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5\"/>
    </mc:Choice>
  </mc:AlternateContent>
  <xr:revisionPtr revIDLastSave="0" documentId="13_ncr:1_{7E429B1B-EC58-4402-81BF-20CC29A56327}" xr6:coauthVersionLast="47" xr6:coauthVersionMax="47" xr10:uidLastSave="{00000000-0000-0000-0000-000000000000}"/>
  <bookViews>
    <workbookView xWindow="-110" yWindow="-110" windowWidth="19420" windowHeight="10300" firstSheet="5" activeTab="7" xr2:uid="{00000000-000D-0000-FFFF-FFFF00000000}"/>
  </bookViews>
  <sheets>
    <sheet name="bds_f_agesz_release" sheetId="12" r:id="rId1"/>
    <sheet name="pivot_firm_exit_rate_by_age" sheetId="34" r:id="rId2"/>
    <sheet name="for_matlab_figure_3_a_3_f" sheetId="13" r:id="rId3"/>
    <sheet name="pivot_age_distribution" sheetId="17" r:id="rId4"/>
    <sheet name="pivot_job_creation_destruct_age" sheetId="21" r:id="rId5"/>
    <sheet name="life cycle properties" sheetId="3" r:id="rId6"/>
    <sheet name="average_firm_size" sheetId="35" r:id="rId7"/>
    <sheet name="for_matlab_figure_15" sheetId="36" r:id="rId8"/>
  </sheets>
  <definedNames>
    <definedName name="_xlnm._FilterDatabase" localSheetId="0" hidden="1">bds_f_agesz_release!$A$1:$AB$4269</definedName>
  </definedNames>
  <calcPr calcId="191029"/>
  <pivotCaches>
    <pivotCache cacheId="0" r:id="rId9"/>
    <pivotCache cacheId="1" r:id="rId10"/>
    <pivotCache cacheId="2" r:id="rId11"/>
    <pivotCache cacheId="3" r:id="rId12"/>
    <pivotCache cacheId="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36" l="1"/>
  <c r="D10" i="36"/>
  <c r="D9" i="36"/>
  <c r="D8" i="36"/>
  <c r="D7" i="36"/>
  <c r="D6" i="36"/>
  <c r="D5" i="36"/>
  <c r="D4" i="36"/>
  <c r="D3" i="36"/>
  <c r="D2" i="36"/>
  <c r="BR2" i="3" l="1"/>
  <c r="BR11" i="3"/>
  <c r="BR10" i="3"/>
  <c r="BR9" i="3"/>
  <c r="BR8" i="3"/>
  <c r="BR7" i="3"/>
  <c r="BR6" i="3"/>
  <c r="BR5" i="3"/>
  <c r="BR4" i="3"/>
  <c r="BR3" i="3"/>
  <c r="BO11" i="3"/>
  <c r="BO10" i="3"/>
  <c r="BO9" i="3"/>
  <c r="BO8" i="3"/>
  <c r="BO7" i="3"/>
  <c r="BO6" i="3"/>
  <c r="BO5" i="3"/>
  <c r="BO4" i="3"/>
  <c r="BO3" i="3"/>
  <c r="BP3" i="3"/>
  <c r="BO2" i="3"/>
  <c r="BP2" i="3"/>
  <c r="BH13" i="3"/>
  <c r="BG13" i="3"/>
  <c r="K3" i="35"/>
  <c r="K2" i="35"/>
  <c r="J2" i="35"/>
  <c r="L2" i="35" s="1"/>
  <c r="H2" i="36" l="1"/>
  <c r="B2" i="36"/>
  <c r="B11" i="36"/>
  <c r="B10" i="36"/>
  <c r="B9" i="36"/>
  <c r="B8" i="36"/>
  <c r="B7" i="36"/>
  <c r="B6" i="36"/>
  <c r="B5" i="36"/>
  <c r="B4" i="36"/>
  <c r="B3" i="36"/>
  <c r="H7" i="13"/>
  <c r="H6" i="13"/>
  <c r="H5" i="13"/>
  <c r="H4" i="13"/>
  <c r="H3" i="13"/>
  <c r="P9" i="34"/>
  <c r="P5" i="34"/>
  <c r="O5" i="34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3" i="3"/>
  <c r="C19" i="35"/>
  <c r="F19" i="35"/>
  <c r="I3" i="35"/>
  <c r="AU2" i="3"/>
  <c r="I2" i="35"/>
  <c r="W151" i="21"/>
  <c r="Z151" i="21" s="1"/>
  <c r="V151" i="21"/>
  <c r="Y151" i="21" s="1"/>
  <c r="U151" i="21"/>
  <c r="X151" i="21" s="1"/>
  <c r="T151" i="21"/>
  <c r="W150" i="21"/>
  <c r="Z150" i="21" s="1"/>
  <c r="V150" i="21"/>
  <c r="Y150" i="21" s="1"/>
  <c r="U150" i="21"/>
  <c r="X150" i="21" s="1"/>
  <c r="T150" i="21"/>
  <c r="W149" i="21"/>
  <c r="Z149" i="21" s="1"/>
  <c r="V149" i="21"/>
  <c r="Y149" i="21" s="1"/>
  <c r="U149" i="21"/>
  <c r="X149" i="21" s="1"/>
  <c r="T149" i="21"/>
  <c r="W148" i="21"/>
  <c r="Z148" i="21" s="1"/>
  <c r="V148" i="21"/>
  <c r="Y148" i="21" s="1"/>
  <c r="U148" i="21"/>
  <c r="X148" i="21" s="1"/>
  <c r="T148" i="21"/>
  <c r="W147" i="21"/>
  <c r="Z147" i="21" s="1"/>
  <c r="V147" i="21"/>
  <c r="Y147" i="21" s="1"/>
  <c r="U147" i="21"/>
  <c r="X147" i="21" s="1"/>
  <c r="T147" i="21"/>
  <c r="W146" i="21"/>
  <c r="Z146" i="21" s="1"/>
  <c r="V146" i="21"/>
  <c r="Y146" i="21" s="1"/>
  <c r="U146" i="21"/>
  <c r="X146" i="21" s="1"/>
  <c r="T146" i="21"/>
  <c r="W145" i="21"/>
  <c r="Z145" i="21" s="1"/>
  <c r="V145" i="21"/>
  <c r="Y145" i="21" s="1"/>
  <c r="U145" i="21"/>
  <c r="X145" i="21" s="1"/>
  <c r="T145" i="21"/>
  <c r="W144" i="21"/>
  <c r="Z144" i="21" s="1"/>
  <c r="V144" i="21"/>
  <c r="Y144" i="21" s="1"/>
  <c r="U144" i="21"/>
  <c r="X144" i="21" s="1"/>
  <c r="T144" i="21"/>
  <c r="W143" i="21"/>
  <c r="Z143" i="21" s="1"/>
  <c r="V143" i="21"/>
  <c r="Y143" i="21" s="1"/>
  <c r="U143" i="21"/>
  <c r="X143" i="21" s="1"/>
  <c r="T143" i="21"/>
  <c r="W142" i="21"/>
  <c r="Z142" i="21" s="1"/>
  <c r="V142" i="21"/>
  <c r="Y142" i="21" s="1"/>
  <c r="U142" i="21"/>
  <c r="X142" i="21" s="1"/>
  <c r="T142" i="21"/>
  <c r="W141" i="21"/>
  <c r="Z141" i="21" s="1"/>
  <c r="V141" i="21"/>
  <c r="Y141" i="21" s="1"/>
  <c r="U141" i="21"/>
  <c r="X141" i="21" s="1"/>
  <c r="T141" i="21"/>
  <c r="W140" i="21"/>
  <c r="Z140" i="21" s="1"/>
  <c r="V140" i="21"/>
  <c r="Y140" i="21" s="1"/>
  <c r="U140" i="21"/>
  <c r="X140" i="21" s="1"/>
  <c r="T140" i="21"/>
  <c r="W139" i="21"/>
  <c r="Z139" i="21" s="1"/>
  <c r="V139" i="21"/>
  <c r="Y139" i="21" s="1"/>
  <c r="U139" i="21"/>
  <c r="X139" i="21" s="1"/>
  <c r="T139" i="21"/>
  <c r="W138" i="21"/>
  <c r="Z138" i="21" s="1"/>
  <c r="V138" i="21"/>
  <c r="Y138" i="21" s="1"/>
  <c r="U138" i="21"/>
  <c r="X138" i="21" s="1"/>
  <c r="T138" i="21"/>
  <c r="W137" i="21"/>
  <c r="Z137" i="21" s="1"/>
  <c r="V137" i="21"/>
  <c r="Y137" i="21" s="1"/>
  <c r="U137" i="21"/>
  <c r="X137" i="21" s="1"/>
  <c r="T137" i="21"/>
  <c r="W136" i="21"/>
  <c r="Z136" i="21" s="1"/>
  <c r="V136" i="21"/>
  <c r="Y136" i="21" s="1"/>
  <c r="U136" i="21"/>
  <c r="X136" i="21" s="1"/>
  <c r="T136" i="21"/>
  <c r="W135" i="21"/>
  <c r="Z135" i="21" s="1"/>
  <c r="V135" i="21"/>
  <c r="Y135" i="21" s="1"/>
  <c r="U135" i="21"/>
  <c r="X135" i="21" s="1"/>
  <c r="T135" i="21"/>
  <c r="W134" i="21"/>
  <c r="Z134" i="21" s="1"/>
  <c r="V134" i="21"/>
  <c r="Y134" i="21" s="1"/>
  <c r="U134" i="21"/>
  <c r="X134" i="21" s="1"/>
  <c r="T134" i="21"/>
  <c r="W133" i="21"/>
  <c r="Z133" i="21" s="1"/>
  <c r="V133" i="21"/>
  <c r="Y133" i="21" s="1"/>
  <c r="U133" i="21"/>
  <c r="X133" i="21" s="1"/>
  <c r="T133" i="21"/>
  <c r="W132" i="21"/>
  <c r="Z132" i="21" s="1"/>
  <c r="V132" i="21"/>
  <c r="Y132" i="21" s="1"/>
  <c r="U132" i="21"/>
  <c r="X132" i="21" s="1"/>
  <c r="T132" i="21"/>
  <c r="W131" i="21"/>
  <c r="Z131" i="21" s="1"/>
  <c r="V131" i="21"/>
  <c r="Y131" i="21" s="1"/>
  <c r="U131" i="21"/>
  <c r="X131" i="21" s="1"/>
  <c r="T131" i="21"/>
  <c r="W130" i="21"/>
  <c r="Z130" i="21" s="1"/>
  <c r="V130" i="21"/>
  <c r="Y130" i="21" s="1"/>
  <c r="U130" i="21"/>
  <c r="X130" i="21" s="1"/>
  <c r="T130" i="21"/>
  <c r="W129" i="21"/>
  <c r="Z129" i="21" s="1"/>
  <c r="V129" i="21"/>
  <c r="Y129" i="21" s="1"/>
  <c r="U129" i="21"/>
  <c r="X129" i="21" s="1"/>
  <c r="T129" i="21"/>
  <c r="W128" i="21"/>
  <c r="Z128" i="21" s="1"/>
  <c r="V128" i="21"/>
  <c r="Y128" i="21" s="1"/>
  <c r="U128" i="21"/>
  <c r="X128" i="21" s="1"/>
  <c r="T128" i="21"/>
  <c r="W127" i="21"/>
  <c r="Z127" i="21" s="1"/>
  <c r="V127" i="21"/>
  <c r="Y127" i="21" s="1"/>
  <c r="U127" i="21"/>
  <c r="X127" i="21" s="1"/>
  <c r="T127" i="21"/>
  <c r="W126" i="21"/>
  <c r="Z126" i="21" s="1"/>
  <c r="V126" i="21"/>
  <c r="Y126" i="21" s="1"/>
  <c r="U126" i="21"/>
  <c r="X126" i="21" s="1"/>
  <c r="T126" i="21"/>
  <c r="W125" i="21"/>
  <c r="Z125" i="21" s="1"/>
  <c r="V125" i="21"/>
  <c r="Y125" i="21" s="1"/>
  <c r="U125" i="21"/>
  <c r="X125" i="21" s="1"/>
  <c r="T125" i="21"/>
  <c r="W124" i="21"/>
  <c r="Z124" i="21" s="1"/>
  <c r="V124" i="21"/>
  <c r="Y124" i="21" s="1"/>
  <c r="U124" i="21"/>
  <c r="X124" i="21" s="1"/>
  <c r="T124" i="21"/>
  <c r="W123" i="21"/>
  <c r="Z123" i="21" s="1"/>
  <c r="V123" i="21"/>
  <c r="Y123" i="21" s="1"/>
  <c r="U123" i="21"/>
  <c r="X123" i="21" s="1"/>
  <c r="T123" i="21"/>
  <c r="W122" i="21"/>
  <c r="Z122" i="21" s="1"/>
  <c r="V122" i="21"/>
  <c r="Y122" i="21" s="1"/>
  <c r="U122" i="21"/>
  <c r="X122" i="21" s="1"/>
  <c r="T122" i="21"/>
  <c r="W121" i="21"/>
  <c r="Z121" i="21" s="1"/>
  <c r="V121" i="21"/>
  <c r="Y121" i="21" s="1"/>
  <c r="U121" i="21"/>
  <c r="X121" i="21" s="1"/>
  <c r="T121" i="21"/>
  <c r="W120" i="21"/>
  <c r="Z120" i="21" s="1"/>
  <c r="V120" i="21"/>
  <c r="Y120" i="21" s="1"/>
  <c r="U120" i="21"/>
  <c r="X120" i="21" s="1"/>
  <c r="T120" i="21"/>
  <c r="W119" i="21"/>
  <c r="Z119" i="21" s="1"/>
  <c r="V119" i="21"/>
  <c r="Y119" i="21" s="1"/>
  <c r="U119" i="21"/>
  <c r="X119" i="21" s="1"/>
  <c r="T119" i="21"/>
  <c r="W118" i="21"/>
  <c r="Z118" i="21" s="1"/>
  <c r="V118" i="21"/>
  <c r="Y118" i="21" s="1"/>
  <c r="U118" i="21"/>
  <c r="X118" i="21" s="1"/>
  <c r="T118" i="21"/>
  <c r="W117" i="21"/>
  <c r="Z117" i="21" s="1"/>
  <c r="V117" i="21"/>
  <c r="Y117" i="21" s="1"/>
  <c r="U117" i="21"/>
  <c r="X117" i="21" s="1"/>
  <c r="T117" i="21"/>
  <c r="W116" i="21"/>
  <c r="Z116" i="21" s="1"/>
  <c r="V116" i="21"/>
  <c r="Y116" i="21" s="1"/>
  <c r="U116" i="21"/>
  <c r="X116" i="21" s="1"/>
  <c r="T116" i="21"/>
  <c r="W115" i="21"/>
  <c r="Z115" i="21" s="1"/>
  <c r="V115" i="21"/>
  <c r="Y115" i="21" s="1"/>
  <c r="U115" i="21"/>
  <c r="X115" i="21" s="1"/>
  <c r="T115" i="21"/>
  <c r="W114" i="21"/>
  <c r="Z114" i="21" s="1"/>
  <c r="V114" i="21"/>
  <c r="Y114" i="21" s="1"/>
  <c r="U114" i="21"/>
  <c r="X114" i="21" s="1"/>
  <c r="T114" i="21"/>
  <c r="W113" i="21"/>
  <c r="Z113" i="21" s="1"/>
  <c r="V113" i="21"/>
  <c r="Y113" i="21" s="1"/>
  <c r="U113" i="21"/>
  <c r="X113" i="21" s="1"/>
  <c r="T113" i="21"/>
  <c r="W112" i="21"/>
  <c r="Z112" i="21" s="1"/>
  <c r="V112" i="21"/>
  <c r="Y112" i="21" s="1"/>
  <c r="U112" i="21"/>
  <c r="X112" i="21" s="1"/>
  <c r="T112" i="21"/>
  <c r="W111" i="21"/>
  <c r="Z111" i="21" s="1"/>
  <c r="V111" i="21"/>
  <c r="Y111" i="21" s="1"/>
  <c r="U111" i="21"/>
  <c r="X111" i="21" s="1"/>
  <c r="T111" i="21"/>
  <c r="W110" i="21"/>
  <c r="Z110" i="21" s="1"/>
  <c r="V110" i="21"/>
  <c r="Y110" i="21" s="1"/>
  <c r="U110" i="21"/>
  <c r="X110" i="21" s="1"/>
  <c r="T110" i="21"/>
  <c r="W109" i="21"/>
  <c r="Z109" i="21" s="1"/>
  <c r="V109" i="21"/>
  <c r="Y109" i="21" s="1"/>
  <c r="U109" i="21"/>
  <c r="X109" i="21" s="1"/>
  <c r="T109" i="21"/>
  <c r="W108" i="21"/>
  <c r="Z108" i="21" s="1"/>
  <c r="V108" i="21"/>
  <c r="Y108" i="21" s="1"/>
  <c r="U108" i="21"/>
  <c r="X108" i="21" s="1"/>
  <c r="T108" i="21"/>
  <c r="W107" i="21"/>
  <c r="Z107" i="21" s="1"/>
  <c r="V107" i="21"/>
  <c r="Y107" i="21" s="1"/>
  <c r="U107" i="21"/>
  <c r="X107" i="21" s="1"/>
  <c r="T107" i="21"/>
  <c r="W106" i="21"/>
  <c r="Z106" i="21" s="1"/>
  <c r="V106" i="21"/>
  <c r="Y106" i="21" s="1"/>
  <c r="U106" i="21"/>
  <c r="X106" i="21" s="1"/>
  <c r="T106" i="21"/>
  <c r="W105" i="21"/>
  <c r="Z105" i="21" s="1"/>
  <c r="V105" i="21"/>
  <c r="Y105" i="21" s="1"/>
  <c r="U105" i="21"/>
  <c r="X105" i="21" s="1"/>
  <c r="T105" i="21"/>
  <c r="W104" i="21"/>
  <c r="Z104" i="21" s="1"/>
  <c r="V104" i="21"/>
  <c r="Y104" i="21" s="1"/>
  <c r="U104" i="21"/>
  <c r="X104" i="21" s="1"/>
  <c r="T104" i="21"/>
  <c r="W103" i="21"/>
  <c r="Z103" i="21" s="1"/>
  <c r="V103" i="21"/>
  <c r="Y103" i="21" s="1"/>
  <c r="U103" i="21"/>
  <c r="X103" i="21" s="1"/>
  <c r="T103" i="21"/>
  <c r="W102" i="21"/>
  <c r="Z102" i="21" s="1"/>
  <c r="V102" i="21"/>
  <c r="Y102" i="21" s="1"/>
  <c r="U102" i="21"/>
  <c r="X102" i="21" s="1"/>
  <c r="T102" i="21"/>
  <c r="W101" i="21"/>
  <c r="Z101" i="21" s="1"/>
  <c r="V101" i="21"/>
  <c r="Y101" i="21" s="1"/>
  <c r="U101" i="21"/>
  <c r="X101" i="21" s="1"/>
  <c r="T101" i="21"/>
  <c r="W100" i="21"/>
  <c r="Z100" i="21" s="1"/>
  <c r="V100" i="21"/>
  <c r="Y100" i="21" s="1"/>
  <c r="U100" i="21"/>
  <c r="X100" i="21" s="1"/>
  <c r="T100" i="21"/>
  <c r="W99" i="21"/>
  <c r="Z99" i="21" s="1"/>
  <c r="V99" i="21"/>
  <c r="Y99" i="21" s="1"/>
  <c r="U99" i="21"/>
  <c r="X99" i="21" s="1"/>
  <c r="T99" i="21"/>
  <c r="W98" i="21"/>
  <c r="Z98" i="21" s="1"/>
  <c r="V98" i="21"/>
  <c r="Y98" i="21" s="1"/>
  <c r="U98" i="21"/>
  <c r="X98" i="21" s="1"/>
  <c r="T98" i="21"/>
  <c r="W97" i="21"/>
  <c r="Z97" i="21" s="1"/>
  <c r="V97" i="21"/>
  <c r="Y97" i="21" s="1"/>
  <c r="U97" i="21"/>
  <c r="X97" i="21" s="1"/>
  <c r="T97" i="21"/>
  <c r="W96" i="21"/>
  <c r="Z96" i="21" s="1"/>
  <c r="V96" i="21"/>
  <c r="Y96" i="21" s="1"/>
  <c r="U96" i="21"/>
  <c r="X96" i="21" s="1"/>
  <c r="T96" i="21"/>
  <c r="W95" i="21"/>
  <c r="Z95" i="21" s="1"/>
  <c r="V95" i="21"/>
  <c r="Y95" i="21" s="1"/>
  <c r="U95" i="21"/>
  <c r="X95" i="21" s="1"/>
  <c r="T95" i="21"/>
  <c r="W94" i="21"/>
  <c r="Z94" i="21" s="1"/>
  <c r="V94" i="21"/>
  <c r="Y94" i="21" s="1"/>
  <c r="U94" i="21"/>
  <c r="X94" i="21" s="1"/>
  <c r="T94" i="21"/>
  <c r="W93" i="21"/>
  <c r="Z93" i="21" s="1"/>
  <c r="V93" i="21"/>
  <c r="Y93" i="21" s="1"/>
  <c r="U93" i="21"/>
  <c r="X93" i="21" s="1"/>
  <c r="T93" i="21"/>
  <c r="W92" i="21"/>
  <c r="Z92" i="21" s="1"/>
  <c r="V92" i="21"/>
  <c r="Y92" i="21" s="1"/>
  <c r="U92" i="21"/>
  <c r="X92" i="21" s="1"/>
  <c r="T92" i="21"/>
  <c r="W91" i="21"/>
  <c r="Z91" i="21" s="1"/>
  <c r="V91" i="21"/>
  <c r="Y91" i="21" s="1"/>
  <c r="U91" i="21"/>
  <c r="X91" i="21" s="1"/>
  <c r="T91" i="21"/>
  <c r="W90" i="21"/>
  <c r="Z90" i="21" s="1"/>
  <c r="V90" i="21"/>
  <c r="Y90" i="21" s="1"/>
  <c r="U90" i="21"/>
  <c r="X90" i="21" s="1"/>
  <c r="T90" i="21"/>
  <c r="W89" i="21"/>
  <c r="Z89" i="21" s="1"/>
  <c r="V89" i="21"/>
  <c r="Y89" i="21" s="1"/>
  <c r="U89" i="21"/>
  <c r="X89" i="21" s="1"/>
  <c r="T89" i="21"/>
  <c r="W88" i="21"/>
  <c r="Z88" i="21" s="1"/>
  <c r="V88" i="21"/>
  <c r="Y88" i="21" s="1"/>
  <c r="U88" i="21"/>
  <c r="X88" i="21" s="1"/>
  <c r="T88" i="21"/>
  <c r="W87" i="21"/>
  <c r="Z87" i="21" s="1"/>
  <c r="V87" i="21"/>
  <c r="Y87" i="21" s="1"/>
  <c r="U87" i="21"/>
  <c r="X87" i="21" s="1"/>
  <c r="T87" i="21"/>
  <c r="W86" i="21"/>
  <c r="Z86" i="21" s="1"/>
  <c r="V86" i="21"/>
  <c r="Y86" i="21" s="1"/>
  <c r="U86" i="21"/>
  <c r="X86" i="21" s="1"/>
  <c r="T86" i="21"/>
  <c r="W85" i="21"/>
  <c r="Z85" i="21" s="1"/>
  <c r="V85" i="21"/>
  <c r="Y85" i="21" s="1"/>
  <c r="U85" i="21"/>
  <c r="X85" i="21" s="1"/>
  <c r="T85" i="21"/>
  <c r="W84" i="21"/>
  <c r="Z84" i="21" s="1"/>
  <c r="V84" i="21"/>
  <c r="Y84" i="21" s="1"/>
  <c r="U84" i="21"/>
  <c r="X84" i="21" s="1"/>
  <c r="T84" i="21"/>
  <c r="W83" i="21"/>
  <c r="Z83" i="21" s="1"/>
  <c r="V83" i="21"/>
  <c r="Y83" i="21" s="1"/>
  <c r="U83" i="21"/>
  <c r="X83" i="21" s="1"/>
  <c r="T83" i="21"/>
  <c r="W82" i="21"/>
  <c r="Z82" i="21" s="1"/>
  <c r="V82" i="21"/>
  <c r="Y82" i="21" s="1"/>
  <c r="U82" i="21"/>
  <c r="X82" i="21" s="1"/>
  <c r="T82" i="21"/>
  <c r="W81" i="21"/>
  <c r="Z81" i="21" s="1"/>
  <c r="V81" i="21"/>
  <c r="Y81" i="21" s="1"/>
  <c r="U81" i="21"/>
  <c r="X81" i="21" s="1"/>
  <c r="T81" i="21"/>
  <c r="W80" i="21"/>
  <c r="Z80" i="21" s="1"/>
  <c r="V80" i="21"/>
  <c r="Y80" i="21" s="1"/>
  <c r="U80" i="21"/>
  <c r="X80" i="21" s="1"/>
  <c r="T80" i="21"/>
  <c r="W79" i="21"/>
  <c r="Z79" i="21" s="1"/>
  <c r="V79" i="21"/>
  <c r="Y79" i="21" s="1"/>
  <c r="U79" i="21"/>
  <c r="X79" i="21" s="1"/>
  <c r="T79" i="21"/>
  <c r="W78" i="21"/>
  <c r="Z78" i="21" s="1"/>
  <c r="V78" i="21"/>
  <c r="Y78" i="21" s="1"/>
  <c r="U78" i="21"/>
  <c r="X78" i="21" s="1"/>
  <c r="T78" i="21"/>
  <c r="W77" i="21"/>
  <c r="Z77" i="21" s="1"/>
  <c r="V77" i="21"/>
  <c r="Y77" i="21" s="1"/>
  <c r="U77" i="21"/>
  <c r="X77" i="21" s="1"/>
  <c r="T77" i="21"/>
  <c r="W76" i="21"/>
  <c r="Z76" i="21" s="1"/>
  <c r="V76" i="21"/>
  <c r="Y76" i="21" s="1"/>
  <c r="U76" i="21"/>
  <c r="X76" i="21" s="1"/>
  <c r="T76" i="21"/>
  <c r="W75" i="21"/>
  <c r="Z75" i="21" s="1"/>
  <c r="V75" i="21"/>
  <c r="Y75" i="21" s="1"/>
  <c r="U75" i="21"/>
  <c r="X75" i="21" s="1"/>
  <c r="T75" i="21"/>
  <c r="W74" i="21"/>
  <c r="Z74" i="21" s="1"/>
  <c r="V74" i="21"/>
  <c r="Y74" i="21" s="1"/>
  <c r="U74" i="21"/>
  <c r="X74" i="21" s="1"/>
  <c r="T74" i="21"/>
  <c r="W73" i="21"/>
  <c r="Z73" i="21" s="1"/>
  <c r="V73" i="21"/>
  <c r="Y73" i="21" s="1"/>
  <c r="U73" i="21"/>
  <c r="X73" i="21" s="1"/>
  <c r="T73" i="21"/>
  <c r="W72" i="21"/>
  <c r="Z72" i="21" s="1"/>
  <c r="V72" i="21"/>
  <c r="Y72" i="21" s="1"/>
  <c r="U72" i="21"/>
  <c r="X72" i="21" s="1"/>
  <c r="T72" i="21"/>
  <c r="W71" i="21"/>
  <c r="Z71" i="21" s="1"/>
  <c r="V71" i="21"/>
  <c r="Y71" i="21" s="1"/>
  <c r="U71" i="21"/>
  <c r="X71" i="21" s="1"/>
  <c r="T71" i="21"/>
  <c r="W70" i="21"/>
  <c r="Z70" i="21" s="1"/>
  <c r="V70" i="21"/>
  <c r="Y70" i="21" s="1"/>
  <c r="U70" i="21"/>
  <c r="X70" i="21" s="1"/>
  <c r="T70" i="21"/>
  <c r="W69" i="21"/>
  <c r="Z69" i="21" s="1"/>
  <c r="V69" i="21"/>
  <c r="Y69" i="21" s="1"/>
  <c r="U69" i="21"/>
  <c r="X69" i="21" s="1"/>
  <c r="T69" i="21"/>
  <c r="W68" i="21"/>
  <c r="Z68" i="21" s="1"/>
  <c r="V68" i="21"/>
  <c r="Y68" i="21" s="1"/>
  <c r="U68" i="21"/>
  <c r="X68" i="21" s="1"/>
  <c r="T68" i="21"/>
  <c r="W67" i="21"/>
  <c r="Z67" i="21" s="1"/>
  <c r="V67" i="21"/>
  <c r="Y67" i="21" s="1"/>
  <c r="U67" i="21"/>
  <c r="X67" i="21" s="1"/>
  <c r="T67" i="21"/>
  <c r="W66" i="21"/>
  <c r="Z66" i="21" s="1"/>
  <c r="V66" i="21"/>
  <c r="Y66" i="21" s="1"/>
  <c r="U66" i="21"/>
  <c r="X66" i="21" s="1"/>
  <c r="T66" i="21"/>
  <c r="W65" i="21"/>
  <c r="Z65" i="21" s="1"/>
  <c r="V65" i="21"/>
  <c r="Y65" i="21" s="1"/>
  <c r="U65" i="21"/>
  <c r="X65" i="21" s="1"/>
  <c r="T65" i="21"/>
  <c r="W64" i="21"/>
  <c r="Z64" i="21" s="1"/>
  <c r="V64" i="21"/>
  <c r="Y64" i="21" s="1"/>
  <c r="U64" i="21"/>
  <c r="X64" i="21" s="1"/>
  <c r="T64" i="21"/>
  <c r="W63" i="21"/>
  <c r="Z63" i="21" s="1"/>
  <c r="V63" i="21"/>
  <c r="Y63" i="21" s="1"/>
  <c r="U63" i="21"/>
  <c r="X63" i="21" s="1"/>
  <c r="T63" i="21"/>
  <c r="W62" i="21"/>
  <c r="Z62" i="21" s="1"/>
  <c r="V62" i="21"/>
  <c r="Y62" i="21" s="1"/>
  <c r="U62" i="21"/>
  <c r="X62" i="21" s="1"/>
  <c r="T62" i="21"/>
  <c r="W61" i="21"/>
  <c r="Z61" i="21" s="1"/>
  <c r="V61" i="21"/>
  <c r="Y61" i="21" s="1"/>
  <c r="U61" i="21"/>
  <c r="X61" i="21" s="1"/>
  <c r="T61" i="21"/>
  <c r="W60" i="21"/>
  <c r="Z60" i="21" s="1"/>
  <c r="V60" i="21"/>
  <c r="Y60" i="21" s="1"/>
  <c r="U60" i="21"/>
  <c r="X60" i="21" s="1"/>
  <c r="T60" i="21"/>
  <c r="W59" i="21"/>
  <c r="Z59" i="21" s="1"/>
  <c r="V59" i="21"/>
  <c r="Y59" i="21" s="1"/>
  <c r="U59" i="21"/>
  <c r="X59" i="21" s="1"/>
  <c r="T59" i="21"/>
  <c r="W58" i="21"/>
  <c r="Z58" i="21" s="1"/>
  <c r="V58" i="21"/>
  <c r="Y58" i="21" s="1"/>
  <c r="U58" i="21"/>
  <c r="X58" i="21" s="1"/>
  <c r="T58" i="21"/>
  <c r="W57" i="21"/>
  <c r="Z57" i="21" s="1"/>
  <c r="V57" i="21"/>
  <c r="Y57" i="21" s="1"/>
  <c r="U57" i="21"/>
  <c r="X57" i="21" s="1"/>
  <c r="T57" i="21"/>
  <c r="W56" i="21"/>
  <c r="Z56" i="21" s="1"/>
  <c r="V56" i="21"/>
  <c r="Y56" i="21" s="1"/>
  <c r="U56" i="21"/>
  <c r="X56" i="21" s="1"/>
  <c r="T56" i="21"/>
  <c r="W55" i="21"/>
  <c r="Z55" i="21" s="1"/>
  <c r="V55" i="21"/>
  <c r="Y55" i="21" s="1"/>
  <c r="U55" i="21"/>
  <c r="X55" i="21" s="1"/>
  <c r="T55" i="21"/>
  <c r="W54" i="21"/>
  <c r="Z54" i="21" s="1"/>
  <c r="V54" i="21"/>
  <c r="Y54" i="21" s="1"/>
  <c r="U54" i="21"/>
  <c r="X54" i="21" s="1"/>
  <c r="T54" i="21"/>
  <c r="W53" i="21"/>
  <c r="Z53" i="21" s="1"/>
  <c r="V53" i="21"/>
  <c r="Y53" i="21" s="1"/>
  <c r="U53" i="21"/>
  <c r="X53" i="21" s="1"/>
  <c r="T53" i="21"/>
  <c r="W52" i="21"/>
  <c r="Z52" i="21" s="1"/>
  <c r="V52" i="21"/>
  <c r="Y52" i="21" s="1"/>
  <c r="U52" i="21"/>
  <c r="X52" i="21" s="1"/>
  <c r="T52" i="21"/>
  <c r="W51" i="21"/>
  <c r="Z51" i="21" s="1"/>
  <c r="V51" i="21"/>
  <c r="Y51" i="21" s="1"/>
  <c r="U51" i="21"/>
  <c r="X51" i="21" s="1"/>
  <c r="T51" i="21"/>
  <c r="W50" i="21"/>
  <c r="Z50" i="21" s="1"/>
  <c r="V50" i="21"/>
  <c r="Y50" i="21" s="1"/>
  <c r="U50" i="21"/>
  <c r="X50" i="21" s="1"/>
  <c r="T50" i="21"/>
  <c r="W49" i="21"/>
  <c r="Z49" i="21" s="1"/>
  <c r="V49" i="21"/>
  <c r="Y49" i="21" s="1"/>
  <c r="U49" i="21"/>
  <c r="X49" i="21" s="1"/>
  <c r="T49" i="21"/>
  <c r="W48" i="21"/>
  <c r="Z48" i="21" s="1"/>
  <c r="V48" i="21"/>
  <c r="Y48" i="21" s="1"/>
  <c r="U48" i="21"/>
  <c r="X48" i="21" s="1"/>
  <c r="T48" i="21"/>
  <c r="W47" i="21"/>
  <c r="Z47" i="21" s="1"/>
  <c r="V47" i="21"/>
  <c r="Y47" i="21" s="1"/>
  <c r="U47" i="21"/>
  <c r="X47" i="21" s="1"/>
  <c r="T47" i="21"/>
  <c r="W46" i="21"/>
  <c r="Z46" i="21" s="1"/>
  <c r="V46" i="21"/>
  <c r="Y46" i="21" s="1"/>
  <c r="U46" i="21"/>
  <c r="X46" i="21" s="1"/>
  <c r="T46" i="21"/>
  <c r="W45" i="21"/>
  <c r="Z45" i="21" s="1"/>
  <c r="V45" i="21"/>
  <c r="Y45" i="21" s="1"/>
  <c r="U45" i="21"/>
  <c r="X45" i="21" s="1"/>
  <c r="T45" i="21"/>
  <c r="W44" i="21"/>
  <c r="Z44" i="21" s="1"/>
  <c r="V44" i="21"/>
  <c r="Y44" i="21" s="1"/>
  <c r="U44" i="21"/>
  <c r="X44" i="21" s="1"/>
  <c r="T44" i="21"/>
  <c r="W43" i="21"/>
  <c r="Z43" i="21" s="1"/>
  <c r="V43" i="21"/>
  <c r="Y43" i="21" s="1"/>
  <c r="U43" i="21"/>
  <c r="X43" i="21" s="1"/>
  <c r="T43" i="21"/>
  <c r="W42" i="21"/>
  <c r="Z42" i="21" s="1"/>
  <c r="V42" i="21"/>
  <c r="Y42" i="21" s="1"/>
  <c r="U42" i="21"/>
  <c r="X42" i="21" s="1"/>
  <c r="T42" i="21"/>
  <c r="W41" i="21"/>
  <c r="Z41" i="21" s="1"/>
  <c r="V41" i="21"/>
  <c r="Y41" i="21" s="1"/>
  <c r="U41" i="21"/>
  <c r="X41" i="21" s="1"/>
  <c r="T41" i="21"/>
  <c r="W40" i="21"/>
  <c r="Z40" i="21" s="1"/>
  <c r="V40" i="21"/>
  <c r="Y40" i="21" s="1"/>
  <c r="U40" i="21"/>
  <c r="X40" i="21" s="1"/>
  <c r="T40" i="21"/>
  <c r="W39" i="21"/>
  <c r="Z39" i="21" s="1"/>
  <c r="V39" i="21"/>
  <c r="Y39" i="21" s="1"/>
  <c r="U39" i="21"/>
  <c r="X39" i="21" s="1"/>
  <c r="T39" i="21"/>
  <c r="W38" i="21"/>
  <c r="Z38" i="21" s="1"/>
  <c r="V38" i="21"/>
  <c r="Y38" i="21" s="1"/>
  <c r="U38" i="21"/>
  <c r="X38" i="21" s="1"/>
  <c r="T38" i="21"/>
  <c r="W37" i="21"/>
  <c r="Z37" i="21" s="1"/>
  <c r="V37" i="21"/>
  <c r="Y37" i="21" s="1"/>
  <c r="U37" i="21"/>
  <c r="X37" i="21" s="1"/>
  <c r="T37" i="21"/>
  <c r="W36" i="21"/>
  <c r="Z36" i="21" s="1"/>
  <c r="V36" i="21"/>
  <c r="Y36" i="21" s="1"/>
  <c r="U36" i="21"/>
  <c r="X36" i="21" s="1"/>
  <c r="T36" i="21"/>
  <c r="W35" i="21"/>
  <c r="Z35" i="21" s="1"/>
  <c r="V35" i="21"/>
  <c r="Y35" i="21" s="1"/>
  <c r="U35" i="21"/>
  <c r="X35" i="21" s="1"/>
  <c r="T35" i="21"/>
  <c r="W34" i="21"/>
  <c r="Z34" i="21" s="1"/>
  <c r="V34" i="21"/>
  <c r="Y34" i="21" s="1"/>
  <c r="U34" i="21"/>
  <c r="X34" i="21" s="1"/>
  <c r="T34" i="21"/>
  <c r="W33" i="21"/>
  <c r="Z33" i="21" s="1"/>
  <c r="V33" i="21"/>
  <c r="Y33" i="21" s="1"/>
  <c r="U33" i="21"/>
  <c r="X33" i="21" s="1"/>
  <c r="T33" i="21"/>
  <c r="W32" i="21"/>
  <c r="Z32" i="21" s="1"/>
  <c r="V32" i="21"/>
  <c r="Y32" i="21" s="1"/>
  <c r="U32" i="21"/>
  <c r="X32" i="21" s="1"/>
  <c r="T32" i="21"/>
  <c r="W31" i="21"/>
  <c r="Z31" i="21" s="1"/>
  <c r="V31" i="21"/>
  <c r="Y31" i="21" s="1"/>
  <c r="U31" i="21"/>
  <c r="X31" i="21" s="1"/>
  <c r="T31" i="21"/>
  <c r="W30" i="21"/>
  <c r="Z30" i="21" s="1"/>
  <c r="V30" i="21"/>
  <c r="Y30" i="21" s="1"/>
  <c r="U30" i="21"/>
  <c r="X30" i="21" s="1"/>
  <c r="T30" i="21"/>
  <c r="W29" i="21"/>
  <c r="Z29" i="21" s="1"/>
  <c r="V29" i="21"/>
  <c r="Y29" i="21" s="1"/>
  <c r="U29" i="21"/>
  <c r="X29" i="21" s="1"/>
  <c r="T29" i="21"/>
  <c r="W28" i="21"/>
  <c r="Z28" i="21" s="1"/>
  <c r="V28" i="21"/>
  <c r="Y28" i="21" s="1"/>
  <c r="U28" i="21"/>
  <c r="X28" i="21" s="1"/>
  <c r="T28" i="21"/>
  <c r="W27" i="21"/>
  <c r="Z27" i="21" s="1"/>
  <c r="V27" i="21"/>
  <c r="Y27" i="21" s="1"/>
  <c r="U27" i="21"/>
  <c r="X27" i="21" s="1"/>
  <c r="T27" i="21"/>
  <c r="W26" i="21"/>
  <c r="Z26" i="21" s="1"/>
  <c r="V26" i="21"/>
  <c r="Y26" i="21" s="1"/>
  <c r="U26" i="21"/>
  <c r="X26" i="21" s="1"/>
  <c r="T26" i="21"/>
  <c r="W25" i="21"/>
  <c r="Z25" i="21" s="1"/>
  <c r="V25" i="21"/>
  <c r="Y25" i="21" s="1"/>
  <c r="U25" i="21"/>
  <c r="X25" i="21" s="1"/>
  <c r="T25" i="21"/>
  <c r="W24" i="21"/>
  <c r="Z24" i="21" s="1"/>
  <c r="V24" i="21"/>
  <c r="Y24" i="21" s="1"/>
  <c r="U24" i="21"/>
  <c r="X24" i="21" s="1"/>
  <c r="T24" i="21"/>
  <c r="W23" i="21"/>
  <c r="Z23" i="21" s="1"/>
  <c r="V23" i="21"/>
  <c r="Y23" i="21" s="1"/>
  <c r="U23" i="21"/>
  <c r="X23" i="21" s="1"/>
  <c r="T23" i="21"/>
  <c r="W22" i="21"/>
  <c r="Z22" i="21" s="1"/>
  <c r="V22" i="21"/>
  <c r="Y22" i="21" s="1"/>
  <c r="U22" i="21"/>
  <c r="X22" i="21" s="1"/>
  <c r="T22" i="21"/>
  <c r="W21" i="21"/>
  <c r="Z21" i="21" s="1"/>
  <c r="V21" i="21"/>
  <c r="Y21" i="21" s="1"/>
  <c r="U21" i="21"/>
  <c r="X21" i="21" s="1"/>
  <c r="T21" i="21"/>
  <c r="W20" i="21"/>
  <c r="Z20" i="21" s="1"/>
  <c r="V20" i="21"/>
  <c r="Y20" i="21" s="1"/>
  <c r="U20" i="21"/>
  <c r="X20" i="21" s="1"/>
  <c r="T20" i="21"/>
  <c r="W19" i="21"/>
  <c r="Z19" i="21" s="1"/>
  <c r="V19" i="21"/>
  <c r="Y19" i="21" s="1"/>
  <c r="U19" i="21"/>
  <c r="X19" i="21" s="1"/>
  <c r="T19" i="21"/>
  <c r="W18" i="21"/>
  <c r="Z18" i="21" s="1"/>
  <c r="V18" i="21"/>
  <c r="Y18" i="21" s="1"/>
  <c r="U18" i="21"/>
  <c r="X18" i="21" s="1"/>
  <c r="T18" i="21"/>
  <c r="W17" i="21"/>
  <c r="Z17" i="21" s="1"/>
  <c r="V17" i="21"/>
  <c r="Y17" i="21" s="1"/>
  <c r="U17" i="21"/>
  <c r="X17" i="21" s="1"/>
  <c r="T17" i="21"/>
  <c r="W16" i="21"/>
  <c r="Z16" i="21" s="1"/>
  <c r="V16" i="21"/>
  <c r="Y16" i="21" s="1"/>
  <c r="U16" i="21"/>
  <c r="X16" i="21" s="1"/>
  <c r="T16" i="21"/>
  <c r="W15" i="21"/>
  <c r="Z15" i="21" s="1"/>
  <c r="V15" i="21"/>
  <c r="Y15" i="21" s="1"/>
  <c r="U15" i="21"/>
  <c r="X15" i="21" s="1"/>
  <c r="T15" i="21"/>
  <c r="W14" i="21"/>
  <c r="Z14" i="21" s="1"/>
  <c r="V14" i="21"/>
  <c r="Y14" i="21" s="1"/>
  <c r="U14" i="21"/>
  <c r="X14" i="21" s="1"/>
  <c r="T14" i="21"/>
  <c r="W13" i="21"/>
  <c r="Z13" i="21" s="1"/>
  <c r="V13" i="21"/>
  <c r="Y13" i="21" s="1"/>
  <c r="U13" i="21"/>
  <c r="X13" i="21" s="1"/>
  <c r="T13" i="21"/>
  <c r="W12" i="21"/>
  <c r="Z12" i="21" s="1"/>
  <c r="V12" i="21"/>
  <c r="Y12" i="21" s="1"/>
  <c r="U12" i="21"/>
  <c r="X12" i="21" s="1"/>
  <c r="T12" i="21"/>
  <c r="W11" i="21"/>
  <c r="Z11" i="21" s="1"/>
  <c r="V11" i="21"/>
  <c r="Y11" i="21" s="1"/>
  <c r="U11" i="21"/>
  <c r="X11" i="21" s="1"/>
  <c r="T11" i="21"/>
  <c r="W10" i="21"/>
  <c r="Z10" i="21" s="1"/>
  <c r="V10" i="21"/>
  <c r="Y10" i="21" s="1"/>
  <c r="U10" i="21"/>
  <c r="X10" i="21" s="1"/>
  <c r="T10" i="21"/>
  <c r="W9" i="21"/>
  <c r="Z9" i="21" s="1"/>
  <c r="V9" i="21"/>
  <c r="Y9" i="21" s="1"/>
  <c r="U9" i="21"/>
  <c r="X9" i="21" s="1"/>
  <c r="T9" i="21"/>
  <c r="W8" i="21"/>
  <c r="Z8" i="21" s="1"/>
  <c r="V8" i="21"/>
  <c r="Y8" i="21" s="1"/>
  <c r="U8" i="21"/>
  <c r="X8" i="21" s="1"/>
  <c r="T8" i="21"/>
  <c r="W7" i="21"/>
  <c r="Z7" i="21" s="1"/>
  <c r="V7" i="21"/>
  <c r="Y7" i="21" s="1"/>
  <c r="U7" i="21"/>
  <c r="X7" i="21" s="1"/>
  <c r="T7" i="21"/>
  <c r="W6" i="21"/>
  <c r="Z6" i="21" s="1"/>
  <c r="V6" i="21"/>
  <c r="Y6" i="21" s="1"/>
  <c r="U6" i="21"/>
  <c r="X6" i="21" s="1"/>
  <c r="T6" i="21"/>
  <c r="W5" i="21"/>
  <c r="Z5" i="21" s="1"/>
  <c r="V5" i="21"/>
  <c r="Y5" i="21" s="1"/>
  <c r="U5" i="21"/>
  <c r="X5" i="21" s="1"/>
  <c r="T5" i="21"/>
  <c r="W4" i="21"/>
  <c r="Z4" i="21" s="1"/>
  <c r="V4" i="21"/>
  <c r="Y4" i="21" s="1"/>
  <c r="U4" i="21"/>
  <c r="X4" i="21" s="1"/>
  <c r="T4" i="21"/>
  <c r="W3" i="21"/>
  <c r="Z3" i="21" s="1"/>
  <c r="V3" i="21"/>
  <c r="Y3" i="21" s="1"/>
  <c r="U3" i="21"/>
  <c r="X3" i="21" s="1"/>
  <c r="T3" i="21"/>
  <c r="AB9" i="21"/>
  <c r="AB13" i="21" s="1"/>
  <c r="AB17" i="21" s="1"/>
  <c r="AB21" i="21" s="1"/>
  <c r="AB25" i="21" s="1"/>
  <c r="AB29" i="21" s="1"/>
  <c r="AB33" i="21" s="1"/>
  <c r="AB37" i="21" s="1"/>
  <c r="AB41" i="21" s="1"/>
  <c r="AB45" i="21" s="1"/>
  <c r="AB49" i="21" s="1"/>
  <c r="AB53" i="21" s="1"/>
  <c r="AB57" i="21" s="1"/>
  <c r="AB61" i="21" s="1"/>
  <c r="AB65" i="21" s="1"/>
  <c r="AB69" i="21" s="1"/>
  <c r="AB73" i="21" s="1"/>
  <c r="AB77" i="21" s="1"/>
  <c r="AB81" i="21" s="1"/>
  <c r="AB85" i="21" s="1"/>
  <c r="AB89" i="21" s="1"/>
  <c r="AB93" i="21" s="1"/>
  <c r="AB97" i="21" s="1"/>
  <c r="AB101" i="21" s="1"/>
  <c r="AB105" i="21" s="1"/>
  <c r="AB109" i="21" s="1"/>
  <c r="AB113" i="21" s="1"/>
  <c r="AB117" i="21" s="1"/>
  <c r="AB121" i="21" s="1"/>
  <c r="AB125" i="21" s="1"/>
  <c r="AB129" i="21" s="1"/>
  <c r="AB133" i="21" s="1"/>
  <c r="AB137" i="21" s="1"/>
  <c r="AB141" i="21" s="1"/>
  <c r="AB145" i="21" s="1"/>
  <c r="AB149" i="21" s="1"/>
  <c r="AB153" i="21" s="1"/>
  <c r="AB157" i="21" s="1"/>
  <c r="AB161" i="21" s="1"/>
  <c r="AB165" i="21" s="1"/>
  <c r="AB169" i="21" s="1"/>
  <c r="AB173" i="21" s="1"/>
  <c r="AB177" i="21" s="1"/>
  <c r="AB181" i="21" s="1"/>
  <c r="AB185" i="21" s="1"/>
  <c r="AB189" i="21" s="1"/>
  <c r="AB193" i="21" s="1"/>
  <c r="AB197" i="21" s="1"/>
  <c r="AB201" i="21" s="1"/>
  <c r="AB205" i="21" s="1"/>
  <c r="AB209" i="21" s="1"/>
  <c r="AB213" i="21" s="1"/>
  <c r="AB217" i="21" s="1"/>
  <c r="AB221" i="21" s="1"/>
  <c r="AB225" i="21" s="1"/>
  <c r="AB229" i="21" s="1"/>
  <c r="AB233" i="21" s="1"/>
  <c r="AB237" i="21" s="1"/>
  <c r="AB241" i="21" s="1"/>
  <c r="AB245" i="21" s="1"/>
  <c r="AB249" i="21" s="1"/>
  <c r="AB253" i="21" s="1"/>
  <c r="AB257" i="21" s="1"/>
  <c r="AB261" i="21" s="1"/>
  <c r="AB265" i="21" s="1"/>
  <c r="AB269" i="21" s="1"/>
  <c r="AB273" i="21" s="1"/>
  <c r="AB277" i="21" s="1"/>
  <c r="AB281" i="21" s="1"/>
  <c r="AB285" i="21" s="1"/>
  <c r="AB289" i="21" s="1"/>
  <c r="AB293" i="21" s="1"/>
  <c r="AB297" i="21" s="1"/>
  <c r="AB301" i="21" s="1"/>
  <c r="AB305" i="21" s="1"/>
  <c r="AB309" i="21" s="1"/>
  <c r="AB313" i="21" s="1"/>
  <c r="AB317" i="21" s="1"/>
  <c r="AB321" i="21" s="1"/>
  <c r="AB325" i="21" s="1"/>
  <c r="AB329" i="21" s="1"/>
  <c r="AB333" i="21" s="1"/>
  <c r="AB337" i="21" s="1"/>
  <c r="AB341" i="21" s="1"/>
  <c r="AB345" i="21" s="1"/>
  <c r="AB349" i="21" s="1"/>
  <c r="AB353" i="21" s="1"/>
  <c r="AB357" i="21" s="1"/>
  <c r="AB361" i="21" s="1"/>
  <c r="AB365" i="21" s="1"/>
  <c r="AB369" i="21" s="1"/>
  <c r="AB373" i="21" s="1"/>
  <c r="AB377" i="21" s="1"/>
  <c r="AB381" i="21" s="1"/>
  <c r="AB385" i="21" s="1"/>
  <c r="AB389" i="21" s="1"/>
  <c r="AB393" i="21" s="1"/>
  <c r="AB397" i="21" s="1"/>
  <c r="AB401" i="21" s="1"/>
  <c r="AB405" i="21" s="1"/>
  <c r="AB409" i="21" s="1"/>
  <c r="AB413" i="21" s="1"/>
  <c r="AB417" i="21" s="1"/>
  <c r="AB421" i="21" s="1"/>
  <c r="AB425" i="21" s="1"/>
  <c r="AB429" i="21" s="1"/>
  <c r="AB433" i="21" s="1"/>
  <c r="AB437" i="21" s="1"/>
  <c r="AB441" i="21" s="1"/>
  <c r="AB445" i="21" s="1"/>
  <c r="AB449" i="21" s="1"/>
  <c r="AB453" i="21" s="1"/>
  <c r="AB457" i="21" s="1"/>
  <c r="AB461" i="21" s="1"/>
  <c r="AB465" i="21" s="1"/>
  <c r="AB469" i="21" s="1"/>
  <c r="AB473" i="21" s="1"/>
  <c r="AB477" i="21" s="1"/>
  <c r="AB481" i="21" s="1"/>
  <c r="AB485" i="21" s="1"/>
  <c r="AB489" i="21" s="1"/>
  <c r="AB493" i="21" s="1"/>
  <c r="AB497" i="21" s="1"/>
  <c r="AB501" i="21" s="1"/>
  <c r="AB505" i="21" s="1"/>
  <c r="AB509" i="21" s="1"/>
  <c r="AB513" i="21" s="1"/>
  <c r="AB517" i="21" s="1"/>
  <c r="AB521" i="21" s="1"/>
  <c r="AB525" i="21" s="1"/>
  <c r="AB529" i="21" s="1"/>
  <c r="AB533" i="21" s="1"/>
  <c r="AB537" i="21" s="1"/>
  <c r="AB541" i="21" s="1"/>
  <c r="AB545" i="21" s="1"/>
  <c r="AB549" i="21" s="1"/>
  <c r="AB553" i="21" s="1"/>
  <c r="AB557" i="21" s="1"/>
  <c r="AB561" i="21" s="1"/>
  <c r="AB565" i="21" s="1"/>
  <c r="AB569" i="21" s="1"/>
  <c r="AB573" i="21" s="1"/>
  <c r="AB577" i="21" s="1"/>
  <c r="AB581" i="21" s="1"/>
  <c r="AB585" i="21" s="1"/>
  <c r="AB589" i="21" s="1"/>
  <c r="AB593" i="21" s="1"/>
  <c r="AB597" i="21" s="1"/>
  <c r="AB601" i="21" s="1"/>
  <c r="AB8" i="21"/>
  <c r="AB12" i="21" s="1"/>
  <c r="AB16" i="21" s="1"/>
  <c r="AB20" i="21" s="1"/>
  <c r="AB24" i="21" s="1"/>
  <c r="AB28" i="21" s="1"/>
  <c r="AB32" i="21" s="1"/>
  <c r="AB36" i="21" s="1"/>
  <c r="AB40" i="21" s="1"/>
  <c r="AB44" i="21" s="1"/>
  <c r="AB48" i="21" s="1"/>
  <c r="AB52" i="21" s="1"/>
  <c r="AB56" i="21" s="1"/>
  <c r="AB60" i="21" s="1"/>
  <c r="AB64" i="21" s="1"/>
  <c r="AB68" i="21" s="1"/>
  <c r="AB72" i="21" s="1"/>
  <c r="AB76" i="21" s="1"/>
  <c r="AB80" i="21" s="1"/>
  <c r="AB84" i="21" s="1"/>
  <c r="AB88" i="21" s="1"/>
  <c r="AB92" i="21" s="1"/>
  <c r="AB96" i="21" s="1"/>
  <c r="AB100" i="21" s="1"/>
  <c r="AB104" i="21" s="1"/>
  <c r="AB108" i="21" s="1"/>
  <c r="AB112" i="21" s="1"/>
  <c r="AB116" i="21" s="1"/>
  <c r="AB120" i="21" s="1"/>
  <c r="AB124" i="21" s="1"/>
  <c r="AB128" i="21" s="1"/>
  <c r="AB132" i="21" s="1"/>
  <c r="AB136" i="21" s="1"/>
  <c r="AB140" i="21" s="1"/>
  <c r="AB144" i="21" s="1"/>
  <c r="AB148" i="21" s="1"/>
  <c r="AB152" i="21" s="1"/>
  <c r="AB156" i="21" s="1"/>
  <c r="AB160" i="21" s="1"/>
  <c r="AB164" i="21" s="1"/>
  <c r="AB168" i="21" s="1"/>
  <c r="AB172" i="21" s="1"/>
  <c r="AB176" i="21" s="1"/>
  <c r="AB180" i="21" s="1"/>
  <c r="AB184" i="21" s="1"/>
  <c r="AB188" i="21" s="1"/>
  <c r="AB192" i="21" s="1"/>
  <c r="AB196" i="21" s="1"/>
  <c r="AB200" i="21" s="1"/>
  <c r="AB204" i="21" s="1"/>
  <c r="AB208" i="21" s="1"/>
  <c r="AB212" i="21" s="1"/>
  <c r="AB216" i="21" s="1"/>
  <c r="AB220" i="21" s="1"/>
  <c r="AB224" i="21" s="1"/>
  <c r="AB228" i="21" s="1"/>
  <c r="AB232" i="21" s="1"/>
  <c r="AB236" i="21" s="1"/>
  <c r="AB240" i="21" s="1"/>
  <c r="AB244" i="21" s="1"/>
  <c r="AB248" i="21" s="1"/>
  <c r="AB252" i="21" s="1"/>
  <c r="AB256" i="21" s="1"/>
  <c r="AB260" i="21" s="1"/>
  <c r="AB264" i="21" s="1"/>
  <c r="AB268" i="21" s="1"/>
  <c r="AB272" i="21" s="1"/>
  <c r="AB276" i="21" s="1"/>
  <c r="AB280" i="21" s="1"/>
  <c r="AB284" i="21" s="1"/>
  <c r="AB288" i="21" s="1"/>
  <c r="AB292" i="21" s="1"/>
  <c r="AB296" i="21" s="1"/>
  <c r="AB300" i="21" s="1"/>
  <c r="AB304" i="21" s="1"/>
  <c r="AB308" i="21" s="1"/>
  <c r="AB312" i="21" s="1"/>
  <c r="AB316" i="21" s="1"/>
  <c r="AB320" i="21" s="1"/>
  <c r="AB324" i="21" s="1"/>
  <c r="AB328" i="21" s="1"/>
  <c r="AB332" i="21" s="1"/>
  <c r="AB336" i="21" s="1"/>
  <c r="AB340" i="21" s="1"/>
  <c r="AB344" i="21" s="1"/>
  <c r="AB348" i="21" s="1"/>
  <c r="AB352" i="21" s="1"/>
  <c r="AB356" i="21" s="1"/>
  <c r="AB360" i="21" s="1"/>
  <c r="AB364" i="21" s="1"/>
  <c r="AB368" i="21" s="1"/>
  <c r="AB372" i="21" s="1"/>
  <c r="AB376" i="21" s="1"/>
  <c r="AB380" i="21" s="1"/>
  <c r="AB384" i="21" s="1"/>
  <c r="AB388" i="21" s="1"/>
  <c r="AB392" i="21" s="1"/>
  <c r="AB396" i="21" s="1"/>
  <c r="AB400" i="21" s="1"/>
  <c r="AB404" i="21" s="1"/>
  <c r="AB408" i="21" s="1"/>
  <c r="AB412" i="21" s="1"/>
  <c r="AB416" i="21" s="1"/>
  <c r="AB420" i="21" s="1"/>
  <c r="AB424" i="21" s="1"/>
  <c r="AB428" i="21" s="1"/>
  <c r="AB432" i="21" s="1"/>
  <c r="AB436" i="21" s="1"/>
  <c r="AB440" i="21" s="1"/>
  <c r="AB444" i="21" s="1"/>
  <c r="AB448" i="21" s="1"/>
  <c r="AB452" i="21" s="1"/>
  <c r="AB456" i="21" s="1"/>
  <c r="AB460" i="21" s="1"/>
  <c r="AB464" i="21" s="1"/>
  <c r="AB468" i="21" s="1"/>
  <c r="AB472" i="21" s="1"/>
  <c r="AB476" i="21" s="1"/>
  <c r="AB480" i="21" s="1"/>
  <c r="AB484" i="21" s="1"/>
  <c r="AB488" i="21" s="1"/>
  <c r="AB492" i="21" s="1"/>
  <c r="AB496" i="21" s="1"/>
  <c r="AB500" i="21" s="1"/>
  <c r="AB504" i="21" s="1"/>
  <c r="AB508" i="21" s="1"/>
  <c r="AB512" i="21" s="1"/>
  <c r="AB516" i="21" s="1"/>
  <c r="AB520" i="21" s="1"/>
  <c r="AB524" i="21" s="1"/>
  <c r="AB528" i="21" s="1"/>
  <c r="AB532" i="21" s="1"/>
  <c r="AB536" i="21" s="1"/>
  <c r="AB540" i="21" s="1"/>
  <c r="AB544" i="21" s="1"/>
  <c r="AB548" i="21" s="1"/>
  <c r="AB552" i="21" s="1"/>
  <c r="AB556" i="21" s="1"/>
  <c r="AB560" i="21" s="1"/>
  <c r="AB564" i="21" s="1"/>
  <c r="AB568" i="21" s="1"/>
  <c r="AB572" i="21" s="1"/>
  <c r="AB576" i="21" s="1"/>
  <c r="AB580" i="21" s="1"/>
  <c r="AB584" i="21" s="1"/>
  <c r="AB588" i="21" s="1"/>
  <c r="AB592" i="21" s="1"/>
  <c r="AB596" i="21" s="1"/>
  <c r="AB600" i="21" s="1"/>
  <c r="AB7" i="21"/>
  <c r="AB11" i="21" s="1"/>
  <c r="AB15" i="21" s="1"/>
  <c r="AB19" i="21" s="1"/>
  <c r="AB23" i="21" s="1"/>
  <c r="AB27" i="21" s="1"/>
  <c r="AB31" i="21" s="1"/>
  <c r="AB35" i="21" s="1"/>
  <c r="AB39" i="21" s="1"/>
  <c r="AB43" i="21" s="1"/>
  <c r="AB47" i="21" s="1"/>
  <c r="AB51" i="21" s="1"/>
  <c r="AB55" i="21" s="1"/>
  <c r="AB59" i="21" s="1"/>
  <c r="AB63" i="21" s="1"/>
  <c r="AB67" i="21" s="1"/>
  <c r="AB71" i="21" s="1"/>
  <c r="AB75" i="21" s="1"/>
  <c r="AB79" i="21" s="1"/>
  <c r="AB83" i="21" s="1"/>
  <c r="AB87" i="21" s="1"/>
  <c r="AB91" i="21" s="1"/>
  <c r="AB95" i="21" s="1"/>
  <c r="AB99" i="21" s="1"/>
  <c r="AB103" i="21" s="1"/>
  <c r="AB107" i="21" s="1"/>
  <c r="AB111" i="21" s="1"/>
  <c r="AB115" i="21" s="1"/>
  <c r="AB119" i="21" s="1"/>
  <c r="AB123" i="21" s="1"/>
  <c r="AB127" i="21" s="1"/>
  <c r="AB131" i="21" s="1"/>
  <c r="AB135" i="21" s="1"/>
  <c r="AB139" i="21" s="1"/>
  <c r="AB143" i="21" s="1"/>
  <c r="AB147" i="21" s="1"/>
  <c r="AB151" i="21" s="1"/>
  <c r="AB155" i="21" s="1"/>
  <c r="AB159" i="21" s="1"/>
  <c r="AB163" i="21" s="1"/>
  <c r="AB167" i="21" s="1"/>
  <c r="AB171" i="21" s="1"/>
  <c r="AB175" i="21" s="1"/>
  <c r="AB179" i="21" s="1"/>
  <c r="AB183" i="21" s="1"/>
  <c r="AB187" i="21" s="1"/>
  <c r="AB191" i="21" s="1"/>
  <c r="AB195" i="21" s="1"/>
  <c r="AB199" i="21" s="1"/>
  <c r="AB203" i="21" s="1"/>
  <c r="AB207" i="21" s="1"/>
  <c r="AB211" i="21" s="1"/>
  <c r="AB215" i="21" s="1"/>
  <c r="AB219" i="21" s="1"/>
  <c r="AB223" i="21" s="1"/>
  <c r="AB227" i="21" s="1"/>
  <c r="AB231" i="21" s="1"/>
  <c r="AB235" i="21" s="1"/>
  <c r="AB239" i="21" s="1"/>
  <c r="AB243" i="21" s="1"/>
  <c r="AB247" i="21" s="1"/>
  <c r="AB251" i="21" s="1"/>
  <c r="AB255" i="21" s="1"/>
  <c r="AB259" i="21" s="1"/>
  <c r="AB263" i="21" s="1"/>
  <c r="AB267" i="21" s="1"/>
  <c r="AB271" i="21" s="1"/>
  <c r="AB275" i="21" s="1"/>
  <c r="AB279" i="21" s="1"/>
  <c r="AB283" i="21" s="1"/>
  <c r="AB287" i="21" s="1"/>
  <c r="AB291" i="21" s="1"/>
  <c r="AB295" i="21" s="1"/>
  <c r="AB299" i="21" s="1"/>
  <c r="AB303" i="21" s="1"/>
  <c r="AB307" i="21" s="1"/>
  <c r="AB311" i="21" s="1"/>
  <c r="AB315" i="21" s="1"/>
  <c r="AB319" i="21" s="1"/>
  <c r="AB323" i="21" s="1"/>
  <c r="AB327" i="21" s="1"/>
  <c r="AB331" i="21" s="1"/>
  <c r="AB335" i="21" s="1"/>
  <c r="AB339" i="21" s="1"/>
  <c r="AB343" i="21" s="1"/>
  <c r="AB347" i="21" s="1"/>
  <c r="AB351" i="21" s="1"/>
  <c r="AB355" i="21" s="1"/>
  <c r="AB359" i="21" s="1"/>
  <c r="AB363" i="21" s="1"/>
  <c r="AB367" i="21" s="1"/>
  <c r="AB371" i="21" s="1"/>
  <c r="AB375" i="21" s="1"/>
  <c r="AB379" i="21" s="1"/>
  <c r="AB383" i="21" s="1"/>
  <c r="AB387" i="21" s="1"/>
  <c r="AB391" i="21" s="1"/>
  <c r="AB395" i="21" s="1"/>
  <c r="AB399" i="21" s="1"/>
  <c r="AB403" i="21" s="1"/>
  <c r="AB407" i="21" s="1"/>
  <c r="AB411" i="21" s="1"/>
  <c r="AB415" i="21" s="1"/>
  <c r="AB419" i="21" s="1"/>
  <c r="AB423" i="21" s="1"/>
  <c r="AB427" i="21" s="1"/>
  <c r="AB431" i="21" s="1"/>
  <c r="AB435" i="21" s="1"/>
  <c r="AB439" i="21" s="1"/>
  <c r="AB443" i="21" s="1"/>
  <c r="AB447" i="21" s="1"/>
  <c r="AB451" i="21" s="1"/>
  <c r="AB455" i="21" s="1"/>
  <c r="AB459" i="21" s="1"/>
  <c r="AB463" i="21" s="1"/>
  <c r="AB467" i="21" s="1"/>
  <c r="AB471" i="21" s="1"/>
  <c r="AB475" i="21" s="1"/>
  <c r="AB479" i="21" s="1"/>
  <c r="AB483" i="21" s="1"/>
  <c r="AB487" i="21" s="1"/>
  <c r="AB491" i="21" s="1"/>
  <c r="AB495" i="21" s="1"/>
  <c r="AB499" i="21" s="1"/>
  <c r="AB503" i="21" s="1"/>
  <c r="AB507" i="21" s="1"/>
  <c r="AB511" i="21" s="1"/>
  <c r="AB515" i="21" s="1"/>
  <c r="AB519" i="21" s="1"/>
  <c r="AB523" i="21" s="1"/>
  <c r="AB527" i="21" s="1"/>
  <c r="AB531" i="21" s="1"/>
  <c r="AB535" i="21" s="1"/>
  <c r="AB539" i="21" s="1"/>
  <c r="AB543" i="21" s="1"/>
  <c r="AB547" i="21" s="1"/>
  <c r="AB551" i="21" s="1"/>
  <c r="AB555" i="21" s="1"/>
  <c r="AB559" i="21" s="1"/>
  <c r="AB563" i="21" s="1"/>
  <c r="AB567" i="21" s="1"/>
  <c r="AB571" i="21" s="1"/>
  <c r="AB575" i="21" s="1"/>
  <c r="AB579" i="21" s="1"/>
  <c r="AB583" i="21" s="1"/>
  <c r="AB587" i="21" s="1"/>
  <c r="AB591" i="21" s="1"/>
  <c r="AB595" i="21" s="1"/>
  <c r="AB599" i="21" s="1"/>
  <c r="AB6" i="21"/>
  <c r="AB10" i="21" s="1"/>
  <c r="AB14" i="21" s="1"/>
  <c r="AB18" i="21" s="1"/>
  <c r="AB22" i="21" s="1"/>
  <c r="AB26" i="21" s="1"/>
  <c r="AB30" i="21" s="1"/>
  <c r="AB34" i="21" s="1"/>
  <c r="AB38" i="21" s="1"/>
  <c r="AB42" i="21" s="1"/>
  <c r="AB46" i="21" s="1"/>
  <c r="AB50" i="21" s="1"/>
  <c r="AB54" i="21" s="1"/>
  <c r="AB58" i="21" s="1"/>
  <c r="AB62" i="21" s="1"/>
  <c r="AB66" i="21" s="1"/>
  <c r="AB70" i="21" s="1"/>
  <c r="AB74" i="21" s="1"/>
  <c r="AB78" i="21" s="1"/>
  <c r="AB82" i="21" s="1"/>
  <c r="AB86" i="21" s="1"/>
  <c r="AB90" i="21" s="1"/>
  <c r="AB94" i="21" s="1"/>
  <c r="AB98" i="21" s="1"/>
  <c r="AB102" i="21" s="1"/>
  <c r="AB106" i="21" s="1"/>
  <c r="AB110" i="21" s="1"/>
  <c r="AB114" i="21" s="1"/>
  <c r="AB118" i="21" s="1"/>
  <c r="AB122" i="21" s="1"/>
  <c r="AB126" i="21" s="1"/>
  <c r="AB130" i="21" s="1"/>
  <c r="AB134" i="21" s="1"/>
  <c r="AB138" i="21" s="1"/>
  <c r="AB142" i="21" s="1"/>
  <c r="AB146" i="21" s="1"/>
  <c r="AB150" i="21" s="1"/>
  <c r="AB154" i="21" s="1"/>
  <c r="AB158" i="21" s="1"/>
  <c r="AB162" i="21" s="1"/>
  <c r="AB166" i="21" s="1"/>
  <c r="AB170" i="21" s="1"/>
  <c r="AB174" i="21" s="1"/>
  <c r="AB178" i="21" s="1"/>
  <c r="AB182" i="21" s="1"/>
  <c r="AB186" i="21" s="1"/>
  <c r="AB190" i="21" s="1"/>
  <c r="AB194" i="21" s="1"/>
  <c r="AB198" i="21" s="1"/>
  <c r="AB202" i="21" s="1"/>
  <c r="AB206" i="21" s="1"/>
  <c r="AB210" i="21" s="1"/>
  <c r="AB214" i="21" s="1"/>
  <c r="AB218" i="21" s="1"/>
  <c r="AB222" i="21" s="1"/>
  <c r="AB226" i="21" s="1"/>
  <c r="AB230" i="21" s="1"/>
  <c r="AB234" i="21" s="1"/>
  <c r="AB238" i="21" s="1"/>
  <c r="AB242" i="21" s="1"/>
  <c r="AB246" i="21" s="1"/>
  <c r="AB250" i="21" s="1"/>
  <c r="AB254" i="21" s="1"/>
  <c r="AB258" i="21" s="1"/>
  <c r="AB262" i="21" s="1"/>
  <c r="AB266" i="21" s="1"/>
  <c r="AB270" i="21" s="1"/>
  <c r="AB274" i="21" s="1"/>
  <c r="AB278" i="21" s="1"/>
  <c r="AB282" i="21" s="1"/>
  <c r="AB286" i="21" s="1"/>
  <c r="AB290" i="21" s="1"/>
  <c r="AB294" i="21" s="1"/>
  <c r="AB298" i="21" s="1"/>
  <c r="AB302" i="21" s="1"/>
  <c r="AB306" i="21" s="1"/>
  <c r="AB310" i="21" s="1"/>
  <c r="AB314" i="21" s="1"/>
  <c r="AB318" i="21" s="1"/>
  <c r="AB322" i="21" s="1"/>
  <c r="AB326" i="21" s="1"/>
  <c r="AB330" i="21" s="1"/>
  <c r="AB334" i="21" s="1"/>
  <c r="AB338" i="21" s="1"/>
  <c r="AB342" i="21" s="1"/>
  <c r="AB346" i="21" s="1"/>
  <c r="AB350" i="21" s="1"/>
  <c r="AB354" i="21" s="1"/>
  <c r="AB358" i="21" s="1"/>
  <c r="AB362" i="21" s="1"/>
  <c r="AB366" i="21" s="1"/>
  <c r="AB370" i="21" s="1"/>
  <c r="AB374" i="21" s="1"/>
  <c r="AB378" i="21" s="1"/>
  <c r="AB382" i="21" s="1"/>
  <c r="AB386" i="21" s="1"/>
  <c r="AB390" i="21" s="1"/>
  <c r="AB394" i="21" s="1"/>
  <c r="AB398" i="21" s="1"/>
  <c r="AB402" i="21" s="1"/>
  <c r="AB406" i="21" s="1"/>
  <c r="AB410" i="21" s="1"/>
  <c r="AB414" i="21" s="1"/>
  <c r="AB418" i="21" s="1"/>
  <c r="AB422" i="21" s="1"/>
  <c r="AB426" i="21" s="1"/>
  <c r="AB430" i="21" s="1"/>
  <c r="AB434" i="21" s="1"/>
  <c r="AB438" i="21" s="1"/>
  <c r="AB442" i="21" s="1"/>
  <c r="AB446" i="21" s="1"/>
  <c r="AB450" i="21" s="1"/>
  <c r="AB454" i="21" s="1"/>
  <c r="AB458" i="21" s="1"/>
  <c r="AB462" i="21" s="1"/>
  <c r="AB466" i="21" s="1"/>
  <c r="AB470" i="21" s="1"/>
  <c r="AB474" i="21" s="1"/>
  <c r="AB478" i="21" s="1"/>
  <c r="AB482" i="21" s="1"/>
  <c r="AB486" i="21" s="1"/>
  <c r="AB490" i="21" s="1"/>
  <c r="AB494" i="21" s="1"/>
  <c r="AB498" i="21" s="1"/>
  <c r="AB502" i="21" s="1"/>
  <c r="AB506" i="21" s="1"/>
  <c r="AB510" i="21" s="1"/>
  <c r="AB514" i="21" s="1"/>
  <c r="AB518" i="21" s="1"/>
  <c r="AB522" i="21" s="1"/>
  <c r="AB526" i="21" s="1"/>
  <c r="AB530" i="21" s="1"/>
  <c r="AB534" i="21" s="1"/>
  <c r="AB538" i="21" s="1"/>
  <c r="AB542" i="21" s="1"/>
  <c r="AB546" i="21" s="1"/>
  <c r="AB550" i="21" s="1"/>
  <c r="AB554" i="21" s="1"/>
  <c r="AB558" i="21" s="1"/>
  <c r="AB562" i="21" s="1"/>
  <c r="AB566" i="21" s="1"/>
  <c r="AB570" i="21" s="1"/>
  <c r="AB574" i="21" s="1"/>
  <c r="AB578" i="21" s="1"/>
  <c r="AB582" i="21" s="1"/>
  <c r="AB586" i="21" s="1"/>
  <c r="AB590" i="21" s="1"/>
  <c r="AB594" i="21" s="1"/>
  <c r="AB598" i="21" s="1"/>
  <c r="T2" i="21"/>
  <c r="I4" i="35" l="1"/>
  <c r="W2" i="21"/>
  <c r="V2" i="21"/>
  <c r="U2" i="21"/>
  <c r="X2" i="21" s="1"/>
  <c r="BN8" i="3"/>
  <c r="BN4" i="3"/>
  <c r="BN3" i="3"/>
  <c r="BN2" i="3"/>
  <c r="F9" i="17"/>
  <c r="F8" i="17"/>
  <c r="F7" i="17"/>
  <c r="F6" i="17"/>
  <c r="F3" i="17"/>
  <c r="F2" i="17"/>
  <c r="BC2" i="3"/>
  <c r="BB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BA2" i="3"/>
  <c r="AZ2" i="3"/>
  <c r="AY2" i="3"/>
  <c r="AX2" i="3"/>
  <c r="AW2" i="3"/>
  <c r="BD2" i="3" s="1"/>
  <c r="AV2" i="3"/>
  <c r="B10" i="3"/>
  <c r="B14" i="3" s="1"/>
  <c r="B18" i="3" s="1"/>
  <c r="B22" i="3" s="1"/>
  <c r="B26" i="3" s="1"/>
  <c r="B30" i="3" s="1"/>
  <c r="B34" i="3" s="1"/>
  <c r="B38" i="3" s="1"/>
  <c r="B42" i="3" s="1"/>
  <c r="B46" i="3" s="1"/>
  <c r="B50" i="3" s="1"/>
  <c r="B54" i="3" s="1"/>
  <c r="B58" i="3" s="1"/>
  <c r="B62" i="3" s="1"/>
  <c r="B66" i="3" s="1"/>
  <c r="B70" i="3" s="1"/>
  <c r="B74" i="3" s="1"/>
  <c r="B78" i="3" s="1"/>
  <c r="B82" i="3" s="1"/>
  <c r="B86" i="3" s="1"/>
  <c r="B90" i="3" s="1"/>
  <c r="B94" i="3" s="1"/>
  <c r="B98" i="3" s="1"/>
  <c r="B102" i="3" s="1"/>
  <c r="B106" i="3" s="1"/>
  <c r="B110" i="3" s="1"/>
  <c r="B114" i="3" s="1"/>
  <c r="B118" i="3" s="1"/>
  <c r="B122" i="3" s="1"/>
  <c r="B126" i="3" s="1"/>
  <c r="B130" i="3" s="1"/>
  <c r="B134" i="3" s="1"/>
  <c r="B138" i="3" s="1"/>
  <c r="B142" i="3" s="1"/>
  <c r="B146" i="3" s="1"/>
  <c r="B150" i="3" s="1"/>
  <c r="B154" i="3" s="1"/>
  <c r="B158" i="3" s="1"/>
  <c r="B162" i="3" s="1"/>
  <c r="B166" i="3" s="1"/>
  <c r="B170" i="3" s="1"/>
  <c r="B174" i="3" s="1"/>
  <c r="B178" i="3" s="1"/>
  <c r="B182" i="3" s="1"/>
  <c r="B186" i="3" s="1"/>
  <c r="B190" i="3" s="1"/>
  <c r="B194" i="3" s="1"/>
  <c r="B198" i="3" s="1"/>
  <c r="B202" i="3" s="1"/>
  <c r="B206" i="3" s="1"/>
  <c r="B210" i="3" s="1"/>
  <c r="B214" i="3" s="1"/>
  <c r="B218" i="3" s="1"/>
  <c r="B222" i="3" s="1"/>
  <c r="B226" i="3" s="1"/>
  <c r="B230" i="3" s="1"/>
  <c r="B234" i="3" s="1"/>
  <c r="B238" i="3" s="1"/>
  <c r="B242" i="3" s="1"/>
  <c r="B246" i="3" s="1"/>
  <c r="B250" i="3" s="1"/>
  <c r="B254" i="3" s="1"/>
  <c r="B258" i="3" s="1"/>
  <c r="B262" i="3" s="1"/>
  <c r="B266" i="3" s="1"/>
  <c r="B270" i="3" s="1"/>
  <c r="B274" i="3" s="1"/>
  <c r="B278" i="3" s="1"/>
  <c r="B282" i="3" s="1"/>
  <c r="B286" i="3" s="1"/>
  <c r="B290" i="3" s="1"/>
  <c r="B294" i="3" s="1"/>
  <c r="B298" i="3" s="1"/>
  <c r="B302" i="3" s="1"/>
  <c r="B306" i="3" s="1"/>
  <c r="B310" i="3" s="1"/>
  <c r="B314" i="3" s="1"/>
  <c r="B318" i="3" s="1"/>
  <c r="B322" i="3" s="1"/>
  <c r="B326" i="3" s="1"/>
  <c r="B330" i="3" s="1"/>
  <c r="B334" i="3" s="1"/>
  <c r="B338" i="3" s="1"/>
  <c r="B342" i="3" s="1"/>
  <c r="B346" i="3" s="1"/>
  <c r="B350" i="3" s="1"/>
  <c r="B354" i="3" s="1"/>
  <c r="B358" i="3" s="1"/>
  <c r="B362" i="3" s="1"/>
  <c r="B366" i="3" s="1"/>
  <c r="B370" i="3" s="1"/>
  <c r="B374" i="3" s="1"/>
  <c r="B378" i="3" s="1"/>
  <c r="B382" i="3" s="1"/>
  <c r="B386" i="3" s="1"/>
  <c r="B390" i="3" s="1"/>
  <c r="B394" i="3" s="1"/>
  <c r="B398" i="3" s="1"/>
  <c r="B402" i="3" s="1"/>
  <c r="B406" i="3" s="1"/>
  <c r="B410" i="3" s="1"/>
  <c r="B414" i="3" s="1"/>
  <c r="B418" i="3" s="1"/>
  <c r="B422" i="3" s="1"/>
  <c r="B426" i="3" s="1"/>
  <c r="B430" i="3" s="1"/>
  <c r="B434" i="3" s="1"/>
  <c r="B438" i="3" s="1"/>
  <c r="B442" i="3" s="1"/>
  <c r="B446" i="3" s="1"/>
  <c r="B450" i="3" s="1"/>
  <c r="B454" i="3" s="1"/>
  <c r="B458" i="3" s="1"/>
  <c r="B462" i="3" s="1"/>
  <c r="B466" i="3" s="1"/>
  <c r="B470" i="3" s="1"/>
  <c r="B474" i="3" s="1"/>
  <c r="B478" i="3" s="1"/>
  <c r="B482" i="3" s="1"/>
  <c r="B486" i="3" s="1"/>
  <c r="B490" i="3" s="1"/>
  <c r="B494" i="3" s="1"/>
  <c r="B498" i="3" s="1"/>
  <c r="B502" i="3" s="1"/>
  <c r="B506" i="3" s="1"/>
  <c r="B510" i="3" s="1"/>
  <c r="B514" i="3" s="1"/>
  <c r="B518" i="3" s="1"/>
  <c r="B522" i="3" s="1"/>
  <c r="B526" i="3" s="1"/>
  <c r="B530" i="3" s="1"/>
  <c r="B534" i="3" s="1"/>
  <c r="B538" i="3" s="1"/>
  <c r="B542" i="3" s="1"/>
  <c r="B546" i="3" s="1"/>
  <c r="B550" i="3" s="1"/>
  <c r="B554" i="3" s="1"/>
  <c r="B558" i="3" s="1"/>
  <c r="B562" i="3" s="1"/>
  <c r="B566" i="3" s="1"/>
  <c r="B570" i="3" s="1"/>
  <c r="B574" i="3" s="1"/>
  <c r="B578" i="3" s="1"/>
  <c r="B582" i="3" s="1"/>
  <c r="B586" i="3" s="1"/>
  <c r="B590" i="3" s="1"/>
  <c r="B594" i="3" s="1"/>
  <c r="B598" i="3" s="1"/>
  <c r="B9" i="3"/>
  <c r="B13" i="3" s="1"/>
  <c r="B17" i="3" s="1"/>
  <c r="B21" i="3" s="1"/>
  <c r="B25" i="3" s="1"/>
  <c r="B29" i="3" s="1"/>
  <c r="B33" i="3" s="1"/>
  <c r="B37" i="3" s="1"/>
  <c r="B41" i="3" s="1"/>
  <c r="B45" i="3" s="1"/>
  <c r="B49" i="3" s="1"/>
  <c r="B53" i="3" s="1"/>
  <c r="B57" i="3" s="1"/>
  <c r="B61" i="3" s="1"/>
  <c r="B65" i="3" s="1"/>
  <c r="B69" i="3" s="1"/>
  <c r="B73" i="3" s="1"/>
  <c r="B77" i="3" s="1"/>
  <c r="B81" i="3" s="1"/>
  <c r="B85" i="3" s="1"/>
  <c r="B89" i="3" s="1"/>
  <c r="B93" i="3" s="1"/>
  <c r="B97" i="3" s="1"/>
  <c r="B101" i="3" s="1"/>
  <c r="B105" i="3" s="1"/>
  <c r="B109" i="3" s="1"/>
  <c r="B113" i="3" s="1"/>
  <c r="B117" i="3" s="1"/>
  <c r="B121" i="3" s="1"/>
  <c r="B125" i="3" s="1"/>
  <c r="B129" i="3" s="1"/>
  <c r="B133" i="3" s="1"/>
  <c r="B137" i="3" s="1"/>
  <c r="B141" i="3" s="1"/>
  <c r="B145" i="3" s="1"/>
  <c r="B149" i="3" s="1"/>
  <c r="B153" i="3" s="1"/>
  <c r="B157" i="3" s="1"/>
  <c r="B161" i="3" s="1"/>
  <c r="B165" i="3" s="1"/>
  <c r="B169" i="3" s="1"/>
  <c r="B173" i="3" s="1"/>
  <c r="B177" i="3" s="1"/>
  <c r="B181" i="3" s="1"/>
  <c r="B185" i="3" s="1"/>
  <c r="B189" i="3" s="1"/>
  <c r="B193" i="3" s="1"/>
  <c r="B197" i="3" s="1"/>
  <c r="B201" i="3" s="1"/>
  <c r="B205" i="3" s="1"/>
  <c r="B209" i="3" s="1"/>
  <c r="B213" i="3" s="1"/>
  <c r="B217" i="3" s="1"/>
  <c r="B221" i="3" s="1"/>
  <c r="B225" i="3" s="1"/>
  <c r="B229" i="3" s="1"/>
  <c r="B233" i="3" s="1"/>
  <c r="B237" i="3" s="1"/>
  <c r="B241" i="3" s="1"/>
  <c r="B245" i="3" s="1"/>
  <c r="B249" i="3" s="1"/>
  <c r="B253" i="3" s="1"/>
  <c r="B257" i="3" s="1"/>
  <c r="B261" i="3" s="1"/>
  <c r="B265" i="3" s="1"/>
  <c r="B269" i="3" s="1"/>
  <c r="B273" i="3" s="1"/>
  <c r="B277" i="3" s="1"/>
  <c r="B281" i="3" s="1"/>
  <c r="B285" i="3" s="1"/>
  <c r="B289" i="3" s="1"/>
  <c r="B293" i="3" s="1"/>
  <c r="B297" i="3" s="1"/>
  <c r="B301" i="3" s="1"/>
  <c r="B305" i="3" s="1"/>
  <c r="B309" i="3" s="1"/>
  <c r="B313" i="3" s="1"/>
  <c r="B317" i="3" s="1"/>
  <c r="B321" i="3" s="1"/>
  <c r="B325" i="3" s="1"/>
  <c r="B329" i="3" s="1"/>
  <c r="B333" i="3" s="1"/>
  <c r="B337" i="3" s="1"/>
  <c r="B341" i="3" s="1"/>
  <c r="B345" i="3" s="1"/>
  <c r="B349" i="3" s="1"/>
  <c r="B353" i="3" s="1"/>
  <c r="B357" i="3" s="1"/>
  <c r="B361" i="3" s="1"/>
  <c r="B365" i="3" s="1"/>
  <c r="B369" i="3" s="1"/>
  <c r="B373" i="3" s="1"/>
  <c r="B377" i="3" s="1"/>
  <c r="B381" i="3" s="1"/>
  <c r="B385" i="3" s="1"/>
  <c r="B389" i="3" s="1"/>
  <c r="B393" i="3" s="1"/>
  <c r="B397" i="3" s="1"/>
  <c r="B401" i="3" s="1"/>
  <c r="B405" i="3" s="1"/>
  <c r="B409" i="3" s="1"/>
  <c r="B413" i="3" s="1"/>
  <c r="B417" i="3" s="1"/>
  <c r="B421" i="3" s="1"/>
  <c r="B425" i="3" s="1"/>
  <c r="B429" i="3" s="1"/>
  <c r="B433" i="3" s="1"/>
  <c r="B437" i="3" s="1"/>
  <c r="B441" i="3" s="1"/>
  <c r="B445" i="3" s="1"/>
  <c r="B449" i="3" s="1"/>
  <c r="B453" i="3" s="1"/>
  <c r="B457" i="3" s="1"/>
  <c r="B461" i="3" s="1"/>
  <c r="B465" i="3" s="1"/>
  <c r="B469" i="3" s="1"/>
  <c r="B473" i="3" s="1"/>
  <c r="B477" i="3" s="1"/>
  <c r="B481" i="3" s="1"/>
  <c r="B485" i="3" s="1"/>
  <c r="B489" i="3" s="1"/>
  <c r="B493" i="3" s="1"/>
  <c r="B497" i="3" s="1"/>
  <c r="B501" i="3" s="1"/>
  <c r="B505" i="3" s="1"/>
  <c r="B509" i="3" s="1"/>
  <c r="B513" i="3" s="1"/>
  <c r="B517" i="3" s="1"/>
  <c r="B521" i="3" s="1"/>
  <c r="B525" i="3" s="1"/>
  <c r="B529" i="3" s="1"/>
  <c r="B533" i="3" s="1"/>
  <c r="B537" i="3" s="1"/>
  <c r="B541" i="3" s="1"/>
  <c r="B545" i="3" s="1"/>
  <c r="B549" i="3" s="1"/>
  <c r="B553" i="3" s="1"/>
  <c r="B557" i="3" s="1"/>
  <c r="B561" i="3" s="1"/>
  <c r="B565" i="3" s="1"/>
  <c r="B569" i="3" s="1"/>
  <c r="B573" i="3" s="1"/>
  <c r="B577" i="3" s="1"/>
  <c r="B581" i="3" s="1"/>
  <c r="B585" i="3" s="1"/>
  <c r="B589" i="3" s="1"/>
  <c r="B593" i="3" s="1"/>
  <c r="B597" i="3" s="1"/>
  <c r="B601" i="3" s="1"/>
  <c r="B8" i="3"/>
  <c r="B12" i="3" s="1"/>
  <c r="B16" i="3" s="1"/>
  <c r="B20" i="3" s="1"/>
  <c r="B24" i="3" s="1"/>
  <c r="B28" i="3" s="1"/>
  <c r="B32" i="3" s="1"/>
  <c r="B36" i="3" s="1"/>
  <c r="B40" i="3" s="1"/>
  <c r="B44" i="3" s="1"/>
  <c r="B48" i="3" s="1"/>
  <c r="B52" i="3" s="1"/>
  <c r="B56" i="3" s="1"/>
  <c r="B60" i="3" s="1"/>
  <c r="B64" i="3" s="1"/>
  <c r="B68" i="3" s="1"/>
  <c r="B72" i="3" s="1"/>
  <c r="B76" i="3" s="1"/>
  <c r="B80" i="3" s="1"/>
  <c r="B84" i="3" s="1"/>
  <c r="B88" i="3" s="1"/>
  <c r="B92" i="3" s="1"/>
  <c r="B96" i="3" s="1"/>
  <c r="B100" i="3" s="1"/>
  <c r="B104" i="3" s="1"/>
  <c r="B108" i="3" s="1"/>
  <c r="B112" i="3" s="1"/>
  <c r="B116" i="3" s="1"/>
  <c r="B120" i="3" s="1"/>
  <c r="B124" i="3" s="1"/>
  <c r="B128" i="3" s="1"/>
  <c r="B132" i="3" s="1"/>
  <c r="B136" i="3" s="1"/>
  <c r="B140" i="3" s="1"/>
  <c r="B144" i="3" s="1"/>
  <c r="B148" i="3" s="1"/>
  <c r="B152" i="3" s="1"/>
  <c r="B156" i="3" s="1"/>
  <c r="B160" i="3" s="1"/>
  <c r="B164" i="3" s="1"/>
  <c r="B168" i="3" s="1"/>
  <c r="B172" i="3" s="1"/>
  <c r="B176" i="3" s="1"/>
  <c r="B180" i="3" s="1"/>
  <c r="B184" i="3" s="1"/>
  <c r="B188" i="3" s="1"/>
  <c r="B192" i="3" s="1"/>
  <c r="B196" i="3" s="1"/>
  <c r="B200" i="3" s="1"/>
  <c r="B204" i="3" s="1"/>
  <c r="B208" i="3" s="1"/>
  <c r="B212" i="3" s="1"/>
  <c r="B216" i="3" s="1"/>
  <c r="B220" i="3" s="1"/>
  <c r="B224" i="3" s="1"/>
  <c r="B228" i="3" s="1"/>
  <c r="B232" i="3" s="1"/>
  <c r="B236" i="3" s="1"/>
  <c r="B240" i="3" s="1"/>
  <c r="B244" i="3" s="1"/>
  <c r="B248" i="3" s="1"/>
  <c r="B252" i="3" s="1"/>
  <c r="B256" i="3" s="1"/>
  <c r="B260" i="3" s="1"/>
  <c r="B264" i="3" s="1"/>
  <c r="B268" i="3" s="1"/>
  <c r="B272" i="3" s="1"/>
  <c r="B276" i="3" s="1"/>
  <c r="B280" i="3" s="1"/>
  <c r="B284" i="3" s="1"/>
  <c r="B288" i="3" s="1"/>
  <c r="B292" i="3" s="1"/>
  <c r="B296" i="3" s="1"/>
  <c r="B300" i="3" s="1"/>
  <c r="B304" i="3" s="1"/>
  <c r="B308" i="3" s="1"/>
  <c r="B312" i="3" s="1"/>
  <c r="B316" i="3" s="1"/>
  <c r="B320" i="3" s="1"/>
  <c r="B324" i="3" s="1"/>
  <c r="B328" i="3" s="1"/>
  <c r="B332" i="3" s="1"/>
  <c r="B336" i="3" s="1"/>
  <c r="B340" i="3" s="1"/>
  <c r="B344" i="3" s="1"/>
  <c r="B348" i="3" s="1"/>
  <c r="B352" i="3" s="1"/>
  <c r="B356" i="3" s="1"/>
  <c r="B360" i="3" s="1"/>
  <c r="B364" i="3" s="1"/>
  <c r="B368" i="3" s="1"/>
  <c r="B372" i="3" s="1"/>
  <c r="B376" i="3" s="1"/>
  <c r="B380" i="3" s="1"/>
  <c r="B384" i="3" s="1"/>
  <c r="B388" i="3" s="1"/>
  <c r="B392" i="3" s="1"/>
  <c r="B396" i="3" s="1"/>
  <c r="B400" i="3" s="1"/>
  <c r="B404" i="3" s="1"/>
  <c r="B408" i="3" s="1"/>
  <c r="B412" i="3" s="1"/>
  <c r="B416" i="3" s="1"/>
  <c r="B420" i="3" s="1"/>
  <c r="B424" i="3" s="1"/>
  <c r="B428" i="3" s="1"/>
  <c r="B432" i="3" s="1"/>
  <c r="B436" i="3" s="1"/>
  <c r="B440" i="3" s="1"/>
  <c r="B444" i="3" s="1"/>
  <c r="B448" i="3" s="1"/>
  <c r="B452" i="3" s="1"/>
  <c r="B456" i="3" s="1"/>
  <c r="B460" i="3" s="1"/>
  <c r="B464" i="3" s="1"/>
  <c r="B468" i="3" s="1"/>
  <c r="B472" i="3" s="1"/>
  <c r="B476" i="3" s="1"/>
  <c r="B480" i="3" s="1"/>
  <c r="B484" i="3" s="1"/>
  <c r="B488" i="3" s="1"/>
  <c r="B492" i="3" s="1"/>
  <c r="B496" i="3" s="1"/>
  <c r="B500" i="3" s="1"/>
  <c r="B504" i="3" s="1"/>
  <c r="B508" i="3" s="1"/>
  <c r="B512" i="3" s="1"/>
  <c r="B516" i="3" s="1"/>
  <c r="B520" i="3" s="1"/>
  <c r="B524" i="3" s="1"/>
  <c r="B528" i="3" s="1"/>
  <c r="B532" i="3" s="1"/>
  <c r="B536" i="3" s="1"/>
  <c r="B540" i="3" s="1"/>
  <c r="B544" i="3" s="1"/>
  <c r="B548" i="3" s="1"/>
  <c r="B552" i="3" s="1"/>
  <c r="B556" i="3" s="1"/>
  <c r="B560" i="3" s="1"/>
  <c r="B564" i="3" s="1"/>
  <c r="B568" i="3" s="1"/>
  <c r="B572" i="3" s="1"/>
  <c r="B576" i="3" s="1"/>
  <c r="B580" i="3" s="1"/>
  <c r="B584" i="3" s="1"/>
  <c r="B588" i="3" s="1"/>
  <c r="B592" i="3" s="1"/>
  <c r="B596" i="3" s="1"/>
  <c r="B600" i="3" s="1"/>
  <c r="B7" i="3"/>
  <c r="B11" i="3" s="1"/>
  <c r="B15" i="3" s="1"/>
  <c r="B19" i="3" s="1"/>
  <c r="B23" i="3" s="1"/>
  <c r="B27" i="3" s="1"/>
  <c r="B31" i="3" s="1"/>
  <c r="B35" i="3" s="1"/>
  <c r="B39" i="3" s="1"/>
  <c r="B43" i="3" s="1"/>
  <c r="B47" i="3" s="1"/>
  <c r="B51" i="3" s="1"/>
  <c r="B55" i="3" s="1"/>
  <c r="B59" i="3" s="1"/>
  <c r="B63" i="3" s="1"/>
  <c r="B67" i="3" s="1"/>
  <c r="B71" i="3" s="1"/>
  <c r="B75" i="3" s="1"/>
  <c r="B79" i="3" s="1"/>
  <c r="B83" i="3" s="1"/>
  <c r="B87" i="3" s="1"/>
  <c r="B91" i="3" s="1"/>
  <c r="B95" i="3" s="1"/>
  <c r="B99" i="3" s="1"/>
  <c r="B103" i="3" s="1"/>
  <c r="B107" i="3" s="1"/>
  <c r="B111" i="3" s="1"/>
  <c r="B115" i="3" s="1"/>
  <c r="B119" i="3" s="1"/>
  <c r="B123" i="3" s="1"/>
  <c r="B127" i="3" s="1"/>
  <c r="B131" i="3" s="1"/>
  <c r="B135" i="3" s="1"/>
  <c r="B139" i="3" s="1"/>
  <c r="B143" i="3" s="1"/>
  <c r="B147" i="3" s="1"/>
  <c r="B151" i="3" s="1"/>
  <c r="B155" i="3" s="1"/>
  <c r="B159" i="3" s="1"/>
  <c r="B163" i="3" s="1"/>
  <c r="B167" i="3" s="1"/>
  <c r="B171" i="3" s="1"/>
  <c r="B175" i="3" s="1"/>
  <c r="B179" i="3" s="1"/>
  <c r="B183" i="3" s="1"/>
  <c r="B187" i="3" s="1"/>
  <c r="B191" i="3" s="1"/>
  <c r="B195" i="3" s="1"/>
  <c r="B199" i="3" s="1"/>
  <c r="B203" i="3" s="1"/>
  <c r="B207" i="3" s="1"/>
  <c r="B211" i="3" s="1"/>
  <c r="B215" i="3" s="1"/>
  <c r="B219" i="3" s="1"/>
  <c r="B223" i="3" s="1"/>
  <c r="B227" i="3" s="1"/>
  <c r="B231" i="3" s="1"/>
  <c r="B235" i="3" s="1"/>
  <c r="B239" i="3" s="1"/>
  <c r="B243" i="3" s="1"/>
  <c r="B247" i="3" s="1"/>
  <c r="B251" i="3" s="1"/>
  <c r="B255" i="3" s="1"/>
  <c r="B259" i="3" s="1"/>
  <c r="B263" i="3" s="1"/>
  <c r="B267" i="3" s="1"/>
  <c r="B271" i="3" s="1"/>
  <c r="B275" i="3" s="1"/>
  <c r="B279" i="3" s="1"/>
  <c r="B283" i="3" s="1"/>
  <c r="B287" i="3" s="1"/>
  <c r="B291" i="3" s="1"/>
  <c r="B295" i="3" s="1"/>
  <c r="B299" i="3" s="1"/>
  <c r="B303" i="3" s="1"/>
  <c r="B307" i="3" s="1"/>
  <c r="B311" i="3" s="1"/>
  <c r="B315" i="3" s="1"/>
  <c r="B319" i="3" s="1"/>
  <c r="B323" i="3" s="1"/>
  <c r="B327" i="3" s="1"/>
  <c r="B331" i="3" s="1"/>
  <c r="B335" i="3" s="1"/>
  <c r="B339" i="3" s="1"/>
  <c r="B343" i="3" s="1"/>
  <c r="B347" i="3" s="1"/>
  <c r="B351" i="3" s="1"/>
  <c r="B355" i="3" s="1"/>
  <c r="B359" i="3" s="1"/>
  <c r="B363" i="3" s="1"/>
  <c r="B367" i="3" s="1"/>
  <c r="B371" i="3" s="1"/>
  <c r="B375" i="3" s="1"/>
  <c r="B379" i="3" s="1"/>
  <c r="B383" i="3" s="1"/>
  <c r="B387" i="3" s="1"/>
  <c r="B391" i="3" s="1"/>
  <c r="B395" i="3" s="1"/>
  <c r="B399" i="3" s="1"/>
  <c r="B403" i="3" s="1"/>
  <c r="B407" i="3" s="1"/>
  <c r="B411" i="3" s="1"/>
  <c r="B415" i="3" s="1"/>
  <c r="B419" i="3" s="1"/>
  <c r="B423" i="3" s="1"/>
  <c r="B427" i="3" s="1"/>
  <c r="B431" i="3" s="1"/>
  <c r="B435" i="3" s="1"/>
  <c r="B439" i="3" s="1"/>
  <c r="B443" i="3" s="1"/>
  <c r="B447" i="3" s="1"/>
  <c r="B451" i="3" s="1"/>
  <c r="B455" i="3" s="1"/>
  <c r="B459" i="3" s="1"/>
  <c r="B463" i="3" s="1"/>
  <c r="B467" i="3" s="1"/>
  <c r="B471" i="3" s="1"/>
  <c r="B475" i="3" s="1"/>
  <c r="B479" i="3" s="1"/>
  <c r="B483" i="3" s="1"/>
  <c r="B487" i="3" s="1"/>
  <c r="B491" i="3" s="1"/>
  <c r="B495" i="3" s="1"/>
  <c r="B499" i="3" s="1"/>
  <c r="B503" i="3" s="1"/>
  <c r="B507" i="3" s="1"/>
  <c r="B511" i="3" s="1"/>
  <c r="B515" i="3" s="1"/>
  <c r="B519" i="3" s="1"/>
  <c r="B523" i="3" s="1"/>
  <c r="B527" i="3" s="1"/>
  <c r="B531" i="3" s="1"/>
  <c r="B535" i="3" s="1"/>
  <c r="B539" i="3" s="1"/>
  <c r="B543" i="3" s="1"/>
  <c r="B547" i="3" s="1"/>
  <c r="B551" i="3" s="1"/>
  <c r="B555" i="3" s="1"/>
  <c r="B559" i="3" s="1"/>
  <c r="B563" i="3" s="1"/>
  <c r="B567" i="3" s="1"/>
  <c r="B571" i="3" s="1"/>
  <c r="B575" i="3" s="1"/>
  <c r="B579" i="3" s="1"/>
  <c r="B583" i="3" s="1"/>
  <c r="B587" i="3" s="1"/>
  <c r="B591" i="3" s="1"/>
  <c r="B595" i="3" s="1"/>
  <c r="B599" i="3" s="1"/>
  <c r="Z9" i="34"/>
  <c r="Y9" i="34"/>
  <c r="X9" i="34"/>
  <c r="W9" i="34"/>
  <c r="V9" i="34"/>
  <c r="U9" i="34"/>
  <c r="T9" i="34"/>
  <c r="S9" i="34"/>
  <c r="R9" i="34"/>
  <c r="Q9" i="34"/>
  <c r="O9" i="34"/>
  <c r="Z8" i="34"/>
  <c r="Y8" i="34"/>
  <c r="X8" i="34"/>
  <c r="W8" i="34"/>
  <c r="V8" i="34"/>
  <c r="U8" i="34"/>
  <c r="T8" i="34"/>
  <c r="S8" i="34"/>
  <c r="R8" i="34"/>
  <c r="Q8" i="34"/>
  <c r="O8" i="34" s="1"/>
  <c r="P8" i="34"/>
  <c r="Z7" i="34"/>
  <c r="Y7" i="34"/>
  <c r="X7" i="34"/>
  <c r="W7" i="34"/>
  <c r="V7" i="34"/>
  <c r="U7" i="34"/>
  <c r="T7" i="34"/>
  <c r="S7" i="34"/>
  <c r="R7" i="34"/>
  <c r="Q7" i="34"/>
  <c r="P7" i="34"/>
  <c r="O7" i="34" s="1"/>
  <c r="Z6" i="34"/>
  <c r="Y6" i="34"/>
  <c r="X6" i="34"/>
  <c r="W6" i="34"/>
  <c r="V6" i="34"/>
  <c r="U6" i="34"/>
  <c r="O6" i="34" s="1"/>
  <c r="T6" i="34"/>
  <c r="S6" i="34"/>
  <c r="R6" i="34"/>
  <c r="Q6" i="34"/>
  <c r="P6" i="34"/>
  <c r="Z5" i="34"/>
  <c r="Y5" i="34"/>
  <c r="X5" i="34"/>
  <c r="W5" i="34"/>
  <c r="V5" i="34"/>
  <c r="U5" i="34"/>
  <c r="T5" i="34"/>
  <c r="S5" i="34"/>
  <c r="R5" i="34"/>
  <c r="Q5" i="34"/>
  <c r="G3" i="13"/>
  <c r="G4" i="1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X4" i="3"/>
  <c r="U3" i="3"/>
  <c r="BC101" i="3"/>
  <c r="BC100" i="3"/>
  <c r="BC99" i="3"/>
  <c r="BC98" i="3"/>
  <c r="BC97" i="3"/>
  <c r="BC96" i="3"/>
  <c r="BC95" i="3"/>
  <c r="BC94" i="3"/>
  <c r="BC93" i="3"/>
  <c r="BC92" i="3"/>
  <c r="BC91" i="3"/>
  <c r="BC90" i="3"/>
  <c r="BC89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BC62" i="3"/>
  <c r="BC61" i="3"/>
  <c r="BC60" i="3"/>
  <c r="BC59" i="3"/>
  <c r="BC58" i="3"/>
  <c r="BC57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2" i="3"/>
  <c r="BC31" i="3"/>
  <c r="BC30" i="3"/>
  <c r="BC29" i="3"/>
  <c r="BC28" i="3"/>
  <c r="BC27" i="3"/>
  <c r="BC26" i="3"/>
  <c r="BC25" i="3"/>
  <c r="BC24" i="3"/>
  <c r="BC23" i="3"/>
  <c r="BC22" i="3"/>
  <c r="BC21" i="3"/>
  <c r="BC20" i="3"/>
  <c r="BC19" i="3"/>
  <c r="BC18" i="3"/>
  <c r="BC17" i="3"/>
  <c r="BC16" i="3"/>
  <c r="BC15" i="3"/>
  <c r="BC14" i="3"/>
  <c r="BC13" i="3"/>
  <c r="BC12" i="3"/>
  <c r="BC11" i="3"/>
  <c r="BC10" i="3"/>
  <c r="BC9" i="3"/>
  <c r="BC8" i="3"/>
  <c r="BC7" i="3"/>
  <c r="BC6" i="3"/>
  <c r="BC5" i="3"/>
  <c r="BC4" i="3"/>
  <c r="BC3" i="3"/>
  <c r="U2" i="3"/>
  <c r="V2" i="3"/>
  <c r="V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U101" i="3"/>
  <c r="V101" i="3"/>
  <c r="U102" i="3"/>
  <c r="V102" i="3"/>
  <c r="U103" i="3"/>
  <c r="V103" i="3"/>
  <c r="U104" i="3"/>
  <c r="V104" i="3"/>
  <c r="U105" i="3"/>
  <c r="V105" i="3"/>
  <c r="U106" i="3"/>
  <c r="V106" i="3"/>
  <c r="U107" i="3"/>
  <c r="V107" i="3"/>
  <c r="U108" i="3"/>
  <c r="V108" i="3"/>
  <c r="U109" i="3"/>
  <c r="V109" i="3"/>
  <c r="U110" i="3"/>
  <c r="V110" i="3"/>
  <c r="U111" i="3"/>
  <c r="V111" i="3"/>
  <c r="U112" i="3"/>
  <c r="V112" i="3"/>
  <c r="U113" i="3"/>
  <c r="V113" i="3"/>
  <c r="U114" i="3"/>
  <c r="V114" i="3"/>
  <c r="U115" i="3"/>
  <c r="V115" i="3"/>
  <c r="U116" i="3"/>
  <c r="V116" i="3"/>
  <c r="U117" i="3"/>
  <c r="V117" i="3"/>
  <c r="U118" i="3"/>
  <c r="V118" i="3"/>
  <c r="U119" i="3"/>
  <c r="V119" i="3"/>
  <c r="U120" i="3"/>
  <c r="V120" i="3"/>
  <c r="U121" i="3"/>
  <c r="V121" i="3"/>
  <c r="U122" i="3"/>
  <c r="V122" i="3"/>
  <c r="U123" i="3"/>
  <c r="V123" i="3"/>
  <c r="U124" i="3"/>
  <c r="V124" i="3"/>
  <c r="U125" i="3"/>
  <c r="V125" i="3"/>
  <c r="U126" i="3"/>
  <c r="V126" i="3"/>
  <c r="U127" i="3"/>
  <c r="V127" i="3"/>
  <c r="U128" i="3"/>
  <c r="V128" i="3"/>
  <c r="U129" i="3"/>
  <c r="V129" i="3"/>
  <c r="U130" i="3"/>
  <c r="V130" i="3"/>
  <c r="U131" i="3"/>
  <c r="V131" i="3"/>
  <c r="U132" i="3"/>
  <c r="V132" i="3"/>
  <c r="U133" i="3"/>
  <c r="V133" i="3"/>
  <c r="U134" i="3"/>
  <c r="V134" i="3"/>
  <c r="U135" i="3"/>
  <c r="V135" i="3"/>
  <c r="U136" i="3"/>
  <c r="V136" i="3"/>
  <c r="U137" i="3"/>
  <c r="V137" i="3"/>
  <c r="U138" i="3"/>
  <c r="V138" i="3"/>
  <c r="U139" i="3"/>
  <c r="V139" i="3"/>
  <c r="U140" i="3"/>
  <c r="V140" i="3"/>
  <c r="U141" i="3"/>
  <c r="V141" i="3"/>
  <c r="U142" i="3"/>
  <c r="V142" i="3"/>
  <c r="U143" i="3"/>
  <c r="V143" i="3"/>
  <c r="U144" i="3"/>
  <c r="V144" i="3"/>
  <c r="U145" i="3"/>
  <c r="V145" i="3"/>
  <c r="U146" i="3"/>
  <c r="V146" i="3"/>
  <c r="U147" i="3"/>
  <c r="V147" i="3"/>
  <c r="U148" i="3"/>
  <c r="V148" i="3"/>
  <c r="U149" i="3"/>
  <c r="V149" i="3"/>
  <c r="U150" i="3"/>
  <c r="V150" i="3"/>
  <c r="U151" i="3"/>
  <c r="V151" i="3"/>
  <c r="U152" i="3"/>
  <c r="V152" i="3"/>
  <c r="U153" i="3"/>
  <c r="V153" i="3"/>
  <c r="U154" i="3"/>
  <c r="V154" i="3"/>
  <c r="U155" i="3"/>
  <c r="V155" i="3"/>
  <c r="U156" i="3"/>
  <c r="V156" i="3"/>
  <c r="U157" i="3"/>
  <c r="V157" i="3"/>
  <c r="U158" i="3"/>
  <c r="V158" i="3"/>
  <c r="U159" i="3"/>
  <c r="V159" i="3"/>
  <c r="U160" i="3"/>
  <c r="V160" i="3"/>
  <c r="U161" i="3"/>
  <c r="V161" i="3"/>
  <c r="U162" i="3"/>
  <c r="V162" i="3"/>
  <c r="U163" i="3"/>
  <c r="V163" i="3"/>
  <c r="U164" i="3"/>
  <c r="V164" i="3"/>
  <c r="U165" i="3"/>
  <c r="V165" i="3"/>
  <c r="U166" i="3"/>
  <c r="V166" i="3"/>
  <c r="U167" i="3"/>
  <c r="V167" i="3"/>
  <c r="U168" i="3"/>
  <c r="V168" i="3"/>
  <c r="U169" i="3"/>
  <c r="V169" i="3"/>
  <c r="U170" i="3"/>
  <c r="V170" i="3"/>
  <c r="U171" i="3"/>
  <c r="V171" i="3"/>
  <c r="U172" i="3"/>
  <c r="V172" i="3"/>
  <c r="U173" i="3"/>
  <c r="V173" i="3"/>
  <c r="U174" i="3"/>
  <c r="V174" i="3"/>
  <c r="U175" i="3"/>
  <c r="V175" i="3"/>
  <c r="U176" i="3"/>
  <c r="V176" i="3"/>
  <c r="U177" i="3"/>
  <c r="V177" i="3"/>
  <c r="U178" i="3"/>
  <c r="V178" i="3"/>
  <c r="U179" i="3"/>
  <c r="V179" i="3"/>
  <c r="U180" i="3"/>
  <c r="V180" i="3"/>
  <c r="U181" i="3"/>
  <c r="V181" i="3"/>
  <c r="U182" i="3"/>
  <c r="V182" i="3"/>
  <c r="U183" i="3"/>
  <c r="V183" i="3"/>
  <c r="U184" i="3"/>
  <c r="V184" i="3"/>
  <c r="U185" i="3"/>
  <c r="V185" i="3"/>
  <c r="U186" i="3"/>
  <c r="V186" i="3"/>
  <c r="U187" i="3"/>
  <c r="V187" i="3"/>
  <c r="U188" i="3"/>
  <c r="V188" i="3"/>
  <c r="U189" i="3"/>
  <c r="V189" i="3"/>
  <c r="U190" i="3"/>
  <c r="V190" i="3"/>
  <c r="U191" i="3"/>
  <c r="V191" i="3"/>
  <c r="U192" i="3"/>
  <c r="V192" i="3"/>
  <c r="U193" i="3"/>
  <c r="V193" i="3"/>
  <c r="U194" i="3"/>
  <c r="V194" i="3"/>
  <c r="U195" i="3"/>
  <c r="V195" i="3"/>
  <c r="U196" i="3"/>
  <c r="V196" i="3"/>
  <c r="U197" i="3"/>
  <c r="V197" i="3"/>
  <c r="U198" i="3"/>
  <c r="V198" i="3"/>
  <c r="U199" i="3"/>
  <c r="V199" i="3"/>
  <c r="U200" i="3"/>
  <c r="V200" i="3"/>
  <c r="U201" i="3"/>
  <c r="V201" i="3"/>
  <c r="U202" i="3"/>
  <c r="V202" i="3"/>
  <c r="U203" i="3"/>
  <c r="V203" i="3"/>
  <c r="U204" i="3"/>
  <c r="V204" i="3"/>
  <c r="U205" i="3"/>
  <c r="V205" i="3"/>
  <c r="U206" i="3"/>
  <c r="V206" i="3"/>
  <c r="U207" i="3"/>
  <c r="V207" i="3"/>
  <c r="U208" i="3"/>
  <c r="V208" i="3"/>
  <c r="U209" i="3"/>
  <c r="V209" i="3"/>
  <c r="U210" i="3"/>
  <c r="V210" i="3"/>
  <c r="U211" i="3"/>
  <c r="V211" i="3"/>
  <c r="U212" i="3"/>
  <c r="V212" i="3"/>
  <c r="U213" i="3"/>
  <c r="V213" i="3"/>
  <c r="U214" i="3"/>
  <c r="V214" i="3"/>
  <c r="U215" i="3"/>
  <c r="V215" i="3"/>
  <c r="U216" i="3"/>
  <c r="V216" i="3"/>
  <c r="U217" i="3"/>
  <c r="V217" i="3"/>
  <c r="U218" i="3"/>
  <c r="V218" i="3"/>
  <c r="U219" i="3"/>
  <c r="V219" i="3"/>
  <c r="U220" i="3"/>
  <c r="V220" i="3"/>
  <c r="U221" i="3"/>
  <c r="V221" i="3"/>
  <c r="U222" i="3"/>
  <c r="V222" i="3"/>
  <c r="U223" i="3"/>
  <c r="V223" i="3"/>
  <c r="U224" i="3"/>
  <c r="V224" i="3"/>
  <c r="U225" i="3"/>
  <c r="V225" i="3"/>
  <c r="U226" i="3"/>
  <c r="V226" i="3"/>
  <c r="U227" i="3"/>
  <c r="V227" i="3"/>
  <c r="U228" i="3"/>
  <c r="V228" i="3"/>
  <c r="U229" i="3"/>
  <c r="V229" i="3"/>
  <c r="U230" i="3"/>
  <c r="V230" i="3"/>
  <c r="U231" i="3"/>
  <c r="V231" i="3"/>
  <c r="U232" i="3"/>
  <c r="V232" i="3"/>
  <c r="U233" i="3"/>
  <c r="V233" i="3"/>
  <c r="U234" i="3"/>
  <c r="V234" i="3"/>
  <c r="U235" i="3"/>
  <c r="V235" i="3"/>
  <c r="U236" i="3"/>
  <c r="V236" i="3"/>
  <c r="U237" i="3"/>
  <c r="V237" i="3"/>
  <c r="U238" i="3"/>
  <c r="V238" i="3"/>
  <c r="U239" i="3"/>
  <c r="V239" i="3"/>
  <c r="U240" i="3"/>
  <c r="V240" i="3"/>
  <c r="U241" i="3"/>
  <c r="V241" i="3"/>
  <c r="U242" i="3"/>
  <c r="V242" i="3"/>
  <c r="U243" i="3"/>
  <c r="V243" i="3"/>
  <c r="U244" i="3"/>
  <c r="V244" i="3"/>
  <c r="U245" i="3"/>
  <c r="V245" i="3"/>
  <c r="U246" i="3"/>
  <c r="V246" i="3"/>
  <c r="U247" i="3"/>
  <c r="V247" i="3"/>
  <c r="U248" i="3"/>
  <c r="V248" i="3"/>
  <c r="U249" i="3"/>
  <c r="V249" i="3"/>
  <c r="U250" i="3"/>
  <c r="V250" i="3"/>
  <c r="U251" i="3"/>
  <c r="V251" i="3"/>
  <c r="U252" i="3"/>
  <c r="V252" i="3"/>
  <c r="U253" i="3"/>
  <c r="V253" i="3"/>
  <c r="U254" i="3"/>
  <c r="V254" i="3"/>
  <c r="U255" i="3"/>
  <c r="V255" i="3"/>
  <c r="U256" i="3"/>
  <c r="V256" i="3"/>
  <c r="U257" i="3"/>
  <c r="V257" i="3"/>
  <c r="U258" i="3"/>
  <c r="V258" i="3"/>
  <c r="U259" i="3"/>
  <c r="V259" i="3"/>
  <c r="U260" i="3"/>
  <c r="V260" i="3"/>
  <c r="U261" i="3"/>
  <c r="V261" i="3"/>
  <c r="U262" i="3"/>
  <c r="V262" i="3"/>
  <c r="U263" i="3"/>
  <c r="V263" i="3"/>
  <c r="U264" i="3"/>
  <c r="V264" i="3"/>
  <c r="U265" i="3"/>
  <c r="V265" i="3"/>
  <c r="U266" i="3"/>
  <c r="V266" i="3"/>
  <c r="U267" i="3"/>
  <c r="V267" i="3"/>
  <c r="U268" i="3"/>
  <c r="V268" i="3"/>
  <c r="U269" i="3"/>
  <c r="V269" i="3"/>
  <c r="U270" i="3"/>
  <c r="V270" i="3"/>
  <c r="U271" i="3"/>
  <c r="V271" i="3"/>
  <c r="U272" i="3"/>
  <c r="V272" i="3"/>
  <c r="U273" i="3"/>
  <c r="V273" i="3"/>
  <c r="U274" i="3"/>
  <c r="V274" i="3"/>
  <c r="U275" i="3"/>
  <c r="V275" i="3"/>
  <c r="U276" i="3"/>
  <c r="V276" i="3"/>
  <c r="U277" i="3"/>
  <c r="V277" i="3"/>
  <c r="U278" i="3"/>
  <c r="V278" i="3"/>
  <c r="U279" i="3"/>
  <c r="V279" i="3"/>
  <c r="U280" i="3"/>
  <c r="V280" i="3"/>
  <c r="U281" i="3"/>
  <c r="V281" i="3"/>
  <c r="U282" i="3"/>
  <c r="V282" i="3"/>
  <c r="U283" i="3"/>
  <c r="V283" i="3"/>
  <c r="U284" i="3"/>
  <c r="V284" i="3"/>
  <c r="U285" i="3"/>
  <c r="V285" i="3"/>
  <c r="U286" i="3"/>
  <c r="V286" i="3"/>
  <c r="U287" i="3"/>
  <c r="V287" i="3"/>
  <c r="U288" i="3"/>
  <c r="V288" i="3"/>
  <c r="U289" i="3"/>
  <c r="V289" i="3"/>
  <c r="U290" i="3"/>
  <c r="V290" i="3"/>
  <c r="U291" i="3"/>
  <c r="V291" i="3"/>
  <c r="U292" i="3"/>
  <c r="V292" i="3"/>
  <c r="U293" i="3"/>
  <c r="V293" i="3"/>
  <c r="U294" i="3"/>
  <c r="V294" i="3"/>
  <c r="U295" i="3"/>
  <c r="V295" i="3"/>
  <c r="U296" i="3"/>
  <c r="V296" i="3"/>
  <c r="U297" i="3"/>
  <c r="V297" i="3"/>
  <c r="U298" i="3"/>
  <c r="V298" i="3"/>
  <c r="U299" i="3"/>
  <c r="V299" i="3"/>
  <c r="U300" i="3"/>
  <c r="V300" i="3"/>
  <c r="U301" i="3"/>
  <c r="V301" i="3"/>
  <c r="U302" i="3"/>
  <c r="V302" i="3"/>
  <c r="U303" i="3"/>
  <c r="V303" i="3"/>
  <c r="U304" i="3"/>
  <c r="V304" i="3"/>
  <c r="U305" i="3"/>
  <c r="V305" i="3"/>
  <c r="U306" i="3"/>
  <c r="V306" i="3"/>
  <c r="U307" i="3"/>
  <c r="V307" i="3"/>
  <c r="U308" i="3"/>
  <c r="V308" i="3"/>
  <c r="U309" i="3"/>
  <c r="V309" i="3"/>
  <c r="U310" i="3"/>
  <c r="V310" i="3"/>
  <c r="U311" i="3"/>
  <c r="V311" i="3"/>
  <c r="U312" i="3"/>
  <c r="V312" i="3"/>
  <c r="U313" i="3"/>
  <c r="V313" i="3"/>
  <c r="U314" i="3"/>
  <c r="V314" i="3"/>
  <c r="U315" i="3"/>
  <c r="V315" i="3"/>
  <c r="U316" i="3"/>
  <c r="V316" i="3"/>
  <c r="U317" i="3"/>
  <c r="V317" i="3"/>
  <c r="U318" i="3"/>
  <c r="V318" i="3"/>
  <c r="U319" i="3"/>
  <c r="V319" i="3"/>
  <c r="U320" i="3"/>
  <c r="V320" i="3"/>
  <c r="U321" i="3"/>
  <c r="V321" i="3"/>
  <c r="U322" i="3"/>
  <c r="V322" i="3"/>
  <c r="U323" i="3"/>
  <c r="V323" i="3"/>
  <c r="U324" i="3"/>
  <c r="V324" i="3"/>
  <c r="U325" i="3"/>
  <c r="V325" i="3"/>
  <c r="U326" i="3"/>
  <c r="V326" i="3"/>
  <c r="U327" i="3"/>
  <c r="V327" i="3"/>
  <c r="U328" i="3"/>
  <c r="V328" i="3"/>
  <c r="U329" i="3"/>
  <c r="V329" i="3"/>
  <c r="U330" i="3"/>
  <c r="V330" i="3"/>
  <c r="U331" i="3"/>
  <c r="V331" i="3"/>
  <c r="U332" i="3"/>
  <c r="V332" i="3"/>
  <c r="U333" i="3"/>
  <c r="V333" i="3"/>
  <c r="U334" i="3"/>
  <c r="V334" i="3"/>
  <c r="U335" i="3"/>
  <c r="V335" i="3"/>
  <c r="U336" i="3"/>
  <c r="V336" i="3"/>
  <c r="U337" i="3"/>
  <c r="V337" i="3"/>
  <c r="U338" i="3"/>
  <c r="V338" i="3"/>
  <c r="U339" i="3"/>
  <c r="V339" i="3"/>
  <c r="U340" i="3"/>
  <c r="V340" i="3"/>
  <c r="U341" i="3"/>
  <c r="V341" i="3"/>
  <c r="U342" i="3"/>
  <c r="V342" i="3"/>
  <c r="U343" i="3"/>
  <c r="V343" i="3"/>
  <c r="U344" i="3"/>
  <c r="V344" i="3"/>
  <c r="U345" i="3"/>
  <c r="V345" i="3"/>
  <c r="U346" i="3"/>
  <c r="V346" i="3"/>
  <c r="U347" i="3"/>
  <c r="V347" i="3"/>
  <c r="U348" i="3"/>
  <c r="V348" i="3"/>
  <c r="U349" i="3"/>
  <c r="V349" i="3"/>
  <c r="U350" i="3"/>
  <c r="V350" i="3"/>
  <c r="U351" i="3"/>
  <c r="V351" i="3"/>
  <c r="U352" i="3"/>
  <c r="V352" i="3"/>
  <c r="U353" i="3"/>
  <c r="V353" i="3"/>
  <c r="U354" i="3"/>
  <c r="V354" i="3"/>
  <c r="U355" i="3"/>
  <c r="V355" i="3"/>
  <c r="U356" i="3"/>
  <c r="V356" i="3"/>
  <c r="U357" i="3"/>
  <c r="V357" i="3"/>
  <c r="U358" i="3"/>
  <c r="V358" i="3"/>
  <c r="U359" i="3"/>
  <c r="V359" i="3"/>
  <c r="U360" i="3"/>
  <c r="V360" i="3"/>
  <c r="U361" i="3"/>
  <c r="V361" i="3"/>
  <c r="U362" i="3"/>
  <c r="V362" i="3"/>
  <c r="U363" i="3"/>
  <c r="V363" i="3"/>
  <c r="U364" i="3"/>
  <c r="V364" i="3"/>
  <c r="U365" i="3"/>
  <c r="V365" i="3"/>
  <c r="U366" i="3"/>
  <c r="V366" i="3"/>
  <c r="U367" i="3"/>
  <c r="V367" i="3"/>
  <c r="U368" i="3"/>
  <c r="V368" i="3"/>
  <c r="U369" i="3"/>
  <c r="V369" i="3"/>
  <c r="U370" i="3"/>
  <c r="V370" i="3"/>
  <c r="U371" i="3"/>
  <c r="V371" i="3"/>
  <c r="U372" i="3"/>
  <c r="V372" i="3"/>
  <c r="U373" i="3"/>
  <c r="V373" i="3"/>
  <c r="U374" i="3"/>
  <c r="V374" i="3"/>
  <c r="U375" i="3"/>
  <c r="V375" i="3"/>
  <c r="U376" i="3"/>
  <c r="V376" i="3"/>
  <c r="U377" i="3"/>
  <c r="V377" i="3"/>
  <c r="U378" i="3"/>
  <c r="V378" i="3"/>
  <c r="U379" i="3"/>
  <c r="V379" i="3"/>
  <c r="U380" i="3"/>
  <c r="V380" i="3"/>
  <c r="U381" i="3"/>
  <c r="V381" i="3"/>
  <c r="U382" i="3"/>
  <c r="V382" i="3"/>
  <c r="U383" i="3"/>
  <c r="V383" i="3"/>
  <c r="U384" i="3"/>
  <c r="V384" i="3"/>
  <c r="U385" i="3"/>
  <c r="V385" i="3"/>
  <c r="U386" i="3"/>
  <c r="V386" i="3"/>
  <c r="U387" i="3"/>
  <c r="V387" i="3"/>
  <c r="U388" i="3"/>
  <c r="V388" i="3"/>
  <c r="U389" i="3"/>
  <c r="V389" i="3"/>
  <c r="U390" i="3"/>
  <c r="V390" i="3"/>
  <c r="U391" i="3"/>
  <c r="V391" i="3"/>
  <c r="U392" i="3"/>
  <c r="V392" i="3"/>
  <c r="U393" i="3"/>
  <c r="V393" i="3"/>
  <c r="U394" i="3"/>
  <c r="V394" i="3"/>
  <c r="U395" i="3"/>
  <c r="V395" i="3"/>
  <c r="U396" i="3"/>
  <c r="V396" i="3"/>
  <c r="U397" i="3"/>
  <c r="V397" i="3"/>
  <c r="U398" i="3"/>
  <c r="V398" i="3"/>
  <c r="U399" i="3"/>
  <c r="V399" i="3"/>
  <c r="U400" i="3"/>
  <c r="V400" i="3"/>
  <c r="U401" i="3"/>
  <c r="V401" i="3"/>
  <c r="U402" i="3"/>
  <c r="V402" i="3"/>
  <c r="U403" i="3"/>
  <c r="V403" i="3"/>
  <c r="U404" i="3"/>
  <c r="V404" i="3"/>
  <c r="U405" i="3"/>
  <c r="V405" i="3"/>
  <c r="U406" i="3"/>
  <c r="V406" i="3"/>
  <c r="U407" i="3"/>
  <c r="V407" i="3"/>
  <c r="U408" i="3"/>
  <c r="V408" i="3"/>
  <c r="U409" i="3"/>
  <c r="V409" i="3"/>
  <c r="U410" i="3"/>
  <c r="V410" i="3"/>
  <c r="U411" i="3"/>
  <c r="V411" i="3"/>
  <c r="U412" i="3"/>
  <c r="V412" i="3"/>
  <c r="U413" i="3"/>
  <c r="V413" i="3"/>
  <c r="U414" i="3"/>
  <c r="V414" i="3"/>
  <c r="U415" i="3"/>
  <c r="V415" i="3"/>
  <c r="U416" i="3"/>
  <c r="V416" i="3"/>
  <c r="U417" i="3"/>
  <c r="V417" i="3"/>
  <c r="U418" i="3"/>
  <c r="V418" i="3"/>
  <c r="U419" i="3"/>
  <c r="V419" i="3"/>
  <c r="U420" i="3"/>
  <c r="V420" i="3"/>
  <c r="U421" i="3"/>
  <c r="V421" i="3"/>
  <c r="U422" i="3"/>
  <c r="V422" i="3"/>
  <c r="U423" i="3"/>
  <c r="V423" i="3"/>
  <c r="U424" i="3"/>
  <c r="V424" i="3"/>
  <c r="U425" i="3"/>
  <c r="V425" i="3"/>
  <c r="U426" i="3"/>
  <c r="V426" i="3"/>
  <c r="U427" i="3"/>
  <c r="V427" i="3"/>
  <c r="U428" i="3"/>
  <c r="V428" i="3"/>
  <c r="U429" i="3"/>
  <c r="V429" i="3"/>
  <c r="U430" i="3"/>
  <c r="V430" i="3"/>
  <c r="U431" i="3"/>
  <c r="V431" i="3"/>
  <c r="U432" i="3"/>
  <c r="V432" i="3"/>
  <c r="U433" i="3"/>
  <c r="V433" i="3"/>
  <c r="U434" i="3"/>
  <c r="V434" i="3"/>
  <c r="U435" i="3"/>
  <c r="V435" i="3"/>
  <c r="U436" i="3"/>
  <c r="V436" i="3"/>
  <c r="U437" i="3"/>
  <c r="V437" i="3"/>
  <c r="U438" i="3"/>
  <c r="V438" i="3"/>
  <c r="U439" i="3"/>
  <c r="V439" i="3"/>
  <c r="U440" i="3"/>
  <c r="V440" i="3"/>
  <c r="U441" i="3"/>
  <c r="V441" i="3"/>
  <c r="U442" i="3"/>
  <c r="V442" i="3"/>
  <c r="U443" i="3"/>
  <c r="V443" i="3"/>
  <c r="U444" i="3"/>
  <c r="V444" i="3"/>
  <c r="U445" i="3"/>
  <c r="V445" i="3"/>
  <c r="U446" i="3"/>
  <c r="V446" i="3"/>
  <c r="U447" i="3"/>
  <c r="V447" i="3"/>
  <c r="U448" i="3"/>
  <c r="V448" i="3"/>
  <c r="U449" i="3"/>
  <c r="V449" i="3"/>
  <c r="U450" i="3"/>
  <c r="V450" i="3"/>
  <c r="U451" i="3"/>
  <c r="V451" i="3"/>
  <c r="U452" i="3"/>
  <c r="V452" i="3"/>
  <c r="U453" i="3"/>
  <c r="V453" i="3"/>
  <c r="U454" i="3"/>
  <c r="V454" i="3"/>
  <c r="U455" i="3"/>
  <c r="V455" i="3"/>
  <c r="U456" i="3"/>
  <c r="V456" i="3"/>
  <c r="U457" i="3"/>
  <c r="V457" i="3"/>
  <c r="U458" i="3"/>
  <c r="V458" i="3"/>
  <c r="U459" i="3"/>
  <c r="V459" i="3"/>
  <c r="U460" i="3"/>
  <c r="V460" i="3"/>
  <c r="U461" i="3"/>
  <c r="V461" i="3"/>
  <c r="U462" i="3"/>
  <c r="V462" i="3"/>
  <c r="U463" i="3"/>
  <c r="V463" i="3"/>
  <c r="U464" i="3"/>
  <c r="V464" i="3"/>
  <c r="U465" i="3"/>
  <c r="V465" i="3"/>
  <c r="U466" i="3"/>
  <c r="V466" i="3"/>
  <c r="U467" i="3"/>
  <c r="V467" i="3"/>
  <c r="U468" i="3"/>
  <c r="V468" i="3"/>
  <c r="U469" i="3"/>
  <c r="V469" i="3"/>
  <c r="U470" i="3"/>
  <c r="V470" i="3"/>
  <c r="U471" i="3"/>
  <c r="V471" i="3"/>
  <c r="U472" i="3"/>
  <c r="V472" i="3"/>
  <c r="U473" i="3"/>
  <c r="V473" i="3"/>
  <c r="U474" i="3"/>
  <c r="V474" i="3"/>
  <c r="U475" i="3"/>
  <c r="V475" i="3"/>
  <c r="U476" i="3"/>
  <c r="V476" i="3"/>
  <c r="U477" i="3"/>
  <c r="V477" i="3"/>
  <c r="U478" i="3"/>
  <c r="V478" i="3"/>
  <c r="U479" i="3"/>
  <c r="V479" i="3"/>
  <c r="U480" i="3"/>
  <c r="V480" i="3"/>
  <c r="U481" i="3"/>
  <c r="V481" i="3"/>
  <c r="U482" i="3"/>
  <c r="V482" i="3"/>
  <c r="U483" i="3"/>
  <c r="V483" i="3"/>
  <c r="U484" i="3"/>
  <c r="V484" i="3"/>
  <c r="U485" i="3"/>
  <c r="V485" i="3"/>
  <c r="U486" i="3"/>
  <c r="V486" i="3"/>
  <c r="U487" i="3"/>
  <c r="V487" i="3"/>
  <c r="U488" i="3"/>
  <c r="V488" i="3"/>
  <c r="U489" i="3"/>
  <c r="V489" i="3"/>
  <c r="U490" i="3"/>
  <c r="V490" i="3"/>
  <c r="U491" i="3"/>
  <c r="V491" i="3"/>
  <c r="U492" i="3"/>
  <c r="V492" i="3"/>
  <c r="U493" i="3"/>
  <c r="V493" i="3"/>
  <c r="U494" i="3"/>
  <c r="V494" i="3"/>
  <c r="U495" i="3"/>
  <c r="V495" i="3"/>
  <c r="U496" i="3"/>
  <c r="V496" i="3"/>
  <c r="U497" i="3"/>
  <c r="V497" i="3"/>
  <c r="U498" i="3"/>
  <c r="V498" i="3"/>
  <c r="U499" i="3"/>
  <c r="V499" i="3"/>
  <c r="U500" i="3"/>
  <c r="V500" i="3"/>
  <c r="U501" i="3"/>
  <c r="V501" i="3"/>
  <c r="U502" i="3"/>
  <c r="V502" i="3"/>
  <c r="U503" i="3"/>
  <c r="V503" i="3"/>
  <c r="U504" i="3"/>
  <c r="V504" i="3"/>
  <c r="U505" i="3"/>
  <c r="V505" i="3"/>
  <c r="U506" i="3"/>
  <c r="V506" i="3"/>
  <c r="U507" i="3"/>
  <c r="V507" i="3"/>
  <c r="U508" i="3"/>
  <c r="V508" i="3"/>
  <c r="U509" i="3"/>
  <c r="V509" i="3"/>
  <c r="U510" i="3"/>
  <c r="V510" i="3"/>
  <c r="U511" i="3"/>
  <c r="V511" i="3"/>
  <c r="U512" i="3"/>
  <c r="V512" i="3"/>
  <c r="U513" i="3"/>
  <c r="V513" i="3"/>
  <c r="U514" i="3"/>
  <c r="V514" i="3"/>
  <c r="U515" i="3"/>
  <c r="V515" i="3"/>
  <c r="U516" i="3"/>
  <c r="V516" i="3"/>
  <c r="U517" i="3"/>
  <c r="V517" i="3"/>
  <c r="U518" i="3"/>
  <c r="V518" i="3"/>
  <c r="U519" i="3"/>
  <c r="V519" i="3"/>
  <c r="U520" i="3"/>
  <c r="V520" i="3"/>
  <c r="U521" i="3"/>
  <c r="V521" i="3"/>
  <c r="U522" i="3"/>
  <c r="V522" i="3"/>
  <c r="U523" i="3"/>
  <c r="V523" i="3"/>
  <c r="U524" i="3"/>
  <c r="V524" i="3"/>
  <c r="U525" i="3"/>
  <c r="V525" i="3"/>
  <c r="U526" i="3"/>
  <c r="V526" i="3"/>
  <c r="U527" i="3"/>
  <c r="V527" i="3"/>
  <c r="U528" i="3"/>
  <c r="V528" i="3"/>
  <c r="U529" i="3"/>
  <c r="V529" i="3"/>
  <c r="U530" i="3"/>
  <c r="V530" i="3"/>
  <c r="U531" i="3"/>
  <c r="V531" i="3"/>
  <c r="U532" i="3"/>
  <c r="V532" i="3"/>
  <c r="U533" i="3"/>
  <c r="V533" i="3"/>
  <c r="U534" i="3"/>
  <c r="V534" i="3"/>
  <c r="U535" i="3"/>
  <c r="V535" i="3"/>
  <c r="U536" i="3"/>
  <c r="V536" i="3"/>
  <c r="U537" i="3"/>
  <c r="V537" i="3"/>
  <c r="U538" i="3"/>
  <c r="V538" i="3"/>
  <c r="U539" i="3"/>
  <c r="V539" i="3"/>
  <c r="U540" i="3"/>
  <c r="V540" i="3"/>
  <c r="U541" i="3"/>
  <c r="V541" i="3"/>
  <c r="U542" i="3"/>
  <c r="V542" i="3"/>
  <c r="U543" i="3"/>
  <c r="V543" i="3"/>
  <c r="U544" i="3"/>
  <c r="V544" i="3"/>
  <c r="U545" i="3"/>
  <c r="V545" i="3"/>
  <c r="U546" i="3"/>
  <c r="V546" i="3"/>
  <c r="U547" i="3"/>
  <c r="V547" i="3"/>
  <c r="U548" i="3"/>
  <c r="V548" i="3"/>
  <c r="U549" i="3"/>
  <c r="V549" i="3"/>
  <c r="U550" i="3"/>
  <c r="V550" i="3"/>
  <c r="U551" i="3"/>
  <c r="V551" i="3"/>
  <c r="U552" i="3"/>
  <c r="V552" i="3"/>
  <c r="U553" i="3"/>
  <c r="V553" i="3"/>
  <c r="U554" i="3"/>
  <c r="V554" i="3"/>
  <c r="U555" i="3"/>
  <c r="V555" i="3"/>
  <c r="U556" i="3"/>
  <c r="V556" i="3"/>
  <c r="U557" i="3"/>
  <c r="V557" i="3"/>
  <c r="U558" i="3"/>
  <c r="V558" i="3"/>
  <c r="U559" i="3"/>
  <c r="V559" i="3"/>
  <c r="U560" i="3"/>
  <c r="V560" i="3"/>
  <c r="U561" i="3"/>
  <c r="V561" i="3"/>
  <c r="U562" i="3"/>
  <c r="V562" i="3"/>
  <c r="U563" i="3"/>
  <c r="V563" i="3"/>
  <c r="U564" i="3"/>
  <c r="V564" i="3"/>
  <c r="U565" i="3"/>
  <c r="V565" i="3"/>
  <c r="U566" i="3"/>
  <c r="V566" i="3"/>
  <c r="U567" i="3"/>
  <c r="V567" i="3"/>
  <c r="U568" i="3"/>
  <c r="V568" i="3"/>
  <c r="U569" i="3"/>
  <c r="V569" i="3"/>
  <c r="U570" i="3"/>
  <c r="V570" i="3"/>
  <c r="U571" i="3"/>
  <c r="V571" i="3"/>
  <c r="U572" i="3"/>
  <c r="V572" i="3"/>
  <c r="U573" i="3"/>
  <c r="V573" i="3"/>
  <c r="U574" i="3"/>
  <c r="V574" i="3"/>
  <c r="U575" i="3"/>
  <c r="V575" i="3"/>
  <c r="U576" i="3"/>
  <c r="V576" i="3"/>
  <c r="U577" i="3"/>
  <c r="V577" i="3"/>
  <c r="U578" i="3"/>
  <c r="V578" i="3"/>
  <c r="U579" i="3"/>
  <c r="V579" i="3"/>
  <c r="U580" i="3"/>
  <c r="V580" i="3"/>
  <c r="U581" i="3"/>
  <c r="V581" i="3"/>
  <c r="U582" i="3"/>
  <c r="V582" i="3"/>
  <c r="U583" i="3"/>
  <c r="V583" i="3"/>
  <c r="U584" i="3"/>
  <c r="V584" i="3"/>
  <c r="U585" i="3"/>
  <c r="V585" i="3"/>
  <c r="U586" i="3"/>
  <c r="V586" i="3"/>
  <c r="U587" i="3"/>
  <c r="V587" i="3"/>
  <c r="U588" i="3"/>
  <c r="V588" i="3"/>
  <c r="U589" i="3"/>
  <c r="V589" i="3"/>
  <c r="U590" i="3"/>
  <c r="V590" i="3"/>
  <c r="U591" i="3"/>
  <c r="V591" i="3"/>
  <c r="U592" i="3"/>
  <c r="V592" i="3"/>
  <c r="U593" i="3"/>
  <c r="V593" i="3"/>
  <c r="U594" i="3"/>
  <c r="V594" i="3"/>
  <c r="U595" i="3"/>
  <c r="V595" i="3"/>
  <c r="U596" i="3"/>
  <c r="V596" i="3"/>
  <c r="U597" i="3"/>
  <c r="V597" i="3"/>
  <c r="U598" i="3"/>
  <c r="V598" i="3"/>
  <c r="U599" i="3"/>
  <c r="V599" i="3"/>
  <c r="U600" i="3"/>
  <c r="V600" i="3"/>
  <c r="U601" i="3"/>
  <c r="V601" i="3"/>
  <c r="V1" i="3"/>
  <c r="U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J7" i="21"/>
  <c r="K7" i="36" s="1"/>
  <c r="I7" i="21"/>
  <c r="I7" i="36" s="1"/>
  <c r="H7" i="21"/>
  <c r="J7" i="36" s="1"/>
  <c r="G7" i="21"/>
  <c r="H7" i="36" s="1"/>
  <c r="J8" i="21"/>
  <c r="K8" i="36" s="1"/>
  <c r="J6" i="21"/>
  <c r="K6" i="36" s="1"/>
  <c r="J5" i="21"/>
  <c r="K5" i="36" s="1"/>
  <c r="J4" i="21"/>
  <c r="K4" i="36" s="1"/>
  <c r="J3" i="21"/>
  <c r="K3" i="36" s="1"/>
  <c r="J2" i="21"/>
  <c r="K2" i="36" s="1"/>
  <c r="I8" i="21"/>
  <c r="I8" i="36" s="1"/>
  <c r="I6" i="21"/>
  <c r="I6" i="36" s="1"/>
  <c r="I5" i="21"/>
  <c r="I5" i="36" s="1"/>
  <c r="I4" i="21"/>
  <c r="I4" i="36" s="1"/>
  <c r="I3" i="21"/>
  <c r="I3" i="36" s="1"/>
  <c r="I2" i="21"/>
  <c r="I2" i="36" s="1"/>
  <c r="H6" i="21"/>
  <c r="J6" i="36" s="1"/>
  <c r="H5" i="21"/>
  <c r="J5" i="36" s="1"/>
  <c r="H4" i="21"/>
  <c r="J4" i="36" s="1"/>
  <c r="H3" i="21"/>
  <c r="J3" i="36" s="1"/>
  <c r="H2" i="21"/>
  <c r="J2" i="36" s="1"/>
  <c r="G6" i="21"/>
  <c r="H6" i="36" s="1"/>
  <c r="G5" i="21"/>
  <c r="H5" i="36" s="1"/>
  <c r="G4" i="21"/>
  <c r="H4" i="36" s="1"/>
  <c r="G3" i="21"/>
  <c r="H3" i="36" s="1"/>
  <c r="J11" i="21"/>
  <c r="K11" i="36" s="1"/>
  <c r="J10" i="21"/>
  <c r="K10" i="36" s="1"/>
  <c r="W7" i="3"/>
  <c r="W6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AU3" i="3"/>
  <c r="U10" i="17"/>
  <c r="AU101" i="3"/>
  <c r="AU100" i="3"/>
  <c r="AU99" i="3"/>
  <c r="AU98" i="3"/>
  <c r="AU97" i="3"/>
  <c r="AU96" i="3"/>
  <c r="AU95" i="3"/>
  <c r="AU94" i="3"/>
  <c r="AU93" i="3"/>
  <c r="AU92" i="3"/>
  <c r="AU91" i="3"/>
  <c r="AU90" i="3"/>
  <c r="AU89" i="3"/>
  <c r="AU88" i="3"/>
  <c r="AU87" i="3"/>
  <c r="AU86" i="3"/>
  <c r="AU85" i="3"/>
  <c r="AU84" i="3"/>
  <c r="AU83" i="3"/>
  <c r="AU82" i="3"/>
  <c r="AU81" i="3"/>
  <c r="AU80" i="3"/>
  <c r="AU79" i="3"/>
  <c r="AU78" i="3"/>
  <c r="AU77" i="3"/>
  <c r="AU76" i="3"/>
  <c r="AU75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8" i="3"/>
  <c r="AU57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7" i="3"/>
  <c r="AU16" i="3"/>
  <c r="AU15" i="3"/>
  <c r="AU14" i="3"/>
  <c r="AU13" i="3"/>
  <c r="AU12" i="3"/>
  <c r="AU11" i="3"/>
  <c r="AU10" i="3"/>
  <c r="AU9" i="3"/>
  <c r="AU8" i="3"/>
  <c r="AU7" i="3"/>
  <c r="AU6" i="3"/>
  <c r="AU5" i="3"/>
  <c r="AU4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G7" i="13"/>
  <c r="G6" i="13"/>
  <c r="G5" i="13"/>
  <c r="G2" i="13"/>
  <c r="AX101" i="3"/>
  <c r="AW101" i="3"/>
  <c r="BD101" i="3" s="1"/>
  <c r="AX100" i="3"/>
  <c r="AW100" i="3"/>
  <c r="BD100" i="3" s="1"/>
  <c r="AX99" i="3"/>
  <c r="AW99" i="3"/>
  <c r="BD99" i="3" s="1"/>
  <c r="AX98" i="3"/>
  <c r="AW98" i="3"/>
  <c r="BD98" i="3" s="1"/>
  <c r="AX97" i="3"/>
  <c r="AW97" i="3"/>
  <c r="BD97" i="3" s="1"/>
  <c r="AX96" i="3"/>
  <c r="AW96" i="3"/>
  <c r="BD96" i="3" s="1"/>
  <c r="AX95" i="3"/>
  <c r="AW95" i="3"/>
  <c r="BD95" i="3" s="1"/>
  <c r="AX94" i="3"/>
  <c r="AW94" i="3"/>
  <c r="BD94" i="3" s="1"/>
  <c r="AX93" i="3"/>
  <c r="AW93" i="3"/>
  <c r="BD93" i="3" s="1"/>
  <c r="AX92" i="3"/>
  <c r="AW92" i="3"/>
  <c r="BD92" i="3" s="1"/>
  <c r="AX91" i="3"/>
  <c r="AW91" i="3"/>
  <c r="BD91" i="3" s="1"/>
  <c r="AX90" i="3"/>
  <c r="AW90" i="3"/>
  <c r="BD90" i="3" s="1"/>
  <c r="AX89" i="3"/>
  <c r="AW89" i="3"/>
  <c r="BD89" i="3" s="1"/>
  <c r="AX88" i="3"/>
  <c r="AW88" i="3"/>
  <c r="BD88" i="3" s="1"/>
  <c r="AX87" i="3"/>
  <c r="AW87" i="3"/>
  <c r="BD87" i="3" s="1"/>
  <c r="AX86" i="3"/>
  <c r="AW86" i="3"/>
  <c r="BD86" i="3" s="1"/>
  <c r="AX85" i="3"/>
  <c r="AW85" i="3"/>
  <c r="BD85" i="3" s="1"/>
  <c r="AX84" i="3"/>
  <c r="AW84" i="3"/>
  <c r="BD84" i="3" s="1"/>
  <c r="AX83" i="3"/>
  <c r="AW83" i="3"/>
  <c r="BD83" i="3" s="1"/>
  <c r="AX82" i="3"/>
  <c r="AW82" i="3"/>
  <c r="BD82" i="3" s="1"/>
  <c r="AX81" i="3"/>
  <c r="AW81" i="3"/>
  <c r="BD81" i="3" s="1"/>
  <c r="AX80" i="3"/>
  <c r="AW80" i="3"/>
  <c r="BD80" i="3" s="1"/>
  <c r="AX79" i="3"/>
  <c r="AW79" i="3"/>
  <c r="BD79" i="3" s="1"/>
  <c r="AX78" i="3"/>
  <c r="AW78" i="3"/>
  <c r="BD78" i="3" s="1"/>
  <c r="AX77" i="3"/>
  <c r="AW77" i="3"/>
  <c r="BD77" i="3" s="1"/>
  <c r="AX76" i="3"/>
  <c r="AW76" i="3"/>
  <c r="BD76" i="3" s="1"/>
  <c r="AX75" i="3"/>
  <c r="AW75" i="3"/>
  <c r="BD75" i="3" s="1"/>
  <c r="AX74" i="3"/>
  <c r="AW74" i="3"/>
  <c r="BD74" i="3" s="1"/>
  <c r="AX73" i="3"/>
  <c r="AW73" i="3"/>
  <c r="BD73" i="3" s="1"/>
  <c r="AX72" i="3"/>
  <c r="AW72" i="3"/>
  <c r="BD72" i="3" s="1"/>
  <c r="AX71" i="3"/>
  <c r="AW71" i="3"/>
  <c r="BD71" i="3" s="1"/>
  <c r="AX70" i="3"/>
  <c r="AW70" i="3"/>
  <c r="BD70" i="3" s="1"/>
  <c r="AX69" i="3"/>
  <c r="AW69" i="3"/>
  <c r="BD69" i="3" s="1"/>
  <c r="AX68" i="3"/>
  <c r="AW68" i="3"/>
  <c r="BD68" i="3" s="1"/>
  <c r="AX67" i="3"/>
  <c r="AW67" i="3"/>
  <c r="BD67" i="3" s="1"/>
  <c r="AX66" i="3"/>
  <c r="AW66" i="3"/>
  <c r="BD66" i="3" s="1"/>
  <c r="AX65" i="3"/>
  <c r="AW65" i="3"/>
  <c r="BD65" i="3" s="1"/>
  <c r="AX64" i="3"/>
  <c r="AW64" i="3"/>
  <c r="BD64" i="3" s="1"/>
  <c r="AX63" i="3"/>
  <c r="AW63" i="3"/>
  <c r="BD63" i="3" s="1"/>
  <c r="AX62" i="3"/>
  <c r="AW62" i="3"/>
  <c r="BD62" i="3" s="1"/>
  <c r="AX61" i="3"/>
  <c r="AW61" i="3"/>
  <c r="BD61" i="3" s="1"/>
  <c r="AX60" i="3"/>
  <c r="AW60" i="3"/>
  <c r="BD60" i="3" s="1"/>
  <c r="AX59" i="3"/>
  <c r="AW59" i="3"/>
  <c r="BD59" i="3" s="1"/>
  <c r="AX58" i="3"/>
  <c r="AW58" i="3"/>
  <c r="BD58" i="3" s="1"/>
  <c r="AX57" i="3"/>
  <c r="AW57" i="3"/>
  <c r="BD57" i="3" s="1"/>
  <c r="AX56" i="3"/>
  <c r="AW56" i="3"/>
  <c r="BD56" i="3" s="1"/>
  <c r="AX55" i="3"/>
  <c r="AW55" i="3"/>
  <c r="BD55" i="3" s="1"/>
  <c r="AX54" i="3"/>
  <c r="AW54" i="3"/>
  <c r="BD54" i="3" s="1"/>
  <c r="AX53" i="3"/>
  <c r="AW53" i="3"/>
  <c r="BD53" i="3" s="1"/>
  <c r="AX52" i="3"/>
  <c r="AW52" i="3"/>
  <c r="BD52" i="3" s="1"/>
  <c r="AX51" i="3"/>
  <c r="AW51" i="3"/>
  <c r="BD51" i="3" s="1"/>
  <c r="AX50" i="3"/>
  <c r="AW50" i="3"/>
  <c r="BD50" i="3" s="1"/>
  <c r="AX49" i="3"/>
  <c r="AW49" i="3"/>
  <c r="BD49" i="3" s="1"/>
  <c r="AX48" i="3"/>
  <c r="AW48" i="3"/>
  <c r="BD48" i="3" s="1"/>
  <c r="AX47" i="3"/>
  <c r="AW47" i="3"/>
  <c r="BD47" i="3" s="1"/>
  <c r="AX46" i="3"/>
  <c r="AW46" i="3"/>
  <c r="BD46" i="3" s="1"/>
  <c r="AX45" i="3"/>
  <c r="AW45" i="3"/>
  <c r="BD45" i="3" s="1"/>
  <c r="AX44" i="3"/>
  <c r="AW44" i="3"/>
  <c r="BD44" i="3" s="1"/>
  <c r="AX43" i="3"/>
  <c r="AW43" i="3"/>
  <c r="BD43" i="3" s="1"/>
  <c r="AX42" i="3"/>
  <c r="AW42" i="3"/>
  <c r="BD42" i="3" s="1"/>
  <c r="AX41" i="3"/>
  <c r="AW41" i="3"/>
  <c r="BD41" i="3" s="1"/>
  <c r="AX40" i="3"/>
  <c r="AW40" i="3"/>
  <c r="BD40" i="3" s="1"/>
  <c r="AX39" i="3"/>
  <c r="AW39" i="3"/>
  <c r="BD39" i="3" s="1"/>
  <c r="AX38" i="3"/>
  <c r="AW38" i="3"/>
  <c r="BD38" i="3" s="1"/>
  <c r="AX37" i="3"/>
  <c r="AW37" i="3"/>
  <c r="BD37" i="3" s="1"/>
  <c r="AX36" i="3"/>
  <c r="AW36" i="3"/>
  <c r="BD36" i="3" s="1"/>
  <c r="AX35" i="3"/>
  <c r="AW35" i="3"/>
  <c r="BD35" i="3" s="1"/>
  <c r="AX34" i="3"/>
  <c r="AW34" i="3"/>
  <c r="BD34" i="3" s="1"/>
  <c r="AX33" i="3"/>
  <c r="AW33" i="3"/>
  <c r="BD33" i="3" s="1"/>
  <c r="AX32" i="3"/>
  <c r="AW32" i="3"/>
  <c r="BD32" i="3" s="1"/>
  <c r="AX31" i="3"/>
  <c r="AW31" i="3"/>
  <c r="BD31" i="3" s="1"/>
  <c r="AX30" i="3"/>
  <c r="AW30" i="3"/>
  <c r="BD30" i="3" s="1"/>
  <c r="AX29" i="3"/>
  <c r="AW29" i="3"/>
  <c r="BD29" i="3" s="1"/>
  <c r="AX28" i="3"/>
  <c r="AW28" i="3"/>
  <c r="BD28" i="3" s="1"/>
  <c r="AX27" i="3"/>
  <c r="AW27" i="3"/>
  <c r="BD27" i="3" s="1"/>
  <c r="AX26" i="3"/>
  <c r="AW26" i="3"/>
  <c r="BD26" i="3" s="1"/>
  <c r="AX25" i="3"/>
  <c r="AW25" i="3"/>
  <c r="BD25" i="3" s="1"/>
  <c r="AX24" i="3"/>
  <c r="AW24" i="3"/>
  <c r="BD24" i="3" s="1"/>
  <c r="AX23" i="3"/>
  <c r="AW23" i="3"/>
  <c r="BD23" i="3" s="1"/>
  <c r="AX22" i="3"/>
  <c r="AW22" i="3"/>
  <c r="BD22" i="3" s="1"/>
  <c r="AX21" i="3"/>
  <c r="AW21" i="3"/>
  <c r="BD21" i="3" s="1"/>
  <c r="AX20" i="3"/>
  <c r="AW20" i="3"/>
  <c r="BD20" i="3" s="1"/>
  <c r="AX19" i="3"/>
  <c r="AW19" i="3"/>
  <c r="BD19" i="3" s="1"/>
  <c r="AX18" i="3"/>
  <c r="AW18" i="3"/>
  <c r="BD18" i="3" s="1"/>
  <c r="AX17" i="3"/>
  <c r="AW17" i="3"/>
  <c r="BD17" i="3" s="1"/>
  <c r="AX16" i="3"/>
  <c r="AW16" i="3"/>
  <c r="BD16" i="3" s="1"/>
  <c r="AX15" i="3"/>
  <c r="AW15" i="3"/>
  <c r="BD15" i="3" s="1"/>
  <c r="AX14" i="3"/>
  <c r="AW14" i="3"/>
  <c r="BD14" i="3" s="1"/>
  <c r="AX13" i="3"/>
  <c r="AW13" i="3"/>
  <c r="BD13" i="3" s="1"/>
  <c r="AX12" i="3"/>
  <c r="AW12" i="3"/>
  <c r="BD12" i="3" s="1"/>
  <c r="AX11" i="3"/>
  <c r="AW11" i="3"/>
  <c r="BD11" i="3" s="1"/>
  <c r="AX10" i="3"/>
  <c r="AW10" i="3"/>
  <c r="BD10" i="3" s="1"/>
  <c r="AX9" i="3"/>
  <c r="AW9" i="3"/>
  <c r="BD9" i="3" s="1"/>
  <c r="AX8" i="3"/>
  <c r="AW8" i="3"/>
  <c r="BD8" i="3" s="1"/>
  <c r="AX7" i="3"/>
  <c r="AW7" i="3"/>
  <c r="BD7" i="3" s="1"/>
  <c r="AX6" i="3"/>
  <c r="AW6" i="3"/>
  <c r="BD6" i="3" s="1"/>
  <c r="AX5" i="3"/>
  <c r="AW5" i="3"/>
  <c r="BD5" i="3" s="1"/>
  <c r="AW4" i="3"/>
  <c r="BD4" i="3" s="1"/>
  <c r="AX3" i="3"/>
  <c r="AW3" i="3"/>
  <c r="BD3" i="3" s="1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603" i="3"/>
  <c r="C603" i="3"/>
  <c r="I9" i="21"/>
  <c r="I9" i="36" s="1"/>
  <c r="I10" i="21"/>
  <c r="I10" i="36" s="1"/>
  <c r="I11" i="21"/>
  <c r="I11" i="36" s="1"/>
  <c r="J9" i="21"/>
  <c r="K9" i="36" s="1"/>
  <c r="Y2" i="21" l="1"/>
  <c r="Z2" i="21"/>
  <c r="D604" i="3"/>
  <c r="L4" i="21"/>
  <c r="BN11" i="3" l="1"/>
  <c r="BN10" i="3"/>
  <c r="BN9" i="3"/>
  <c r="BN7" i="3"/>
  <c r="BN6" i="3"/>
  <c r="BN5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" i="3"/>
  <c r="J3" i="35" l="1"/>
  <c r="L3" i="35" s="1"/>
  <c r="BM2" i="3"/>
  <c r="L4" i="35" l="1"/>
  <c r="BQ5" i="3"/>
  <c r="BQ10" i="3"/>
  <c r="BQ2" i="3"/>
  <c r="BQ8" i="3"/>
  <c r="BQ6" i="3"/>
  <c r="BQ4" i="3"/>
  <c r="BQ9" i="3"/>
  <c r="BQ3" i="3"/>
  <c r="BQ11" i="3"/>
  <c r="BQ7" i="3"/>
  <c r="L6" i="21"/>
  <c r="L2" i="21"/>
  <c r="H11" i="21"/>
  <c r="J11" i="36" s="1"/>
  <c r="G11" i="21"/>
  <c r="H11" i="36" s="1"/>
  <c r="H10" i="21"/>
  <c r="J10" i="36" s="1"/>
  <c r="G10" i="21"/>
  <c r="H10" i="36" s="1"/>
  <c r="H9" i="21"/>
  <c r="J9" i="36" s="1"/>
  <c r="G9" i="21"/>
  <c r="H9" i="36" s="1"/>
  <c r="H8" i="21"/>
  <c r="J8" i="36" s="1"/>
  <c r="G8" i="21"/>
  <c r="H8" i="36" s="1"/>
  <c r="K6" i="21"/>
  <c r="K5" i="21"/>
  <c r="K4" i="21"/>
  <c r="K3" i="21"/>
  <c r="K2" i="21"/>
  <c r="L5" i="21" l="1"/>
  <c r="L3" i="21"/>
  <c r="K8" i="21" l="1"/>
  <c r="K9" i="21"/>
  <c r="K10" i="21"/>
  <c r="K11" i="21"/>
  <c r="K7" i="21"/>
  <c r="L8" i="21" l="1"/>
  <c r="L10" i="21"/>
  <c r="L7" i="21"/>
  <c r="L9" i="21" l="1"/>
  <c r="L11" i="21"/>
  <c r="BH2" i="3" l="1"/>
  <c r="AC10" i="17" l="1"/>
  <c r="AB10" i="17"/>
  <c r="AA10" i="17"/>
  <c r="Z10" i="17"/>
  <c r="Y10" i="17"/>
  <c r="X10" i="17"/>
  <c r="W10" i="17"/>
  <c r="V10" i="17"/>
  <c r="F11" i="17"/>
  <c r="G11" i="17" s="1"/>
  <c r="C11" i="36" s="1"/>
  <c r="F10" i="17"/>
  <c r="BM10" i="3" s="1"/>
  <c r="BM9" i="3"/>
  <c r="BM8" i="3"/>
  <c r="BM7" i="3"/>
  <c r="BM6" i="3"/>
  <c r="F5" i="17"/>
  <c r="BM5" i="3" s="1"/>
  <c r="F4" i="17"/>
  <c r="BM4" i="3" s="1"/>
  <c r="BM3" i="3"/>
  <c r="AD10" i="17" l="1"/>
  <c r="AD11" i="17" s="1"/>
  <c r="H11" i="17" s="1"/>
  <c r="BM11" i="3"/>
  <c r="BP11" i="3" s="1"/>
  <c r="E2" i="36"/>
  <c r="G2" i="17"/>
  <c r="C2" i="36" s="1"/>
  <c r="G10" i="17"/>
  <c r="C10" i="36" s="1"/>
  <c r="G3" i="17"/>
  <c r="C3" i="36" s="1"/>
  <c r="G4" i="17"/>
  <c r="C4" i="36" s="1"/>
  <c r="G6" i="17"/>
  <c r="C6" i="36" s="1"/>
  <c r="G5" i="17"/>
  <c r="C5" i="36" s="1"/>
  <c r="G8" i="17"/>
  <c r="C8" i="36" s="1"/>
  <c r="AB11" i="17"/>
  <c r="H9" i="17" s="1"/>
  <c r="G7" i="17"/>
  <c r="C7" i="36" s="1"/>
  <c r="G9" i="17"/>
  <c r="C9" i="36" s="1"/>
  <c r="Y11" i="17"/>
  <c r="H6" i="17" s="1"/>
  <c r="Z11" i="17"/>
  <c r="H7" i="17" s="1"/>
  <c r="AC11" i="17"/>
  <c r="H10" i="17" s="1"/>
  <c r="V11" i="17"/>
  <c r="H3" i="17" s="1"/>
  <c r="AA11" i="17" l="1"/>
  <c r="H8" i="17" s="1"/>
  <c r="W11" i="17"/>
  <c r="H4" i="17" s="1"/>
  <c r="X11" i="17"/>
  <c r="H5" i="17" s="1"/>
  <c r="U11" i="17"/>
  <c r="H2" i="17" s="1"/>
  <c r="BH3" i="3"/>
  <c r="BG3" i="3"/>
  <c r="BG2" i="3"/>
  <c r="BI2" i="3" s="1"/>
  <c r="BJ2" i="3" s="1"/>
  <c r="BH4" i="3"/>
  <c r="BG4" i="3"/>
  <c r="BH5" i="3"/>
  <c r="BG5" i="3"/>
  <c r="BH6" i="3"/>
  <c r="BG6" i="3"/>
  <c r="BH7" i="3"/>
  <c r="BG7" i="3"/>
  <c r="BH8" i="3"/>
  <c r="BG8" i="3"/>
  <c r="BH9" i="3"/>
  <c r="BG9" i="3"/>
  <c r="BH10" i="3"/>
  <c r="BG10" i="3"/>
  <c r="BH11" i="3"/>
  <c r="BG11" i="3"/>
  <c r="BH12" i="3"/>
  <c r="BG12" i="3"/>
  <c r="BL5" i="3" l="1"/>
  <c r="F5" i="36" s="1"/>
  <c r="BL9" i="3"/>
  <c r="F9" i="36" s="1"/>
  <c r="BL8" i="3"/>
  <c r="F8" i="36" s="1"/>
  <c r="BL4" i="3"/>
  <c r="F4" i="36" s="1"/>
  <c r="BI11" i="3"/>
  <c r="BJ11" i="3" s="1"/>
  <c r="BL11" i="3"/>
  <c r="F11" i="36" s="1"/>
  <c r="BL7" i="3"/>
  <c r="F7" i="36" s="1"/>
  <c r="BL3" i="3"/>
  <c r="F3" i="36" s="1"/>
  <c r="BL2" i="3"/>
  <c r="F2" i="36" s="1"/>
  <c r="BL10" i="3"/>
  <c r="F10" i="36" s="1"/>
  <c r="BL6" i="3"/>
  <c r="F6" i="36" s="1"/>
  <c r="BK2" i="3"/>
  <c r="BI7" i="3"/>
  <c r="BJ7" i="3" s="1"/>
  <c r="E11" i="36"/>
  <c r="BI9" i="3"/>
  <c r="BJ9" i="3" s="1"/>
  <c r="BI5" i="3"/>
  <c r="BJ5" i="3" s="1"/>
  <c r="BK3" i="3"/>
  <c r="BK5" i="3"/>
  <c r="BK4" i="3"/>
  <c r="BI4" i="3"/>
  <c r="BJ4" i="3" s="1"/>
  <c r="BI10" i="3"/>
  <c r="BJ10" i="3" s="1"/>
  <c r="BI6" i="3"/>
  <c r="BJ6" i="3" s="1"/>
  <c r="BI3" i="3"/>
  <c r="BJ3" i="3" s="1"/>
  <c r="BI8" i="3"/>
  <c r="BJ8" i="3" s="1"/>
  <c r="BK6" i="3"/>
  <c r="BP8" i="3"/>
  <c r="BP4" i="3"/>
  <c r="BP9" i="3"/>
  <c r="BP7" i="3"/>
  <c r="BP10" i="3"/>
  <c r="BP6" i="3"/>
  <c r="BP5" i="3"/>
  <c r="G11" i="36" l="1"/>
  <c r="G2" i="36"/>
  <c r="G8" i="36"/>
  <c r="G5" i="36"/>
  <c r="G7" i="36"/>
  <c r="G10" i="36"/>
  <c r="G9" i="36"/>
  <c r="G6" i="36"/>
  <c r="G4" i="36"/>
  <c r="G3" i="36"/>
  <c r="E8" i="36"/>
  <c r="E10" i="36"/>
  <c r="E7" i="36"/>
  <c r="E3" i="36"/>
  <c r="E5" i="36"/>
  <c r="E4" i="36"/>
  <c r="E9" i="36"/>
  <c r="E6" i="36"/>
</calcChain>
</file>

<file path=xl/sharedStrings.xml><?xml version="1.0" encoding="utf-8"?>
<sst xmlns="http://schemas.openxmlformats.org/spreadsheetml/2006/main" count="8817" uniqueCount="152">
  <si>
    <t>firms</t>
  </si>
  <si>
    <t>emp</t>
  </si>
  <si>
    <t>exit</t>
  </si>
  <si>
    <t>eps</t>
  </si>
  <si>
    <t>k</t>
  </si>
  <si>
    <t>a</t>
  </si>
  <si>
    <t>age</t>
  </si>
  <si>
    <t>productivity</t>
  </si>
  <si>
    <t>capital</t>
  </si>
  <si>
    <t>debt</t>
  </si>
  <si>
    <t>exit_bind</t>
  </si>
  <si>
    <t>Firms data</t>
  </si>
  <si>
    <t>Employment data</t>
  </si>
  <si>
    <t>Firms model</t>
  </si>
  <si>
    <t>Employment model</t>
  </si>
  <si>
    <t>data</t>
  </si>
  <si>
    <t>model</t>
  </si>
  <si>
    <t>year2</t>
  </si>
  <si>
    <t>fsize</t>
  </si>
  <si>
    <t>fage4</t>
  </si>
  <si>
    <t>estabs</t>
  </si>
  <si>
    <t>denom</t>
  </si>
  <si>
    <t>estabs_entry</t>
  </si>
  <si>
    <t>estabs_entry_rate</t>
  </si>
  <si>
    <t>estabs_exit</t>
  </si>
  <si>
    <t>estabs_exit_rate</t>
  </si>
  <si>
    <t>job_creation</t>
  </si>
  <si>
    <t>job_creation_births</t>
  </si>
  <si>
    <t>job_creation_continuers</t>
  </si>
  <si>
    <t>job_creation_rate_births</t>
  </si>
  <si>
    <t>job_creation_rate</t>
  </si>
  <si>
    <t>job_destruction</t>
  </si>
  <si>
    <t>job_destruction_deaths</t>
  </si>
  <si>
    <t>job_destruction_continuers</t>
  </si>
  <si>
    <t>job_destruction_rate_deaths</t>
  </si>
  <si>
    <t>job_destruction_rate</t>
  </si>
  <si>
    <t>net_job_creation</t>
  </si>
  <si>
    <t>net_job_creation_rate</t>
  </si>
  <si>
    <t>reallocation_rate</t>
  </si>
  <si>
    <t>firmdeath_firms</t>
  </si>
  <si>
    <t>firmdeath_estabs</t>
  </si>
  <si>
    <t>firmdeath_emp</t>
  </si>
  <si>
    <t>d_flag</t>
  </si>
  <si>
    <t>a) 1 to 4</t>
  </si>
  <si>
    <t>a) 0</t>
  </si>
  <si>
    <t>l) Left Censored</t>
  </si>
  <si>
    <t>b) 5 to 9</t>
  </si>
  <si>
    <t>c) 10 to 19</t>
  </si>
  <si>
    <t>d) 20 to 49</t>
  </si>
  <si>
    <t>e) 50 to 99</t>
  </si>
  <si>
    <t>f) 100 to 249</t>
  </si>
  <si>
    <t>g) 250 to 499</t>
  </si>
  <si>
    <t>h) 500 to 999</t>
  </si>
  <si>
    <t>i) 1000 to 2499</t>
  </si>
  <si>
    <t>j) 2500 to 4999</t>
  </si>
  <si>
    <t>k) 5000 to 9999</t>
  </si>
  <si>
    <t>l) 10000+</t>
  </si>
  <si>
    <t>b) 1</t>
  </si>
  <si>
    <t>c) 2</t>
  </si>
  <si>
    <t>d) 3</t>
  </si>
  <si>
    <t>e) 4</t>
  </si>
  <si>
    <t>f) 5</t>
  </si>
  <si>
    <t>g) 6 to 10</t>
  </si>
  <si>
    <t>h) 11 to 15</t>
  </si>
  <si>
    <t>i) 16 to 20</t>
  </si>
  <si>
    <t>j) 21 to 25</t>
  </si>
  <si>
    <t>k) 26+</t>
  </si>
  <si>
    <t>Row Labels</t>
  </si>
  <si>
    <t>Grand Total</t>
  </si>
  <si>
    <t>Sum of firms</t>
  </si>
  <si>
    <t>Sum of emp</t>
  </si>
  <si>
    <t>(Multiple Items)</t>
  </si>
  <si>
    <t>Column Labels</t>
  </si>
  <si>
    <t>6-10</t>
  </si>
  <si>
    <t>11-15</t>
  </si>
  <si>
    <t>16-20</t>
  </si>
  <si>
    <t>Employment model adjusted</t>
  </si>
  <si>
    <t>bracket</t>
  </si>
  <si>
    <t>Age bracket</t>
  </si>
  <si>
    <t>21+</t>
  </si>
  <si>
    <t>Sum of job_creation</t>
  </si>
  <si>
    <t>Sum of job_destruction</t>
  </si>
  <si>
    <t>emp_adj</t>
  </si>
  <si>
    <t>job_creation_adj</t>
  </si>
  <si>
    <t>job_destruction_adj</t>
  </si>
  <si>
    <t>age bracket</t>
  </si>
  <si>
    <t>Sum of job_creation_adj</t>
  </si>
  <si>
    <t>Sum of job_destruction_adj</t>
  </si>
  <si>
    <t>Sum of emp_adj</t>
  </si>
  <si>
    <t>net, data</t>
  </si>
  <si>
    <t>net, model</t>
  </si>
  <si>
    <t>0</t>
  </si>
  <si>
    <t>1</t>
  </si>
  <si>
    <t>2</t>
  </si>
  <si>
    <t>3</t>
  </si>
  <si>
    <t>4</t>
  </si>
  <si>
    <t>5</t>
  </si>
  <si>
    <t>dividends</t>
  </si>
  <si>
    <t>dividends operating</t>
  </si>
  <si>
    <t>job_creat</t>
  </si>
  <si>
    <t>job_destr</t>
  </si>
  <si>
    <t>div</t>
  </si>
  <si>
    <t>div_ope</t>
  </si>
  <si>
    <t>avg_log_emp</t>
  </si>
  <si>
    <t>std_dev_log_emp</t>
  </si>
  <si>
    <t>Sum of exit</t>
  </si>
  <si>
    <t>Sum of job_creat</t>
  </si>
  <si>
    <t>Sum of job_destr</t>
  </si>
  <si>
    <t>Sum of div</t>
  </si>
  <si>
    <t>Sum of div_ope</t>
  </si>
  <si>
    <t>age_q</t>
  </si>
  <si>
    <t>Age</t>
  </si>
  <si>
    <t>Employment size</t>
  </si>
  <si>
    <t>Sum of firmdeath_firms</t>
  </si>
  <si>
    <t>Firm exit rate</t>
  </si>
  <si>
    <t>exit_adjusted</t>
  </si>
  <si>
    <t>Sum of eps</t>
  </si>
  <si>
    <t>Sum of k</t>
  </si>
  <si>
    <t>Sum of a</t>
  </si>
  <si>
    <t>Sum of exit_bind</t>
  </si>
  <si>
    <t>binding</t>
  </si>
  <si>
    <t>Sum of debt2</t>
  </si>
  <si>
    <t>Sum of binding2</t>
  </si>
  <si>
    <t>average</t>
  </si>
  <si>
    <t>age_year</t>
  </si>
  <si>
    <t>(All)</t>
  </si>
  <si>
    <t>l</t>
  </si>
  <si>
    <t>entrant_size_data</t>
  </si>
  <si>
    <t>entrant_size_model</t>
  </si>
  <si>
    <t>scale</t>
  </si>
  <si>
    <t>exit_rate</t>
  </si>
  <si>
    <t>employment_size</t>
  </si>
  <si>
    <t>net_debt</t>
  </si>
  <si>
    <t>net_debt_to_capital</t>
  </si>
  <si>
    <t>dividends_operating</t>
  </si>
  <si>
    <t>average_debt_to_average_capital</t>
  </si>
  <si>
    <t>debt_distribution</t>
  </si>
  <si>
    <t>Firm share data</t>
  </si>
  <si>
    <t>Firm share model</t>
  </si>
  <si>
    <t>Firm size data</t>
  </si>
  <si>
    <t>Firm size model</t>
  </si>
  <si>
    <t>Emp share data</t>
  </si>
  <si>
    <t>Empshare model</t>
  </si>
  <si>
    <t>Job creation data</t>
  </si>
  <si>
    <t>Job creation model</t>
  </si>
  <si>
    <t>Job destruction data</t>
  </si>
  <si>
    <t>Job destruction model</t>
  </si>
  <si>
    <t># employees</t>
  </si>
  <si>
    <t># firms</t>
  </si>
  <si>
    <t>average emp. size</t>
  </si>
  <si>
    <t>Employment model adjusted / Mass of firms</t>
  </si>
  <si>
    <t>Average size by age / Average size (model)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</si>
</sst>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0000"/>
    <numFmt numFmtId="166" formatCode="0.0000"/>
    <numFmt numFmtId="167" formatCode="0.000000"/>
    <numFmt numFmtId="168" formatCode="_-* #,##0_-;\-* #,##0_-;_-* &quot;-&quot;??_-;_-@_-"/>
    <numFmt numFmtId="169" formatCode="0.0"/>
    <numFmt numFmtId="170" formatCode="0.0000000"/>
    <numFmt numFmtId="171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7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/>
    <xf numFmtId="0" fontId="3" fillId="2" borderId="0" xfId="0" applyFont="1" applyFill="1"/>
    <xf numFmtId="49" fontId="3" fillId="2" borderId="0" xfId="0" applyNumberFormat="1" applyFont="1" applyFill="1"/>
    <xf numFmtId="1" fontId="3" fillId="2" borderId="0" xfId="0" applyNumberFormat="1" applyFont="1" applyFill="1"/>
    <xf numFmtId="1" fontId="3" fillId="2" borderId="0" xfId="0" applyNumberFormat="1" applyFont="1" applyFill="1" applyAlignment="1">
      <alignment horizontal="center"/>
    </xf>
    <xf numFmtId="2" fontId="1" fillId="0" borderId="0" xfId="0" applyNumberFormat="1" applyFont="1"/>
    <xf numFmtId="171" fontId="0" fillId="0" borderId="0" xfId="0" applyNumberFormat="1"/>
    <xf numFmtId="0" fontId="1" fillId="0" borderId="0" xfId="0" applyFont="1"/>
    <xf numFmtId="0" fontId="3" fillId="0" borderId="0" xfId="0" applyFont="1" applyFill="1"/>
    <xf numFmtId="49" fontId="0" fillId="0" borderId="0" xfId="0" applyNumberFormat="1" applyFill="1"/>
    <xf numFmtId="169" fontId="0" fillId="0" borderId="0" xfId="0" applyNumberFormat="1" applyFill="1" applyAlignment="1">
      <alignment horizontal="center"/>
    </xf>
    <xf numFmtId="169" fontId="0" fillId="0" borderId="0" xfId="0" applyNumberFormat="1" applyFill="1"/>
    <xf numFmtId="0" fontId="0" fillId="0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36.814629050925" createdVersion="6" refreshedVersion="6" minRefreshableVersion="3" recordCount="4268" xr:uid="{00000000-000A-0000-FFFF-FFFF00000000}">
  <cacheSource type="worksheet">
    <worksheetSource ref="A1:AB4269" sheet="bds_f_agesz_release"/>
  </cacheSource>
  <cacheFields count="28">
    <cacheField name="year2" numFmtId="0">
      <sharedItems containsSemiMixedTypes="0" containsString="0" containsNumber="1" containsInteger="1" minValue="1977" maxValue="2014" count="38"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</sharedItems>
    </cacheField>
    <cacheField name="fsize" numFmtId="0">
      <sharedItems count="12">
        <s v="a) 1 to 4"/>
        <s v="b) 5 to 9"/>
        <s v="c) 10 to 19"/>
        <s v="d) 20 to 49"/>
        <s v="e) 50 to 99"/>
        <s v="f) 100 to 249"/>
        <s v="g) 250 to 499"/>
        <s v="h) 500 to 999"/>
        <s v="i) 1000 to 2499"/>
        <s v="j) 2500 to 4999"/>
        <s v="k) 5000 to 9999"/>
        <s v="l) 10000+"/>
      </sharedItems>
    </cacheField>
    <cacheField name="fage4" numFmtId="0">
      <sharedItems count="12">
        <s v="a) 0"/>
        <s v="l) Left Censored"/>
        <s v="b) 1"/>
        <s v="c) 2"/>
        <s v="d) 3"/>
        <s v="e) 4"/>
        <s v="f) 5"/>
        <s v="g) 6 to 10"/>
        <s v="h) 11 to 15"/>
        <s v="i) 16 to 20"/>
        <s v="j) 21 to 25"/>
        <s v="k) 26+"/>
      </sharedItems>
    </cacheField>
    <cacheField name="firms" numFmtId="0">
      <sharedItems containsSemiMixedTypes="0" containsString="0" containsNumber="1" containsInteger="1" minValue="1" maxValue="1542377"/>
    </cacheField>
    <cacheField name="estabs" numFmtId="0">
      <sharedItems containsSemiMixedTypes="0" containsString="0" containsNumber="1" containsInteger="1" minValue="1" maxValue="1545026"/>
    </cacheField>
    <cacheField name="emp" numFmtId="0">
      <sharedItems containsString="0" containsBlank="1" containsNumber="1" containsInteger="1" minValue="56" maxValue="26289395"/>
    </cacheField>
    <cacheField name="denom" numFmtId="0">
      <sharedItems containsString="0" containsBlank="1" containsNumber="1" containsInteger="1" minValue="125" maxValue="26215565"/>
    </cacheField>
    <cacheField name="estabs_entry" numFmtId="0">
      <sharedItems containsSemiMixedTypes="0" containsString="0" containsNumber="1" containsInteger="1" minValue="0" maxValue="477176"/>
    </cacheField>
    <cacheField name="estabs_entry_rate" numFmtId="0">
      <sharedItems containsSemiMixedTypes="0" containsString="0" containsNumber="1" minValue="0" maxValue="200"/>
    </cacheField>
    <cacheField name="estabs_exit" numFmtId="0">
      <sharedItems containsSemiMixedTypes="0" containsString="0" containsNumber="1" containsInteger="1" minValue="0" maxValue="391696"/>
    </cacheField>
    <cacheField name="estabs_exit_rate" numFmtId="0">
      <sharedItems containsSemiMixedTypes="0" containsString="0" containsNumber="1" minValue="0" maxValue="154.30000000000001"/>
    </cacheField>
    <cacheField name="job_creation" numFmtId="0">
      <sharedItems containsString="0" containsBlank="1" containsNumber="1" containsInteger="1" minValue="0" maxValue="3745502"/>
    </cacheField>
    <cacheField name="job_creation_births" numFmtId="0">
      <sharedItems containsString="0" containsBlank="1" containsNumber="1" containsInteger="1" minValue="0" maxValue="1530709"/>
    </cacheField>
    <cacheField name="job_creation_continuers" numFmtId="0">
      <sharedItems containsString="0" containsBlank="1" containsNumber="1" containsInteger="1" minValue="0" maxValue="2371035"/>
    </cacheField>
    <cacheField name="job_creation_rate_births" numFmtId="0">
      <sharedItems containsString="0" containsBlank="1" containsNumber="1" minValue="0" maxValue="200"/>
    </cacheField>
    <cacheField name="job_creation_rate" numFmtId="0">
      <sharedItems containsString="0" containsBlank="1" containsNumber="1" minValue="0" maxValue="200"/>
    </cacheField>
    <cacheField name="job_destruction" numFmtId="0">
      <sharedItems containsString="0" containsBlank="1" containsNumber="1" containsInteger="1" minValue="0" maxValue="4416667"/>
    </cacheField>
    <cacheField name="job_destruction_deaths" numFmtId="0">
      <sharedItems containsString="0" containsBlank="1" containsNumber="1" containsInteger="1" minValue="0" maxValue="1393132"/>
    </cacheField>
    <cacheField name="job_destruction_continuers" numFmtId="0">
      <sharedItems containsString="0" containsBlank="1" containsNumber="1" containsInteger="1" minValue="0" maxValue="3023535"/>
    </cacheField>
    <cacheField name="job_destruction_rate_deaths" numFmtId="0">
      <sharedItems containsString="0" containsBlank="1" containsNumber="1" minValue="0" maxValue="72.400000000000006"/>
    </cacheField>
    <cacheField name="job_destruction_rate" numFmtId="0">
      <sharedItems containsString="0" containsBlank="1" containsNumber="1" minValue="0" maxValue="187.5"/>
    </cacheField>
    <cacheField name="net_job_creation" numFmtId="0">
      <sharedItems containsString="0" containsBlank="1" containsNumber="1" containsInteger="1" minValue="-895521" maxValue="1212956"/>
    </cacheField>
    <cacheField name="net_job_creation_rate" numFmtId="0">
      <sharedItems containsString="0" containsBlank="1" containsNumber="1" minValue="-186.7" maxValue="200"/>
    </cacheField>
    <cacheField name="reallocation_rate" numFmtId="0">
      <sharedItems containsString="0" containsBlank="1" containsNumber="1" minValue="0" maxValue="160.80000000000001"/>
    </cacheField>
    <cacheField name="firmdeath_firms" numFmtId="0">
      <sharedItems containsString="0" containsBlank="1" containsNumber="1" containsInteger="1" minValue="1" maxValue="296754"/>
    </cacheField>
    <cacheField name="firmdeath_estabs" numFmtId="0">
      <sharedItems containsString="0" containsBlank="1" containsNumber="1" containsInteger="1" minValue="1" maxValue="297198"/>
    </cacheField>
    <cacheField name="firmdeath_emp" numFmtId="0">
      <sharedItems containsString="0" containsBlank="1" containsNumber="1" minValue="0" maxValue="750459"/>
    </cacheField>
    <cacheField name="d_flag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9497453704" createdVersion="6" refreshedVersion="6" minRefreshableVersion="3" recordCount="600" xr:uid="{584E1D34-5252-4BB8-960B-101553DA3127}">
  <cacheSource type="worksheet">
    <worksheetSource ref="B1:V601" sheet="life cycle properties"/>
  </cacheSource>
  <cacheFields count="21">
    <cacheField name="age" numFmtId="0">
      <sharedItems containsSemiMixedTypes="0" containsString="0" containsNumber="1" containsInteger="1" minValue="-1" maxValue="149" count="151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</sharedItems>
    </cacheField>
    <cacheField name="firms" numFmtId="0">
      <sharedItems containsSemiMixedTypes="0" containsString="0" containsNumber="1" minValue="8.9999999999999996E-7" maxValue="1.08746E-2"/>
    </cacheField>
    <cacheField name="emp" numFmtId="0">
      <sharedItems containsSemiMixedTypes="0" containsString="0" containsNumber="1" minValue="3.7000000000000002E-6" maxValue="2.72429E-2"/>
    </cacheField>
    <cacheField name="exit" numFmtId="170">
      <sharedItems containsSemiMixedTypes="0" containsString="0" containsNumber="1" minValue="0" maxValue="7.8739999999999995E-4"/>
    </cacheField>
    <cacheField name="eps" numFmtId="0">
      <sharedItems containsSemiMixedTypes="0" containsString="0" containsNumber="1" minValue="1.1000000000000001E-6" maxValue="1.8158899999999999E-2"/>
    </cacheField>
    <cacheField name="k" numFmtId="0">
      <sharedItems containsSemiMixedTypes="0" containsString="0" containsNumber="1" minValue="1.8369999999999999E-4" maxValue="0.22382060000000001"/>
    </cacheField>
    <cacheField name="a" numFmtId="0">
      <sharedItems containsSemiMixedTypes="0" containsString="0" containsNumber="1" minValue="-7.6526999999999998E-2" maxValue="6.7587700000000001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1.8142700000000001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0" maxValue="8.6750999999999998E-3"/>
    </cacheField>
    <cacheField name="div_ope" numFmtId="0">
      <sharedItems containsSemiMixedTypes="0" containsString="0" containsNumber="1" minValue="0" maxValue="3.2764999999999999E-3"/>
    </cacheField>
    <cacheField name="avg_log_emp" numFmtId="0">
      <sharedItems containsSemiMixedTypes="0" containsString="0" containsNumber="1" minValue="0.40755049999999998" maxValue="1.2853920000000001"/>
    </cacheField>
    <cacheField name="std_dev_log_emp" numFmtId="0">
      <sharedItems containsSemiMixedTypes="0" containsString="0" containsNumber="1" minValue="5.1661600000000002E-2" maxValue="0.4960657"/>
    </cacheField>
    <cacheField name="debt" numFmtId="0">
      <sharedItems containsSemiMixedTypes="0" containsString="0" containsNumber="1" minValue="0" maxValue="7.9358700000000004E-2"/>
    </cacheField>
    <cacheField name="binding" numFmtId="0">
      <sharedItems containsSemiMixedTypes="0" containsString="0" containsNumber="1" minValue="9.9999999999999995E-8" maxValue="1.08746E-2"/>
    </cacheField>
    <cacheField name="bracket" numFmtId="2">
      <sharedItems containsSemiMixedTypes="0" containsString="0" containsNumber="1" containsInteger="1" minValue="-1" maxValue="23"/>
    </cacheField>
    <cacheField name="dividends" numFmtId="2">
      <sharedItems containsSemiMixedTypes="0" containsString="0" containsNumber="1" minValue="0" maxValue="8.6750999999999998E-3"/>
    </cacheField>
    <cacheField name="dividends operating" numFmtId="2">
      <sharedItems containsSemiMixedTypes="0" containsString="0" containsNumber="1" minValue="0" maxValue="3.2764999999999999E-3"/>
    </cacheField>
    <cacheField name="debt2" numFmtId="0">
      <sharedItems containsSemiMixedTypes="0" containsString="0" containsNumber="1" minValue="0" maxValue="7.9358700000000004E-2"/>
    </cacheField>
    <cacheField name="binding2" numFmtId="0">
      <sharedItems containsSemiMixedTypes="0" containsString="0" containsNumber="1" minValue="9.9999999999999995E-8" maxValue="1.0874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960787037" createdVersion="6" refreshedVersion="6" minRefreshableVersion="3" recordCount="600" xr:uid="{EB2BF803-D027-44D5-B2C6-F2A33464AE1F}">
  <cacheSource type="worksheet">
    <worksheetSource ref="B1:R601" sheet="life cycle properties"/>
  </cacheSource>
  <cacheFields count="17">
    <cacheField name="age" numFmtId="0">
      <sharedItems containsSemiMixedTypes="0" containsString="0" containsNumber="1" containsInteger="1" minValue="-1" maxValue="149"/>
    </cacheField>
    <cacheField name="firms" numFmtId="0">
      <sharedItems containsSemiMixedTypes="0" containsString="0" containsNumber="1" minValue="8.9999999999999996E-7" maxValue="1.08746E-2"/>
    </cacheField>
    <cacheField name="emp" numFmtId="0">
      <sharedItems containsSemiMixedTypes="0" containsString="0" containsNumber="1" minValue="3.7000000000000002E-6" maxValue="2.72429E-2"/>
    </cacheField>
    <cacheField name="exit" numFmtId="170">
      <sharedItems containsSemiMixedTypes="0" containsString="0" containsNumber="1" minValue="0" maxValue="7.8739999999999995E-4"/>
    </cacheField>
    <cacheField name="eps" numFmtId="0">
      <sharedItems containsSemiMixedTypes="0" containsString="0" containsNumber="1" minValue="1.1000000000000001E-6" maxValue="1.8158899999999999E-2"/>
    </cacheField>
    <cacheField name="k" numFmtId="0">
      <sharedItems containsSemiMixedTypes="0" containsString="0" containsNumber="1" minValue="1.8369999999999999E-4" maxValue="0.22382060000000001"/>
    </cacheField>
    <cacheField name="a" numFmtId="0">
      <sharedItems containsSemiMixedTypes="0" containsString="0" containsNumber="1" minValue="-7.6526999999999998E-2" maxValue="6.7587700000000001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1.8142700000000001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0" maxValue="8.6750999999999998E-3"/>
    </cacheField>
    <cacheField name="div_ope" numFmtId="0">
      <sharedItems containsSemiMixedTypes="0" containsString="0" containsNumber="1" minValue="0" maxValue="3.2764999999999999E-3"/>
    </cacheField>
    <cacheField name="avg_log_emp" numFmtId="0">
      <sharedItems containsSemiMixedTypes="0" containsString="0" containsNumber="1" minValue="0.40755049999999998" maxValue="1.2853920000000001"/>
    </cacheField>
    <cacheField name="std_dev_log_emp" numFmtId="0">
      <sharedItems containsSemiMixedTypes="0" containsString="0" containsNumber="1" minValue="5.1661600000000002E-2" maxValue="0.4960657"/>
    </cacheField>
    <cacheField name="debt" numFmtId="0">
      <sharedItems containsSemiMixedTypes="0" containsString="0" containsNumber="1" minValue="0" maxValue="7.9358700000000004E-2"/>
    </cacheField>
    <cacheField name="binding" numFmtId="0">
      <sharedItems containsSemiMixedTypes="0" containsString="0" containsNumber="1" minValue="9.9999999999999995E-8" maxValue="1.08746E-2"/>
    </cacheField>
    <cacheField name="bracket" numFmtId="2">
      <sharedItems containsSemiMixedTypes="0" containsString="0" containsNumber="1" minValue="-1" maxValue="23" count="34">
        <n v="-1"/>
        <n v="0"/>
        <n v="1"/>
        <n v="2"/>
        <n v="3"/>
        <n v="4"/>
        <n v="5"/>
        <n v="8"/>
        <n v="13"/>
        <n v="18"/>
        <n v="23"/>
        <n v="5.0117E-3" u="1"/>
        <n v="7.4251999999999999E-3" u="1"/>
        <n v="9.5198000000000001E-3" u="1"/>
        <n v="7.8390000000000005E-3" u="1"/>
        <n v="9.7109999999999991E-3" u="1"/>
        <n v="4.4111999999999997E-3" u="1"/>
        <n v="4.8441999999999999E-3" u="1"/>
        <n v="8.7554999999999994E-3" u="1"/>
        <n v="4.6892000000000001E-3" u="1"/>
        <n v="5.3908999999999997E-3" u="1"/>
        <n v="7.0451000000000003E-3" u="1"/>
        <n v="6.3851000000000003E-3" u="1"/>
        <n v="4.5453000000000004E-3" u="1"/>
        <n v="5.8421999999999997E-3" u="1"/>
        <n v="6.6991000000000004E-3" u="1"/>
        <n v="9.1929999999999998E-3" u="1"/>
        <n v="4.1685999999999997E-3" u="1"/>
        <n v="8.2771000000000008E-3" u="1"/>
        <n v="4.2859999999999999E-3" u="1"/>
        <n v="5.6064000000000001E-3" u="1"/>
        <n v="5.1933999999999999E-3" u="1"/>
        <n v="6.1008E-3" u="1"/>
        <n v="9.7351999999999994E-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9675810185" createdVersion="6" refreshedVersion="6" minRefreshableVersion="3" recordCount="150" xr:uid="{AEB86005-3977-43A4-B1FE-86537B660A70}">
  <cacheSource type="worksheet">
    <worksheetSource ref="S1:Z151" sheet="pivot_job_creation_destruct_age"/>
  </cacheSource>
  <cacheFields count="8">
    <cacheField name="age bracket" numFmtId="0">
      <sharedItems containsSemiMixedTypes="0" containsString="0" containsNumber="1" containsInteger="1" minValue="0" maxValue="23" count="10">
        <n v="0"/>
        <n v="1"/>
        <n v="2"/>
        <n v="3"/>
        <n v="4"/>
        <n v="5"/>
        <n v="8"/>
        <n v="13"/>
        <n v="18"/>
        <n v="23"/>
      </sharedItems>
    </cacheField>
    <cacheField name="firms" numFmtId="0">
      <sharedItems containsSemiMixedTypes="0" containsString="0" containsNumber="1" minValue="4.4000000000000002E-6" maxValue="4.3015100000000001E-2"/>
    </cacheField>
    <cacheField name="emp" numFmtId="0">
      <sharedItems containsSemiMixedTypes="0" containsString="0" containsNumber="1" minValue="1.8000000000000004E-5" maxValue="8.0276899999999998E-2"/>
    </cacheField>
    <cacheField name="job_creation" numFmtId="0">
      <sharedItems containsSemiMixedTypes="0" containsString="0" containsNumber="1" minValue="1.9E-6" maxValue="6.94023E-2"/>
    </cacheField>
    <cacheField name="job_destruction" numFmtId="0">
      <sharedItems containsSemiMixedTypes="0" containsString="0" containsNumber="1" minValue="0" maxValue="1.5825600000000002E-2"/>
    </cacheField>
    <cacheField name="emp_adj" numFmtId="165">
      <sharedItems containsSemiMixedTypes="0" containsString="0" containsNumber="1" minValue="1.8000000000000004E-5" maxValue="6.94023E-2"/>
    </cacheField>
    <cacheField name="job_creation_adj" numFmtId="0">
      <sharedItems containsSemiMixedTypes="0" containsString="0" containsNumber="1" minValue="1.9E-6" maxValue="6.94023E-2"/>
    </cacheField>
    <cacheField name="job_destruction_adj" numFmtId="0">
      <sharedItems containsSemiMixedTypes="0" containsString="0" containsNumber="1" minValue="0" maxValue="1.582560000000000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9730324075" createdVersion="6" refreshedVersion="6" minRefreshableVersion="3" recordCount="600" xr:uid="{FD15586A-F1F5-44DD-BEF8-326F1ADBF117}">
  <cacheSource type="worksheet">
    <worksheetSource ref="AB1:AP601" sheet="pivot_job_creation_destruct_age"/>
  </cacheSource>
  <cacheFields count="15">
    <cacheField name="age_year" numFmtId="0">
      <sharedItems containsSemiMixedTypes="0" containsString="0" containsNumber="1" containsInteger="1" minValue="-1" maxValue="149" count="15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-1" u="1"/>
      </sharedItems>
    </cacheField>
    <cacheField name="age" numFmtId="0">
      <sharedItems containsSemiMixedTypes="0" containsString="0" containsNumber="1" containsInteger="1" minValue="1" maxValue="600"/>
    </cacheField>
    <cacheField name="firms" numFmtId="0">
      <sharedItems containsSemiMixedTypes="0" containsString="0" containsNumber="1" minValue="1.1000000000000001E-6" maxValue="1.08746E-2"/>
    </cacheField>
    <cacheField name="emp" numFmtId="0">
      <sharedItems containsSemiMixedTypes="0" containsString="0" containsNumber="1" minValue="4.4000000000000002E-6" maxValue="2.7262499999999999E-2"/>
    </cacheField>
    <cacheField name="exit" numFmtId="0">
      <sharedItems containsSemiMixedTypes="0" containsString="0" containsNumber="1" minValue="0" maxValue="7.4629999999999998E-4"/>
    </cacheField>
    <cacheField name="eps" numFmtId="0">
      <sharedItems containsSemiMixedTypes="0" containsString="0" containsNumber="1" minValue="1.3E-6" maxValue="1.8158899999999999E-2"/>
    </cacheField>
    <cacheField name="k" numFmtId="0">
      <sharedItems containsSemiMixedTypes="0" containsString="0" containsNumber="1" minValue="2.1670000000000001E-4" maxValue="0.22277830000000001"/>
    </cacheField>
    <cacheField name="a" numFmtId="0">
      <sharedItems containsSemiMixedTypes="0" containsString="0" containsNumber="1" minValue="-7.5133099999999994E-2" maxValue="6.92358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3.9999999999999998E-7" maxValue="1.7981E-2"/>
    </cacheField>
    <cacheField name="job_destr" numFmtId="0">
      <sharedItems containsSemiMixedTypes="0" containsString="0" containsNumber="1" minValue="0" maxValue="4.6046999999999998E-3"/>
    </cacheField>
    <cacheField name="div" numFmtId="0">
      <sharedItems containsSemiMixedTypes="0" containsString="0" containsNumber="1" minValue="0" maxValue="7.7627E-3"/>
    </cacheField>
    <cacheField name="div_ope" numFmtId="0">
      <sharedItems containsSemiMixedTypes="0" containsString="0" containsNumber="1" minValue="0" maxValue="2.6744999999999998E-3"/>
    </cacheField>
    <cacheField name="avg_log_emp" numFmtId="0">
      <sharedItems containsSemiMixedTypes="0" containsString="0" containsNumber="1" minValue="0.4087461" maxValue="1.2812361000000001"/>
    </cacheField>
    <cacheField name="std_dev_log_emp" numFmtId="0">
      <sharedItems containsSemiMixedTypes="0" containsString="0" containsNumber="1" minValue="5.1726399999999999E-2" maxValue="0.49968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8">
  <r>
    <x v="0"/>
    <x v="0"/>
    <x v="0"/>
    <n v="481857"/>
    <n v="486992"/>
    <n v="1207011"/>
    <n v="613826"/>
    <n v="477176"/>
    <n v="196"/>
    <n v="0"/>
    <n v="0"/>
    <n v="1186371"/>
    <n v="1186371"/>
    <n v="0"/>
    <n v="193.3"/>
    <n v="193.3"/>
    <n v="0"/>
    <n v="0"/>
    <n v="0"/>
    <n v="0"/>
    <n v="0"/>
    <n v="1186371"/>
    <n v="193.3"/>
    <n v="0"/>
    <m/>
    <m/>
    <m/>
    <n v="0"/>
  </r>
  <r>
    <x v="0"/>
    <x v="0"/>
    <x v="1"/>
    <n v="1542377"/>
    <n v="1545026"/>
    <n v="3284482"/>
    <n v="3732243"/>
    <n v="3044"/>
    <n v="0.2"/>
    <n v="391696"/>
    <n v="22.4"/>
    <n v="510157"/>
    <n v="6497"/>
    <n v="503660"/>
    <n v="0.2"/>
    <n v="13.7"/>
    <n v="1405678"/>
    <n v="958091"/>
    <n v="447587"/>
    <n v="25.7"/>
    <n v="37.700000000000003"/>
    <n v="-895521"/>
    <n v="-24"/>
    <n v="27.4"/>
    <n v="296754"/>
    <n v="297198"/>
    <n v="750459"/>
    <n v="0"/>
  </r>
  <r>
    <x v="0"/>
    <x v="1"/>
    <x v="0"/>
    <n v="49756"/>
    <n v="61614"/>
    <n v="610286"/>
    <n v="309335"/>
    <n v="60845"/>
    <n v="197.5"/>
    <n v="0"/>
    <n v="0"/>
    <n v="601902"/>
    <n v="601902"/>
    <n v="0"/>
    <n v="194.6"/>
    <n v="194.6"/>
    <n v="0"/>
    <n v="0"/>
    <n v="0"/>
    <n v="0"/>
    <n v="0"/>
    <n v="601902"/>
    <n v="194.6"/>
    <n v="0"/>
    <m/>
    <m/>
    <m/>
    <n v="0"/>
  </r>
  <r>
    <x v="0"/>
    <x v="1"/>
    <x v="1"/>
    <n v="636347"/>
    <n v="647317"/>
    <n v="4053056"/>
    <n v="4240945"/>
    <n v="6482"/>
    <n v="1"/>
    <n v="45318"/>
    <n v="6.8"/>
    <n v="648432"/>
    <n v="25300"/>
    <n v="623132"/>
    <n v="0.6"/>
    <n v="15.3"/>
    <n v="1024209"/>
    <n v="510774"/>
    <n v="513435"/>
    <n v="12"/>
    <n v="24.2"/>
    <n v="-375777"/>
    <n v="-8.9"/>
    <n v="30.6"/>
    <n v="31761"/>
    <n v="32303"/>
    <n v="390633"/>
    <n v="0"/>
  </r>
  <r>
    <x v="0"/>
    <x v="2"/>
    <x v="0"/>
    <n v="20744"/>
    <n v="33056"/>
    <n v="538748"/>
    <n v="272987"/>
    <n v="32723"/>
    <n v="198"/>
    <n v="0"/>
    <n v="0"/>
    <n v="531522"/>
    <n v="531522"/>
    <n v="0"/>
    <n v="194.7"/>
    <n v="194.7"/>
    <n v="0"/>
    <n v="0"/>
    <n v="0"/>
    <n v="0"/>
    <n v="0"/>
    <n v="531522"/>
    <n v="194.7"/>
    <n v="0"/>
    <m/>
    <m/>
    <m/>
    <n v="0"/>
  </r>
  <r>
    <x v="0"/>
    <x v="2"/>
    <x v="1"/>
    <n v="360426"/>
    <n v="385849"/>
    <n v="4803662"/>
    <n v="4947643"/>
    <n v="7855"/>
    <n v="2"/>
    <n v="23785"/>
    <n v="6"/>
    <n v="730344"/>
    <n v="47924"/>
    <n v="682420"/>
    <n v="1"/>
    <n v="14.8"/>
    <n v="1018306"/>
    <n v="488526"/>
    <n v="529780"/>
    <n v="9.9"/>
    <n v="20.6"/>
    <n v="-287962"/>
    <n v="-5.8"/>
    <n v="29.6"/>
    <n v="13765"/>
    <n v="14205"/>
    <n v="359036"/>
    <n v="0"/>
  </r>
  <r>
    <x v="0"/>
    <x v="3"/>
    <x v="0"/>
    <n v="9442"/>
    <n v="19858"/>
    <n v="546493"/>
    <n v="277098"/>
    <n v="19675"/>
    <n v="198.2"/>
    <n v="0"/>
    <n v="0"/>
    <n v="538791"/>
    <n v="538791"/>
    <n v="0"/>
    <n v="194.4"/>
    <n v="194.4"/>
    <n v="0"/>
    <n v="0"/>
    <n v="0"/>
    <n v="0"/>
    <n v="0"/>
    <n v="538791"/>
    <n v="194.4"/>
    <n v="0"/>
    <m/>
    <m/>
    <m/>
    <n v="0"/>
  </r>
  <r>
    <x v="0"/>
    <x v="3"/>
    <x v="1"/>
    <n v="211027"/>
    <n v="262130"/>
    <n v="6354300"/>
    <n v="6471153"/>
    <n v="9813"/>
    <n v="3.7"/>
    <n v="15544"/>
    <n v="5.9"/>
    <n v="972951"/>
    <n v="99343"/>
    <n v="873608"/>
    <n v="1.5"/>
    <n v="15"/>
    <n v="1206656"/>
    <n v="542034"/>
    <n v="664622"/>
    <n v="8.4"/>
    <n v="18.600000000000001"/>
    <n v="-233705"/>
    <n v="-3.6"/>
    <n v="30"/>
    <n v="6547"/>
    <n v="6991"/>
    <n v="377642"/>
    <n v="0"/>
  </r>
  <r>
    <x v="0"/>
    <x v="4"/>
    <x v="0"/>
    <n v="2097"/>
    <n v="6688"/>
    <n v="281466"/>
    <n v="142458"/>
    <n v="6646"/>
    <n v="198.7"/>
    <n v="0"/>
    <n v="0"/>
    <n v="278016"/>
    <n v="278016"/>
    <n v="0"/>
    <n v="195.2"/>
    <n v="195.2"/>
    <n v="0"/>
    <n v="0"/>
    <n v="0"/>
    <n v="0"/>
    <n v="0"/>
    <n v="278016"/>
    <n v="195.2"/>
    <n v="0"/>
    <m/>
    <m/>
    <m/>
    <n v="0"/>
  </r>
  <r>
    <x v="0"/>
    <x v="4"/>
    <x v="1"/>
    <n v="65082"/>
    <n v="110686"/>
    <n v="4469751"/>
    <n v="4492636"/>
    <n v="6727"/>
    <n v="6.1"/>
    <n v="6247"/>
    <n v="5.7"/>
    <n v="681175"/>
    <n v="104600"/>
    <n v="576575"/>
    <n v="2.2999999999999998"/>
    <n v="15.2"/>
    <n v="726944"/>
    <n v="294128"/>
    <n v="432816"/>
    <n v="6.5"/>
    <n v="16.2"/>
    <n v="-45769"/>
    <n v="-1"/>
    <n v="30.4"/>
    <n v="1382"/>
    <n v="1582"/>
    <n v="185565"/>
    <n v="0"/>
  </r>
  <r>
    <x v="0"/>
    <x v="5"/>
    <x v="0"/>
    <n v="798"/>
    <n v="3944"/>
    <n v="233992"/>
    <n v="118793"/>
    <n v="3932"/>
    <n v="199.4"/>
    <n v="0"/>
    <n v="0"/>
    <n v="230399"/>
    <n v="230399"/>
    <n v="0"/>
    <n v="193.9"/>
    <n v="193.9"/>
    <n v="0"/>
    <n v="0"/>
    <n v="0"/>
    <n v="0"/>
    <n v="0"/>
    <n v="230399"/>
    <n v="193.9"/>
    <n v="0"/>
    <m/>
    <m/>
    <m/>
    <n v="0"/>
  </r>
  <r>
    <x v="0"/>
    <x v="5"/>
    <x v="1"/>
    <n v="32571"/>
    <n v="95947"/>
    <n v="4917823"/>
    <n v="4910828"/>
    <n v="8606"/>
    <n v="9.1"/>
    <n v="5780"/>
    <n v="6.1"/>
    <n v="776927"/>
    <n v="172618"/>
    <n v="604309"/>
    <n v="3.5"/>
    <n v="15.8"/>
    <n v="762936"/>
    <n v="293578"/>
    <n v="469358"/>
    <n v="6"/>
    <n v="15.5"/>
    <n v="13991"/>
    <n v="0.3"/>
    <n v="31"/>
    <n v="536"/>
    <n v="670"/>
    <n v="157902"/>
    <n v="0"/>
  </r>
  <r>
    <x v="0"/>
    <x v="6"/>
    <x v="0"/>
    <n v="139"/>
    <n v="1372"/>
    <n v="94031"/>
    <n v="47386"/>
    <n v="1371"/>
    <n v="199.9"/>
    <n v="0"/>
    <n v="0"/>
    <n v="93290"/>
    <n v="93290"/>
    <n v="0"/>
    <n v="196.9"/>
    <n v="196.9"/>
    <n v="0"/>
    <n v="0"/>
    <n v="0"/>
    <n v="0"/>
    <n v="0"/>
    <n v="93290"/>
    <n v="196.9"/>
    <n v="0"/>
    <m/>
    <m/>
    <m/>
    <n v="0"/>
  </r>
  <r>
    <x v="0"/>
    <x v="6"/>
    <x v="1"/>
    <n v="9213"/>
    <n v="55967"/>
    <n v="3124572"/>
    <n v="3042928"/>
    <n v="5866"/>
    <n v="10.7"/>
    <n v="3389"/>
    <n v="6.2"/>
    <n v="512829"/>
    <n v="142767"/>
    <n v="370062"/>
    <n v="4.7"/>
    <n v="16.899999999999999"/>
    <n v="349541"/>
    <n v="78226"/>
    <n v="271315"/>
    <n v="2.6"/>
    <n v="11.5"/>
    <n v="163288"/>
    <n v="5.4"/>
    <n v="23"/>
    <n v="1"/>
    <n v="3"/>
    <m/>
    <n v="1"/>
  </r>
  <r>
    <x v="0"/>
    <x v="7"/>
    <x v="0"/>
    <n v="58"/>
    <n v="528"/>
    <n v="77035"/>
    <n v="38996"/>
    <n v="524"/>
    <n v="198.5"/>
    <n v="0"/>
    <n v="0"/>
    <n v="76079"/>
    <n v="76079"/>
    <n v="0"/>
    <n v="195.1"/>
    <n v="195.1"/>
    <n v="0"/>
    <n v="0"/>
    <n v="0"/>
    <n v="0"/>
    <n v="0"/>
    <n v="76079"/>
    <n v="195.1"/>
    <n v="0"/>
    <m/>
    <m/>
    <m/>
    <n v="0"/>
  </r>
  <r>
    <x v="0"/>
    <x v="7"/>
    <x v="1"/>
    <n v="4639"/>
    <n v="49502"/>
    <n v="3108489"/>
    <n v="3035247"/>
    <n v="4559"/>
    <n v="9.3000000000000007"/>
    <n v="3807"/>
    <n v="7.8"/>
    <n v="484919"/>
    <n v="116507"/>
    <n v="368412"/>
    <n v="3.8"/>
    <n v="16"/>
    <n v="338435"/>
    <n v="85425"/>
    <n v="253010"/>
    <n v="2.8"/>
    <n v="11.2"/>
    <n v="146484"/>
    <n v="4.8"/>
    <n v="22.4"/>
    <n v="2"/>
    <n v="15"/>
    <m/>
    <n v="1"/>
  </r>
  <r>
    <x v="0"/>
    <x v="8"/>
    <x v="0"/>
    <n v="17"/>
    <n v="392"/>
    <n v="47538"/>
    <n v="25086"/>
    <n v="391"/>
    <n v="199.5"/>
    <n v="0"/>
    <n v="0"/>
    <n v="44905"/>
    <n v="44905"/>
    <n v="0"/>
    <n v="179"/>
    <n v="179"/>
    <n v="0"/>
    <n v="0"/>
    <n v="0"/>
    <n v="0"/>
    <n v="0"/>
    <n v="44905"/>
    <n v="179"/>
    <n v="0"/>
    <m/>
    <m/>
    <m/>
    <n v="0"/>
  </r>
  <r>
    <x v="0"/>
    <x v="8"/>
    <x v="1"/>
    <n v="2863"/>
    <n v="66567"/>
    <n v="4139553"/>
    <n v="4028455"/>
    <n v="7693"/>
    <n v="11.8"/>
    <n v="4699"/>
    <n v="7.2"/>
    <n v="657031"/>
    <n v="192713"/>
    <n v="464318"/>
    <n v="4.8"/>
    <n v="16.3"/>
    <n v="434836"/>
    <n v="102842"/>
    <n v="331994"/>
    <n v="2.6"/>
    <n v="10.8"/>
    <n v="222195"/>
    <n v="5.5"/>
    <n v="21.6"/>
    <m/>
    <m/>
    <m/>
    <n v="0"/>
  </r>
  <r>
    <x v="0"/>
    <x v="9"/>
    <x v="0"/>
    <n v="1"/>
    <n v="82"/>
    <m/>
    <m/>
    <n v="82"/>
    <n v="200"/>
    <n v="0"/>
    <n v="0"/>
    <m/>
    <m/>
    <m/>
    <m/>
    <m/>
    <m/>
    <m/>
    <m/>
    <m/>
    <m/>
    <m/>
    <m/>
    <m/>
    <m/>
    <m/>
    <m/>
    <n v="1"/>
  </r>
  <r>
    <x v="0"/>
    <x v="9"/>
    <x v="1"/>
    <n v="1148"/>
    <n v="57911"/>
    <m/>
    <m/>
    <n v="5914"/>
    <n v="10.4"/>
    <n v="3722"/>
    <n v="6.6"/>
    <m/>
    <m/>
    <m/>
    <m/>
    <m/>
    <m/>
    <m/>
    <m/>
    <m/>
    <m/>
    <m/>
    <m/>
    <m/>
    <m/>
    <m/>
    <m/>
    <n v="1"/>
  </r>
  <r>
    <x v="0"/>
    <x v="10"/>
    <x v="0"/>
    <n v="4"/>
    <n v="191"/>
    <n v="51108"/>
    <n v="25554"/>
    <n v="191"/>
    <n v="200"/>
    <n v="0"/>
    <n v="0"/>
    <n v="51108"/>
    <n v="51108"/>
    <n v="0"/>
    <n v="200"/>
    <n v="200"/>
    <n v="0"/>
    <n v="0"/>
    <n v="0"/>
    <n v="0"/>
    <n v="0"/>
    <n v="51108"/>
    <n v="200"/>
    <n v="0"/>
    <m/>
    <m/>
    <m/>
    <n v="0"/>
  </r>
  <r>
    <x v="0"/>
    <x v="10"/>
    <x v="1"/>
    <n v="681"/>
    <n v="48383"/>
    <n v="3735784"/>
    <n v="3542755"/>
    <n v="4810"/>
    <n v="10.1"/>
    <n v="3473"/>
    <n v="7.3"/>
    <n v="806575"/>
    <n v="214056"/>
    <n v="592519"/>
    <n v="6"/>
    <n v="22.8"/>
    <n v="420516"/>
    <n v="80967"/>
    <n v="339549"/>
    <n v="2.2999999999999998"/>
    <n v="11.9"/>
    <n v="386059"/>
    <n v="10.9"/>
    <n v="23.8"/>
    <m/>
    <m/>
    <m/>
    <n v="0"/>
  </r>
  <r>
    <x v="0"/>
    <x v="11"/>
    <x v="0"/>
    <n v="3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0"/>
    <x v="11"/>
    <x v="1"/>
    <n v="724"/>
    <n v="213785"/>
    <m/>
    <m/>
    <n v="22819"/>
    <n v="10.8"/>
    <n v="18550"/>
    <n v="8.8000000000000007"/>
    <m/>
    <m/>
    <m/>
    <m/>
    <m/>
    <m/>
    <m/>
    <m/>
    <m/>
    <m/>
    <m/>
    <m/>
    <m/>
    <m/>
    <m/>
    <m/>
    <n v="1"/>
  </r>
  <r>
    <x v="1"/>
    <x v="0"/>
    <x v="0"/>
    <n v="435221"/>
    <n v="435803"/>
    <n v="1119914"/>
    <n v="563977"/>
    <n v="431416"/>
    <n v="198"/>
    <n v="0"/>
    <n v="0"/>
    <n v="1111875"/>
    <n v="1111875"/>
    <n v="0"/>
    <n v="197.1"/>
    <n v="197.1"/>
    <n v="0"/>
    <n v="0"/>
    <n v="0"/>
    <n v="0"/>
    <n v="0"/>
    <n v="1111875"/>
    <n v="197.1"/>
    <n v="0"/>
    <m/>
    <m/>
    <m/>
    <n v="0"/>
  </r>
  <r>
    <x v="1"/>
    <x v="0"/>
    <x v="2"/>
    <n v="260369"/>
    <n v="261229"/>
    <n v="567936"/>
    <n v="664906"/>
    <n v="251"/>
    <n v="0.1"/>
    <n v="132076"/>
    <n v="40"/>
    <n v="159060"/>
    <n v="470"/>
    <n v="158590"/>
    <n v="0.1"/>
    <n v="23.9"/>
    <n v="352999"/>
    <n v="289655"/>
    <n v="63344"/>
    <n v="43.6"/>
    <n v="53.1"/>
    <n v="-193939"/>
    <n v="-29.2"/>
    <n v="47.8"/>
    <n v="96895"/>
    <n v="96922"/>
    <n v="216528"/>
    <n v="0"/>
  </r>
  <r>
    <x v="1"/>
    <x v="0"/>
    <x v="1"/>
    <n v="1302466"/>
    <n v="1304769"/>
    <n v="2919691"/>
    <n v="3165902"/>
    <n v="47837"/>
    <n v="3.3"/>
    <n v="293955"/>
    <n v="20.5"/>
    <n v="585035"/>
    <n v="114574"/>
    <n v="470461"/>
    <n v="3.6"/>
    <n v="18.5"/>
    <n v="1077456"/>
    <n v="768596"/>
    <n v="308860"/>
    <n v="24.3"/>
    <n v="34"/>
    <n v="-492421"/>
    <n v="-15.5"/>
    <n v="37"/>
    <n v="217571"/>
    <n v="217792"/>
    <n v="570162"/>
    <n v="0"/>
  </r>
  <r>
    <x v="1"/>
    <x v="1"/>
    <x v="0"/>
    <n v="45322"/>
    <n v="46007"/>
    <n v="548736"/>
    <n v="275378"/>
    <n v="45835"/>
    <n v="199.3"/>
    <n v="0"/>
    <n v="0"/>
    <n v="546716"/>
    <n v="546716"/>
    <n v="0"/>
    <n v="198.5"/>
    <n v="198.5"/>
    <n v="0"/>
    <n v="0"/>
    <n v="0"/>
    <n v="0"/>
    <n v="0"/>
    <n v="546716"/>
    <n v="198.5"/>
    <n v="0"/>
    <m/>
    <m/>
    <m/>
    <n v="0"/>
  </r>
  <r>
    <x v="1"/>
    <x v="1"/>
    <x v="2"/>
    <n v="81279"/>
    <n v="86022"/>
    <n v="563846"/>
    <n v="558634"/>
    <n v="727"/>
    <n v="0.8"/>
    <n v="9551"/>
    <n v="10.5"/>
    <n v="177239"/>
    <n v="2120"/>
    <n v="175119"/>
    <n v="0.4"/>
    <n v="31.7"/>
    <n v="166815"/>
    <n v="106309"/>
    <n v="60506"/>
    <n v="19"/>
    <n v="29.9"/>
    <n v="10424"/>
    <n v="1.8"/>
    <n v="59.8"/>
    <n v="6448"/>
    <n v="6507"/>
    <n v="77938"/>
    <n v="0"/>
  </r>
  <r>
    <x v="1"/>
    <x v="1"/>
    <x v="1"/>
    <n v="583376"/>
    <n v="594268"/>
    <n v="3839699"/>
    <n v="3874854"/>
    <n v="5282"/>
    <n v="0.9"/>
    <n v="34027"/>
    <n v="5.6"/>
    <n v="708160"/>
    <n v="54214"/>
    <n v="653946"/>
    <n v="1.4"/>
    <n v="18.3"/>
    <n v="778469"/>
    <n v="390984"/>
    <n v="387485"/>
    <n v="10.1"/>
    <n v="20.100000000000001"/>
    <n v="-70309"/>
    <n v="-1.8"/>
    <n v="36.6"/>
    <n v="22903"/>
    <n v="23278"/>
    <n v="279122"/>
    <n v="0"/>
  </r>
  <r>
    <x v="1"/>
    <x v="2"/>
    <x v="0"/>
    <n v="15810"/>
    <n v="16576"/>
    <n v="404899"/>
    <n v="203024"/>
    <n v="16531"/>
    <n v="199.5"/>
    <n v="0"/>
    <n v="0"/>
    <n v="403750"/>
    <n v="403750"/>
    <n v="0"/>
    <n v="198.9"/>
    <n v="198.9"/>
    <n v="0"/>
    <n v="0"/>
    <n v="0"/>
    <n v="0"/>
    <n v="0"/>
    <n v="403750"/>
    <n v="198.9"/>
    <n v="0"/>
    <m/>
    <m/>
    <m/>
    <n v="0"/>
  </r>
  <r>
    <x v="1"/>
    <x v="2"/>
    <x v="2"/>
    <n v="41337"/>
    <n v="52967"/>
    <n v="601883"/>
    <n v="584355"/>
    <n v="1244"/>
    <n v="2.2999999999999998"/>
    <n v="4307"/>
    <n v="7.9"/>
    <n v="178021"/>
    <n v="5081"/>
    <n v="172940"/>
    <n v="0.9"/>
    <n v="30.5"/>
    <n v="142965"/>
    <n v="85880"/>
    <n v="57085"/>
    <n v="14.7"/>
    <n v="24.5"/>
    <n v="35056"/>
    <n v="6"/>
    <n v="49"/>
    <n v="2270"/>
    <n v="2367"/>
    <n v="58283"/>
    <n v="0"/>
  </r>
  <r>
    <x v="1"/>
    <x v="2"/>
    <x v="1"/>
    <n v="342540"/>
    <n v="368427"/>
    <n v="4714056"/>
    <n v="4673944"/>
    <n v="2912"/>
    <n v="0.8"/>
    <n v="14859"/>
    <n v="4"/>
    <n v="803573"/>
    <n v="40475"/>
    <n v="763098"/>
    <n v="0.9"/>
    <n v="17.2"/>
    <n v="723349"/>
    <n v="320080"/>
    <n v="403269"/>
    <n v="6.8"/>
    <n v="15.5"/>
    <n v="80224"/>
    <n v="1.7"/>
    <n v="31"/>
    <n v="8438"/>
    <n v="8703"/>
    <n v="217513"/>
    <n v="0"/>
  </r>
  <r>
    <x v="1"/>
    <x v="3"/>
    <x v="0"/>
    <n v="6300"/>
    <n v="7187"/>
    <n v="360153"/>
    <n v="180519"/>
    <n v="7171"/>
    <n v="199.6"/>
    <n v="0"/>
    <n v="0"/>
    <n v="359268"/>
    <n v="359268"/>
    <n v="0"/>
    <n v="199"/>
    <n v="199"/>
    <n v="0"/>
    <n v="0"/>
    <n v="0"/>
    <n v="0"/>
    <n v="0"/>
    <n v="359268"/>
    <n v="199"/>
    <n v="0"/>
    <m/>
    <m/>
    <m/>
    <n v="0"/>
  </r>
  <r>
    <x v="1"/>
    <x v="3"/>
    <x v="2"/>
    <n v="21623"/>
    <n v="36917"/>
    <n v="701454"/>
    <n v="672621"/>
    <n v="1457"/>
    <n v="3.9"/>
    <n v="2243"/>
    <n v="6"/>
    <n v="199899"/>
    <n v="9421"/>
    <n v="190478"/>
    <n v="1.4"/>
    <n v="29.7"/>
    <n v="142232"/>
    <n v="80736"/>
    <n v="61496"/>
    <n v="12"/>
    <n v="21.1"/>
    <n v="57667"/>
    <n v="8.6"/>
    <n v="42.2"/>
    <n v="867"/>
    <n v="967"/>
    <n v="49314"/>
    <n v="0"/>
  </r>
  <r>
    <x v="1"/>
    <x v="3"/>
    <x v="1"/>
    <n v="207796"/>
    <n v="259068"/>
    <n v="6471145"/>
    <n v="6342034"/>
    <n v="3006"/>
    <n v="1.1000000000000001"/>
    <n v="9470"/>
    <n v="3.6"/>
    <n v="1081098"/>
    <n v="51118"/>
    <n v="1029980"/>
    <n v="0.8"/>
    <n v="17"/>
    <n v="822875"/>
    <n v="340237"/>
    <n v="482638"/>
    <n v="5.4"/>
    <n v="13"/>
    <n v="258223"/>
    <n v="4"/>
    <n v="26"/>
    <n v="3601"/>
    <n v="3968"/>
    <n v="206627"/>
    <n v="0"/>
  </r>
  <r>
    <x v="1"/>
    <x v="4"/>
    <x v="0"/>
    <n v="943"/>
    <n v="1427"/>
    <n v="126395"/>
    <n v="63327"/>
    <n v="1425"/>
    <n v="199.7"/>
    <n v="0"/>
    <n v="0"/>
    <n v="126136"/>
    <n v="126136"/>
    <n v="0"/>
    <n v="199.2"/>
    <n v="199.2"/>
    <n v="0"/>
    <n v="0"/>
    <n v="0"/>
    <n v="0"/>
    <n v="0"/>
    <n v="126136"/>
    <n v="199.2"/>
    <n v="0"/>
    <m/>
    <m/>
    <m/>
    <n v="0"/>
  </r>
  <r>
    <x v="1"/>
    <x v="4"/>
    <x v="2"/>
    <n v="5691"/>
    <n v="13840"/>
    <n v="421927"/>
    <n v="403095"/>
    <n v="1328"/>
    <n v="9.6999999999999993"/>
    <n v="1081"/>
    <n v="7.9"/>
    <n v="127469"/>
    <n v="16722"/>
    <n v="110747"/>
    <n v="4.0999999999999996"/>
    <n v="31.6"/>
    <n v="89805"/>
    <n v="47556"/>
    <n v="42249"/>
    <n v="11.8"/>
    <n v="22.3"/>
    <n v="37664"/>
    <n v="9.3000000000000007"/>
    <n v="44.6"/>
    <n v="165"/>
    <n v="208"/>
    <n v="21644"/>
    <n v="0"/>
  </r>
  <r>
    <x v="1"/>
    <x v="4"/>
    <x v="1"/>
    <n v="65544"/>
    <n v="113166"/>
    <n v="4662975"/>
    <n v="4535461"/>
    <n v="5127"/>
    <n v="4.5"/>
    <n v="5922"/>
    <n v="5.2"/>
    <n v="801790"/>
    <n v="85151"/>
    <n v="716639"/>
    <n v="1.9"/>
    <n v="17.7"/>
    <n v="546762"/>
    <n v="217913"/>
    <n v="328849"/>
    <n v="4.8"/>
    <n v="12.1"/>
    <n v="255028"/>
    <n v="5.6"/>
    <n v="24.2"/>
    <n v="783"/>
    <n v="995"/>
    <n v="105399"/>
    <n v="0"/>
  </r>
  <r>
    <x v="1"/>
    <x v="5"/>
    <x v="0"/>
    <n v="312"/>
    <n v="912"/>
    <n v="91079"/>
    <n v="45707"/>
    <n v="911"/>
    <n v="199.8"/>
    <n v="0"/>
    <n v="0"/>
    <n v="90744"/>
    <n v="90744"/>
    <n v="0"/>
    <n v="198.5"/>
    <n v="198.5"/>
    <n v="0"/>
    <n v="0"/>
    <n v="0"/>
    <n v="0"/>
    <n v="0"/>
    <n v="90744"/>
    <n v="198.5"/>
    <n v="0"/>
    <m/>
    <m/>
    <m/>
    <n v="0"/>
  </r>
  <r>
    <x v="1"/>
    <x v="5"/>
    <x v="2"/>
    <n v="2264"/>
    <n v="8190"/>
    <n v="364768"/>
    <n v="349661"/>
    <n v="1205"/>
    <n v="15.1"/>
    <n v="790"/>
    <n v="9.9"/>
    <n v="113668"/>
    <n v="25148"/>
    <n v="88520"/>
    <n v="7.2"/>
    <n v="32.5"/>
    <n v="83454"/>
    <n v="47238"/>
    <n v="36216"/>
    <n v="13.5"/>
    <n v="23.9"/>
    <n v="30214"/>
    <n v="8.6"/>
    <n v="47.8"/>
    <n v="83"/>
    <n v="126"/>
    <m/>
    <n v="1"/>
  </r>
  <r>
    <x v="1"/>
    <x v="5"/>
    <x v="1"/>
    <n v="33677"/>
    <n v="100013"/>
    <n v="5224735"/>
    <n v="5078526"/>
    <n v="7792"/>
    <n v="7.9"/>
    <n v="6248"/>
    <n v="6.3"/>
    <n v="924393"/>
    <n v="143451"/>
    <n v="780942"/>
    <n v="2.8"/>
    <n v="18.2"/>
    <n v="631975"/>
    <n v="237783"/>
    <n v="394192"/>
    <n v="4.7"/>
    <n v="12.4"/>
    <n v="292418"/>
    <n v="5.8"/>
    <n v="24.8"/>
    <n v="307"/>
    <n v="426"/>
    <m/>
    <n v="1"/>
  </r>
  <r>
    <x v="1"/>
    <x v="6"/>
    <x v="0"/>
    <n v="48"/>
    <n v="223"/>
    <n v="32964"/>
    <n v="16482"/>
    <n v="223"/>
    <n v="200"/>
    <n v="0"/>
    <n v="0"/>
    <n v="32964"/>
    <n v="32964"/>
    <n v="0"/>
    <n v="200"/>
    <n v="200"/>
    <n v="0"/>
    <n v="0"/>
    <n v="0"/>
    <n v="0"/>
    <n v="0"/>
    <n v="32964"/>
    <n v="200"/>
    <n v="0"/>
    <m/>
    <m/>
    <m/>
    <n v="0"/>
  </r>
  <r>
    <x v="1"/>
    <x v="6"/>
    <x v="2"/>
    <n v="465"/>
    <n v="2976"/>
    <n v="166779"/>
    <n v="154775"/>
    <n v="410"/>
    <n v="14.2"/>
    <n v="235"/>
    <n v="8.1"/>
    <n v="50833"/>
    <n v="12460"/>
    <n v="38373"/>
    <n v="8.1"/>
    <n v="32.799999999999997"/>
    <n v="26824"/>
    <n v="8869"/>
    <n v="17955"/>
    <n v="5.7"/>
    <n v="17.3"/>
    <n v="24009"/>
    <n v="15.5"/>
    <n v="34.6"/>
    <m/>
    <m/>
    <m/>
    <n v="0"/>
  </r>
  <r>
    <x v="1"/>
    <x v="6"/>
    <x v="1"/>
    <n v="9448"/>
    <n v="57864"/>
    <n v="3320969"/>
    <n v="3224262"/>
    <n v="5428"/>
    <n v="9.5"/>
    <n v="4141"/>
    <n v="7.2"/>
    <n v="617353"/>
    <n v="127539"/>
    <n v="489814"/>
    <n v="4"/>
    <n v="19.100000000000001"/>
    <n v="423939"/>
    <n v="158088"/>
    <n v="265851"/>
    <n v="4.9000000000000004"/>
    <n v="13.1"/>
    <n v="193414"/>
    <n v="6"/>
    <n v="26.2"/>
    <n v="59"/>
    <n v="110"/>
    <n v="41698"/>
    <n v="0"/>
  </r>
  <r>
    <x v="1"/>
    <x v="7"/>
    <x v="0"/>
    <n v="18"/>
    <n v="262"/>
    <n v="24850"/>
    <n v="12425"/>
    <n v="262"/>
    <n v="200"/>
    <n v="0"/>
    <n v="0"/>
    <n v="24850"/>
    <n v="24850"/>
    <n v="0"/>
    <n v="200"/>
    <n v="200"/>
    <n v="0"/>
    <n v="0"/>
    <n v="0"/>
    <n v="0"/>
    <n v="0"/>
    <n v="24850"/>
    <n v="200"/>
    <n v="0"/>
    <m/>
    <m/>
    <m/>
    <n v="0"/>
  </r>
  <r>
    <x v="1"/>
    <x v="7"/>
    <x v="2"/>
    <n v="164"/>
    <n v="1411"/>
    <n v="117678"/>
    <n v="108333"/>
    <n v="344"/>
    <n v="26.4"/>
    <n v="129"/>
    <n v="9.9"/>
    <n v="40877"/>
    <n v="9177"/>
    <n v="31700"/>
    <n v="8.5"/>
    <n v="37.700000000000003"/>
    <n v="22187"/>
    <n v="6834"/>
    <n v="15353"/>
    <n v="6.3"/>
    <n v="20.5"/>
    <n v="18690"/>
    <n v="17.2"/>
    <n v="41"/>
    <n v="1"/>
    <n v="7"/>
    <m/>
    <n v="1"/>
  </r>
  <r>
    <x v="1"/>
    <x v="7"/>
    <x v="1"/>
    <n v="4697"/>
    <n v="52679"/>
    <n v="3285370"/>
    <n v="3197342"/>
    <n v="4753"/>
    <n v="9.1"/>
    <n v="3326"/>
    <n v="6.4"/>
    <n v="584594"/>
    <n v="119330"/>
    <n v="465264"/>
    <n v="3.7"/>
    <n v="18.3"/>
    <n v="408538"/>
    <n v="159456"/>
    <n v="249082"/>
    <n v="5"/>
    <n v="12.8"/>
    <n v="176056"/>
    <n v="5.5"/>
    <n v="25.6"/>
    <n v="34"/>
    <n v="60"/>
    <m/>
    <n v="1"/>
  </r>
  <r>
    <x v="1"/>
    <x v="8"/>
    <x v="0"/>
    <n v="3"/>
    <n v="31"/>
    <n v="8394"/>
    <n v="4197"/>
    <n v="31"/>
    <n v="200"/>
    <n v="0"/>
    <n v="0"/>
    <n v="8394"/>
    <n v="8394"/>
    <n v="0"/>
    <n v="200"/>
    <n v="200"/>
    <n v="0"/>
    <n v="0"/>
    <n v="0"/>
    <n v="0"/>
    <n v="0"/>
    <n v="8394"/>
    <n v="200"/>
    <n v="0"/>
    <m/>
    <m/>
    <m/>
    <n v="0"/>
  </r>
  <r>
    <x v="1"/>
    <x v="8"/>
    <x v="2"/>
    <n v="75"/>
    <n v="828"/>
    <n v="113477"/>
    <n v="100550"/>
    <n v="67"/>
    <n v="8.1999999999999993"/>
    <n v="40"/>
    <n v="4.9000000000000004"/>
    <n v="41173"/>
    <n v="3958"/>
    <n v="37215"/>
    <n v="3.9"/>
    <n v="40.9"/>
    <n v="15318"/>
    <n v="1730"/>
    <n v="13588"/>
    <n v="1.7"/>
    <n v="15.2"/>
    <n v="25855"/>
    <n v="25.7"/>
    <n v="30.4"/>
    <m/>
    <m/>
    <m/>
    <n v="0"/>
  </r>
  <r>
    <x v="1"/>
    <x v="8"/>
    <x v="1"/>
    <n v="2901"/>
    <n v="66654"/>
    <n v="4296294"/>
    <n v="4190800"/>
    <n v="5917"/>
    <n v="9"/>
    <n v="4847"/>
    <n v="7.3"/>
    <n v="734825"/>
    <n v="164937"/>
    <n v="569888"/>
    <n v="3.9"/>
    <n v="17.5"/>
    <n v="523837"/>
    <n v="193150"/>
    <n v="330687"/>
    <n v="4.5999999999999996"/>
    <n v="12.5"/>
    <n v="210988"/>
    <n v="5"/>
    <n v="25"/>
    <n v="12"/>
    <n v="15"/>
    <n v="39279"/>
    <n v="0"/>
  </r>
  <r>
    <x v="1"/>
    <x v="9"/>
    <x v="2"/>
    <n v="17"/>
    <n v="354"/>
    <n v="50165"/>
    <n v="45447"/>
    <n v="102"/>
    <n v="32.4"/>
    <n v="24"/>
    <n v="7.6"/>
    <n v="13102"/>
    <n v="7743"/>
    <n v="5359"/>
    <n v="17"/>
    <n v="28.8"/>
    <n v="3666"/>
    <n v="562"/>
    <n v="3104"/>
    <n v="1.2"/>
    <n v="8.1"/>
    <n v="9436"/>
    <n v="20.7"/>
    <n v="16.2"/>
    <m/>
    <m/>
    <m/>
    <n v="0"/>
  </r>
  <r>
    <x v="1"/>
    <x v="9"/>
    <x v="1"/>
    <n v="1090"/>
    <n v="57775"/>
    <n v="3366702"/>
    <n v="3315467"/>
    <n v="5013"/>
    <n v="8.8000000000000007"/>
    <n v="3855"/>
    <n v="6.7"/>
    <n v="579025"/>
    <n v="155010"/>
    <n v="424015"/>
    <n v="4.7"/>
    <n v="17.5"/>
    <n v="476555"/>
    <n v="145447"/>
    <n v="331108"/>
    <n v="4.4000000000000004"/>
    <n v="14.4"/>
    <n v="102470"/>
    <n v="3.1"/>
    <n v="28.8"/>
    <n v="2"/>
    <n v="2"/>
    <m/>
    <n v="1"/>
  </r>
  <r>
    <x v="1"/>
    <x v="10"/>
    <x v="2"/>
    <n v="9"/>
    <n v="128"/>
    <n v="21855"/>
    <n v="29516"/>
    <n v="20"/>
    <n v="16.8"/>
    <n v="2"/>
    <n v="1.7"/>
    <n v="1414"/>
    <m/>
    <m/>
    <m/>
    <n v="4.8"/>
    <n v="16735"/>
    <m/>
    <n v="16302"/>
    <m/>
    <n v="56.7"/>
    <n v="-15321"/>
    <n v="-51.9"/>
    <n v="9.6"/>
    <m/>
    <m/>
    <m/>
    <n v="1"/>
  </r>
  <r>
    <x v="1"/>
    <x v="10"/>
    <x v="1"/>
    <n v="668"/>
    <n v="50415"/>
    <n v="3491098"/>
    <n v="3553780"/>
    <n v="4315"/>
    <n v="8.6999999999999993"/>
    <n v="2923"/>
    <n v="5.9"/>
    <n v="504942"/>
    <m/>
    <m/>
    <m/>
    <n v="14.2"/>
    <n v="630306"/>
    <m/>
    <n v="487881"/>
    <m/>
    <n v="17.7"/>
    <n v="-125364"/>
    <n v="-3.5"/>
    <n v="28.4"/>
    <n v="1"/>
    <n v="1"/>
    <m/>
    <n v="1"/>
  </r>
  <r>
    <x v="1"/>
    <x v="11"/>
    <x v="2"/>
    <n v="16"/>
    <n v="281"/>
    <n v="32270"/>
    <n v="70288"/>
    <n v="8"/>
    <n v="2.8"/>
    <n v="12"/>
    <n v="4.2"/>
    <n v="3979"/>
    <m/>
    <m/>
    <m/>
    <n v="5.7"/>
    <n v="80014"/>
    <m/>
    <n v="79766"/>
    <m/>
    <n v="113.8"/>
    <n v="-76035"/>
    <n v="-108.1"/>
    <n v="11.4"/>
    <m/>
    <m/>
    <m/>
    <n v="1"/>
  </r>
  <r>
    <x v="1"/>
    <x v="11"/>
    <x v="1"/>
    <n v="706"/>
    <n v="224014"/>
    <n v="17636198"/>
    <n v="17573700"/>
    <n v="18463"/>
    <n v="8.3000000000000007"/>
    <n v="14902"/>
    <n v="6.7"/>
    <n v="2326139"/>
    <m/>
    <m/>
    <m/>
    <n v="13.2"/>
    <n v="2201142"/>
    <m/>
    <n v="1668258"/>
    <m/>
    <n v="12.5"/>
    <n v="124997"/>
    <n v="0.7"/>
    <n v="25"/>
    <n v="2"/>
    <n v="2"/>
    <m/>
    <n v="1"/>
  </r>
  <r>
    <x v="2"/>
    <x v="0"/>
    <x v="0"/>
    <n v="423127"/>
    <n v="424256"/>
    <n v="1124941"/>
    <n v="566677"/>
    <n v="420119"/>
    <n v="198"/>
    <n v="0"/>
    <n v="0"/>
    <n v="1116528"/>
    <n v="1116528"/>
    <n v="0"/>
    <n v="197"/>
    <n v="197"/>
    <n v="0"/>
    <n v="0"/>
    <n v="0"/>
    <n v="0"/>
    <n v="0"/>
    <n v="1116528"/>
    <n v="197"/>
    <n v="0"/>
    <m/>
    <m/>
    <m/>
    <n v="0"/>
  </r>
  <r>
    <x v="2"/>
    <x v="0"/>
    <x v="2"/>
    <n v="250233"/>
    <n v="250532"/>
    <n v="541487"/>
    <n v="613429"/>
    <n v="238"/>
    <n v="0.1"/>
    <n v="96324"/>
    <n v="31.9"/>
    <n v="145837"/>
    <n v="483"/>
    <n v="145354"/>
    <n v="0.1"/>
    <n v="23.8"/>
    <n v="289720"/>
    <n v="214218"/>
    <n v="75502"/>
    <n v="34.9"/>
    <n v="47.2"/>
    <n v="-143883"/>
    <n v="-23.4"/>
    <n v="47.6"/>
    <n v="68868"/>
    <n v="68874"/>
    <n v="155528"/>
    <n v="0"/>
  </r>
  <r>
    <x v="2"/>
    <x v="0"/>
    <x v="3"/>
    <n v="203217"/>
    <n v="204035"/>
    <n v="441702"/>
    <n v="491442"/>
    <n v="13184"/>
    <n v="5.8"/>
    <n v="59558"/>
    <n v="26"/>
    <n v="112635"/>
    <n v="31781"/>
    <n v="80854"/>
    <n v="6.5"/>
    <n v="22.9"/>
    <n v="212115"/>
    <n v="146939"/>
    <n v="65176"/>
    <n v="29.9"/>
    <n v="43.2"/>
    <n v="-99480"/>
    <n v="-20.3"/>
    <n v="45.8"/>
    <n v="41565"/>
    <n v="41580"/>
    <n v="103595"/>
    <n v="0"/>
  </r>
  <r>
    <x v="2"/>
    <x v="0"/>
    <x v="1"/>
    <n v="1131320"/>
    <n v="1133807"/>
    <n v="2517377"/>
    <n v="2729101"/>
    <n v="40700"/>
    <n v="3.3"/>
    <n v="201882"/>
    <n v="16.600000000000001"/>
    <n v="436548"/>
    <n v="107051"/>
    <n v="329497"/>
    <n v="3.9"/>
    <n v="16"/>
    <n v="859995"/>
    <n v="533946"/>
    <n v="326049"/>
    <n v="19.600000000000001"/>
    <n v="31.5"/>
    <n v="-423447"/>
    <n v="-15.5"/>
    <n v="32"/>
    <n v="144681"/>
    <n v="144807"/>
    <n v="382372"/>
    <n v="0"/>
  </r>
  <r>
    <x v="2"/>
    <x v="1"/>
    <x v="0"/>
    <n v="49448"/>
    <n v="50646"/>
    <n v="598807"/>
    <n v="300823"/>
    <n v="50409"/>
    <n v="199.1"/>
    <n v="0"/>
    <n v="0"/>
    <n v="595968"/>
    <n v="595968"/>
    <n v="0"/>
    <n v="198.1"/>
    <n v="198.1"/>
    <n v="0"/>
    <n v="0"/>
    <n v="0"/>
    <n v="0"/>
    <n v="0"/>
    <n v="595968"/>
    <n v="198.1"/>
    <n v="0"/>
    <m/>
    <m/>
    <m/>
    <n v="0"/>
  </r>
  <r>
    <x v="2"/>
    <x v="1"/>
    <x v="2"/>
    <n v="81103"/>
    <n v="81731"/>
    <n v="546734"/>
    <n v="543666"/>
    <n v="379"/>
    <n v="0.4"/>
    <n v="6751"/>
    <n v="7.9"/>
    <n v="167209"/>
    <n v="1600"/>
    <n v="165609"/>
    <n v="0.3"/>
    <n v="30.8"/>
    <n v="161072"/>
    <n v="80295"/>
    <n v="80777"/>
    <n v="14.8"/>
    <n v="29.6"/>
    <n v="6137"/>
    <n v="1.2"/>
    <n v="59.2"/>
    <n v="4942"/>
    <n v="4943"/>
    <n v="59636"/>
    <n v="0"/>
  </r>
  <r>
    <x v="2"/>
    <x v="1"/>
    <x v="3"/>
    <n v="77220"/>
    <n v="81149"/>
    <n v="506245"/>
    <n v="517569"/>
    <n v="1519"/>
    <n v="1.8"/>
    <n v="6766"/>
    <n v="8.1"/>
    <n v="122173"/>
    <n v="14824"/>
    <n v="107349"/>
    <n v="2.9"/>
    <n v="23.6"/>
    <n v="144820"/>
    <n v="69965"/>
    <n v="74855"/>
    <n v="13.5"/>
    <n v="28"/>
    <n v="-22647"/>
    <n v="-4.4000000000000004"/>
    <n v="47.2"/>
    <n v="3859"/>
    <n v="3899"/>
    <n v="46787"/>
    <n v="0"/>
  </r>
  <r>
    <x v="2"/>
    <x v="1"/>
    <x v="1"/>
    <n v="551503"/>
    <n v="561870"/>
    <n v="3558457"/>
    <n v="3625095"/>
    <n v="6223"/>
    <n v="1.1000000000000001"/>
    <n v="25167"/>
    <n v="4.4000000000000004"/>
    <n v="586753"/>
    <n v="62196"/>
    <n v="524557"/>
    <n v="1.7"/>
    <n v="16.2"/>
    <n v="720029"/>
    <n v="278836"/>
    <n v="441193"/>
    <n v="7.7"/>
    <n v="19.899999999999999"/>
    <n v="-133276"/>
    <n v="-3.7"/>
    <n v="32.4"/>
    <n v="15821"/>
    <n v="16003"/>
    <n v="192244"/>
    <n v="0"/>
  </r>
  <r>
    <x v="2"/>
    <x v="2"/>
    <x v="0"/>
    <n v="17030"/>
    <n v="18097"/>
    <n v="437060"/>
    <n v="219515"/>
    <n v="18018"/>
    <n v="199.1"/>
    <n v="0"/>
    <n v="0"/>
    <n v="435090"/>
    <n v="435090"/>
    <n v="0"/>
    <n v="198.2"/>
    <n v="198.2"/>
    <n v="0"/>
    <n v="0"/>
    <n v="0"/>
    <n v="0"/>
    <n v="0"/>
    <n v="435090"/>
    <n v="198.2"/>
    <n v="0"/>
    <m/>
    <m/>
    <m/>
    <n v="0"/>
  </r>
  <r>
    <x v="2"/>
    <x v="2"/>
    <x v="2"/>
    <n v="37182"/>
    <n v="38121"/>
    <n v="528235"/>
    <n v="507790"/>
    <n v="423"/>
    <n v="1.1000000000000001"/>
    <n v="2230"/>
    <n v="5.7"/>
    <n v="162385"/>
    <n v="3011"/>
    <n v="159374"/>
    <n v="0.6"/>
    <n v="32"/>
    <n v="121495"/>
    <n v="53807"/>
    <n v="67688"/>
    <n v="10.6"/>
    <n v="23.9"/>
    <n v="40890"/>
    <n v="8.1"/>
    <n v="47.8"/>
    <n v="1579"/>
    <n v="1580"/>
    <n v="39986"/>
    <n v="0"/>
  </r>
  <r>
    <x v="2"/>
    <x v="2"/>
    <x v="3"/>
    <n v="42528"/>
    <n v="52749"/>
    <n v="582495"/>
    <n v="585417"/>
    <n v="1200"/>
    <n v="2.2000000000000002"/>
    <n v="3455"/>
    <n v="6.4"/>
    <n v="129293"/>
    <n v="12888"/>
    <n v="116405"/>
    <n v="2.2000000000000002"/>
    <n v="22.1"/>
    <n v="135137"/>
    <n v="58431"/>
    <n v="76706"/>
    <n v="10"/>
    <n v="23.1"/>
    <n v="-5844"/>
    <n v="-1"/>
    <n v="44.2"/>
    <n v="1339"/>
    <n v="1362"/>
    <n v="34312"/>
    <n v="0"/>
  </r>
  <r>
    <x v="2"/>
    <x v="2"/>
    <x v="1"/>
    <n v="336214"/>
    <n v="360038"/>
    <n v="4548801"/>
    <n v="4549390"/>
    <n v="3994"/>
    <n v="1.1000000000000001"/>
    <n v="11794"/>
    <n v="3.2"/>
    <n v="693150"/>
    <n v="53063"/>
    <n v="640087"/>
    <n v="1.2"/>
    <n v="15.2"/>
    <n v="694328"/>
    <n v="230830"/>
    <n v="463498"/>
    <n v="5.0999999999999996"/>
    <n v="15.3"/>
    <n v="-1178"/>
    <n v="-0.1"/>
    <n v="30.4"/>
    <n v="5772"/>
    <n v="5977"/>
    <n v="148405"/>
    <n v="0"/>
  </r>
  <r>
    <x v="2"/>
    <x v="3"/>
    <x v="0"/>
    <n v="6584"/>
    <n v="7856"/>
    <n v="373113"/>
    <n v="187125"/>
    <n v="7834"/>
    <n v="199.4"/>
    <n v="0"/>
    <n v="0"/>
    <n v="371976"/>
    <n v="371976"/>
    <n v="0"/>
    <n v="198.8"/>
    <n v="198.8"/>
    <n v="0"/>
    <n v="0"/>
    <n v="0"/>
    <n v="0"/>
    <n v="0"/>
    <n v="371976"/>
    <n v="198.8"/>
    <n v="0"/>
    <m/>
    <m/>
    <m/>
    <n v="0"/>
  </r>
  <r>
    <x v="2"/>
    <x v="3"/>
    <x v="2"/>
    <n v="16759"/>
    <n v="18064"/>
    <n v="533824"/>
    <n v="504606"/>
    <n v="470"/>
    <n v="2.6"/>
    <n v="894"/>
    <n v="4.9000000000000004"/>
    <n v="168207"/>
    <n v="6318"/>
    <n v="161889"/>
    <n v="1.3"/>
    <n v="33.299999999999997"/>
    <n v="109771"/>
    <n v="43190"/>
    <n v="66581"/>
    <n v="8.6"/>
    <n v="21.8"/>
    <n v="58436"/>
    <n v="11.5"/>
    <n v="43.6"/>
    <n v="536"/>
    <n v="559"/>
    <n v="29901"/>
    <n v="0"/>
  </r>
  <r>
    <x v="2"/>
    <x v="3"/>
    <x v="3"/>
    <n v="23357"/>
    <n v="37977"/>
    <n v="716968"/>
    <n v="711649"/>
    <n v="1334"/>
    <n v="3.5"/>
    <n v="2178"/>
    <n v="5.7"/>
    <n v="156903"/>
    <n v="15361"/>
    <n v="141542"/>
    <n v="2.2000000000000002"/>
    <n v="22"/>
    <n v="146265"/>
    <n v="58884"/>
    <n v="87381"/>
    <n v="8.3000000000000007"/>
    <n v="20.6"/>
    <n v="10638"/>
    <n v="1.4"/>
    <n v="41.2"/>
    <n v="500"/>
    <n v="542"/>
    <n v="28699"/>
    <n v="0"/>
  </r>
  <r>
    <x v="2"/>
    <x v="3"/>
    <x v="1"/>
    <n v="211996"/>
    <n v="261150"/>
    <n v="6515313"/>
    <n v="6440198"/>
    <n v="4950"/>
    <n v="1.9"/>
    <n v="8588"/>
    <n v="3.3"/>
    <n v="995982"/>
    <n v="75407"/>
    <n v="920575"/>
    <n v="1.2"/>
    <n v="15.5"/>
    <n v="845752"/>
    <n v="267546"/>
    <n v="578206"/>
    <n v="4.2"/>
    <n v="13.1"/>
    <n v="150230"/>
    <n v="2.4"/>
    <n v="26.2"/>
    <n v="2554"/>
    <n v="2906"/>
    <n v="147234"/>
    <n v="0"/>
  </r>
  <r>
    <x v="2"/>
    <x v="4"/>
    <x v="0"/>
    <n v="1115"/>
    <n v="1706"/>
    <n v="146827"/>
    <n v="73701"/>
    <n v="1701"/>
    <n v="199.4"/>
    <n v="0"/>
    <n v="0"/>
    <n v="146253"/>
    <n v="146253"/>
    <n v="0"/>
    <n v="198.4"/>
    <n v="198.4"/>
    <n v="0"/>
    <n v="0"/>
    <n v="0"/>
    <n v="0"/>
    <n v="0"/>
    <n v="146253"/>
    <n v="198.4"/>
    <n v="0"/>
    <m/>
    <m/>
    <m/>
    <n v="0"/>
  </r>
  <r>
    <x v="2"/>
    <x v="4"/>
    <x v="2"/>
    <n v="3662"/>
    <n v="4436"/>
    <n v="269456"/>
    <n v="256390"/>
    <n v="281"/>
    <n v="6.3"/>
    <n v="297"/>
    <n v="6.7"/>
    <n v="85387"/>
    <n v="6986"/>
    <n v="78401"/>
    <n v="2.7"/>
    <n v="33.299999999999997"/>
    <n v="59255"/>
    <n v="26322"/>
    <n v="32933"/>
    <n v="10.3"/>
    <n v="23.1"/>
    <n v="26132"/>
    <n v="10.199999999999999"/>
    <n v="46.2"/>
    <n v="142"/>
    <n v="150"/>
    <n v="19588"/>
    <n v="0"/>
  </r>
  <r>
    <x v="2"/>
    <x v="4"/>
    <x v="3"/>
    <n v="6115"/>
    <n v="14825"/>
    <n v="428838"/>
    <n v="423841"/>
    <n v="1482"/>
    <n v="10.199999999999999"/>
    <n v="1002"/>
    <n v="6.9"/>
    <n v="97755"/>
    <n v="18194"/>
    <n v="79561"/>
    <n v="4.3"/>
    <n v="23.1"/>
    <n v="87761"/>
    <n v="32874"/>
    <n v="54887"/>
    <n v="7.8"/>
    <n v="20.7"/>
    <n v="9994"/>
    <n v="2.4"/>
    <n v="41.4"/>
    <n v="103"/>
    <n v="115"/>
    <n v="14005"/>
    <n v="0"/>
  </r>
  <r>
    <x v="2"/>
    <x v="4"/>
    <x v="1"/>
    <n v="68341"/>
    <n v="115709"/>
    <n v="4821198"/>
    <n v="4727991"/>
    <n v="5849"/>
    <n v="5.0999999999999996"/>
    <n v="5485"/>
    <n v="4.7"/>
    <n v="778022"/>
    <n v="86797"/>
    <n v="691225"/>
    <n v="1.8"/>
    <n v="16.5"/>
    <n v="591608"/>
    <n v="198055"/>
    <n v="393553"/>
    <n v="4.2"/>
    <n v="12.5"/>
    <n v="186414"/>
    <n v="4"/>
    <n v="25"/>
    <n v="629"/>
    <n v="796"/>
    <n v="83527"/>
    <n v="0"/>
  </r>
  <r>
    <x v="2"/>
    <x v="5"/>
    <x v="0"/>
    <n v="392"/>
    <n v="726"/>
    <n v="113609"/>
    <n v="57288"/>
    <n v="723"/>
    <n v="199.2"/>
    <n v="0"/>
    <n v="0"/>
    <n v="112643"/>
    <n v="112643"/>
    <n v="0"/>
    <n v="196.6"/>
    <n v="196.6"/>
    <n v="0"/>
    <n v="0"/>
    <n v="0"/>
    <n v="0"/>
    <n v="0"/>
    <n v="112643"/>
    <n v="196.6"/>
    <n v="0"/>
    <m/>
    <m/>
    <m/>
    <n v="0"/>
  </r>
  <r>
    <x v="2"/>
    <x v="5"/>
    <x v="2"/>
    <n v="1146"/>
    <n v="2165"/>
    <n v="181173"/>
    <n v="172336"/>
    <n v="314"/>
    <n v="15"/>
    <n v="167"/>
    <n v="8"/>
    <n v="63463"/>
    <n v="8974"/>
    <n v="54489"/>
    <n v="5.2"/>
    <n v="36.799999999999997"/>
    <n v="45789"/>
    <n v="20920"/>
    <n v="24869"/>
    <n v="12.1"/>
    <n v="26.6"/>
    <n v="17674"/>
    <n v="10.199999999999999"/>
    <n v="53.2"/>
    <n v="59"/>
    <n v="69"/>
    <n v="16374"/>
    <n v="0"/>
  </r>
  <r>
    <x v="2"/>
    <x v="5"/>
    <x v="3"/>
    <n v="2647"/>
    <n v="9741"/>
    <n v="402065"/>
    <n v="390475"/>
    <n v="1298"/>
    <n v="13.8"/>
    <n v="607"/>
    <n v="6.5"/>
    <n v="97013"/>
    <n v="25866"/>
    <n v="71147"/>
    <n v="6.6"/>
    <n v="24.8"/>
    <n v="73833"/>
    <n v="23505"/>
    <n v="50328"/>
    <n v="6"/>
    <n v="18.899999999999999"/>
    <n v="23180"/>
    <n v="5.9"/>
    <n v="37.799999999999997"/>
    <n v="26"/>
    <n v="41"/>
    <n v="7234"/>
    <n v="0"/>
  </r>
  <r>
    <x v="2"/>
    <x v="5"/>
    <x v="1"/>
    <n v="35643"/>
    <n v="102566"/>
    <n v="5552800"/>
    <n v="5387933"/>
    <n v="7327"/>
    <n v="7.2"/>
    <n v="5681"/>
    <n v="5.6"/>
    <n v="974777"/>
    <n v="146452"/>
    <n v="828325"/>
    <n v="2.7"/>
    <n v="18.100000000000001"/>
    <n v="645043"/>
    <n v="201498"/>
    <n v="443545"/>
    <n v="3.7"/>
    <n v="12"/>
    <n v="329734"/>
    <n v="6.1"/>
    <n v="24"/>
    <n v="204"/>
    <n v="384"/>
    <n v="58912"/>
    <n v="0"/>
  </r>
  <r>
    <x v="2"/>
    <x v="6"/>
    <x v="0"/>
    <n v="45"/>
    <n v="108"/>
    <n v="30364"/>
    <n v="15182"/>
    <n v="108"/>
    <n v="200"/>
    <n v="0"/>
    <n v="0"/>
    <n v="30364"/>
    <n v="30364"/>
    <n v="0"/>
    <n v="200"/>
    <n v="200"/>
    <n v="0"/>
    <n v="0"/>
    <n v="0"/>
    <n v="0"/>
    <n v="0"/>
    <n v="30364"/>
    <n v="200"/>
    <n v="0"/>
    <m/>
    <m/>
    <m/>
    <n v="0"/>
  </r>
  <r>
    <x v="2"/>
    <x v="6"/>
    <x v="2"/>
    <n v="209"/>
    <n v="633"/>
    <n v="71391"/>
    <n v="66602"/>
    <n v="85"/>
    <n v="14"/>
    <n v="31"/>
    <n v="5.0999999999999996"/>
    <n v="27618"/>
    <n v="4847"/>
    <n v="22771"/>
    <n v="7.3"/>
    <n v="41.5"/>
    <n v="18040"/>
    <n v="1943"/>
    <n v="16097"/>
    <n v="2.9"/>
    <n v="27.1"/>
    <n v="9578"/>
    <n v="14.4"/>
    <n v="54.2"/>
    <m/>
    <m/>
    <m/>
    <n v="0"/>
  </r>
  <r>
    <x v="2"/>
    <x v="6"/>
    <x v="3"/>
    <n v="574"/>
    <n v="3888"/>
    <n v="197277"/>
    <n v="191927"/>
    <n v="603"/>
    <n v="16.2"/>
    <n v="258"/>
    <n v="6.9"/>
    <n v="48061"/>
    <n v="16224"/>
    <n v="31837"/>
    <n v="8.5"/>
    <n v="25"/>
    <n v="37360"/>
    <n v="10409"/>
    <n v="26951"/>
    <n v="5.4"/>
    <n v="19.5"/>
    <n v="10701"/>
    <n v="5.5"/>
    <n v="39"/>
    <n v="4"/>
    <n v="4"/>
    <m/>
    <n v="1"/>
  </r>
  <r>
    <x v="2"/>
    <x v="6"/>
    <x v="1"/>
    <n v="10058"/>
    <n v="59610"/>
    <n v="3498055"/>
    <n v="3414983"/>
    <n v="4983"/>
    <n v="8.4"/>
    <n v="3854"/>
    <n v="6.5"/>
    <n v="582966"/>
    <n v="118241"/>
    <n v="464725"/>
    <n v="3.5"/>
    <n v="17.100000000000001"/>
    <n v="416821"/>
    <n v="126988"/>
    <n v="289833"/>
    <n v="3.7"/>
    <n v="12.2"/>
    <n v="166145"/>
    <n v="4.9000000000000004"/>
    <n v="24.4"/>
    <n v="39"/>
    <n v="129"/>
    <m/>
    <n v="1"/>
  </r>
  <r>
    <x v="2"/>
    <x v="7"/>
    <x v="0"/>
    <n v="16"/>
    <n v="29"/>
    <n v="21325"/>
    <n v="11300"/>
    <n v="28"/>
    <n v="193.1"/>
    <n v="0"/>
    <n v="0"/>
    <n v="20050"/>
    <n v="20050"/>
    <n v="0"/>
    <n v="177.4"/>
    <n v="177.4"/>
    <n v="0"/>
    <n v="0"/>
    <n v="0"/>
    <n v="0"/>
    <n v="0"/>
    <n v="20050"/>
    <n v="177.4"/>
    <n v="0"/>
    <m/>
    <m/>
    <m/>
    <n v="0"/>
  </r>
  <r>
    <x v="2"/>
    <x v="7"/>
    <x v="2"/>
    <n v="87"/>
    <n v="451"/>
    <n v="47017"/>
    <n v="50659"/>
    <n v="45"/>
    <n v="10.3"/>
    <n v="19"/>
    <n v="4.3"/>
    <n v="16284"/>
    <n v="2614"/>
    <n v="13670"/>
    <n v="5.2"/>
    <n v="32.1"/>
    <n v="23568"/>
    <n v="1652"/>
    <n v="21916"/>
    <n v="3.3"/>
    <n v="46.5"/>
    <n v="-7284"/>
    <n v="-14.4"/>
    <n v="64.2"/>
    <m/>
    <m/>
    <m/>
    <n v="0"/>
  </r>
  <r>
    <x v="2"/>
    <x v="7"/>
    <x v="3"/>
    <n v="187"/>
    <n v="1482"/>
    <n v="124527"/>
    <n v="125837"/>
    <n v="278"/>
    <n v="19.899999999999999"/>
    <n v="101"/>
    <n v="7.2"/>
    <n v="31764"/>
    <n v="12580"/>
    <n v="19184"/>
    <n v="10"/>
    <n v="25.2"/>
    <n v="34383"/>
    <n v="8343"/>
    <n v="26040"/>
    <n v="6.6"/>
    <n v="27.3"/>
    <n v="-2619"/>
    <n v="-2.1"/>
    <n v="50.4"/>
    <n v="1"/>
    <n v="3"/>
    <m/>
    <n v="1"/>
  </r>
  <r>
    <x v="2"/>
    <x v="7"/>
    <x v="1"/>
    <n v="4894"/>
    <n v="54036"/>
    <n v="3362822"/>
    <n v="3308927"/>
    <n v="5248"/>
    <n v="9.9"/>
    <n v="3292"/>
    <n v="6.2"/>
    <n v="505192"/>
    <n v="127126"/>
    <n v="378066"/>
    <n v="3.8"/>
    <n v="15.3"/>
    <n v="397403"/>
    <n v="105925"/>
    <n v="291478"/>
    <n v="3.2"/>
    <n v="12"/>
    <n v="107789"/>
    <n v="3.3"/>
    <n v="24"/>
    <n v="18"/>
    <n v="147"/>
    <m/>
    <n v="1"/>
  </r>
  <r>
    <x v="2"/>
    <x v="8"/>
    <x v="0"/>
    <n v="5"/>
    <n v="12"/>
    <n v="14412"/>
    <n v="7206"/>
    <n v="12"/>
    <n v="200"/>
    <n v="0"/>
    <n v="0"/>
    <n v="14412"/>
    <n v="14412"/>
    <n v="0"/>
    <n v="200"/>
    <n v="200"/>
    <n v="0"/>
    <n v="0"/>
    <n v="0"/>
    <n v="0"/>
    <n v="0"/>
    <n v="14412"/>
    <n v="200"/>
    <n v="0"/>
    <m/>
    <m/>
    <m/>
    <n v="0"/>
  </r>
  <r>
    <x v="2"/>
    <x v="8"/>
    <x v="2"/>
    <n v="26"/>
    <n v="333"/>
    <n v="29059"/>
    <n v="27823"/>
    <n v="49"/>
    <n v="15.7"/>
    <n v="7"/>
    <n v="2.2000000000000002"/>
    <n v="10150"/>
    <n v="1082"/>
    <n v="9068"/>
    <n v="3.9"/>
    <n v="36.5"/>
    <n v="7677"/>
    <m/>
    <n v="7485"/>
    <m/>
    <n v="27.6"/>
    <n v="2473"/>
    <n v="8.9"/>
    <n v="55.2"/>
    <m/>
    <m/>
    <m/>
    <n v="1"/>
  </r>
  <r>
    <x v="2"/>
    <x v="8"/>
    <x v="3"/>
    <n v="86"/>
    <n v="1239"/>
    <n v="103964"/>
    <n v="111231"/>
    <n v="129"/>
    <n v="10.8"/>
    <n v="37"/>
    <n v="3.1"/>
    <n v="19369"/>
    <n v="7404"/>
    <n v="11965"/>
    <n v="6.7"/>
    <n v="17.399999999999999"/>
    <n v="33903"/>
    <m/>
    <n v="31553"/>
    <m/>
    <n v="30.5"/>
    <n v="-14534"/>
    <n v="-13.1"/>
    <n v="34.799999999999997"/>
    <m/>
    <m/>
    <m/>
    <n v="1"/>
  </r>
  <r>
    <x v="2"/>
    <x v="8"/>
    <x v="1"/>
    <n v="2987"/>
    <n v="71006"/>
    <n v="4383220"/>
    <n v="4336411"/>
    <n v="6817"/>
    <n v="9.8000000000000007"/>
    <n v="4108"/>
    <n v="5.9"/>
    <n v="622464"/>
    <n v="161924"/>
    <n v="460540"/>
    <n v="3.7"/>
    <n v="14.4"/>
    <n v="528846"/>
    <n v="147823"/>
    <n v="381023"/>
    <n v="3.4"/>
    <n v="12.2"/>
    <n v="93618"/>
    <n v="2.2000000000000002"/>
    <n v="24.4"/>
    <n v="8"/>
    <n v="18"/>
    <n v="25986"/>
    <n v="0"/>
  </r>
  <r>
    <x v="2"/>
    <x v="9"/>
    <x v="2"/>
    <n v="8"/>
    <n v="137"/>
    <n v="6270"/>
    <n v="5790"/>
    <n v="9"/>
    <n v="6.7"/>
    <n v="3"/>
    <n v="2.2000000000000002"/>
    <n v="1654"/>
    <m/>
    <m/>
    <m/>
    <n v="28.6"/>
    <n v="693"/>
    <m/>
    <n v="327"/>
    <m/>
    <n v="12"/>
    <n v="961"/>
    <n v="16.600000000000001"/>
    <n v="24"/>
    <m/>
    <m/>
    <m/>
    <n v="1"/>
  </r>
  <r>
    <x v="2"/>
    <x v="9"/>
    <x v="3"/>
    <n v="18"/>
    <n v="352"/>
    <n v="53600"/>
    <n v="46106"/>
    <n v="63"/>
    <n v="18.399999999999999"/>
    <n v="44"/>
    <n v="12.8"/>
    <n v="19770"/>
    <m/>
    <m/>
    <m/>
    <n v="42.9"/>
    <n v="4782"/>
    <m/>
    <n v="3570"/>
    <m/>
    <n v="10.4"/>
    <n v="14988"/>
    <n v="32.5"/>
    <n v="20.8"/>
    <m/>
    <m/>
    <m/>
    <n v="1"/>
  </r>
  <r>
    <x v="2"/>
    <x v="9"/>
    <x v="1"/>
    <n v="1087"/>
    <n v="53186"/>
    <n v="3340252"/>
    <n v="3280437"/>
    <n v="5220"/>
    <n v="10"/>
    <n v="3074"/>
    <n v="5.9"/>
    <n v="522076"/>
    <n v="138539"/>
    <n v="383537"/>
    <n v="4.2"/>
    <n v="15.9"/>
    <n v="402447"/>
    <n v="121385"/>
    <n v="281062"/>
    <n v="3.7"/>
    <n v="12.3"/>
    <n v="119629"/>
    <n v="3.6"/>
    <n v="24.6"/>
    <n v="2"/>
    <n v="2"/>
    <m/>
    <n v="1"/>
  </r>
  <r>
    <x v="2"/>
    <x v="10"/>
    <x v="2"/>
    <n v="7"/>
    <n v="139"/>
    <n v="4198"/>
    <n v="4117"/>
    <n v="2"/>
    <n v="1.4"/>
    <n v="1"/>
    <n v="0.7"/>
    <n v="426"/>
    <m/>
    <m/>
    <m/>
    <n v="10.3"/>
    <n v="263"/>
    <m/>
    <n v="140"/>
    <m/>
    <n v="6.4"/>
    <n v="163"/>
    <n v="3.9"/>
    <n v="12.8"/>
    <m/>
    <m/>
    <m/>
    <n v="1"/>
  </r>
  <r>
    <x v="2"/>
    <x v="10"/>
    <x v="3"/>
    <n v="9"/>
    <n v="170"/>
    <n v="27435"/>
    <n v="25966"/>
    <n v="15"/>
    <n v="8.9"/>
    <n v="13"/>
    <n v="7.7"/>
    <n v="4073"/>
    <m/>
    <m/>
    <m/>
    <n v="15.7"/>
    <n v="1134"/>
    <m/>
    <n v="728"/>
    <m/>
    <n v="4.4000000000000004"/>
    <n v="2939"/>
    <n v="11.3"/>
    <n v="8.8000000000000007"/>
    <m/>
    <m/>
    <m/>
    <n v="1"/>
  </r>
  <r>
    <x v="2"/>
    <x v="10"/>
    <x v="1"/>
    <n v="674"/>
    <n v="58788"/>
    <n v="3825364"/>
    <n v="3741805"/>
    <n v="6521"/>
    <n v="11.3"/>
    <n v="3884"/>
    <n v="6.8"/>
    <n v="597507"/>
    <n v="175646"/>
    <n v="421861"/>
    <n v="4.7"/>
    <n v="16"/>
    <n v="430388"/>
    <n v="109395"/>
    <n v="320993"/>
    <n v="2.9"/>
    <n v="11.5"/>
    <n v="167119"/>
    <n v="4.5"/>
    <n v="23"/>
    <m/>
    <m/>
    <m/>
    <n v="0"/>
  </r>
  <r>
    <x v="2"/>
    <x v="11"/>
    <x v="2"/>
    <n v="13"/>
    <n v="436"/>
    <n v="35326"/>
    <n v="35283"/>
    <n v="14"/>
    <n v="3.3"/>
    <n v="1"/>
    <n v="0.2"/>
    <n v="675"/>
    <n v="104"/>
    <n v="571"/>
    <n v="0.3"/>
    <n v="1.9"/>
    <n v="589"/>
    <m/>
    <n v="497"/>
    <m/>
    <n v="1.7"/>
    <n v="86"/>
    <n v="0.2"/>
    <n v="3.4"/>
    <m/>
    <m/>
    <m/>
    <n v="1"/>
  </r>
  <r>
    <x v="2"/>
    <x v="11"/>
    <x v="3"/>
    <n v="22"/>
    <n v="214"/>
    <n v="45500"/>
    <n v="46490"/>
    <n v="6"/>
    <n v="2.7"/>
    <n v="17"/>
    <n v="7.7"/>
    <n v="8295"/>
    <n v="19"/>
    <n v="8276"/>
    <n v="0"/>
    <n v="17.8"/>
    <n v="10275"/>
    <m/>
    <n v="6614"/>
    <m/>
    <n v="22.1"/>
    <n v="-1980"/>
    <n v="-4.3"/>
    <n v="35.6"/>
    <m/>
    <m/>
    <m/>
    <n v="1"/>
  </r>
  <r>
    <x v="2"/>
    <x v="11"/>
    <x v="1"/>
    <n v="721"/>
    <n v="236124"/>
    <n v="18807777"/>
    <n v="18393158"/>
    <n v="21584"/>
    <n v="9.3000000000000007"/>
    <n v="14322"/>
    <n v="6.2"/>
    <n v="2608057"/>
    <n v="709005"/>
    <n v="1899052"/>
    <n v="3.9"/>
    <n v="14.2"/>
    <n v="1778821"/>
    <n v="456861"/>
    <n v="1321960"/>
    <n v="2.5"/>
    <n v="9.6999999999999993"/>
    <n v="829236"/>
    <n v="4.5"/>
    <n v="19.399999999999999"/>
    <m/>
    <m/>
    <m/>
    <n v="0"/>
  </r>
  <r>
    <x v="3"/>
    <x v="0"/>
    <x v="0"/>
    <n v="387083"/>
    <n v="388081"/>
    <n v="1017752"/>
    <n v="512575"/>
    <n v="384166"/>
    <n v="198"/>
    <n v="0"/>
    <n v="0"/>
    <n v="1010355"/>
    <n v="1010355"/>
    <n v="0"/>
    <n v="197.1"/>
    <n v="197.1"/>
    <n v="0"/>
    <n v="0"/>
    <n v="0"/>
    <n v="0"/>
    <n v="0"/>
    <n v="1010355"/>
    <n v="197.1"/>
    <n v="0"/>
    <m/>
    <m/>
    <m/>
    <n v="0"/>
  </r>
  <r>
    <x v="3"/>
    <x v="0"/>
    <x v="2"/>
    <n v="229940"/>
    <n v="230347"/>
    <n v="488281"/>
    <n v="587176"/>
    <n v="246"/>
    <n v="0.1"/>
    <n v="101863"/>
    <n v="35.1"/>
    <n v="115021"/>
    <n v="556"/>
    <n v="114465"/>
    <n v="0.1"/>
    <n v="19.600000000000001"/>
    <n v="312810"/>
    <n v="232386"/>
    <n v="80424"/>
    <n v="39.6"/>
    <n v="53.3"/>
    <n v="-197789"/>
    <n v="-33.700000000000003"/>
    <n v="39.200000000000003"/>
    <n v="82532"/>
    <n v="82556"/>
    <n v="192664"/>
    <n v="0"/>
  </r>
  <r>
    <x v="3"/>
    <x v="0"/>
    <x v="3"/>
    <n v="192913"/>
    <n v="193173"/>
    <n v="403281"/>
    <n v="476508"/>
    <n v="9355"/>
    <n v="4.2"/>
    <n v="63964"/>
    <n v="28.6"/>
    <n v="85818"/>
    <n v="22526"/>
    <n v="63292"/>
    <n v="4.7"/>
    <n v="18"/>
    <n v="232271"/>
    <n v="160680"/>
    <n v="71591"/>
    <n v="33.700000000000003"/>
    <n v="48.7"/>
    <n v="-146453"/>
    <n v="-30.7"/>
    <n v="36"/>
    <n v="51722"/>
    <n v="51731"/>
    <n v="132532"/>
    <n v="0"/>
  </r>
  <r>
    <x v="3"/>
    <x v="0"/>
    <x v="4"/>
    <n v="168444"/>
    <n v="169232"/>
    <n v="354817"/>
    <n v="411838"/>
    <n v="8749"/>
    <n v="4.5999999999999996"/>
    <n v="48095"/>
    <n v="25.3"/>
    <n v="69691"/>
    <n v="20484"/>
    <n v="49207"/>
    <n v="5"/>
    <n v="16.899999999999999"/>
    <n v="183732"/>
    <n v="122028"/>
    <n v="61704"/>
    <n v="29.6"/>
    <n v="44.6"/>
    <n v="-114041"/>
    <n v="-27.7"/>
    <n v="33.799999999999997"/>
    <n v="37409"/>
    <n v="37456"/>
    <n v="96141"/>
    <n v="0"/>
  </r>
  <r>
    <x v="3"/>
    <x v="0"/>
    <x v="1"/>
    <n v="1019537"/>
    <n v="1022180"/>
    <n v="2211796"/>
    <n v="2467309"/>
    <n v="32017"/>
    <n v="2.9"/>
    <n v="183933"/>
    <n v="16.7"/>
    <n v="307971"/>
    <n v="82800"/>
    <n v="225171"/>
    <n v="3.4"/>
    <n v="12.5"/>
    <n v="818996"/>
    <n v="484778"/>
    <n v="334218"/>
    <n v="19.600000000000001"/>
    <n v="33.200000000000003"/>
    <n v="-511025"/>
    <n v="-20.7"/>
    <n v="25"/>
    <n v="146904"/>
    <n v="147075"/>
    <n v="390131"/>
    <n v="0"/>
  </r>
  <r>
    <x v="3"/>
    <x v="1"/>
    <x v="0"/>
    <n v="42520"/>
    <n v="43487"/>
    <n v="514439"/>
    <n v="258382"/>
    <n v="43292"/>
    <n v="199.1"/>
    <n v="0"/>
    <n v="0"/>
    <n v="512115"/>
    <n v="512115"/>
    <n v="0"/>
    <n v="198.2"/>
    <n v="198.2"/>
    <n v="0"/>
    <n v="0"/>
    <n v="0"/>
    <n v="0"/>
    <n v="0"/>
    <n v="512115"/>
    <n v="198.2"/>
    <n v="0"/>
    <m/>
    <m/>
    <m/>
    <n v="0"/>
  </r>
  <r>
    <x v="3"/>
    <x v="1"/>
    <x v="2"/>
    <n v="77057"/>
    <n v="78040"/>
    <n v="497513"/>
    <n v="526886"/>
    <n v="403"/>
    <n v="0.5"/>
    <n v="8128"/>
    <n v="9.8000000000000007"/>
    <n v="130891"/>
    <n v="1607"/>
    <n v="129284"/>
    <n v="0.3"/>
    <n v="24.8"/>
    <n v="189637"/>
    <n v="95660"/>
    <n v="93977"/>
    <n v="18.2"/>
    <n v="36"/>
    <n v="-58746"/>
    <n v="-11.2"/>
    <n v="49.6"/>
    <n v="6787"/>
    <n v="6811"/>
    <n v="81994"/>
    <n v="0"/>
  </r>
  <r>
    <x v="3"/>
    <x v="1"/>
    <x v="3"/>
    <n v="70713"/>
    <n v="71404"/>
    <n v="441183"/>
    <n v="478745"/>
    <n v="1064"/>
    <n v="1.4"/>
    <n v="6416"/>
    <n v="8.6"/>
    <n v="89101"/>
    <n v="9824"/>
    <n v="79277"/>
    <n v="2.1"/>
    <n v="18.600000000000001"/>
    <n v="164224"/>
    <n v="76948"/>
    <n v="87276"/>
    <n v="16.100000000000001"/>
    <n v="34.299999999999997"/>
    <n v="-75123"/>
    <n v="-15.7"/>
    <n v="37.200000000000003"/>
    <n v="5477"/>
    <n v="5486"/>
    <n v="66665"/>
    <n v="0"/>
  </r>
  <r>
    <x v="3"/>
    <x v="1"/>
    <x v="4"/>
    <n v="68455"/>
    <n v="72125"/>
    <n v="427655"/>
    <n v="462101"/>
    <n v="1222"/>
    <n v="1.6"/>
    <n v="6469"/>
    <n v="8.6"/>
    <n v="76456"/>
    <n v="10300"/>
    <n v="66156"/>
    <n v="2.2000000000000002"/>
    <n v="16.5"/>
    <n v="145347"/>
    <n v="65727"/>
    <n v="79620"/>
    <n v="14.2"/>
    <n v="31.5"/>
    <n v="-68891"/>
    <n v="-15"/>
    <n v="33"/>
    <n v="3898"/>
    <n v="3963"/>
    <n v="47438"/>
    <n v="0"/>
  </r>
  <r>
    <x v="3"/>
    <x v="1"/>
    <x v="1"/>
    <n v="503879"/>
    <n v="513745"/>
    <n v="3144606"/>
    <n v="3330780"/>
    <n v="5065"/>
    <n v="1"/>
    <n v="25101"/>
    <n v="4.8"/>
    <n v="399197"/>
    <n v="47702"/>
    <n v="351495"/>
    <n v="1.4"/>
    <n v="12"/>
    <n v="771544"/>
    <n v="278786"/>
    <n v="492758"/>
    <n v="8.4"/>
    <n v="23.2"/>
    <n v="-372347"/>
    <n v="-11.2"/>
    <n v="24"/>
    <n v="17847"/>
    <n v="18083"/>
    <n v="218174"/>
    <n v="0"/>
  </r>
  <r>
    <x v="3"/>
    <x v="2"/>
    <x v="0"/>
    <n v="14631"/>
    <n v="15446"/>
    <n v="375957"/>
    <n v="188611"/>
    <n v="15394"/>
    <n v="199.3"/>
    <n v="0"/>
    <n v="0"/>
    <n v="374693"/>
    <n v="374693"/>
    <n v="0"/>
    <n v="198.7"/>
    <n v="198.7"/>
    <n v="0"/>
    <n v="0"/>
    <n v="0"/>
    <n v="0"/>
    <n v="0"/>
    <n v="374693"/>
    <n v="198.7"/>
    <n v="0"/>
    <m/>
    <m/>
    <m/>
    <n v="0"/>
  </r>
  <r>
    <x v="3"/>
    <x v="2"/>
    <x v="2"/>
    <n v="35913"/>
    <n v="37199"/>
    <n v="491244"/>
    <n v="499483"/>
    <n v="426"/>
    <n v="1.1000000000000001"/>
    <n v="2846"/>
    <n v="7.4"/>
    <n v="130121"/>
    <n v="3394"/>
    <n v="126727"/>
    <n v="0.7"/>
    <n v="26.1"/>
    <n v="146599"/>
    <n v="69494"/>
    <n v="77105"/>
    <n v="13.9"/>
    <n v="29.4"/>
    <n v="-16478"/>
    <n v="-3.3"/>
    <n v="52.2"/>
    <n v="2281"/>
    <n v="2293"/>
    <n v="58038"/>
    <n v="0"/>
  </r>
  <r>
    <x v="3"/>
    <x v="2"/>
    <x v="3"/>
    <n v="34311"/>
    <n v="35431"/>
    <n v="447179"/>
    <n v="475344"/>
    <n v="543"/>
    <n v="1.5"/>
    <n v="2436"/>
    <n v="6.7"/>
    <n v="86686"/>
    <n v="7214"/>
    <n v="79472"/>
    <n v="1.5"/>
    <n v="18.2"/>
    <n v="143015"/>
    <n v="59177"/>
    <n v="83838"/>
    <n v="12.4"/>
    <n v="30.1"/>
    <n v="-56329"/>
    <n v="-11.9"/>
    <n v="36.4"/>
    <n v="1990"/>
    <n v="1996"/>
    <n v="50917"/>
    <n v="0"/>
  </r>
  <r>
    <x v="3"/>
    <x v="2"/>
    <x v="4"/>
    <n v="39127"/>
    <n v="48101"/>
    <n v="513299"/>
    <n v="540877"/>
    <n v="942"/>
    <n v="1.9"/>
    <n v="3491"/>
    <n v="7.1"/>
    <n v="87682"/>
    <n v="9181"/>
    <n v="78501"/>
    <n v="1.7"/>
    <n v="16.2"/>
    <n v="142837"/>
    <n v="57488"/>
    <n v="85349"/>
    <n v="10.6"/>
    <n v="26.4"/>
    <n v="-55155"/>
    <n v="-10.199999999999999"/>
    <n v="32.4"/>
    <n v="1477"/>
    <n v="1518"/>
    <n v="38127"/>
    <n v="0"/>
  </r>
  <r>
    <x v="3"/>
    <x v="2"/>
    <x v="1"/>
    <n v="314572"/>
    <n v="336885"/>
    <n v="4116408"/>
    <n v="4272530"/>
    <n v="3354"/>
    <n v="1"/>
    <n v="12049"/>
    <n v="3.5"/>
    <n v="480019"/>
    <n v="44338"/>
    <n v="435681"/>
    <n v="1"/>
    <n v="11.2"/>
    <n v="792262"/>
    <n v="238561"/>
    <n v="553701"/>
    <n v="5.6"/>
    <n v="18.5"/>
    <n v="-312243"/>
    <n v="-7.3"/>
    <n v="22.4"/>
    <n v="6782"/>
    <n v="7040"/>
    <n v="174564"/>
    <n v="0"/>
  </r>
  <r>
    <x v="3"/>
    <x v="3"/>
    <x v="0"/>
    <n v="5940"/>
    <n v="6918"/>
    <n v="338592"/>
    <n v="169810"/>
    <n v="6899"/>
    <n v="199.5"/>
    <n v="0"/>
    <n v="0"/>
    <n v="337564"/>
    <n v="337564"/>
    <n v="0"/>
    <n v="198.8"/>
    <n v="198.8"/>
    <n v="0"/>
    <n v="0"/>
    <n v="0"/>
    <n v="0"/>
    <n v="0"/>
    <n v="337564"/>
    <n v="198.8"/>
    <n v="0"/>
    <m/>
    <m/>
    <m/>
    <n v="0"/>
  </r>
  <r>
    <x v="3"/>
    <x v="3"/>
    <x v="2"/>
    <n v="15964"/>
    <n v="17581"/>
    <n v="496133"/>
    <n v="488975"/>
    <n v="432"/>
    <n v="2.4"/>
    <n v="1097"/>
    <n v="6.1"/>
    <n v="140369"/>
    <n v="6968"/>
    <n v="133401"/>
    <n v="1.4"/>
    <n v="28.7"/>
    <n v="126052"/>
    <n v="54727"/>
    <n v="71325"/>
    <n v="11.2"/>
    <n v="25.8"/>
    <n v="14317"/>
    <n v="2.9"/>
    <n v="51.6"/>
    <n v="813"/>
    <n v="836"/>
    <n v="46598"/>
    <n v="0"/>
  </r>
  <r>
    <x v="3"/>
    <x v="3"/>
    <x v="3"/>
    <n v="16261"/>
    <n v="17772"/>
    <n v="474678"/>
    <n v="494022"/>
    <n v="523"/>
    <n v="2.9"/>
    <n v="964"/>
    <n v="5.3"/>
    <n v="95475"/>
    <n v="8537"/>
    <n v="86938"/>
    <n v="1.7"/>
    <n v="19.3"/>
    <n v="134162"/>
    <n v="48507"/>
    <n v="85655"/>
    <n v="9.8000000000000007"/>
    <n v="27.2"/>
    <n v="-38687"/>
    <n v="-7.9"/>
    <n v="38.6"/>
    <n v="724"/>
    <n v="729"/>
    <n v="40703"/>
    <n v="0"/>
  </r>
  <r>
    <x v="3"/>
    <x v="3"/>
    <x v="4"/>
    <n v="22162"/>
    <n v="35661"/>
    <n v="654543"/>
    <n v="675359"/>
    <n v="1241"/>
    <n v="3.4"/>
    <n v="2259"/>
    <n v="6.2"/>
    <n v="112645"/>
    <n v="13636"/>
    <n v="99009"/>
    <n v="2"/>
    <n v="16.7"/>
    <n v="154277"/>
    <n v="54421"/>
    <n v="99856"/>
    <n v="8.1"/>
    <n v="22.8"/>
    <n v="-41632"/>
    <n v="-6.1"/>
    <n v="33.4"/>
    <n v="516"/>
    <n v="570"/>
    <n v="29255"/>
    <n v="0"/>
  </r>
  <r>
    <x v="3"/>
    <x v="3"/>
    <x v="1"/>
    <n v="204221"/>
    <n v="250761"/>
    <n v="6072581"/>
    <n v="6225674"/>
    <n v="3955"/>
    <n v="1.6"/>
    <n v="8624"/>
    <n v="3.4"/>
    <n v="698672"/>
    <n v="60166"/>
    <n v="638506"/>
    <n v="1"/>
    <n v="11.2"/>
    <n v="1004858"/>
    <n v="267167"/>
    <n v="737691"/>
    <n v="4.3"/>
    <n v="16.100000000000001"/>
    <n v="-306186"/>
    <n v="-4.9000000000000004"/>
    <n v="22.4"/>
    <n v="2971"/>
    <n v="3321"/>
    <n v="171397"/>
    <n v="0"/>
  </r>
  <r>
    <x v="3"/>
    <x v="4"/>
    <x v="0"/>
    <n v="1008"/>
    <n v="1518"/>
    <n v="132716"/>
    <n v="66599"/>
    <n v="1514"/>
    <n v="199.5"/>
    <n v="0"/>
    <n v="0"/>
    <n v="132235"/>
    <n v="132235"/>
    <n v="0"/>
    <n v="198.6"/>
    <n v="198.6"/>
    <n v="0"/>
    <n v="0"/>
    <n v="0"/>
    <n v="0"/>
    <n v="0"/>
    <n v="132235"/>
    <n v="198.6"/>
    <n v="0"/>
    <m/>
    <m/>
    <m/>
    <n v="0"/>
  </r>
  <r>
    <x v="3"/>
    <x v="4"/>
    <x v="2"/>
    <n v="3446"/>
    <n v="4510"/>
    <n v="247617"/>
    <n v="238650"/>
    <n v="250"/>
    <n v="5.5"/>
    <n v="295"/>
    <n v="6.5"/>
    <n v="76021"/>
    <n v="6890"/>
    <n v="69131"/>
    <n v="2.9"/>
    <n v="31.9"/>
    <n v="58087"/>
    <n v="22564"/>
    <n v="35523"/>
    <n v="9.5"/>
    <n v="24.3"/>
    <n v="17934"/>
    <n v="7.6"/>
    <n v="48.6"/>
    <n v="121"/>
    <n v="123"/>
    <n v="15741"/>
    <n v="0"/>
  </r>
  <r>
    <x v="3"/>
    <x v="4"/>
    <x v="3"/>
    <n v="3752"/>
    <n v="4683"/>
    <n v="257412"/>
    <n v="263250"/>
    <n v="263"/>
    <n v="5.6"/>
    <n v="332"/>
    <n v="7"/>
    <n v="55292"/>
    <n v="6981"/>
    <n v="48311"/>
    <n v="2.7"/>
    <n v="21"/>
    <n v="66967"/>
    <n v="24651"/>
    <n v="42316"/>
    <n v="9.4"/>
    <n v="25.4"/>
    <n v="-11675"/>
    <n v="-4.4000000000000004"/>
    <n v="42"/>
    <n v="141"/>
    <n v="182"/>
    <n v="18388"/>
    <n v="0"/>
  </r>
  <r>
    <x v="3"/>
    <x v="4"/>
    <x v="4"/>
    <n v="5980"/>
    <n v="14751"/>
    <n v="412257"/>
    <n v="416056"/>
    <n v="1169"/>
    <n v="8"/>
    <n v="992"/>
    <n v="6.8"/>
    <n v="78692"/>
    <n v="13241"/>
    <n v="65451"/>
    <n v="3.2"/>
    <n v="18.899999999999999"/>
    <n v="86289"/>
    <n v="30751"/>
    <n v="55538"/>
    <n v="7.4"/>
    <n v="20.7"/>
    <n v="-7597"/>
    <n v="-1.8"/>
    <n v="37.799999999999997"/>
    <n v="114"/>
    <n v="141"/>
    <n v="14643"/>
    <n v="0"/>
  </r>
  <r>
    <x v="3"/>
    <x v="4"/>
    <x v="1"/>
    <n v="67058"/>
    <n v="112159"/>
    <n v="4578603"/>
    <n v="4638518"/>
    <n v="3932"/>
    <n v="3.5"/>
    <n v="4826"/>
    <n v="4.3"/>
    <n v="550509"/>
    <n v="66609"/>
    <n v="483900"/>
    <n v="1.4"/>
    <n v="11.9"/>
    <n v="670339"/>
    <n v="168458"/>
    <n v="501881"/>
    <n v="3.6"/>
    <n v="14.5"/>
    <n v="-119830"/>
    <n v="-2.6"/>
    <n v="23.8"/>
    <n v="600"/>
    <n v="741"/>
    <n v="79922"/>
    <n v="0"/>
  </r>
  <r>
    <x v="3"/>
    <x v="5"/>
    <x v="0"/>
    <n v="296"/>
    <n v="574"/>
    <n v="83065"/>
    <n v="41702"/>
    <n v="573"/>
    <n v="199.7"/>
    <n v="0"/>
    <n v="0"/>
    <n v="82726"/>
    <n v="82726"/>
    <n v="0"/>
    <n v="198.4"/>
    <n v="198.4"/>
    <n v="0"/>
    <n v="0"/>
    <n v="0"/>
    <n v="0"/>
    <n v="0"/>
    <n v="82726"/>
    <n v="198.4"/>
    <n v="0"/>
    <m/>
    <m/>
    <m/>
    <n v="0"/>
  </r>
  <r>
    <x v="3"/>
    <x v="5"/>
    <x v="2"/>
    <n v="1170"/>
    <n v="1999"/>
    <n v="182788"/>
    <n v="175579"/>
    <n v="233"/>
    <n v="11.9"/>
    <n v="143"/>
    <n v="7.3"/>
    <n v="61127"/>
    <n v="9298"/>
    <n v="51829"/>
    <n v="5.3"/>
    <n v="34.799999999999997"/>
    <n v="46708"/>
    <n v="21106"/>
    <n v="25602"/>
    <n v="12"/>
    <n v="26.6"/>
    <n v="14419"/>
    <n v="8.1999999999999993"/>
    <n v="53.2"/>
    <n v="50"/>
    <n v="52"/>
    <m/>
    <n v="1"/>
  </r>
  <r>
    <x v="3"/>
    <x v="5"/>
    <x v="3"/>
    <n v="1231"/>
    <n v="2249"/>
    <n v="183521"/>
    <n v="183429"/>
    <n v="207"/>
    <n v="9.1999999999999993"/>
    <n v="188"/>
    <n v="8.4"/>
    <n v="43343"/>
    <n v="8774"/>
    <n v="34569"/>
    <n v="4.8"/>
    <n v="23.6"/>
    <n v="43158"/>
    <n v="14968"/>
    <n v="28190"/>
    <n v="8.1999999999999993"/>
    <n v="23.5"/>
    <n v="185"/>
    <n v="0.1"/>
    <n v="47"/>
    <n v="35"/>
    <n v="35"/>
    <m/>
    <n v="1"/>
  </r>
  <r>
    <x v="3"/>
    <x v="5"/>
    <x v="4"/>
    <n v="2713"/>
    <n v="10519"/>
    <n v="407746"/>
    <n v="405154"/>
    <n v="1108"/>
    <n v="10.8"/>
    <n v="644"/>
    <n v="6.3"/>
    <n v="80317"/>
    <n v="18713"/>
    <n v="61604"/>
    <n v="4.5999999999999996"/>
    <n v="19.8"/>
    <n v="75132"/>
    <n v="22812"/>
    <n v="52320"/>
    <n v="5.6"/>
    <n v="18.5"/>
    <n v="5185"/>
    <n v="1.3"/>
    <n v="37"/>
    <n v="17"/>
    <n v="44"/>
    <m/>
    <n v="1"/>
  </r>
  <r>
    <x v="3"/>
    <x v="5"/>
    <x v="1"/>
    <n v="35801"/>
    <n v="102591"/>
    <n v="5437015"/>
    <n v="5424699"/>
    <n v="5907"/>
    <n v="5.8"/>
    <n v="5366"/>
    <n v="5.2"/>
    <n v="727127"/>
    <n v="127735"/>
    <n v="599392"/>
    <n v="2.4"/>
    <n v="13.4"/>
    <n v="702494"/>
    <n v="178758"/>
    <n v="523736"/>
    <n v="3.3"/>
    <n v="12.9"/>
    <n v="24633"/>
    <n v="0.5"/>
    <n v="25.8"/>
    <n v="208"/>
    <n v="412"/>
    <n v="61689"/>
    <n v="0"/>
  </r>
  <r>
    <x v="3"/>
    <x v="6"/>
    <x v="0"/>
    <n v="45"/>
    <n v="204"/>
    <n v="29328"/>
    <n v="14664"/>
    <n v="204"/>
    <n v="200"/>
    <n v="0"/>
    <n v="0"/>
    <n v="29328"/>
    <n v="29328"/>
    <n v="0"/>
    <n v="200"/>
    <n v="200"/>
    <n v="0"/>
    <n v="0"/>
    <n v="0"/>
    <n v="0"/>
    <n v="0"/>
    <n v="29328"/>
    <n v="200"/>
    <n v="0"/>
    <m/>
    <m/>
    <m/>
    <n v="0"/>
  </r>
  <r>
    <x v="3"/>
    <x v="6"/>
    <x v="2"/>
    <n v="224"/>
    <n v="553"/>
    <n v="79628"/>
    <n v="74802"/>
    <n v="58"/>
    <n v="10.8"/>
    <n v="23"/>
    <n v="4.3"/>
    <n v="22971"/>
    <n v="3516"/>
    <n v="19455"/>
    <n v="4.7"/>
    <n v="30.7"/>
    <n v="13318"/>
    <n v="3300"/>
    <n v="10018"/>
    <n v="4.4000000000000004"/>
    <n v="17.8"/>
    <n v="9653"/>
    <n v="12.9"/>
    <n v="35.6"/>
    <n v="1"/>
    <n v="2"/>
    <m/>
    <n v="1"/>
  </r>
  <r>
    <x v="3"/>
    <x v="6"/>
    <x v="3"/>
    <n v="232"/>
    <n v="952"/>
    <n v="77784"/>
    <n v="76749"/>
    <n v="192"/>
    <n v="21.4"/>
    <n v="83"/>
    <n v="9.1999999999999993"/>
    <n v="20529"/>
    <n v="5736"/>
    <n v="14793"/>
    <n v="7.5"/>
    <n v="26.7"/>
    <n v="18458"/>
    <n v="5139"/>
    <n v="13319"/>
    <n v="6.7"/>
    <n v="24"/>
    <n v="2071"/>
    <n v="2.7"/>
    <n v="48"/>
    <n v="4"/>
    <n v="4"/>
    <n v="2838"/>
    <n v="0"/>
  </r>
  <r>
    <x v="3"/>
    <x v="6"/>
    <x v="4"/>
    <n v="601"/>
    <n v="3883"/>
    <n v="207035"/>
    <n v="201802"/>
    <n v="462"/>
    <n v="12.2"/>
    <n v="294"/>
    <n v="7.7"/>
    <n v="43353"/>
    <n v="11103"/>
    <n v="32250"/>
    <n v="5.5"/>
    <n v="21.5"/>
    <n v="32886"/>
    <n v="8747"/>
    <n v="24139"/>
    <n v="4.3"/>
    <n v="16.3"/>
    <n v="10467"/>
    <n v="5.2"/>
    <n v="32.6"/>
    <n v="2"/>
    <n v="3"/>
    <m/>
    <n v="1"/>
  </r>
  <r>
    <x v="3"/>
    <x v="6"/>
    <x v="1"/>
    <n v="10608"/>
    <n v="61383"/>
    <n v="3643249"/>
    <n v="3620852"/>
    <n v="4667"/>
    <n v="7.7"/>
    <n v="3859"/>
    <n v="6.3"/>
    <n v="511134"/>
    <n v="106781"/>
    <n v="404353"/>
    <n v="2.9"/>
    <n v="14.1"/>
    <n v="466340"/>
    <n v="131761"/>
    <n v="334579"/>
    <n v="3.6"/>
    <n v="12.9"/>
    <n v="44794"/>
    <n v="1.2"/>
    <n v="25.8"/>
    <n v="40"/>
    <n v="124"/>
    <m/>
    <n v="1"/>
  </r>
  <r>
    <x v="3"/>
    <x v="7"/>
    <x v="0"/>
    <n v="9"/>
    <n v="49"/>
    <m/>
    <m/>
    <n v="49"/>
    <n v="200"/>
    <n v="0"/>
    <n v="0"/>
    <m/>
    <m/>
    <m/>
    <m/>
    <m/>
    <m/>
    <m/>
    <m/>
    <m/>
    <m/>
    <m/>
    <m/>
    <m/>
    <m/>
    <m/>
    <m/>
    <n v="1"/>
  </r>
  <r>
    <x v="3"/>
    <x v="7"/>
    <x v="2"/>
    <n v="57"/>
    <n v="206"/>
    <n v="38669"/>
    <m/>
    <n v="51"/>
    <n v="27.1"/>
    <n v="15"/>
    <n v="8"/>
    <m/>
    <m/>
    <m/>
    <m/>
    <m/>
    <m/>
    <m/>
    <m/>
    <m/>
    <m/>
    <m/>
    <m/>
    <m/>
    <m/>
    <m/>
    <m/>
    <n v="1"/>
  </r>
  <r>
    <x v="3"/>
    <x v="7"/>
    <x v="3"/>
    <n v="71"/>
    <n v="389"/>
    <m/>
    <n v="42739"/>
    <n v="29"/>
    <n v="7.5"/>
    <n v="28"/>
    <n v="7.2"/>
    <n v="8418"/>
    <n v="555"/>
    <n v="7863"/>
    <n v="1.3"/>
    <n v="19.7"/>
    <n v="7649"/>
    <m/>
    <n v="5492"/>
    <m/>
    <n v="17.899999999999999"/>
    <n v="769"/>
    <n v="1.8"/>
    <n v="35.799999999999997"/>
    <n v="1"/>
    <n v="1"/>
    <m/>
    <n v="1"/>
  </r>
  <r>
    <x v="3"/>
    <x v="7"/>
    <x v="4"/>
    <n v="194"/>
    <n v="1874"/>
    <n v="131154"/>
    <n v="127930"/>
    <n v="223"/>
    <n v="12.4"/>
    <n v="84"/>
    <n v="4.7"/>
    <n v="31683"/>
    <n v="8246"/>
    <n v="23437"/>
    <n v="6.4"/>
    <n v="24.8"/>
    <n v="25234"/>
    <n v="4002"/>
    <n v="21232"/>
    <n v="3.1"/>
    <n v="19.7"/>
    <n v="6449"/>
    <n v="5.0999999999999996"/>
    <n v="39.4"/>
    <m/>
    <m/>
    <m/>
    <n v="0"/>
  </r>
  <r>
    <x v="3"/>
    <x v="7"/>
    <x v="1"/>
    <n v="4895"/>
    <n v="54014"/>
    <n v="3346885"/>
    <n v="3313286"/>
    <n v="4307"/>
    <n v="8"/>
    <n v="3516"/>
    <n v="6.6"/>
    <n v="457525"/>
    <n v="108116"/>
    <n v="349409"/>
    <n v="3.3"/>
    <n v="13.8"/>
    <n v="390326"/>
    <n v="112730"/>
    <n v="277596"/>
    <n v="3.4"/>
    <n v="11.8"/>
    <n v="67199"/>
    <n v="2"/>
    <n v="23.6"/>
    <n v="14"/>
    <n v="30"/>
    <m/>
    <n v="1"/>
  </r>
  <r>
    <x v="3"/>
    <x v="8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"/>
    <x v="8"/>
    <x v="2"/>
    <n v="41"/>
    <n v="126"/>
    <m/>
    <m/>
    <n v="24"/>
    <n v="21"/>
    <n v="1"/>
    <n v="0.9"/>
    <m/>
    <m/>
    <m/>
    <m/>
    <m/>
    <m/>
    <m/>
    <m/>
    <m/>
    <m/>
    <m/>
    <m/>
    <m/>
    <m/>
    <m/>
    <m/>
    <n v="1"/>
  </r>
  <r>
    <x v="3"/>
    <x v="8"/>
    <x v="3"/>
    <n v="33"/>
    <n v="1217"/>
    <n v="47353"/>
    <n v="42536"/>
    <n v="423"/>
    <n v="40.4"/>
    <n v="84"/>
    <n v="8"/>
    <n v="14360"/>
    <n v="2691"/>
    <n v="11669"/>
    <n v="6.3"/>
    <n v="33.799999999999997"/>
    <n v="4726"/>
    <m/>
    <n v="4376"/>
    <m/>
    <n v="11.1"/>
    <n v="9634"/>
    <n v="22.7"/>
    <n v="22.2"/>
    <m/>
    <m/>
    <m/>
    <n v="1"/>
  </r>
  <r>
    <x v="3"/>
    <x v="8"/>
    <x v="4"/>
    <n v="90"/>
    <n v="1593"/>
    <n v="129087"/>
    <n v="123582"/>
    <n v="162"/>
    <n v="10.4"/>
    <n v="81"/>
    <n v="5.2"/>
    <n v="25851"/>
    <n v="5849"/>
    <n v="20002"/>
    <n v="4.7"/>
    <n v="20.9"/>
    <n v="14841"/>
    <n v="2673"/>
    <n v="12168"/>
    <n v="2.2000000000000002"/>
    <n v="12"/>
    <n v="11010"/>
    <n v="8.9"/>
    <n v="24"/>
    <m/>
    <m/>
    <m/>
    <n v="0"/>
  </r>
  <r>
    <x v="3"/>
    <x v="8"/>
    <x v="1"/>
    <n v="3039"/>
    <n v="69081"/>
    <n v="4473221"/>
    <n v="4391936"/>
    <n v="6254"/>
    <n v="9.1999999999999993"/>
    <n v="4186"/>
    <n v="6.2"/>
    <n v="626470"/>
    <n v="161904"/>
    <n v="464566"/>
    <n v="3.7"/>
    <n v="14.3"/>
    <n v="463899"/>
    <n v="134816"/>
    <n v="329083"/>
    <n v="3.1"/>
    <n v="10.6"/>
    <n v="162571"/>
    <n v="3.7"/>
    <n v="21.2"/>
    <n v="5"/>
    <n v="6"/>
    <n v="14626"/>
    <n v="0"/>
  </r>
  <r>
    <x v="3"/>
    <x v="9"/>
    <x v="2"/>
    <n v="3"/>
    <n v="12"/>
    <n v="8248"/>
    <n v="8061"/>
    <n v="1"/>
    <n v="8.6999999999999993"/>
    <n v="0"/>
    <n v="0"/>
    <n v="863"/>
    <m/>
    <m/>
    <m/>
    <n v="10.7"/>
    <n v="489"/>
    <n v="0"/>
    <n v="489"/>
    <n v="0"/>
    <n v="6.1"/>
    <n v="374"/>
    <n v="4.5999999999999996"/>
    <n v="12.2"/>
    <m/>
    <m/>
    <m/>
    <n v="1"/>
  </r>
  <r>
    <x v="3"/>
    <x v="9"/>
    <x v="3"/>
    <n v="6"/>
    <n v="110"/>
    <n v="14240"/>
    <n v="13579"/>
    <n v="8"/>
    <n v="7"/>
    <n v="18"/>
    <n v="15.7"/>
    <n v="2766"/>
    <m/>
    <m/>
    <m/>
    <n v="20.399999999999999"/>
    <n v="1444"/>
    <m/>
    <n v="763"/>
    <m/>
    <n v="10.6"/>
    <n v="1322"/>
    <n v="9.8000000000000007"/>
    <n v="21.2"/>
    <m/>
    <m/>
    <m/>
    <n v="1"/>
  </r>
  <r>
    <x v="3"/>
    <x v="9"/>
    <x v="4"/>
    <n v="18"/>
    <n v="205"/>
    <n v="49888"/>
    <n v="40538"/>
    <n v="40"/>
    <n v="21.3"/>
    <n v="5"/>
    <n v="2.7"/>
    <n v="28317"/>
    <m/>
    <m/>
    <m/>
    <n v="69.900000000000006"/>
    <n v="9617"/>
    <m/>
    <n v="9589"/>
    <m/>
    <n v="23.7"/>
    <n v="18700"/>
    <n v="46.2"/>
    <n v="47.4"/>
    <m/>
    <m/>
    <m/>
    <n v="1"/>
  </r>
  <r>
    <x v="3"/>
    <x v="9"/>
    <x v="1"/>
    <n v="1129"/>
    <n v="57923"/>
    <n v="3417102"/>
    <n v="3384693"/>
    <n v="5585"/>
    <n v="9.8000000000000007"/>
    <n v="3785"/>
    <n v="6.6"/>
    <n v="475610"/>
    <n v="149678"/>
    <n v="325932"/>
    <n v="4.4000000000000004"/>
    <n v="14.1"/>
    <n v="410793"/>
    <n v="113707"/>
    <n v="297086"/>
    <n v="3.4"/>
    <n v="12.1"/>
    <n v="64817"/>
    <n v="2"/>
    <n v="24.2"/>
    <m/>
    <m/>
    <m/>
    <n v="0"/>
  </r>
  <r>
    <x v="3"/>
    <x v="10"/>
    <x v="2"/>
    <n v="4"/>
    <n v="277"/>
    <m/>
    <m/>
    <n v="0"/>
    <n v="0"/>
    <n v="3"/>
    <n v="1.1000000000000001"/>
    <m/>
    <n v="0"/>
    <m/>
    <m/>
    <m/>
    <m/>
    <m/>
    <m/>
    <m/>
    <m/>
    <m/>
    <m/>
    <m/>
    <m/>
    <m/>
    <m/>
    <n v="1"/>
  </r>
  <r>
    <x v="3"/>
    <x v="10"/>
    <x v="3"/>
    <n v="2"/>
    <n v="10"/>
    <m/>
    <m/>
    <n v="4"/>
    <n v="50"/>
    <n v="0"/>
    <n v="0"/>
    <m/>
    <m/>
    <m/>
    <m/>
    <m/>
    <m/>
    <m/>
    <m/>
    <m/>
    <m/>
    <m/>
    <m/>
    <m/>
    <m/>
    <m/>
    <m/>
    <n v="1"/>
  </r>
  <r>
    <x v="3"/>
    <x v="10"/>
    <x v="4"/>
    <n v="10"/>
    <n v="208"/>
    <n v="44682"/>
    <n v="43090"/>
    <n v="44"/>
    <n v="23.2"/>
    <n v="7"/>
    <n v="3.7"/>
    <n v="6274"/>
    <m/>
    <m/>
    <m/>
    <n v="14.6"/>
    <n v="3089"/>
    <m/>
    <n v="2183"/>
    <m/>
    <n v="7.2"/>
    <n v="3185"/>
    <n v="7.4"/>
    <n v="14.4"/>
    <m/>
    <m/>
    <m/>
    <n v="1"/>
  </r>
  <r>
    <x v="3"/>
    <x v="10"/>
    <x v="1"/>
    <n v="673"/>
    <n v="57708"/>
    <n v="3836572"/>
    <n v="3777092"/>
    <n v="4763"/>
    <n v="8.4"/>
    <n v="2903"/>
    <n v="5.0999999999999996"/>
    <n v="524515"/>
    <n v="140685"/>
    <n v="383830"/>
    <n v="3.7"/>
    <n v="13.9"/>
    <n v="405555"/>
    <n v="97577"/>
    <n v="307978"/>
    <n v="2.6"/>
    <n v="10.7"/>
    <n v="118960"/>
    <n v="3.2"/>
    <n v="21.4"/>
    <m/>
    <m/>
    <m/>
    <n v="0"/>
  </r>
  <r>
    <x v="3"/>
    <x v="11"/>
    <x v="2"/>
    <n v="9"/>
    <n v="398"/>
    <n v="32309"/>
    <m/>
    <n v="19"/>
    <n v="4.9000000000000004"/>
    <n v="2"/>
    <n v="0.5"/>
    <m/>
    <m/>
    <m/>
    <m/>
    <m/>
    <m/>
    <m/>
    <m/>
    <m/>
    <m/>
    <m/>
    <m/>
    <m/>
    <m/>
    <m/>
    <m/>
    <n v="1"/>
  </r>
  <r>
    <x v="3"/>
    <x v="11"/>
    <x v="4"/>
    <n v="17"/>
    <n v="363"/>
    <n v="111114"/>
    <n v="80104"/>
    <n v="37"/>
    <n v="10.6"/>
    <n v="12"/>
    <n v="3.4"/>
    <n v="65910"/>
    <m/>
    <m/>
    <m/>
    <n v="82.3"/>
    <n v="3890"/>
    <m/>
    <n v="2999"/>
    <m/>
    <n v="4.9000000000000004"/>
    <n v="62020"/>
    <n v="77.400000000000006"/>
    <n v="9.8000000000000007"/>
    <m/>
    <m/>
    <m/>
    <n v="1"/>
  </r>
  <r>
    <x v="3"/>
    <x v="11"/>
    <x v="1"/>
    <n v="785"/>
    <n v="246892"/>
    <n v="19497096"/>
    <n v="19375985"/>
    <n v="18254"/>
    <n v="7.4"/>
    <n v="14845"/>
    <n v="6.1"/>
    <n v="2530737"/>
    <n v="697516"/>
    <n v="1833221"/>
    <n v="3.6"/>
    <n v="13.1"/>
    <n v="2288515"/>
    <n v="477574"/>
    <n v="1810941"/>
    <n v="2.5"/>
    <n v="11.8"/>
    <n v="242222"/>
    <n v="1.3"/>
    <n v="23.6"/>
    <m/>
    <m/>
    <m/>
    <n v="0"/>
  </r>
  <r>
    <x v="4"/>
    <x v="0"/>
    <x v="0"/>
    <n v="381522"/>
    <n v="381998"/>
    <n v="1024620"/>
    <n v="526937"/>
    <n v="371763"/>
    <n v="194.6"/>
    <n v="0"/>
    <n v="0"/>
    <n v="995366"/>
    <n v="995366"/>
    <n v="0"/>
    <n v="188.9"/>
    <n v="188.9"/>
    <n v="0"/>
    <n v="0"/>
    <n v="0"/>
    <n v="0"/>
    <n v="0"/>
    <n v="995366"/>
    <n v="188.9"/>
    <n v="0"/>
    <m/>
    <m/>
    <m/>
    <n v="0"/>
  </r>
  <r>
    <x v="4"/>
    <x v="0"/>
    <x v="2"/>
    <n v="210274"/>
    <n v="210545"/>
    <n v="449924"/>
    <n v="540284"/>
    <n v="155"/>
    <n v="0.1"/>
    <n v="97392"/>
    <n v="36.799999999999997"/>
    <n v="108861"/>
    <n v="328"/>
    <n v="108533"/>
    <n v="0.1"/>
    <n v="20.100000000000001"/>
    <n v="289580"/>
    <n v="223412"/>
    <n v="66168"/>
    <n v="41.4"/>
    <n v="53.6"/>
    <n v="-180719"/>
    <n v="-33.5"/>
    <n v="40.200000000000003"/>
    <n v="71652"/>
    <n v="71655"/>
    <n v="166194"/>
    <n v="0"/>
  </r>
  <r>
    <x v="4"/>
    <x v="0"/>
    <x v="3"/>
    <n v="185131"/>
    <n v="185367"/>
    <n v="404798"/>
    <n v="472184"/>
    <n v="8364"/>
    <n v="4"/>
    <n v="62725"/>
    <n v="29.7"/>
    <n v="82914"/>
    <n v="21155"/>
    <n v="61759"/>
    <n v="4.5"/>
    <n v="17.600000000000001"/>
    <n v="217686"/>
    <n v="157167"/>
    <n v="60519"/>
    <n v="33.299999999999997"/>
    <n v="46.1"/>
    <n v="-134772"/>
    <n v="-28.5"/>
    <n v="35.200000000000003"/>
    <n v="45901"/>
    <n v="45915"/>
    <n v="116375"/>
    <n v="0"/>
  </r>
  <r>
    <x v="4"/>
    <x v="0"/>
    <x v="4"/>
    <n v="158483"/>
    <n v="158654"/>
    <n v="338165"/>
    <n v="394420"/>
    <n v="7282"/>
    <n v="4"/>
    <n v="49788"/>
    <n v="27.6"/>
    <n v="65586"/>
    <n v="17834"/>
    <n v="47752"/>
    <n v="4.5"/>
    <n v="16.600000000000001"/>
    <n v="178095"/>
    <n v="124541"/>
    <n v="53554"/>
    <n v="31.6"/>
    <n v="45.2"/>
    <n v="-112509"/>
    <n v="-28.6"/>
    <n v="33.200000000000003"/>
    <n v="37122"/>
    <n v="37124"/>
    <n v="93272"/>
    <n v="0"/>
  </r>
  <r>
    <x v="4"/>
    <x v="0"/>
    <x v="5"/>
    <n v="141102"/>
    <n v="141778"/>
    <n v="300063"/>
    <n v="348944"/>
    <n v="6874"/>
    <n v="4.3"/>
    <n v="42437"/>
    <n v="26.4"/>
    <n v="56554"/>
    <n v="16249"/>
    <n v="40305"/>
    <n v="4.7"/>
    <n v="16.2"/>
    <n v="154316"/>
    <n v="106840"/>
    <n v="47476"/>
    <n v="30.6"/>
    <n v="44.2"/>
    <n v="-97762"/>
    <n v="-28"/>
    <n v="32.4"/>
    <n v="29351"/>
    <n v="29391"/>
    <n v="74372"/>
    <n v="0"/>
  </r>
  <r>
    <x v="4"/>
    <x v="0"/>
    <x v="1"/>
    <n v="913231"/>
    <n v="914786"/>
    <n v="1990563"/>
    <n v="2235885"/>
    <n v="25766"/>
    <n v="2.6"/>
    <n v="185336"/>
    <n v="18.5"/>
    <n v="272871"/>
    <n v="68194"/>
    <n v="204677"/>
    <n v="3"/>
    <n v="12.2"/>
    <n v="763514"/>
    <n v="490853"/>
    <n v="272661"/>
    <n v="22"/>
    <n v="34.1"/>
    <n v="-490643"/>
    <n v="-21.9"/>
    <n v="24.4"/>
    <n v="130957"/>
    <n v="131110"/>
    <n v="340638"/>
    <n v="0"/>
  </r>
  <r>
    <x v="4"/>
    <x v="1"/>
    <x v="0"/>
    <n v="45343"/>
    <n v="46185"/>
    <n v="548856"/>
    <n v="283302"/>
    <n v="44722"/>
    <n v="193.7"/>
    <n v="0"/>
    <n v="0"/>
    <n v="531108"/>
    <n v="531108"/>
    <n v="0"/>
    <n v="187.5"/>
    <n v="187.5"/>
    <n v="0"/>
    <n v="0"/>
    <n v="0"/>
    <n v="0"/>
    <n v="0"/>
    <n v="531108"/>
    <n v="187.5"/>
    <n v="0"/>
    <m/>
    <m/>
    <m/>
    <n v="0"/>
  </r>
  <r>
    <x v="4"/>
    <x v="1"/>
    <x v="2"/>
    <n v="70421"/>
    <n v="71250"/>
    <n v="463828"/>
    <n v="483694"/>
    <n v="417"/>
    <n v="0.6"/>
    <n v="7876"/>
    <n v="10.5"/>
    <n v="126825"/>
    <n v="1832"/>
    <n v="124993"/>
    <n v="0.4"/>
    <n v="26.2"/>
    <n v="166556"/>
    <n v="92205"/>
    <n v="74351"/>
    <n v="19.100000000000001"/>
    <n v="34.4"/>
    <n v="-39731"/>
    <n v="-8.1999999999999993"/>
    <n v="52.4"/>
    <n v="5777"/>
    <n v="5787"/>
    <n v="70001"/>
    <n v="0"/>
  </r>
  <r>
    <x v="4"/>
    <x v="1"/>
    <x v="3"/>
    <n v="67450"/>
    <n v="68332"/>
    <n v="439215"/>
    <n v="467832"/>
    <n v="1064"/>
    <n v="1.5"/>
    <n v="6537"/>
    <n v="9.3000000000000007"/>
    <n v="88958"/>
    <n v="9526"/>
    <n v="79432"/>
    <n v="2"/>
    <n v="19"/>
    <n v="146192"/>
    <n v="75539"/>
    <n v="70653"/>
    <n v="16.100000000000001"/>
    <n v="31.2"/>
    <n v="-57234"/>
    <n v="-12.2"/>
    <n v="38"/>
    <n v="4586"/>
    <n v="4592"/>
    <n v="55873"/>
    <n v="0"/>
  </r>
  <r>
    <x v="4"/>
    <x v="1"/>
    <x v="4"/>
    <n v="60517"/>
    <n v="61164"/>
    <n v="385592"/>
    <n v="411610"/>
    <n v="882"/>
    <n v="1.4"/>
    <n v="5220"/>
    <n v="8.3000000000000007"/>
    <n v="71040"/>
    <n v="8211"/>
    <n v="62829"/>
    <n v="2"/>
    <n v="17.3"/>
    <n v="123076"/>
    <n v="60415"/>
    <n v="62661"/>
    <n v="14.7"/>
    <n v="29.9"/>
    <n v="-52036"/>
    <n v="-12.6"/>
    <n v="34.6"/>
    <n v="3617"/>
    <n v="3624"/>
    <n v="43977"/>
    <n v="0"/>
  </r>
  <r>
    <x v="4"/>
    <x v="1"/>
    <x v="5"/>
    <n v="58648"/>
    <n v="61071"/>
    <n v="368347"/>
    <n v="399445"/>
    <n v="906"/>
    <n v="1.4"/>
    <n v="7571"/>
    <n v="11.7"/>
    <n v="62816"/>
    <n v="7540"/>
    <n v="55276"/>
    <n v="1.9"/>
    <n v="15.7"/>
    <n v="125012"/>
    <n v="66313"/>
    <n v="58699"/>
    <n v="16.600000000000001"/>
    <n v="31.3"/>
    <n v="-62196"/>
    <n v="-15.6"/>
    <n v="31.4"/>
    <n v="3020"/>
    <n v="3094"/>
    <n v="36698"/>
    <n v="0"/>
  </r>
  <r>
    <x v="4"/>
    <x v="1"/>
    <x v="1"/>
    <n v="450852"/>
    <n v="457856"/>
    <n v="2837668"/>
    <n v="3004273"/>
    <n v="3848"/>
    <n v="0.8"/>
    <n v="29660"/>
    <n v="6.3"/>
    <n v="359973"/>
    <n v="39177"/>
    <n v="320796"/>
    <n v="1.3"/>
    <n v="12"/>
    <n v="693183"/>
    <n v="301302"/>
    <n v="391881"/>
    <n v="10"/>
    <n v="23.1"/>
    <n v="-333210"/>
    <n v="-11.1"/>
    <n v="24"/>
    <n v="14810"/>
    <n v="15044"/>
    <n v="181168"/>
    <n v="0"/>
  </r>
  <r>
    <x v="4"/>
    <x v="2"/>
    <x v="0"/>
    <n v="16833"/>
    <n v="17566"/>
    <n v="435333"/>
    <n v="225071"/>
    <n v="16981"/>
    <n v="193.3"/>
    <n v="0"/>
    <n v="0"/>
    <n v="420524"/>
    <n v="420524"/>
    <n v="0"/>
    <n v="186.8"/>
    <n v="186.8"/>
    <n v="0"/>
    <n v="0"/>
    <n v="0"/>
    <n v="0"/>
    <n v="0"/>
    <n v="420524"/>
    <n v="186.8"/>
    <n v="0"/>
    <m/>
    <m/>
    <m/>
    <n v="0"/>
  </r>
  <r>
    <x v="4"/>
    <x v="2"/>
    <x v="2"/>
    <n v="32384"/>
    <n v="33570"/>
    <n v="452186"/>
    <n v="452593"/>
    <n v="549"/>
    <n v="1.6"/>
    <n v="2906"/>
    <n v="8.4"/>
    <n v="126735"/>
    <n v="4687"/>
    <n v="122048"/>
    <n v="1"/>
    <n v="28"/>
    <n v="127549"/>
    <n v="67920"/>
    <n v="59629"/>
    <n v="15"/>
    <n v="28.2"/>
    <n v="-814"/>
    <n v="-0.2"/>
    <n v="56"/>
    <n v="1961"/>
    <n v="1973"/>
    <n v="50397"/>
    <n v="0"/>
  </r>
  <r>
    <x v="4"/>
    <x v="2"/>
    <x v="3"/>
    <n v="32935"/>
    <n v="34315"/>
    <n v="447698"/>
    <n v="467757"/>
    <n v="781"/>
    <n v="2.2000000000000002"/>
    <n v="2787"/>
    <n v="8"/>
    <n v="90731"/>
    <n v="10292"/>
    <n v="80439"/>
    <n v="2.2000000000000002"/>
    <n v="19.399999999999999"/>
    <n v="130849"/>
    <n v="63095"/>
    <n v="67754"/>
    <n v="13.5"/>
    <n v="28"/>
    <n v="-40118"/>
    <n v="-8.6"/>
    <n v="38.799999999999997"/>
    <n v="1744"/>
    <n v="1752"/>
    <n v="44947"/>
    <n v="0"/>
  </r>
  <r>
    <x v="4"/>
    <x v="2"/>
    <x v="4"/>
    <n v="30224"/>
    <n v="31401"/>
    <n v="401701"/>
    <n v="420426"/>
    <n v="586"/>
    <n v="1.8"/>
    <n v="2244"/>
    <n v="7"/>
    <n v="72826"/>
    <n v="7611"/>
    <n v="65215"/>
    <n v="1.8"/>
    <n v="17.3"/>
    <n v="110275"/>
    <n v="49044"/>
    <n v="61231"/>
    <n v="11.7"/>
    <n v="26.2"/>
    <n v="-37449"/>
    <n v="-8.9"/>
    <n v="34.6"/>
    <n v="1403"/>
    <n v="1415"/>
    <n v="35876"/>
    <n v="0"/>
  </r>
  <r>
    <x v="4"/>
    <x v="2"/>
    <x v="5"/>
    <n v="34008"/>
    <n v="40089"/>
    <n v="444561"/>
    <n v="475813"/>
    <n v="536"/>
    <n v="1.3"/>
    <n v="5589"/>
    <n v="13.1"/>
    <n v="68909"/>
    <n v="6452"/>
    <n v="62457"/>
    <n v="1.4"/>
    <n v="14.5"/>
    <n v="131413"/>
    <n v="68946"/>
    <n v="62467"/>
    <n v="14.5"/>
    <n v="27.6"/>
    <n v="-62504"/>
    <n v="-13.1"/>
    <n v="29"/>
    <n v="1171"/>
    <n v="1236"/>
    <n v="30145"/>
    <n v="0"/>
  </r>
  <r>
    <x v="4"/>
    <x v="2"/>
    <x v="1"/>
    <n v="284402"/>
    <n v="301628"/>
    <n v="3731942"/>
    <n v="3899064"/>
    <n v="2627"/>
    <n v="0.8"/>
    <n v="18498"/>
    <n v="6"/>
    <n v="422941"/>
    <n v="40519"/>
    <n v="382422"/>
    <n v="1"/>
    <n v="10.8"/>
    <n v="757184"/>
    <n v="300409"/>
    <n v="456775"/>
    <n v="7.7"/>
    <n v="19.399999999999999"/>
    <n v="-334243"/>
    <n v="-8.6"/>
    <n v="21.6"/>
    <n v="6029"/>
    <n v="6224"/>
    <n v="155481"/>
    <n v="0"/>
  </r>
  <r>
    <x v="4"/>
    <x v="3"/>
    <x v="0"/>
    <n v="7685"/>
    <n v="8145"/>
    <n v="441180"/>
    <n v="227555"/>
    <n v="7895"/>
    <n v="193.9"/>
    <n v="0"/>
    <n v="0"/>
    <n v="427250"/>
    <n v="427250"/>
    <n v="0"/>
    <n v="187.8"/>
    <n v="187.8"/>
    <n v="0"/>
    <n v="0"/>
    <n v="0"/>
    <n v="0"/>
    <n v="0"/>
    <n v="427250"/>
    <n v="187.8"/>
    <n v="0"/>
    <m/>
    <m/>
    <m/>
    <n v="0"/>
  </r>
  <r>
    <x v="4"/>
    <x v="3"/>
    <x v="2"/>
    <n v="14396"/>
    <n v="15740"/>
    <n v="449179"/>
    <n v="445358"/>
    <n v="476"/>
    <n v="2.9"/>
    <n v="1404"/>
    <n v="8.6999999999999993"/>
    <n v="130079"/>
    <n v="7307"/>
    <n v="122772"/>
    <n v="1.6"/>
    <n v="29.2"/>
    <n v="122436"/>
    <n v="62109"/>
    <n v="60327"/>
    <n v="13.9"/>
    <n v="27.5"/>
    <n v="7643"/>
    <n v="1.7"/>
    <n v="55"/>
    <n v="748"/>
    <n v="773"/>
    <n v="41766"/>
    <n v="0"/>
  </r>
  <r>
    <x v="4"/>
    <x v="3"/>
    <x v="3"/>
    <n v="15261"/>
    <n v="16981"/>
    <n v="460988"/>
    <n v="474841"/>
    <n v="612"/>
    <n v="3.5"/>
    <n v="1397"/>
    <n v="8.1"/>
    <n v="94928"/>
    <n v="11342"/>
    <n v="83586"/>
    <n v="2.4"/>
    <n v="20"/>
    <n v="122634"/>
    <n v="55267"/>
    <n v="67367"/>
    <n v="11.6"/>
    <n v="25.8"/>
    <n v="-27706"/>
    <n v="-5.8"/>
    <n v="40"/>
    <n v="640"/>
    <n v="673"/>
    <n v="35926"/>
    <n v="0"/>
  </r>
  <r>
    <x v="4"/>
    <x v="3"/>
    <x v="4"/>
    <n v="14506"/>
    <n v="16045"/>
    <n v="429336"/>
    <n v="442543"/>
    <n v="492"/>
    <n v="3"/>
    <n v="999"/>
    <n v="6.1"/>
    <n v="79631"/>
    <n v="9175"/>
    <n v="70456"/>
    <n v="2.1"/>
    <n v="18"/>
    <n v="106045"/>
    <n v="42501"/>
    <n v="63544"/>
    <n v="9.6"/>
    <n v="24"/>
    <n v="-26414"/>
    <n v="-6"/>
    <n v="36"/>
    <n v="519"/>
    <n v="526"/>
    <n v="29188"/>
    <n v="0"/>
  </r>
  <r>
    <x v="4"/>
    <x v="3"/>
    <x v="5"/>
    <n v="19279"/>
    <n v="29040"/>
    <n v="564772"/>
    <n v="591606"/>
    <n v="546"/>
    <n v="1.8"/>
    <n v="3737"/>
    <n v="12.2"/>
    <n v="86175"/>
    <n v="9388"/>
    <n v="76787"/>
    <n v="1.6"/>
    <n v="14.6"/>
    <n v="139843"/>
    <n v="66496"/>
    <n v="73347"/>
    <n v="11.2"/>
    <n v="23.6"/>
    <n v="-53668"/>
    <n v="-9"/>
    <n v="29.2"/>
    <n v="453"/>
    <n v="520"/>
    <n v="25515"/>
    <n v="0"/>
  </r>
  <r>
    <x v="4"/>
    <x v="3"/>
    <x v="1"/>
    <n v="185412"/>
    <n v="222399"/>
    <n v="5486294"/>
    <n v="5683532"/>
    <n v="2684"/>
    <n v="1.2"/>
    <n v="15223"/>
    <n v="6.7"/>
    <n v="593718"/>
    <n v="60745"/>
    <n v="532973"/>
    <n v="1.1000000000000001"/>
    <n v="10.4"/>
    <n v="988193"/>
    <n v="364238"/>
    <n v="623955"/>
    <n v="6.4"/>
    <n v="17.399999999999999"/>
    <n v="-394475"/>
    <n v="-7"/>
    <n v="20.8"/>
    <n v="2795"/>
    <n v="3136"/>
    <n v="161386"/>
    <n v="0"/>
  </r>
  <r>
    <x v="4"/>
    <x v="4"/>
    <x v="0"/>
    <n v="1704"/>
    <n v="1883"/>
    <n v="228037"/>
    <n v="116500"/>
    <n v="1844"/>
    <n v="195.9"/>
    <n v="0"/>
    <n v="0"/>
    <n v="223075"/>
    <n v="223075"/>
    <n v="0"/>
    <n v="191.5"/>
    <n v="191.5"/>
    <n v="0"/>
    <n v="0"/>
    <n v="0"/>
    <n v="0"/>
    <n v="0"/>
    <n v="223075"/>
    <n v="191.5"/>
    <n v="0"/>
    <m/>
    <m/>
    <m/>
    <n v="0"/>
  </r>
  <r>
    <x v="4"/>
    <x v="4"/>
    <x v="2"/>
    <n v="3126"/>
    <n v="3747"/>
    <n v="229024"/>
    <n v="221302"/>
    <n v="239"/>
    <n v="6.3"/>
    <n v="314"/>
    <n v="8.3000000000000007"/>
    <n v="71313"/>
    <n v="5935"/>
    <n v="65378"/>
    <n v="2.7"/>
    <n v="32.200000000000003"/>
    <n v="55869"/>
    <n v="27025"/>
    <n v="28844"/>
    <n v="12.2"/>
    <n v="25.2"/>
    <n v="15444"/>
    <n v="7"/>
    <n v="50.4"/>
    <n v="126"/>
    <n v="130"/>
    <n v="17208"/>
    <n v="0"/>
  </r>
  <r>
    <x v="4"/>
    <x v="4"/>
    <x v="3"/>
    <n v="3494"/>
    <n v="4545"/>
    <n v="246141"/>
    <n v="248041"/>
    <n v="323"/>
    <n v="7.2"/>
    <n v="317"/>
    <n v="7"/>
    <n v="54006"/>
    <n v="8413"/>
    <n v="45593"/>
    <n v="3.4"/>
    <n v="21.8"/>
    <n v="57805"/>
    <n v="23982"/>
    <n v="33823"/>
    <n v="9.6999999999999993"/>
    <n v="23.3"/>
    <n v="-3799"/>
    <n v="-1.5"/>
    <n v="43.6"/>
    <n v="107"/>
    <n v="114"/>
    <n v="14582"/>
    <n v="0"/>
  </r>
  <r>
    <x v="4"/>
    <x v="4"/>
    <x v="4"/>
    <n v="3432"/>
    <n v="4523"/>
    <n v="236260"/>
    <n v="239124"/>
    <n v="337"/>
    <n v="7.5"/>
    <n v="287"/>
    <n v="6.4"/>
    <n v="46100"/>
    <n v="7161"/>
    <n v="38939"/>
    <n v="3"/>
    <n v="19.3"/>
    <n v="51827"/>
    <n v="18270"/>
    <n v="33557"/>
    <n v="7.6"/>
    <n v="21.7"/>
    <n v="-5727"/>
    <n v="-2.4"/>
    <n v="38.6"/>
    <n v="71"/>
    <n v="81"/>
    <n v="9529"/>
    <n v="0"/>
  </r>
  <r>
    <x v="4"/>
    <x v="4"/>
    <x v="5"/>
    <n v="5360"/>
    <n v="13696"/>
    <n v="367553"/>
    <n v="373619"/>
    <n v="1394"/>
    <n v="10.3"/>
    <n v="1188"/>
    <n v="8.6999999999999993"/>
    <n v="67433"/>
    <n v="14971"/>
    <n v="52462"/>
    <n v="4"/>
    <n v="18"/>
    <n v="79564"/>
    <n v="29781"/>
    <n v="49783"/>
    <n v="8"/>
    <n v="21.3"/>
    <n v="-12131"/>
    <n v="-3.3"/>
    <n v="36"/>
    <n v="75"/>
    <n v="110"/>
    <n v="10149"/>
    <n v="0"/>
  </r>
  <r>
    <x v="4"/>
    <x v="4"/>
    <x v="1"/>
    <n v="59690"/>
    <n v="101364"/>
    <n v="4047203"/>
    <n v="4150227"/>
    <n v="4769"/>
    <n v="4.7"/>
    <n v="6500"/>
    <n v="6.4"/>
    <n v="464310"/>
    <n v="79104"/>
    <n v="385206"/>
    <n v="1.9"/>
    <n v="11.2"/>
    <n v="670358"/>
    <n v="229332"/>
    <n v="441026"/>
    <n v="5.5"/>
    <n v="16.2"/>
    <n v="-206048"/>
    <n v="-5"/>
    <n v="22.4"/>
    <n v="647"/>
    <n v="984"/>
    <n v="88235"/>
    <n v="0"/>
  </r>
  <r>
    <x v="4"/>
    <x v="5"/>
    <x v="0"/>
    <n v="558"/>
    <n v="736"/>
    <n v="164318"/>
    <n v="84259"/>
    <n v="721"/>
    <n v="195.9"/>
    <n v="0"/>
    <n v="0"/>
    <n v="160118"/>
    <n v="160118"/>
    <n v="0"/>
    <n v="190"/>
    <n v="190"/>
    <n v="0"/>
    <n v="0"/>
    <n v="0"/>
    <n v="0"/>
    <n v="0"/>
    <n v="160118"/>
    <n v="190"/>
    <n v="0"/>
    <m/>
    <m/>
    <m/>
    <n v="0"/>
  </r>
  <r>
    <x v="4"/>
    <x v="5"/>
    <x v="2"/>
    <n v="1098"/>
    <n v="1931"/>
    <n v="176725"/>
    <n v="164111"/>
    <n v="243"/>
    <n v="12.8"/>
    <n v="171"/>
    <n v="9"/>
    <n v="64465"/>
    <n v="9839"/>
    <n v="54626"/>
    <n v="6"/>
    <n v="39.299999999999997"/>
    <n v="39237"/>
    <n v="20121"/>
    <n v="19116"/>
    <n v="12.3"/>
    <n v="23.9"/>
    <n v="25228"/>
    <n v="15.4"/>
    <n v="47.8"/>
    <n v="42"/>
    <n v="42"/>
    <m/>
    <n v="1"/>
  </r>
  <r>
    <x v="4"/>
    <x v="5"/>
    <x v="3"/>
    <n v="1248"/>
    <n v="2398"/>
    <n v="193651"/>
    <n v="191362"/>
    <n v="356"/>
    <n v="15.6"/>
    <n v="146"/>
    <n v="6.4"/>
    <n v="48798"/>
    <n v="12423"/>
    <n v="36375"/>
    <n v="6.5"/>
    <n v="25.5"/>
    <n v="44220"/>
    <n v="19736"/>
    <n v="24484"/>
    <n v="10.3"/>
    <n v="23.1"/>
    <n v="4578"/>
    <n v="2.4"/>
    <n v="46.2"/>
    <n v="40"/>
    <n v="40"/>
    <n v="11421"/>
    <n v="0"/>
  </r>
  <r>
    <x v="4"/>
    <x v="5"/>
    <x v="4"/>
    <n v="1230"/>
    <n v="2378"/>
    <n v="184701"/>
    <n v="184157"/>
    <n v="267"/>
    <n v="11.5"/>
    <n v="180"/>
    <n v="7.7"/>
    <n v="39748"/>
    <n v="8084"/>
    <n v="31664"/>
    <n v="4.4000000000000004"/>
    <n v="21.6"/>
    <n v="38659"/>
    <n v="16063"/>
    <n v="22596"/>
    <n v="8.6999999999999993"/>
    <n v="21"/>
    <n v="1089"/>
    <n v="0.6"/>
    <n v="42"/>
    <n v="27"/>
    <n v="33"/>
    <m/>
    <n v="1"/>
  </r>
  <r>
    <x v="4"/>
    <x v="5"/>
    <x v="5"/>
    <n v="2668"/>
    <n v="10968"/>
    <n v="403843"/>
    <n v="400807"/>
    <n v="1355"/>
    <n v="12.5"/>
    <n v="1029"/>
    <n v="9.5"/>
    <n v="83840"/>
    <n v="24898"/>
    <n v="58942"/>
    <n v="6.2"/>
    <n v="20.9"/>
    <n v="77768"/>
    <n v="28766"/>
    <n v="49002"/>
    <n v="7.2"/>
    <n v="19.399999999999999"/>
    <n v="6072"/>
    <n v="1.5"/>
    <n v="38.799999999999997"/>
    <n v="20"/>
    <n v="28"/>
    <n v="6116"/>
    <n v="0"/>
  </r>
  <r>
    <x v="4"/>
    <x v="5"/>
    <x v="1"/>
    <n v="31691"/>
    <n v="97361"/>
    <n v="4724651"/>
    <n v="4815781"/>
    <n v="7169"/>
    <n v="7.3"/>
    <n v="7633"/>
    <n v="7.8"/>
    <n v="598124"/>
    <n v="152481"/>
    <n v="445643"/>
    <n v="3.2"/>
    <n v="12.4"/>
    <n v="780384"/>
    <n v="279128"/>
    <n v="501256"/>
    <n v="5.8"/>
    <n v="16.2"/>
    <n v="-182260"/>
    <n v="-3.8"/>
    <n v="24.8"/>
    <n v="242"/>
    <n v="399"/>
    <n v="69373"/>
    <n v="0"/>
  </r>
  <r>
    <x v="4"/>
    <x v="6"/>
    <x v="0"/>
    <n v="77"/>
    <n v="137"/>
    <n v="51876"/>
    <n v="25938"/>
    <n v="137"/>
    <n v="200"/>
    <n v="0"/>
    <n v="0"/>
    <n v="51876"/>
    <n v="51876"/>
    <n v="0"/>
    <n v="200"/>
    <n v="200"/>
    <n v="0"/>
    <n v="0"/>
    <n v="0"/>
    <n v="0"/>
    <n v="0"/>
    <n v="51876"/>
    <n v="200"/>
    <n v="0"/>
    <m/>
    <m/>
    <m/>
    <n v="0"/>
  </r>
  <r>
    <x v="4"/>
    <x v="6"/>
    <x v="2"/>
    <n v="171"/>
    <n v="431"/>
    <n v="60980"/>
    <n v="57103"/>
    <n v="67"/>
    <n v="15.8"/>
    <n v="52"/>
    <n v="12.3"/>
    <n v="23526"/>
    <n v="4397"/>
    <n v="19129"/>
    <n v="7.7"/>
    <n v="41.2"/>
    <n v="15771"/>
    <n v="4836"/>
    <n v="10935"/>
    <n v="8.5"/>
    <n v="27.6"/>
    <n v="7755"/>
    <n v="13.6"/>
    <n v="55.2"/>
    <n v="1"/>
    <n v="10"/>
    <m/>
    <n v="1"/>
  </r>
  <r>
    <x v="4"/>
    <x v="6"/>
    <x v="3"/>
    <n v="236"/>
    <n v="736"/>
    <n v="82708"/>
    <n v="81335"/>
    <n v="86"/>
    <n v="12.1"/>
    <n v="35"/>
    <n v="4.9000000000000004"/>
    <n v="20546"/>
    <n v="4513"/>
    <n v="16033"/>
    <n v="5.5"/>
    <n v="25.3"/>
    <n v="17799"/>
    <n v="6637"/>
    <n v="11162"/>
    <n v="8.1999999999999993"/>
    <n v="21.9"/>
    <n v="2747"/>
    <n v="3.4"/>
    <n v="43.8"/>
    <n v="7"/>
    <n v="9"/>
    <n v="4992"/>
    <n v="0"/>
  </r>
  <r>
    <x v="4"/>
    <x v="6"/>
    <x v="4"/>
    <n v="232"/>
    <n v="812"/>
    <n v="76963"/>
    <n v="76044"/>
    <n v="85"/>
    <n v="10.199999999999999"/>
    <n v="136"/>
    <n v="16.3"/>
    <n v="17664"/>
    <n v="4835"/>
    <n v="12829"/>
    <n v="6.4"/>
    <n v="23.2"/>
    <n v="15825"/>
    <n v="3259"/>
    <n v="12566"/>
    <n v="4.3"/>
    <n v="20.8"/>
    <n v="1839"/>
    <n v="2.4"/>
    <n v="41.6"/>
    <n v="2"/>
    <n v="2"/>
    <m/>
    <n v="1"/>
  </r>
  <r>
    <x v="4"/>
    <x v="6"/>
    <x v="5"/>
    <n v="612"/>
    <n v="4188"/>
    <n v="209648"/>
    <n v="205481"/>
    <n v="624"/>
    <n v="15.4"/>
    <n v="374"/>
    <n v="9.1999999999999993"/>
    <n v="46150"/>
    <n v="17188"/>
    <n v="28962"/>
    <n v="8.4"/>
    <n v="22.5"/>
    <n v="37816"/>
    <n v="16208"/>
    <n v="21608"/>
    <n v="7.9"/>
    <n v="18.399999999999999"/>
    <n v="8334"/>
    <n v="4.0999999999999996"/>
    <n v="36.799999999999997"/>
    <n v="5"/>
    <n v="7"/>
    <n v="3129"/>
    <n v="0"/>
  </r>
  <r>
    <x v="4"/>
    <x v="6"/>
    <x v="1"/>
    <n v="9594"/>
    <n v="59651"/>
    <n v="3256378"/>
    <n v="3288622"/>
    <n v="5490"/>
    <n v="9.3000000000000007"/>
    <n v="4446"/>
    <n v="7.5"/>
    <n v="437667"/>
    <n v="126070"/>
    <n v="311597"/>
    <n v="3.8"/>
    <n v="13.3"/>
    <n v="502155"/>
    <n v="169291"/>
    <n v="332864"/>
    <n v="5.0999999999999996"/>
    <n v="15.3"/>
    <n v="-64488"/>
    <n v="-2"/>
    <n v="26.6"/>
    <n v="49"/>
    <n v="88"/>
    <n v="33541"/>
    <n v="0"/>
  </r>
  <r>
    <x v="4"/>
    <x v="7"/>
    <x v="0"/>
    <n v="30"/>
    <n v="35"/>
    <n v="42729"/>
    <n v="21890"/>
    <n v="34"/>
    <n v="194.3"/>
    <n v="0"/>
    <n v="0"/>
    <n v="41678"/>
    <n v="41678"/>
    <n v="0"/>
    <n v="190.4"/>
    <n v="190.4"/>
    <n v="0"/>
    <n v="0"/>
    <n v="0"/>
    <n v="0"/>
    <n v="0"/>
    <n v="41678"/>
    <n v="190.4"/>
    <n v="0"/>
    <m/>
    <m/>
    <m/>
    <n v="0"/>
  </r>
  <r>
    <x v="4"/>
    <x v="7"/>
    <x v="2"/>
    <n v="51"/>
    <n v="166"/>
    <n v="34722"/>
    <n v="32762"/>
    <n v="48"/>
    <n v="30.5"/>
    <n v="31"/>
    <n v="19.7"/>
    <n v="13399"/>
    <m/>
    <m/>
    <m/>
    <n v="40.9"/>
    <n v="9479"/>
    <n v="3263"/>
    <n v="6216"/>
    <n v="10"/>
    <n v="28.9"/>
    <n v="3920"/>
    <n v="12"/>
    <n v="57.8"/>
    <m/>
    <m/>
    <m/>
    <n v="1"/>
  </r>
  <r>
    <x v="4"/>
    <x v="7"/>
    <x v="3"/>
    <n v="67"/>
    <n v="240"/>
    <n v="43766"/>
    <n v="43631"/>
    <n v="46"/>
    <n v="20.5"/>
    <n v="14"/>
    <n v="6.3"/>
    <n v="12437"/>
    <n v="1688"/>
    <n v="10749"/>
    <n v="3.9"/>
    <n v="28.5"/>
    <n v="12166"/>
    <n v="5546"/>
    <n v="6620"/>
    <n v="12.7"/>
    <n v="27.9"/>
    <n v="271"/>
    <n v="0.6"/>
    <n v="55.8"/>
    <n v="4"/>
    <n v="4"/>
    <n v="5131"/>
    <n v="0"/>
  </r>
  <r>
    <x v="4"/>
    <x v="7"/>
    <x v="4"/>
    <n v="67"/>
    <n v="362"/>
    <n v="45836"/>
    <n v="42579"/>
    <n v="54"/>
    <n v="15.1"/>
    <n v="45"/>
    <n v="12.6"/>
    <n v="11383"/>
    <m/>
    <m/>
    <m/>
    <n v="26.7"/>
    <n v="4869"/>
    <n v="1873"/>
    <n v="2996"/>
    <n v="4.4000000000000004"/>
    <n v="11.4"/>
    <n v="6514"/>
    <n v="15.3"/>
    <n v="22.8"/>
    <n v="1"/>
    <n v="1"/>
    <m/>
    <n v="1"/>
  </r>
  <r>
    <x v="4"/>
    <x v="7"/>
    <x v="5"/>
    <n v="193"/>
    <n v="1978"/>
    <n v="124551"/>
    <n v="125067"/>
    <n v="291"/>
    <n v="15.2"/>
    <n v="159"/>
    <n v="8.3000000000000007"/>
    <n v="27390"/>
    <n v="10358"/>
    <n v="17032"/>
    <n v="8.3000000000000007"/>
    <n v="21.9"/>
    <n v="28421"/>
    <n v="8176"/>
    <n v="20245"/>
    <n v="6.5"/>
    <n v="22.7"/>
    <n v="-1031"/>
    <n v="-0.8"/>
    <n v="43.8"/>
    <m/>
    <m/>
    <m/>
    <n v="0"/>
  </r>
  <r>
    <x v="4"/>
    <x v="7"/>
    <x v="1"/>
    <n v="4777"/>
    <n v="53766"/>
    <n v="3197295"/>
    <n v="3205176"/>
    <n v="5000"/>
    <n v="9.4"/>
    <n v="3737"/>
    <n v="7"/>
    <n v="420865"/>
    <n v="125247"/>
    <n v="295618"/>
    <n v="3.9"/>
    <n v="13.1"/>
    <n v="436627"/>
    <n v="144503"/>
    <n v="292124"/>
    <n v="4.5"/>
    <n v="13.6"/>
    <n v="-15762"/>
    <n v="-0.5"/>
    <n v="26.2"/>
    <n v="14"/>
    <n v="19"/>
    <m/>
    <n v="1"/>
  </r>
  <r>
    <x v="4"/>
    <x v="8"/>
    <x v="0"/>
    <n v="12"/>
    <n v="13"/>
    <n v="31799"/>
    <n v="15900"/>
    <n v="13"/>
    <n v="200"/>
    <n v="0"/>
    <n v="0"/>
    <n v="31799"/>
    <n v="31799"/>
    <n v="0"/>
    <n v="200"/>
    <n v="200"/>
    <n v="0"/>
    <n v="0"/>
    <n v="0"/>
    <n v="0"/>
    <n v="0"/>
    <n v="31799"/>
    <n v="200"/>
    <n v="0"/>
    <m/>
    <m/>
    <m/>
    <n v="0"/>
  </r>
  <r>
    <x v="4"/>
    <x v="8"/>
    <x v="2"/>
    <n v="19"/>
    <n v="62"/>
    <n v="20240"/>
    <n v="20632"/>
    <n v="5"/>
    <n v="8.1"/>
    <n v="5"/>
    <n v="8.1"/>
    <n v="3374"/>
    <m/>
    <m/>
    <m/>
    <n v="16.399999999999999"/>
    <n v="4157"/>
    <m/>
    <n v="3733"/>
    <m/>
    <n v="20.100000000000001"/>
    <n v="-783"/>
    <n v="-3.7"/>
    <n v="32.799999999999997"/>
    <m/>
    <m/>
    <m/>
    <n v="1"/>
  </r>
  <r>
    <x v="4"/>
    <x v="8"/>
    <x v="3"/>
    <n v="34"/>
    <n v="293"/>
    <n v="46042"/>
    <n v="42524"/>
    <n v="113"/>
    <n v="46.1"/>
    <n v="15"/>
    <n v="6.1"/>
    <n v="16974"/>
    <n v="7219"/>
    <n v="9755"/>
    <n v="17"/>
    <n v="39.9"/>
    <n v="9938"/>
    <m/>
    <n v="7433"/>
    <m/>
    <n v="23.4"/>
    <n v="7036"/>
    <n v="16.5"/>
    <n v="46.8"/>
    <m/>
    <m/>
    <m/>
    <n v="1"/>
  </r>
  <r>
    <x v="4"/>
    <x v="8"/>
    <x v="4"/>
    <n v="33"/>
    <n v="765"/>
    <n v="42118"/>
    <n v="41857"/>
    <n v="60"/>
    <n v="8"/>
    <n v="36"/>
    <n v="4.8"/>
    <n v="9786"/>
    <m/>
    <m/>
    <m/>
    <n v="23.4"/>
    <n v="9264"/>
    <n v="1251"/>
    <n v="8013"/>
    <n v="3"/>
    <n v="22.1"/>
    <n v="522"/>
    <n v="1.3"/>
    <n v="44.2"/>
    <m/>
    <m/>
    <m/>
    <n v="1"/>
  </r>
  <r>
    <x v="4"/>
    <x v="8"/>
    <x v="5"/>
    <n v="88"/>
    <n v="1561"/>
    <n v="115298"/>
    <n v="116350"/>
    <n v="276"/>
    <n v="18.8"/>
    <n v="89"/>
    <n v="6.1"/>
    <n v="20342"/>
    <n v="6281"/>
    <n v="14061"/>
    <n v="5.4"/>
    <n v="17.5"/>
    <n v="22447"/>
    <n v="5747"/>
    <n v="16700"/>
    <n v="4.9000000000000004"/>
    <n v="19.3"/>
    <n v="-2105"/>
    <n v="-1.8"/>
    <n v="35"/>
    <m/>
    <m/>
    <m/>
    <n v="0"/>
  </r>
  <r>
    <x v="4"/>
    <x v="8"/>
    <x v="1"/>
    <n v="3098"/>
    <n v="68261"/>
    <n v="4440455"/>
    <n v="4421434"/>
    <n v="6408"/>
    <n v="9.5"/>
    <n v="5027"/>
    <n v="7.4"/>
    <n v="585149"/>
    <n v="200799"/>
    <n v="384350"/>
    <n v="4.5"/>
    <n v="13.2"/>
    <n v="547107"/>
    <n v="161122"/>
    <n v="385985"/>
    <n v="3.6"/>
    <n v="12.4"/>
    <n v="38042"/>
    <n v="0.8"/>
    <n v="24.8"/>
    <n v="3"/>
    <n v="3"/>
    <n v="11137"/>
    <n v="0"/>
  </r>
  <r>
    <x v="4"/>
    <x v="9"/>
    <x v="2"/>
    <n v="4"/>
    <n v="8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9"/>
    <x v="3"/>
    <n v="9"/>
    <n v="878"/>
    <m/>
    <m/>
    <n v="320"/>
    <n v="42.5"/>
    <n v="69"/>
    <n v="9.1999999999999993"/>
    <m/>
    <n v="2306"/>
    <m/>
    <m/>
    <m/>
    <m/>
    <m/>
    <m/>
    <m/>
    <m/>
    <m/>
    <m/>
    <m/>
    <m/>
    <m/>
    <m/>
    <n v="1"/>
  </r>
  <r>
    <x v="4"/>
    <x v="9"/>
    <x v="4"/>
    <n v="4"/>
    <n v="666"/>
    <n v="8343"/>
    <n v="9974"/>
    <n v="118"/>
    <n v="19.100000000000001"/>
    <n v="19"/>
    <n v="3.1"/>
    <n v="2557"/>
    <m/>
    <m/>
    <m/>
    <n v="25.6"/>
    <n v="5819"/>
    <m/>
    <n v="5478"/>
    <m/>
    <n v="58.3"/>
    <n v="-3262"/>
    <n v="-32.700000000000003"/>
    <n v="51.2"/>
    <m/>
    <m/>
    <m/>
    <n v="1"/>
  </r>
  <r>
    <x v="4"/>
    <x v="9"/>
    <x v="5"/>
    <n v="14"/>
    <n v="351"/>
    <n v="35245"/>
    <n v="38959"/>
    <n v="56"/>
    <n v="16.899999999999999"/>
    <n v="18"/>
    <n v="5.4"/>
    <n v="9736"/>
    <m/>
    <m/>
    <m/>
    <n v="25"/>
    <n v="17164"/>
    <m/>
    <n v="7732"/>
    <m/>
    <n v="44.1"/>
    <n v="-7428"/>
    <n v="-19.100000000000001"/>
    <n v="50"/>
    <m/>
    <m/>
    <m/>
    <n v="1"/>
  </r>
  <r>
    <x v="4"/>
    <x v="9"/>
    <x v="1"/>
    <n v="1198"/>
    <n v="59952"/>
    <n v="3514297"/>
    <n v="3513000"/>
    <n v="5379"/>
    <n v="9"/>
    <n v="5049"/>
    <n v="8.4"/>
    <n v="465308"/>
    <n v="160125"/>
    <n v="305183"/>
    <n v="4.5999999999999996"/>
    <n v="13.2"/>
    <n v="462713"/>
    <n v="134504"/>
    <n v="328209"/>
    <n v="3.8"/>
    <n v="13.2"/>
    <n v="2595"/>
    <n v="0"/>
    <n v="26.4"/>
    <n v="1"/>
    <n v="12"/>
    <m/>
    <n v="1"/>
  </r>
  <r>
    <x v="4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0"/>
    <x v="3"/>
    <n v="4"/>
    <n v="5"/>
    <n v="815"/>
    <n v="1025"/>
    <n v="0"/>
    <n v="0"/>
    <n v="1"/>
    <n v="18.2"/>
    <n v="32"/>
    <n v="0"/>
    <n v="32"/>
    <n v="0"/>
    <n v="3.1"/>
    <n v="451"/>
    <m/>
    <n v="442"/>
    <m/>
    <n v="44"/>
    <n v="-419"/>
    <n v="-40.9"/>
    <n v="6.2"/>
    <m/>
    <m/>
    <m/>
    <n v="1"/>
  </r>
  <r>
    <x v="4"/>
    <x v="10"/>
    <x v="4"/>
    <n v="4"/>
    <n v="77"/>
    <m/>
    <m/>
    <n v="3"/>
    <n v="3.8"/>
    <n v="5"/>
    <n v="6.4"/>
    <m/>
    <m/>
    <m/>
    <m/>
    <m/>
    <m/>
    <m/>
    <m/>
    <m/>
    <m/>
    <m/>
    <m/>
    <m/>
    <m/>
    <m/>
    <m/>
    <n v="1"/>
  </r>
  <r>
    <x v="4"/>
    <x v="10"/>
    <x v="5"/>
    <n v="14"/>
    <n v="335"/>
    <n v="63163"/>
    <n v="56720"/>
    <n v="96"/>
    <n v="33.299999999999997"/>
    <n v="4"/>
    <n v="1.4"/>
    <n v="15252"/>
    <m/>
    <m/>
    <m/>
    <n v="26.9"/>
    <n v="2366"/>
    <m/>
    <n v="2289"/>
    <m/>
    <n v="4.2"/>
    <n v="12886"/>
    <n v="22.7"/>
    <n v="8.4"/>
    <m/>
    <m/>
    <m/>
    <n v="1"/>
  </r>
  <r>
    <x v="4"/>
    <x v="10"/>
    <x v="1"/>
    <n v="700"/>
    <n v="60829"/>
    <n v="3671665"/>
    <n v="3674994"/>
    <n v="5627"/>
    <n v="9.4"/>
    <n v="4138"/>
    <n v="6.9"/>
    <n v="512259"/>
    <n v="159761"/>
    <n v="352498"/>
    <n v="4.3"/>
    <n v="13.9"/>
    <n v="518918"/>
    <n v="162395"/>
    <n v="356523"/>
    <n v="4.4000000000000004"/>
    <n v="14.1"/>
    <n v="-6659"/>
    <n v="-0.2"/>
    <n v="27.8"/>
    <n v="1"/>
    <n v="2"/>
    <m/>
    <n v="1"/>
  </r>
  <r>
    <x v="4"/>
    <x v="11"/>
    <x v="2"/>
    <n v="7"/>
    <n v="14"/>
    <n v="366"/>
    <n v="468"/>
    <n v="0"/>
    <n v="0"/>
    <n v="1"/>
    <n v="6.9"/>
    <n v="6"/>
    <n v="0"/>
    <n v="6"/>
    <n v="0"/>
    <n v="1.3"/>
    <n v="209"/>
    <m/>
    <n v="76"/>
    <m/>
    <n v="44.7"/>
    <n v="-203"/>
    <n v="-43.4"/>
    <n v="2.6"/>
    <m/>
    <m/>
    <m/>
    <n v="1"/>
  </r>
  <r>
    <x v="4"/>
    <x v="11"/>
    <x v="3"/>
    <n v="4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1"/>
    <x v="4"/>
    <n v="10"/>
    <n v="10"/>
    <m/>
    <m/>
    <n v="1"/>
    <n v="10.5"/>
    <n v="0"/>
    <n v="0"/>
    <m/>
    <m/>
    <m/>
    <m/>
    <m/>
    <m/>
    <m/>
    <m/>
    <m/>
    <m/>
    <m/>
    <m/>
    <m/>
    <m/>
    <m/>
    <m/>
    <n v="1"/>
  </r>
  <r>
    <x v="4"/>
    <x v="11"/>
    <x v="5"/>
    <n v="21"/>
    <n v="333"/>
    <n v="54932"/>
    <n v="82907"/>
    <n v="1"/>
    <n v="0.3"/>
    <n v="124"/>
    <n v="31.4"/>
    <n v="1063"/>
    <m/>
    <m/>
    <m/>
    <n v="1.3"/>
    <n v="57012"/>
    <m/>
    <n v="54558"/>
    <m/>
    <n v="68.8"/>
    <n v="-55949"/>
    <n v="-67.5"/>
    <n v="2.6"/>
    <m/>
    <m/>
    <m/>
    <n v="1"/>
  </r>
  <r>
    <x v="4"/>
    <x v="11"/>
    <x v="1"/>
    <n v="839"/>
    <n v="252866"/>
    <n v="19707213"/>
    <n v="19728780"/>
    <n v="21383"/>
    <n v="8.5"/>
    <n v="18622"/>
    <n v="7.4"/>
    <n v="2617595"/>
    <n v="797029"/>
    <n v="1820566"/>
    <n v="4"/>
    <n v="13.3"/>
    <n v="2660730"/>
    <n v="662439"/>
    <n v="1998291"/>
    <n v="3.4"/>
    <n v="13.5"/>
    <n v="-43135"/>
    <n v="-0.2"/>
    <n v="26.6"/>
    <m/>
    <m/>
    <m/>
    <n v="0"/>
  </r>
  <r>
    <x v="5"/>
    <x v="0"/>
    <x v="0"/>
    <n v="382824"/>
    <n v="385396"/>
    <n v="1011682"/>
    <n v="508635"/>
    <n v="382841"/>
    <n v="198.7"/>
    <n v="0"/>
    <n v="0"/>
    <n v="1006095"/>
    <n v="1006095"/>
    <n v="0"/>
    <n v="197.8"/>
    <n v="197.8"/>
    <n v="0"/>
    <n v="0"/>
    <n v="0"/>
    <n v="0"/>
    <n v="0"/>
    <n v="1006095"/>
    <n v="197.8"/>
    <n v="0"/>
    <m/>
    <m/>
    <m/>
    <n v="0"/>
  </r>
  <r>
    <x v="5"/>
    <x v="0"/>
    <x v="2"/>
    <n v="217411"/>
    <n v="217963"/>
    <n v="471805"/>
    <n v="542256"/>
    <n v="1783"/>
    <n v="0.7"/>
    <n v="81718"/>
    <n v="31.1"/>
    <n v="121323"/>
    <n v="4343"/>
    <n v="116980"/>
    <n v="0.8"/>
    <n v="22.4"/>
    <n v="262225"/>
    <n v="190515"/>
    <n v="71710"/>
    <n v="35.1"/>
    <n v="48.4"/>
    <n v="-140902"/>
    <n v="-26"/>
    <n v="44.8"/>
    <n v="56514"/>
    <n v="56514"/>
    <n v="135846"/>
    <n v="0"/>
  </r>
  <r>
    <x v="5"/>
    <x v="0"/>
    <x v="3"/>
    <n v="169723"/>
    <n v="170260"/>
    <n v="371553"/>
    <n v="417329"/>
    <n v="12523"/>
    <n v="6.5"/>
    <n v="50792"/>
    <n v="26.5"/>
    <n v="95246"/>
    <n v="33216"/>
    <n v="62030"/>
    <n v="8"/>
    <n v="22.8"/>
    <n v="186797"/>
    <n v="128964"/>
    <n v="57833"/>
    <n v="30.9"/>
    <n v="44.8"/>
    <n v="-91551"/>
    <n v="-22"/>
    <n v="45.6"/>
    <n v="32802"/>
    <n v="32803"/>
    <n v="85900"/>
    <n v="0"/>
  </r>
  <r>
    <x v="5"/>
    <x v="0"/>
    <x v="4"/>
    <n v="154091"/>
    <n v="154595"/>
    <n v="339623"/>
    <n v="377963"/>
    <n v="11775"/>
    <n v="6.9"/>
    <n v="41823"/>
    <n v="24.4"/>
    <n v="82600"/>
    <n v="30850"/>
    <n v="51750"/>
    <n v="8.1999999999999993"/>
    <n v="21.9"/>
    <n v="159279"/>
    <n v="106833"/>
    <n v="52446"/>
    <n v="28.3"/>
    <n v="42.1"/>
    <n v="-76679"/>
    <n v="-20.2"/>
    <n v="43.8"/>
    <n v="26457"/>
    <n v="26458"/>
    <n v="69551"/>
    <n v="0"/>
  </r>
  <r>
    <x v="5"/>
    <x v="0"/>
    <x v="5"/>
    <n v="133431"/>
    <n v="133813"/>
    <n v="292279"/>
    <n v="324853"/>
    <n v="9642"/>
    <n v="6.5"/>
    <n v="34974"/>
    <n v="23.5"/>
    <n v="67113"/>
    <n v="25105"/>
    <n v="42008"/>
    <n v="7.7"/>
    <n v="20.7"/>
    <n v="132261"/>
    <n v="87793"/>
    <n v="44468"/>
    <n v="27"/>
    <n v="40.700000000000003"/>
    <n v="-65148"/>
    <n v="-20"/>
    <n v="41.4"/>
    <n v="21297"/>
    <n v="21297"/>
    <n v="55214"/>
    <n v="0"/>
  </r>
  <r>
    <x v="5"/>
    <x v="0"/>
    <x v="6"/>
    <n v="122043"/>
    <n v="122848"/>
    <n v="268750"/>
    <n v="297396"/>
    <n v="9250"/>
    <n v="6.8"/>
    <n v="30553"/>
    <n v="22.6"/>
    <n v="60217"/>
    <n v="23929"/>
    <n v="36288"/>
    <n v="8"/>
    <n v="20.2"/>
    <n v="117509"/>
    <n v="77052"/>
    <n v="40457"/>
    <n v="25.9"/>
    <n v="39.5"/>
    <n v="-57292"/>
    <n v="-19.3"/>
    <n v="40.4"/>
    <n v="17825"/>
    <n v="17825"/>
    <n v="46278"/>
    <n v="0"/>
  </r>
  <r>
    <x v="5"/>
    <x v="0"/>
    <x v="1"/>
    <n v="825629"/>
    <n v="828284"/>
    <n v="1866478"/>
    <n v="2014782"/>
    <n v="42538"/>
    <n v="4.8"/>
    <n v="146998"/>
    <n v="16.5"/>
    <n v="329104"/>
    <n v="122894"/>
    <n v="206210"/>
    <n v="6.1"/>
    <n v="16.3"/>
    <n v="625711"/>
    <n v="380451"/>
    <n v="245260"/>
    <n v="18.899999999999999"/>
    <n v="31.1"/>
    <n v="-296607"/>
    <n v="-14.8"/>
    <n v="32.6"/>
    <n v="92066"/>
    <n v="92072"/>
    <n v="240760"/>
    <n v="0"/>
  </r>
  <r>
    <x v="5"/>
    <x v="1"/>
    <x v="0"/>
    <n v="40872"/>
    <n v="43948"/>
    <n v="496158"/>
    <n v="249132"/>
    <n v="43775"/>
    <n v="199.2"/>
    <n v="0"/>
    <n v="0"/>
    <n v="494052"/>
    <n v="494052"/>
    <n v="0"/>
    <n v="198.3"/>
    <n v="198.3"/>
    <n v="0"/>
    <n v="0"/>
    <n v="0"/>
    <n v="0"/>
    <n v="0"/>
    <n v="494052"/>
    <n v="198.3"/>
    <n v="0"/>
    <m/>
    <m/>
    <m/>
    <n v="0"/>
  </r>
  <r>
    <x v="5"/>
    <x v="1"/>
    <x v="2"/>
    <n v="77421"/>
    <n v="78522"/>
    <n v="495872"/>
    <n v="515424"/>
    <n v="2175"/>
    <n v="2.7"/>
    <n v="6846"/>
    <n v="8.4"/>
    <n v="134268"/>
    <n v="11226"/>
    <n v="123042"/>
    <n v="2.2000000000000002"/>
    <n v="26.1"/>
    <n v="173372"/>
    <n v="81722"/>
    <n v="91650"/>
    <n v="15.9"/>
    <n v="33.6"/>
    <n v="-39104"/>
    <n v="-7.5"/>
    <n v="52.2"/>
    <n v="5068"/>
    <n v="5068"/>
    <n v="61639"/>
    <n v="0"/>
  </r>
  <r>
    <x v="5"/>
    <x v="1"/>
    <x v="3"/>
    <n v="63764"/>
    <n v="64916"/>
    <n v="402342"/>
    <n v="424201"/>
    <n v="2544"/>
    <n v="3.8"/>
    <n v="5072"/>
    <n v="7.7"/>
    <n v="91972"/>
    <n v="20337"/>
    <n v="71635"/>
    <n v="4.8"/>
    <n v="21.7"/>
    <n v="135689"/>
    <n v="60269"/>
    <n v="75420"/>
    <n v="14.2"/>
    <n v="32"/>
    <n v="-43717"/>
    <n v="-10.3"/>
    <n v="43.4"/>
    <n v="3423"/>
    <n v="3424"/>
    <n v="41550"/>
    <n v="0"/>
  </r>
  <r>
    <x v="5"/>
    <x v="1"/>
    <x v="4"/>
    <n v="62031"/>
    <n v="63260"/>
    <n v="390092"/>
    <n v="409868"/>
    <n v="2459"/>
    <n v="3.8"/>
    <n v="4337"/>
    <n v="6.7"/>
    <n v="81351"/>
    <n v="18779"/>
    <n v="62572"/>
    <n v="4.5999999999999996"/>
    <n v="19.8"/>
    <n v="120902"/>
    <n v="51884"/>
    <n v="69018"/>
    <n v="12.7"/>
    <n v="29.5"/>
    <n v="-39551"/>
    <n v="-9.6999999999999993"/>
    <n v="39.6"/>
    <n v="2889"/>
    <n v="2889"/>
    <n v="35456"/>
    <n v="0"/>
  </r>
  <r>
    <x v="5"/>
    <x v="1"/>
    <x v="5"/>
    <n v="55269"/>
    <n v="56319"/>
    <n v="346733"/>
    <n v="364570"/>
    <n v="1966"/>
    <n v="3.4"/>
    <n v="3552"/>
    <n v="6.2"/>
    <n v="66930"/>
    <n v="15379"/>
    <n v="51551"/>
    <n v="4.2"/>
    <n v="18.399999999999999"/>
    <n v="102603"/>
    <n v="42544"/>
    <n v="60059"/>
    <n v="11.7"/>
    <n v="28.1"/>
    <n v="-35673"/>
    <n v="-9.6999999999999993"/>
    <n v="36.799999999999997"/>
    <n v="2330"/>
    <n v="2330"/>
    <n v="28493"/>
    <n v="0"/>
  </r>
  <r>
    <x v="5"/>
    <x v="1"/>
    <x v="6"/>
    <n v="53787"/>
    <n v="56946"/>
    <n v="341571"/>
    <n v="356353"/>
    <n v="2324"/>
    <n v="4"/>
    <n v="3325"/>
    <n v="5.8"/>
    <n v="64318"/>
    <n v="17413"/>
    <n v="46905"/>
    <n v="4.9000000000000004"/>
    <n v="18"/>
    <n v="93881"/>
    <n v="38577"/>
    <n v="55304"/>
    <n v="10.8"/>
    <n v="26.3"/>
    <n v="-29563"/>
    <n v="-8.3000000000000007"/>
    <n v="36"/>
    <n v="1874"/>
    <n v="1880"/>
    <n v="22933"/>
    <n v="0"/>
  </r>
  <r>
    <x v="5"/>
    <x v="1"/>
    <x v="1"/>
    <n v="424176"/>
    <n v="433903"/>
    <n v="2688223"/>
    <n v="2789082"/>
    <n v="10035"/>
    <n v="2.2999999999999998"/>
    <n v="17147"/>
    <n v="3.9"/>
    <n v="386745"/>
    <n v="92081"/>
    <n v="294664"/>
    <n v="3.3"/>
    <n v="13.9"/>
    <n v="588462"/>
    <n v="206377"/>
    <n v="382085"/>
    <n v="7.4"/>
    <n v="21.1"/>
    <n v="-201717"/>
    <n v="-7.2"/>
    <n v="27.8"/>
    <n v="10813"/>
    <n v="10821"/>
    <n v="132669"/>
    <n v="0"/>
  </r>
  <r>
    <x v="5"/>
    <x v="2"/>
    <x v="0"/>
    <n v="15664"/>
    <n v="18196"/>
    <n v="405041"/>
    <n v="203684"/>
    <n v="18104"/>
    <n v="199"/>
    <n v="0"/>
    <n v="0"/>
    <n v="402714"/>
    <n v="402714"/>
    <n v="0"/>
    <n v="197.7"/>
    <n v="197.7"/>
    <n v="0"/>
    <n v="0"/>
    <n v="0"/>
    <n v="0"/>
    <n v="0"/>
    <n v="402714"/>
    <n v="197.7"/>
    <n v="0"/>
    <m/>
    <m/>
    <m/>
    <n v="0"/>
  </r>
  <r>
    <x v="5"/>
    <x v="2"/>
    <x v="2"/>
    <n v="35844"/>
    <n v="37296"/>
    <n v="477044"/>
    <n v="483216"/>
    <n v="1478"/>
    <n v="3.9"/>
    <n v="2603"/>
    <n v="6.9"/>
    <n v="129430"/>
    <n v="13632"/>
    <n v="115798"/>
    <n v="2.8"/>
    <n v="26.8"/>
    <n v="141774"/>
    <n v="63579"/>
    <n v="78195"/>
    <n v="13.2"/>
    <n v="29.3"/>
    <n v="-12344"/>
    <n v="-2.5"/>
    <n v="53.6"/>
    <n v="1776"/>
    <n v="1776"/>
    <n v="45668"/>
    <n v="0"/>
  </r>
  <r>
    <x v="5"/>
    <x v="2"/>
    <x v="3"/>
    <n v="30387"/>
    <n v="31968"/>
    <n v="394229"/>
    <n v="413391"/>
    <n v="1554"/>
    <n v="4.8"/>
    <n v="2098"/>
    <n v="6.5"/>
    <n v="85988"/>
    <n v="19221"/>
    <n v="66767"/>
    <n v="4.5999999999999996"/>
    <n v="20.8"/>
    <n v="124311"/>
    <n v="51024"/>
    <n v="73287"/>
    <n v="12.3"/>
    <n v="30.1"/>
    <n v="-38323"/>
    <n v="-9.3000000000000007"/>
    <n v="41.6"/>
    <n v="1376"/>
    <n v="1381"/>
    <n v="35467"/>
    <n v="0"/>
  </r>
  <r>
    <x v="5"/>
    <x v="2"/>
    <x v="4"/>
    <n v="31095"/>
    <n v="33090"/>
    <n v="403823"/>
    <n v="419044"/>
    <n v="1734"/>
    <n v="5.2"/>
    <n v="1754"/>
    <n v="5.3"/>
    <n v="81992"/>
    <n v="20583"/>
    <n v="61409"/>
    <n v="4.9000000000000004"/>
    <n v="19.600000000000001"/>
    <n v="112433"/>
    <n v="42423"/>
    <n v="70010"/>
    <n v="10.1"/>
    <n v="26.8"/>
    <n v="-30441"/>
    <n v="-7.2"/>
    <n v="39.200000000000003"/>
    <n v="1124"/>
    <n v="1125"/>
    <n v="28749"/>
    <n v="0"/>
  </r>
  <r>
    <x v="5"/>
    <x v="2"/>
    <x v="5"/>
    <n v="27668"/>
    <n v="29424"/>
    <n v="357114"/>
    <n v="371142"/>
    <n v="1494"/>
    <n v="5.0999999999999996"/>
    <n v="1407"/>
    <n v="4.8"/>
    <n v="66051"/>
    <n v="16431"/>
    <n v="49620"/>
    <n v="4.4000000000000004"/>
    <n v="17.8"/>
    <n v="94106"/>
    <n v="33588"/>
    <n v="60518"/>
    <n v="9"/>
    <n v="25.4"/>
    <n v="-28055"/>
    <n v="-7.6"/>
    <n v="35.6"/>
    <n v="868"/>
    <n v="871"/>
    <n v="22281"/>
    <n v="0"/>
  </r>
  <r>
    <x v="5"/>
    <x v="2"/>
    <x v="6"/>
    <n v="31181"/>
    <n v="38632"/>
    <n v="414128"/>
    <n v="423857"/>
    <n v="2274"/>
    <n v="5.9"/>
    <n v="1471"/>
    <n v="3.8"/>
    <n v="73240"/>
    <n v="22356"/>
    <n v="50884"/>
    <n v="5.3"/>
    <n v="17.3"/>
    <n v="92698"/>
    <n v="33401"/>
    <n v="59297"/>
    <n v="7.9"/>
    <n v="21.9"/>
    <n v="-19458"/>
    <n v="-4.5999999999999996"/>
    <n v="34.6"/>
    <n v="751"/>
    <n v="763"/>
    <n v="19486"/>
    <n v="0"/>
  </r>
  <r>
    <x v="5"/>
    <x v="2"/>
    <x v="1"/>
    <n v="267578"/>
    <n v="289092"/>
    <n v="3518199"/>
    <n v="3619456"/>
    <n v="7750"/>
    <n v="2.7"/>
    <n v="7804"/>
    <n v="2.7"/>
    <n v="440648"/>
    <n v="102795"/>
    <n v="337853"/>
    <n v="2.8"/>
    <n v="12.2"/>
    <n v="643161"/>
    <n v="188189"/>
    <n v="454972"/>
    <n v="5.2"/>
    <n v="17.8"/>
    <n v="-202513"/>
    <n v="-5.6"/>
    <n v="24.4"/>
    <n v="4492"/>
    <n v="4534"/>
    <n v="116442"/>
    <n v="0"/>
  </r>
  <r>
    <x v="5"/>
    <x v="3"/>
    <x v="0"/>
    <n v="7224"/>
    <n v="9737"/>
    <n v="416024"/>
    <n v="209231"/>
    <n v="9692"/>
    <n v="199.1"/>
    <n v="0"/>
    <n v="0"/>
    <n v="413586"/>
    <n v="413586"/>
    <n v="0"/>
    <n v="197.7"/>
    <n v="197.7"/>
    <n v="0"/>
    <n v="0"/>
    <n v="0"/>
    <n v="0"/>
    <n v="0"/>
    <n v="413586"/>
    <n v="197.7"/>
    <n v="0"/>
    <m/>
    <m/>
    <m/>
    <n v="0"/>
  </r>
  <r>
    <x v="5"/>
    <x v="3"/>
    <x v="2"/>
    <n v="17743"/>
    <n v="19519"/>
    <n v="527766"/>
    <n v="530036"/>
    <n v="1082"/>
    <n v="5.5"/>
    <n v="1105"/>
    <n v="5.7"/>
    <n v="140767"/>
    <n v="19133"/>
    <n v="121634"/>
    <n v="3.6"/>
    <n v="26.6"/>
    <n v="145307"/>
    <n v="57851"/>
    <n v="87456"/>
    <n v="10.9"/>
    <n v="27.4"/>
    <n v="-4540"/>
    <n v="-0.8"/>
    <n v="53.2"/>
    <n v="709"/>
    <n v="711"/>
    <n v="40072"/>
    <n v="0"/>
  </r>
  <r>
    <x v="5"/>
    <x v="3"/>
    <x v="3"/>
    <n v="14132"/>
    <n v="16145"/>
    <n v="411030"/>
    <n v="425201"/>
    <n v="1091"/>
    <n v="6.8"/>
    <n v="942"/>
    <n v="5.9"/>
    <n v="94413"/>
    <n v="22981"/>
    <n v="71432"/>
    <n v="5.4"/>
    <n v="22.2"/>
    <n v="122755"/>
    <n v="47736"/>
    <n v="75019"/>
    <n v="11.2"/>
    <n v="28.9"/>
    <n v="-28342"/>
    <n v="-6.7"/>
    <n v="44.4"/>
    <n v="562"/>
    <n v="567"/>
    <n v="31707"/>
    <n v="0"/>
  </r>
  <r>
    <x v="5"/>
    <x v="3"/>
    <x v="4"/>
    <n v="14795"/>
    <n v="17609"/>
    <n v="426152"/>
    <n v="439258"/>
    <n v="1374"/>
    <n v="7.9"/>
    <n v="771"/>
    <n v="4.5"/>
    <n v="88204"/>
    <n v="24562"/>
    <n v="63642"/>
    <n v="5.6"/>
    <n v="20.100000000000001"/>
    <n v="114415"/>
    <n v="38691"/>
    <n v="75724"/>
    <n v="8.8000000000000007"/>
    <n v="26"/>
    <n v="-26211"/>
    <n v="-5.9"/>
    <n v="40.200000000000003"/>
    <n v="452"/>
    <n v="455"/>
    <n v="25735"/>
    <n v="0"/>
  </r>
  <r>
    <x v="5"/>
    <x v="3"/>
    <x v="5"/>
    <n v="13771"/>
    <n v="16357"/>
    <n v="396031"/>
    <n v="407485"/>
    <n v="1260"/>
    <n v="7.8"/>
    <n v="690"/>
    <n v="4.3"/>
    <n v="76723"/>
    <n v="20905"/>
    <n v="55818"/>
    <n v="5.0999999999999996"/>
    <n v="18.8"/>
    <n v="99630"/>
    <n v="34528"/>
    <n v="65102"/>
    <n v="8.5"/>
    <n v="24.4"/>
    <n v="-22907"/>
    <n v="-5.6"/>
    <n v="37.6"/>
    <n v="398"/>
    <n v="402"/>
    <n v="22952"/>
    <n v="0"/>
  </r>
  <r>
    <x v="5"/>
    <x v="3"/>
    <x v="6"/>
    <n v="18136"/>
    <n v="30272"/>
    <n v="542101"/>
    <n v="546084"/>
    <n v="2817"/>
    <n v="9.6"/>
    <n v="1048"/>
    <n v="3.6"/>
    <n v="98724"/>
    <n v="33573"/>
    <n v="65151"/>
    <n v="6.1"/>
    <n v="18.100000000000001"/>
    <n v="106689"/>
    <n v="34887"/>
    <n v="71802"/>
    <n v="6.4"/>
    <n v="19.5"/>
    <n v="-7965"/>
    <n v="-1.4"/>
    <n v="36.200000000000003"/>
    <n v="301"/>
    <n v="330"/>
    <n v="17030"/>
    <n v="0"/>
  </r>
  <r>
    <x v="5"/>
    <x v="3"/>
    <x v="1"/>
    <n v="175157"/>
    <n v="219323"/>
    <n v="5213459"/>
    <n v="5323766"/>
    <n v="9500"/>
    <n v="4.4000000000000004"/>
    <n v="5674"/>
    <n v="2.6"/>
    <n v="637973"/>
    <n v="161907"/>
    <n v="476066"/>
    <n v="3"/>
    <n v="12"/>
    <n v="858587"/>
    <n v="237532"/>
    <n v="621055"/>
    <n v="4.5"/>
    <n v="16.100000000000001"/>
    <n v="-220614"/>
    <n v="-4.0999999999999996"/>
    <n v="24"/>
    <n v="2283"/>
    <n v="2495"/>
    <n v="134255"/>
    <n v="0"/>
  </r>
  <r>
    <x v="5"/>
    <x v="4"/>
    <x v="0"/>
    <n v="1473"/>
    <n v="2464"/>
    <n v="197825"/>
    <n v="100232"/>
    <n v="2445"/>
    <n v="198.5"/>
    <n v="0"/>
    <n v="0"/>
    <n v="195187"/>
    <n v="195187"/>
    <n v="0"/>
    <n v="194.7"/>
    <n v="194.7"/>
    <n v="0"/>
    <n v="0"/>
    <n v="0"/>
    <n v="0"/>
    <n v="0"/>
    <n v="195187"/>
    <n v="194.7"/>
    <n v="0"/>
    <m/>
    <m/>
    <m/>
    <n v="0"/>
  </r>
  <r>
    <x v="5"/>
    <x v="4"/>
    <x v="2"/>
    <n v="4531"/>
    <n v="5377"/>
    <n v="304553"/>
    <n v="303709"/>
    <n v="445"/>
    <n v="8.4"/>
    <n v="245"/>
    <n v="4.5999999999999996"/>
    <n v="79273"/>
    <n v="13218"/>
    <n v="66055"/>
    <n v="4.4000000000000004"/>
    <n v="26.1"/>
    <n v="77585"/>
    <n v="28910"/>
    <n v="48675"/>
    <n v="9.5"/>
    <n v="25.5"/>
    <n v="1688"/>
    <n v="0.6"/>
    <n v="51"/>
    <n v="154"/>
    <n v="154"/>
    <n v="20967"/>
    <n v="0"/>
  </r>
  <r>
    <x v="5"/>
    <x v="4"/>
    <x v="3"/>
    <n v="3088"/>
    <n v="4165"/>
    <n v="203865"/>
    <n v="209074"/>
    <n v="478"/>
    <n v="11.8"/>
    <n v="221"/>
    <n v="5.5"/>
    <n v="49761"/>
    <n v="15984"/>
    <n v="33777"/>
    <n v="7.6"/>
    <n v="23.8"/>
    <n v="60178"/>
    <n v="22270"/>
    <n v="37908"/>
    <n v="10.7"/>
    <n v="28.8"/>
    <n v="-10417"/>
    <n v="-5"/>
    <n v="47.6"/>
    <n v="106"/>
    <n v="108"/>
    <n v="14017"/>
    <n v="0"/>
  </r>
  <r>
    <x v="5"/>
    <x v="4"/>
    <x v="4"/>
    <n v="3416"/>
    <n v="5114"/>
    <n v="225792"/>
    <n v="228472"/>
    <n v="616"/>
    <n v="12.6"/>
    <n v="187"/>
    <n v="3.8"/>
    <n v="51226"/>
    <n v="17516"/>
    <n v="33710"/>
    <n v="7.7"/>
    <n v="22.4"/>
    <n v="56585"/>
    <n v="16882"/>
    <n v="39703"/>
    <n v="7.4"/>
    <n v="24.8"/>
    <n v="-5359"/>
    <n v="-2.4"/>
    <n v="44.8"/>
    <n v="71"/>
    <n v="71"/>
    <n v="9542"/>
    <n v="0"/>
  </r>
  <r>
    <x v="5"/>
    <x v="4"/>
    <x v="5"/>
    <n v="3347"/>
    <n v="4890"/>
    <n v="217709"/>
    <n v="222316"/>
    <n v="496"/>
    <n v="10.5"/>
    <n v="157"/>
    <n v="3.3"/>
    <n v="44284"/>
    <n v="13913"/>
    <n v="30371"/>
    <n v="6.3"/>
    <n v="19.899999999999999"/>
    <n v="53497"/>
    <n v="13920"/>
    <n v="39577"/>
    <n v="6.3"/>
    <n v="24.1"/>
    <n v="-9213"/>
    <n v="-4.2"/>
    <n v="39.799999999999997"/>
    <n v="71"/>
    <n v="72"/>
    <n v="9624"/>
    <n v="0"/>
  </r>
  <r>
    <x v="5"/>
    <x v="4"/>
    <x v="6"/>
    <n v="5263"/>
    <n v="13689"/>
    <n v="361736"/>
    <n v="361270"/>
    <n v="1442"/>
    <n v="10.8"/>
    <n v="812"/>
    <n v="6.1"/>
    <n v="73509"/>
    <n v="26642"/>
    <n v="46867"/>
    <n v="7.4"/>
    <n v="20.3"/>
    <n v="72577"/>
    <n v="25427"/>
    <n v="47150"/>
    <n v="7"/>
    <n v="20.100000000000001"/>
    <n v="932"/>
    <n v="0.2"/>
    <n v="40.200000000000003"/>
    <n v="76"/>
    <n v="83"/>
    <n v="10386"/>
    <n v="0"/>
  </r>
  <r>
    <x v="5"/>
    <x v="4"/>
    <x v="1"/>
    <n v="56963"/>
    <n v="100195"/>
    <n v="3845594"/>
    <n v="3896698"/>
    <n v="5899"/>
    <n v="5.9"/>
    <n v="3928"/>
    <n v="4"/>
    <n v="480870"/>
    <n v="121630"/>
    <n v="359240"/>
    <n v="3.1"/>
    <n v="12.3"/>
    <n v="583077"/>
    <n v="142852"/>
    <n v="440225"/>
    <n v="3.7"/>
    <n v="15"/>
    <n v="-102207"/>
    <n v="-2.7"/>
    <n v="24.6"/>
    <n v="463"/>
    <n v="608"/>
    <n v="61233"/>
    <n v="0"/>
  </r>
  <r>
    <x v="5"/>
    <x v="5"/>
    <x v="0"/>
    <n v="540"/>
    <n v="1110"/>
    <n v="155372"/>
    <n v="79192"/>
    <n v="1100"/>
    <n v="198.2"/>
    <n v="0"/>
    <n v="0"/>
    <n v="152360"/>
    <n v="152360"/>
    <n v="0"/>
    <n v="192.4"/>
    <n v="192.4"/>
    <n v="0"/>
    <n v="0"/>
    <n v="0"/>
    <n v="0"/>
    <n v="0"/>
    <n v="152360"/>
    <n v="192.4"/>
    <n v="0"/>
    <m/>
    <m/>
    <m/>
    <n v="0"/>
  </r>
  <r>
    <x v="5"/>
    <x v="5"/>
    <x v="2"/>
    <n v="1904"/>
    <n v="2578"/>
    <n v="278728"/>
    <n v="275744"/>
    <n v="345"/>
    <n v="13.9"/>
    <n v="157"/>
    <n v="6.3"/>
    <n v="71040"/>
    <n v="15514"/>
    <n v="55526"/>
    <n v="5.6"/>
    <n v="25.8"/>
    <n v="65071"/>
    <n v="24246"/>
    <n v="40825"/>
    <n v="8.8000000000000007"/>
    <n v="23.6"/>
    <n v="5969"/>
    <n v="2.2000000000000002"/>
    <n v="47.2"/>
    <n v="59"/>
    <n v="59"/>
    <n v="17523"/>
    <n v="0"/>
  </r>
  <r>
    <x v="5"/>
    <x v="5"/>
    <x v="3"/>
    <n v="1208"/>
    <n v="2259"/>
    <n v="174219"/>
    <n v="172256"/>
    <n v="326"/>
    <n v="15.2"/>
    <n v="96"/>
    <n v="4.5"/>
    <n v="47032"/>
    <n v="15776"/>
    <n v="31256"/>
    <n v="9.1999999999999993"/>
    <n v="27.3"/>
    <n v="43106"/>
    <n v="10979"/>
    <n v="32127"/>
    <n v="6.4"/>
    <n v="25"/>
    <n v="3926"/>
    <n v="2.2999999999999998"/>
    <n v="50"/>
    <n v="23"/>
    <n v="24"/>
    <n v="6555"/>
    <n v="0"/>
  </r>
  <r>
    <x v="5"/>
    <x v="5"/>
    <x v="4"/>
    <n v="1364"/>
    <n v="2929"/>
    <n v="194528"/>
    <n v="197958"/>
    <n v="433"/>
    <n v="15.6"/>
    <n v="120"/>
    <n v="4.3"/>
    <n v="47746"/>
    <n v="17820"/>
    <n v="29926"/>
    <n v="9"/>
    <n v="24.1"/>
    <n v="54605"/>
    <n v="14367"/>
    <n v="40238"/>
    <n v="7.3"/>
    <n v="27.6"/>
    <n v="-6859"/>
    <n v="-3.5"/>
    <n v="48.2"/>
    <n v="21"/>
    <n v="21"/>
    <n v="5934"/>
    <n v="0"/>
  </r>
  <r>
    <x v="5"/>
    <x v="5"/>
    <x v="5"/>
    <n v="1247"/>
    <n v="3175"/>
    <n v="176490"/>
    <n v="178222"/>
    <n v="478"/>
    <n v="15.8"/>
    <n v="178"/>
    <n v="5.9"/>
    <n v="40156"/>
    <n v="16823"/>
    <n v="23333"/>
    <n v="9.4"/>
    <n v="22.5"/>
    <n v="43620"/>
    <n v="12110"/>
    <n v="31510"/>
    <n v="6.8"/>
    <n v="24.5"/>
    <n v="-3464"/>
    <n v="-2"/>
    <n v="45"/>
    <n v="24"/>
    <n v="24"/>
    <n v="7246"/>
    <n v="0"/>
  </r>
  <r>
    <x v="5"/>
    <x v="5"/>
    <x v="6"/>
    <n v="2667"/>
    <n v="11371"/>
    <n v="394904"/>
    <n v="394681"/>
    <n v="1293"/>
    <n v="11.7"/>
    <n v="565"/>
    <n v="5.0999999999999996"/>
    <n v="78220"/>
    <n v="25866"/>
    <n v="52354"/>
    <n v="6.6"/>
    <n v="19.8"/>
    <n v="77774"/>
    <n v="20850"/>
    <n v="56924"/>
    <n v="5.3"/>
    <n v="19.7"/>
    <n v="446"/>
    <n v="0.1"/>
    <n v="39.4"/>
    <n v="20"/>
    <n v="21"/>
    <n v="5536"/>
    <n v="0"/>
  </r>
  <r>
    <x v="5"/>
    <x v="5"/>
    <x v="1"/>
    <n v="30558"/>
    <n v="98492"/>
    <n v="4533631"/>
    <n v="4568729"/>
    <n v="7376"/>
    <n v="7.6"/>
    <n v="4893"/>
    <n v="5"/>
    <n v="604513"/>
    <n v="171857"/>
    <n v="432656"/>
    <n v="3.8"/>
    <n v="13.2"/>
    <n v="674709"/>
    <n v="164513"/>
    <n v="510196"/>
    <n v="3.6"/>
    <n v="14.8"/>
    <n v="-70196"/>
    <n v="-1.6"/>
    <n v="26.4"/>
    <n v="192"/>
    <n v="286"/>
    <n v="54193"/>
    <n v="0"/>
  </r>
  <r>
    <x v="5"/>
    <x v="6"/>
    <x v="0"/>
    <n v="94"/>
    <n v="461"/>
    <n v="61106"/>
    <n v="31400"/>
    <n v="458"/>
    <n v="198.7"/>
    <n v="0"/>
    <n v="0"/>
    <n v="59413"/>
    <n v="59413"/>
    <n v="0"/>
    <n v="189.2"/>
    <n v="189.2"/>
    <n v="0"/>
    <n v="0"/>
    <n v="0"/>
    <n v="0"/>
    <n v="0"/>
    <n v="59413"/>
    <n v="189.2"/>
    <n v="0"/>
    <m/>
    <m/>
    <m/>
    <n v="0"/>
  </r>
  <r>
    <x v="5"/>
    <x v="6"/>
    <x v="2"/>
    <n v="356"/>
    <n v="679"/>
    <n v="116626"/>
    <n v="112292"/>
    <n v="94"/>
    <n v="14.4"/>
    <n v="45"/>
    <n v="6.9"/>
    <n v="33423"/>
    <n v="8796"/>
    <n v="24627"/>
    <n v="7.8"/>
    <n v="29.8"/>
    <n v="24755"/>
    <n v="2236"/>
    <n v="22519"/>
    <n v="2"/>
    <n v="22"/>
    <n v="8668"/>
    <n v="7.8"/>
    <n v="44"/>
    <m/>
    <m/>
    <m/>
    <n v="0"/>
  </r>
  <r>
    <x v="5"/>
    <x v="6"/>
    <x v="3"/>
    <n v="224"/>
    <n v="615"/>
    <n v="73339"/>
    <n v="72553"/>
    <n v="90"/>
    <n v="15.4"/>
    <n v="26"/>
    <n v="4.5"/>
    <n v="20332"/>
    <n v="6116"/>
    <n v="14216"/>
    <n v="8.4"/>
    <n v="28"/>
    <n v="18760"/>
    <n v="4804"/>
    <n v="13956"/>
    <n v="6.6"/>
    <n v="25.9"/>
    <n v="1572"/>
    <n v="2.1"/>
    <n v="51.8"/>
    <n v="4"/>
    <n v="4"/>
    <n v="2719"/>
    <n v="0"/>
  </r>
  <r>
    <x v="5"/>
    <x v="6"/>
    <x v="4"/>
    <n v="251"/>
    <n v="980"/>
    <n v="80271"/>
    <n v="81142"/>
    <n v="124"/>
    <n v="13.3"/>
    <n v="31"/>
    <n v="3.3"/>
    <n v="18363"/>
    <n v="5219"/>
    <n v="13144"/>
    <n v="6.4"/>
    <n v="22.6"/>
    <n v="20104"/>
    <n v="5584"/>
    <n v="14520"/>
    <n v="6.9"/>
    <n v="24.8"/>
    <n v="-1741"/>
    <n v="-2.2000000000000002"/>
    <n v="45.2"/>
    <n v="4"/>
    <n v="4"/>
    <n v="3139"/>
    <n v="0"/>
  </r>
  <r>
    <x v="5"/>
    <x v="6"/>
    <x v="5"/>
    <n v="254"/>
    <n v="1085"/>
    <n v="79735"/>
    <n v="79447"/>
    <n v="122"/>
    <n v="11.8"/>
    <n v="26"/>
    <n v="2.5"/>
    <n v="16667"/>
    <n v="5833"/>
    <n v="10834"/>
    <n v="7.3"/>
    <n v="21"/>
    <n v="16091"/>
    <n v="2953"/>
    <n v="13138"/>
    <n v="3.7"/>
    <n v="20.3"/>
    <n v="576"/>
    <n v="0.7"/>
    <n v="40.6"/>
    <n v="3"/>
    <n v="3"/>
    <n v="1922"/>
    <n v="0"/>
  </r>
  <r>
    <x v="5"/>
    <x v="6"/>
    <x v="6"/>
    <n v="671"/>
    <n v="5017"/>
    <n v="223054"/>
    <n v="218354"/>
    <n v="666"/>
    <n v="13.9"/>
    <n v="243"/>
    <n v="5.0999999999999996"/>
    <n v="47424"/>
    <n v="16675"/>
    <n v="30749"/>
    <n v="7.6"/>
    <n v="21.7"/>
    <n v="38023"/>
    <n v="7877"/>
    <n v="30146"/>
    <n v="3.6"/>
    <n v="17.399999999999999"/>
    <n v="9401"/>
    <n v="4.3"/>
    <n v="34.799999999999997"/>
    <n v="3"/>
    <n v="3"/>
    <n v="1944"/>
    <n v="0"/>
  </r>
  <r>
    <x v="5"/>
    <x v="6"/>
    <x v="1"/>
    <n v="9555"/>
    <n v="60233"/>
    <n v="3177282"/>
    <n v="3183619"/>
    <n v="5500"/>
    <n v="9.3000000000000007"/>
    <n v="3157"/>
    <n v="5.3"/>
    <n v="439308"/>
    <n v="120418"/>
    <n v="318890"/>
    <n v="3.8"/>
    <n v="13.8"/>
    <n v="451982"/>
    <n v="104422"/>
    <n v="347560"/>
    <n v="3.3"/>
    <n v="14.2"/>
    <n v="-12674"/>
    <n v="-0.4"/>
    <n v="27.6"/>
    <n v="28"/>
    <n v="45"/>
    <n v="18148"/>
    <n v="0"/>
  </r>
  <r>
    <x v="5"/>
    <x v="7"/>
    <x v="0"/>
    <n v="37"/>
    <n v="303"/>
    <n v="49480"/>
    <n v="24740"/>
    <n v="303"/>
    <n v="200"/>
    <n v="0"/>
    <n v="0"/>
    <n v="49480"/>
    <n v="49480"/>
    <n v="0"/>
    <n v="200"/>
    <n v="200"/>
    <n v="0"/>
    <n v="0"/>
    <n v="0"/>
    <n v="0"/>
    <n v="0"/>
    <n v="49480"/>
    <n v="200"/>
    <n v="0"/>
    <m/>
    <m/>
    <m/>
    <n v="0"/>
  </r>
  <r>
    <x v="5"/>
    <x v="7"/>
    <x v="2"/>
    <n v="101"/>
    <n v="396"/>
    <n v="70453"/>
    <n v="61638"/>
    <n v="156"/>
    <n v="48.6"/>
    <n v="6"/>
    <n v="1.9"/>
    <n v="25285"/>
    <n v="8372"/>
    <n v="16913"/>
    <n v="13.6"/>
    <n v="41"/>
    <n v="7654"/>
    <m/>
    <n v="7143"/>
    <m/>
    <n v="12.4"/>
    <n v="17631"/>
    <n v="28.6"/>
    <n v="24.8"/>
    <m/>
    <m/>
    <m/>
    <n v="1"/>
  </r>
  <r>
    <x v="5"/>
    <x v="7"/>
    <x v="3"/>
    <n v="61"/>
    <n v="230"/>
    <n v="39315"/>
    <n v="39515"/>
    <n v="32"/>
    <n v="14.8"/>
    <n v="4"/>
    <n v="1.9"/>
    <n v="10288"/>
    <n v="1090"/>
    <n v="9198"/>
    <n v="2.8"/>
    <n v="26"/>
    <n v="10687"/>
    <n v="240"/>
    <n v="10447"/>
    <n v="0.6"/>
    <n v="27"/>
    <n v="-399"/>
    <n v="-1"/>
    <n v="52"/>
    <m/>
    <m/>
    <m/>
    <n v="0"/>
  </r>
  <r>
    <x v="5"/>
    <x v="7"/>
    <x v="4"/>
    <n v="74"/>
    <n v="343"/>
    <n v="46860"/>
    <n v="47214"/>
    <n v="77"/>
    <n v="24.5"/>
    <n v="19"/>
    <n v="6.1"/>
    <n v="12827"/>
    <n v="5154"/>
    <n v="7673"/>
    <n v="10.9"/>
    <n v="27.2"/>
    <n v="13534"/>
    <n v="5730"/>
    <n v="7804"/>
    <n v="12.1"/>
    <n v="28.7"/>
    <n v="-707"/>
    <n v="-1.5"/>
    <n v="54.4"/>
    <n v="3"/>
    <n v="3"/>
    <n v="4546"/>
    <n v="0"/>
  </r>
  <r>
    <x v="5"/>
    <x v="7"/>
    <x v="5"/>
    <n v="78"/>
    <n v="644"/>
    <n v="50056"/>
    <n v="50276"/>
    <n v="225"/>
    <n v="41.7"/>
    <n v="17"/>
    <n v="3.1"/>
    <n v="9924"/>
    <n v="4593"/>
    <n v="5331"/>
    <n v="9.1"/>
    <n v="19.7"/>
    <n v="10364"/>
    <n v="482"/>
    <n v="9882"/>
    <n v="1"/>
    <n v="20.6"/>
    <n v="-440"/>
    <n v="-0.9"/>
    <n v="39.4"/>
    <m/>
    <m/>
    <m/>
    <n v="0"/>
  </r>
  <r>
    <x v="5"/>
    <x v="7"/>
    <x v="6"/>
    <n v="218"/>
    <n v="2665"/>
    <n v="147404"/>
    <n v="138286"/>
    <n v="358"/>
    <n v="14.1"/>
    <n v="121"/>
    <n v="4.8"/>
    <n v="35745"/>
    <n v="12428"/>
    <n v="23317"/>
    <n v="9"/>
    <n v="25.8"/>
    <n v="17508"/>
    <m/>
    <n v="14665"/>
    <m/>
    <n v="12.7"/>
    <n v="18237"/>
    <n v="13.1"/>
    <n v="25.4"/>
    <m/>
    <m/>
    <m/>
    <n v="1"/>
  </r>
  <r>
    <x v="5"/>
    <x v="7"/>
    <x v="1"/>
    <n v="4801"/>
    <n v="54825"/>
    <n v="3137096"/>
    <n v="3120659"/>
    <n v="5076"/>
    <n v="9.4"/>
    <n v="2986"/>
    <n v="5.6"/>
    <n v="414843"/>
    <n v="129914"/>
    <n v="284929"/>
    <n v="4.2"/>
    <n v="13.3"/>
    <n v="381970"/>
    <n v="91554"/>
    <n v="290416"/>
    <n v="2.9"/>
    <n v="12.2"/>
    <n v="32873"/>
    <n v="1.1000000000000001"/>
    <n v="24.4"/>
    <n v="7"/>
    <n v="9"/>
    <n v="10433"/>
    <n v="0"/>
  </r>
  <r>
    <x v="5"/>
    <x v="8"/>
    <x v="0"/>
    <n v="9"/>
    <n v="27"/>
    <n v="23184"/>
    <n v="11592"/>
    <n v="27"/>
    <n v="200"/>
    <n v="0"/>
    <n v="0"/>
    <n v="23184"/>
    <m/>
    <m/>
    <m/>
    <n v="200"/>
    <n v="0"/>
    <n v="0"/>
    <n v="0"/>
    <n v="0"/>
    <n v="0"/>
    <n v="23184"/>
    <n v="200"/>
    <n v="0"/>
    <m/>
    <m/>
    <m/>
    <n v="1"/>
  </r>
  <r>
    <x v="5"/>
    <x v="8"/>
    <x v="2"/>
    <n v="63"/>
    <n v="187"/>
    <n v="79609"/>
    <n v="76542"/>
    <n v="29"/>
    <n v="16.7"/>
    <n v="3"/>
    <n v="1.7"/>
    <n v="16206"/>
    <n v="3370"/>
    <n v="12836"/>
    <n v="4.4000000000000004"/>
    <n v="21.2"/>
    <n v="10073"/>
    <m/>
    <n v="9874"/>
    <m/>
    <n v="13.2"/>
    <n v="6133"/>
    <n v="8"/>
    <n v="26.4"/>
    <m/>
    <m/>
    <m/>
    <n v="1"/>
  </r>
  <r>
    <x v="5"/>
    <x v="8"/>
    <x v="3"/>
    <n v="19"/>
    <n v="84"/>
    <n v="21685"/>
    <n v="19001"/>
    <n v="11"/>
    <n v="13.8"/>
    <n v="3"/>
    <n v="3.8"/>
    <n v="6439"/>
    <m/>
    <m/>
    <m/>
    <n v="33.9"/>
    <n v="1070"/>
    <n v="151"/>
    <n v="919"/>
    <n v="0.8"/>
    <n v="5.6"/>
    <n v="5369"/>
    <n v="28.3"/>
    <n v="11.2"/>
    <m/>
    <m/>
    <m/>
    <n v="1"/>
  </r>
  <r>
    <x v="5"/>
    <x v="8"/>
    <x v="4"/>
    <n v="25"/>
    <n v="630"/>
    <n v="32546"/>
    <n v="33362"/>
    <n v="74"/>
    <n v="11.8"/>
    <n v="67"/>
    <n v="10.7"/>
    <n v="7898"/>
    <n v="2887"/>
    <n v="5011"/>
    <n v="8.6999999999999993"/>
    <n v="23.7"/>
    <n v="9531"/>
    <n v="4728"/>
    <n v="4803"/>
    <n v="14.2"/>
    <n v="28.6"/>
    <n v="-1633"/>
    <n v="-4.9000000000000004"/>
    <n v="47.4"/>
    <m/>
    <m/>
    <m/>
    <n v="0"/>
  </r>
  <r>
    <x v="5"/>
    <x v="8"/>
    <x v="5"/>
    <n v="36"/>
    <n v="1384"/>
    <n v="57292"/>
    <n v="53955"/>
    <n v="100"/>
    <n v="7.3"/>
    <n v="69"/>
    <n v="5"/>
    <n v="21121"/>
    <n v="12225"/>
    <n v="8896"/>
    <n v="22.7"/>
    <n v="39.1"/>
    <n v="14447"/>
    <m/>
    <n v="14289"/>
    <m/>
    <n v="26.8"/>
    <n v="6674"/>
    <n v="12.3"/>
    <n v="53.6"/>
    <m/>
    <m/>
    <m/>
    <n v="1"/>
  </r>
  <r>
    <x v="5"/>
    <x v="8"/>
    <x v="6"/>
    <n v="106"/>
    <n v="2101"/>
    <n v="150715"/>
    <n v="136833"/>
    <n v="322"/>
    <n v="16.2"/>
    <n v="91"/>
    <n v="4.5999999999999996"/>
    <n v="41510"/>
    <n v="17016"/>
    <n v="24494"/>
    <n v="12.4"/>
    <n v="30.3"/>
    <n v="13745"/>
    <n v="2636"/>
    <n v="11109"/>
    <n v="1.9"/>
    <n v="10"/>
    <n v="27765"/>
    <n v="20.3"/>
    <n v="20"/>
    <m/>
    <m/>
    <m/>
    <n v="0"/>
  </r>
  <r>
    <x v="5"/>
    <x v="8"/>
    <x v="1"/>
    <n v="3240"/>
    <n v="72059"/>
    <n v="4506650"/>
    <n v="4502323"/>
    <n v="6515"/>
    <n v="9.1"/>
    <n v="5338"/>
    <n v="7.5"/>
    <n v="551106"/>
    <n v="169891"/>
    <n v="381215"/>
    <n v="3.8"/>
    <n v="12.2"/>
    <n v="542452"/>
    <n v="146253"/>
    <n v="396199"/>
    <n v="3.2"/>
    <n v="12"/>
    <n v="8654"/>
    <n v="0.2"/>
    <n v="24"/>
    <n v="6"/>
    <n v="9"/>
    <n v="18676"/>
    <n v="0"/>
  </r>
  <r>
    <x v="5"/>
    <x v="9"/>
    <x v="0"/>
    <n v="4"/>
    <n v="10"/>
    <n v="25746"/>
    <n v="19140"/>
    <n v="8"/>
    <n v="160"/>
    <n v="0"/>
    <n v="0"/>
    <n v="13212"/>
    <m/>
    <m/>
    <m/>
    <n v="69"/>
    <n v="0"/>
    <n v="0"/>
    <n v="0"/>
    <n v="0"/>
    <n v="0"/>
    <n v="13212"/>
    <n v="69"/>
    <n v="0"/>
    <m/>
    <m/>
    <m/>
    <n v="1"/>
  </r>
  <r>
    <x v="5"/>
    <x v="9"/>
    <x v="2"/>
    <n v="23"/>
    <n v="212"/>
    <n v="37517"/>
    <n v="34670"/>
    <n v="81"/>
    <n v="43.7"/>
    <n v="28"/>
    <n v="15.1"/>
    <n v="8828"/>
    <m/>
    <m/>
    <m/>
    <n v="25.5"/>
    <n v="3136"/>
    <n v="1402"/>
    <n v="1734"/>
    <n v="4"/>
    <n v="9"/>
    <n v="5692"/>
    <n v="16.5"/>
    <n v="18"/>
    <m/>
    <m/>
    <m/>
    <n v="1"/>
  </r>
  <r>
    <x v="5"/>
    <x v="9"/>
    <x v="3"/>
    <n v="8"/>
    <n v="12"/>
    <m/>
    <m/>
    <n v="1"/>
    <n v="8"/>
    <n v="2"/>
    <n v="16"/>
    <m/>
    <m/>
    <m/>
    <m/>
    <m/>
    <m/>
    <m/>
    <m/>
    <m/>
    <m/>
    <m/>
    <m/>
    <m/>
    <m/>
    <m/>
    <m/>
    <n v="1"/>
  </r>
  <r>
    <x v="5"/>
    <x v="9"/>
    <x v="4"/>
    <n v="10"/>
    <n v="746"/>
    <n v="29595"/>
    <n v="27571"/>
    <n v="159"/>
    <n v="23.5"/>
    <n v="22"/>
    <n v="3.2"/>
    <n v="5800"/>
    <n v="2155"/>
    <n v="3645"/>
    <n v="7.8"/>
    <n v="21"/>
    <n v="1751"/>
    <m/>
    <n v="1248"/>
    <m/>
    <n v="6.4"/>
    <n v="4049"/>
    <n v="14.6"/>
    <n v="12.8"/>
    <m/>
    <m/>
    <m/>
    <n v="1"/>
  </r>
  <r>
    <x v="5"/>
    <x v="9"/>
    <x v="5"/>
    <n v="7"/>
    <n v="52"/>
    <m/>
    <m/>
    <n v="7"/>
    <n v="13.5"/>
    <n v="7"/>
    <n v="13.5"/>
    <m/>
    <m/>
    <m/>
    <m/>
    <m/>
    <m/>
    <m/>
    <m/>
    <m/>
    <m/>
    <m/>
    <m/>
    <m/>
    <m/>
    <m/>
    <m/>
    <n v="1"/>
  </r>
  <r>
    <x v="5"/>
    <x v="9"/>
    <x v="6"/>
    <n v="16"/>
    <n v="495"/>
    <n v="40370"/>
    <n v="44373"/>
    <n v="75"/>
    <n v="16"/>
    <n v="20"/>
    <n v="4.3"/>
    <n v="5404"/>
    <n v="968"/>
    <n v="4436"/>
    <n v="2.2000000000000002"/>
    <n v="12.2"/>
    <n v="13409"/>
    <n v="835"/>
    <n v="12574"/>
    <n v="1.9"/>
    <n v="30.2"/>
    <n v="-8005"/>
    <n v="-18"/>
    <n v="24.4"/>
    <m/>
    <m/>
    <m/>
    <n v="0"/>
  </r>
  <r>
    <x v="5"/>
    <x v="9"/>
    <x v="1"/>
    <n v="1246"/>
    <n v="58113"/>
    <n v="3540728"/>
    <n v="3541743"/>
    <n v="5188"/>
    <n v="9.1"/>
    <n v="3213"/>
    <n v="5.6"/>
    <n v="488154"/>
    <n v="159402"/>
    <n v="328752"/>
    <n v="4.5"/>
    <n v="13.8"/>
    <n v="490184"/>
    <n v="114574"/>
    <n v="375610"/>
    <n v="3.2"/>
    <n v="13.8"/>
    <n v="-2030"/>
    <n v="0"/>
    <n v="27.6"/>
    <m/>
    <m/>
    <m/>
    <n v="0"/>
  </r>
  <r>
    <x v="5"/>
    <x v="10"/>
    <x v="0"/>
    <n v="3"/>
    <n v="4"/>
    <n v="39227"/>
    <n v="19614"/>
    <n v="4"/>
    <n v="200"/>
    <n v="0"/>
    <n v="0"/>
    <n v="39227"/>
    <n v="39227"/>
    <n v="0"/>
    <n v="200"/>
    <n v="200"/>
    <n v="0"/>
    <n v="0"/>
    <n v="0"/>
    <n v="0"/>
    <n v="0"/>
    <n v="39227"/>
    <n v="200"/>
    <n v="0"/>
    <m/>
    <m/>
    <m/>
    <n v="0"/>
  </r>
  <r>
    <x v="5"/>
    <x v="10"/>
    <x v="2"/>
    <n v="8"/>
    <n v="270"/>
    <n v="10866"/>
    <n v="11292"/>
    <n v="0"/>
    <n v="0"/>
    <n v="44"/>
    <n v="15.1"/>
    <n v="1096"/>
    <n v="0"/>
    <n v="1096"/>
    <n v="0"/>
    <n v="9.6999999999999993"/>
    <n v="1948"/>
    <m/>
    <n v="520"/>
    <m/>
    <n v="17.3"/>
    <n v="-852"/>
    <n v="-7.6"/>
    <n v="19.399999999999999"/>
    <m/>
    <m/>
    <m/>
    <n v="1"/>
  </r>
  <r>
    <x v="5"/>
    <x v="10"/>
    <x v="3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5"/>
    <x v="10"/>
    <x v="4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5"/>
    <x v="10"/>
    <x v="5"/>
    <n v="3"/>
    <n v="23"/>
    <m/>
    <m/>
    <n v="20"/>
    <n v="153.80000000000001"/>
    <n v="0"/>
    <n v="0"/>
    <m/>
    <m/>
    <m/>
    <m/>
    <m/>
    <m/>
    <m/>
    <m/>
    <m/>
    <m/>
    <m/>
    <m/>
    <m/>
    <m/>
    <m/>
    <m/>
    <n v="1"/>
  </r>
  <r>
    <x v="5"/>
    <x v="10"/>
    <x v="6"/>
    <n v="15"/>
    <n v="106"/>
    <n v="52280"/>
    <n v="44368"/>
    <n v="13"/>
    <n v="9.3000000000000007"/>
    <n v="82"/>
    <n v="58.4"/>
    <n v="21790"/>
    <m/>
    <m/>
    <m/>
    <n v="49.1"/>
    <n v="5966"/>
    <m/>
    <n v="2283"/>
    <m/>
    <n v="13.4"/>
    <n v="15824"/>
    <n v="35.700000000000003"/>
    <n v="26.8"/>
    <m/>
    <m/>
    <m/>
    <n v="1"/>
  </r>
  <r>
    <x v="5"/>
    <x v="10"/>
    <x v="1"/>
    <n v="747"/>
    <n v="63256"/>
    <n v="3688527"/>
    <n v="3680393"/>
    <n v="5709"/>
    <n v="9.1"/>
    <n v="4254"/>
    <n v="6.8"/>
    <n v="496586"/>
    <n v="160391"/>
    <n v="336195"/>
    <n v="4.4000000000000004"/>
    <n v="13.5"/>
    <n v="480318"/>
    <n v="124920"/>
    <n v="355398"/>
    <n v="3.4"/>
    <n v="13.1"/>
    <n v="16268"/>
    <n v="0.4"/>
    <n v="26.2"/>
    <m/>
    <m/>
    <m/>
    <n v="0"/>
  </r>
  <r>
    <x v="5"/>
    <x v="11"/>
    <x v="0"/>
    <n v="3"/>
    <n v="16"/>
    <n v="143941"/>
    <n v="71971"/>
    <n v="16"/>
    <n v="200"/>
    <n v="0"/>
    <n v="0"/>
    <n v="143941"/>
    <n v="143941"/>
    <n v="0"/>
    <n v="200"/>
    <n v="200"/>
    <n v="0"/>
    <n v="0"/>
    <n v="0"/>
    <n v="0"/>
    <n v="0"/>
    <n v="143941"/>
    <n v="200"/>
    <n v="0"/>
    <m/>
    <m/>
    <m/>
    <n v="0"/>
  </r>
  <r>
    <x v="5"/>
    <x v="11"/>
    <x v="2"/>
    <n v="28"/>
    <n v="540"/>
    <n v="103179"/>
    <n v="62142"/>
    <n v="7"/>
    <n v="1.3"/>
    <n v="19"/>
    <n v="3.5"/>
    <n v="84957"/>
    <m/>
    <m/>
    <m/>
    <n v="136.69999999999999"/>
    <n v="2884"/>
    <m/>
    <n v="1643"/>
    <m/>
    <n v="4.5999999999999996"/>
    <n v="82073"/>
    <n v="132.1"/>
    <n v="9.1999999999999993"/>
    <m/>
    <m/>
    <m/>
    <n v="1"/>
  </r>
  <r>
    <x v="5"/>
    <x v="11"/>
    <x v="3"/>
    <n v="7"/>
    <n v="15"/>
    <m/>
    <m/>
    <n v="1"/>
    <n v="6.7"/>
    <n v="1"/>
    <n v="6.7"/>
    <m/>
    <m/>
    <m/>
    <m/>
    <m/>
    <m/>
    <m/>
    <m/>
    <m/>
    <m/>
    <m/>
    <m/>
    <m/>
    <m/>
    <m/>
    <m/>
    <n v="1"/>
  </r>
  <r>
    <x v="5"/>
    <x v="11"/>
    <x v="4"/>
    <n v="7"/>
    <n v="21"/>
    <m/>
    <m/>
    <n v="1"/>
    <n v="4.8"/>
    <n v="1"/>
    <n v="4.8"/>
    <m/>
    <m/>
    <m/>
    <m/>
    <m/>
    <m/>
    <m/>
    <m/>
    <m/>
    <m/>
    <m/>
    <m/>
    <m/>
    <m/>
    <m/>
    <m/>
    <n v="1"/>
  </r>
  <r>
    <x v="5"/>
    <x v="11"/>
    <x v="5"/>
    <n v="8"/>
    <n v="15"/>
    <n v="91196"/>
    <n v="45714"/>
    <n v="4"/>
    <n v="30.8"/>
    <n v="0"/>
    <n v="0"/>
    <n v="90965"/>
    <n v="55757"/>
    <n v="35208"/>
    <n v="122"/>
    <n v="199"/>
    <n v="0"/>
    <n v="0"/>
    <n v="0"/>
    <n v="0"/>
    <n v="0"/>
    <n v="90965"/>
    <n v="199"/>
    <n v="0"/>
    <m/>
    <m/>
    <m/>
    <n v="0"/>
  </r>
  <r>
    <x v="5"/>
    <x v="11"/>
    <x v="6"/>
    <n v="24"/>
    <n v="519"/>
    <n v="86555"/>
    <n v="84108"/>
    <n v="59"/>
    <n v="11.8"/>
    <n v="19"/>
    <n v="3.8"/>
    <n v="9616"/>
    <m/>
    <m/>
    <m/>
    <n v="11.4"/>
    <n v="4721"/>
    <n v="281"/>
    <n v="4440"/>
    <n v="0.3"/>
    <n v="5.6"/>
    <n v="4895"/>
    <n v="5.8"/>
    <n v="11.2"/>
    <m/>
    <m/>
    <m/>
    <n v="1"/>
  </r>
  <r>
    <x v="5"/>
    <x v="11"/>
    <x v="1"/>
    <n v="880"/>
    <n v="265897"/>
    <n v="19295301"/>
    <n v="19489943"/>
    <n v="28251"/>
    <n v="10.8"/>
    <n v="19194"/>
    <n v="7.3"/>
    <n v="2365692"/>
    <n v="866705"/>
    <n v="1498987"/>
    <n v="4.4000000000000004"/>
    <n v="12.1"/>
    <n v="2754976"/>
    <n v="605765"/>
    <n v="2149211"/>
    <n v="3.1"/>
    <n v="14.1"/>
    <n v="-389284"/>
    <n v="-2"/>
    <n v="24.2"/>
    <m/>
    <m/>
    <m/>
    <n v="0"/>
  </r>
  <r>
    <x v="6"/>
    <x v="0"/>
    <x v="0"/>
    <n v="376330"/>
    <n v="377169"/>
    <n v="976345"/>
    <n v="495378"/>
    <n v="369419"/>
    <n v="195.9"/>
    <n v="0"/>
    <n v="0"/>
    <n v="961935"/>
    <n v="961935"/>
    <n v="0"/>
    <n v="194.2"/>
    <n v="194.2"/>
    <n v="0"/>
    <n v="0"/>
    <n v="0"/>
    <n v="0"/>
    <n v="0"/>
    <n v="961935"/>
    <n v="194.2"/>
    <n v="0"/>
    <m/>
    <m/>
    <m/>
    <n v="0"/>
  </r>
  <r>
    <x v="6"/>
    <x v="0"/>
    <x v="2"/>
    <n v="219612"/>
    <n v="220269"/>
    <n v="467871"/>
    <n v="553942"/>
    <n v="182"/>
    <n v="0.1"/>
    <n v="90578"/>
    <n v="33.799999999999997"/>
    <n v="107288"/>
    <n v="405"/>
    <n v="106883"/>
    <n v="0.1"/>
    <n v="19.399999999999999"/>
    <n v="279429"/>
    <n v="214560"/>
    <n v="64869"/>
    <n v="38.700000000000003"/>
    <n v="50.4"/>
    <n v="-172141"/>
    <n v="-31"/>
    <n v="38.799999999999997"/>
    <n v="68402"/>
    <n v="68421"/>
    <n v="168356"/>
    <n v="0"/>
  </r>
  <r>
    <x v="6"/>
    <x v="0"/>
    <x v="3"/>
    <n v="176183"/>
    <n v="176608"/>
    <n v="379731"/>
    <n v="435260"/>
    <n v="8062"/>
    <n v="4.0999999999999996"/>
    <n v="52587"/>
    <n v="26.5"/>
    <n v="80548"/>
    <n v="20370"/>
    <n v="60178"/>
    <n v="4.7"/>
    <n v="18.5"/>
    <n v="191606"/>
    <n v="135926"/>
    <n v="55680"/>
    <n v="31.2"/>
    <n v="44"/>
    <n v="-111058"/>
    <n v="-25.5"/>
    <n v="37"/>
    <n v="40116"/>
    <n v="40116"/>
    <n v="107246"/>
    <n v="0"/>
  </r>
  <r>
    <x v="6"/>
    <x v="0"/>
    <x v="4"/>
    <n v="145418"/>
    <n v="145750"/>
    <n v="315313"/>
    <n v="355131"/>
    <n v="7090"/>
    <n v="4.4000000000000004"/>
    <n v="37888"/>
    <n v="23.7"/>
    <n v="62857"/>
    <n v="17749"/>
    <n v="45108"/>
    <n v="5"/>
    <n v="17.7"/>
    <n v="142493"/>
    <n v="98003"/>
    <n v="44490"/>
    <n v="27.6"/>
    <n v="40.1"/>
    <n v="-79636"/>
    <n v="-22.4"/>
    <n v="35.4"/>
    <n v="27642"/>
    <n v="27649"/>
    <n v="73896"/>
    <n v="0"/>
  </r>
  <r>
    <x v="6"/>
    <x v="0"/>
    <x v="5"/>
    <n v="135648"/>
    <n v="135998"/>
    <n v="296133"/>
    <n v="331111"/>
    <n v="6385"/>
    <n v="4.3"/>
    <n v="32298"/>
    <n v="21.9"/>
    <n v="55953"/>
    <n v="15902"/>
    <n v="40051"/>
    <n v="4.8"/>
    <n v="16.899999999999999"/>
    <n v="125909"/>
    <n v="84020"/>
    <n v="41889"/>
    <n v="25.4"/>
    <n v="38"/>
    <n v="-69956"/>
    <n v="-21.1"/>
    <n v="33.799999999999997"/>
    <n v="23256"/>
    <n v="23261"/>
    <n v="62724"/>
    <n v="0"/>
  </r>
  <r>
    <x v="6"/>
    <x v="0"/>
    <x v="6"/>
    <n v="121246"/>
    <n v="121495"/>
    <n v="262162"/>
    <n v="289168"/>
    <n v="5601"/>
    <n v="4.3"/>
    <n v="25288"/>
    <n v="19.5"/>
    <n v="47991"/>
    <n v="13670"/>
    <n v="34321"/>
    <n v="4.7"/>
    <n v="16.600000000000001"/>
    <n v="102002"/>
    <n v="65444"/>
    <n v="36558"/>
    <n v="22.6"/>
    <n v="35.299999999999997"/>
    <n v="-54011"/>
    <n v="-18.7"/>
    <n v="33.200000000000003"/>
    <n v="18284"/>
    <n v="18286"/>
    <n v="49303"/>
    <n v="0"/>
  </r>
  <r>
    <x v="6"/>
    <x v="0"/>
    <x v="7"/>
    <n v="112657"/>
    <n v="113265"/>
    <n v="244926"/>
    <n v="268574"/>
    <n v="5334"/>
    <n v="4.4000000000000004"/>
    <n v="22322"/>
    <n v="18.600000000000001"/>
    <n v="43254"/>
    <n v="12944"/>
    <n v="30310"/>
    <n v="4.8"/>
    <n v="16.100000000000001"/>
    <n v="90550"/>
    <n v="57323"/>
    <n v="33227"/>
    <n v="21.3"/>
    <n v="33.700000000000003"/>
    <n v="-47296"/>
    <n v="-17.600000000000001"/>
    <n v="32.200000000000003"/>
    <n v="15508"/>
    <n v="15555"/>
    <n v="41961"/>
    <n v="0"/>
  </r>
  <r>
    <x v="6"/>
    <x v="0"/>
    <x v="1"/>
    <n v="783554"/>
    <n v="785682"/>
    <n v="1741457"/>
    <n v="1885775"/>
    <n v="24675"/>
    <n v="3"/>
    <n v="118232"/>
    <n v="14.4"/>
    <n v="239641"/>
    <n v="65684"/>
    <n v="173957"/>
    <n v="3.5"/>
    <n v="12.7"/>
    <n v="528276"/>
    <n v="317872"/>
    <n v="210404"/>
    <n v="16.899999999999999"/>
    <n v="28"/>
    <n v="-288635"/>
    <n v="-15.3"/>
    <n v="25.4"/>
    <n v="86818"/>
    <n v="86938"/>
    <n v="240446"/>
    <n v="0"/>
  </r>
  <r>
    <x v="6"/>
    <x v="1"/>
    <x v="0"/>
    <n v="36736"/>
    <n v="37518"/>
    <n v="444965"/>
    <n v="224306"/>
    <n v="37213"/>
    <n v="198.4"/>
    <n v="0"/>
    <n v="0"/>
    <n v="441318"/>
    <n v="441318"/>
    <n v="0"/>
    <n v="196.7"/>
    <n v="196.7"/>
    <n v="0"/>
    <n v="0"/>
    <n v="0"/>
    <n v="0"/>
    <n v="0"/>
    <n v="441318"/>
    <n v="196.7"/>
    <n v="0"/>
    <m/>
    <m/>
    <m/>
    <n v="0"/>
  </r>
  <r>
    <x v="6"/>
    <x v="1"/>
    <x v="2"/>
    <n v="69668"/>
    <n v="71542"/>
    <n v="454348"/>
    <n v="474726"/>
    <n v="241"/>
    <n v="0.3"/>
    <n v="7408"/>
    <n v="9.8000000000000007"/>
    <n v="116549"/>
    <n v="986"/>
    <n v="115563"/>
    <n v="0.2"/>
    <n v="24.6"/>
    <n v="157304"/>
    <n v="86696"/>
    <n v="70608"/>
    <n v="18.3"/>
    <n v="33.1"/>
    <n v="-40755"/>
    <n v="-8.5"/>
    <n v="49.2"/>
    <n v="5763"/>
    <n v="5783"/>
    <n v="70161"/>
    <n v="0"/>
  </r>
  <r>
    <x v="6"/>
    <x v="1"/>
    <x v="3"/>
    <n v="67172"/>
    <n v="68972"/>
    <n v="428160"/>
    <n v="452212"/>
    <n v="782"/>
    <n v="1.1000000000000001"/>
    <n v="5466"/>
    <n v="7.7"/>
    <n v="85175"/>
    <n v="8296"/>
    <n v="76879"/>
    <n v="1.8"/>
    <n v="18.8"/>
    <n v="133279"/>
    <n v="65020"/>
    <n v="68259"/>
    <n v="14.4"/>
    <n v="29.5"/>
    <n v="-48104"/>
    <n v="-10.7"/>
    <n v="37.6"/>
    <n v="4374"/>
    <n v="4381"/>
    <n v="53465"/>
    <n v="0"/>
  </r>
  <r>
    <x v="6"/>
    <x v="1"/>
    <x v="4"/>
    <n v="56800"/>
    <n v="58141"/>
    <n v="360444"/>
    <n v="379065"/>
    <n v="652"/>
    <n v="1.1000000000000001"/>
    <n v="4064"/>
    <n v="6.8"/>
    <n v="65152"/>
    <n v="6962"/>
    <n v="58190"/>
    <n v="1.8"/>
    <n v="17.2"/>
    <n v="102394"/>
    <n v="47407"/>
    <n v="54987"/>
    <n v="12.5"/>
    <n v="27"/>
    <n v="-37242"/>
    <n v="-9.8000000000000007"/>
    <n v="34.4"/>
    <n v="3092"/>
    <n v="3108"/>
    <n v="37513"/>
    <n v="0"/>
  </r>
  <r>
    <x v="6"/>
    <x v="1"/>
    <x v="5"/>
    <n v="55476"/>
    <n v="56929"/>
    <n v="351352"/>
    <n v="368205"/>
    <n v="655"/>
    <n v="1.1000000000000001"/>
    <n v="3469"/>
    <n v="6"/>
    <n v="59623"/>
    <n v="6361"/>
    <n v="53262"/>
    <n v="1.7"/>
    <n v="16.2"/>
    <n v="93329"/>
    <n v="40295"/>
    <n v="53034"/>
    <n v="10.9"/>
    <n v="25.3"/>
    <n v="-33706"/>
    <n v="-9.1"/>
    <n v="32.4"/>
    <n v="2590"/>
    <n v="2598"/>
    <n v="31646"/>
    <n v="0"/>
  </r>
  <r>
    <x v="6"/>
    <x v="1"/>
    <x v="6"/>
    <n v="50211"/>
    <n v="51376"/>
    <n v="316715"/>
    <n v="330367"/>
    <n v="536"/>
    <n v="1"/>
    <n v="2688"/>
    <n v="5.0999999999999996"/>
    <n v="50875"/>
    <n v="5514"/>
    <n v="45361"/>
    <n v="1.7"/>
    <n v="15.4"/>
    <n v="78178"/>
    <n v="31208"/>
    <n v="46970"/>
    <n v="9.4"/>
    <n v="23.7"/>
    <n v="-27303"/>
    <n v="-8.3000000000000007"/>
    <n v="30.8"/>
    <n v="2018"/>
    <n v="2023"/>
    <n v="24626"/>
    <n v="0"/>
  </r>
  <r>
    <x v="6"/>
    <x v="1"/>
    <x v="7"/>
    <n v="49511"/>
    <n v="52341"/>
    <n v="313984"/>
    <n v="328238"/>
    <n v="680"/>
    <n v="1.3"/>
    <n v="3044"/>
    <n v="5.7"/>
    <n v="48085"/>
    <n v="6242"/>
    <n v="41843"/>
    <n v="1.9"/>
    <n v="14.6"/>
    <n v="76592"/>
    <n v="30816"/>
    <n v="45776"/>
    <n v="9.4"/>
    <n v="23.3"/>
    <n v="-28507"/>
    <n v="-8.6999999999999993"/>
    <n v="29.2"/>
    <n v="1795"/>
    <n v="1847"/>
    <n v="21636"/>
    <n v="0"/>
  </r>
  <r>
    <x v="6"/>
    <x v="1"/>
    <x v="1"/>
    <n v="398854"/>
    <n v="407924"/>
    <n v="2523738"/>
    <n v="2621880"/>
    <n v="3362"/>
    <n v="0.8"/>
    <n v="15792"/>
    <n v="3.8"/>
    <n v="303786"/>
    <n v="35605"/>
    <n v="268181"/>
    <n v="1.4"/>
    <n v="11.6"/>
    <n v="500069"/>
    <n v="176438"/>
    <n v="323631"/>
    <n v="6.7"/>
    <n v="19.100000000000001"/>
    <n v="-196283"/>
    <n v="-7.5"/>
    <n v="23.2"/>
    <n v="10825"/>
    <n v="10988"/>
    <n v="132068"/>
    <n v="0"/>
  </r>
  <r>
    <x v="6"/>
    <x v="2"/>
    <x v="0"/>
    <n v="13478"/>
    <n v="14333"/>
    <n v="348952"/>
    <n v="175574"/>
    <n v="14246"/>
    <n v="198.8"/>
    <n v="0"/>
    <n v="0"/>
    <n v="346756"/>
    <n v="346756"/>
    <n v="0"/>
    <n v="197.5"/>
    <n v="197.5"/>
    <n v="0"/>
    <n v="0"/>
    <n v="0"/>
    <n v="0"/>
    <n v="0"/>
    <n v="346756"/>
    <n v="197.5"/>
    <n v="0"/>
    <m/>
    <m/>
    <m/>
    <n v="0"/>
  </r>
  <r>
    <x v="6"/>
    <x v="2"/>
    <x v="2"/>
    <n v="31543"/>
    <n v="34425"/>
    <n v="431397"/>
    <n v="443694"/>
    <n v="261"/>
    <n v="0.7"/>
    <n v="2977"/>
    <n v="8.3000000000000007"/>
    <n v="109999"/>
    <n v="1625"/>
    <n v="108374"/>
    <n v="0.4"/>
    <n v="24.8"/>
    <n v="134593"/>
    <n v="69795"/>
    <n v="64798"/>
    <n v="15.7"/>
    <n v="30.3"/>
    <n v="-24594"/>
    <n v="-5.5"/>
    <n v="49.6"/>
    <n v="2163"/>
    <n v="2191"/>
    <n v="55598"/>
    <n v="0"/>
  </r>
  <r>
    <x v="6"/>
    <x v="2"/>
    <x v="3"/>
    <n v="32258"/>
    <n v="35192"/>
    <n v="427165"/>
    <n v="446689"/>
    <n v="382"/>
    <n v="1.1000000000000001"/>
    <n v="2141"/>
    <n v="5.9"/>
    <n v="81225"/>
    <n v="6814"/>
    <n v="74411"/>
    <n v="1.5"/>
    <n v="18.2"/>
    <n v="120272"/>
    <n v="52852"/>
    <n v="67420"/>
    <n v="11.8"/>
    <n v="26.9"/>
    <n v="-39047"/>
    <n v="-8.6999999999999993"/>
    <n v="36.4"/>
    <n v="1646"/>
    <n v="1646"/>
    <n v="42550"/>
    <n v="0"/>
  </r>
  <r>
    <x v="6"/>
    <x v="2"/>
    <x v="4"/>
    <n v="27045"/>
    <n v="29316"/>
    <n v="355438"/>
    <n v="368659"/>
    <n v="326"/>
    <n v="1.1000000000000001"/>
    <n v="1465"/>
    <n v="4.9000000000000004"/>
    <n v="61891"/>
    <n v="5093"/>
    <n v="56798"/>
    <n v="1.4"/>
    <n v="16.8"/>
    <n v="88333"/>
    <n v="34522"/>
    <n v="53811"/>
    <n v="9.4"/>
    <n v="24"/>
    <n v="-26442"/>
    <n v="-7.2"/>
    <n v="33.6"/>
    <n v="1089"/>
    <n v="1099"/>
    <n v="27750"/>
    <n v="0"/>
  </r>
  <r>
    <x v="6"/>
    <x v="2"/>
    <x v="5"/>
    <n v="27861"/>
    <n v="30387"/>
    <n v="365756"/>
    <n v="380038"/>
    <n v="326"/>
    <n v="1.1000000000000001"/>
    <n v="1490"/>
    <n v="4.8"/>
    <n v="59247"/>
    <n v="5325"/>
    <n v="53922"/>
    <n v="1.4"/>
    <n v="15.6"/>
    <n v="87810"/>
    <n v="35037"/>
    <n v="52773"/>
    <n v="9.1999999999999993"/>
    <n v="23.1"/>
    <n v="-28563"/>
    <n v="-7.5"/>
    <n v="31.2"/>
    <n v="1048"/>
    <n v="1054"/>
    <n v="27170"/>
    <n v="0"/>
  </r>
  <r>
    <x v="6"/>
    <x v="2"/>
    <x v="6"/>
    <n v="25224"/>
    <n v="27388"/>
    <n v="329998"/>
    <n v="341003"/>
    <n v="262"/>
    <n v="0.9"/>
    <n v="1073"/>
    <n v="3.9"/>
    <n v="49298"/>
    <n v="3429"/>
    <n v="45869"/>
    <n v="1"/>
    <n v="14.5"/>
    <n v="71308"/>
    <n v="23718"/>
    <n v="47590"/>
    <n v="7"/>
    <n v="20.9"/>
    <n v="-22010"/>
    <n v="-6.4"/>
    <n v="29"/>
    <n v="715"/>
    <n v="729"/>
    <n v="18400"/>
    <n v="0"/>
  </r>
  <r>
    <x v="6"/>
    <x v="2"/>
    <x v="7"/>
    <n v="28746"/>
    <n v="35609"/>
    <n v="376958"/>
    <n v="391169"/>
    <n v="376"/>
    <n v="1"/>
    <n v="1716"/>
    <n v="4.7"/>
    <n v="51989"/>
    <n v="5117"/>
    <n v="46872"/>
    <n v="1.3"/>
    <n v="13.3"/>
    <n v="80411"/>
    <n v="25965"/>
    <n v="54446"/>
    <n v="6.6"/>
    <n v="20.6"/>
    <n v="-28422"/>
    <n v="-7.3"/>
    <n v="26.6"/>
    <n v="655"/>
    <n v="687"/>
    <n v="16651"/>
    <n v="0"/>
  </r>
  <r>
    <x v="6"/>
    <x v="2"/>
    <x v="1"/>
    <n v="251794"/>
    <n v="273217"/>
    <n v="3302739"/>
    <n v="3408527"/>
    <n v="2130"/>
    <n v="0.8"/>
    <n v="8295"/>
    <n v="3"/>
    <n v="349908"/>
    <n v="33705"/>
    <n v="316203"/>
    <n v="1"/>
    <n v="10.3"/>
    <n v="561483"/>
    <n v="162861"/>
    <n v="398622"/>
    <n v="4.8"/>
    <n v="16.5"/>
    <n v="-211575"/>
    <n v="-6.2"/>
    <n v="20.6"/>
    <n v="4423"/>
    <n v="4614"/>
    <n v="114449"/>
    <n v="0"/>
  </r>
  <r>
    <x v="6"/>
    <x v="3"/>
    <x v="0"/>
    <n v="5711"/>
    <n v="6797"/>
    <n v="324766"/>
    <n v="163183"/>
    <n v="6767"/>
    <n v="199.1"/>
    <n v="0"/>
    <n v="0"/>
    <n v="323166"/>
    <n v="323166"/>
    <n v="0"/>
    <n v="198"/>
    <n v="198"/>
    <n v="0"/>
    <n v="0"/>
    <n v="0"/>
    <n v="0"/>
    <n v="0"/>
    <n v="323166"/>
    <n v="198"/>
    <n v="0"/>
    <m/>
    <m/>
    <m/>
    <n v="0"/>
  </r>
  <r>
    <x v="6"/>
    <x v="3"/>
    <x v="2"/>
    <n v="15018"/>
    <n v="18042"/>
    <n v="461018"/>
    <n v="469434"/>
    <n v="255"/>
    <n v="1.4"/>
    <n v="1355"/>
    <n v="7.3"/>
    <n v="114130"/>
    <n v="2819"/>
    <n v="111311"/>
    <n v="0.6"/>
    <n v="24.3"/>
    <n v="130962"/>
    <n v="61152"/>
    <n v="69810"/>
    <n v="13"/>
    <n v="27.9"/>
    <n v="-16832"/>
    <n v="-3.6"/>
    <n v="48.6"/>
    <n v="798"/>
    <n v="853"/>
    <n v="45049"/>
    <n v="0"/>
  </r>
  <r>
    <x v="6"/>
    <x v="3"/>
    <x v="3"/>
    <n v="16259"/>
    <n v="19092"/>
    <n v="481916"/>
    <n v="500062"/>
    <n v="216"/>
    <n v="1.1000000000000001"/>
    <n v="978"/>
    <n v="5"/>
    <n v="90154"/>
    <n v="6383"/>
    <n v="83771"/>
    <n v="1.3"/>
    <n v="18"/>
    <n v="126445"/>
    <n v="51016"/>
    <n v="75429"/>
    <n v="10.199999999999999"/>
    <n v="25.3"/>
    <n v="-36291"/>
    <n v="-7.3"/>
    <n v="36"/>
    <n v="702"/>
    <n v="707"/>
    <n v="40039"/>
    <n v="0"/>
  </r>
  <r>
    <x v="6"/>
    <x v="3"/>
    <x v="4"/>
    <n v="12828"/>
    <n v="15480"/>
    <n v="378309"/>
    <n v="387079"/>
    <n v="203"/>
    <n v="1.3"/>
    <n v="668"/>
    <n v="4.3"/>
    <n v="68421"/>
    <n v="5127"/>
    <n v="63294"/>
    <n v="1.3"/>
    <n v="17.7"/>
    <n v="85961"/>
    <n v="31374"/>
    <n v="54587"/>
    <n v="8.1"/>
    <n v="22.2"/>
    <n v="-17540"/>
    <n v="-4.5"/>
    <n v="35.4"/>
    <n v="408"/>
    <n v="415"/>
    <n v="23307"/>
    <n v="0"/>
  </r>
  <r>
    <x v="6"/>
    <x v="3"/>
    <x v="5"/>
    <n v="13421"/>
    <n v="16974"/>
    <n v="396188"/>
    <n v="404621"/>
    <n v="281"/>
    <n v="1.6"/>
    <n v="663"/>
    <n v="3.9"/>
    <n v="67141"/>
    <n v="5672"/>
    <n v="61469"/>
    <n v="1.4"/>
    <n v="16.600000000000001"/>
    <n v="84007"/>
    <n v="28842"/>
    <n v="55165"/>
    <n v="7.1"/>
    <n v="20.8"/>
    <n v="-16866"/>
    <n v="-4.2"/>
    <n v="33.200000000000003"/>
    <n v="373"/>
    <n v="391"/>
    <n v="21401"/>
    <n v="0"/>
  </r>
  <r>
    <x v="6"/>
    <x v="3"/>
    <x v="6"/>
    <n v="12494"/>
    <n v="15613"/>
    <n v="365708"/>
    <n v="375400"/>
    <n v="216"/>
    <n v="1.4"/>
    <n v="526"/>
    <n v="3.3"/>
    <n v="56255"/>
    <n v="3526"/>
    <n v="52729"/>
    <n v="0.9"/>
    <n v="15"/>
    <n v="75639"/>
    <n v="23039"/>
    <n v="52600"/>
    <n v="6.1"/>
    <n v="20.100000000000001"/>
    <n v="-19384"/>
    <n v="-5.0999999999999996"/>
    <n v="30"/>
    <n v="300"/>
    <n v="317"/>
    <n v="16779"/>
    <n v="0"/>
  </r>
  <r>
    <x v="6"/>
    <x v="3"/>
    <x v="7"/>
    <n v="17127"/>
    <n v="28557"/>
    <n v="503853"/>
    <n v="518787"/>
    <n v="440"/>
    <n v="1.5"/>
    <n v="1392"/>
    <n v="4.8"/>
    <n v="70091"/>
    <n v="6437"/>
    <n v="63654"/>
    <n v="1.2"/>
    <n v="13.5"/>
    <n v="99958"/>
    <n v="30274"/>
    <n v="69684"/>
    <n v="5.8"/>
    <n v="19.3"/>
    <n v="-29867"/>
    <n v="-5.8"/>
    <n v="27"/>
    <n v="260"/>
    <n v="314"/>
    <n v="14789"/>
    <n v="0"/>
  </r>
  <r>
    <x v="6"/>
    <x v="3"/>
    <x v="1"/>
    <n v="165024"/>
    <n v="208728"/>
    <n v="4883323"/>
    <n v="5015946"/>
    <n v="2264"/>
    <n v="1.1000000000000001"/>
    <n v="6230"/>
    <n v="3"/>
    <n v="502919"/>
    <n v="46635"/>
    <n v="456284"/>
    <n v="0.9"/>
    <n v="10"/>
    <n v="768165"/>
    <n v="193025"/>
    <n v="575140"/>
    <n v="3.8"/>
    <n v="15.3"/>
    <n v="-265246"/>
    <n v="-5.3"/>
    <n v="20"/>
    <n v="2077"/>
    <n v="2320"/>
    <n v="120097"/>
    <n v="0"/>
  </r>
  <r>
    <x v="6"/>
    <x v="4"/>
    <x v="0"/>
    <n v="1012"/>
    <n v="1453"/>
    <n v="134699"/>
    <n v="67563"/>
    <n v="1450"/>
    <n v="199.6"/>
    <n v="0"/>
    <n v="0"/>
    <n v="134273"/>
    <n v="134273"/>
    <n v="0"/>
    <n v="198.7"/>
    <n v="198.7"/>
    <n v="0"/>
    <n v="0"/>
    <n v="0"/>
    <n v="0"/>
    <n v="0"/>
    <n v="134273"/>
    <n v="198.7"/>
    <n v="0"/>
    <m/>
    <m/>
    <m/>
    <n v="0"/>
  </r>
  <r>
    <x v="6"/>
    <x v="4"/>
    <x v="2"/>
    <n v="3886"/>
    <n v="5594"/>
    <n v="272064"/>
    <n v="273700"/>
    <n v="258"/>
    <n v="4.5999999999999996"/>
    <n v="406"/>
    <n v="7.2"/>
    <n v="67617"/>
    <n v="4951"/>
    <n v="62666"/>
    <n v="1.8"/>
    <n v="24.7"/>
    <n v="70888"/>
    <n v="30356"/>
    <n v="40532"/>
    <n v="11.1"/>
    <n v="25.9"/>
    <n v="-3271"/>
    <n v="-1.2"/>
    <n v="49.4"/>
    <n v="155"/>
    <n v="169"/>
    <n v="20926"/>
    <n v="0"/>
  </r>
  <r>
    <x v="6"/>
    <x v="4"/>
    <x v="3"/>
    <n v="4200"/>
    <n v="5774"/>
    <n v="284887"/>
    <n v="292572"/>
    <n v="270"/>
    <n v="4.7"/>
    <n v="307"/>
    <n v="5.3"/>
    <n v="53913"/>
    <n v="4902"/>
    <n v="49011"/>
    <n v="1.7"/>
    <n v="18.399999999999999"/>
    <n v="69283"/>
    <n v="24529"/>
    <n v="44754"/>
    <n v="8.4"/>
    <n v="23.7"/>
    <n v="-15370"/>
    <n v="-5.3"/>
    <n v="36.799999999999997"/>
    <n v="124"/>
    <n v="128"/>
    <n v="16604"/>
    <n v="0"/>
  </r>
  <r>
    <x v="6"/>
    <x v="4"/>
    <x v="4"/>
    <n v="2939"/>
    <n v="4275"/>
    <n v="199252"/>
    <n v="201987"/>
    <n v="169"/>
    <n v="3.9"/>
    <n v="288"/>
    <n v="6.6"/>
    <n v="39732"/>
    <n v="3422"/>
    <n v="36310"/>
    <n v="1.7"/>
    <n v="19.7"/>
    <n v="45202"/>
    <n v="16331"/>
    <n v="28871"/>
    <n v="8.1"/>
    <n v="22.4"/>
    <n v="-5470"/>
    <n v="-2.7"/>
    <n v="39.4"/>
    <n v="84"/>
    <n v="116"/>
    <n v="11072"/>
    <n v="0"/>
  </r>
  <r>
    <x v="6"/>
    <x v="4"/>
    <x v="5"/>
    <n v="3191"/>
    <n v="5304"/>
    <n v="216449"/>
    <n v="219945"/>
    <n v="247"/>
    <n v="4.5999999999999996"/>
    <n v="285"/>
    <n v="5.4"/>
    <n v="41502"/>
    <n v="4241"/>
    <n v="37261"/>
    <n v="1.9"/>
    <n v="18.899999999999999"/>
    <n v="48493"/>
    <n v="15264"/>
    <n v="33229"/>
    <n v="6.9"/>
    <n v="22"/>
    <n v="-6991"/>
    <n v="-3.1"/>
    <n v="37.799999999999997"/>
    <n v="69"/>
    <n v="84"/>
    <n v="9161"/>
    <n v="0"/>
  </r>
  <r>
    <x v="6"/>
    <x v="4"/>
    <x v="6"/>
    <n v="3021"/>
    <n v="5061"/>
    <n v="202600"/>
    <n v="206605"/>
    <n v="214"/>
    <n v="4.2"/>
    <n v="240"/>
    <n v="4.7"/>
    <n v="33694"/>
    <n v="3063"/>
    <n v="30631"/>
    <n v="1.5"/>
    <n v="16.3"/>
    <n v="41703"/>
    <n v="11687"/>
    <n v="30016"/>
    <n v="5.7"/>
    <n v="20.2"/>
    <n v="-8009"/>
    <n v="-3.9"/>
    <n v="32.6"/>
    <n v="53"/>
    <n v="66"/>
    <n v="6951"/>
    <n v="0"/>
  </r>
  <r>
    <x v="6"/>
    <x v="4"/>
    <x v="7"/>
    <n v="5016"/>
    <n v="13764"/>
    <n v="339193"/>
    <n v="345678"/>
    <n v="994"/>
    <n v="7.2"/>
    <n v="937"/>
    <n v="6.8"/>
    <n v="58215"/>
    <n v="10443"/>
    <n v="47772"/>
    <n v="3"/>
    <n v="16.8"/>
    <n v="71185"/>
    <n v="18841"/>
    <n v="52344"/>
    <n v="5.5"/>
    <n v="20.6"/>
    <n v="-12970"/>
    <n v="-3.8"/>
    <n v="33.6"/>
    <n v="52"/>
    <n v="99"/>
    <n v="6759"/>
    <n v="0"/>
  </r>
  <r>
    <x v="6"/>
    <x v="4"/>
    <x v="1"/>
    <n v="54134"/>
    <n v="98424"/>
    <n v="3644353"/>
    <n v="3721380"/>
    <n v="4169"/>
    <n v="4.2"/>
    <n v="5147"/>
    <n v="5.2"/>
    <n v="420706"/>
    <n v="65725"/>
    <n v="354981"/>
    <n v="1.8"/>
    <n v="11.3"/>
    <n v="574760"/>
    <n v="130035"/>
    <n v="444725"/>
    <n v="3.5"/>
    <n v="15.4"/>
    <n v="-154054"/>
    <n v="-4.0999999999999996"/>
    <n v="22.6"/>
    <n v="438"/>
    <n v="701"/>
    <n v="58006"/>
    <n v="0"/>
  </r>
  <r>
    <x v="6"/>
    <x v="5"/>
    <x v="0"/>
    <n v="325"/>
    <n v="719"/>
    <n v="91495"/>
    <n v="45748"/>
    <n v="719"/>
    <n v="200"/>
    <n v="0"/>
    <n v="0"/>
    <n v="91495"/>
    <n v="91495"/>
    <n v="0"/>
    <n v="200"/>
    <n v="200"/>
    <n v="0"/>
    <n v="0"/>
    <n v="0"/>
    <n v="0"/>
    <n v="0"/>
    <n v="91495"/>
    <n v="200"/>
    <n v="0"/>
    <m/>
    <m/>
    <m/>
    <n v="0"/>
  </r>
  <r>
    <x v="6"/>
    <x v="5"/>
    <x v="2"/>
    <n v="1505"/>
    <n v="2974"/>
    <n v="230544"/>
    <n v="229263"/>
    <n v="371"/>
    <n v="12.9"/>
    <n v="176"/>
    <n v="6.1"/>
    <n v="64577"/>
    <n v="9883"/>
    <n v="54694"/>
    <n v="4.3"/>
    <n v="28.2"/>
    <n v="62014"/>
    <n v="27802"/>
    <n v="34212"/>
    <n v="12.1"/>
    <n v="27"/>
    <n v="2563"/>
    <n v="1.2"/>
    <n v="54"/>
    <n v="56"/>
    <n v="60"/>
    <m/>
    <n v="1"/>
  </r>
  <r>
    <x v="6"/>
    <x v="5"/>
    <x v="3"/>
    <n v="1731"/>
    <n v="2841"/>
    <n v="250317"/>
    <n v="257901"/>
    <n v="320"/>
    <n v="11.5"/>
    <n v="193"/>
    <n v="7"/>
    <n v="46514"/>
    <n v="7583"/>
    <n v="38931"/>
    <n v="2.9"/>
    <n v="18"/>
    <n v="61682"/>
    <n v="20022"/>
    <n v="41660"/>
    <n v="7.8"/>
    <n v="23.9"/>
    <n v="-15168"/>
    <n v="-5.9"/>
    <n v="36"/>
    <n v="37"/>
    <n v="40"/>
    <m/>
    <n v="1"/>
  </r>
  <r>
    <x v="6"/>
    <x v="5"/>
    <x v="4"/>
    <n v="1107"/>
    <n v="2415"/>
    <n v="159081"/>
    <n v="163309"/>
    <n v="199"/>
    <n v="8.3000000000000007"/>
    <n v="150"/>
    <n v="6.3"/>
    <n v="31285"/>
    <n v="3683"/>
    <n v="27602"/>
    <n v="2.2999999999999998"/>
    <n v="19.2"/>
    <n v="39741"/>
    <n v="13315"/>
    <n v="26426"/>
    <n v="8.1999999999999993"/>
    <n v="24.3"/>
    <n v="-8456"/>
    <n v="-5.0999999999999996"/>
    <n v="38.4"/>
    <n v="30"/>
    <n v="32"/>
    <n v="8083"/>
    <n v="0"/>
  </r>
  <r>
    <x v="6"/>
    <x v="5"/>
    <x v="5"/>
    <n v="1262"/>
    <n v="3097"/>
    <n v="189383"/>
    <n v="189167"/>
    <n v="288"/>
    <n v="9.4"/>
    <n v="201"/>
    <n v="6.6"/>
    <n v="40310"/>
    <n v="7831"/>
    <n v="32479"/>
    <n v="4.0999999999999996"/>
    <n v="21.3"/>
    <n v="39877"/>
    <n v="11419"/>
    <n v="28458"/>
    <n v="6"/>
    <n v="21.1"/>
    <n v="433"/>
    <n v="0.2"/>
    <n v="42.2"/>
    <n v="20"/>
    <n v="20"/>
    <n v="6357"/>
    <n v="0"/>
  </r>
  <r>
    <x v="6"/>
    <x v="5"/>
    <x v="6"/>
    <n v="1181"/>
    <n v="3336"/>
    <n v="173724"/>
    <n v="175382"/>
    <n v="291"/>
    <n v="8.9"/>
    <n v="162"/>
    <n v="5"/>
    <n v="33662"/>
    <n v="5223"/>
    <n v="28439"/>
    <n v="3"/>
    <n v="19.2"/>
    <n v="36977"/>
    <n v="7488"/>
    <n v="29489"/>
    <n v="4.3"/>
    <n v="21.1"/>
    <n v="-3315"/>
    <n v="-1.9"/>
    <n v="38.4"/>
    <n v="9"/>
    <n v="16"/>
    <n v="2607"/>
    <n v="0"/>
  </r>
  <r>
    <x v="6"/>
    <x v="5"/>
    <x v="7"/>
    <n v="2602"/>
    <n v="11722"/>
    <n v="379967"/>
    <n v="384055"/>
    <n v="1199"/>
    <n v="10.4"/>
    <n v="837"/>
    <n v="7.3"/>
    <n v="72570"/>
    <n v="20326"/>
    <n v="52244"/>
    <n v="5.3"/>
    <n v="18.899999999999999"/>
    <n v="80745"/>
    <n v="18944"/>
    <n v="61801"/>
    <n v="4.9000000000000004"/>
    <n v="21"/>
    <n v="-8175"/>
    <n v="-2.1"/>
    <n v="37.799999999999997"/>
    <n v="15"/>
    <n v="32"/>
    <n v="4527"/>
    <n v="0"/>
  </r>
  <r>
    <x v="6"/>
    <x v="5"/>
    <x v="1"/>
    <n v="29189"/>
    <n v="96463"/>
    <n v="4293203"/>
    <n v="4369920"/>
    <n v="6160"/>
    <n v="6.4"/>
    <n v="6415"/>
    <n v="6.6"/>
    <n v="547885"/>
    <n v="113020"/>
    <n v="434865"/>
    <n v="2.6"/>
    <n v="12.5"/>
    <n v="701319"/>
    <n v="160151"/>
    <n v="541168"/>
    <n v="3.7"/>
    <n v="16"/>
    <n v="-153434"/>
    <n v="-3.5"/>
    <n v="25"/>
    <n v="157"/>
    <n v="484"/>
    <n v="45905"/>
    <n v="0"/>
  </r>
  <r>
    <x v="6"/>
    <x v="6"/>
    <x v="0"/>
    <n v="57"/>
    <n v="319"/>
    <n v="38846"/>
    <n v="19423"/>
    <n v="319"/>
    <n v="200"/>
    <n v="0"/>
    <n v="0"/>
    <n v="38846"/>
    <n v="38846"/>
    <n v="0"/>
    <n v="200"/>
    <n v="200"/>
    <n v="0"/>
    <n v="0"/>
    <n v="0"/>
    <n v="0"/>
    <n v="0"/>
    <n v="38846"/>
    <n v="200"/>
    <n v="0"/>
    <m/>
    <m/>
    <m/>
    <n v="0"/>
  </r>
  <r>
    <x v="6"/>
    <x v="6"/>
    <x v="2"/>
    <n v="290"/>
    <n v="865"/>
    <n v="93920"/>
    <n v="91239"/>
    <n v="138"/>
    <n v="16"/>
    <n v="136"/>
    <n v="15.7"/>
    <n v="26113"/>
    <n v="5364"/>
    <n v="20749"/>
    <n v="5.9"/>
    <n v="28.6"/>
    <n v="20750"/>
    <n v="3587"/>
    <n v="17163"/>
    <n v="3.9"/>
    <n v="22.7"/>
    <n v="5363"/>
    <n v="5.9"/>
    <n v="45.4"/>
    <n v="2"/>
    <n v="53"/>
    <m/>
    <n v="1"/>
  </r>
  <r>
    <x v="6"/>
    <x v="6"/>
    <x v="3"/>
    <n v="382"/>
    <n v="1215"/>
    <n v="130138"/>
    <n v="128935"/>
    <n v="217"/>
    <n v="18.5"/>
    <n v="131"/>
    <n v="11.2"/>
    <n v="33825"/>
    <n v="6880"/>
    <n v="26945"/>
    <n v="5.3"/>
    <n v="26.2"/>
    <n v="31418"/>
    <n v="11385"/>
    <n v="20033"/>
    <n v="8.8000000000000007"/>
    <n v="24.4"/>
    <n v="2407"/>
    <n v="1.8"/>
    <n v="48.8"/>
    <n v="4"/>
    <n v="4"/>
    <n v="3312"/>
    <n v="0"/>
  </r>
  <r>
    <x v="6"/>
    <x v="6"/>
    <x v="4"/>
    <n v="230"/>
    <n v="851"/>
    <n v="73831"/>
    <n v="74859"/>
    <n v="108"/>
    <n v="12.9"/>
    <n v="77"/>
    <n v="9.1999999999999993"/>
    <n v="18195"/>
    <n v="3065"/>
    <n v="15130"/>
    <n v="4.0999999999999996"/>
    <n v="24.3"/>
    <n v="20251"/>
    <n v="4010"/>
    <n v="16241"/>
    <n v="5.4"/>
    <n v="27.1"/>
    <n v="-2056"/>
    <n v="-2.8"/>
    <n v="48.6"/>
    <n v="3"/>
    <n v="3"/>
    <n v="2065"/>
    <n v="0"/>
  </r>
  <r>
    <x v="6"/>
    <x v="6"/>
    <x v="5"/>
    <n v="263"/>
    <n v="1330"/>
    <n v="87031"/>
    <n v="87697"/>
    <n v="154"/>
    <n v="11.9"/>
    <n v="77"/>
    <n v="6"/>
    <n v="19421"/>
    <n v="4556"/>
    <n v="14865"/>
    <n v="5.2"/>
    <n v="22.1"/>
    <n v="20752"/>
    <n v="6261"/>
    <n v="14491"/>
    <n v="7.1"/>
    <n v="23.7"/>
    <n v="-1331"/>
    <n v="-1.6"/>
    <n v="44.2"/>
    <n v="5"/>
    <n v="5"/>
    <n v="3422"/>
    <n v="0"/>
  </r>
  <r>
    <x v="6"/>
    <x v="6"/>
    <x v="6"/>
    <n v="239"/>
    <n v="1372"/>
    <n v="78126"/>
    <n v="79470"/>
    <n v="136"/>
    <n v="10.1"/>
    <n v="75"/>
    <n v="5.6"/>
    <n v="16276"/>
    <n v="3186"/>
    <n v="13090"/>
    <n v="4"/>
    <n v="20.5"/>
    <n v="18964"/>
    <n v="4669"/>
    <n v="14295"/>
    <n v="5.9"/>
    <n v="23.9"/>
    <n v="-2688"/>
    <n v="-3.4"/>
    <n v="41"/>
    <n v="3"/>
    <n v="3"/>
    <n v="2079"/>
    <n v="0"/>
  </r>
  <r>
    <x v="6"/>
    <x v="6"/>
    <x v="7"/>
    <n v="662"/>
    <n v="5282"/>
    <n v="219279"/>
    <n v="218682"/>
    <n v="681"/>
    <n v="13.3"/>
    <n v="368"/>
    <n v="7.2"/>
    <n v="44252"/>
    <n v="14804"/>
    <n v="29448"/>
    <n v="6.8"/>
    <n v="20.2"/>
    <n v="43058"/>
    <n v="9309"/>
    <n v="33749"/>
    <n v="4.3"/>
    <n v="19.7"/>
    <n v="1194"/>
    <n v="0.5"/>
    <n v="39.4"/>
    <n v="1"/>
    <n v="1"/>
    <m/>
    <n v="1"/>
  </r>
  <r>
    <x v="6"/>
    <x v="6"/>
    <x v="1"/>
    <n v="9274"/>
    <n v="60175"/>
    <n v="3066638"/>
    <n v="3116466"/>
    <n v="4520"/>
    <n v="7.5"/>
    <n v="4073"/>
    <n v="6.8"/>
    <n v="412535"/>
    <n v="102347"/>
    <n v="310188"/>
    <n v="3.3"/>
    <n v="13.2"/>
    <n v="512191"/>
    <n v="104374"/>
    <n v="407817"/>
    <n v="3.3"/>
    <n v="16.399999999999999"/>
    <n v="-99656"/>
    <n v="-3.2"/>
    <n v="26.4"/>
    <n v="16"/>
    <n v="33"/>
    <n v="10414"/>
    <n v="0"/>
  </r>
  <r>
    <x v="6"/>
    <x v="7"/>
    <x v="0"/>
    <n v="6"/>
    <n v="64"/>
    <n v="9448"/>
    <n v="4724"/>
    <n v="64"/>
    <n v="200"/>
    <n v="0"/>
    <n v="0"/>
    <n v="9448"/>
    <n v="9448"/>
    <n v="0"/>
    <n v="200"/>
    <n v="200"/>
    <n v="0"/>
    <n v="0"/>
    <n v="0"/>
    <n v="0"/>
    <n v="0"/>
    <n v="9448"/>
    <n v="200"/>
    <n v="0"/>
    <m/>
    <m/>
    <m/>
    <n v="0"/>
  </r>
  <r>
    <x v="6"/>
    <x v="7"/>
    <x v="2"/>
    <n v="113"/>
    <n v="597"/>
    <n v="74431"/>
    <n v="72471"/>
    <n v="234"/>
    <n v="48"/>
    <n v="16"/>
    <n v="3.3"/>
    <n v="23547"/>
    <n v="7470"/>
    <n v="16077"/>
    <n v="10.3"/>
    <n v="32.5"/>
    <n v="19628"/>
    <n v="1777"/>
    <n v="17851"/>
    <n v="2.5"/>
    <n v="27.1"/>
    <n v="3919"/>
    <n v="5.4"/>
    <n v="54.2"/>
    <m/>
    <m/>
    <m/>
    <n v="0"/>
  </r>
  <r>
    <x v="6"/>
    <x v="7"/>
    <x v="3"/>
    <n v="130"/>
    <n v="728"/>
    <n v="78829"/>
    <n v="81883"/>
    <n v="108"/>
    <n v="15.3"/>
    <n v="64"/>
    <n v="9.1"/>
    <n v="17197"/>
    <n v="4697"/>
    <n v="12500"/>
    <n v="5.7"/>
    <n v="21"/>
    <n v="23306"/>
    <n v="7342"/>
    <n v="15964"/>
    <n v="9"/>
    <n v="28.5"/>
    <n v="-6109"/>
    <n v="-7.5"/>
    <n v="42"/>
    <n v="3"/>
    <n v="3"/>
    <m/>
    <n v="1"/>
  </r>
  <r>
    <x v="6"/>
    <x v="7"/>
    <x v="4"/>
    <n v="79"/>
    <n v="376"/>
    <n v="54166"/>
    <n v="50662"/>
    <n v="51"/>
    <n v="14.4"/>
    <n v="6"/>
    <n v="1.7"/>
    <n v="15886"/>
    <n v="2309"/>
    <n v="13577"/>
    <n v="4.5999999999999996"/>
    <n v="31.4"/>
    <n v="8878"/>
    <m/>
    <n v="8322"/>
    <m/>
    <n v="17.5"/>
    <n v="7008"/>
    <n v="13.9"/>
    <n v="35"/>
    <m/>
    <m/>
    <m/>
    <n v="1"/>
  </r>
  <r>
    <x v="6"/>
    <x v="7"/>
    <x v="5"/>
    <n v="64"/>
    <n v="226"/>
    <n v="40301"/>
    <n v="40520"/>
    <n v="28"/>
    <n v="12.9"/>
    <n v="10"/>
    <n v="4.5999999999999996"/>
    <n v="9337"/>
    <n v="1531"/>
    <n v="7806"/>
    <n v="3.8"/>
    <n v="23"/>
    <n v="9775"/>
    <m/>
    <n v="8308"/>
    <m/>
    <n v="24.1"/>
    <n v="-438"/>
    <n v="-1.1000000000000001"/>
    <n v="46"/>
    <m/>
    <m/>
    <m/>
    <n v="1"/>
  </r>
  <r>
    <x v="6"/>
    <x v="7"/>
    <x v="6"/>
    <n v="78"/>
    <n v="476"/>
    <n v="49205"/>
    <n v="46610"/>
    <n v="133"/>
    <n v="31.9"/>
    <n v="16"/>
    <n v="3.8"/>
    <n v="13987"/>
    <n v="4679"/>
    <n v="9308"/>
    <n v="10"/>
    <n v="30"/>
    <n v="8796"/>
    <n v="699"/>
    <n v="8097"/>
    <n v="1.5"/>
    <n v="18.899999999999999"/>
    <n v="5191"/>
    <n v="11.1"/>
    <n v="37.799999999999997"/>
    <m/>
    <m/>
    <m/>
    <n v="0"/>
  </r>
  <r>
    <x v="6"/>
    <x v="7"/>
    <x v="7"/>
    <n v="249"/>
    <n v="3352"/>
    <n v="159231"/>
    <n v="156772"/>
    <n v="450"/>
    <n v="13.9"/>
    <n v="198"/>
    <n v="6.1"/>
    <n v="36243"/>
    <n v="11447"/>
    <n v="24796"/>
    <n v="7.3"/>
    <n v="23.1"/>
    <n v="31325"/>
    <n v="9466"/>
    <n v="21859"/>
    <n v="6"/>
    <n v="20"/>
    <n v="4918"/>
    <n v="3.1"/>
    <n v="40"/>
    <n v="1"/>
    <n v="1"/>
    <m/>
    <n v="1"/>
  </r>
  <r>
    <x v="6"/>
    <x v="7"/>
    <x v="1"/>
    <n v="4690"/>
    <n v="54391"/>
    <n v="3018688"/>
    <n v="3071017"/>
    <n v="4121"/>
    <n v="7.6"/>
    <n v="4147"/>
    <n v="7.6"/>
    <n v="379431"/>
    <n v="98358"/>
    <n v="281073"/>
    <n v="3.2"/>
    <n v="12.4"/>
    <n v="484089"/>
    <n v="113792"/>
    <n v="370297"/>
    <n v="3.7"/>
    <n v="15.8"/>
    <n v="-104658"/>
    <n v="-3.4"/>
    <n v="24.8"/>
    <n v="4"/>
    <n v="4"/>
    <n v="6716"/>
    <n v="0"/>
  </r>
  <r>
    <x v="6"/>
    <x v="8"/>
    <x v="0"/>
    <n v="5"/>
    <n v="5"/>
    <n v="14786"/>
    <n v="7393"/>
    <n v="5"/>
    <n v="200"/>
    <n v="0"/>
    <n v="0"/>
    <n v="14786"/>
    <n v="14786"/>
    <n v="0"/>
    <n v="200"/>
    <n v="200"/>
    <n v="0"/>
    <n v="0"/>
    <n v="0"/>
    <n v="0"/>
    <n v="0"/>
    <n v="14786"/>
    <n v="200"/>
    <n v="0"/>
    <m/>
    <m/>
    <m/>
    <n v="0"/>
  </r>
  <r>
    <x v="6"/>
    <x v="8"/>
    <x v="2"/>
    <n v="59"/>
    <n v="401"/>
    <n v="76091"/>
    <n v="72149"/>
    <n v="50"/>
    <n v="11.7"/>
    <n v="101"/>
    <n v="23.7"/>
    <n v="18692"/>
    <n v="3049"/>
    <n v="15643"/>
    <n v="4.2"/>
    <n v="25.9"/>
    <n v="10807"/>
    <n v="2048"/>
    <n v="8759"/>
    <n v="2.8"/>
    <n v="15"/>
    <n v="7885"/>
    <n v="10.9"/>
    <n v="30"/>
    <m/>
    <m/>
    <m/>
    <n v="0"/>
  </r>
  <r>
    <x v="6"/>
    <x v="8"/>
    <x v="3"/>
    <n v="59"/>
    <n v="391"/>
    <n v="74972"/>
    <n v="77941"/>
    <n v="32"/>
    <n v="8.3000000000000007"/>
    <n v="21"/>
    <n v="5.4"/>
    <n v="8940"/>
    <n v="2162"/>
    <n v="6778"/>
    <n v="2.8"/>
    <n v="11.5"/>
    <n v="14877"/>
    <n v="5407"/>
    <n v="9470"/>
    <n v="6.9"/>
    <n v="19.100000000000001"/>
    <n v="-5937"/>
    <n v="-7.6"/>
    <n v="23"/>
    <m/>
    <m/>
    <m/>
    <n v="0"/>
  </r>
  <r>
    <x v="6"/>
    <x v="8"/>
    <x v="4"/>
    <n v="29"/>
    <n v="287"/>
    <n v="28302"/>
    <n v="25840"/>
    <n v="64"/>
    <n v="23.6"/>
    <n v="32"/>
    <n v="11.8"/>
    <n v="9668"/>
    <n v="1648"/>
    <n v="8020"/>
    <n v="6.4"/>
    <n v="37.4"/>
    <n v="4743"/>
    <n v="368"/>
    <n v="4375"/>
    <n v="1.4"/>
    <n v="18.399999999999999"/>
    <n v="4925"/>
    <n v="19"/>
    <n v="36.799999999999997"/>
    <m/>
    <m/>
    <m/>
    <n v="0"/>
  </r>
  <r>
    <x v="6"/>
    <x v="8"/>
    <x v="5"/>
    <n v="33"/>
    <n v="290"/>
    <n v="36172"/>
    <n v="34821"/>
    <n v="25"/>
    <n v="7.5"/>
    <n v="116"/>
    <n v="34.6"/>
    <n v="13325"/>
    <n v="5301"/>
    <n v="8024"/>
    <n v="15.2"/>
    <n v="38.299999999999997"/>
    <n v="10623"/>
    <n v="4404"/>
    <n v="6219"/>
    <n v="12.6"/>
    <n v="30.5"/>
    <n v="2702"/>
    <n v="7.8"/>
    <n v="61"/>
    <m/>
    <m/>
    <m/>
    <n v="0"/>
  </r>
  <r>
    <x v="6"/>
    <x v="8"/>
    <x v="6"/>
    <n v="39"/>
    <n v="856"/>
    <n v="40317"/>
    <n v="47195"/>
    <n v="86"/>
    <n v="9.9"/>
    <n v="109"/>
    <n v="12.6"/>
    <n v="8849"/>
    <n v="3324"/>
    <n v="5525"/>
    <n v="7"/>
    <n v="18.7"/>
    <n v="22605"/>
    <n v="5890"/>
    <n v="16715"/>
    <n v="12.5"/>
    <n v="47.9"/>
    <n v="-13756"/>
    <n v="-29.2"/>
    <n v="37.4"/>
    <m/>
    <m/>
    <m/>
    <n v="0"/>
  </r>
  <r>
    <x v="6"/>
    <x v="8"/>
    <x v="7"/>
    <n v="120"/>
    <n v="2433"/>
    <n v="155852"/>
    <n v="160881"/>
    <n v="344"/>
    <n v="14.8"/>
    <n v="117"/>
    <n v="5"/>
    <n v="28283"/>
    <n v="7149"/>
    <n v="21134"/>
    <n v="4.4000000000000004"/>
    <n v="17.600000000000001"/>
    <n v="38342"/>
    <n v="10596"/>
    <n v="27746"/>
    <n v="6.6"/>
    <n v="23.8"/>
    <n v="-10059"/>
    <n v="-6.2"/>
    <n v="35.200000000000003"/>
    <n v="1"/>
    <n v="1"/>
    <m/>
    <n v="1"/>
  </r>
  <r>
    <x v="6"/>
    <x v="8"/>
    <x v="1"/>
    <n v="3178"/>
    <n v="70626"/>
    <n v="4317797"/>
    <n v="4366431"/>
    <n v="6052"/>
    <n v="8.6"/>
    <n v="5781"/>
    <n v="8.1999999999999993"/>
    <n v="508783"/>
    <n v="144483"/>
    <n v="364300"/>
    <n v="3.3"/>
    <n v="11.7"/>
    <n v="606050"/>
    <n v="144270"/>
    <n v="461780"/>
    <n v="3.3"/>
    <n v="13.9"/>
    <n v="-97267"/>
    <n v="-2.2000000000000002"/>
    <n v="23.4"/>
    <m/>
    <m/>
    <m/>
    <n v="0"/>
  </r>
  <r>
    <x v="6"/>
    <x v="9"/>
    <x v="0"/>
    <n v="1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6"/>
    <x v="9"/>
    <x v="2"/>
    <n v="15"/>
    <n v="57"/>
    <n v="11100"/>
    <n v="15807"/>
    <n v="11"/>
    <n v="18.5"/>
    <n v="16"/>
    <n v="26.9"/>
    <n v="1503"/>
    <m/>
    <m/>
    <m/>
    <n v="9.5"/>
    <n v="10916"/>
    <n v="252"/>
    <n v="10664"/>
    <n v="1.6"/>
    <n v="69.099999999999994"/>
    <n v="-9413"/>
    <n v="-59.6"/>
    <n v="19"/>
    <m/>
    <m/>
    <m/>
    <n v="1"/>
  </r>
  <r>
    <x v="6"/>
    <x v="9"/>
    <x v="3"/>
    <n v="20"/>
    <n v="403"/>
    <n v="53258"/>
    <n v="52287"/>
    <n v="59"/>
    <n v="15"/>
    <n v="39"/>
    <n v="9.9"/>
    <n v="12830"/>
    <m/>
    <m/>
    <m/>
    <n v="24.5"/>
    <n v="10888"/>
    <n v="1541"/>
    <n v="9347"/>
    <n v="2.9"/>
    <n v="20.8"/>
    <n v="1942"/>
    <n v="3.7"/>
    <n v="41.6"/>
    <m/>
    <m/>
    <m/>
    <n v="1"/>
  </r>
  <r>
    <x v="6"/>
    <x v="9"/>
    <x v="4"/>
    <n v="11"/>
    <n v="22"/>
    <m/>
    <m/>
    <n v="3"/>
    <n v="14"/>
    <n v="2"/>
    <n v="9.3000000000000007"/>
    <m/>
    <m/>
    <m/>
    <m/>
    <m/>
    <m/>
    <m/>
    <m/>
    <m/>
    <m/>
    <m/>
    <m/>
    <m/>
    <m/>
    <m/>
    <m/>
    <n v="1"/>
  </r>
  <r>
    <x v="6"/>
    <x v="9"/>
    <x v="5"/>
    <n v="14"/>
    <n v="854"/>
    <n v="31303"/>
    <n v="26802"/>
    <n v="102"/>
    <n v="12"/>
    <n v="88"/>
    <n v="10.4"/>
    <n v="10430"/>
    <m/>
    <m/>
    <m/>
    <n v="38.9"/>
    <n v="1427"/>
    <m/>
    <n v="785"/>
    <m/>
    <n v="5.3"/>
    <n v="9003"/>
    <n v="33.6"/>
    <n v="10.6"/>
    <m/>
    <m/>
    <m/>
    <n v="1"/>
  </r>
  <r>
    <x v="6"/>
    <x v="9"/>
    <x v="6"/>
    <n v="8"/>
    <n v="1019"/>
    <n v="22186"/>
    <n v="23712"/>
    <n v="177"/>
    <n v="18.7"/>
    <n v="35"/>
    <n v="3.7"/>
    <n v="11284"/>
    <n v="7345"/>
    <n v="3939"/>
    <n v="31"/>
    <n v="47.6"/>
    <n v="14336"/>
    <n v="641"/>
    <n v="13695"/>
    <n v="2.7"/>
    <n v="60.5"/>
    <n v="-3052"/>
    <n v="-12.9"/>
    <n v="95.2"/>
    <m/>
    <m/>
    <m/>
    <n v="0"/>
  </r>
  <r>
    <x v="6"/>
    <x v="9"/>
    <x v="7"/>
    <n v="23"/>
    <n v="687"/>
    <n v="48991"/>
    <n v="46893"/>
    <n v="87"/>
    <n v="13.2"/>
    <n v="29"/>
    <n v="4.4000000000000004"/>
    <n v="9929"/>
    <m/>
    <m/>
    <m/>
    <n v="21.2"/>
    <n v="5732"/>
    <m/>
    <n v="4118"/>
    <m/>
    <n v="12.2"/>
    <n v="4197"/>
    <n v="9"/>
    <n v="24.4"/>
    <m/>
    <m/>
    <m/>
    <n v="1"/>
  </r>
  <r>
    <x v="6"/>
    <x v="9"/>
    <x v="1"/>
    <n v="1246"/>
    <n v="57792"/>
    <n v="3454123"/>
    <n v="3507196"/>
    <n v="4654"/>
    <n v="8.1"/>
    <n v="4066"/>
    <n v="7.1"/>
    <n v="457941"/>
    <n v="169694"/>
    <n v="288247"/>
    <n v="4.8"/>
    <n v="13.1"/>
    <n v="564086"/>
    <n v="123250"/>
    <n v="440836"/>
    <n v="3.5"/>
    <n v="16.100000000000001"/>
    <n v="-106145"/>
    <n v="-3"/>
    <n v="26.2"/>
    <m/>
    <m/>
    <m/>
    <n v="0"/>
  </r>
  <r>
    <x v="6"/>
    <x v="10"/>
    <x v="2"/>
    <n v="15"/>
    <n v="27"/>
    <n v="39349"/>
    <n v="46003"/>
    <n v="0"/>
    <n v="0"/>
    <n v="2"/>
    <n v="7.1"/>
    <n v="17268"/>
    <n v="0"/>
    <n v="17268"/>
    <n v="0"/>
    <n v="37.5"/>
    <n v="30575"/>
    <m/>
    <n v="30382"/>
    <m/>
    <n v="66.5"/>
    <n v="-13307"/>
    <n v="-29"/>
    <n v="75"/>
    <m/>
    <m/>
    <m/>
    <n v="1"/>
  </r>
  <r>
    <x v="6"/>
    <x v="10"/>
    <x v="3"/>
    <n v="7"/>
    <n v="22"/>
    <n v="1067"/>
    <n v="1059"/>
    <n v="0"/>
    <n v="0"/>
    <n v="6"/>
    <n v="24"/>
    <n v="127"/>
    <n v="0"/>
    <n v="127"/>
    <n v="0"/>
    <n v="12"/>
    <n v="110"/>
    <m/>
    <n v="83"/>
    <m/>
    <n v="10.4"/>
    <n v="17"/>
    <n v="1.6"/>
    <n v="20.8"/>
    <m/>
    <m/>
    <m/>
    <n v="1"/>
  </r>
  <r>
    <x v="6"/>
    <x v="10"/>
    <x v="4"/>
    <n v="5"/>
    <n v="9"/>
    <m/>
    <m/>
    <n v="1"/>
    <n v="11.8"/>
    <n v="0"/>
    <n v="0"/>
    <m/>
    <m/>
    <m/>
    <m/>
    <m/>
    <m/>
    <m/>
    <m/>
    <m/>
    <m/>
    <m/>
    <m/>
    <m/>
    <m/>
    <m/>
    <m/>
    <n v="1"/>
  </r>
  <r>
    <x v="6"/>
    <x v="10"/>
    <x v="5"/>
    <n v="4"/>
    <n v="98"/>
    <m/>
    <m/>
    <n v="5"/>
    <n v="5.2"/>
    <n v="0"/>
    <n v="0"/>
    <m/>
    <m/>
    <m/>
    <m/>
    <m/>
    <m/>
    <m/>
    <m/>
    <m/>
    <m/>
    <m/>
    <m/>
    <m/>
    <m/>
    <m/>
    <m/>
    <n v="1"/>
  </r>
  <r>
    <x v="6"/>
    <x v="10"/>
    <x v="6"/>
    <n v="7"/>
    <n v="56"/>
    <m/>
    <n v="19547"/>
    <n v="2"/>
    <n v="3.5"/>
    <n v="4"/>
    <n v="7"/>
    <n v="224"/>
    <m/>
    <m/>
    <m/>
    <n v="1.1000000000000001"/>
    <n v="18627"/>
    <m/>
    <n v="18398"/>
    <m/>
    <n v="95.3"/>
    <n v="-18403"/>
    <n v="-94.2"/>
    <n v="2.2000000000000002"/>
    <m/>
    <m/>
    <m/>
    <n v="1"/>
  </r>
  <r>
    <x v="6"/>
    <x v="10"/>
    <x v="7"/>
    <n v="19"/>
    <n v="54"/>
    <n v="30884"/>
    <n v="40236"/>
    <n v="1"/>
    <n v="1.8"/>
    <n v="5"/>
    <n v="8.9"/>
    <n v="2554"/>
    <m/>
    <m/>
    <m/>
    <n v="6.3"/>
    <n v="21257"/>
    <m/>
    <n v="21025"/>
    <m/>
    <n v="52.8"/>
    <n v="-18703"/>
    <n v="-46.5"/>
    <n v="12.6"/>
    <m/>
    <m/>
    <m/>
    <n v="1"/>
  </r>
  <r>
    <x v="6"/>
    <x v="10"/>
    <x v="1"/>
    <n v="787"/>
    <n v="66579"/>
    <n v="3813358"/>
    <n v="3860522"/>
    <n v="5165"/>
    <n v="7.8"/>
    <n v="5320"/>
    <n v="8"/>
    <n v="535951"/>
    <n v="164267"/>
    <n v="371684"/>
    <n v="4.3"/>
    <n v="13.9"/>
    <n v="630279"/>
    <n v="132498"/>
    <n v="497781"/>
    <n v="3.4"/>
    <n v="16.3"/>
    <n v="-94328"/>
    <n v="-2.4"/>
    <n v="27.8"/>
    <m/>
    <m/>
    <m/>
    <n v="0"/>
  </r>
  <r>
    <x v="6"/>
    <x v="11"/>
    <x v="0"/>
    <n v="2"/>
    <n v="711"/>
    <m/>
    <m/>
    <n v="711"/>
    <n v="200"/>
    <n v="0"/>
    <n v="0"/>
    <m/>
    <m/>
    <m/>
    <m/>
    <m/>
    <m/>
    <m/>
    <m/>
    <m/>
    <m/>
    <m/>
    <m/>
    <m/>
    <m/>
    <m/>
    <m/>
    <n v="1"/>
  </r>
  <r>
    <x v="6"/>
    <x v="11"/>
    <x v="2"/>
    <n v="19"/>
    <n v="428"/>
    <n v="5117"/>
    <n v="77419"/>
    <n v="16"/>
    <n v="3.8"/>
    <n v="1"/>
    <n v="0.2"/>
    <n v="586"/>
    <m/>
    <m/>
    <m/>
    <n v="0.8"/>
    <n v="145189"/>
    <m/>
    <n v="144947"/>
    <m/>
    <n v="187.5"/>
    <n v="-144603"/>
    <n v="-186.7"/>
    <n v="1.6"/>
    <m/>
    <m/>
    <m/>
    <n v="1"/>
  </r>
  <r>
    <x v="6"/>
    <x v="11"/>
    <x v="3"/>
    <n v="14"/>
    <n v="119"/>
    <n v="3665"/>
    <n v="45520"/>
    <n v="11"/>
    <n v="9.1999999999999993"/>
    <n v="13"/>
    <n v="10.8"/>
    <n v="257"/>
    <m/>
    <m/>
    <m/>
    <n v="0.6"/>
    <n v="83966"/>
    <m/>
    <n v="70033"/>
    <m/>
    <n v="184.5"/>
    <n v="-83709"/>
    <n v="-183.9"/>
    <n v="1.2"/>
    <m/>
    <m/>
    <m/>
    <n v="1"/>
  </r>
  <r>
    <x v="6"/>
    <x v="11"/>
    <x v="4"/>
    <n v="12"/>
    <n v="47"/>
    <n v="1158"/>
    <m/>
    <n v="1"/>
    <n v="2.1"/>
    <n v="2"/>
    <n v="4.2"/>
    <m/>
    <m/>
    <m/>
    <m/>
    <m/>
    <m/>
    <m/>
    <m/>
    <m/>
    <m/>
    <m/>
    <m/>
    <m/>
    <m/>
    <m/>
    <m/>
    <n v="1"/>
  </r>
  <r>
    <x v="6"/>
    <x v="11"/>
    <x v="5"/>
    <n v="8"/>
    <n v="10"/>
    <m/>
    <m/>
    <n v="0"/>
    <n v="0"/>
    <n v="0"/>
    <n v="0"/>
    <m/>
    <n v="0"/>
    <m/>
    <m/>
    <m/>
    <m/>
    <m/>
    <m/>
    <m/>
    <m/>
    <m/>
    <m/>
    <m/>
    <m/>
    <m/>
    <m/>
    <n v="1"/>
  </r>
  <r>
    <x v="6"/>
    <x v="11"/>
    <x v="6"/>
    <n v="14"/>
    <n v="41"/>
    <m/>
    <n v="58657"/>
    <n v="1"/>
    <n v="2.4"/>
    <n v="3"/>
    <n v="7.1"/>
    <n v="1945"/>
    <m/>
    <m/>
    <m/>
    <n v="3.3"/>
    <n v="92338"/>
    <m/>
    <n v="92150"/>
    <m/>
    <n v="157.4"/>
    <n v="-90393"/>
    <n v="-154.1"/>
    <n v="6.6"/>
    <m/>
    <m/>
    <m/>
    <n v="1"/>
  </r>
  <r>
    <x v="6"/>
    <x v="11"/>
    <x v="7"/>
    <n v="36"/>
    <n v="645"/>
    <n v="90522"/>
    <n v="91310"/>
    <n v="59"/>
    <n v="9.5"/>
    <n v="17"/>
    <n v="2.7"/>
    <n v="7261"/>
    <m/>
    <m/>
    <m/>
    <n v="8"/>
    <n v="8836"/>
    <n v="3632"/>
    <n v="5204"/>
    <n v="4"/>
    <n v="9.6999999999999993"/>
    <n v="-1575"/>
    <n v="-1.7"/>
    <n v="16"/>
    <m/>
    <m/>
    <m/>
    <n v="1"/>
  </r>
  <r>
    <x v="6"/>
    <x v="11"/>
    <x v="1"/>
    <n v="964"/>
    <n v="266895"/>
    <n v="18214200"/>
    <n v="18548766"/>
    <n v="24389"/>
    <n v="9.1"/>
    <n v="21185"/>
    <n v="7.9"/>
    <n v="2281864"/>
    <n v="833708"/>
    <n v="1448156"/>
    <n v="4.5"/>
    <n v="12.3"/>
    <n v="2950996"/>
    <n v="722971"/>
    <n v="2228025"/>
    <n v="3.9"/>
    <n v="15.9"/>
    <n v="-669132"/>
    <n v="-3.6"/>
    <n v="24.6"/>
    <m/>
    <m/>
    <m/>
    <n v="0"/>
  </r>
  <r>
    <x v="7"/>
    <x v="0"/>
    <x v="0"/>
    <n v="434342"/>
    <n v="435245"/>
    <n v="1150437"/>
    <n v="578271"/>
    <n v="432359"/>
    <n v="198.7"/>
    <n v="0"/>
    <n v="0"/>
    <n v="1144332"/>
    <n v="1144332"/>
    <n v="0"/>
    <n v="197.9"/>
    <n v="197.9"/>
    <n v="0"/>
    <n v="0"/>
    <n v="0"/>
    <n v="0"/>
    <n v="0"/>
    <n v="1144332"/>
    <n v="197.9"/>
    <n v="0"/>
    <m/>
    <m/>
    <m/>
    <n v="0"/>
  </r>
  <r>
    <x v="7"/>
    <x v="0"/>
    <x v="2"/>
    <n v="219027"/>
    <n v="219321"/>
    <n v="477425"/>
    <n v="540915"/>
    <n v="232"/>
    <n v="0.1"/>
    <n v="83225"/>
    <n v="31.7"/>
    <n v="121052"/>
    <n v="573"/>
    <n v="120479"/>
    <n v="0.1"/>
    <n v="22.4"/>
    <n v="248031"/>
    <n v="189625"/>
    <n v="58406"/>
    <n v="35.1"/>
    <n v="45.9"/>
    <n v="-126979"/>
    <n v="-23.5"/>
    <n v="44.8"/>
    <n v="59029"/>
    <n v="59034"/>
    <n v="139605"/>
    <n v="0"/>
  </r>
  <r>
    <x v="7"/>
    <x v="0"/>
    <x v="3"/>
    <n v="172607"/>
    <n v="173196"/>
    <n v="381338"/>
    <n v="424328"/>
    <n v="8789"/>
    <n v="4.5"/>
    <n v="52695"/>
    <n v="26.9"/>
    <n v="90892"/>
    <n v="21352"/>
    <n v="69540"/>
    <n v="5"/>
    <n v="21.4"/>
    <n v="176872"/>
    <n v="129488"/>
    <n v="47384"/>
    <n v="30.5"/>
    <n v="41.7"/>
    <n v="-85980"/>
    <n v="-20.3"/>
    <n v="42.8"/>
    <n v="38306"/>
    <n v="38346"/>
    <n v="97143"/>
    <n v="0"/>
  </r>
  <r>
    <x v="7"/>
    <x v="0"/>
    <x v="4"/>
    <n v="147695"/>
    <n v="148060"/>
    <n v="328434"/>
    <n v="360925"/>
    <n v="7825"/>
    <n v="4.8"/>
    <n v="38217"/>
    <n v="23.4"/>
    <n v="71954"/>
    <n v="18428"/>
    <n v="53526"/>
    <n v="5.0999999999999996"/>
    <n v="19.899999999999999"/>
    <n v="136935"/>
    <n v="96788"/>
    <n v="40147"/>
    <n v="26.8"/>
    <n v="37.9"/>
    <n v="-64981"/>
    <n v="-18"/>
    <n v="39.799999999999997"/>
    <n v="27846"/>
    <n v="27855"/>
    <n v="72560"/>
    <n v="0"/>
  </r>
  <r>
    <x v="7"/>
    <x v="0"/>
    <x v="5"/>
    <n v="126182"/>
    <n v="126508"/>
    <n v="281004"/>
    <n v="303703"/>
    <n v="7757"/>
    <n v="5.7"/>
    <n v="28977"/>
    <n v="21.2"/>
    <n v="61464"/>
    <n v="18341"/>
    <n v="43123"/>
    <n v="6"/>
    <n v="20.2"/>
    <n v="106861"/>
    <n v="73548"/>
    <n v="33313"/>
    <n v="24.2"/>
    <n v="35.200000000000003"/>
    <n v="-45397"/>
    <n v="-15"/>
    <n v="40.4"/>
    <n v="20444"/>
    <n v="20456"/>
    <n v="53641"/>
    <n v="0"/>
  </r>
  <r>
    <x v="7"/>
    <x v="0"/>
    <x v="6"/>
    <n v="119741"/>
    <n v="120045"/>
    <n v="268944"/>
    <n v="288511"/>
    <n v="7488"/>
    <n v="5.8"/>
    <n v="25736"/>
    <n v="20"/>
    <n v="57529"/>
    <n v="17208"/>
    <n v="40321"/>
    <n v="6"/>
    <n v="19.899999999999999"/>
    <n v="96663"/>
    <n v="65108"/>
    <n v="31555"/>
    <n v="22.6"/>
    <n v="33.5"/>
    <n v="-39134"/>
    <n v="-13.6"/>
    <n v="39.799999999999997"/>
    <n v="18057"/>
    <n v="18068"/>
    <n v="47257"/>
    <n v="0"/>
  </r>
  <r>
    <x v="7"/>
    <x v="0"/>
    <x v="7"/>
    <n v="211218"/>
    <n v="212101"/>
    <n v="467653"/>
    <n v="499725"/>
    <n v="12572"/>
    <n v="5.6"/>
    <n v="40925"/>
    <n v="18.2"/>
    <n v="93886"/>
    <n v="27803"/>
    <n v="66083"/>
    <n v="5.6"/>
    <n v="18.8"/>
    <n v="158030"/>
    <n v="102515"/>
    <n v="55515"/>
    <n v="20.5"/>
    <n v="31.6"/>
    <n v="-64144"/>
    <n v="-12.8"/>
    <n v="37.6"/>
    <n v="27441"/>
    <n v="27472"/>
    <n v="71027"/>
    <n v="0"/>
  </r>
  <r>
    <x v="7"/>
    <x v="0"/>
    <x v="1"/>
    <n v="721571"/>
    <n v="723741"/>
    <n v="1623994"/>
    <n v="1732821"/>
    <n v="25496"/>
    <n v="3.3"/>
    <n v="109136"/>
    <n v="14.3"/>
    <n v="240314"/>
    <n v="60709"/>
    <n v="179605"/>
    <n v="3.5"/>
    <n v="13.9"/>
    <n v="457968"/>
    <n v="282551"/>
    <n v="175417"/>
    <n v="16.3"/>
    <n v="26.4"/>
    <n v="-217654"/>
    <n v="-12.5"/>
    <n v="27.8"/>
    <n v="76182"/>
    <n v="76285"/>
    <n v="201141"/>
    <n v="0"/>
  </r>
  <r>
    <x v="7"/>
    <x v="1"/>
    <x v="0"/>
    <n v="44412"/>
    <n v="45184"/>
    <n v="536689"/>
    <n v="269202"/>
    <n v="45032"/>
    <n v="199.3"/>
    <n v="0"/>
    <n v="0"/>
    <n v="534975"/>
    <n v="534975"/>
    <n v="0"/>
    <n v="198.7"/>
    <n v="198.7"/>
    <n v="0"/>
    <n v="0"/>
    <n v="0"/>
    <n v="0"/>
    <n v="0"/>
    <n v="534975"/>
    <n v="198.7"/>
    <n v="0"/>
    <m/>
    <m/>
    <m/>
    <n v="0"/>
  </r>
  <r>
    <x v="7"/>
    <x v="1"/>
    <x v="2"/>
    <n v="69202"/>
    <n v="69918"/>
    <n v="470194"/>
    <n v="463903"/>
    <n v="311"/>
    <n v="0.4"/>
    <n v="6021"/>
    <n v="8.3000000000000007"/>
    <n v="142233"/>
    <n v="1472"/>
    <n v="140761"/>
    <n v="0.3"/>
    <n v="30.7"/>
    <n v="129650"/>
    <n v="71744"/>
    <n v="57906"/>
    <n v="15.5"/>
    <n v="27.9"/>
    <n v="12583"/>
    <n v="2.8"/>
    <n v="55.8"/>
    <n v="4683"/>
    <n v="4688"/>
    <n v="56643"/>
    <n v="0"/>
  </r>
  <r>
    <x v="7"/>
    <x v="1"/>
    <x v="3"/>
    <n v="64923"/>
    <n v="66523"/>
    <n v="428368"/>
    <n v="433578"/>
    <n v="935"/>
    <n v="1.4"/>
    <n v="5195"/>
    <n v="7.6"/>
    <n v="102234"/>
    <n v="9389"/>
    <n v="92845"/>
    <n v="2.2000000000000002"/>
    <n v="23.6"/>
    <n v="112653"/>
    <n v="59034"/>
    <n v="53619"/>
    <n v="13.6"/>
    <n v="26"/>
    <n v="-10419"/>
    <n v="-2.4"/>
    <n v="47.2"/>
    <n v="3737"/>
    <n v="3778"/>
    <n v="45463"/>
    <n v="0"/>
  </r>
  <r>
    <x v="7"/>
    <x v="1"/>
    <x v="4"/>
    <n v="61770"/>
    <n v="63350"/>
    <n v="404900"/>
    <n v="410334"/>
    <n v="747"/>
    <n v="1.1000000000000001"/>
    <n v="4023"/>
    <n v="6.2"/>
    <n v="84082"/>
    <n v="7649"/>
    <n v="76433"/>
    <n v="1.9"/>
    <n v="20.5"/>
    <n v="94949"/>
    <n v="45890"/>
    <n v="49059"/>
    <n v="11.2"/>
    <n v="23.1"/>
    <n v="-10867"/>
    <n v="-2.6"/>
    <n v="41"/>
    <n v="2913"/>
    <n v="2921"/>
    <n v="35444"/>
    <n v="0"/>
  </r>
  <r>
    <x v="7"/>
    <x v="1"/>
    <x v="5"/>
    <n v="53446"/>
    <n v="54608"/>
    <n v="350065"/>
    <n v="351851"/>
    <n v="649"/>
    <n v="1.2"/>
    <n v="3067"/>
    <n v="5.5"/>
    <n v="71003"/>
    <n v="6742"/>
    <n v="64261"/>
    <n v="1.9"/>
    <n v="20.2"/>
    <n v="74575"/>
    <n v="34422"/>
    <n v="40153"/>
    <n v="9.8000000000000007"/>
    <n v="21.2"/>
    <n v="-3572"/>
    <n v="-1"/>
    <n v="40.4"/>
    <n v="2092"/>
    <n v="2105"/>
    <n v="25444"/>
    <n v="0"/>
  </r>
  <r>
    <x v="7"/>
    <x v="1"/>
    <x v="6"/>
    <n v="52042"/>
    <n v="53352"/>
    <n v="338791"/>
    <n v="342513"/>
    <n v="656"/>
    <n v="1.2"/>
    <n v="2891"/>
    <n v="5.3"/>
    <n v="65065"/>
    <n v="6633"/>
    <n v="58432"/>
    <n v="1.9"/>
    <n v="19"/>
    <n v="72508"/>
    <n v="32531"/>
    <n v="39977"/>
    <n v="9.5"/>
    <n v="21.2"/>
    <n v="-7443"/>
    <n v="-2.2000000000000002"/>
    <n v="38"/>
    <n v="1980"/>
    <n v="1994"/>
    <n v="24247"/>
    <n v="0"/>
  </r>
  <r>
    <x v="7"/>
    <x v="1"/>
    <x v="7"/>
    <n v="93894"/>
    <n v="97762"/>
    <n v="609118"/>
    <n v="616736"/>
    <n v="1093"/>
    <n v="1.1000000000000001"/>
    <n v="4999"/>
    <n v="5"/>
    <n v="107683"/>
    <n v="10378"/>
    <n v="97305"/>
    <n v="1.7"/>
    <n v="17.5"/>
    <n v="122919"/>
    <n v="51712"/>
    <n v="71207"/>
    <n v="8.4"/>
    <n v="19.899999999999999"/>
    <n v="-15236"/>
    <n v="-2.4"/>
    <n v="35"/>
    <n v="2777"/>
    <n v="2812"/>
    <n v="33659"/>
    <n v="0"/>
  </r>
  <r>
    <x v="7"/>
    <x v="1"/>
    <x v="1"/>
    <n v="378383"/>
    <n v="387388"/>
    <n v="2444068"/>
    <n v="2481479"/>
    <n v="3062"/>
    <n v="0.8"/>
    <n v="14267"/>
    <n v="3.6"/>
    <n v="334892"/>
    <n v="30991"/>
    <n v="303901"/>
    <n v="1.2"/>
    <n v="13.5"/>
    <n v="409713"/>
    <n v="154709"/>
    <n v="255004"/>
    <n v="6.2"/>
    <n v="16.5"/>
    <n v="-74821"/>
    <n v="-3"/>
    <n v="27"/>
    <n v="8505"/>
    <n v="8633"/>
    <n v="104133"/>
    <n v="0"/>
  </r>
  <r>
    <x v="7"/>
    <x v="2"/>
    <x v="0"/>
    <n v="16084"/>
    <n v="16949"/>
    <n v="416319"/>
    <n v="208549"/>
    <n v="16920"/>
    <n v="199.7"/>
    <n v="0"/>
    <n v="0"/>
    <n v="415540"/>
    <n v="415540"/>
    <n v="0"/>
    <n v="199.3"/>
    <n v="199.3"/>
    <n v="0"/>
    <n v="0"/>
    <n v="0"/>
    <n v="0"/>
    <n v="0"/>
    <n v="415540"/>
    <n v="199.3"/>
    <n v="0"/>
    <m/>
    <m/>
    <m/>
    <n v="0"/>
  </r>
  <r>
    <x v="7"/>
    <x v="2"/>
    <x v="2"/>
    <n v="30288"/>
    <n v="31248"/>
    <n v="438122"/>
    <n v="419532"/>
    <n v="367"/>
    <n v="1.1000000000000001"/>
    <n v="2197"/>
    <n v="6.8"/>
    <n v="138692"/>
    <n v="2878"/>
    <n v="135814"/>
    <n v="0.7"/>
    <n v="33.1"/>
    <n v="101511"/>
    <n v="54313"/>
    <n v="47198"/>
    <n v="12.9"/>
    <n v="24.2"/>
    <n v="37181"/>
    <n v="8.9"/>
    <n v="48.4"/>
    <n v="1696"/>
    <n v="1703"/>
    <n v="43412"/>
    <n v="0"/>
  </r>
  <r>
    <x v="7"/>
    <x v="2"/>
    <x v="3"/>
    <n v="30822"/>
    <n v="33451"/>
    <n v="426153"/>
    <n v="425163"/>
    <n v="572"/>
    <n v="1.7"/>
    <n v="2234"/>
    <n v="6.5"/>
    <n v="101277"/>
    <n v="8855"/>
    <n v="92422"/>
    <n v="2.1"/>
    <n v="23.8"/>
    <n v="99297"/>
    <n v="49365"/>
    <n v="49932"/>
    <n v="11.6"/>
    <n v="23.4"/>
    <n v="1980"/>
    <n v="0.4"/>
    <n v="46.8"/>
    <n v="1445"/>
    <n v="1458"/>
    <n v="37187"/>
    <n v="0"/>
  </r>
  <r>
    <x v="7"/>
    <x v="2"/>
    <x v="4"/>
    <n v="31261"/>
    <n v="33990"/>
    <n v="430748"/>
    <n v="426330"/>
    <n v="436"/>
    <n v="1.3"/>
    <n v="1591"/>
    <n v="4.5999999999999996"/>
    <n v="91697"/>
    <n v="7210"/>
    <n v="84487"/>
    <n v="1.7"/>
    <n v="21.5"/>
    <n v="82860"/>
    <n v="35649"/>
    <n v="47211"/>
    <n v="8.4"/>
    <n v="19.399999999999999"/>
    <n v="8837"/>
    <n v="2.1"/>
    <n v="38.799999999999997"/>
    <n v="1046"/>
    <n v="1053"/>
    <n v="27039"/>
    <n v="0"/>
  </r>
  <r>
    <x v="7"/>
    <x v="2"/>
    <x v="5"/>
    <n v="26077"/>
    <n v="28092"/>
    <n v="355637"/>
    <n v="351851"/>
    <n v="323"/>
    <n v="1.1000000000000001"/>
    <n v="1309"/>
    <n v="4.5999999999999996"/>
    <n v="71532"/>
    <n v="5165"/>
    <n v="66367"/>
    <n v="1.5"/>
    <n v="20.3"/>
    <n v="63959"/>
    <n v="26916"/>
    <n v="37043"/>
    <n v="7.6"/>
    <n v="18.2"/>
    <n v="7573"/>
    <n v="2.1"/>
    <n v="36.4"/>
    <n v="764"/>
    <n v="770"/>
    <n v="19455"/>
    <n v="0"/>
  </r>
  <r>
    <x v="7"/>
    <x v="2"/>
    <x v="6"/>
    <n v="26881"/>
    <n v="29306"/>
    <n v="366007"/>
    <n v="362636"/>
    <n v="375"/>
    <n v="1.3"/>
    <n v="1196"/>
    <n v="4"/>
    <n v="70381"/>
    <n v="5625"/>
    <n v="64756"/>
    <n v="1.6"/>
    <n v="19.399999999999999"/>
    <n v="63639"/>
    <n v="24787"/>
    <n v="38852"/>
    <n v="6.8"/>
    <n v="17.5"/>
    <n v="6742"/>
    <n v="1.9"/>
    <n v="35"/>
    <n v="714"/>
    <n v="723"/>
    <n v="18270"/>
    <n v="0"/>
  </r>
  <r>
    <x v="7"/>
    <x v="2"/>
    <x v="7"/>
    <n v="51813"/>
    <n v="60140"/>
    <n v="702629"/>
    <n v="699497"/>
    <n v="674"/>
    <n v="1.1000000000000001"/>
    <n v="2441"/>
    <n v="4"/>
    <n v="119672"/>
    <n v="9352"/>
    <n v="110320"/>
    <n v="1.3"/>
    <n v="17.100000000000001"/>
    <n v="113407"/>
    <n v="43044"/>
    <n v="70363"/>
    <n v="6.2"/>
    <n v="16.2"/>
    <n v="6265"/>
    <n v="0.9"/>
    <n v="32.4"/>
    <n v="1021"/>
    <n v="1053"/>
    <n v="26289"/>
    <n v="0"/>
  </r>
  <r>
    <x v="7"/>
    <x v="2"/>
    <x v="1"/>
    <n v="241789"/>
    <n v="262237"/>
    <n v="3265799"/>
    <n v="3266761"/>
    <n v="2241"/>
    <n v="0.8"/>
    <n v="7562"/>
    <n v="2.9"/>
    <n v="426781"/>
    <n v="33118"/>
    <n v="393663"/>
    <n v="1"/>
    <n v="13.1"/>
    <n v="428704"/>
    <n v="140800"/>
    <n v="287904"/>
    <n v="4.3"/>
    <n v="13.1"/>
    <n v="-1923"/>
    <n v="0"/>
    <n v="26.2"/>
    <n v="3479"/>
    <n v="3620"/>
    <n v="90310"/>
    <n v="0"/>
  </r>
  <r>
    <x v="7"/>
    <x v="3"/>
    <x v="0"/>
    <n v="6894"/>
    <n v="7916"/>
    <n v="393137"/>
    <n v="196979"/>
    <n v="7902"/>
    <n v="199.6"/>
    <n v="0"/>
    <n v="0"/>
    <n v="392317"/>
    <n v="392317"/>
    <n v="0"/>
    <n v="199.2"/>
    <n v="199.2"/>
    <n v="0"/>
    <n v="0"/>
    <n v="0"/>
    <n v="0"/>
    <n v="0"/>
    <n v="392317"/>
    <n v="199.2"/>
    <n v="0"/>
    <m/>
    <m/>
    <m/>
    <n v="0"/>
  </r>
  <r>
    <x v="7"/>
    <x v="3"/>
    <x v="2"/>
    <n v="14501"/>
    <n v="15989"/>
    <n v="474126"/>
    <n v="445642"/>
    <n v="507"/>
    <n v="3.1"/>
    <n v="908"/>
    <n v="5.6"/>
    <n v="152864"/>
    <n v="7994"/>
    <n v="144870"/>
    <n v="1.8"/>
    <n v="34.299999999999997"/>
    <n v="95896"/>
    <n v="46661"/>
    <n v="49235"/>
    <n v="10.5"/>
    <n v="21.5"/>
    <n v="56968"/>
    <n v="12.8"/>
    <n v="43"/>
    <n v="609"/>
    <n v="612"/>
    <n v="34330"/>
    <n v="0"/>
  </r>
  <r>
    <x v="7"/>
    <x v="3"/>
    <x v="3"/>
    <n v="15229"/>
    <n v="18169"/>
    <n v="478899"/>
    <n v="467226"/>
    <n v="488"/>
    <n v="2.6"/>
    <n v="1046"/>
    <n v="5.7"/>
    <n v="118444"/>
    <n v="12187"/>
    <n v="106257"/>
    <n v="2.6"/>
    <n v="25.4"/>
    <n v="95098"/>
    <n v="42403"/>
    <n v="52695"/>
    <n v="9.1"/>
    <n v="20.399999999999999"/>
    <n v="23346"/>
    <n v="5"/>
    <n v="40.799999999999997"/>
    <n v="534"/>
    <n v="581"/>
    <n v="30366"/>
    <n v="0"/>
  </r>
  <r>
    <x v="7"/>
    <x v="3"/>
    <x v="4"/>
    <n v="15859"/>
    <n v="18700"/>
    <n v="493407"/>
    <n v="482325"/>
    <n v="347"/>
    <n v="1.8"/>
    <n v="866"/>
    <n v="4.5999999999999996"/>
    <n v="107200"/>
    <n v="9667"/>
    <n v="97533"/>
    <n v="2"/>
    <n v="22.2"/>
    <n v="85036"/>
    <n v="35721"/>
    <n v="49315"/>
    <n v="7.4"/>
    <n v="17.600000000000001"/>
    <n v="22164"/>
    <n v="4.5999999999999996"/>
    <n v="35.200000000000003"/>
    <n v="449"/>
    <n v="463"/>
    <n v="25185"/>
    <n v="0"/>
  </r>
  <r>
    <x v="7"/>
    <x v="3"/>
    <x v="5"/>
    <n v="12736"/>
    <n v="15350"/>
    <n v="392551"/>
    <n v="382950"/>
    <n v="305"/>
    <n v="2"/>
    <n v="606"/>
    <n v="3.9"/>
    <n v="82814"/>
    <n v="6648"/>
    <n v="76166"/>
    <n v="1.7"/>
    <n v="21.6"/>
    <n v="63611"/>
    <n v="24161"/>
    <n v="39450"/>
    <n v="6.3"/>
    <n v="16.600000000000001"/>
    <n v="19203"/>
    <n v="5"/>
    <n v="33.200000000000003"/>
    <n v="297"/>
    <n v="321"/>
    <n v="16768"/>
    <n v="0"/>
  </r>
  <r>
    <x v="7"/>
    <x v="3"/>
    <x v="6"/>
    <n v="13184"/>
    <n v="16531"/>
    <n v="407673"/>
    <n v="397166"/>
    <n v="311"/>
    <n v="1.9"/>
    <n v="700"/>
    <n v="4.2"/>
    <n v="83020"/>
    <n v="7098"/>
    <n v="75922"/>
    <n v="1.8"/>
    <n v="20.9"/>
    <n v="62006"/>
    <n v="23684"/>
    <n v="38322"/>
    <n v="6"/>
    <n v="15.6"/>
    <n v="21014"/>
    <n v="5.3"/>
    <n v="31.2"/>
    <n v="287"/>
    <n v="321"/>
    <n v="15847"/>
    <n v="0"/>
  </r>
  <r>
    <x v="7"/>
    <x v="3"/>
    <x v="7"/>
    <n v="28841"/>
    <n v="42371"/>
    <n v="885944"/>
    <n v="868396"/>
    <n v="778"/>
    <n v="1.8"/>
    <n v="1623"/>
    <n v="3.8"/>
    <n v="159284"/>
    <n v="11634"/>
    <n v="147650"/>
    <n v="1.3"/>
    <n v="18.3"/>
    <n v="124188"/>
    <n v="41310"/>
    <n v="82878"/>
    <n v="4.8"/>
    <n v="14.3"/>
    <n v="35096"/>
    <n v="4"/>
    <n v="28.6"/>
    <n v="429"/>
    <n v="478"/>
    <n v="24349"/>
    <n v="0"/>
  </r>
  <r>
    <x v="7"/>
    <x v="3"/>
    <x v="1"/>
    <n v="160512"/>
    <n v="202426"/>
    <n v="4948597"/>
    <n v="4874390"/>
    <n v="3041"/>
    <n v="1.5"/>
    <n v="5552"/>
    <n v="2.7"/>
    <n v="683888"/>
    <n v="68184"/>
    <n v="615704"/>
    <n v="1.4"/>
    <n v="14"/>
    <n v="535474"/>
    <n v="157118"/>
    <n v="378356"/>
    <n v="3.2"/>
    <n v="11"/>
    <n v="148414"/>
    <n v="3"/>
    <n v="22"/>
    <n v="1527"/>
    <n v="1680"/>
    <n v="89567"/>
    <n v="0"/>
  </r>
  <r>
    <x v="7"/>
    <x v="4"/>
    <x v="0"/>
    <n v="1006"/>
    <n v="1374"/>
    <n v="132980"/>
    <n v="66717"/>
    <n v="1371"/>
    <n v="199.6"/>
    <n v="0"/>
    <n v="0"/>
    <n v="132527"/>
    <n v="132527"/>
    <n v="0"/>
    <n v="198.6"/>
    <n v="198.6"/>
    <n v="0"/>
    <n v="0"/>
    <n v="0"/>
    <n v="0"/>
    <n v="0"/>
    <n v="132527"/>
    <n v="198.6"/>
    <n v="0"/>
    <m/>
    <m/>
    <m/>
    <n v="0"/>
  </r>
  <r>
    <x v="7"/>
    <x v="4"/>
    <x v="2"/>
    <n v="3352"/>
    <n v="4333"/>
    <n v="250832"/>
    <n v="233521"/>
    <n v="295"/>
    <n v="6.8"/>
    <n v="295"/>
    <n v="6.8"/>
    <n v="84007"/>
    <n v="7763"/>
    <n v="76244"/>
    <n v="3.3"/>
    <n v="36"/>
    <n v="49385"/>
    <n v="22425"/>
    <n v="26960"/>
    <n v="9.6"/>
    <n v="21.1"/>
    <n v="34622"/>
    <n v="14.9"/>
    <n v="42.2"/>
    <n v="127"/>
    <n v="128"/>
    <n v="17070"/>
    <n v="0"/>
  </r>
  <r>
    <x v="7"/>
    <x v="4"/>
    <x v="3"/>
    <n v="3958"/>
    <n v="5543"/>
    <n v="281392"/>
    <n v="273697"/>
    <n v="314"/>
    <n v="5.6"/>
    <n v="376"/>
    <n v="6.7"/>
    <n v="67477"/>
    <n v="5326"/>
    <n v="62151"/>
    <n v="1.9"/>
    <n v="24.7"/>
    <n v="52086"/>
    <n v="21366"/>
    <n v="30720"/>
    <n v="7.8"/>
    <n v="19"/>
    <n v="15391"/>
    <n v="5.7"/>
    <n v="38"/>
    <n v="97"/>
    <n v="124"/>
    <n v="12956"/>
    <n v="0"/>
  </r>
  <r>
    <x v="7"/>
    <x v="4"/>
    <x v="4"/>
    <n v="4215"/>
    <n v="5755"/>
    <n v="299038"/>
    <n v="288920"/>
    <n v="301"/>
    <n v="5.2"/>
    <n v="285"/>
    <n v="5"/>
    <n v="63577"/>
    <n v="5308"/>
    <n v="58269"/>
    <n v="1.8"/>
    <n v="22"/>
    <n v="43341"/>
    <n v="15746"/>
    <n v="27595"/>
    <n v="5.4"/>
    <n v="15"/>
    <n v="20236"/>
    <n v="7"/>
    <n v="30"/>
    <n v="72"/>
    <n v="82"/>
    <n v="9618"/>
    <n v="0"/>
  </r>
  <r>
    <x v="7"/>
    <x v="4"/>
    <x v="5"/>
    <n v="3009"/>
    <n v="4344"/>
    <n v="213791"/>
    <n v="205436"/>
    <n v="215"/>
    <n v="5"/>
    <n v="208"/>
    <n v="4.8"/>
    <n v="48588"/>
    <n v="3516"/>
    <n v="45072"/>
    <n v="1.7"/>
    <n v="23.7"/>
    <n v="31878"/>
    <n v="10487"/>
    <n v="21391"/>
    <n v="5.0999999999999996"/>
    <n v="15.5"/>
    <n v="16710"/>
    <n v="8.1999999999999993"/>
    <n v="31"/>
    <n v="49"/>
    <n v="60"/>
    <n v="6568"/>
    <n v="0"/>
  </r>
  <r>
    <x v="7"/>
    <x v="4"/>
    <x v="6"/>
    <n v="3197"/>
    <n v="5267"/>
    <n v="226369"/>
    <n v="218344"/>
    <n v="294"/>
    <n v="5.6"/>
    <n v="237"/>
    <n v="4.5"/>
    <n v="48507"/>
    <n v="4203"/>
    <n v="44304"/>
    <n v="1.9"/>
    <n v="22.2"/>
    <n v="32457"/>
    <n v="9934"/>
    <n v="22523"/>
    <n v="4.5"/>
    <n v="14.9"/>
    <n v="16050"/>
    <n v="7.3"/>
    <n v="29.8"/>
    <n v="39"/>
    <n v="40"/>
    <n v="5200"/>
    <n v="0"/>
  </r>
  <r>
    <x v="7"/>
    <x v="4"/>
    <x v="7"/>
    <n v="8086"/>
    <n v="18778"/>
    <n v="569239"/>
    <n v="552941"/>
    <n v="1305"/>
    <n v="7"/>
    <n v="1087"/>
    <n v="5.8"/>
    <n v="114471"/>
    <n v="15064"/>
    <n v="99407"/>
    <n v="2.7"/>
    <n v="20.7"/>
    <n v="81875"/>
    <n v="25508"/>
    <n v="56367"/>
    <n v="4.5999999999999996"/>
    <n v="14.8"/>
    <n v="32596"/>
    <n v="5.9"/>
    <n v="29.6"/>
    <n v="78"/>
    <n v="103"/>
    <n v="10274"/>
    <n v="0"/>
  </r>
  <r>
    <x v="7"/>
    <x v="4"/>
    <x v="1"/>
    <n v="53979"/>
    <n v="97314"/>
    <n v="3826567"/>
    <n v="3708986"/>
    <n v="4439"/>
    <n v="4.5999999999999996"/>
    <n v="4307"/>
    <n v="4.4000000000000004"/>
    <n v="610834"/>
    <n v="126387"/>
    <n v="484447"/>
    <n v="3.4"/>
    <n v="16.5"/>
    <n v="375671"/>
    <n v="104799"/>
    <n v="270872"/>
    <n v="2.8"/>
    <n v="10.1"/>
    <n v="235163"/>
    <n v="6.4"/>
    <n v="20.2"/>
    <n v="304"/>
    <n v="490"/>
    <n v="40955"/>
    <n v="0"/>
  </r>
  <r>
    <x v="7"/>
    <x v="5"/>
    <x v="0"/>
    <n v="327"/>
    <n v="607"/>
    <n v="95000"/>
    <n v="47605"/>
    <n v="606"/>
    <n v="199.7"/>
    <n v="0"/>
    <n v="0"/>
    <n v="94790"/>
    <n v="94790"/>
    <n v="0"/>
    <n v="199.1"/>
    <n v="199.1"/>
    <n v="0"/>
    <n v="0"/>
    <n v="0"/>
    <n v="0"/>
    <n v="0"/>
    <n v="94790"/>
    <n v="199.1"/>
    <n v="0"/>
    <m/>
    <m/>
    <m/>
    <n v="0"/>
  </r>
  <r>
    <x v="7"/>
    <x v="5"/>
    <x v="2"/>
    <n v="1196"/>
    <n v="1958"/>
    <n v="192239"/>
    <n v="177523"/>
    <n v="212"/>
    <n v="11"/>
    <n v="158"/>
    <n v="8.1999999999999993"/>
    <n v="66747"/>
    <n v="9947"/>
    <n v="56800"/>
    <n v="5.6"/>
    <n v="37.6"/>
    <n v="37314"/>
    <n v="16226"/>
    <n v="21088"/>
    <n v="9.1"/>
    <n v="21"/>
    <n v="29433"/>
    <n v="16.600000000000001"/>
    <n v="42"/>
    <n v="40"/>
    <n v="40"/>
    <n v="11239"/>
    <n v="0"/>
  </r>
  <r>
    <x v="7"/>
    <x v="5"/>
    <x v="3"/>
    <n v="1641"/>
    <n v="3468"/>
    <n v="253322"/>
    <n v="243662"/>
    <n v="364"/>
    <n v="10.8"/>
    <n v="177"/>
    <n v="5.2"/>
    <n v="63368"/>
    <n v="9169"/>
    <n v="54199"/>
    <n v="3.8"/>
    <n v="26"/>
    <n v="44048"/>
    <n v="15599"/>
    <n v="28449"/>
    <n v="6.4"/>
    <n v="18.100000000000001"/>
    <n v="19320"/>
    <n v="7.9"/>
    <n v="36.200000000000003"/>
    <n v="34"/>
    <n v="49"/>
    <m/>
    <n v="1"/>
  </r>
  <r>
    <x v="7"/>
    <x v="5"/>
    <x v="4"/>
    <n v="1824"/>
    <n v="3232"/>
    <n v="280360"/>
    <n v="267673"/>
    <n v="266"/>
    <n v="8.4"/>
    <n v="146"/>
    <n v="4.5999999999999996"/>
    <n v="61304"/>
    <n v="7246"/>
    <n v="54058"/>
    <n v="2.7"/>
    <n v="22.9"/>
    <n v="35929"/>
    <n v="10432"/>
    <n v="25497"/>
    <n v="3.9"/>
    <n v="13.4"/>
    <n v="25375"/>
    <n v="9.5"/>
    <n v="26.8"/>
    <n v="20"/>
    <n v="20"/>
    <n v="6010"/>
    <n v="0"/>
  </r>
  <r>
    <x v="7"/>
    <x v="5"/>
    <x v="5"/>
    <n v="1169"/>
    <n v="2494"/>
    <n v="181554"/>
    <n v="169717"/>
    <n v="211"/>
    <n v="8.6"/>
    <n v="139"/>
    <n v="5.7"/>
    <n v="43493"/>
    <n v="6478"/>
    <n v="37015"/>
    <n v="3.8"/>
    <n v="25.6"/>
    <n v="19819"/>
    <n v="6417"/>
    <n v="13402"/>
    <n v="3.8"/>
    <n v="11.7"/>
    <n v="23674"/>
    <n v="13.9"/>
    <n v="23.4"/>
    <n v="11"/>
    <n v="12"/>
    <n v="2825"/>
    <n v="0"/>
  </r>
  <r>
    <x v="7"/>
    <x v="5"/>
    <x v="6"/>
    <n v="1335"/>
    <n v="3288"/>
    <n v="205545"/>
    <n v="197119"/>
    <n v="295"/>
    <n v="9.1"/>
    <n v="181"/>
    <n v="5.6"/>
    <n v="46206"/>
    <n v="8014"/>
    <n v="38192"/>
    <n v="4.0999999999999996"/>
    <n v="23.4"/>
    <n v="29354"/>
    <n v="8416"/>
    <n v="20938"/>
    <n v="4.3"/>
    <n v="14.9"/>
    <n v="16852"/>
    <n v="8.5"/>
    <n v="29.8"/>
    <n v="11"/>
    <n v="11"/>
    <n v="3602"/>
    <n v="0"/>
  </r>
  <r>
    <x v="7"/>
    <x v="5"/>
    <x v="7"/>
    <n v="3896"/>
    <n v="15816"/>
    <n v="603723"/>
    <n v="581369"/>
    <n v="1547"/>
    <n v="10"/>
    <n v="923"/>
    <n v="6"/>
    <n v="125132"/>
    <n v="25271"/>
    <n v="99861"/>
    <n v="4.3"/>
    <n v="21.5"/>
    <n v="80424"/>
    <n v="20552"/>
    <n v="59872"/>
    <n v="3.5"/>
    <n v="13.8"/>
    <n v="44708"/>
    <n v="7.7"/>
    <n v="27.6"/>
    <n v="19"/>
    <n v="40"/>
    <m/>
    <n v="1"/>
  </r>
  <r>
    <x v="7"/>
    <x v="5"/>
    <x v="1"/>
    <n v="29480"/>
    <n v="95962"/>
    <n v="4552405"/>
    <n v="4417631"/>
    <n v="6289"/>
    <n v="6.6"/>
    <n v="5126"/>
    <n v="5.4"/>
    <n v="754560"/>
    <n v="177856"/>
    <n v="576704"/>
    <n v="4"/>
    <n v="17.100000000000001"/>
    <n v="485012"/>
    <n v="130457"/>
    <n v="354555"/>
    <n v="3"/>
    <n v="11"/>
    <n v="269548"/>
    <n v="6.1"/>
    <n v="22"/>
    <n v="110"/>
    <n v="238"/>
    <n v="31900"/>
    <n v="0"/>
  </r>
  <r>
    <x v="7"/>
    <x v="6"/>
    <x v="0"/>
    <n v="51"/>
    <n v="97"/>
    <n v="33328"/>
    <n v="16973"/>
    <n v="96"/>
    <n v="197.9"/>
    <n v="0"/>
    <n v="0"/>
    <n v="32710"/>
    <n v="32710"/>
    <n v="0"/>
    <n v="192.7"/>
    <n v="192.7"/>
    <n v="0"/>
    <n v="0"/>
    <n v="0"/>
    <n v="0"/>
    <n v="0"/>
    <n v="32710"/>
    <n v="192.7"/>
    <n v="0"/>
    <m/>
    <m/>
    <m/>
    <n v="0"/>
  </r>
  <r>
    <x v="7"/>
    <x v="6"/>
    <x v="2"/>
    <n v="217"/>
    <n v="542"/>
    <n v="80394"/>
    <n v="71298"/>
    <n v="70"/>
    <n v="13.4"/>
    <n v="32"/>
    <n v="6.1"/>
    <n v="31190"/>
    <n v="3967"/>
    <n v="27223"/>
    <n v="5.6"/>
    <n v="43.7"/>
    <n v="12997"/>
    <n v="1144"/>
    <n v="11853"/>
    <n v="1.6"/>
    <n v="18.2"/>
    <n v="18193"/>
    <n v="25.5"/>
    <n v="36.4"/>
    <m/>
    <m/>
    <m/>
    <n v="0"/>
  </r>
  <r>
    <x v="7"/>
    <x v="6"/>
    <x v="3"/>
    <n v="327"/>
    <n v="1199"/>
    <n v="115217"/>
    <n v="112169"/>
    <n v="142"/>
    <n v="12"/>
    <n v="116"/>
    <n v="9.8000000000000007"/>
    <n v="29122"/>
    <n v="4764"/>
    <n v="24358"/>
    <n v="4.2"/>
    <n v="26"/>
    <n v="23026"/>
    <n v="9605"/>
    <n v="13421"/>
    <n v="8.6"/>
    <n v="20.5"/>
    <n v="6096"/>
    <n v="5.5"/>
    <n v="41"/>
    <n v="7"/>
    <n v="7"/>
    <n v="4972"/>
    <n v="0"/>
  </r>
  <r>
    <x v="7"/>
    <x v="6"/>
    <x v="4"/>
    <n v="381"/>
    <n v="1368"/>
    <n v="132635"/>
    <n v="128284"/>
    <n v="178"/>
    <n v="13.5"/>
    <n v="81"/>
    <n v="6.1"/>
    <n v="29488"/>
    <n v="5329"/>
    <n v="24159"/>
    <n v="4.2"/>
    <n v="23"/>
    <n v="20785"/>
    <n v="5729"/>
    <n v="15056"/>
    <n v="4.5"/>
    <n v="16.2"/>
    <n v="8703"/>
    <n v="6.8"/>
    <n v="32.4"/>
    <n v="6"/>
    <n v="6"/>
    <n v="3856"/>
    <n v="0"/>
  </r>
  <r>
    <x v="7"/>
    <x v="6"/>
    <x v="5"/>
    <n v="236"/>
    <n v="943"/>
    <n v="81179"/>
    <n v="77332"/>
    <n v="114"/>
    <n v="12.4"/>
    <n v="62"/>
    <n v="6.8"/>
    <n v="18932"/>
    <n v="3691"/>
    <n v="15241"/>
    <n v="4.8"/>
    <n v="24.5"/>
    <n v="11238"/>
    <n v="3649"/>
    <n v="7589"/>
    <n v="4.7"/>
    <n v="14.5"/>
    <n v="7694"/>
    <n v="10"/>
    <n v="29"/>
    <n v="3"/>
    <n v="3"/>
    <m/>
    <n v="1"/>
  </r>
  <r>
    <x v="7"/>
    <x v="6"/>
    <x v="6"/>
    <n v="301"/>
    <n v="1495"/>
    <n v="101004"/>
    <n v="97153"/>
    <n v="162"/>
    <n v="11.1"/>
    <n v="96"/>
    <n v="6.6"/>
    <n v="21979"/>
    <n v="4280"/>
    <n v="17699"/>
    <n v="4.4000000000000004"/>
    <n v="22.6"/>
    <n v="14277"/>
    <n v="4979"/>
    <n v="9298"/>
    <n v="5.0999999999999996"/>
    <n v="14.7"/>
    <n v="7702"/>
    <n v="7.9"/>
    <n v="29.4"/>
    <n v="2"/>
    <n v="4"/>
    <m/>
    <n v="1"/>
  </r>
  <r>
    <x v="7"/>
    <x v="6"/>
    <x v="7"/>
    <n v="896"/>
    <n v="7152"/>
    <n v="309057"/>
    <n v="296762"/>
    <n v="942"/>
    <n v="13.6"/>
    <n v="448"/>
    <n v="6.5"/>
    <n v="65150"/>
    <n v="17463"/>
    <n v="47687"/>
    <n v="5.9"/>
    <n v="22"/>
    <n v="40559"/>
    <n v="11741"/>
    <n v="28818"/>
    <n v="4"/>
    <n v="13.7"/>
    <n v="24591"/>
    <n v="8.3000000000000007"/>
    <n v="27.4"/>
    <n v="2"/>
    <n v="34"/>
    <m/>
    <n v="1"/>
  </r>
  <r>
    <x v="7"/>
    <x v="6"/>
    <x v="1"/>
    <n v="9156"/>
    <n v="59204"/>
    <n v="3195582"/>
    <n v="3108294"/>
    <n v="4426"/>
    <n v="7.5"/>
    <n v="3608"/>
    <n v="6.1"/>
    <n v="519794"/>
    <n v="125782"/>
    <n v="394012"/>
    <n v="4"/>
    <n v="16.7"/>
    <n v="345218"/>
    <n v="83031"/>
    <n v="262187"/>
    <n v="2.7"/>
    <n v="11.1"/>
    <n v="174576"/>
    <n v="5.6"/>
    <n v="22.2"/>
    <n v="11"/>
    <n v="51"/>
    <n v="7869"/>
    <n v="0"/>
  </r>
  <r>
    <x v="7"/>
    <x v="7"/>
    <x v="0"/>
    <n v="13"/>
    <n v="117"/>
    <n v="17341"/>
    <n v="8671"/>
    <n v="117"/>
    <n v="200"/>
    <n v="0"/>
    <n v="0"/>
    <n v="17341"/>
    <n v="17341"/>
    <n v="0"/>
    <n v="200"/>
    <n v="200"/>
    <n v="0"/>
    <n v="0"/>
    <n v="0"/>
    <n v="0"/>
    <n v="0"/>
    <n v="17341"/>
    <n v="200"/>
    <n v="0"/>
    <m/>
    <m/>
    <m/>
    <n v="0"/>
  </r>
  <r>
    <x v="7"/>
    <x v="7"/>
    <x v="2"/>
    <n v="70"/>
    <n v="414"/>
    <n v="45477"/>
    <n v="40906"/>
    <n v="65"/>
    <n v="16.8"/>
    <n v="11"/>
    <n v="2.8"/>
    <n v="14956"/>
    <n v="4631"/>
    <n v="10325"/>
    <n v="11.3"/>
    <n v="36.6"/>
    <n v="5813"/>
    <n v="242"/>
    <n v="5571"/>
    <n v="0.6"/>
    <n v="14.2"/>
    <n v="9143"/>
    <n v="22.4"/>
    <n v="28.4"/>
    <m/>
    <m/>
    <m/>
    <n v="0"/>
  </r>
  <r>
    <x v="7"/>
    <x v="7"/>
    <x v="3"/>
    <n v="108"/>
    <n v="496"/>
    <n v="73165"/>
    <n v="71749"/>
    <n v="81"/>
    <n v="17.399999999999999"/>
    <n v="22"/>
    <n v="4.7"/>
    <n v="16746"/>
    <n v="2840"/>
    <n v="13906"/>
    <n v="4"/>
    <n v="23.3"/>
    <n v="13915"/>
    <n v="7257"/>
    <n v="6658"/>
    <n v="10.1"/>
    <n v="19.399999999999999"/>
    <n v="2831"/>
    <n v="3.9"/>
    <n v="38.799999999999997"/>
    <n v="4"/>
    <n v="4"/>
    <n v="5776"/>
    <n v="0"/>
  </r>
  <r>
    <x v="7"/>
    <x v="7"/>
    <x v="4"/>
    <n v="120"/>
    <n v="578"/>
    <n v="79164"/>
    <n v="76802"/>
    <n v="43"/>
    <n v="7.4"/>
    <n v="42"/>
    <n v="7.3"/>
    <n v="15716"/>
    <n v="2691"/>
    <n v="13025"/>
    <n v="3.5"/>
    <n v="20.5"/>
    <n v="10991"/>
    <m/>
    <n v="7419"/>
    <m/>
    <n v="14.3"/>
    <n v="4725"/>
    <n v="6.2"/>
    <n v="28.6"/>
    <n v="1"/>
    <n v="1"/>
    <m/>
    <n v="1"/>
  </r>
  <r>
    <x v="7"/>
    <x v="7"/>
    <x v="5"/>
    <n v="72"/>
    <n v="350"/>
    <n v="51621"/>
    <n v="48821"/>
    <n v="43"/>
    <n v="12.5"/>
    <n v="29"/>
    <n v="8.5"/>
    <n v="12934"/>
    <n v="2359"/>
    <n v="10575"/>
    <n v="4.8"/>
    <n v="26.5"/>
    <n v="7334"/>
    <m/>
    <n v="4969"/>
    <m/>
    <n v="15"/>
    <n v="5600"/>
    <n v="11.5"/>
    <n v="30"/>
    <n v="1"/>
    <n v="1"/>
    <m/>
    <n v="1"/>
  </r>
  <r>
    <x v="7"/>
    <x v="7"/>
    <x v="6"/>
    <n v="74"/>
    <n v="379"/>
    <n v="51378"/>
    <n v="48780"/>
    <n v="55"/>
    <n v="15.5"/>
    <n v="8"/>
    <n v="2.2999999999999998"/>
    <n v="13437"/>
    <n v="3660"/>
    <n v="9777"/>
    <n v="7.5"/>
    <n v="27.5"/>
    <n v="8240"/>
    <m/>
    <n v="6130"/>
    <m/>
    <n v="16.899999999999999"/>
    <n v="5197"/>
    <n v="10.6"/>
    <n v="33.799999999999997"/>
    <n v="1"/>
    <n v="1"/>
    <m/>
    <n v="1"/>
  </r>
  <r>
    <x v="7"/>
    <x v="7"/>
    <x v="7"/>
    <n v="355"/>
    <n v="4002"/>
    <n v="238085"/>
    <n v="230604"/>
    <n v="396"/>
    <n v="10.1"/>
    <n v="239"/>
    <n v="6.1"/>
    <n v="51963"/>
    <n v="12574"/>
    <n v="39389"/>
    <n v="5.5"/>
    <n v="22.5"/>
    <n v="37000"/>
    <n v="6508"/>
    <n v="30492"/>
    <n v="2.8"/>
    <n v="16"/>
    <n v="14963"/>
    <n v="6.5"/>
    <n v="32"/>
    <m/>
    <m/>
    <m/>
    <n v="0"/>
  </r>
  <r>
    <x v="7"/>
    <x v="7"/>
    <x v="1"/>
    <n v="4709"/>
    <n v="57709"/>
    <n v="3216397"/>
    <n v="3133177"/>
    <n v="4731"/>
    <n v="8.3000000000000007"/>
    <n v="3449"/>
    <n v="6"/>
    <n v="511456"/>
    <n v="136851"/>
    <n v="374605"/>
    <n v="4.4000000000000004"/>
    <n v="16.3"/>
    <n v="345017"/>
    <n v="87658"/>
    <n v="257359"/>
    <n v="2.8"/>
    <n v="11"/>
    <n v="166439"/>
    <n v="5.3"/>
    <n v="22"/>
    <n v="5"/>
    <n v="70"/>
    <n v="6982"/>
    <n v="0"/>
  </r>
  <r>
    <x v="7"/>
    <x v="8"/>
    <x v="0"/>
    <n v="3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7"/>
    <x v="8"/>
    <x v="2"/>
    <n v="39"/>
    <n v="234"/>
    <n v="44457"/>
    <n v="41146"/>
    <n v="14"/>
    <n v="6"/>
    <n v="10"/>
    <n v="4.3"/>
    <n v="15515"/>
    <n v="3174"/>
    <n v="12341"/>
    <n v="7.7"/>
    <n v="37.700000000000003"/>
    <n v="8895"/>
    <n v="497"/>
    <n v="8398"/>
    <n v="1.2"/>
    <n v="21.6"/>
    <n v="6620"/>
    <n v="16.100000000000001"/>
    <n v="43.2"/>
    <m/>
    <m/>
    <m/>
    <n v="0"/>
  </r>
  <r>
    <x v="7"/>
    <x v="8"/>
    <x v="3"/>
    <n v="49"/>
    <n v="439"/>
    <n v="59837"/>
    <n v="62740"/>
    <n v="54"/>
    <n v="12.4"/>
    <n v="45"/>
    <n v="10.4"/>
    <n v="9537"/>
    <m/>
    <m/>
    <m/>
    <n v="15.2"/>
    <n v="15342"/>
    <n v="3128"/>
    <n v="12214"/>
    <n v="5"/>
    <n v="24.5"/>
    <n v="-5805"/>
    <n v="-9.3000000000000007"/>
    <n v="30.4"/>
    <n v="1"/>
    <n v="1"/>
    <m/>
    <n v="1"/>
  </r>
  <r>
    <x v="7"/>
    <x v="8"/>
    <x v="4"/>
    <n v="73"/>
    <n v="1038"/>
    <m/>
    <n v="102660"/>
    <n v="171"/>
    <n v="17.399999999999999"/>
    <n v="54"/>
    <n v="5.5"/>
    <n v="31117"/>
    <n v="6164"/>
    <n v="24953"/>
    <n v="6"/>
    <n v="30.3"/>
    <n v="12506"/>
    <n v="6169"/>
    <n v="6337"/>
    <n v="6"/>
    <n v="12.2"/>
    <n v="18611"/>
    <n v="18.100000000000001"/>
    <n v="24.4"/>
    <n v="2"/>
    <n v="2"/>
    <m/>
    <n v="1"/>
  </r>
  <r>
    <x v="7"/>
    <x v="8"/>
    <x v="5"/>
    <n v="38"/>
    <n v="469"/>
    <n v="46300"/>
    <n v="42398"/>
    <n v="93"/>
    <n v="21.7"/>
    <n v="13"/>
    <n v="3"/>
    <n v="10611"/>
    <n v="1887"/>
    <n v="8724"/>
    <n v="4.5"/>
    <n v="25"/>
    <n v="2806"/>
    <n v="633"/>
    <n v="2173"/>
    <n v="1.5"/>
    <n v="6.6"/>
    <n v="7805"/>
    <n v="18.399999999999999"/>
    <n v="13.2"/>
    <m/>
    <m/>
    <m/>
    <n v="0"/>
  </r>
  <r>
    <x v="7"/>
    <x v="8"/>
    <x v="6"/>
    <n v="29"/>
    <n v="330"/>
    <n v="34622"/>
    <m/>
    <n v="62"/>
    <n v="19.7"/>
    <n v="31"/>
    <n v="9.9"/>
    <m/>
    <m/>
    <m/>
    <m/>
    <m/>
    <m/>
    <m/>
    <m/>
    <m/>
    <m/>
    <m/>
    <m/>
    <m/>
    <m/>
    <m/>
    <m/>
    <n v="1"/>
  </r>
  <r>
    <x v="7"/>
    <x v="8"/>
    <x v="7"/>
    <n v="154"/>
    <n v="3580"/>
    <n v="201506"/>
    <n v="196469"/>
    <n v="484"/>
    <n v="14"/>
    <n v="237"/>
    <n v="6.9"/>
    <n v="41249"/>
    <n v="10882"/>
    <n v="30367"/>
    <n v="5.5"/>
    <n v="21"/>
    <n v="31175"/>
    <n v="5369"/>
    <n v="25806"/>
    <n v="2.7"/>
    <n v="15.9"/>
    <n v="10074"/>
    <n v="5.0999999999999996"/>
    <n v="31.8"/>
    <m/>
    <m/>
    <m/>
    <n v="0"/>
  </r>
  <r>
    <x v="7"/>
    <x v="8"/>
    <x v="1"/>
    <n v="3184"/>
    <n v="71967"/>
    <n v="4537715"/>
    <n v="4445520"/>
    <n v="6231"/>
    <n v="8.8000000000000007"/>
    <n v="4677"/>
    <n v="6.6"/>
    <n v="644109"/>
    <n v="175454"/>
    <n v="468655"/>
    <n v="3.9"/>
    <n v="14.5"/>
    <n v="459721"/>
    <n v="128144"/>
    <n v="331577"/>
    <n v="2.9"/>
    <n v="10.3"/>
    <n v="184388"/>
    <n v="4.2"/>
    <n v="20.6"/>
    <n v="2"/>
    <n v="2"/>
    <m/>
    <n v="1"/>
  </r>
  <r>
    <x v="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7"/>
    <x v="9"/>
    <x v="2"/>
    <n v="13"/>
    <n v="86"/>
    <n v="23360"/>
    <n v="18591"/>
    <n v="15"/>
    <n v="18.8"/>
    <n v="3"/>
    <n v="3.8"/>
    <n v="11400"/>
    <m/>
    <m/>
    <m/>
    <n v="61.3"/>
    <n v="1862"/>
    <m/>
    <n v="713"/>
    <m/>
    <n v="10"/>
    <n v="9538"/>
    <n v="51.3"/>
    <n v="20"/>
    <m/>
    <m/>
    <m/>
    <n v="1"/>
  </r>
  <r>
    <x v="7"/>
    <x v="9"/>
    <x v="3"/>
    <n v="12"/>
    <n v="141"/>
    <m/>
    <n v="30324"/>
    <n v="24"/>
    <n v="18.100000000000001"/>
    <n v="7"/>
    <n v="5.3"/>
    <n v="10033"/>
    <n v="6097"/>
    <n v="3936"/>
    <n v="20.100000000000001"/>
    <n v="33.1"/>
    <n v="9086"/>
    <m/>
    <n v="1540"/>
    <m/>
    <n v="30"/>
    <n v="947"/>
    <n v="3.1"/>
    <n v="60"/>
    <n v="1"/>
    <n v="1"/>
    <m/>
    <n v="1"/>
  </r>
  <r>
    <x v="7"/>
    <x v="9"/>
    <x v="4"/>
    <n v="16"/>
    <n v="193"/>
    <n v="46594"/>
    <n v="50385"/>
    <n v="11"/>
    <n v="5.5"/>
    <n v="27"/>
    <n v="13.4"/>
    <n v="5955"/>
    <m/>
    <m/>
    <m/>
    <n v="11.8"/>
    <n v="13537"/>
    <n v="3183"/>
    <n v="10354"/>
    <n v="6.3"/>
    <n v="26.9"/>
    <n v="-7582"/>
    <n v="-15.1"/>
    <n v="23.6"/>
    <m/>
    <m/>
    <m/>
    <n v="1"/>
  </r>
  <r>
    <x v="7"/>
    <x v="9"/>
    <x v="5"/>
    <n v="8"/>
    <n v="66"/>
    <n v="17543"/>
    <m/>
    <n v="30"/>
    <n v="57.1"/>
    <n v="2"/>
    <n v="3.8"/>
    <m/>
    <m/>
    <m/>
    <m/>
    <m/>
    <m/>
    <m/>
    <m/>
    <m/>
    <m/>
    <m/>
    <m/>
    <m/>
    <m/>
    <m/>
    <m/>
    <n v="1"/>
  </r>
  <r>
    <x v="7"/>
    <x v="9"/>
    <x v="6"/>
    <n v="15"/>
    <n v="749"/>
    <n v="28502"/>
    <n v="32684"/>
    <n v="54"/>
    <n v="6.9"/>
    <n v="125"/>
    <n v="15.9"/>
    <n v="6107"/>
    <m/>
    <m/>
    <m/>
    <n v="18.7"/>
    <n v="14471"/>
    <m/>
    <n v="10410"/>
    <m/>
    <n v="44.3"/>
    <n v="-8364"/>
    <n v="-25.6"/>
    <n v="37.4"/>
    <m/>
    <m/>
    <m/>
    <n v="1"/>
  </r>
  <r>
    <x v="7"/>
    <x v="9"/>
    <x v="7"/>
    <n v="38"/>
    <n v="2007"/>
    <n v="79388"/>
    <n v="79671"/>
    <n v="376"/>
    <n v="20"/>
    <n v="116"/>
    <n v="6.2"/>
    <n v="14846"/>
    <n v="6339"/>
    <n v="8507"/>
    <n v="8"/>
    <n v="18.600000000000001"/>
    <n v="15412"/>
    <n v="1381"/>
    <n v="14031"/>
    <n v="1.7"/>
    <n v="19.3"/>
    <n v="-566"/>
    <n v="-0.7"/>
    <n v="37.200000000000003"/>
    <m/>
    <m/>
    <m/>
    <n v="0"/>
  </r>
  <r>
    <x v="7"/>
    <x v="9"/>
    <x v="1"/>
    <n v="1228"/>
    <n v="56369"/>
    <n v="3538514"/>
    <n v="3447165"/>
    <n v="4485"/>
    <n v="8"/>
    <n v="3454"/>
    <n v="6.2"/>
    <n v="549667"/>
    <n v="186149"/>
    <n v="363518"/>
    <n v="5.4"/>
    <n v="15.9"/>
    <n v="366969"/>
    <n v="98364"/>
    <n v="268605"/>
    <n v="2.9"/>
    <n v="10.6"/>
    <n v="182698"/>
    <n v="5.3"/>
    <n v="21.2"/>
    <m/>
    <m/>
    <m/>
    <n v="0"/>
  </r>
  <r>
    <x v="7"/>
    <x v="10"/>
    <x v="2"/>
    <n v="7"/>
    <n v="41"/>
    <m/>
    <m/>
    <n v="0"/>
    <n v="0"/>
    <n v="1"/>
    <n v="2.4"/>
    <m/>
    <n v="0"/>
    <m/>
    <m/>
    <m/>
    <m/>
    <m/>
    <m/>
    <m/>
    <m/>
    <m/>
    <m/>
    <m/>
    <m/>
    <m/>
    <m/>
    <n v="1"/>
  </r>
  <r>
    <x v="7"/>
    <x v="10"/>
    <x v="3"/>
    <n v="8"/>
    <n v="55"/>
    <n v="19812"/>
    <n v="19775"/>
    <n v="7"/>
    <n v="13.5"/>
    <n v="1"/>
    <n v="1.9"/>
    <n v="941"/>
    <m/>
    <m/>
    <m/>
    <n v="4.8"/>
    <n v="866"/>
    <m/>
    <n v="823"/>
    <m/>
    <n v="4.4000000000000004"/>
    <n v="75"/>
    <n v="0.4"/>
    <n v="8.8000000000000007"/>
    <m/>
    <m/>
    <m/>
    <n v="1"/>
  </r>
  <r>
    <x v="7"/>
    <x v="10"/>
    <x v="4"/>
    <n v="6"/>
    <n v="32"/>
    <m/>
    <m/>
    <n v="3"/>
    <n v="9.1999999999999993"/>
    <n v="4"/>
    <n v="12.3"/>
    <m/>
    <m/>
    <m/>
    <m/>
    <m/>
    <m/>
    <m/>
    <m/>
    <m/>
    <m/>
    <m/>
    <m/>
    <m/>
    <m/>
    <m/>
    <m/>
    <n v="1"/>
  </r>
  <r>
    <x v="7"/>
    <x v="10"/>
    <x v="5"/>
    <n v="6"/>
    <n v="33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6"/>
    <n v="3"/>
    <n v="7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7"/>
    <n v="26"/>
    <n v="717"/>
    <n v="61430"/>
    <n v="58963"/>
    <n v="200"/>
    <n v="32.299999999999997"/>
    <n v="5"/>
    <n v="0.8"/>
    <n v="11078"/>
    <n v="5982"/>
    <n v="5096"/>
    <n v="10.1"/>
    <n v="18.8"/>
    <n v="6144"/>
    <m/>
    <n v="6092"/>
    <m/>
    <n v="10.4"/>
    <n v="4934"/>
    <n v="8.4"/>
    <n v="20.8"/>
    <m/>
    <m/>
    <m/>
    <n v="1"/>
  </r>
  <r>
    <x v="7"/>
    <x v="10"/>
    <x v="1"/>
    <n v="774"/>
    <n v="68899"/>
    <n v="3926193"/>
    <n v="3862423"/>
    <n v="6080"/>
    <n v="9"/>
    <n v="4027"/>
    <n v="5.9"/>
    <n v="599669"/>
    <n v="176314"/>
    <n v="423355"/>
    <n v="4.5999999999999996"/>
    <n v="15.5"/>
    <n v="472130"/>
    <n v="127455"/>
    <n v="344675"/>
    <n v="3.3"/>
    <n v="12.2"/>
    <n v="127539"/>
    <n v="3.3"/>
    <n v="24.4"/>
    <n v="1"/>
    <n v="1"/>
    <m/>
    <n v="1"/>
  </r>
  <r>
    <x v="7"/>
    <x v="11"/>
    <x v="2"/>
    <n v="13"/>
    <n v="1177"/>
    <m/>
    <m/>
    <n v="446"/>
    <n v="46"/>
    <n v="32"/>
    <n v="3.3"/>
    <m/>
    <m/>
    <m/>
    <m/>
    <m/>
    <m/>
    <m/>
    <m/>
    <m/>
    <m/>
    <m/>
    <m/>
    <m/>
    <m/>
    <m/>
    <m/>
    <n v="1"/>
  </r>
  <r>
    <x v="7"/>
    <x v="11"/>
    <x v="3"/>
    <n v="13"/>
    <n v="26"/>
    <m/>
    <n v="15033"/>
    <n v="0"/>
    <n v="0"/>
    <n v="7"/>
    <n v="23.7"/>
    <n v="47"/>
    <n v="0"/>
    <n v="47"/>
    <n v="0"/>
    <n v="0.3"/>
    <n v="1794"/>
    <n v="873"/>
    <n v="921"/>
    <n v="5.8"/>
    <n v="11.9"/>
    <n v="-1747"/>
    <n v="-11.6"/>
    <n v="0.6"/>
    <m/>
    <m/>
    <m/>
    <n v="1"/>
  </r>
  <r>
    <x v="7"/>
    <x v="11"/>
    <x v="4"/>
    <n v="6"/>
    <n v="43"/>
    <n v="9589"/>
    <m/>
    <n v="0"/>
    <n v="0"/>
    <n v="2"/>
    <n v="4.5"/>
    <m/>
    <n v="0"/>
    <m/>
    <m/>
    <m/>
    <m/>
    <m/>
    <m/>
    <m/>
    <m/>
    <m/>
    <m/>
    <m/>
    <m/>
    <m/>
    <m/>
    <n v="1"/>
  </r>
  <r>
    <x v="7"/>
    <x v="11"/>
    <x v="5"/>
    <n v="8"/>
    <n v="48"/>
    <m/>
    <n v="923"/>
    <n v="4"/>
    <n v="8.6999999999999993"/>
    <n v="0"/>
    <n v="0"/>
    <n v="49"/>
    <m/>
    <m/>
    <m/>
    <n v="5.3"/>
    <n v="189"/>
    <n v="0"/>
    <n v="189"/>
    <n v="0"/>
    <n v="20.5"/>
    <n v="-140"/>
    <n v="-15.2"/>
    <n v="10.6"/>
    <m/>
    <m/>
    <m/>
    <n v="1"/>
  </r>
  <r>
    <x v="7"/>
    <x v="11"/>
    <x v="6"/>
    <n v="8"/>
    <n v="16"/>
    <m/>
    <n v="972"/>
    <n v="0"/>
    <n v="0"/>
    <n v="0"/>
    <n v="0"/>
    <n v="437"/>
    <n v="0"/>
    <n v="437"/>
    <n v="0"/>
    <n v="45"/>
    <n v="153"/>
    <n v="0"/>
    <n v="153"/>
    <n v="0"/>
    <n v="15.7"/>
    <n v="284"/>
    <n v="29.3"/>
    <n v="31.4"/>
    <m/>
    <m/>
    <m/>
    <n v="1"/>
  </r>
  <r>
    <x v="7"/>
    <x v="11"/>
    <x v="7"/>
    <n v="30"/>
    <n v="841"/>
    <n v="111310"/>
    <n v="108364"/>
    <n v="165"/>
    <n v="21.6"/>
    <n v="11"/>
    <n v="1.4"/>
    <n v="11405"/>
    <n v="2104"/>
    <n v="9301"/>
    <n v="1.9"/>
    <n v="10.5"/>
    <n v="5512"/>
    <m/>
    <n v="5028"/>
    <m/>
    <n v="5.0999999999999996"/>
    <n v="5893"/>
    <n v="5.4"/>
    <n v="10.199999999999999"/>
    <m/>
    <m/>
    <m/>
    <n v="1"/>
  </r>
  <r>
    <x v="7"/>
    <x v="11"/>
    <x v="1"/>
    <n v="878"/>
    <n v="278412"/>
    <n v="18874225"/>
    <n v="18651660"/>
    <n v="23330"/>
    <n v="8.5"/>
    <n v="19735"/>
    <n v="7.2"/>
    <n v="2477102"/>
    <n v="803583"/>
    <n v="1673519"/>
    <n v="4.3"/>
    <n v="13.3"/>
    <n v="2031971"/>
    <n v="602348"/>
    <n v="1429623"/>
    <n v="3.2"/>
    <n v="10.9"/>
    <n v="445131"/>
    <n v="2.4"/>
    <n v="21.8"/>
    <m/>
    <m/>
    <m/>
    <n v="0"/>
  </r>
  <r>
    <x v="8"/>
    <x v="0"/>
    <x v="0"/>
    <n v="438003"/>
    <n v="438834"/>
    <n v="1156167"/>
    <n v="581480"/>
    <n v="435789"/>
    <n v="198.6"/>
    <n v="0"/>
    <n v="0"/>
    <n v="1149375"/>
    <n v="1149375"/>
    <n v="0"/>
    <n v="197.7"/>
    <n v="197.7"/>
    <n v="0"/>
    <n v="0"/>
    <n v="0"/>
    <n v="0"/>
    <n v="0"/>
    <n v="1149375"/>
    <n v="197.7"/>
    <n v="0"/>
    <m/>
    <m/>
    <m/>
    <n v="0"/>
  </r>
  <r>
    <x v="8"/>
    <x v="0"/>
    <x v="2"/>
    <n v="261365"/>
    <n v="261688"/>
    <n v="574668"/>
    <n v="636171"/>
    <n v="332"/>
    <n v="0.1"/>
    <n v="83187"/>
    <n v="27.2"/>
    <n v="143667"/>
    <n v="928"/>
    <n v="142739"/>
    <n v="0.1"/>
    <n v="22.6"/>
    <n v="266672"/>
    <n v="191534"/>
    <n v="75138"/>
    <n v="30.1"/>
    <n v="41.9"/>
    <n v="-123005"/>
    <n v="-19.3"/>
    <n v="45.2"/>
    <n v="59407"/>
    <n v="59414"/>
    <n v="142346"/>
    <n v="0"/>
  </r>
  <r>
    <x v="8"/>
    <x v="0"/>
    <x v="3"/>
    <n v="170735"/>
    <n v="170977"/>
    <n v="374304"/>
    <n v="420328"/>
    <n v="9576"/>
    <n v="5"/>
    <n v="51605"/>
    <n v="26.7"/>
    <n v="88732"/>
    <n v="22572"/>
    <n v="66160"/>
    <n v="5.4"/>
    <n v="21.1"/>
    <n v="180779"/>
    <n v="130151"/>
    <n v="50628"/>
    <n v="31"/>
    <n v="43"/>
    <n v="-92047"/>
    <n v="-21.9"/>
    <n v="42.2"/>
    <n v="39063"/>
    <n v="39074"/>
    <n v="101321"/>
    <n v="0"/>
  </r>
  <r>
    <x v="8"/>
    <x v="0"/>
    <x v="4"/>
    <n v="143226"/>
    <n v="143744"/>
    <n v="316442"/>
    <n v="351857"/>
    <n v="7930"/>
    <n v="5"/>
    <n v="37452"/>
    <n v="23.6"/>
    <n v="67230"/>
    <n v="18368"/>
    <n v="48862"/>
    <n v="5.2"/>
    <n v="19.100000000000001"/>
    <n v="138060"/>
    <n v="96992"/>
    <n v="41068"/>
    <n v="27.6"/>
    <n v="39.200000000000003"/>
    <n v="-70830"/>
    <n v="-20.100000000000001"/>
    <n v="38.200000000000003"/>
    <n v="28188"/>
    <n v="28226"/>
    <n v="75112"/>
    <n v="0"/>
  </r>
  <r>
    <x v="8"/>
    <x v="0"/>
    <x v="5"/>
    <n v="126151"/>
    <n v="126554"/>
    <n v="280487"/>
    <n v="308536"/>
    <n v="6917"/>
    <n v="5"/>
    <n v="29421"/>
    <n v="21.4"/>
    <n v="56347"/>
    <n v="15977"/>
    <n v="40370"/>
    <n v="5.2"/>
    <n v="18.3"/>
    <n v="112445"/>
    <n v="76097"/>
    <n v="36348"/>
    <n v="24.7"/>
    <n v="36.4"/>
    <n v="-56098"/>
    <n v="-18.100000000000001"/>
    <n v="36.6"/>
    <n v="21720"/>
    <n v="21745"/>
    <n v="57781"/>
    <n v="0"/>
  </r>
  <r>
    <x v="8"/>
    <x v="0"/>
    <x v="6"/>
    <n v="110123"/>
    <n v="110454"/>
    <n v="244676"/>
    <n v="266365"/>
    <n v="6656"/>
    <n v="5.6"/>
    <n v="23610"/>
    <n v="19.899999999999999"/>
    <n v="49676"/>
    <n v="15200"/>
    <n v="34476"/>
    <n v="5.7"/>
    <n v="18.600000000000001"/>
    <n v="93053"/>
    <n v="61464"/>
    <n v="31589"/>
    <n v="23.1"/>
    <n v="34.9"/>
    <n v="-43377"/>
    <n v="-16.3"/>
    <n v="37.200000000000003"/>
    <n v="17363"/>
    <n v="17386"/>
    <n v="46522"/>
    <n v="0"/>
  </r>
  <r>
    <x v="8"/>
    <x v="0"/>
    <x v="7"/>
    <n v="294480"/>
    <n v="295700"/>
    <n v="652538"/>
    <n v="707864"/>
    <n v="17831"/>
    <n v="5.7"/>
    <n v="59276"/>
    <n v="18.8"/>
    <n v="125812"/>
    <n v="39397"/>
    <n v="86415"/>
    <n v="5.6"/>
    <n v="17.8"/>
    <n v="236464"/>
    <n v="152416"/>
    <n v="84048"/>
    <n v="21.5"/>
    <n v="33.4"/>
    <n v="-110652"/>
    <n v="-15.6"/>
    <n v="35.6"/>
    <n v="41651"/>
    <n v="41708"/>
    <n v="109922"/>
    <n v="0"/>
  </r>
  <r>
    <x v="8"/>
    <x v="0"/>
    <x v="1"/>
    <n v="660171"/>
    <n v="662386"/>
    <n v="1481548"/>
    <n v="1602041"/>
    <n v="24114"/>
    <n v="3.4"/>
    <n v="105947"/>
    <n v="15.1"/>
    <n v="210397"/>
    <n v="55893"/>
    <n v="154504"/>
    <n v="3.5"/>
    <n v="13.1"/>
    <n v="451383"/>
    <n v="279633"/>
    <n v="171750"/>
    <n v="17.5"/>
    <n v="28.2"/>
    <n v="-240986"/>
    <n v="-15.1"/>
    <n v="26.2"/>
    <n v="78278"/>
    <n v="78396"/>
    <n v="209505"/>
    <n v="0"/>
  </r>
  <r>
    <x v="8"/>
    <x v="1"/>
    <x v="0"/>
    <n v="45543"/>
    <n v="46465"/>
    <n v="550541"/>
    <n v="276339"/>
    <n v="46291"/>
    <n v="199.3"/>
    <n v="0"/>
    <n v="0"/>
    <n v="548405"/>
    <n v="548405"/>
    <n v="0"/>
    <n v="198.5"/>
    <n v="198.5"/>
    <n v="0"/>
    <n v="0"/>
    <n v="0"/>
    <n v="0"/>
    <n v="0"/>
    <n v="548405"/>
    <n v="198.5"/>
    <n v="0"/>
    <m/>
    <m/>
    <m/>
    <n v="0"/>
  </r>
  <r>
    <x v="8"/>
    <x v="1"/>
    <x v="2"/>
    <n v="84017"/>
    <n v="84830"/>
    <n v="560881"/>
    <n v="556016"/>
    <n v="424"/>
    <n v="0.5"/>
    <n v="6198"/>
    <n v="7.1"/>
    <n v="161153"/>
    <n v="2308"/>
    <n v="158845"/>
    <n v="0.4"/>
    <n v="29"/>
    <n v="151422"/>
    <n v="74212"/>
    <n v="77210"/>
    <n v="13.3"/>
    <n v="27.2"/>
    <n v="9731"/>
    <n v="1.8"/>
    <n v="54.4"/>
    <n v="4882"/>
    <n v="4884"/>
    <n v="59059"/>
    <n v="0"/>
  </r>
  <r>
    <x v="8"/>
    <x v="1"/>
    <x v="3"/>
    <n v="64429"/>
    <n v="65116"/>
    <n v="418700"/>
    <n v="431795"/>
    <n v="979"/>
    <n v="1.5"/>
    <n v="5128"/>
    <n v="7.6"/>
    <n v="96243"/>
    <n v="9658"/>
    <n v="86585"/>
    <n v="2.2000000000000002"/>
    <n v="22.3"/>
    <n v="122433"/>
    <n v="61435"/>
    <n v="60998"/>
    <n v="14.2"/>
    <n v="28.4"/>
    <n v="-26190"/>
    <n v="-6.1"/>
    <n v="44.6"/>
    <n v="4078"/>
    <n v="4084"/>
    <n v="49665"/>
    <n v="0"/>
  </r>
  <r>
    <x v="8"/>
    <x v="1"/>
    <x v="4"/>
    <n v="59759"/>
    <n v="61226"/>
    <n v="385902"/>
    <n v="399721"/>
    <n v="771"/>
    <n v="1.2"/>
    <n v="4457"/>
    <n v="7.1"/>
    <n v="76677"/>
    <n v="7519"/>
    <n v="69158"/>
    <n v="1.9"/>
    <n v="19.2"/>
    <n v="104314"/>
    <n v="51223"/>
    <n v="53091"/>
    <n v="12.8"/>
    <n v="26.1"/>
    <n v="-27637"/>
    <n v="-6.9"/>
    <n v="38.4"/>
    <n v="3285"/>
    <n v="3327"/>
    <n v="40122"/>
    <n v="0"/>
  </r>
  <r>
    <x v="8"/>
    <x v="1"/>
    <x v="5"/>
    <n v="57273"/>
    <n v="58699"/>
    <n v="368581"/>
    <n v="379522"/>
    <n v="624"/>
    <n v="1"/>
    <n v="3473"/>
    <n v="5.8"/>
    <n v="66222"/>
    <n v="6122"/>
    <n v="60100"/>
    <n v="1.6"/>
    <n v="17.399999999999999"/>
    <n v="88104"/>
    <n v="39119"/>
    <n v="48985"/>
    <n v="10.3"/>
    <n v="23.2"/>
    <n v="-21882"/>
    <n v="-5.8"/>
    <n v="34.799999999999997"/>
    <n v="2440"/>
    <n v="2465"/>
    <n v="29779"/>
    <n v="0"/>
  </r>
  <r>
    <x v="8"/>
    <x v="1"/>
    <x v="6"/>
    <n v="49827"/>
    <n v="50970"/>
    <n v="320023"/>
    <n v="328792"/>
    <n v="576"/>
    <n v="1.1000000000000001"/>
    <n v="2843"/>
    <n v="5.5"/>
    <n v="56249"/>
    <n v="5671"/>
    <n v="50578"/>
    <n v="1.7"/>
    <n v="17.100000000000001"/>
    <n v="73787"/>
    <n v="32012"/>
    <n v="41775"/>
    <n v="9.6999999999999993"/>
    <n v="22.4"/>
    <n v="-17538"/>
    <n v="-5.3"/>
    <n v="34.200000000000003"/>
    <n v="2040"/>
    <n v="2069"/>
    <n v="24633"/>
    <n v="0"/>
  </r>
  <r>
    <x v="8"/>
    <x v="1"/>
    <x v="7"/>
    <n v="136620"/>
    <n v="141607"/>
    <n v="876444"/>
    <n v="905142"/>
    <n v="1541"/>
    <n v="1.1000000000000001"/>
    <n v="8111"/>
    <n v="5.6"/>
    <n v="143004"/>
    <n v="14769"/>
    <n v="128235"/>
    <n v="1.6"/>
    <n v="15.8"/>
    <n v="200399"/>
    <n v="87888"/>
    <n v="112511"/>
    <n v="9.6999999999999993"/>
    <n v="22.1"/>
    <n v="-57395"/>
    <n v="-6.3"/>
    <n v="31.6"/>
    <n v="4940"/>
    <n v="5043"/>
    <n v="60001"/>
    <n v="0"/>
  </r>
  <r>
    <x v="8"/>
    <x v="1"/>
    <x v="1"/>
    <n v="356495"/>
    <n v="365222"/>
    <n v="2280880"/>
    <n v="2354348"/>
    <n v="2699"/>
    <n v="0.7"/>
    <n v="15245"/>
    <n v="4.0999999999999996"/>
    <n v="286244"/>
    <n v="26633"/>
    <n v="259611"/>
    <n v="1.1000000000000001"/>
    <n v="12.2"/>
    <n v="433179"/>
    <n v="169748"/>
    <n v="263431"/>
    <n v="7.2"/>
    <n v="18.399999999999999"/>
    <n v="-146935"/>
    <n v="-6.2"/>
    <n v="24.4"/>
    <n v="9532"/>
    <n v="9710"/>
    <n v="116966"/>
    <n v="0"/>
  </r>
  <r>
    <x v="8"/>
    <x v="2"/>
    <x v="0"/>
    <n v="16473"/>
    <n v="17435"/>
    <n v="423721"/>
    <n v="212473"/>
    <n v="17386"/>
    <n v="199.4"/>
    <n v="0"/>
    <n v="0"/>
    <n v="422497"/>
    <n v="422497"/>
    <n v="0"/>
    <n v="198.8"/>
    <n v="198.8"/>
    <n v="0"/>
    <n v="0"/>
    <n v="0"/>
    <n v="0"/>
    <n v="0"/>
    <n v="422497"/>
    <n v="198.8"/>
    <n v="0"/>
    <m/>
    <m/>
    <m/>
    <n v="0"/>
  </r>
  <r>
    <x v="8"/>
    <x v="2"/>
    <x v="2"/>
    <n v="36907"/>
    <n v="37952"/>
    <n v="524008"/>
    <n v="504931"/>
    <n v="505"/>
    <n v="1.3"/>
    <n v="2236"/>
    <n v="5.8"/>
    <n v="157647"/>
    <n v="4766"/>
    <n v="152881"/>
    <n v="0.9"/>
    <n v="31.2"/>
    <n v="119492"/>
    <n v="55670"/>
    <n v="63822"/>
    <n v="11"/>
    <n v="23.7"/>
    <n v="38155"/>
    <n v="7.5"/>
    <n v="47.4"/>
    <n v="1780"/>
    <n v="1784"/>
    <n v="45690"/>
    <n v="0"/>
  </r>
  <r>
    <x v="8"/>
    <x v="2"/>
    <x v="3"/>
    <n v="30325"/>
    <n v="31429"/>
    <n v="411590"/>
    <n v="420424"/>
    <n v="621"/>
    <n v="1.9"/>
    <n v="2102"/>
    <n v="6.5"/>
    <n v="94398"/>
    <n v="8834"/>
    <n v="85564"/>
    <n v="2.1"/>
    <n v="22.5"/>
    <n v="112065"/>
    <n v="51537"/>
    <n v="60528"/>
    <n v="12.3"/>
    <n v="26.7"/>
    <n v="-17667"/>
    <n v="-4.2"/>
    <n v="45"/>
    <n v="1608"/>
    <n v="1614"/>
    <n v="41332"/>
    <n v="0"/>
  </r>
  <r>
    <x v="8"/>
    <x v="2"/>
    <x v="4"/>
    <n v="30065"/>
    <n v="32539"/>
    <n v="405903"/>
    <n v="413111"/>
    <n v="480"/>
    <n v="1.4"/>
    <n v="1884"/>
    <n v="5.7"/>
    <n v="80332"/>
    <n v="6117"/>
    <n v="74215"/>
    <n v="1.5"/>
    <n v="19.399999999999999"/>
    <n v="94748"/>
    <n v="42880"/>
    <n v="51868"/>
    <n v="10.4"/>
    <n v="22.9"/>
    <n v="-14416"/>
    <n v="-3.5"/>
    <n v="38.799999999999997"/>
    <n v="1246"/>
    <n v="1280"/>
    <n v="32628"/>
    <n v="0"/>
  </r>
  <r>
    <x v="8"/>
    <x v="2"/>
    <x v="5"/>
    <n v="30427"/>
    <n v="32985"/>
    <n v="407440"/>
    <n v="414108"/>
    <n v="418"/>
    <n v="1.2"/>
    <n v="1476"/>
    <n v="4.4000000000000004"/>
    <n v="71104"/>
    <n v="5489"/>
    <n v="65615"/>
    <n v="1.3"/>
    <n v="17.2"/>
    <n v="84439"/>
    <n v="32866"/>
    <n v="51573"/>
    <n v="7.9"/>
    <n v="20.399999999999999"/>
    <n v="-13335"/>
    <n v="-3.2"/>
    <n v="34.4"/>
    <n v="940"/>
    <n v="967"/>
    <n v="24205"/>
    <n v="0"/>
  </r>
  <r>
    <x v="8"/>
    <x v="2"/>
    <x v="6"/>
    <n v="25550"/>
    <n v="27442"/>
    <n v="341926"/>
    <n v="345760"/>
    <n v="369"/>
    <n v="1.3"/>
    <n v="1182"/>
    <n v="4.2"/>
    <n v="59229"/>
    <n v="5125"/>
    <n v="54104"/>
    <n v="1.5"/>
    <n v="17.100000000000001"/>
    <n v="66896"/>
    <n v="26610"/>
    <n v="40286"/>
    <n v="7.7"/>
    <n v="19.3"/>
    <n v="-7667"/>
    <n v="-2.2000000000000002"/>
    <n v="34.200000000000003"/>
    <n v="779"/>
    <n v="793"/>
    <n v="20109"/>
    <n v="0"/>
  </r>
  <r>
    <x v="8"/>
    <x v="2"/>
    <x v="7"/>
    <n v="74970"/>
    <n v="84937"/>
    <n v="1004637"/>
    <n v="1021431"/>
    <n v="1227"/>
    <n v="1.4"/>
    <n v="3833"/>
    <n v="4.4000000000000004"/>
    <n v="158458"/>
    <n v="14297"/>
    <n v="144161"/>
    <n v="1.4"/>
    <n v="15.5"/>
    <n v="192046"/>
    <n v="77698"/>
    <n v="114348"/>
    <n v="7.6"/>
    <n v="18.8"/>
    <n v="-33588"/>
    <n v="-3.3"/>
    <n v="31"/>
    <n v="1925"/>
    <n v="1997"/>
    <n v="49505"/>
    <n v="0"/>
  </r>
  <r>
    <x v="8"/>
    <x v="2"/>
    <x v="1"/>
    <n v="232053"/>
    <n v="251761"/>
    <n v="3104056"/>
    <n v="3163084"/>
    <n v="2229"/>
    <n v="0.9"/>
    <n v="8443"/>
    <n v="3.3"/>
    <n v="364679"/>
    <n v="27792"/>
    <n v="336887"/>
    <n v="0.9"/>
    <n v="11.5"/>
    <n v="482734"/>
    <n v="177573"/>
    <n v="305161"/>
    <n v="5.6"/>
    <n v="15.3"/>
    <n v="-118055"/>
    <n v="-3.8"/>
    <n v="23"/>
    <n v="4293"/>
    <n v="4472"/>
    <n v="112151"/>
    <n v="0"/>
  </r>
  <r>
    <x v="8"/>
    <x v="3"/>
    <x v="0"/>
    <n v="7107"/>
    <n v="8578"/>
    <n v="405853"/>
    <n v="203740"/>
    <n v="8548"/>
    <n v="199.3"/>
    <n v="0"/>
    <n v="0"/>
    <n v="404227"/>
    <n v="404227"/>
    <n v="0"/>
    <n v="198.4"/>
    <n v="198.4"/>
    <n v="0"/>
    <n v="0"/>
    <n v="0"/>
    <n v="0"/>
    <n v="0"/>
    <n v="404227"/>
    <n v="198.4"/>
    <n v="0"/>
    <m/>
    <m/>
    <m/>
    <n v="0"/>
  </r>
  <r>
    <x v="8"/>
    <x v="3"/>
    <x v="2"/>
    <n v="17481"/>
    <n v="18962"/>
    <n v="570209"/>
    <n v="534500"/>
    <n v="595"/>
    <n v="3.1"/>
    <n v="891"/>
    <n v="4.7"/>
    <n v="182898"/>
    <n v="13429"/>
    <n v="169469"/>
    <n v="2.5"/>
    <n v="34.200000000000003"/>
    <n v="111480"/>
    <n v="44547"/>
    <n v="66933"/>
    <n v="8.3000000000000007"/>
    <n v="20.9"/>
    <n v="71418"/>
    <n v="13.3"/>
    <n v="41.8"/>
    <n v="606"/>
    <n v="606"/>
    <n v="33078"/>
    <n v="0"/>
  </r>
  <r>
    <x v="8"/>
    <x v="3"/>
    <x v="3"/>
    <n v="15214"/>
    <n v="16918"/>
    <n v="465828"/>
    <n v="467571"/>
    <n v="571"/>
    <n v="3.3"/>
    <n v="907"/>
    <n v="5.3"/>
    <n v="108463"/>
    <n v="10450"/>
    <n v="98013"/>
    <n v="2.2000000000000002"/>
    <n v="23.2"/>
    <n v="111948"/>
    <n v="45574"/>
    <n v="66374"/>
    <n v="9.6999999999999993"/>
    <n v="23.9"/>
    <n v="-3485"/>
    <n v="-0.7"/>
    <n v="46.4"/>
    <n v="624"/>
    <n v="645"/>
    <n v="35458"/>
    <n v="0"/>
  </r>
  <r>
    <x v="8"/>
    <x v="3"/>
    <x v="4"/>
    <n v="15216"/>
    <n v="18145"/>
    <n v="461746"/>
    <n v="469373"/>
    <n v="453"/>
    <n v="2.5"/>
    <n v="1137"/>
    <n v="6.2"/>
    <n v="90039"/>
    <n v="7088"/>
    <n v="82951"/>
    <n v="1.5"/>
    <n v="19.2"/>
    <n v="105293"/>
    <n v="47994"/>
    <n v="57299"/>
    <n v="10.199999999999999"/>
    <n v="22.4"/>
    <n v="-15254"/>
    <n v="-3.2"/>
    <n v="38.4"/>
    <n v="578"/>
    <n v="612"/>
    <n v="33109"/>
    <n v="0"/>
  </r>
  <r>
    <x v="8"/>
    <x v="3"/>
    <x v="5"/>
    <n v="15928"/>
    <n v="18738"/>
    <n v="483654"/>
    <n v="485525"/>
    <n v="375"/>
    <n v="2"/>
    <n v="748"/>
    <n v="4"/>
    <n v="86990"/>
    <n v="6789"/>
    <n v="80201"/>
    <n v="1.4"/>
    <n v="17.899999999999999"/>
    <n v="90732"/>
    <n v="33746"/>
    <n v="56986"/>
    <n v="7"/>
    <n v="18.7"/>
    <n v="-3742"/>
    <n v="-0.8"/>
    <n v="35.799999999999997"/>
    <n v="398"/>
    <n v="409"/>
    <n v="22703"/>
    <n v="0"/>
  </r>
  <r>
    <x v="8"/>
    <x v="3"/>
    <x v="6"/>
    <n v="12876"/>
    <n v="15335"/>
    <n v="388850"/>
    <n v="390388"/>
    <n v="304"/>
    <n v="2"/>
    <n v="707"/>
    <n v="4.5999999999999996"/>
    <n v="70748"/>
    <n v="5383"/>
    <n v="65365"/>
    <n v="1.4"/>
    <n v="18.100000000000001"/>
    <n v="73823"/>
    <n v="28700"/>
    <n v="45123"/>
    <n v="7.4"/>
    <n v="18.899999999999999"/>
    <n v="-3075"/>
    <n v="-0.8"/>
    <n v="36.200000000000003"/>
    <n v="335"/>
    <n v="345"/>
    <n v="19771"/>
    <n v="0"/>
  </r>
  <r>
    <x v="8"/>
    <x v="3"/>
    <x v="7"/>
    <n v="41665"/>
    <n v="58150"/>
    <n v="1258937"/>
    <n v="1270063"/>
    <n v="1581"/>
    <n v="2.7"/>
    <n v="2366"/>
    <n v="4"/>
    <n v="202047"/>
    <n v="18285"/>
    <n v="183762"/>
    <n v="1.4"/>
    <n v="15.9"/>
    <n v="224298"/>
    <n v="85381"/>
    <n v="138917"/>
    <n v="6.7"/>
    <n v="17.7"/>
    <n v="-22251"/>
    <n v="-1.8"/>
    <n v="31.8"/>
    <n v="865"/>
    <n v="934"/>
    <n v="49339"/>
    <n v="0"/>
  </r>
  <r>
    <x v="8"/>
    <x v="3"/>
    <x v="1"/>
    <n v="158740"/>
    <n v="199132"/>
    <n v="4835936"/>
    <n v="4885580"/>
    <n v="3058"/>
    <n v="1.5"/>
    <n v="6468"/>
    <n v="3.2"/>
    <n v="567496"/>
    <n v="47287"/>
    <n v="520209"/>
    <n v="1"/>
    <n v="11.6"/>
    <n v="666783"/>
    <n v="242376"/>
    <n v="424407"/>
    <n v="5"/>
    <n v="13.6"/>
    <n v="-99287"/>
    <n v="-2"/>
    <n v="23.2"/>
    <n v="2331"/>
    <n v="2540"/>
    <n v="136525"/>
    <n v="0"/>
  </r>
  <r>
    <x v="8"/>
    <x v="4"/>
    <x v="0"/>
    <n v="1331"/>
    <n v="2012"/>
    <n v="176240"/>
    <n v="88747"/>
    <n v="2002"/>
    <n v="199"/>
    <n v="0"/>
    <n v="0"/>
    <n v="174987"/>
    <n v="174987"/>
    <n v="0"/>
    <n v="197.2"/>
    <n v="197.2"/>
    <n v="0"/>
    <n v="0"/>
    <n v="0"/>
    <n v="0"/>
    <n v="0"/>
    <n v="174987"/>
    <n v="197.2"/>
    <n v="0"/>
    <m/>
    <m/>
    <m/>
    <n v="0"/>
  </r>
  <r>
    <x v="8"/>
    <x v="4"/>
    <x v="2"/>
    <n v="4177"/>
    <n v="5148"/>
    <n v="308912"/>
    <n v="288116"/>
    <n v="259"/>
    <n v="5.0999999999999996"/>
    <n v="157"/>
    <n v="3.1"/>
    <n v="97220"/>
    <n v="10468"/>
    <n v="86752"/>
    <n v="3.6"/>
    <n v="33.700000000000003"/>
    <n v="55628"/>
    <n v="18025"/>
    <n v="37603"/>
    <n v="6.3"/>
    <n v="19.3"/>
    <n v="41592"/>
    <n v="14.4"/>
    <n v="38.6"/>
    <n v="89"/>
    <n v="89"/>
    <n v="11787"/>
    <n v="0"/>
  </r>
  <r>
    <x v="8"/>
    <x v="4"/>
    <x v="3"/>
    <n v="3738"/>
    <n v="4941"/>
    <n v="264186"/>
    <n v="260573"/>
    <n v="312"/>
    <n v="6.4"/>
    <n v="237"/>
    <n v="4.8"/>
    <n v="64450"/>
    <n v="7139"/>
    <n v="57311"/>
    <n v="2.7"/>
    <n v="24.7"/>
    <n v="57224"/>
    <n v="20967"/>
    <n v="36257"/>
    <n v="8"/>
    <n v="22"/>
    <n v="7226"/>
    <n v="2.7"/>
    <n v="44"/>
    <n v="111"/>
    <n v="113"/>
    <n v="15001"/>
    <n v="0"/>
  </r>
  <r>
    <x v="8"/>
    <x v="4"/>
    <x v="4"/>
    <n v="4050"/>
    <n v="5714"/>
    <n v="282872"/>
    <n v="282112"/>
    <n v="264"/>
    <n v="4.5999999999999996"/>
    <n v="346"/>
    <n v="6"/>
    <n v="57107"/>
    <n v="5051"/>
    <n v="52056"/>
    <n v="1.8"/>
    <n v="20.2"/>
    <n v="55586"/>
    <n v="23226"/>
    <n v="32360"/>
    <n v="8.1999999999999993"/>
    <n v="19.7"/>
    <n v="1521"/>
    <n v="0.5"/>
    <n v="39.4"/>
    <n v="115"/>
    <n v="157"/>
    <n v="15469"/>
    <n v="0"/>
  </r>
  <r>
    <x v="8"/>
    <x v="4"/>
    <x v="5"/>
    <n v="4519"/>
    <n v="6029"/>
    <n v="314673"/>
    <n v="310828"/>
    <n v="171"/>
    <n v="2.8"/>
    <n v="212"/>
    <n v="3.5"/>
    <n v="58083"/>
    <n v="4413"/>
    <n v="53670"/>
    <n v="1.4"/>
    <n v="18.7"/>
    <n v="50392"/>
    <n v="15714"/>
    <n v="34678"/>
    <n v="5.0999999999999996"/>
    <n v="16.2"/>
    <n v="7691"/>
    <n v="2.5"/>
    <n v="32.4"/>
    <n v="65"/>
    <n v="72"/>
    <n v="8269"/>
    <n v="0"/>
  </r>
  <r>
    <x v="8"/>
    <x v="4"/>
    <x v="6"/>
    <n v="3069"/>
    <n v="4350"/>
    <n v="212421"/>
    <n v="210732"/>
    <n v="118"/>
    <n v="2.7"/>
    <n v="177"/>
    <n v="4"/>
    <n v="39068"/>
    <n v="2671"/>
    <n v="36397"/>
    <n v="1.3"/>
    <n v="18.5"/>
    <n v="35690"/>
    <n v="10768"/>
    <n v="24922"/>
    <n v="5.0999999999999996"/>
    <n v="16.899999999999999"/>
    <n v="3378"/>
    <n v="1.6"/>
    <n v="33.799999999999997"/>
    <n v="39"/>
    <n v="46"/>
    <n v="5076"/>
    <n v="0"/>
  </r>
  <r>
    <x v="8"/>
    <x v="4"/>
    <x v="7"/>
    <n v="11445"/>
    <n v="23600"/>
    <n v="797894"/>
    <n v="793014"/>
    <n v="909"/>
    <n v="3.8"/>
    <n v="1015"/>
    <n v="4.3"/>
    <n v="136939"/>
    <n v="14405"/>
    <n v="122534"/>
    <n v="1.8"/>
    <n v="17.3"/>
    <n v="127178"/>
    <n v="45091"/>
    <n v="82087"/>
    <n v="5.7"/>
    <n v="16"/>
    <n v="9761"/>
    <n v="1.3"/>
    <n v="32"/>
    <n v="189"/>
    <n v="220"/>
    <n v="25334"/>
    <n v="0"/>
  </r>
  <r>
    <x v="8"/>
    <x v="4"/>
    <x v="1"/>
    <n v="55519"/>
    <n v="96337"/>
    <n v="3861358"/>
    <n v="3873642"/>
    <n v="2397"/>
    <n v="2.5"/>
    <n v="3957"/>
    <n v="4.0999999999999996"/>
    <n v="463811"/>
    <n v="50509"/>
    <n v="413302"/>
    <n v="1.3"/>
    <n v="12"/>
    <n v="488378"/>
    <n v="176966"/>
    <n v="311412"/>
    <n v="4.5999999999999996"/>
    <n v="12.6"/>
    <n v="-24567"/>
    <n v="-0.6"/>
    <n v="24"/>
    <n v="610"/>
    <n v="811"/>
    <n v="82285"/>
    <n v="0"/>
  </r>
  <r>
    <x v="8"/>
    <x v="5"/>
    <x v="0"/>
    <n v="447"/>
    <n v="922"/>
    <n v="127693"/>
    <n v="64323"/>
    <n v="919"/>
    <n v="199.3"/>
    <n v="0"/>
    <n v="0"/>
    <n v="126741"/>
    <n v="126741"/>
    <n v="0"/>
    <n v="197"/>
    <n v="197"/>
    <n v="0"/>
    <n v="0"/>
    <n v="0"/>
    <n v="0"/>
    <n v="0"/>
    <n v="126741"/>
    <n v="197"/>
    <n v="0"/>
    <m/>
    <m/>
    <m/>
    <n v="0"/>
  </r>
  <r>
    <x v="8"/>
    <x v="5"/>
    <x v="2"/>
    <n v="1648"/>
    <n v="2286"/>
    <n v="264701"/>
    <n v="244063"/>
    <n v="200"/>
    <n v="8.9"/>
    <n v="125"/>
    <n v="5.6"/>
    <n v="90621"/>
    <n v="16868"/>
    <n v="73753"/>
    <n v="6.9"/>
    <n v="37.1"/>
    <n v="49345"/>
    <n v="20124"/>
    <n v="29221"/>
    <n v="8.1999999999999993"/>
    <n v="20.2"/>
    <n v="41276"/>
    <n v="16.899999999999999"/>
    <n v="40.4"/>
    <n v="46"/>
    <n v="46"/>
    <m/>
    <n v="1"/>
  </r>
  <r>
    <x v="8"/>
    <x v="5"/>
    <x v="3"/>
    <n v="1350"/>
    <n v="2392"/>
    <n v="210110"/>
    <n v="204501"/>
    <n v="215"/>
    <n v="9.1999999999999993"/>
    <n v="113"/>
    <n v="4.8"/>
    <n v="53918"/>
    <n v="8686"/>
    <n v="45232"/>
    <n v="4.2"/>
    <n v="26.4"/>
    <n v="42700"/>
    <n v="17405"/>
    <n v="25295"/>
    <n v="8.5"/>
    <n v="20.9"/>
    <n v="11218"/>
    <n v="5.5"/>
    <n v="41.8"/>
    <n v="37"/>
    <n v="41"/>
    <n v="10672"/>
    <n v="0"/>
  </r>
  <r>
    <x v="8"/>
    <x v="5"/>
    <x v="4"/>
    <n v="1689"/>
    <n v="3324"/>
    <n v="257221"/>
    <n v="250791"/>
    <n v="211"/>
    <n v="6.4"/>
    <n v="185"/>
    <n v="5.6"/>
    <n v="55017"/>
    <n v="5445"/>
    <n v="49572"/>
    <n v="2.2000000000000002"/>
    <n v="21.9"/>
    <n v="42157"/>
    <n v="12158"/>
    <n v="29999"/>
    <n v="4.8"/>
    <n v="16.8"/>
    <n v="12860"/>
    <n v="5.0999999999999996"/>
    <n v="33.6"/>
    <n v="22"/>
    <n v="58"/>
    <n v="6270"/>
    <n v="0"/>
  </r>
  <r>
    <x v="8"/>
    <x v="5"/>
    <x v="5"/>
    <n v="1882"/>
    <n v="3566"/>
    <n v="287561"/>
    <n v="282708"/>
    <n v="224"/>
    <n v="6.4"/>
    <n v="118"/>
    <n v="3.4"/>
    <n v="53884"/>
    <n v="6292"/>
    <n v="47592"/>
    <n v="2.2000000000000002"/>
    <n v="19.100000000000001"/>
    <n v="44178"/>
    <n v="12694"/>
    <n v="31484"/>
    <n v="4.5"/>
    <n v="15.6"/>
    <n v="9706"/>
    <n v="3.5"/>
    <n v="31.2"/>
    <n v="20"/>
    <n v="20"/>
    <n v="6214"/>
    <n v="0"/>
  </r>
  <r>
    <x v="8"/>
    <x v="5"/>
    <x v="6"/>
    <n v="1299"/>
    <n v="2834"/>
    <n v="197505"/>
    <n v="194074"/>
    <n v="200"/>
    <n v="7.2"/>
    <n v="107"/>
    <n v="3.8"/>
    <n v="38594"/>
    <n v="4427"/>
    <n v="34167"/>
    <n v="2.2999999999999998"/>
    <n v="19.899999999999999"/>
    <n v="31731"/>
    <n v="9551"/>
    <n v="22180"/>
    <n v="4.9000000000000004"/>
    <n v="16.3"/>
    <n v="6863"/>
    <n v="3.6"/>
    <n v="32.6"/>
    <n v="23"/>
    <n v="45"/>
    <n v="6928"/>
    <n v="0"/>
  </r>
  <r>
    <x v="8"/>
    <x v="5"/>
    <x v="7"/>
    <n v="5397"/>
    <n v="19477"/>
    <n v="824782"/>
    <n v="809992"/>
    <n v="1194"/>
    <n v="6.2"/>
    <n v="855"/>
    <n v="4.4000000000000004"/>
    <n v="148236"/>
    <n v="20610"/>
    <n v="127626"/>
    <n v="2.5"/>
    <n v="18.3"/>
    <n v="118655"/>
    <n v="40384"/>
    <n v="78271"/>
    <n v="5"/>
    <n v="14.6"/>
    <n v="29581"/>
    <n v="3.7"/>
    <n v="29.2"/>
    <n v="66"/>
    <n v="129"/>
    <m/>
    <n v="1"/>
  </r>
  <r>
    <x v="8"/>
    <x v="5"/>
    <x v="1"/>
    <n v="31362"/>
    <n v="97462"/>
    <n v="4798597"/>
    <n v="4768221"/>
    <n v="4143"/>
    <n v="4.3"/>
    <n v="3962"/>
    <n v="4.0999999999999996"/>
    <n v="603513"/>
    <n v="96546"/>
    <n v="506967"/>
    <n v="2"/>
    <n v="12.7"/>
    <n v="542760"/>
    <n v="170562"/>
    <n v="372198"/>
    <n v="3.6"/>
    <n v="11.4"/>
    <n v="60753"/>
    <n v="1.3"/>
    <n v="22.8"/>
    <n v="217"/>
    <n v="441"/>
    <n v="63012"/>
    <n v="0"/>
  </r>
  <r>
    <x v="8"/>
    <x v="6"/>
    <x v="0"/>
    <n v="84"/>
    <n v="324"/>
    <n v="57050"/>
    <n v="28795"/>
    <n v="323"/>
    <n v="199.4"/>
    <n v="0"/>
    <n v="0"/>
    <n v="56511"/>
    <n v="56511"/>
    <n v="0"/>
    <n v="196.3"/>
    <n v="196.3"/>
    <n v="0"/>
    <n v="0"/>
    <n v="0"/>
    <n v="0"/>
    <n v="0"/>
    <n v="56511"/>
    <n v="196.3"/>
    <n v="0"/>
    <m/>
    <m/>
    <m/>
    <n v="0"/>
  </r>
  <r>
    <x v="8"/>
    <x v="6"/>
    <x v="2"/>
    <n v="327"/>
    <n v="603"/>
    <n v="120072"/>
    <n v="107513"/>
    <n v="52"/>
    <n v="8.8000000000000007"/>
    <n v="30"/>
    <n v="5.0999999999999996"/>
    <n v="41544"/>
    <n v="3833"/>
    <n v="37711"/>
    <n v="3.6"/>
    <n v="38.6"/>
    <n v="16426"/>
    <n v="2438"/>
    <n v="13988"/>
    <n v="2.2999999999999998"/>
    <n v="15.3"/>
    <n v="25118"/>
    <n v="23.3"/>
    <n v="30.6"/>
    <n v="2"/>
    <n v="2"/>
    <m/>
    <n v="1"/>
  </r>
  <r>
    <x v="8"/>
    <x v="6"/>
    <x v="3"/>
    <n v="260"/>
    <n v="761"/>
    <n v="88104"/>
    <n v="88282"/>
    <n v="109"/>
    <n v="14.8"/>
    <n v="56"/>
    <n v="7.6"/>
    <n v="22147"/>
    <n v="4273"/>
    <n v="17874"/>
    <n v="4.8"/>
    <n v="25.1"/>
    <n v="22503"/>
    <n v="6560"/>
    <n v="15943"/>
    <n v="7.4"/>
    <n v="25.5"/>
    <n v="-356"/>
    <n v="-0.4"/>
    <n v="50.2"/>
    <n v="7"/>
    <n v="7"/>
    <n v="4519"/>
    <n v="0"/>
  </r>
  <r>
    <x v="8"/>
    <x v="6"/>
    <x v="4"/>
    <n v="381"/>
    <n v="1381"/>
    <n v="132744"/>
    <n v="128787"/>
    <n v="191"/>
    <n v="14.2"/>
    <n v="117"/>
    <n v="8.6999999999999993"/>
    <n v="33601"/>
    <n v="6701"/>
    <n v="26900"/>
    <n v="5.2"/>
    <n v="26.1"/>
    <n v="25686"/>
    <n v="8569"/>
    <n v="17117"/>
    <n v="6.7"/>
    <n v="19.899999999999999"/>
    <n v="7915"/>
    <n v="6.2"/>
    <n v="39.799999999999997"/>
    <n v="7"/>
    <n v="14"/>
    <n v="4610"/>
    <n v="0"/>
  </r>
  <r>
    <x v="8"/>
    <x v="6"/>
    <x v="5"/>
    <n v="417"/>
    <n v="1340"/>
    <n v="140729"/>
    <n v="137128"/>
    <n v="161"/>
    <n v="12.1"/>
    <n v="133"/>
    <n v="10"/>
    <n v="29270"/>
    <n v="4165"/>
    <n v="25105"/>
    <n v="3"/>
    <n v="21.3"/>
    <n v="22068"/>
    <n v="8874"/>
    <n v="13194"/>
    <n v="6.5"/>
    <n v="16.100000000000001"/>
    <n v="7202"/>
    <n v="5.2"/>
    <n v="32.200000000000003"/>
    <n v="5"/>
    <n v="5"/>
    <n v="3351"/>
    <n v="0"/>
  </r>
  <r>
    <x v="8"/>
    <x v="6"/>
    <x v="6"/>
    <n v="251"/>
    <n v="1020"/>
    <n v="90948"/>
    <n v="86902"/>
    <n v="110"/>
    <n v="11"/>
    <n v="80"/>
    <n v="8"/>
    <n v="23055"/>
    <n v="4036"/>
    <n v="19019"/>
    <n v="4.5999999999999996"/>
    <n v="26.5"/>
    <n v="14962"/>
    <n v="4240"/>
    <n v="10722"/>
    <n v="4.9000000000000004"/>
    <n v="17.2"/>
    <n v="8093"/>
    <n v="9.3000000000000007"/>
    <n v="34.4"/>
    <n v="2"/>
    <n v="2"/>
    <m/>
    <n v="1"/>
  </r>
  <r>
    <x v="8"/>
    <x v="6"/>
    <x v="7"/>
    <n v="1338"/>
    <n v="9606"/>
    <n v="460194"/>
    <n v="445392"/>
    <n v="1102"/>
    <n v="11.8"/>
    <n v="557"/>
    <n v="6"/>
    <n v="96719"/>
    <n v="23226"/>
    <n v="73493"/>
    <n v="5.2"/>
    <n v="21.7"/>
    <n v="67115"/>
    <n v="22866"/>
    <n v="44249"/>
    <n v="5.0999999999999996"/>
    <n v="15.1"/>
    <n v="29604"/>
    <n v="6.6"/>
    <n v="30.2"/>
    <n v="9"/>
    <n v="9"/>
    <n v="6313"/>
    <n v="0"/>
  </r>
  <r>
    <x v="8"/>
    <x v="6"/>
    <x v="1"/>
    <n v="9928"/>
    <n v="59543"/>
    <n v="3406357"/>
    <n v="3367018"/>
    <n v="4607"/>
    <n v="7.8"/>
    <n v="4127"/>
    <n v="7"/>
    <n v="483662"/>
    <n v="107858"/>
    <n v="375804"/>
    <n v="3.2"/>
    <n v="14.4"/>
    <n v="404983"/>
    <n v="120742"/>
    <n v="284241"/>
    <n v="3.6"/>
    <n v="12"/>
    <n v="78679"/>
    <n v="2.4"/>
    <n v="24"/>
    <n v="34"/>
    <n v="56"/>
    <n v="24216"/>
    <n v="0"/>
  </r>
  <r>
    <x v="8"/>
    <x v="7"/>
    <x v="0"/>
    <n v="22"/>
    <n v="161"/>
    <n v="28094"/>
    <n v="14047"/>
    <n v="161"/>
    <n v="200"/>
    <n v="0"/>
    <n v="0"/>
    <n v="28094"/>
    <n v="28094"/>
    <n v="0"/>
    <n v="200"/>
    <n v="200"/>
    <n v="0"/>
    <n v="0"/>
    <n v="0"/>
    <n v="0"/>
    <n v="0"/>
    <n v="28094"/>
    <n v="200"/>
    <n v="0"/>
    <m/>
    <m/>
    <m/>
    <n v="0"/>
  </r>
  <r>
    <x v="8"/>
    <x v="7"/>
    <x v="2"/>
    <n v="114"/>
    <n v="244"/>
    <n v="75478"/>
    <n v="66882"/>
    <n v="66"/>
    <n v="30.8"/>
    <n v="6"/>
    <n v="2.8"/>
    <n v="28864"/>
    <n v="5525"/>
    <n v="23339"/>
    <n v="8.3000000000000007"/>
    <n v="43.2"/>
    <n v="11671"/>
    <n v="2439"/>
    <n v="9232"/>
    <n v="3.6"/>
    <n v="17.5"/>
    <n v="17193"/>
    <n v="25.7"/>
    <n v="35"/>
    <m/>
    <m/>
    <m/>
    <n v="0"/>
  </r>
  <r>
    <x v="8"/>
    <x v="7"/>
    <x v="3"/>
    <n v="77"/>
    <n v="499"/>
    <n v="54553"/>
    <n v="50092"/>
    <n v="95"/>
    <n v="20.100000000000001"/>
    <n v="43"/>
    <n v="9.1"/>
    <n v="17037"/>
    <n v="2915"/>
    <n v="14122"/>
    <n v="5.8"/>
    <n v="34"/>
    <n v="8115"/>
    <n v="1290"/>
    <n v="6825"/>
    <n v="2.6"/>
    <n v="16.2"/>
    <n v="8922"/>
    <n v="17.8"/>
    <n v="32.4"/>
    <m/>
    <m/>
    <m/>
    <n v="0"/>
  </r>
  <r>
    <x v="8"/>
    <x v="7"/>
    <x v="4"/>
    <n v="133"/>
    <n v="742"/>
    <n v="88060"/>
    <n v="87909"/>
    <n v="80"/>
    <n v="11.1"/>
    <n v="34"/>
    <n v="4.7"/>
    <n v="18830"/>
    <n v="3962"/>
    <n v="14868"/>
    <n v="4.5"/>
    <n v="21.4"/>
    <n v="18527"/>
    <n v="4318"/>
    <n v="14209"/>
    <n v="4.9000000000000004"/>
    <n v="21.1"/>
    <n v="303"/>
    <n v="0.3"/>
    <n v="42.2"/>
    <n v="1"/>
    <n v="1"/>
    <m/>
    <n v="1"/>
  </r>
  <r>
    <x v="8"/>
    <x v="7"/>
    <x v="5"/>
    <n v="146"/>
    <n v="852"/>
    <n v="97933"/>
    <n v="92139"/>
    <n v="181"/>
    <n v="22.9"/>
    <n v="55"/>
    <n v="7"/>
    <n v="23886"/>
    <n v="3788"/>
    <n v="20098"/>
    <n v="4.0999999999999996"/>
    <n v="25.9"/>
    <n v="12297"/>
    <n v="5685"/>
    <n v="6612"/>
    <n v="6.2"/>
    <n v="13.3"/>
    <n v="11589"/>
    <n v="12.6"/>
    <n v="26.6"/>
    <n v="2"/>
    <n v="2"/>
    <m/>
    <n v="1"/>
  </r>
  <r>
    <x v="8"/>
    <x v="7"/>
    <x v="6"/>
    <n v="84"/>
    <n v="504"/>
    <n v="55414"/>
    <n v="53342"/>
    <n v="113"/>
    <n v="24.5"/>
    <n v="28"/>
    <n v="6.1"/>
    <n v="12965"/>
    <n v="4414"/>
    <n v="8551"/>
    <n v="8.3000000000000007"/>
    <n v="24.3"/>
    <n v="8821"/>
    <n v="1195"/>
    <n v="7626"/>
    <n v="2.2000000000000002"/>
    <n v="16.5"/>
    <n v="4144"/>
    <n v="7.8"/>
    <n v="33"/>
    <m/>
    <m/>
    <m/>
    <n v="0"/>
  </r>
  <r>
    <x v="8"/>
    <x v="7"/>
    <x v="7"/>
    <n v="457"/>
    <n v="5515"/>
    <n v="309833"/>
    <n v="297779"/>
    <n v="751"/>
    <n v="14.1"/>
    <n v="367"/>
    <n v="6.9"/>
    <n v="73831"/>
    <n v="21157"/>
    <n v="52674"/>
    <n v="7.1"/>
    <n v="24.8"/>
    <n v="49722"/>
    <n v="18250"/>
    <n v="31472"/>
    <n v="6.1"/>
    <n v="16.7"/>
    <n v="24109"/>
    <n v="8.1"/>
    <n v="33.4"/>
    <n v="4"/>
    <n v="22"/>
    <n v="4815"/>
    <n v="0"/>
  </r>
  <r>
    <x v="8"/>
    <x v="7"/>
    <x v="1"/>
    <n v="4796"/>
    <n v="56416"/>
    <n v="3232643"/>
    <n v="3209848"/>
    <n v="4873"/>
    <n v="8.6999999999999993"/>
    <n v="3478"/>
    <n v="6.2"/>
    <n v="453174"/>
    <n v="123040"/>
    <n v="330134"/>
    <n v="3.8"/>
    <n v="14.1"/>
    <n v="407584"/>
    <n v="124800"/>
    <n v="282784"/>
    <n v="3.9"/>
    <n v="12.7"/>
    <n v="45590"/>
    <n v="1.4"/>
    <n v="25.4"/>
    <n v="18"/>
    <n v="103"/>
    <n v="24607"/>
    <n v="0"/>
  </r>
  <r>
    <x v="8"/>
    <x v="8"/>
    <x v="0"/>
    <n v="6"/>
    <n v="11"/>
    <n v="16557"/>
    <n v="8279"/>
    <n v="11"/>
    <n v="200"/>
    <n v="0"/>
    <n v="0"/>
    <n v="16557"/>
    <n v="16557"/>
    <n v="0"/>
    <n v="200"/>
    <n v="200"/>
    <n v="0"/>
    <n v="0"/>
    <n v="0"/>
    <n v="0"/>
    <n v="0"/>
    <n v="16557"/>
    <n v="200"/>
    <n v="0"/>
    <m/>
    <m/>
    <m/>
    <n v="0"/>
  </r>
  <r>
    <x v="8"/>
    <x v="8"/>
    <x v="2"/>
    <n v="51"/>
    <n v="321"/>
    <n v="65654"/>
    <n v="55061"/>
    <n v="26"/>
    <n v="8.4"/>
    <n v="6"/>
    <n v="1.9"/>
    <n v="24237"/>
    <n v="3910"/>
    <n v="20327"/>
    <n v="7.1"/>
    <n v="44"/>
    <n v="3050"/>
    <m/>
    <n v="3028"/>
    <m/>
    <n v="5.5"/>
    <n v="21187"/>
    <n v="38.5"/>
    <n v="11"/>
    <m/>
    <m/>
    <m/>
    <n v="1"/>
  </r>
  <r>
    <x v="8"/>
    <x v="8"/>
    <x v="3"/>
    <n v="35"/>
    <n v="290"/>
    <n v="44713"/>
    <n v="44078"/>
    <n v="37"/>
    <n v="13.3"/>
    <n v="13"/>
    <n v="4.7"/>
    <n v="8522"/>
    <n v="2815"/>
    <n v="5707"/>
    <n v="6.4"/>
    <n v="19.3"/>
    <n v="7251"/>
    <n v="1590"/>
    <n v="5661"/>
    <n v="3.6"/>
    <n v="16.5"/>
    <n v="1271"/>
    <n v="2.8"/>
    <n v="33"/>
    <m/>
    <m/>
    <m/>
    <n v="0"/>
  </r>
  <r>
    <x v="8"/>
    <x v="8"/>
    <x v="4"/>
    <n v="46"/>
    <n v="386"/>
    <n v="61672"/>
    <n v="58342"/>
    <n v="35"/>
    <n v="9"/>
    <n v="42"/>
    <n v="10.8"/>
    <n v="12844"/>
    <n v="4057"/>
    <n v="8787"/>
    <n v="7"/>
    <n v="22"/>
    <n v="6184"/>
    <n v="2632"/>
    <n v="3552"/>
    <n v="4.5"/>
    <n v="10.6"/>
    <n v="6660"/>
    <n v="11.4"/>
    <n v="21.2"/>
    <m/>
    <m/>
    <m/>
    <n v="0"/>
  </r>
  <r>
    <x v="8"/>
    <x v="8"/>
    <x v="5"/>
    <n v="76"/>
    <n v="1132"/>
    <n v="104380"/>
    <n v="102557"/>
    <n v="236"/>
    <n v="22.2"/>
    <n v="102"/>
    <n v="9.6"/>
    <n v="23373"/>
    <n v="8474"/>
    <n v="14899"/>
    <n v="8.3000000000000007"/>
    <n v="22.8"/>
    <n v="19726"/>
    <n v="6411"/>
    <n v="13315"/>
    <n v="6.3"/>
    <n v="19.2"/>
    <n v="3647"/>
    <n v="3.6"/>
    <n v="38.4"/>
    <n v="1"/>
    <n v="1"/>
    <m/>
    <n v="1"/>
  </r>
  <r>
    <x v="8"/>
    <x v="8"/>
    <x v="6"/>
    <n v="43"/>
    <n v="584"/>
    <n v="57182"/>
    <n v="56461"/>
    <n v="82"/>
    <n v="14.8"/>
    <n v="20"/>
    <n v="3.6"/>
    <n v="11048"/>
    <n v="1422"/>
    <n v="9626"/>
    <n v="2.5"/>
    <n v="19.600000000000001"/>
    <n v="9605"/>
    <n v="4190"/>
    <n v="5415"/>
    <n v="7.4"/>
    <n v="17"/>
    <n v="1443"/>
    <n v="2.6"/>
    <n v="34"/>
    <n v="1"/>
    <n v="1"/>
    <m/>
    <n v="1"/>
  </r>
  <r>
    <x v="8"/>
    <x v="8"/>
    <x v="7"/>
    <n v="197"/>
    <n v="3824"/>
    <n v="268932"/>
    <n v="261298"/>
    <n v="515"/>
    <n v="13.6"/>
    <n v="420"/>
    <n v="11.1"/>
    <n v="58666"/>
    <n v="19990"/>
    <n v="38676"/>
    <n v="7.7"/>
    <n v="22.5"/>
    <n v="43398"/>
    <m/>
    <n v="27980"/>
    <m/>
    <n v="16.600000000000001"/>
    <n v="15268"/>
    <n v="5.9"/>
    <n v="33.200000000000003"/>
    <n v="1"/>
    <n v="1"/>
    <m/>
    <n v="1"/>
  </r>
  <r>
    <x v="8"/>
    <x v="8"/>
    <x v="1"/>
    <n v="3288"/>
    <n v="74852"/>
    <n v="4698349"/>
    <n v="4651917"/>
    <n v="7029"/>
    <n v="9.5"/>
    <n v="5388"/>
    <n v="7.3"/>
    <n v="626404"/>
    <n v="174854"/>
    <n v="451550"/>
    <n v="3.8"/>
    <n v="13.5"/>
    <n v="533541"/>
    <n v="162694"/>
    <n v="370847"/>
    <n v="3.5"/>
    <n v="11.5"/>
    <n v="92863"/>
    <n v="2"/>
    <n v="23"/>
    <n v="6"/>
    <n v="128"/>
    <n v="16684"/>
    <n v="0"/>
  </r>
  <r>
    <x v="8"/>
    <x v="9"/>
    <x v="2"/>
    <n v="20"/>
    <n v="396"/>
    <n v="33925"/>
    <n v="35816"/>
    <n v="84"/>
    <n v="23.2"/>
    <n v="15"/>
    <n v="4.0999999999999996"/>
    <n v="9076"/>
    <m/>
    <m/>
    <m/>
    <n v="25.3"/>
    <n v="12858"/>
    <m/>
    <n v="11092"/>
    <m/>
    <n v="35.9"/>
    <n v="-3782"/>
    <n v="-10.6"/>
    <n v="50.6"/>
    <m/>
    <m/>
    <m/>
    <n v="1"/>
  </r>
  <r>
    <x v="8"/>
    <x v="9"/>
    <x v="3"/>
    <n v="15"/>
    <n v="34"/>
    <n v="21549"/>
    <n v="19648"/>
    <n v="4"/>
    <n v="12.5"/>
    <n v="0"/>
    <n v="0"/>
    <n v="11658"/>
    <m/>
    <m/>
    <m/>
    <n v="59.3"/>
    <n v="7855"/>
    <n v="0"/>
    <n v="7855"/>
    <n v="0"/>
    <n v="40"/>
    <n v="3803"/>
    <n v="19.3"/>
    <n v="80"/>
    <m/>
    <m/>
    <m/>
    <n v="1"/>
  </r>
  <r>
    <x v="8"/>
    <x v="9"/>
    <x v="4"/>
    <n v="11"/>
    <n v="215"/>
    <n v="21680"/>
    <n v="24636"/>
    <n v="46"/>
    <n v="22.5"/>
    <n v="24"/>
    <n v="11.8"/>
    <n v="3790"/>
    <n v="2170"/>
    <n v="1620"/>
    <n v="8.8000000000000007"/>
    <n v="15.4"/>
    <n v="9701"/>
    <m/>
    <n v="3674"/>
    <m/>
    <n v="39.4"/>
    <n v="-5911"/>
    <n v="-24"/>
    <n v="30.8"/>
    <n v="1"/>
    <n v="7"/>
    <m/>
    <n v="1"/>
  </r>
  <r>
    <x v="8"/>
    <x v="9"/>
    <x v="5"/>
    <n v="23"/>
    <n v="180"/>
    <n v="43400"/>
    <n v="44875"/>
    <n v="18"/>
    <n v="9.9"/>
    <n v="20"/>
    <n v="11"/>
    <n v="6415"/>
    <n v="933"/>
    <n v="5482"/>
    <n v="2.1"/>
    <n v="14.3"/>
    <n v="9365"/>
    <n v="1182"/>
    <n v="8183"/>
    <n v="2.6"/>
    <n v="20.9"/>
    <n v="-2950"/>
    <n v="-6.6"/>
    <n v="28.6"/>
    <m/>
    <m/>
    <m/>
    <n v="0"/>
  </r>
  <r>
    <x v="8"/>
    <x v="9"/>
    <x v="6"/>
    <n v="4"/>
    <n v="25"/>
    <n v="11486"/>
    <n v="9373"/>
    <n v="5"/>
    <n v="17.2"/>
    <n v="13"/>
    <n v="44.8"/>
    <n v="6100"/>
    <m/>
    <m/>
    <m/>
    <n v="65.099999999999994"/>
    <n v="1874"/>
    <m/>
    <n v="788"/>
    <m/>
    <n v="20"/>
    <n v="4226"/>
    <n v="45.1"/>
    <n v="40"/>
    <m/>
    <m/>
    <m/>
    <n v="1"/>
  </r>
  <r>
    <x v="8"/>
    <x v="9"/>
    <x v="7"/>
    <n v="56"/>
    <n v="4030"/>
    <n v="165319"/>
    <n v="146879"/>
    <n v="851"/>
    <n v="22.7"/>
    <n v="288"/>
    <n v="7.7"/>
    <n v="54290"/>
    <n v="26676"/>
    <n v="27614"/>
    <n v="18.2"/>
    <n v="37"/>
    <n v="17410"/>
    <n v="7010"/>
    <n v="10400"/>
    <n v="4.8"/>
    <n v="11.9"/>
    <n v="36880"/>
    <n v="25.1"/>
    <n v="23.8"/>
    <m/>
    <m/>
    <m/>
    <n v="0"/>
  </r>
  <r>
    <x v="8"/>
    <x v="9"/>
    <x v="1"/>
    <n v="1208"/>
    <n v="55712"/>
    <n v="3468933"/>
    <n v="3464715"/>
    <n v="4892"/>
    <n v="8.9"/>
    <n v="3698"/>
    <n v="6.7"/>
    <n v="471639"/>
    <n v="128692"/>
    <n v="342947"/>
    <n v="3.7"/>
    <n v="13.6"/>
    <n v="463203"/>
    <n v="163216"/>
    <n v="299987"/>
    <n v="4.7"/>
    <n v="13.4"/>
    <n v="8436"/>
    <n v="0.2"/>
    <n v="26.8"/>
    <n v="1"/>
    <n v="2"/>
    <m/>
    <n v="1"/>
  </r>
  <r>
    <x v="8"/>
    <x v="10"/>
    <x v="2"/>
    <n v="15"/>
    <n v="174"/>
    <n v="27906"/>
    <n v="22070"/>
    <n v="21"/>
    <n v="12.8"/>
    <n v="1"/>
    <n v="0.6"/>
    <n v="16630"/>
    <m/>
    <m/>
    <m/>
    <n v="75.400000000000006"/>
    <n v="4960"/>
    <m/>
    <n v="3695"/>
    <m/>
    <n v="22.5"/>
    <n v="11670"/>
    <n v="52.9"/>
    <n v="45"/>
    <m/>
    <m/>
    <m/>
    <n v="1"/>
  </r>
  <r>
    <x v="8"/>
    <x v="10"/>
    <x v="3"/>
    <n v="5"/>
    <n v="227"/>
    <m/>
    <m/>
    <n v="30"/>
    <n v="14.1"/>
    <n v="2"/>
    <n v="0.9"/>
    <m/>
    <m/>
    <m/>
    <m/>
    <m/>
    <m/>
    <m/>
    <m/>
    <m/>
    <m/>
    <m/>
    <m/>
    <m/>
    <m/>
    <m/>
    <m/>
    <n v="1"/>
  </r>
  <r>
    <x v="8"/>
    <x v="10"/>
    <x v="4"/>
    <n v="6"/>
    <n v="97"/>
    <m/>
    <m/>
    <n v="19"/>
    <n v="21.6"/>
    <n v="1"/>
    <n v="1.1000000000000001"/>
    <m/>
    <m/>
    <m/>
    <m/>
    <m/>
    <m/>
    <m/>
    <m/>
    <m/>
    <m/>
    <m/>
    <m/>
    <m/>
    <m/>
    <m/>
    <m/>
    <n v="1"/>
  </r>
  <r>
    <x v="8"/>
    <x v="10"/>
    <x v="5"/>
    <n v="7"/>
    <n v="186"/>
    <n v="20569"/>
    <n v="18905"/>
    <n v="138"/>
    <n v="114.5"/>
    <n v="7"/>
    <n v="5.8"/>
    <n v="4200"/>
    <m/>
    <m/>
    <m/>
    <n v="22.2"/>
    <n v="872"/>
    <m/>
    <n v="514"/>
    <m/>
    <n v="4.5999999999999996"/>
    <n v="3328"/>
    <n v="17.600000000000001"/>
    <n v="9.1999999999999993"/>
    <m/>
    <m/>
    <m/>
    <n v="1"/>
  </r>
  <r>
    <x v="8"/>
    <x v="10"/>
    <x v="6"/>
    <n v="5"/>
    <n v="54"/>
    <n v="14530"/>
    <n v="13260"/>
    <n v="13"/>
    <n v="27.1"/>
    <n v="1"/>
    <n v="2.1"/>
    <n v="3561"/>
    <m/>
    <m/>
    <m/>
    <n v="26.9"/>
    <n v="1021"/>
    <m/>
    <n v="856"/>
    <m/>
    <n v="7.7"/>
    <n v="2540"/>
    <n v="19.2"/>
    <n v="15.4"/>
    <m/>
    <m/>
    <m/>
    <n v="1"/>
  </r>
  <r>
    <x v="8"/>
    <x v="10"/>
    <x v="7"/>
    <n v="27"/>
    <n v="357"/>
    <n v="59548"/>
    <n v="58656"/>
    <n v="21"/>
    <n v="6"/>
    <n v="2"/>
    <n v="0.6"/>
    <n v="5602"/>
    <n v="989"/>
    <n v="4613"/>
    <n v="1.7"/>
    <n v="9.6"/>
    <n v="3817"/>
    <m/>
    <n v="3813"/>
    <m/>
    <n v="6.5"/>
    <n v="1785"/>
    <n v="3.1"/>
    <n v="13"/>
    <m/>
    <m/>
    <m/>
    <n v="1"/>
  </r>
  <r>
    <x v="8"/>
    <x v="10"/>
    <x v="1"/>
    <n v="762"/>
    <n v="73256"/>
    <n v="3876048"/>
    <n v="3910489"/>
    <n v="5745"/>
    <n v="7.9"/>
    <n v="4978"/>
    <n v="6.8"/>
    <n v="464306"/>
    <n v="152908"/>
    <n v="311398"/>
    <n v="3.9"/>
    <n v="11.9"/>
    <n v="533188"/>
    <n v="148412"/>
    <n v="384776"/>
    <n v="3.8"/>
    <n v="13.6"/>
    <n v="-68882"/>
    <n v="-1.7"/>
    <n v="23.8"/>
    <n v="1"/>
    <n v="2"/>
    <m/>
    <n v="1"/>
  </r>
  <r>
    <x v="8"/>
    <x v="11"/>
    <x v="2"/>
    <n v="22"/>
    <n v="825"/>
    <n v="41856"/>
    <n v="39893"/>
    <n v="76"/>
    <n v="9.6"/>
    <n v="4"/>
    <n v="0.5"/>
    <n v="7580"/>
    <m/>
    <m/>
    <m/>
    <n v="19"/>
    <n v="3653"/>
    <m/>
    <n v="2515"/>
    <m/>
    <n v="9.1999999999999993"/>
    <n v="3927"/>
    <n v="9.8000000000000007"/>
    <n v="18.399999999999999"/>
    <m/>
    <m/>
    <m/>
    <n v="1"/>
  </r>
  <r>
    <x v="8"/>
    <x v="11"/>
    <x v="3"/>
    <n v="8"/>
    <n v="1906"/>
    <m/>
    <m/>
    <n v="425"/>
    <n v="24.1"/>
    <n v="139"/>
    <n v="7.9"/>
    <m/>
    <m/>
    <m/>
    <m/>
    <m/>
    <m/>
    <m/>
    <m/>
    <m/>
    <m/>
    <m/>
    <m/>
    <m/>
    <m/>
    <m/>
    <m/>
    <n v="1"/>
  </r>
  <r>
    <x v="8"/>
    <x v="11"/>
    <x v="4"/>
    <n v="8"/>
    <n v="25"/>
    <m/>
    <m/>
    <n v="9"/>
    <n v="42.9"/>
    <n v="1"/>
    <n v="4.8"/>
    <m/>
    <m/>
    <m/>
    <m/>
    <m/>
    <m/>
    <m/>
    <m/>
    <m/>
    <m/>
    <m/>
    <m/>
    <m/>
    <m/>
    <m/>
    <m/>
    <n v="1"/>
  </r>
  <r>
    <x v="8"/>
    <x v="11"/>
    <x v="5"/>
    <n v="17"/>
    <n v="208"/>
    <n v="44744"/>
    <n v="46257"/>
    <n v="20"/>
    <n v="9.8000000000000007"/>
    <n v="12"/>
    <n v="5.9"/>
    <n v="5848"/>
    <m/>
    <m/>
    <m/>
    <n v="12.6"/>
    <n v="8873"/>
    <m/>
    <n v="3327"/>
    <m/>
    <n v="19.2"/>
    <n v="-3025"/>
    <n v="-6.6"/>
    <n v="25.2"/>
    <m/>
    <m/>
    <m/>
    <n v="1"/>
  </r>
  <r>
    <x v="8"/>
    <x v="11"/>
    <x v="6"/>
    <n v="5"/>
    <n v="116"/>
    <n v="1695"/>
    <n v="1768"/>
    <n v="1"/>
    <n v="0.9"/>
    <n v="0"/>
    <n v="0"/>
    <n v="1"/>
    <m/>
    <m/>
    <m/>
    <n v="0.1"/>
    <n v="146"/>
    <n v="0"/>
    <n v="146"/>
    <n v="0"/>
    <n v="8.3000000000000007"/>
    <n v="-145"/>
    <n v="-8.1999999999999993"/>
    <n v="0.2"/>
    <m/>
    <m/>
    <m/>
    <n v="1"/>
  </r>
  <r>
    <x v="8"/>
    <x v="11"/>
    <x v="7"/>
    <n v="36"/>
    <n v="1419"/>
    <n v="125296"/>
    <n v="117303"/>
    <n v="320"/>
    <n v="25.1"/>
    <n v="32"/>
    <n v="2.5"/>
    <n v="20271"/>
    <n v="9174"/>
    <n v="11097"/>
    <n v="7.8"/>
    <n v="17.3"/>
    <n v="4284"/>
    <n v="1211"/>
    <n v="3073"/>
    <n v="1"/>
    <n v="3.7"/>
    <n v="15987"/>
    <n v="13.6"/>
    <n v="7.4"/>
    <m/>
    <m/>
    <m/>
    <n v="0"/>
  </r>
  <r>
    <x v="8"/>
    <x v="11"/>
    <x v="1"/>
    <n v="919"/>
    <n v="281255"/>
    <n v="19413387"/>
    <n v="19233818"/>
    <n v="24388"/>
    <n v="8.6999999999999993"/>
    <n v="24457"/>
    <n v="8.6999999999999993"/>
    <n v="2507106"/>
    <n v="862478"/>
    <n v="1644628"/>
    <n v="4.5"/>
    <n v="13"/>
    <n v="2147968"/>
    <n v="737914"/>
    <n v="1410054"/>
    <n v="3.8"/>
    <n v="11.2"/>
    <n v="359138"/>
    <n v="1.8"/>
    <n v="22.4"/>
    <m/>
    <m/>
    <m/>
    <n v="0"/>
  </r>
  <r>
    <x v="9"/>
    <x v="0"/>
    <x v="0"/>
    <n v="447368"/>
    <n v="448192"/>
    <n v="1184067"/>
    <n v="593548"/>
    <n v="446805"/>
    <n v="199.4"/>
    <n v="0"/>
    <n v="0"/>
    <n v="1181038"/>
    <n v="1181038"/>
    <n v="0"/>
    <n v="199"/>
    <n v="199"/>
    <n v="0"/>
    <n v="0"/>
    <n v="0"/>
    <n v="0"/>
    <n v="0"/>
    <n v="1181038"/>
    <n v="199"/>
    <n v="0"/>
    <m/>
    <m/>
    <m/>
    <n v="0"/>
  </r>
  <r>
    <x v="9"/>
    <x v="0"/>
    <x v="2"/>
    <n v="257717"/>
    <n v="258046"/>
    <n v="567741"/>
    <n v="637903"/>
    <n v="2775"/>
    <n v="0.9"/>
    <n v="93425"/>
    <n v="30.5"/>
    <n v="151481"/>
    <n v="11767"/>
    <n v="139714"/>
    <n v="1.8"/>
    <n v="23.7"/>
    <n v="291805"/>
    <n v="218175"/>
    <n v="73630"/>
    <n v="34.200000000000003"/>
    <n v="45.7"/>
    <n v="-140324"/>
    <n v="-22"/>
    <n v="47.4"/>
    <n v="66573"/>
    <n v="66573"/>
    <n v="160775"/>
    <n v="0"/>
  </r>
  <r>
    <x v="9"/>
    <x v="0"/>
    <x v="3"/>
    <n v="208457"/>
    <n v="208705"/>
    <n v="457230"/>
    <n v="512541"/>
    <n v="10507"/>
    <n v="4.5"/>
    <n v="57900"/>
    <n v="24.7"/>
    <n v="102904"/>
    <n v="25438"/>
    <n v="77466"/>
    <n v="5"/>
    <n v="20.100000000000001"/>
    <n v="213525"/>
    <n v="149316"/>
    <n v="64209"/>
    <n v="29.1"/>
    <n v="41.7"/>
    <n v="-110621"/>
    <n v="-21.6"/>
    <n v="40.200000000000003"/>
    <n v="43413"/>
    <n v="43413"/>
    <n v="115302"/>
    <n v="0"/>
  </r>
  <r>
    <x v="9"/>
    <x v="0"/>
    <x v="4"/>
    <n v="140645"/>
    <n v="140860"/>
    <n v="308854"/>
    <n v="347750"/>
    <n v="7564"/>
    <n v="4.8"/>
    <n v="38309"/>
    <n v="24.4"/>
    <n v="65103"/>
    <n v="18137"/>
    <n v="46966"/>
    <n v="5.2"/>
    <n v="18.7"/>
    <n v="142895"/>
    <n v="100731"/>
    <n v="42164"/>
    <n v="29"/>
    <n v="41.1"/>
    <n v="-77792"/>
    <n v="-22.4"/>
    <n v="37.4"/>
    <n v="29117"/>
    <n v="29118"/>
    <n v="78665"/>
    <n v="0"/>
  </r>
  <r>
    <x v="9"/>
    <x v="0"/>
    <x v="5"/>
    <n v="121326"/>
    <n v="121802"/>
    <n v="267602"/>
    <n v="298627"/>
    <n v="6123"/>
    <n v="4.5999999999999996"/>
    <n v="29641"/>
    <n v="22.1"/>
    <n v="51748"/>
    <n v="14361"/>
    <n v="37387"/>
    <n v="4.8"/>
    <n v="17.3"/>
    <n v="113797"/>
    <n v="78092"/>
    <n v="35705"/>
    <n v="26.2"/>
    <n v="38.1"/>
    <n v="-62049"/>
    <n v="-20.8"/>
    <n v="34.6"/>
    <n v="22338"/>
    <n v="22340"/>
    <n v="60533"/>
    <n v="0"/>
  </r>
  <r>
    <x v="9"/>
    <x v="0"/>
    <x v="6"/>
    <n v="109316"/>
    <n v="109728"/>
    <n v="244067"/>
    <n v="269946"/>
    <n v="5641"/>
    <n v="4.7"/>
    <n v="24839"/>
    <n v="20.8"/>
    <n v="46410"/>
    <n v="13624"/>
    <n v="32786"/>
    <n v="5"/>
    <n v="17.2"/>
    <n v="98168"/>
    <n v="65419"/>
    <n v="32749"/>
    <n v="24.2"/>
    <n v="36.4"/>
    <n v="-51758"/>
    <n v="-19.2"/>
    <n v="34.4"/>
    <n v="18497"/>
    <n v="18499"/>
    <n v="50312"/>
    <n v="0"/>
  </r>
  <r>
    <x v="9"/>
    <x v="0"/>
    <x v="7"/>
    <n v="361101"/>
    <n v="362730"/>
    <n v="802323"/>
    <n v="873598"/>
    <n v="20996"/>
    <n v="5.4"/>
    <n v="72900"/>
    <n v="18.7"/>
    <n v="150459"/>
    <n v="48519"/>
    <n v="101940"/>
    <n v="5.6"/>
    <n v="17.2"/>
    <n v="293008"/>
    <n v="188142"/>
    <n v="104866"/>
    <n v="21.5"/>
    <n v="33.5"/>
    <n v="-142549"/>
    <n v="-16.3"/>
    <n v="34.4"/>
    <n v="52524"/>
    <n v="52537"/>
    <n v="140322"/>
    <n v="0"/>
  </r>
  <r>
    <x v="9"/>
    <x v="0"/>
    <x v="1"/>
    <n v="603090"/>
    <n v="605418"/>
    <n v="1359771"/>
    <n v="1471191"/>
    <n v="23283"/>
    <n v="3.6"/>
    <n v="99269"/>
    <n v="15.4"/>
    <n v="195369"/>
    <n v="59651"/>
    <n v="135718"/>
    <n v="4.0999999999999996"/>
    <n v="13.3"/>
    <n v="418209"/>
    <n v="259804"/>
    <n v="158405"/>
    <n v="17.7"/>
    <n v="28.4"/>
    <n v="-222840"/>
    <n v="-15.1"/>
    <n v="26.6"/>
    <n v="75764"/>
    <n v="75779"/>
    <n v="201849"/>
    <n v="0"/>
  </r>
  <r>
    <x v="9"/>
    <x v="1"/>
    <x v="0"/>
    <n v="47256"/>
    <n v="48228"/>
    <n v="571438"/>
    <n v="286274"/>
    <n v="48136"/>
    <n v="199.6"/>
    <n v="0"/>
    <n v="0"/>
    <n v="570328"/>
    <n v="570328"/>
    <n v="0"/>
    <n v="199.2"/>
    <n v="199.2"/>
    <n v="0"/>
    <n v="0"/>
    <n v="0"/>
    <n v="0"/>
    <n v="0"/>
    <n v="570328"/>
    <n v="199.2"/>
    <n v="0"/>
    <m/>
    <m/>
    <m/>
    <n v="0"/>
  </r>
  <r>
    <x v="9"/>
    <x v="1"/>
    <x v="2"/>
    <n v="84456"/>
    <n v="85262"/>
    <n v="574953"/>
    <n v="566464"/>
    <n v="2002"/>
    <n v="2.2999999999999998"/>
    <n v="7213"/>
    <n v="8.1999999999999993"/>
    <n v="181007"/>
    <n v="21940"/>
    <n v="159067"/>
    <n v="3.9"/>
    <n v="32"/>
    <n v="164028"/>
    <n v="86632"/>
    <n v="77396"/>
    <n v="15.3"/>
    <n v="29"/>
    <n v="16979"/>
    <n v="3"/>
    <n v="58"/>
    <n v="5630"/>
    <n v="5631"/>
    <n v="68286"/>
    <n v="0"/>
  </r>
  <r>
    <x v="9"/>
    <x v="1"/>
    <x v="3"/>
    <n v="77109"/>
    <n v="77826"/>
    <n v="498099"/>
    <n v="516015"/>
    <n v="1115"/>
    <n v="1.4"/>
    <n v="6142"/>
    <n v="7.6"/>
    <n v="110235"/>
    <n v="11215"/>
    <n v="99020"/>
    <n v="2.2000000000000002"/>
    <n v="21.4"/>
    <n v="146066"/>
    <n v="74021"/>
    <n v="72045"/>
    <n v="14.3"/>
    <n v="28.3"/>
    <n v="-35831"/>
    <n v="-6.9"/>
    <n v="42.8"/>
    <n v="4924"/>
    <n v="4924"/>
    <n v="60026"/>
    <n v="0"/>
  </r>
  <r>
    <x v="9"/>
    <x v="1"/>
    <x v="4"/>
    <n v="58087"/>
    <n v="58699"/>
    <n v="373609"/>
    <n v="389173"/>
    <n v="710"/>
    <n v="1.2"/>
    <n v="4404"/>
    <n v="7.3"/>
    <n v="73469"/>
    <n v="7016"/>
    <n v="66453"/>
    <n v="1.8"/>
    <n v="18.899999999999999"/>
    <n v="104596"/>
    <n v="52687"/>
    <n v="51909"/>
    <n v="13.5"/>
    <n v="26.9"/>
    <n v="-31127"/>
    <n v="-8"/>
    <n v="37.799999999999997"/>
    <n v="3479"/>
    <n v="3479"/>
    <n v="42353"/>
    <n v="0"/>
  </r>
  <r>
    <x v="9"/>
    <x v="1"/>
    <x v="5"/>
    <n v="54490"/>
    <n v="55897"/>
    <n v="349538"/>
    <n v="363194"/>
    <n v="597"/>
    <n v="1"/>
    <n v="3649"/>
    <n v="6.4"/>
    <n v="62881"/>
    <n v="5842"/>
    <n v="57039"/>
    <n v="1.6"/>
    <n v="17.3"/>
    <n v="90193"/>
    <n v="42186"/>
    <n v="48007"/>
    <n v="11.6"/>
    <n v="24.8"/>
    <n v="-27312"/>
    <n v="-7.5"/>
    <n v="34.6"/>
    <n v="2734"/>
    <n v="2737"/>
    <n v="33384"/>
    <n v="0"/>
  </r>
  <r>
    <x v="9"/>
    <x v="1"/>
    <x v="6"/>
    <n v="52633"/>
    <n v="53952"/>
    <n v="337042"/>
    <n v="349407"/>
    <n v="577"/>
    <n v="1"/>
    <n v="3115"/>
    <n v="5.6"/>
    <n v="56683"/>
    <n v="6220"/>
    <n v="50463"/>
    <n v="1.8"/>
    <n v="16.2"/>
    <n v="81412"/>
    <n v="35853"/>
    <n v="45559"/>
    <n v="10.3"/>
    <n v="23.3"/>
    <n v="-24729"/>
    <n v="-7.1"/>
    <n v="32.4"/>
    <n v="2258"/>
    <n v="2259"/>
    <n v="27483"/>
    <n v="0"/>
  </r>
  <r>
    <x v="9"/>
    <x v="1"/>
    <x v="7"/>
    <n v="173400"/>
    <n v="179098"/>
    <n v="1110916"/>
    <n v="1143602"/>
    <n v="2052"/>
    <n v="1.1000000000000001"/>
    <n v="8975"/>
    <n v="4.9000000000000004"/>
    <n v="178218"/>
    <n v="21441"/>
    <n v="156777"/>
    <n v="1.9"/>
    <n v="15.6"/>
    <n v="243590"/>
    <n v="99442"/>
    <n v="144148"/>
    <n v="8.6999999999999993"/>
    <n v="21.3"/>
    <n v="-65372"/>
    <n v="-5.7"/>
    <n v="31.2"/>
    <n v="6118"/>
    <n v="6127"/>
    <n v="74535"/>
    <n v="0"/>
  </r>
  <r>
    <x v="9"/>
    <x v="1"/>
    <x v="1"/>
    <n v="334013"/>
    <n v="342670"/>
    <n v="2144673"/>
    <n v="2202746"/>
    <n v="4146"/>
    <n v="1.2"/>
    <n v="13307"/>
    <n v="3.8"/>
    <n v="279429"/>
    <n v="46093"/>
    <n v="233336"/>
    <n v="2.1"/>
    <n v="12.7"/>
    <n v="395575"/>
    <n v="148997"/>
    <n v="246578"/>
    <n v="6.8"/>
    <n v="18"/>
    <n v="-116146"/>
    <n v="-5.3"/>
    <n v="25.4"/>
    <n v="9215"/>
    <n v="9241"/>
    <n v="112589"/>
    <n v="0"/>
  </r>
  <r>
    <x v="9"/>
    <x v="2"/>
    <x v="0"/>
    <n v="17586"/>
    <n v="18625"/>
    <n v="455132"/>
    <n v="227976"/>
    <n v="18594"/>
    <n v="199.7"/>
    <n v="0"/>
    <n v="0"/>
    <n v="454312"/>
    <n v="454312"/>
    <n v="0"/>
    <n v="199.3"/>
    <n v="199.3"/>
    <n v="0"/>
    <n v="0"/>
    <n v="0"/>
    <n v="0"/>
    <n v="0"/>
    <n v="454312"/>
    <n v="199.3"/>
    <n v="0"/>
    <m/>
    <m/>
    <m/>
    <n v="0"/>
  </r>
  <r>
    <x v="9"/>
    <x v="2"/>
    <x v="2"/>
    <n v="38255"/>
    <n v="39423"/>
    <n v="556416"/>
    <n v="528108"/>
    <n v="1563"/>
    <n v="3.9"/>
    <n v="2686"/>
    <n v="6.7"/>
    <n v="187762"/>
    <n v="32067"/>
    <n v="155695"/>
    <n v="6.1"/>
    <n v="35.6"/>
    <n v="131145"/>
    <n v="67019"/>
    <n v="64126"/>
    <n v="12.7"/>
    <n v="24.8"/>
    <n v="56617"/>
    <n v="10.8"/>
    <n v="49.6"/>
    <n v="2122"/>
    <n v="2124"/>
    <n v="54586"/>
    <n v="0"/>
  </r>
  <r>
    <x v="9"/>
    <x v="2"/>
    <x v="3"/>
    <n v="36049"/>
    <n v="37295"/>
    <n v="488839"/>
    <n v="498697"/>
    <n v="681"/>
    <n v="1.8"/>
    <n v="2413"/>
    <n v="6.3"/>
    <n v="109024"/>
    <n v="9065"/>
    <n v="99959"/>
    <n v="1.8"/>
    <n v="21.9"/>
    <n v="128739"/>
    <n v="60443"/>
    <n v="68296"/>
    <n v="12.1"/>
    <n v="25.8"/>
    <n v="-19715"/>
    <n v="-3.9"/>
    <n v="43.8"/>
    <n v="1894"/>
    <n v="1895"/>
    <n v="48828"/>
    <n v="0"/>
  </r>
  <r>
    <x v="9"/>
    <x v="2"/>
    <x v="4"/>
    <n v="28749"/>
    <n v="30015"/>
    <n v="387313"/>
    <n v="396809"/>
    <n v="566"/>
    <n v="1.8"/>
    <n v="1809"/>
    <n v="5.9"/>
    <n v="77457"/>
    <n v="7332"/>
    <n v="70125"/>
    <n v="1.8"/>
    <n v="19.5"/>
    <n v="96448"/>
    <n v="44585"/>
    <n v="51863"/>
    <n v="11.2"/>
    <n v="24.3"/>
    <n v="-18991"/>
    <n v="-4.8"/>
    <n v="39"/>
    <n v="1396"/>
    <n v="1396"/>
    <n v="36170"/>
    <n v="0"/>
  </r>
  <r>
    <x v="9"/>
    <x v="2"/>
    <x v="5"/>
    <n v="28493"/>
    <n v="30790"/>
    <n v="381581"/>
    <n v="389020"/>
    <n v="372"/>
    <n v="1.2"/>
    <n v="1484"/>
    <n v="4.7"/>
    <n v="67777"/>
    <n v="4986"/>
    <n v="62791"/>
    <n v="1.3"/>
    <n v="17.399999999999999"/>
    <n v="82655"/>
    <n v="34133"/>
    <n v="48522"/>
    <n v="8.8000000000000007"/>
    <n v="21.2"/>
    <n v="-14878"/>
    <n v="-3.8"/>
    <n v="34.799999999999997"/>
    <n v="1002"/>
    <n v="1002"/>
    <n v="25831"/>
    <n v="0"/>
  </r>
  <r>
    <x v="9"/>
    <x v="2"/>
    <x v="6"/>
    <n v="28759"/>
    <n v="31135"/>
    <n v="383364"/>
    <n v="390304"/>
    <n v="399"/>
    <n v="1.3"/>
    <n v="1219"/>
    <n v="3.9"/>
    <n v="62365"/>
    <n v="5665"/>
    <n v="56700"/>
    <n v="1.5"/>
    <n v="16"/>
    <n v="76244"/>
    <n v="28455"/>
    <n v="47789"/>
    <n v="7.3"/>
    <n v="19.5"/>
    <n v="-13879"/>
    <n v="-3.5"/>
    <n v="32"/>
    <n v="836"/>
    <n v="837"/>
    <n v="21748"/>
    <n v="0"/>
  </r>
  <r>
    <x v="9"/>
    <x v="2"/>
    <x v="7"/>
    <n v="96037"/>
    <n v="107232"/>
    <n v="1280624"/>
    <n v="1301238"/>
    <n v="1273"/>
    <n v="1.2"/>
    <n v="4100"/>
    <n v="3.8"/>
    <n v="195364"/>
    <n v="19568"/>
    <n v="175796"/>
    <n v="1.5"/>
    <n v="15"/>
    <n v="236591"/>
    <n v="85333"/>
    <n v="151258"/>
    <n v="6.6"/>
    <n v="18.2"/>
    <n v="-41227"/>
    <n v="-3.2"/>
    <n v="30"/>
    <n v="2367"/>
    <n v="2375"/>
    <n v="60933"/>
    <n v="0"/>
  </r>
  <r>
    <x v="9"/>
    <x v="2"/>
    <x v="1"/>
    <n v="221380"/>
    <n v="240285"/>
    <n v="2966110"/>
    <n v="3006152"/>
    <n v="2839"/>
    <n v="1.2"/>
    <n v="7005"/>
    <n v="2.9"/>
    <n v="358527"/>
    <n v="53780"/>
    <n v="304747"/>
    <n v="1.8"/>
    <n v="11.9"/>
    <n v="438610"/>
    <n v="141093"/>
    <n v="297517"/>
    <n v="4.7"/>
    <n v="14.6"/>
    <n v="-80083"/>
    <n v="-2.7"/>
    <n v="23.8"/>
    <n v="3821"/>
    <n v="3854"/>
    <n v="99463"/>
    <n v="0"/>
  </r>
  <r>
    <x v="9"/>
    <x v="3"/>
    <x v="0"/>
    <n v="7946"/>
    <n v="9259"/>
    <n v="455504"/>
    <n v="228382"/>
    <n v="9239"/>
    <n v="199.6"/>
    <n v="0"/>
    <n v="0"/>
    <n v="454244"/>
    <n v="454244"/>
    <n v="0"/>
    <n v="198.9"/>
    <n v="198.9"/>
    <n v="0"/>
    <n v="0"/>
    <n v="0"/>
    <n v="0"/>
    <n v="0"/>
    <n v="454244"/>
    <n v="198.9"/>
    <n v="0"/>
    <m/>
    <m/>
    <m/>
    <n v="0"/>
  </r>
  <r>
    <x v="9"/>
    <x v="3"/>
    <x v="2"/>
    <n v="17995"/>
    <n v="19673"/>
    <n v="603790"/>
    <n v="554050"/>
    <n v="1391"/>
    <n v="7.1"/>
    <n v="1188"/>
    <n v="6.1"/>
    <n v="226207"/>
    <n v="60921"/>
    <n v="165286"/>
    <n v="11"/>
    <n v="40.799999999999997"/>
    <n v="126727"/>
    <n v="58641"/>
    <n v="68086"/>
    <n v="10.6"/>
    <n v="22.9"/>
    <n v="99480"/>
    <n v="17.899999999999999"/>
    <n v="45.8"/>
    <n v="807"/>
    <n v="810"/>
    <n v="45150"/>
    <n v="0"/>
  </r>
  <r>
    <x v="9"/>
    <x v="3"/>
    <x v="3"/>
    <n v="17889"/>
    <n v="19520"/>
    <n v="545926"/>
    <n v="553868"/>
    <n v="549"/>
    <n v="2.8"/>
    <n v="1153"/>
    <n v="5.8"/>
    <n v="122316"/>
    <n v="11704"/>
    <n v="110612"/>
    <n v="2.1"/>
    <n v="22.1"/>
    <n v="138200"/>
    <n v="62160"/>
    <n v="76040"/>
    <n v="11.2"/>
    <n v="25"/>
    <n v="-15884"/>
    <n v="-2.9"/>
    <n v="44.2"/>
    <n v="876"/>
    <n v="887"/>
    <n v="51073"/>
    <n v="0"/>
  </r>
  <r>
    <x v="9"/>
    <x v="3"/>
    <x v="4"/>
    <n v="14612"/>
    <n v="16467"/>
    <n v="445014"/>
    <n v="448589"/>
    <n v="579"/>
    <n v="3.5"/>
    <n v="820"/>
    <n v="4.9000000000000004"/>
    <n v="92178"/>
    <n v="9130"/>
    <n v="83048"/>
    <n v="2"/>
    <n v="20.5"/>
    <n v="99328"/>
    <n v="41533"/>
    <n v="57795"/>
    <n v="9.3000000000000007"/>
    <n v="22.1"/>
    <n v="-7150"/>
    <n v="-1.6"/>
    <n v="41"/>
    <n v="574"/>
    <n v="577"/>
    <n v="32723"/>
    <n v="0"/>
  </r>
  <r>
    <x v="9"/>
    <x v="3"/>
    <x v="5"/>
    <n v="14808"/>
    <n v="17623"/>
    <n v="446829"/>
    <n v="452267"/>
    <n v="352"/>
    <n v="2"/>
    <n v="821"/>
    <n v="4.5999999999999996"/>
    <n v="79331"/>
    <n v="6061"/>
    <n v="73270"/>
    <n v="1.3"/>
    <n v="17.5"/>
    <n v="90206"/>
    <n v="35206"/>
    <n v="55000"/>
    <n v="7.8"/>
    <n v="19.899999999999999"/>
    <n v="-10875"/>
    <n v="-2.4"/>
    <n v="35"/>
    <n v="470"/>
    <n v="497"/>
    <n v="26558"/>
    <n v="0"/>
  </r>
  <r>
    <x v="9"/>
    <x v="3"/>
    <x v="6"/>
    <n v="15640"/>
    <n v="18447"/>
    <n v="472034"/>
    <n v="476381"/>
    <n v="346"/>
    <n v="1.9"/>
    <n v="686"/>
    <n v="3.7"/>
    <n v="77745"/>
    <n v="6944"/>
    <n v="70801"/>
    <n v="1.5"/>
    <n v="16.3"/>
    <n v="86439"/>
    <n v="29657"/>
    <n v="56782"/>
    <n v="6.2"/>
    <n v="18.100000000000001"/>
    <n v="-8694"/>
    <n v="-1.8"/>
    <n v="32.6"/>
    <n v="367"/>
    <n v="381"/>
    <n v="21401"/>
    <n v="0"/>
  </r>
  <r>
    <x v="9"/>
    <x v="3"/>
    <x v="7"/>
    <n v="53196"/>
    <n v="70730"/>
    <n v="1602069"/>
    <n v="1609171"/>
    <n v="1222"/>
    <n v="1.7"/>
    <n v="2355"/>
    <n v="3.3"/>
    <n v="249709"/>
    <n v="25026"/>
    <n v="224683"/>
    <n v="1.6"/>
    <n v="15.5"/>
    <n v="263913"/>
    <n v="82790"/>
    <n v="181123"/>
    <n v="5.0999999999999996"/>
    <n v="16.399999999999999"/>
    <n v="-14204"/>
    <n v="-0.9"/>
    <n v="31"/>
    <n v="952"/>
    <n v="1063"/>
    <n v="55617"/>
    <n v="0"/>
  </r>
  <r>
    <x v="9"/>
    <x v="3"/>
    <x v="1"/>
    <n v="154786"/>
    <n v="193520"/>
    <n v="4725435"/>
    <n v="4744268"/>
    <n v="2921"/>
    <n v="1.5"/>
    <n v="5660"/>
    <n v="2.9"/>
    <n v="575956"/>
    <n v="85315"/>
    <n v="490641"/>
    <n v="1.8"/>
    <n v="12.1"/>
    <n v="613621"/>
    <n v="185306"/>
    <n v="428315"/>
    <n v="3.9"/>
    <n v="12.9"/>
    <n v="-37665"/>
    <n v="-0.8"/>
    <n v="24.2"/>
    <n v="1965"/>
    <n v="2297"/>
    <n v="115681"/>
    <n v="0"/>
  </r>
  <r>
    <x v="9"/>
    <x v="4"/>
    <x v="0"/>
    <n v="1453"/>
    <n v="1990"/>
    <n v="195481"/>
    <n v="98175"/>
    <n v="1983"/>
    <n v="199.3"/>
    <n v="0"/>
    <n v="0"/>
    <n v="194613"/>
    <n v="194613"/>
    <n v="0"/>
    <n v="198.2"/>
    <n v="198.2"/>
    <n v="0"/>
    <n v="0"/>
    <n v="0"/>
    <n v="0"/>
    <n v="0"/>
    <n v="194613"/>
    <n v="198.2"/>
    <n v="0"/>
    <m/>
    <m/>
    <m/>
    <n v="0"/>
  </r>
  <r>
    <x v="9"/>
    <x v="4"/>
    <x v="2"/>
    <n v="4399"/>
    <n v="5660"/>
    <n v="344866"/>
    <n v="307785"/>
    <n v="632"/>
    <n v="11.4"/>
    <n v="394"/>
    <n v="7.1"/>
    <n v="141732"/>
    <n v="53581"/>
    <n v="88151"/>
    <n v="17.399999999999999"/>
    <n v="46"/>
    <n v="67570"/>
    <n v="30601"/>
    <n v="36969"/>
    <n v="9.9"/>
    <n v="22"/>
    <n v="74162"/>
    <n v="24"/>
    <n v="44"/>
    <n v="158"/>
    <n v="167"/>
    <n v="20639"/>
    <n v="0"/>
  </r>
  <r>
    <x v="9"/>
    <x v="4"/>
    <x v="3"/>
    <n v="4487"/>
    <n v="5638"/>
    <n v="317611"/>
    <n v="316641"/>
    <n v="312"/>
    <n v="5.5"/>
    <n v="316"/>
    <n v="5.6"/>
    <n v="74549"/>
    <n v="8466"/>
    <n v="66083"/>
    <n v="2.7"/>
    <n v="23.5"/>
    <n v="72608"/>
    <n v="30125"/>
    <n v="42483"/>
    <n v="9.5"/>
    <n v="22.9"/>
    <n v="1941"/>
    <n v="0.6"/>
    <n v="45.8"/>
    <n v="159"/>
    <n v="161"/>
    <n v="21831"/>
    <n v="0"/>
  </r>
  <r>
    <x v="9"/>
    <x v="4"/>
    <x v="4"/>
    <n v="3723"/>
    <n v="5017"/>
    <n v="257595"/>
    <n v="256995"/>
    <n v="372"/>
    <n v="7.5"/>
    <n v="274"/>
    <n v="5.5"/>
    <n v="55101"/>
    <n v="7940"/>
    <n v="47161"/>
    <n v="3.1"/>
    <n v="21.4"/>
    <n v="53901"/>
    <n v="19249"/>
    <n v="34652"/>
    <n v="7.5"/>
    <n v="21"/>
    <n v="1200"/>
    <n v="0.4"/>
    <n v="42"/>
    <n v="95"/>
    <n v="103"/>
    <n v="12615"/>
    <n v="0"/>
  </r>
  <r>
    <x v="9"/>
    <x v="4"/>
    <x v="5"/>
    <n v="4026"/>
    <n v="5802"/>
    <n v="278148"/>
    <n v="278778"/>
    <n v="404"/>
    <n v="7"/>
    <n v="346"/>
    <n v="6"/>
    <n v="54668"/>
    <n v="7645"/>
    <n v="47023"/>
    <n v="2.7"/>
    <n v="19.600000000000001"/>
    <n v="55927"/>
    <n v="19239"/>
    <n v="36688"/>
    <n v="6.9"/>
    <n v="20.100000000000001"/>
    <n v="-1259"/>
    <n v="-0.5"/>
    <n v="39.200000000000003"/>
    <n v="94"/>
    <n v="117"/>
    <n v="12465"/>
    <n v="0"/>
  </r>
  <r>
    <x v="9"/>
    <x v="4"/>
    <x v="6"/>
    <n v="4439"/>
    <n v="6066"/>
    <n v="306655"/>
    <n v="308064"/>
    <n v="404"/>
    <n v="6.7"/>
    <n v="346"/>
    <n v="5.7"/>
    <n v="53583"/>
    <n v="7106"/>
    <n v="46477"/>
    <n v="2.2999999999999998"/>
    <n v="17.399999999999999"/>
    <n v="56401"/>
    <n v="19027"/>
    <n v="37374"/>
    <n v="6.2"/>
    <n v="18.3"/>
    <n v="-2818"/>
    <n v="-0.9"/>
    <n v="34.799999999999997"/>
    <n v="86"/>
    <n v="106"/>
    <n v="11450"/>
    <n v="0"/>
  </r>
  <r>
    <x v="9"/>
    <x v="4"/>
    <x v="7"/>
    <n v="14775"/>
    <n v="28786"/>
    <n v="1017757"/>
    <n v="1015493"/>
    <n v="2362"/>
    <n v="8.3000000000000007"/>
    <n v="1719"/>
    <n v="6"/>
    <n v="186162"/>
    <n v="33326"/>
    <n v="152836"/>
    <n v="3.3"/>
    <n v="18.3"/>
    <n v="181633"/>
    <n v="52578"/>
    <n v="129055"/>
    <n v="5.2"/>
    <n v="17.899999999999999"/>
    <n v="4529"/>
    <n v="0.4"/>
    <n v="35.799999999999997"/>
    <n v="193"/>
    <n v="267"/>
    <n v="26014"/>
    <n v="0"/>
  </r>
  <r>
    <x v="9"/>
    <x v="4"/>
    <x v="1"/>
    <n v="54802"/>
    <n v="93924"/>
    <n v="3805373"/>
    <n v="3800768"/>
    <n v="5093"/>
    <n v="5.4"/>
    <n v="5701"/>
    <n v="6"/>
    <n v="527155"/>
    <n v="113263"/>
    <n v="413892"/>
    <n v="3"/>
    <n v="13.9"/>
    <n v="517945"/>
    <n v="162527"/>
    <n v="355418"/>
    <n v="4.3"/>
    <n v="13.6"/>
    <n v="9210"/>
    <n v="0.3"/>
    <n v="27.2"/>
    <n v="531"/>
    <n v="757"/>
    <n v="70818"/>
    <n v="0"/>
  </r>
  <r>
    <x v="9"/>
    <x v="5"/>
    <x v="0"/>
    <n v="504"/>
    <n v="981"/>
    <n v="146395"/>
    <n v="73876"/>
    <n v="977"/>
    <n v="199.2"/>
    <n v="0"/>
    <n v="0"/>
    <n v="145039"/>
    <n v="145039"/>
    <n v="0"/>
    <n v="196.3"/>
    <n v="196.3"/>
    <n v="0"/>
    <n v="0"/>
    <n v="0"/>
    <n v="0"/>
    <n v="0"/>
    <n v="145039"/>
    <n v="196.3"/>
    <n v="0"/>
    <m/>
    <m/>
    <m/>
    <n v="0"/>
  </r>
  <r>
    <x v="9"/>
    <x v="5"/>
    <x v="2"/>
    <n v="1625"/>
    <n v="2665"/>
    <n v="277073"/>
    <n v="242482"/>
    <n v="430"/>
    <n v="17.100000000000001"/>
    <n v="132"/>
    <n v="5.2"/>
    <n v="123752"/>
    <n v="52571"/>
    <n v="71181"/>
    <n v="21.7"/>
    <n v="51"/>
    <n v="54569"/>
    <n v="21898"/>
    <n v="32671"/>
    <n v="9"/>
    <n v="22.5"/>
    <n v="69183"/>
    <n v="28.5"/>
    <n v="45"/>
    <n v="45"/>
    <n v="48"/>
    <m/>
    <n v="1"/>
  </r>
  <r>
    <x v="9"/>
    <x v="5"/>
    <x v="3"/>
    <n v="1772"/>
    <n v="2832"/>
    <n v="275288"/>
    <n v="270662"/>
    <n v="361"/>
    <n v="13.1"/>
    <n v="187"/>
    <n v="6.8"/>
    <n v="71480"/>
    <n v="12127"/>
    <n v="59353"/>
    <n v="4.5"/>
    <n v="26.4"/>
    <n v="62228"/>
    <n v="27032"/>
    <n v="35196"/>
    <n v="10"/>
    <n v="23"/>
    <n v="9252"/>
    <n v="3.4"/>
    <n v="46"/>
    <n v="66"/>
    <n v="67"/>
    <m/>
    <n v="1"/>
  </r>
  <r>
    <x v="9"/>
    <x v="5"/>
    <x v="4"/>
    <n v="1444"/>
    <n v="2829"/>
    <n v="221940"/>
    <n v="219809"/>
    <n v="326"/>
    <n v="11.8"/>
    <n v="185"/>
    <n v="6.7"/>
    <n v="51571"/>
    <n v="8928"/>
    <n v="42643"/>
    <n v="4.0999999999999996"/>
    <n v="23.5"/>
    <n v="47308"/>
    <n v="19325"/>
    <n v="27983"/>
    <n v="8.8000000000000007"/>
    <n v="21.5"/>
    <n v="4263"/>
    <n v="2"/>
    <n v="43"/>
    <n v="43"/>
    <n v="47"/>
    <m/>
    <n v="1"/>
  </r>
  <r>
    <x v="9"/>
    <x v="5"/>
    <x v="5"/>
    <n v="1741"/>
    <n v="3690"/>
    <n v="259873"/>
    <n v="261519"/>
    <n v="447"/>
    <n v="12.4"/>
    <n v="284"/>
    <n v="7.9"/>
    <n v="52795"/>
    <n v="10128"/>
    <n v="42667"/>
    <n v="3.9"/>
    <n v="20.2"/>
    <n v="56087"/>
    <n v="18034"/>
    <n v="38053"/>
    <n v="6.9"/>
    <n v="21.4"/>
    <n v="-3292"/>
    <n v="-1.2"/>
    <n v="40.4"/>
    <n v="29"/>
    <n v="38"/>
    <m/>
    <n v="1"/>
  </r>
  <r>
    <x v="9"/>
    <x v="5"/>
    <x v="6"/>
    <n v="1937"/>
    <n v="3808"/>
    <n v="286939"/>
    <n v="287523"/>
    <n v="522"/>
    <n v="14"/>
    <n v="345"/>
    <n v="9.3000000000000007"/>
    <n v="56871"/>
    <n v="13661"/>
    <n v="43210"/>
    <n v="4.8"/>
    <n v="19.8"/>
    <n v="58039"/>
    <n v="18441"/>
    <n v="39598"/>
    <n v="6.4"/>
    <n v="20.2"/>
    <n v="-1168"/>
    <n v="-0.4"/>
    <n v="39.6"/>
    <n v="26"/>
    <n v="52"/>
    <n v="8080"/>
    <n v="0"/>
  </r>
  <r>
    <x v="9"/>
    <x v="5"/>
    <x v="7"/>
    <n v="6918"/>
    <n v="22922"/>
    <n v="1033832"/>
    <n v="1031249"/>
    <n v="2361"/>
    <n v="10.5"/>
    <n v="1596"/>
    <n v="7.1"/>
    <n v="200677"/>
    <n v="43682"/>
    <n v="156995"/>
    <n v="4.2"/>
    <n v="19.5"/>
    <n v="195510"/>
    <n v="57509"/>
    <n v="138001"/>
    <n v="5.6"/>
    <n v="19"/>
    <n v="5167"/>
    <n v="0.5"/>
    <n v="38"/>
    <n v="80"/>
    <n v="115"/>
    <m/>
    <n v="1"/>
  </r>
  <r>
    <x v="9"/>
    <x v="5"/>
    <x v="1"/>
    <n v="31001"/>
    <n v="94974"/>
    <n v="4705770"/>
    <n v="4711805"/>
    <n v="7016"/>
    <n v="7.4"/>
    <n v="6206"/>
    <n v="6.6"/>
    <n v="672295"/>
    <n v="152935"/>
    <n v="519360"/>
    <n v="3.2"/>
    <n v="14.3"/>
    <n v="684365"/>
    <n v="223557"/>
    <n v="460808"/>
    <n v="4.7"/>
    <n v="14.5"/>
    <n v="-12070"/>
    <n v="-0.2"/>
    <n v="28.6"/>
    <n v="253"/>
    <n v="401"/>
    <n v="73516"/>
    <n v="0"/>
  </r>
  <r>
    <x v="9"/>
    <x v="6"/>
    <x v="0"/>
    <n v="67"/>
    <n v="175"/>
    <n v="45272"/>
    <n v="22890"/>
    <n v="174"/>
    <n v="198.9"/>
    <n v="0"/>
    <n v="0"/>
    <n v="44764"/>
    <n v="44764"/>
    <n v="0"/>
    <n v="195.6"/>
    <n v="195.6"/>
    <n v="0"/>
    <n v="0"/>
    <n v="0"/>
    <n v="0"/>
    <n v="0"/>
    <n v="44764"/>
    <n v="195.6"/>
    <n v="0"/>
    <m/>
    <m/>
    <m/>
    <n v="0"/>
  </r>
  <r>
    <x v="9"/>
    <x v="6"/>
    <x v="2"/>
    <n v="290"/>
    <n v="734"/>
    <n v="110483"/>
    <n v="95639"/>
    <n v="116"/>
    <n v="16.7"/>
    <n v="37"/>
    <n v="5.3"/>
    <n v="46369"/>
    <n v="19675"/>
    <n v="26694"/>
    <n v="20.6"/>
    <n v="48.5"/>
    <n v="16681"/>
    <n v="1820"/>
    <n v="14861"/>
    <n v="1.9"/>
    <n v="17.399999999999999"/>
    <n v="29688"/>
    <n v="31.1"/>
    <n v="34.799999999999997"/>
    <m/>
    <m/>
    <m/>
    <n v="0"/>
  </r>
  <r>
    <x v="9"/>
    <x v="6"/>
    <x v="3"/>
    <n v="378"/>
    <n v="924"/>
    <n v="132828"/>
    <n v="131166"/>
    <n v="206"/>
    <n v="23.2"/>
    <n v="133"/>
    <n v="15"/>
    <n v="36545"/>
    <n v="6310"/>
    <n v="30235"/>
    <n v="4.8"/>
    <n v="27.9"/>
    <n v="33220"/>
    <n v="10469"/>
    <n v="22751"/>
    <n v="8"/>
    <n v="25.3"/>
    <n v="3325"/>
    <n v="2.6"/>
    <n v="50.6"/>
    <n v="11"/>
    <n v="11"/>
    <n v="7170"/>
    <n v="0"/>
  </r>
  <r>
    <x v="9"/>
    <x v="6"/>
    <x v="4"/>
    <n v="296"/>
    <n v="886"/>
    <n v="99458"/>
    <n v="97137"/>
    <n v="144"/>
    <n v="17.3"/>
    <n v="40"/>
    <n v="4.8"/>
    <n v="24304"/>
    <n v="6018"/>
    <n v="18286"/>
    <n v="6.2"/>
    <n v="25"/>
    <n v="19661"/>
    <n v="6347"/>
    <n v="13314"/>
    <n v="6.5"/>
    <n v="20.2"/>
    <n v="4643"/>
    <n v="4.8"/>
    <n v="40.4"/>
    <n v="6"/>
    <n v="6"/>
    <n v="3399"/>
    <n v="0"/>
  </r>
  <r>
    <x v="9"/>
    <x v="6"/>
    <x v="5"/>
    <n v="384"/>
    <n v="1378"/>
    <n v="126366"/>
    <n v="127594"/>
    <n v="191"/>
    <n v="14.3"/>
    <n v="110"/>
    <n v="8.1999999999999993"/>
    <n v="24687"/>
    <n v="5217"/>
    <n v="19470"/>
    <n v="4.0999999999999996"/>
    <n v="19.3"/>
    <n v="27142"/>
    <n v="9635"/>
    <n v="17507"/>
    <n v="7.6"/>
    <n v="21.3"/>
    <n v="-2455"/>
    <n v="-2"/>
    <n v="38.6"/>
    <n v="8"/>
    <n v="8"/>
    <n v="5886"/>
    <n v="0"/>
  </r>
  <r>
    <x v="9"/>
    <x v="6"/>
    <x v="6"/>
    <n v="452"/>
    <n v="1597"/>
    <n v="152423"/>
    <n v="150150"/>
    <n v="202"/>
    <n v="13.1"/>
    <n v="95"/>
    <n v="6.2"/>
    <n v="30146"/>
    <n v="6555"/>
    <n v="23591"/>
    <n v="4.4000000000000004"/>
    <n v="20.100000000000001"/>
    <n v="25600"/>
    <n v="7232"/>
    <n v="18368"/>
    <n v="4.8"/>
    <n v="17"/>
    <n v="4546"/>
    <n v="3.1"/>
    <n v="34"/>
    <n v="3"/>
    <n v="3"/>
    <n v="2443"/>
    <n v="0"/>
  </r>
  <r>
    <x v="9"/>
    <x v="6"/>
    <x v="7"/>
    <n v="1650"/>
    <n v="11245"/>
    <n v="556843"/>
    <n v="548301"/>
    <n v="1450"/>
    <n v="13.4"/>
    <n v="634"/>
    <n v="5.8"/>
    <n v="111999"/>
    <n v="31999"/>
    <n v="80000"/>
    <n v="5.8"/>
    <n v="20.399999999999999"/>
    <n v="94914"/>
    <n v="20781"/>
    <n v="74133"/>
    <n v="3.8"/>
    <n v="17.3"/>
    <n v="17085"/>
    <n v="3.1"/>
    <n v="34.6"/>
    <n v="10"/>
    <n v="38"/>
    <n v="6456"/>
    <n v="0"/>
  </r>
  <r>
    <x v="9"/>
    <x v="6"/>
    <x v="1"/>
    <n v="9721"/>
    <n v="58998"/>
    <n v="3277615"/>
    <n v="3277166"/>
    <n v="4963"/>
    <n v="8.5"/>
    <n v="3875"/>
    <n v="6.6"/>
    <n v="446642"/>
    <n v="116623"/>
    <n v="330019"/>
    <n v="3.6"/>
    <n v="13.6"/>
    <n v="445744"/>
    <n v="127225"/>
    <n v="318519"/>
    <n v="3.9"/>
    <n v="13.6"/>
    <n v="898"/>
    <n v="0"/>
    <n v="27.2"/>
    <n v="36"/>
    <n v="144"/>
    <n v="24149"/>
    <n v="0"/>
  </r>
  <r>
    <x v="9"/>
    <x v="7"/>
    <x v="0"/>
    <n v="15"/>
    <n v="234"/>
    <n v="19902"/>
    <n v="9951"/>
    <n v="234"/>
    <n v="200"/>
    <n v="0"/>
    <n v="0"/>
    <n v="19902"/>
    <n v="19902"/>
    <n v="0"/>
    <n v="200"/>
    <n v="200"/>
    <n v="0"/>
    <n v="0"/>
    <n v="0"/>
    <n v="0"/>
    <n v="0"/>
    <n v="19902"/>
    <n v="200"/>
    <n v="0"/>
    <m/>
    <m/>
    <m/>
    <n v="0"/>
  </r>
  <r>
    <x v="9"/>
    <x v="7"/>
    <x v="2"/>
    <n v="115"/>
    <n v="378"/>
    <n v="83307"/>
    <n v="75384"/>
    <n v="58"/>
    <n v="15.2"/>
    <n v="65"/>
    <n v="17"/>
    <n v="33173"/>
    <n v="17745"/>
    <n v="15428"/>
    <n v="23.5"/>
    <n v="44"/>
    <n v="17326"/>
    <n v="3927"/>
    <n v="13399"/>
    <n v="5.2"/>
    <n v="23"/>
    <n v="15847"/>
    <n v="21"/>
    <n v="46"/>
    <n v="2"/>
    <n v="53"/>
    <m/>
    <n v="1"/>
  </r>
  <r>
    <x v="9"/>
    <x v="7"/>
    <x v="3"/>
    <n v="115"/>
    <n v="455"/>
    <n v="71735"/>
    <n v="77147"/>
    <n v="65"/>
    <n v="15.1"/>
    <n v="17"/>
    <n v="3.9"/>
    <n v="13881"/>
    <n v="2455"/>
    <n v="11426"/>
    <n v="3.2"/>
    <n v="18"/>
    <n v="24706"/>
    <n v="8386"/>
    <n v="16320"/>
    <n v="10.9"/>
    <n v="32"/>
    <n v="-10825"/>
    <n v="-14"/>
    <n v="36"/>
    <n v="5"/>
    <n v="5"/>
    <n v="6231"/>
    <n v="0"/>
  </r>
  <r>
    <x v="9"/>
    <x v="7"/>
    <x v="4"/>
    <n v="91"/>
    <n v="849"/>
    <n v="58963"/>
    <n v="60092"/>
    <n v="137"/>
    <n v="17.100000000000001"/>
    <n v="46"/>
    <n v="5.7"/>
    <n v="12713"/>
    <n v="3630"/>
    <n v="9083"/>
    <n v="6"/>
    <n v="21.2"/>
    <n v="14971"/>
    <n v="2116"/>
    <n v="12855"/>
    <n v="3.5"/>
    <n v="24.9"/>
    <n v="-2258"/>
    <n v="-3.7"/>
    <n v="42.4"/>
    <m/>
    <m/>
    <m/>
    <n v="0"/>
  </r>
  <r>
    <x v="9"/>
    <x v="7"/>
    <x v="5"/>
    <n v="145"/>
    <n v="857"/>
    <n v="94268"/>
    <n v="93931"/>
    <n v="116"/>
    <n v="14.1"/>
    <n v="44"/>
    <n v="5.4"/>
    <n v="16626"/>
    <n v="4157"/>
    <n v="12469"/>
    <n v="4.4000000000000004"/>
    <n v="17.7"/>
    <n v="15951"/>
    <n v="3045"/>
    <n v="12906"/>
    <n v="3.2"/>
    <n v="17"/>
    <n v="675"/>
    <n v="0.7"/>
    <n v="34"/>
    <n v="1"/>
    <n v="1"/>
    <m/>
    <n v="1"/>
  </r>
  <r>
    <x v="9"/>
    <x v="7"/>
    <x v="6"/>
    <n v="143"/>
    <n v="779"/>
    <n v="96703"/>
    <n v="98722"/>
    <n v="87"/>
    <n v="11.4"/>
    <n v="49"/>
    <n v="6.4"/>
    <n v="17289"/>
    <n v="4710"/>
    <n v="12579"/>
    <n v="4.8"/>
    <n v="17.5"/>
    <n v="21327"/>
    <n v="8319"/>
    <n v="13008"/>
    <n v="8.4"/>
    <n v="21.6"/>
    <n v="-4038"/>
    <n v="-4.0999999999999996"/>
    <n v="35"/>
    <n v="4"/>
    <n v="4"/>
    <m/>
    <n v="1"/>
  </r>
  <r>
    <x v="9"/>
    <x v="7"/>
    <x v="7"/>
    <n v="626"/>
    <n v="7116"/>
    <n v="402550"/>
    <n v="394570"/>
    <n v="989"/>
    <n v="14.4"/>
    <n v="451"/>
    <n v="6.6"/>
    <n v="84960"/>
    <n v="32580"/>
    <n v="52380"/>
    <n v="8.3000000000000007"/>
    <n v="21.5"/>
    <n v="69001"/>
    <n v="16705"/>
    <n v="52296"/>
    <n v="4.2"/>
    <n v="17.5"/>
    <n v="15959"/>
    <n v="4"/>
    <n v="35"/>
    <n v="2"/>
    <n v="2"/>
    <m/>
    <n v="1"/>
  </r>
  <r>
    <x v="9"/>
    <x v="7"/>
    <x v="1"/>
    <n v="4827"/>
    <n v="56698"/>
    <n v="3207408"/>
    <n v="3193205"/>
    <n v="5193"/>
    <n v="9.3000000000000007"/>
    <n v="3672"/>
    <n v="6.6"/>
    <n v="445566"/>
    <n v="133674"/>
    <n v="311892"/>
    <n v="4.2"/>
    <n v="14"/>
    <n v="417160"/>
    <n v="120966"/>
    <n v="296194"/>
    <n v="3.8"/>
    <n v="13.1"/>
    <n v="28406"/>
    <n v="0.9"/>
    <n v="26.2"/>
    <n v="19"/>
    <n v="94"/>
    <n v="23203"/>
    <n v="0"/>
  </r>
  <r>
    <x v="9"/>
    <x v="8"/>
    <x v="0"/>
    <n v="8"/>
    <n v="8"/>
    <n v="25521"/>
    <n v="12761"/>
    <n v="8"/>
    <n v="200"/>
    <n v="0"/>
    <n v="0"/>
    <n v="25521"/>
    <n v="25521"/>
    <n v="0"/>
    <n v="200"/>
    <n v="200"/>
    <n v="0"/>
    <n v="0"/>
    <n v="0"/>
    <n v="0"/>
    <n v="0"/>
    <n v="25521"/>
    <n v="200"/>
    <n v="0"/>
    <m/>
    <m/>
    <m/>
    <n v="0"/>
  </r>
  <r>
    <x v="9"/>
    <x v="8"/>
    <x v="2"/>
    <n v="30"/>
    <n v="455"/>
    <n v="44213"/>
    <n v="37890"/>
    <n v="311"/>
    <n v="102.6"/>
    <n v="7"/>
    <n v="2.2999999999999998"/>
    <n v="16587"/>
    <m/>
    <m/>
    <m/>
    <n v="43.8"/>
    <n v="3941"/>
    <m/>
    <n v="3621"/>
    <m/>
    <n v="10.4"/>
    <n v="12646"/>
    <n v="33.4"/>
    <n v="20.8"/>
    <m/>
    <m/>
    <m/>
    <n v="1"/>
  </r>
  <r>
    <x v="9"/>
    <x v="8"/>
    <x v="3"/>
    <n v="48"/>
    <n v="680"/>
    <n v="70870"/>
    <n v="67145"/>
    <n v="223"/>
    <n v="38.5"/>
    <n v="21"/>
    <n v="3.6"/>
    <n v="19938"/>
    <n v="8742"/>
    <n v="11196"/>
    <n v="13"/>
    <n v="29.7"/>
    <n v="12488"/>
    <n v="5833"/>
    <n v="6655"/>
    <n v="8.6999999999999993"/>
    <n v="18.600000000000001"/>
    <n v="7450"/>
    <n v="11.1"/>
    <n v="37.200000000000003"/>
    <n v="1"/>
    <n v="1"/>
    <m/>
    <n v="1"/>
  </r>
  <r>
    <x v="9"/>
    <x v="8"/>
    <x v="4"/>
    <n v="48"/>
    <n v="332"/>
    <n v="65443"/>
    <n v="61456"/>
    <n v="80"/>
    <n v="26.6"/>
    <n v="17"/>
    <n v="5.7"/>
    <n v="15732"/>
    <n v="5205"/>
    <n v="10527"/>
    <n v="8.5"/>
    <n v="25.6"/>
    <n v="7758"/>
    <n v="5296"/>
    <n v="2462"/>
    <n v="8.6"/>
    <n v="12.6"/>
    <n v="7974"/>
    <n v="13"/>
    <n v="25.2"/>
    <n v="1"/>
    <n v="1"/>
    <m/>
    <n v="1"/>
  </r>
  <r>
    <x v="9"/>
    <x v="8"/>
    <x v="5"/>
    <n v="58"/>
    <n v="559"/>
    <n v="65713"/>
    <n v="65137"/>
    <n v="77"/>
    <n v="14.4"/>
    <n v="28"/>
    <n v="5.2"/>
    <n v="9402"/>
    <m/>
    <m/>
    <m/>
    <n v="14.4"/>
    <n v="8251"/>
    <n v="1450"/>
    <n v="6801"/>
    <n v="2.2000000000000002"/>
    <n v="12.7"/>
    <n v="1151"/>
    <n v="1.7"/>
    <n v="25.4"/>
    <m/>
    <m/>
    <m/>
    <n v="1"/>
  </r>
  <r>
    <x v="9"/>
    <x v="8"/>
    <x v="6"/>
    <n v="70"/>
    <n v="1443"/>
    <n v="98174"/>
    <n v="97424"/>
    <n v="268"/>
    <n v="19.600000000000001"/>
    <n v="109"/>
    <n v="8"/>
    <n v="14170"/>
    <n v="3237"/>
    <n v="10933"/>
    <n v="3.3"/>
    <n v="14.5"/>
    <n v="12669"/>
    <m/>
    <n v="7712"/>
    <m/>
    <n v="13"/>
    <n v="1501"/>
    <n v="1.5"/>
    <n v="26"/>
    <n v="1"/>
    <n v="1"/>
    <m/>
    <n v="1"/>
  </r>
  <r>
    <x v="9"/>
    <x v="8"/>
    <x v="7"/>
    <n v="302"/>
    <n v="7198"/>
    <n v="414166"/>
    <n v="401716"/>
    <n v="1545"/>
    <n v="23.2"/>
    <n v="462"/>
    <n v="6.9"/>
    <n v="83917"/>
    <n v="22389"/>
    <n v="61528"/>
    <n v="5.6"/>
    <n v="20.9"/>
    <n v="59017"/>
    <n v="9439"/>
    <n v="49578"/>
    <n v="2.2999999999999998"/>
    <n v="14.7"/>
    <n v="24900"/>
    <n v="6.2"/>
    <n v="29.4"/>
    <m/>
    <m/>
    <m/>
    <n v="0"/>
  </r>
  <r>
    <x v="9"/>
    <x v="8"/>
    <x v="1"/>
    <n v="3322"/>
    <n v="74260"/>
    <n v="4592257"/>
    <n v="4587777"/>
    <n v="6535"/>
    <n v="8.9"/>
    <n v="4586"/>
    <n v="6.3"/>
    <n v="585471"/>
    <n v="181342"/>
    <n v="404129"/>
    <n v="4"/>
    <n v="12.8"/>
    <n v="576511"/>
    <n v="135488"/>
    <n v="441023"/>
    <n v="3"/>
    <n v="12.6"/>
    <n v="8960"/>
    <n v="0.2"/>
    <n v="25.2"/>
    <n v="2"/>
    <n v="2"/>
    <m/>
    <n v="1"/>
  </r>
  <r>
    <x v="9"/>
    <x v="9"/>
    <x v="2"/>
    <n v="14"/>
    <n v="176"/>
    <n v="39100"/>
    <n v="33443"/>
    <n v="159"/>
    <n v="164.8"/>
    <n v="0"/>
    <n v="0"/>
    <n v="15991"/>
    <m/>
    <m/>
    <m/>
    <n v="47.8"/>
    <n v="4676"/>
    <n v="0"/>
    <n v="4676"/>
    <n v="0"/>
    <n v="14"/>
    <n v="11315"/>
    <n v="33.799999999999997"/>
    <n v="28"/>
    <m/>
    <m/>
    <m/>
    <n v="1"/>
  </r>
  <r>
    <x v="9"/>
    <x v="9"/>
    <x v="3"/>
    <n v="16"/>
    <n v="589"/>
    <n v="39912"/>
    <n v="40948"/>
    <n v="70"/>
    <n v="11.5"/>
    <n v="105"/>
    <n v="17.3"/>
    <n v="8111"/>
    <n v="3677"/>
    <n v="4434"/>
    <n v="9"/>
    <n v="19.8"/>
    <n v="10182"/>
    <n v="1381"/>
    <n v="8801"/>
    <n v="3.4"/>
    <n v="24.9"/>
    <n v="-2071"/>
    <n v="-5.0999999999999996"/>
    <n v="39.6"/>
    <m/>
    <m/>
    <m/>
    <n v="0"/>
  </r>
  <r>
    <x v="9"/>
    <x v="9"/>
    <x v="4"/>
    <n v="13"/>
    <n v="94"/>
    <n v="25160"/>
    <n v="31546"/>
    <n v="12"/>
    <n v="13.1"/>
    <n v="7"/>
    <n v="7.7"/>
    <n v="1968"/>
    <m/>
    <m/>
    <m/>
    <n v="6.2"/>
    <n v="14740"/>
    <m/>
    <n v="13581"/>
    <m/>
    <n v="46.7"/>
    <n v="-12772"/>
    <n v="-40.5"/>
    <n v="12.4"/>
    <m/>
    <m/>
    <m/>
    <n v="1"/>
  </r>
  <r>
    <x v="9"/>
    <x v="9"/>
    <x v="5"/>
    <n v="15"/>
    <n v="211"/>
    <n v="36798"/>
    <n v="35010"/>
    <n v="23"/>
    <n v="11.3"/>
    <n v="9"/>
    <n v="4.4000000000000004"/>
    <n v="7266"/>
    <n v="1403"/>
    <n v="5863"/>
    <n v="4"/>
    <n v="20.8"/>
    <n v="3690"/>
    <m/>
    <n v="3464"/>
    <m/>
    <n v="10.5"/>
    <n v="3576"/>
    <n v="10.3"/>
    <n v="21"/>
    <m/>
    <m/>
    <m/>
    <n v="1"/>
  </r>
  <r>
    <x v="9"/>
    <x v="9"/>
    <x v="6"/>
    <n v="22"/>
    <n v="235"/>
    <n v="47518"/>
    <n v="45040"/>
    <n v="33"/>
    <n v="14.8"/>
    <n v="8"/>
    <n v="3.6"/>
    <n v="12149"/>
    <n v="1659"/>
    <n v="10490"/>
    <n v="3.7"/>
    <n v="27"/>
    <n v="7193"/>
    <n v="214"/>
    <n v="6979"/>
    <n v="0.5"/>
    <n v="16"/>
    <n v="4956"/>
    <n v="11"/>
    <n v="32"/>
    <m/>
    <m/>
    <m/>
    <n v="0"/>
  </r>
  <r>
    <x v="9"/>
    <x v="9"/>
    <x v="7"/>
    <n v="71"/>
    <n v="4233"/>
    <n v="176229"/>
    <n v="184048"/>
    <n v="554"/>
    <n v="13.4"/>
    <n v="329"/>
    <n v="8"/>
    <n v="30272"/>
    <n v="14639"/>
    <n v="15633"/>
    <n v="8"/>
    <n v="16.399999999999999"/>
    <n v="45912"/>
    <n v="14678"/>
    <n v="31234"/>
    <n v="8"/>
    <n v="24.9"/>
    <n v="-15640"/>
    <n v="-8.5"/>
    <n v="32.799999999999997"/>
    <m/>
    <m/>
    <m/>
    <n v="0"/>
  </r>
  <r>
    <x v="9"/>
    <x v="9"/>
    <x v="1"/>
    <n v="1317"/>
    <n v="57366"/>
    <n v="3555406"/>
    <n v="3529397"/>
    <n v="5339"/>
    <n v="9.4"/>
    <n v="3807"/>
    <n v="6.7"/>
    <n v="514486"/>
    <n v="175035"/>
    <n v="339451"/>
    <n v="5"/>
    <n v="14.6"/>
    <n v="462469"/>
    <n v="125228"/>
    <n v="337241"/>
    <n v="3.5"/>
    <n v="13.1"/>
    <n v="52017"/>
    <n v="1.5"/>
    <n v="26.2"/>
    <m/>
    <m/>
    <m/>
    <n v="0"/>
  </r>
  <r>
    <x v="9"/>
    <x v="10"/>
    <x v="0"/>
    <n v="3"/>
    <n v="3"/>
    <n v="44529"/>
    <n v="22265"/>
    <n v="3"/>
    <n v="200"/>
    <n v="0"/>
    <n v="0"/>
    <n v="44529"/>
    <n v="44529"/>
    <n v="0"/>
    <n v="200"/>
    <n v="200"/>
    <n v="0"/>
    <n v="0"/>
    <n v="0"/>
    <n v="0"/>
    <n v="0"/>
    <n v="44529"/>
    <n v="200"/>
    <n v="0"/>
    <m/>
    <m/>
    <m/>
    <n v="0"/>
  </r>
  <r>
    <x v="9"/>
    <x v="10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3"/>
    <n v="6"/>
    <n v="444"/>
    <m/>
    <m/>
    <n v="192"/>
    <n v="51.5"/>
    <n v="49"/>
    <n v="13.2"/>
    <m/>
    <m/>
    <m/>
    <m/>
    <m/>
    <m/>
    <m/>
    <m/>
    <m/>
    <m/>
    <m/>
    <m/>
    <m/>
    <m/>
    <m/>
    <m/>
    <n v="1"/>
  </r>
  <r>
    <x v="9"/>
    <x v="10"/>
    <x v="4"/>
    <n v="6"/>
    <n v="20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5"/>
    <n v="7"/>
    <n v="44"/>
    <n v="21325"/>
    <n v="20848"/>
    <n v="26"/>
    <n v="83.9"/>
    <n v="0"/>
    <n v="0"/>
    <n v="1261"/>
    <m/>
    <m/>
    <m/>
    <n v="6"/>
    <n v="307"/>
    <n v="0"/>
    <n v="307"/>
    <n v="0"/>
    <n v="1.5"/>
    <n v="954"/>
    <n v="4.5"/>
    <n v="3"/>
    <m/>
    <m/>
    <m/>
    <n v="1"/>
  </r>
  <r>
    <x v="9"/>
    <x v="10"/>
    <x v="6"/>
    <n v="17"/>
    <n v="265"/>
    <n v="56571"/>
    <n v="44641"/>
    <n v="22"/>
    <n v="8.1999999999999993"/>
    <n v="26"/>
    <n v="9.6999999999999993"/>
    <n v="25873"/>
    <m/>
    <m/>
    <m/>
    <n v="58"/>
    <n v="2012"/>
    <m/>
    <n v="915"/>
    <m/>
    <n v="4.5"/>
    <n v="23861"/>
    <n v="53.5"/>
    <n v="9"/>
    <m/>
    <m/>
    <m/>
    <n v="1"/>
  </r>
  <r>
    <x v="9"/>
    <x v="10"/>
    <x v="7"/>
    <n v="38"/>
    <n v="595"/>
    <n v="104704"/>
    <n v="95723"/>
    <n v="40"/>
    <n v="6.7"/>
    <n v="44"/>
    <n v="7.4"/>
    <n v="21577"/>
    <n v="398"/>
    <n v="21179"/>
    <n v="0.4"/>
    <n v="22.5"/>
    <n v="3615"/>
    <m/>
    <n v="2658"/>
    <m/>
    <n v="3.8"/>
    <n v="17962"/>
    <n v="18.7"/>
    <n v="7.6"/>
    <m/>
    <m/>
    <m/>
    <n v="1"/>
  </r>
  <r>
    <x v="9"/>
    <x v="10"/>
    <x v="1"/>
    <n v="848"/>
    <n v="77789"/>
    <n v="4032044"/>
    <n v="3979063"/>
    <n v="6432"/>
    <n v="8.3000000000000007"/>
    <n v="5799"/>
    <n v="7.5"/>
    <n v="547051"/>
    <n v="189560"/>
    <n v="357491"/>
    <n v="4.8"/>
    <n v="13.7"/>
    <n v="441088"/>
    <n v="133146"/>
    <n v="307942"/>
    <n v="3.3"/>
    <n v="11.1"/>
    <n v="105963"/>
    <n v="2.6"/>
    <n v="22.2"/>
    <m/>
    <m/>
    <m/>
    <n v="0"/>
  </r>
  <r>
    <x v="9"/>
    <x v="11"/>
    <x v="2"/>
    <n v="7"/>
    <n v="96"/>
    <m/>
    <m/>
    <n v="0"/>
    <n v="0"/>
    <n v="2"/>
    <n v="2.1"/>
    <m/>
    <n v="0"/>
    <m/>
    <m/>
    <m/>
    <m/>
    <m/>
    <m/>
    <m/>
    <m/>
    <m/>
    <m/>
    <m/>
    <m/>
    <m/>
    <m/>
    <n v="1"/>
  </r>
  <r>
    <x v="9"/>
    <x v="11"/>
    <x v="3"/>
    <n v="11"/>
    <n v="275"/>
    <m/>
    <m/>
    <n v="33"/>
    <n v="12.7"/>
    <n v="1"/>
    <n v="0.4"/>
    <m/>
    <m/>
    <m/>
    <m/>
    <m/>
    <m/>
    <m/>
    <m/>
    <m/>
    <m/>
    <m/>
    <m/>
    <m/>
    <m/>
    <m/>
    <m/>
    <n v="1"/>
  </r>
  <r>
    <x v="9"/>
    <x v="11"/>
    <x v="4"/>
    <n v="12"/>
    <n v="2368"/>
    <m/>
    <m/>
    <n v="445"/>
    <n v="20.100000000000001"/>
    <n v="142"/>
    <n v="6.4"/>
    <m/>
    <m/>
    <m/>
    <m/>
    <m/>
    <m/>
    <m/>
    <m/>
    <m/>
    <m/>
    <m/>
    <m/>
    <m/>
    <m/>
    <m/>
    <m/>
    <n v="1"/>
  </r>
  <r>
    <x v="9"/>
    <x v="11"/>
    <x v="5"/>
    <n v="14"/>
    <n v="183"/>
    <n v="22662"/>
    <n v="26245"/>
    <n v="16"/>
    <n v="8.9"/>
    <n v="8"/>
    <n v="4.5"/>
    <n v="1742"/>
    <n v="522"/>
    <n v="1220"/>
    <n v="2"/>
    <n v="6.6"/>
    <n v="8907"/>
    <m/>
    <n v="5592"/>
    <m/>
    <n v="33.9"/>
    <n v="-7165"/>
    <n v="-27.3"/>
    <n v="13.2"/>
    <m/>
    <m/>
    <m/>
    <n v="1"/>
  </r>
  <r>
    <x v="9"/>
    <x v="11"/>
    <x v="6"/>
    <n v="12"/>
    <n v="193"/>
    <n v="54692"/>
    <n v="59492"/>
    <n v="5"/>
    <n v="2.5"/>
    <n v="21"/>
    <n v="10.4"/>
    <n v="2388"/>
    <m/>
    <m/>
    <m/>
    <n v="4"/>
    <n v="11987"/>
    <n v="1468"/>
    <n v="10519"/>
    <n v="2.5"/>
    <n v="20.100000000000001"/>
    <n v="-9599"/>
    <n v="-16.100000000000001"/>
    <n v="8"/>
    <m/>
    <m/>
    <m/>
    <n v="1"/>
  </r>
  <r>
    <x v="9"/>
    <x v="11"/>
    <x v="7"/>
    <n v="65"/>
    <n v="1289"/>
    <n v="137140"/>
    <n v="134697"/>
    <n v="217"/>
    <n v="17.600000000000001"/>
    <n v="106"/>
    <n v="8.6"/>
    <n v="16766"/>
    <n v="7352"/>
    <n v="9414"/>
    <n v="5.5"/>
    <n v="12.4"/>
    <n v="11880"/>
    <m/>
    <n v="9002"/>
    <m/>
    <n v="8.8000000000000007"/>
    <n v="4886"/>
    <n v="3.6"/>
    <n v="17.600000000000001"/>
    <m/>
    <m/>
    <m/>
    <n v="1"/>
  </r>
  <r>
    <x v="9"/>
    <x v="11"/>
    <x v="1"/>
    <n v="960"/>
    <n v="290851"/>
    <n v="19831472"/>
    <n v="19708566"/>
    <n v="24840"/>
    <n v="8.6"/>
    <n v="19610"/>
    <n v="6.8"/>
    <n v="2489852"/>
    <n v="873423"/>
    <n v="1616429"/>
    <n v="4.4000000000000004"/>
    <n v="12.6"/>
    <n v="2244040"/>
    <n v="643502"/>
    <n v="1600538"/>
    <n v="3.3"/>
    <n v="11.4"/>
    <n v="245812"/>
    <n v="1.2"/>
    <n v="22.8"/>
    <n v="1"/>
    <n v="1"/>
    <m/>
    <n v="1"/>
  </r>
  <r>
    <x v="10"/>
    <x v="0"/>
    <x v="0"/>
    <n v="465228"/>
    <n v="467236"/>
    <n v="1218433"/>
    <n v="611955"/>
    <n v="464832"/>
    <n v="199"/>
    <n v="0"/>
    <n v="0"/>
    <n v="1212956"/>
    <n v="1212956"/>
    <n v="0"/>
    <n v="198.2"/>
    <n v="198.2"/>
    <n v="0"/>
    <n v="0"/>
    <n v="0"/>
    <n v="0"/>
    <n v="0"/>
    <n v="1212956"/>
    <n v="198.2"/>
    <n v="0"/>
    <m/>
    <m/>
    <m/>
    <n v="0"/>
  </r>
  <r>
    <x v="10"/>
    <x v="0"/>
    <x v="2"/>
    <n v="258684"/>
    <n v="259085"/>
    <n v="564498"/>
    <n v="639185"/>
    <n v="1311"/>
    <n v="0.4"/>
    <n v="92977"/>
    <n v="30"/>
    <n v="145621"/>
    <n v="3797"/>
    <n v="141824"/>
    <n v="0.6"/>
    <n v="22.8"/>
    <n v="294994"/>
    <n v="218927"/>
    <n v="76067"/>
    <n v="34.299999999999997"/>
    <n v="46.2"/>
    <n v="-149373"/>
    <n v="-23.4"/>
    <n v="45.6"/>
    <n v="71670"/>
    <n v="71685"/>
    <n v="173521"/>
    <n v="0"/>
  </r>
  <r>
    <x v="10"/>
    <x v="0"/>
    <x v="3"/>
    <n v="203505"/>
    <n v="203866"/>
    <n v="446780"/>
    <n v="498879"/>
    <n v="13279"/>
    <n v="5.8"/>
    <n v="58310"/>
    <n v="25.4"/>
    <n v="109704"/>
    <n v="32738"/>
    <n v="76966"/>
    <n v="6.6"/>
    <n v="22"/>
    <n v="213901"/>
    <n v="150600"/>
    <n v="63301"/>
    <n v="30.2"/>
    <n v="42.9"/>
    <n v="-104197"/>
    <n v="-20.9"/>
    <n v="44"/>
    <n v="45939"/>
    <n v="45955"/>
    <n v="120554"/>
    <n v="0"/>
  </r>
  <r>
    <x v="10"/>
    <x v="0"/>
    <x v="4"/>
    <n v="176993"/>
    <n v="177271"/>
    <n v="389937"/>
    <n v="428738"/>
    <n v="10233"/>
    <n v="5.3"/>
    <n v="40838"/>
    <n v="21.1"/>
    <n v="83942"/>
    <n v="24824"/>
    <n v="59118"/>
    <n v="5.8"/>
    <n v="19.600000000000001"/>
    <n v="161543"/>
    <n v="108428"/>
    <n v="53115"/>
    <n v="25.3"/>
    <n v="37.700000000000003"/>
    <n v="-77601"/>
    <n v="-18.100000000000001"/>
    <n v="39.200000000000003"/>
    <n v="32085"/>
    <n v="32098"/>
    <n v="87082"/>
    <n v="0"/>
  </r>
  <r>
    <x v="10"/>
    <x v="0"/>
    <x v="5"/>
    <n v="120747"/>
    <n v="120965"/>
    <n v="266943"/>
    <n v="294742"/>
    <n v="7147"/>
    <n v="5.4"/>
    <n v="28011"/>
    <n v="21.2"/>
    <n v="54693"/>
    <n v="17296"/>
    <n v="37397"/>
    <n v="5.9"/>
    <n v="18.600000000000001"/>
    <n v="110291"/>
    <n v="74672"/>
    <n v="35619"/>
    <n v="25.3"/>
    <n v="37.4"/>
    <n v="-55598"/>
    <n v="-18.8"/>
    <n v="37.200000000000003"/>
    <n v="22066"/>
    <n v="22085"/>
    <n v="60094"/>
    <n v="0"/>
  </r>
  <r>
    <x v="10"/>
    <x v="0"/>
    <x v="6"/>
    <n v="105220"/>
    <n v="105568"/>
    <n v="232443"/>
    <n v="257609"/>
    <n v="5722"/>
    <n v="5"/>
    <n v="23778"/>
    <n v="20.6"/>
    <n v="44093"/>
    <n v="13498"/>
    <n v="30595"/>
    <n v="5.2"/>
    <n v="17.100000000000001"/>
    <n v="94424"/>
    <n v="63236"/>
    <n v="31188"/>
    <n v="24.5"/>
    <n v="36.700000000000003"/>
    <n v="-50331"/>
    <n v="-19.600000000000001"/>
    <n v="34.200000000000003"/>
    <n v="18454"/>
    <n v="18525"/>
    <n v="50582"/>
    <n v="0"/>
  </r>
  <r>
    <x v="10"/>
    <x v="0"/>
    <x v="7"/>
    <n v="422299"/>
    <n v="423687"/>
    <n v="939600"/>
    <n v="1023424"/>
    <n v="25706"/>
    <n v="5.7"/>
    <n v="83299"/>
    <n v="18.3"/>
    <n v="176432"/>
    <n v="59022"/>
    <n v="117410"/>
    <n v="5.8"/>
    <n v="17.2"/>
    <n v="344080"/>
    <n v="220845"/>
    <n v="123235"/>
    <n v="21.6"/>
    <n v="33.6"/>
    <n v="-167648"/>
    <n v="-16.399999999999999"/>
    <n v="34.4"/>
    <n v="61954"/>
    <n v="62255"/>
    <n v="168724"/>
    <n v="0"/>
  </r>
  <r>
    <x v="10"/>
    <x v="0"/>
    <x v="1"/>
    <n v="551363"/>
    <n v="553124"/>
    <n v="1240081"/>
    <n v="1350708"/>
    <n v="22897"/>
    <n v="3.9"/>
    <n v="93827"/>
    <n v="15.9"/>
    <n v="176265"/>
    <n v="54560"/>
    <n v="121705"/>
    <n v="4"/>
    <n v="13"/>
    <n v="397519"/>
    <n v="251632"/>
    <n v="145887"/>
    <n v="18.600000000000001"/>
    <n v="29.4"/>
    <n v="-221254"/>
    <n v="-16.399999999999999"/>
    <n v="26"/>
    <n v="73462"/>
    <n v="73835"/>
    <n v="199380"/>
    <n v="0"/>
  </r>
  <r>
    <x v="10"/>
    <x v="1"/>
    <x v="0"/>
    <n v="48746"/>
    <n v="51794"/>
    <n v="591957"/>
    <n v="297287"/>
    <n v="51577"/>
    <n v="199.2"/>
    <n v="0"/>
    <n v="0"/>
    <n v="589341"/>
    <n v="589341"/>
    <n v="0"/>
    <n v="198.2"/>
    <n v="198.2"/>
    <n v="0"/>
    <n v="0"/>
    <n v="0"/>
    <n v="0"/>
    <n v="0"/>
    <n v="589341"/>
    <n v="198.2"/>
    <n v="0"/>
    <m/>
    <m/>
    <m/>
    <n v="0"/>
  </r>
  <r>
    <x v="10"/>
    <x v="1"/>
    <x v="2"/>
    <n v="85671"/>
    <n v="86727"/>
    <n v="574291"/>
    <n v="573027"/>
    <n v="1938"/>
    <n v="2.2000000000000002"/>
    <n v="7675"/>
    <n v="8.5"/>
    <n v="175373"/>
    <n v="11657"/>
    <n v="163716"/>
    <n v="2"/>
    <n v="30.6"/>
    <n v="172844"/>
    <n v="91314"/>
    <n v="81530"/>
    <n v="15.9"/>
    <n v="30.2"/>
    <n v="2529"/>
    <n v="0.4"/>
    <n v="60.4"/>
    <n v="6123"/>
    <n v="6131"/>
    <n v="74312"/>
    <n v="0"/>
  </r>
  <r>
    <x v="10"/>
    <x v="1"/>
    <x v="3"/>
    <n v="77441"/>
    <n v="78437"/>
    <n v="500838"/>
    <n v="518061"/>
    <n v="2624"/>
    <n v="3.3"/>
    <n v="6726"/>
    <n v="8.3000000000000007"/>
    <n v="120594"/>
    <n v="20846"/>
    <n v="99748"/>
    <n v="4"/>
    <n v="23.3"/>
    <n v="155039"/>
    <n v="79151"/>
    <n v="75888"/>
    <n v="15.3"/>
    <n v="29.9"/>
    <n v="-34445"/>
    <n v="-6.6"/>
    <n v="46.6"/>
    <n v="5292"/>
    <n v="5320"/>
    <n v="64343"/>
    <n v="0"/>
  </r>
  <r>
    <x v="10"/>
    <x v="1"/>
    <x v="4"/>
    <n v="70969"/>
    <n v="71859"/>
    <n v="453973"/>
    <n v="468971"/>
    <n v="1964"/>
    <n v="2.7"/>
    <n v="4907"/>
    <n v="6.7"/>
    <n v="94351"/>
    <n v="15518"/>
    <n v="78833"/>
    <n v="3.3"/>
    <n v="20.100000000000001"/>
    <n v="124346"/>
    <n v="58623"/>
    <n v="65723"/>
    <n v="12.5"/>
    <n v="26.5"/>
    <n v="-29995"/>
    <n v="-6.4"/>
    <n v="40.200000000000003"/>
    <n v="3919"/>
    <n v="3927"/>
    <n v="48257"/>
    <n v="0"/>
  </r>
  <r>
    <x v="10"/>
    <x v="1"/>
    <x v="5"/>
    <n v="53034"/>
    <n v="53759"/>
    <n v="339754"/>
    <n v="351724"/>
    <n v="1521"/>
    <n v="2.8"/>
    <n v="3710"/>
    <n v="6.8"/>
    <n v="66767"/>
    <n v="11253"/>
    <n v="55514"/>
    <n v="3.2"/>
    <n v="19"/>
    <n v="90706"/>
    <n v="43178"/>
    <n v="47528"/>
    <n v="12.3"/>
    <n v="25.8"/>
    <n v="-23939"/>
    <n v="-6.8"/>
    <n v="38"/>
    <n v="2868"/>
    <n v="2876"/>
    <n v="35267"/>
    <n v="0"/>
  </r>
  <r>
    <x v="10"/>
    <x v="1"/>
    <x v="6"/>
    <n v="49604"/>
    <n v="50713"/>
    <n v="316627"/>
    <n v="329137"/>
    <n v="753"/>
    <n v="1.4"/>
    <n v="3381"/>
    <n v="6.5"/>
    <n v="55193"/>
    <n v="6437"/>
    <n v="48756"/>
    <n v="2"/>
    <n v="16.8"/>
    <n v="80212"/>
    <n v="36442"/>
    <n v="43770"/>
    <n v="11.1"/>
    <n v="24.4"/>
    <n v="-25019"/>
    <n v="-7.6"/>
    <n v="33.6"/>
    <n v="2356"/>
    <n v="2415"/>
    <n v="28974"/>
    <n v="0"/>
  </r>
  <r>
    <x v="10"/>
    <x v="1"/>
    <x v="7"/>
    <n v="208915"/>
    <n v="214571"/>
    <n v="1334047"/>
    <n v="1380309"/>
    <n v="3688"/>
    <n v="1.7"/>
    <n v="13097"/>
    <n v="6"/>
    <n v="216792"/>
    <n v="30244"/>
    <n v="186548"/>
    <n v="2.2000000000000002"/>
    <n v="15.7"/>
    <n v="309315"/>
    <n v="130986"/>
    <n v="178329"/>
    <n v="9.5"/>
    <n v="22.4"/>
    <n v="-92523"/>
    <n v="-6.7"/>
    <n v="31.4"/>
    <n v="7799"/>
    <n v="8026"/>
    <n v="95853"/>
    <n v="0"/>
  </r>
  <r>
    <x v="10"/>
    <x v="1"/>
    <x v="1"/>
    <n v="311511"/>
    <n v="318523"/>
    <n v="1990606"/>
    <n v="2060853"/>
    <n v="4334"/>
    <n v="1.3"/>
    <n v="16495"/>
    <n v="5.0999999999999996"/>
    <n v="253859"/>
    <n v="35214"/>
    <n v="218645"/>
    <n v="1.7"/>
    <n v="12.3"/>
    <n v="394353"/>
    <n v="160601"/>
    <n v="233752"/>
    <n v="7.8"/>
    <n v="19.100000000000001"/>
    <n v="-140494"/>
    <n v="-6.8"/>
    <n v="24.6"/>
    <n v="9542"/>
    <n v="9962"/>
    <n v="116926"/>
    <n v="0"/>
  </r>
  <r>
    <x v="10"/>
    <x v="2"/>
    <x v="0"/>
    <n v="18718"/>
    <n v="21743"/>
    <n v="485185"/>
    <n v="244425"/>
    <n v="21608"/>
    <n v="198.8"/>
    <n v="0"/>
    <n v="0"/>
    <n v="481520"/>
    <n v="481520"/>
    <n v="0"/>
    <n v="197"/>
    <n v="197"/>
    <n v="0"/>
    <n v="0"/>
    <n v="0"/>
    <n v="0"/>
    <n v="0"/>
    <n v="481520"/>
    <n v="197"/>
    <n v="0"/>
    <m/>
    <m/>
    <m/>
    <n v="0"/>
  </r>
  <r>
    <x v="10"/>
    <x v="2"/>
    <x v="2"/>
    <n v="38442"/>
    <n v="39998"/>
    <n v="536428"/>
    <n v="524462"/>
    <n v="1611"/>
    <n v="4"/>
    <n v="3011"/>
    <n v="7.4"/>
    <n v="170721"/>
    <n v="17588"/>
    <n v="153133"/>
    <n v="3.4"/>
    <n v="32.6"/>
    <n v="146788"/>
    <n v="73824"/>
    <n v="72964"/>
    <n v="14.1"/>
    <n v="28"/>
    <n v="23933"/>
    <n v="4.5999999999999996"/>
    <n v="56"/>
    <n v="2325"/>
    <n v="2339"/>
    <n v="60178"/>
    <n v="0"/>
  </r>
  <r>
    <x v="10"/>
    <x v="2"/>
    <x v="3"/>
    <n v="37806"/>
    <n v="39400"/>
    <n v="504776"/>
    <n v="517221"/>
    <n v="1615"/>
    <n v="4"/>
    <n v="2818"/>
    <n v="7"/>
    <n v="120137"/>
    <n v="20498"/>
    <n v="99639"/>
    <n v="4"/>
    <n v="23.2"/>
    <n v="145026"/>
    <n v="68110"/>
    <n v="76916"/>
    <n v="13.2"/>
    <n v="28"/>
    <n v="-24889"/>
    <n v="-4.8"/>
    <n v="46.4"/>
    <n v="2107"/>
    <n v="2130"/>
    <n v="54754"/>
    <n v="0"/>
  </r>
  <r>
    <x v="10"/>
    <x v="2"/>
    <x v="4"/>
    <n v="34135"/>
    <n v="35745"/>
    <n v="455148"/>
    <n v="465012"/>
    <n v="1398"/>
    <n v="3.9"/>
    <n v="2234"/>
    <n v="6.2"/>
    <n v="97644"/>
    <n v="17624"/>
    <n v="80020"/>
    <n v="3.8"/>
    <n v="21"/>
    <n v="117372"/>
    <n v="53203"/>
    <n v="64169"/>
    <n v="11.4"/>
    <n v="25.2"/>
    <n v="-19728"/>
    <n v="-4.2"/>
    <n v="42"/>
    <n v="1666"/>
    <n v="1670"/>
    <n v="42935"/>
    <n v="0"/>
  </r>
  <r>
    <x v="10"/>
    <x v="2"/>
    <x v="5"/>
    <n v="27183"/>
    <n v="28795"/>
    <n v="358349"/>
    <n v="366756"/>
    <n v="1249"/>
    <n v="4.3"/>
    <n v="1606"/>
    <n v="5.5"/>
    <n v="71235"/>
    <n v="13737"/>
    <n v="57498"/>
    <n v="3.7"/>
    <n v="19.399999999999999"/>
    <n v="88049"/>
    <n v="37667"/>
    <n v="50382"/>
    <n v="10.3"/>
    <n v="24"/>
    <n v="-16814"/>
    <n v="-4.5999999999999996"/>
    <n v="38.799999999999997"/>
    <n v="1164"/>
    <n v="1165"/>
    <n v="30173"/>
    <n v="0"/>
  </r>
  <r>
    <x v="10"/>
    <x v="2"/>
    <x v="6"/>
    <n v="26766"/>
    <n v="28790"/>
    <n v="354535"/>
    <n v="364229"/>
    <n v="588"/>
    <n v="2"/>
    <n v="1838"/>
    <n v="6.2"/>
    <n v="61623"/>
    <n v="6815"/>
    <n v="54808"/>
    <n v="1.9"/>
    <n v="16.899999999999999"/>
    <n v="81010"/>
    <n v="34027"/>
    <n v="46983"/>
    <n v="9.3000000000000007"/>
    <n v="22.2"/>
    <n v="-19387"/>
    <n v="-5.3"/>
    <n v="33.799999999999997"/>
    <n v="947"/>
    <n v="994"/>
    <n v="24840"/>
    <n v="0"/>
  </r>
  <r>
    <x v="10"/>
    <x v="2"/>
    <x v="7"/>
    <n v="118197"/>
    <n v="129853"/>
    <n v="1560268"/>
    <n v="1596344"/>
    <n v="2741"/>
    <n v="2.1"/>
    <n v="7852"/>
    <n v="5.9"/>
    <n v="248202"/>
    <n v="29427"/>
    <n v="218775"/>
    <n v="1.8"/>
    <n v="15.5"/>
    <n v="320353"/>
    <n v="123356"/>
    <n v="196997"/>
    <n v="7.7"/>
    <n v="20.100000000000001"/>
    <n v="-72151"/>
    <n v="-4.5999999999999996"/>
    <n v="31"/>
    <n v="3212"/>
    <n v="3430"/>
    <n v="83081"/>
    <n v="0"/>
  </r>
  <r>
    <x v="10"/>
    <x v="2"/>
    <x v="1"/>
    <n v="210657"/>
    <n v="227144"/>
    <n v="2797158"/>
    <n v="2863379"/>
    <n v="3892"/>
    <n v="1.7"/>
    <n v="11392"/>
    <n v="4.9000000000000004"/>
    <n v="338086"/>
    <n v="42358"/>
    <n v="295728"/>
    <n v="1.5"/>
    <n v="11.8"/>
    <n v="470528"/>
    <n v="175424"/>
    <n v="295104"/>
    <n v="6.1"/>
    <n v="16.399999999999999"/>
    <n v="-132442"/>
    <n v="-4.5999999999999996"/>
    <n v="23.6"/>
    <n v="4360"/>
    <n v="4699"/>
    <n v="113899"/>
    <n v="0"/>
  </r>
  <r>
    <x v="10"/>
    <x v="3"/>
    <x v="0"/>
    <n v="8459"/>
    <n v="11512"/>
    <n v="488700"/>
    <n v="252239"/>
    <n v="11253"/>
    <n v="195.5"/>
    <n v="0"/>
    <n v="0"/>
    <n v="472922"/>
    <n v="472922"/>
    <n v="0"/>
    <n v="187.5"/>
    <n v="187.5"/>
    <n v="0"/>
    <n v="0"/>
    <n v="0"/>
    <n v="0"/>
    <n v="0"/>
    <n v="472922"/>
    <n v="187.5"/>
    <n v="0"/>
    <m/>
    <m/>
    <m/>
    <n v="0"/>
  </r>
  <r>
    <x v="10"/>
    <x v="3"/>
    <x v="2"/>
    <n v="18337"/>
    <n v="20750"/>
    <n v="576899"/>
    <n v="561131"/>
    <n v="1340"/>
    <n v="6.4"/>
    <n v="1477"/>
    <n v="7.1"/>
    <n v="190934"/>
    <n v="28786"/>
    <n v="162148"/>
    <n v="5.0999999999999996"/>
    <n v="34"/>
    <n v="159397"/>
    <n v="73489"/>
    <n v="85908"/>
    <n v="13.1"/>
    <n v="28.4"/>
    <n v="31537"/>
    <n v="5.6"/>
    <n v="56.8"/>
    <n v="991"/>
    <n v="1011"/>
    <n v="56530"/>
    <n v="0"/>
  </r>
  <r>
    <x v="10"/>
    <x v="3"/>
    <x v="3"/>
    <n v="18570"/>
    <n v="20892"/>
    <n v="555033"/>
    <n v="566271"/>
    <n v="1197"/>
    <n v="5.7"/>
    <n v="1495"/>
    <n v="7.1"/>
    <n v="136571"/>
    <n v="27104"/>
    <n v="109467"/>
    <n v="4.8"/>
    <n v="24.1"/>
    <n v="159046"/>
    <n v="69560"/>
    <n v="89486"/>
    <n v="12.3"/>
    <n v="28.1"/>
    <n v="-22475"/>
    <n v="-4"/>
    <n v="48.2"/>
    <n v="931"/>
    <n v="957"/>
    <n v="53907"/>
    <n v="0"/>
  </r>
  <r>
    <x v="10"/>
    <x v="3"/>
    <x v="4"/>
    <n v="17236"/>
    <n v="19660"/>
    <n v="510404"/>
    <n v="520274"/>
    <n v="1078"/>
    <n v="5.5"/>
    <n v="1165"/>
    <n v="5.9"/>
    <n v="111739"/>
    <n v="22283"/>
    <n v="89456"/>
    <n v="4.3"/>
    <n v="21.5"/>
    <n v="131479"/>
    <n v="53896"/>
    <n v="77583"/>
    <n v="10.4"/>
    <n v="25.3"/>
    <n v="-19740"/>
    <n v="-3.8"/>
    <n v="43"/>
    <n v="716"/>
    <n v="719"/>
    <n v="41731"/>
    <n v="0"/>
  </r>
  <r>
    <x v="10"/>
    <x v="3"/>
    <x v="5"/>
    <n v="14158"/>
    <n v="16939"/>
    <n v="419175"/>
    <n v="425422"/>
    <n v="1144"/>
    <n v="6.8"/>
    <n v="876"/>
    <n v="5.2"/>
    <n v="88465"/>
    <n v="20448"/>
    <n v="68017"/>
    <n v="4.8"/>
    <n v="20.8"/>
    <n v="100959"/>
    <n v="37712"/>
    <n v="63247"/>
    <n v="8.9"/>
    <n v="23.7"/>
    <n v="-12494"/>
    <n v="-2.9"/>
    <n v="41.6"/>
    <n v="460"/>
    <n v="487"/>
    <n v="26938"/>
    <n v="0"/>
  </r>
  <r>
    <x v="10"/>
    <x v="3"/>
    <x v="6"/>
    <n v="14037"/>
    <n v="17074"/>
    <n v="420314"/>
    <n v="426221"/>
    <n v="700"/>
    <n v="4.0999999999999996"/>
    <n v="1035"/>
    <n v="6"/>
    <n v="77888"/>
    <n v="9626"/>
    <n v="68262"/>
    <n v="2.2999999999999998"/>
    <n v="18.3"/>
    <n v="89701"/>
    <n v="34751"/>
    <n v="54950"/>
    <n v="8.1999999999999993"/>
    <n v="21"/>
    <n v="-11813"/>
    <n v="-2.7"/>
    <n v="36.6"/>
    <n v="417"/>
    <n v="435"/>
    <n v="23817"/>
    <n v="0"/>
  </r>
  <r>
    <x v="10"/>
    <x v="3"/>
    <x v="7"/>
    <n v="65865"/>
    <n v="86793"/>
    <n v="1964061"/>
    <n v="1994137"/>
    <n v="4641"/>
    <n v="5.3"/>
    <n v="5801"/>
    <n v="6.6"/>
    <n v="334914"/>
    <n v="51349"/>
    <n v="283565"/>
    <n v="2.6"/>
    <n v="16.8"/>
    <n v="395066"/>
    <n v="143426"/>
    <n v="251640"/>
    <n v="7.2"/>
    <n v="19.8"/>
    <n v="-60152"/>
    <n v="-3"/>
    <n v="33.6"/>
    <n v="1518"/>
    <n v="1669"/>
    <n v="86987"/>
    <n v="0"/>
  </r>
  <r>
    <x v="10"/>
    <x v="3"/>
    <x v="1"/>
    <n v="149537"/>
    <n v="187910"/>
    <n v="4508330"/>
    <n v="4574552"/>
    <n v="6938"/>
    <n v="3.7"/>
    <n v="10459"/>
    <n v="5.5"/>
    <n v="565072"/>
    <n v="88602"/>
    <n v="476470"/>
    <n v="1.9"/>
    <n v="12.4"/>
    <n v="697515"/>
    <n v="233630"/>
    <n v="463885"/>
    <n v="5.0999999999999996"/>
    <n v="15.2"/>
    <n v="-132443"/>
    <n v="-2.8"/>
    <n v="24.8"/>
    <n v="2212"/>
    <n v="2623"/>
    <n v="128861"/>
    <n v="0"/>
  </r>
  <r>
    <x v="10"/>
    <x v="4"/>
    <x v="0"/>
    <n v="1813"/>
    <n v="3079"/>
    <n v="244986"/>
    <n v="135923"/>
    <n v="2876"/>
    <n v="186.8"/>
    <n v="0"/>
    <n v="0"/>
    <n v="218126"/>
    <n v="218126"/>
    <n v="0"/>
    <n v="160.5"/>
    <n v="160.5"/>
    <n v="0"/>
    <n v="0"/>
    <n v="0"/>
    <n v="0"/>
    <n v="0"/>
    <n v="218126"/>
    <n v="160.5"/>
    <n v="0"/>
    <m/>
    <m/>
    <m/>
    <n v="0"/>
  </r>
  <r>
    <x v="10"/>
    <x v="4"/>
    <x v="2"/>
    <n v="4455"/>
    <n v="5848"/>
    <n v="318520"/>
    <n v="305441"/>
    <n v="633"/>
    <n v="11.1"/>
    <n v="372"/>
    <n v="6.5"/>
    <n v="110934"/>
    <n v="22539"/>
    <n v="88395"/>
    <n v="7.4"/>
    <n v="36.299999999999997"/>
    <n v="84776"/>
    <n v="37372"/>
    <n v="47404"/>
    <n v="12.2"/>
    <n v="27.8"/>
    <n v="26158"/>
    <n v="8.5"/>
    <n v="55.6"/>
    <n v="199"/>
    <n v="200"/>
    <n v="26889"/>
    <n v="0"/>
  </r>
  <r>
    <x v="10"/>
    <x v="4"/>
    <x v="3"/>
    <n v="4820"/>
    <n v="6433"/>
    <n v="333090"/>
    <n v="331263"/>
    <n v="505"/>
    <n v="7.9"/>
    <n v="419"/>
    <n v="6.5"/>
    <n v="83555"/>
    <n v="18947"/>
    <n v="64608"/>
    <n v="5.7"/>
    <n v="25.2"/>
    <n v="79901"/>
    <n v="29967"/>
    <n v="49934"/>
    <n v="9"/>
    <n v="24.1"/>
    <n v="3654"/>
    <n v="1.1000000000000001"/>
    <n v="48.2"/>
    <n v="145"/>
    <n v="146"/>
    <n v="19241"/>
    <n v="0"/>
  </r>
  <r>
    <x v="10"/>
    <x v="4"/>
    <x v="4"/>
    <n v="4420"/>
    <n v="5931"/>
    <n v="298953"/>
    <n v="297894"/>
    <n v="576"/>
    <n v="9.9"/>
    <n v="345"/>
    <n v="5.9"/>
    <n v="70037"/>
    <n v="17825"/>
    <n v="52212"/>
    <n v="6"/>
    <n v="23.5"/>
    <n v="67918"/>
    <n v="24763"/>
    <n v="43155"/>
    <n v="8.3000000000000007"/>
    <n v="22.8"/>
    <n v="2119"/>
    <n v="0.7"/>
    <n v="45.6"/>
    <n v="129"/>
    <n v="132"/>
    <n v="16994"/>
    <n v="0"/>
  </r>
  <r>
    <x v="10"/>
    <x v="4"/>
    <x v="5"/>
    <n v="3773"/>
    <n v="5704"/>
    <n v="250502"/>
    <n v="251939"/>
    <n v="615"/>
    <n v="11"/>
    <n v="340"/>
    <n v="6.1"/>
    <n v="56696"/>
    <n v="15799"/>
    <n v="40897"/>
    <n v="6.3"/>
    <n v="22.5"/>
    <n v="59569"/>
    <n v="20633"/>
    <n v="38936"/>
    <n v="8.1999999999999993"/>
    <n v="23.6"/>
    <n v="-2873"/>
    <n v="-1.1000000000000001"/>
    <n v="45"/>
    <n v="103"/>
    <n v="112"/>
    <n v="13386"/>
    <n v="0"/>
  </r>
  <r>
    <x v="10"/>
    <x v="4"/>
    <x v="6"/>
    <n v="3904"/>
    <n v="5882"/>
    <n v="267637"/>
    <n v="268461"/>
    <n v="457"/>
    <n v="7.8"/>
    <n v="337"/>
    <n v="5.8"/>
    <n v="51432"/>
    <n v="8356"/>
    <n v="43076"/>
    <n v="3.1"/>
    <n v="19.2"/>
    <n v="53080"/>
    <n v="19055"/>
    <n v="34025"/>
    <n v="7.1"/>
    <n v="19.8"/>
    <n v="-1648"/>
    <n v="-0.6"/>
    <n v="38.4"/>
    <n v="87"/>
    <n v="103"/>
    <n v="11318"/>
    <n v="0"/>
  </r>
  <r>
    <x v="10"/>
    <x v="4"/>
    <x v="7"/>
    <n v="18935"/>
    <n v="35620"/>
    <n v="1290545"/>
    <n v="1291790"/>
    <n v="3053"/>
    <n v="8.6999999999999993"/>
    <n v="2126"/>
    <n v="6"/>
    <n v="231418"/>
    <n v="45595"/>
    <n v="185823"/>
    <n v="3.5"/>
    <n v="17.899999999999999"/>
    <n v="233907"/>
    <n v="77557"/>
    <n v="156350"/>
    <n v="6"/>
    <n v="18.100000000000001"/>
    <n v="-2489"/>
    <n v="-0.2"/>
    <n v="35.799999999999997"/>
    <n v="314"/>
    <n v="370"/>
    <n v="41401"/>
    <n v="0"/>
  </r>
  <r>
    <x v="10"/>
    <x v="4"/>
    <x v="1"/>
    <n v="54011"/>
    <n v="93480"/>
    <n v="3690657"/>
    <n v="3715544"/>
    <n v="5217"/>
    <n v="5.6"/>
    <n v="5158"/>
    <n v="5.5"/>
    <n v="474238"/>
    <n v="79821"/>
    <n v="394417"/>
    <n v="2.1"/>
    <n v="12.8"/>
    <n v="524011"/>
    <n v="168074"/>
    <n v="355937"/>
    <n v="4.5"/>
    <n v="14.1"/>
    <n v="-49773"/>
    <n v="-1.3"/>
    <n v="25.6"/>
    <n v="582"/>
    <n v="768"/>
    <n v="77894"/>
    <n v="0"/>
  </r>
  <r>
    <x v="10"/>
    <x v="5"/>
    <x v="0"/>
    <n v="908"/>
    <n v="1996"/>
    <n v="274184"/>
    <n v="176350"/>
    <n v="1726"/>
    <n v="172.9"/>
    <n v="0"/>
    <n v="0"/>
    <n v="195669"/>
    <n v="195669"/>
    <n v="0"/>
    <n v="111"/>
    <n v="111"/>
    <n v="0"/>
    <n v="0"/>
    <n v="0"/>
    <n v="0"/>
    <n v="0"/>
    <n v="195669"/>
    <n v="111"/>
    <n v="0"/>
    <m/>
    <m/>
    <m/>
    <n v="0"/>
  </r>
  <r>
    <x v="10"/>
    <x v="5"/>
    <x v="2"/>
    <n v="1650"/>
    <n v="3072"/>
    <n v="254320"/>
    <n v="245489"/>
    <n v="536"/>
    <n v="18.399999999999999"/>
    <n v="215"/>
    <n v="7.4"/>
    <n v="91636"/>
    <n v="20071"/>
    <n v="71565"/>
    <n v="8.1999999999999993"/>
    <n v="37.299999999999997"/>
    <n v="73973"/>
    <n v="32124"/>
    <n v="41849"/>
    <n v="13.1"/>
    <n v="30.1"/>
    <n v="17663"/>
    <n v="7.2"/>
    <n v="60.2"/>
    <n v="70"/>
    <n v="70"/>
    <n v="21281"/>
    <n v="0"/>
  </r>
  <r>
    <x v="10"/>
    <x v="5"/>
    <x v="3"/>
    <n v="2031"/>
    <n v="3367"/>
    <n v="304236"/>
    <n v="300617"/>
    <n v="375"/>
    <n v="11.4"/>
    <n v="205"/>
    <n v="6.2"/>
    <n v="80187"/>
    <n v="21808"/>
    <n v="58379"/>
    <n v="7.3"/>
    <n v="26.7"/>
    <n v="72949"/>
    <n v="26977"/>
    <n v="45972"/>
    <n v="9"/>
    <n v="24.3"/>
    <n v="7238"/>
    <n v="2.4"/>
    <n v="48.6"/>
    <n v="49"/>
    <n v="51"/>
    <n v="14135"/>
    <n v="0"/>
  </r>
  <r>
    <x v="10"/>
    <x v="5"/>
    <x v="4"/>
    <n v="1883"/>
    <n v="3443"/>
    <n v="278882"/>
    <n v="277579"/>
    <n v="317"/>
    <n v="9.4"/>
    <n v="206"/>
    <n v="6.1"/>
    <n v="67318"/>
    <n v="16126"/>
    <n v="51192"/>
    <n v="5.8"/>
    <n v="24.3"/>
    <n v="64711"/>
    <n v="24028"/>
    <n v="40683"/>
    <n v="8.6999999999999993"/>
    <n v="23.3"/>
    <n v="2607"/>
    <n v="1"/>
    <n v="46.6"/>
    <n v="51"/>
    <n v="51"/>
    <n v="14547"/>
    <n v="0"/>
  </r>
  <r>
    <x v="10"/>
    <x v="5"/>
    <x v="5"/>
    <n v="1524"/>
    <n v="3522"/>
    <n v="218929"/>
    <n v="224497"/>
    <n v="375"/>
    <n v="10.8"/>
    <n v="263"/>
    <n v="7.6"/>
    <n v="49741"/>
    <n v="15617"/>
    <n v="34124"/>
    <n v="7"/>
    <n v="22.2"/>
    <n v="60877"/>
    <n v="22801"/>
    <n v="38076"/>
    <n v="10.199999999999999"/>
    <n v="27.1"/>
    <n v="-11136"/>
    <n v="-4.9000000000000004"/>
    <n v="44.4"/>
    <n v="37"/>
    <n v="37"/>
    <n v="9948"/>
    <n v="0"/>
  </r>
  <r>
    <x v="10"/>
    <x v="5"/>
    <x v="6"/>
    <n v="1731"/>
    <n v="3983"/>
    <n v="257987"/>
    <n v="258423"/>
    <n v="512"/>
    <n v="13.3"/>
    <n v="235"/>
    <n v="6.1"/>
    <n v="49766"/>
    <n v="9212"/>
    <n v="40554"/>
    <n v="3.6"/>
    <n v="19.3"/>
    <n v="50638"/>
    <n v="16949"/>
    <n v="33689"/>
    <n v="6.6"/>
    <n v="19.600000000000001"/>
    <n v="-872"/>
    <n v="-0.3"/>
    <n v="38.6"/>
    <n v="30"/>
    <n v="46"/>
    <n v="8879"/>
    <n v="0"/>
  </r>
  <r>
    <x v="10"/>
    <x v="5"/>
    <x v="7"/>
    <n v="8980"/>
    <n v="28368"/>
    <n v="1346526"/>
    <n v="1333756"/>
    <n v="3167"/>
    <n v="11.4"/>
    <n v="1761"/>
    <n v="6.4"/>
    <n v="257570"/>
    <n v="56741"/>
    <n v="200829"/>
    <n v="4.3"/>
    <n v="19.3"/>
    <n v="232029"/>
    <n v="76266"/>
    <n v="155763"/>
    <n v="5.7"/>
    <n v="17.399999999999999"/>
    <n v="25541"/>
    <n v="1.9"/>
    <n v="34.799999999999997"/>
    <n v="114"/>
    <n v="162"/>
    <n v="32703"/>
    <n v="0"/>
  </r>
  <r>
    <x v="10"/>
    <x v="5"/>
    <x v="1"/>
    <n v="30700"/>
    <n v="94756"/>
    <n v="4612604"/>
    <n v="4609682"/>
    <n v="7300"/>
    <n v="7.8"/>
    <n v="5720"/>
    <n v="6.1"/>
    <n v="627427"/>
    <n v="132647"/>
    <n v="494780"/>
    <n v="2.9"/>
    <n v="13.6"/>
    <n v="621582"/>
    <n v="186961"/>
    <n v="434621"/>
    <n v="4.0999999999999996"/>
    <n v="13.5"/>
    <n v="5845"/>
    <n v="0.1"/>
    <n v="27"/>
    <n v="227"/>
    <n v="476"/>
    <n v="65157"/>
    <n v="0"/>
  </r>
  <r>
    <x v="10"/>
    <x v="6"/>
    <x v="0"/>
    <n v="261"/>
    <n v="1187"/>
    <n v="182984"/>
    <n v="148732"/>
    <n v="1018"/>
    <n v="171.5"/>
    <n v="0"/>
    <n v="0"/>
    <n v="68505"/>
    <n v="68505"/>
    <n v="0"/>
    <n v="46.1"/>
    <n v="46.1"/>
    <n v="0"/>
    <n v="0"/>
    <n v="0"/>
    <n v="0"/>
    <n v="0"/>
    <n v="68505"/>
    <n v="46.1"/>
    <n v="0"/>
    <m/>
    <m/>
    <m/>
    <n v="0"/>
  </r>
  <r>
    <x v="10"/>
    <x v="6"/>
    <x v="2"/>
    <n v="324"/>
    <n v="909"/>
    <n v="114411"/>
    <n v="103657"/>
    <n v="193"/>
    <n v="22.7"/>
    <n v="77"/>
    <n v="9.1"/>
    <n v="42465"/>
    <n v="10907"/>
    <n v="31558"/>
    <n v="10.5"/>
    <n v="41"/>
    <n v="20957"/>
    <n v="3922"/>
    <n v="17035"/>
    <n v="3.8"/>
    <n v="20.2"/>
    <n v="21508"/>
    <n v="20.8"/>
    <n v="40.4"/>
    <m/>
    <m/>
    <m/>
    <n v="0"/>
  </r>
  <r>
    <x v="10"/>
    <x v="6"/>
    <x v="3"/>
    <n v="404"/>
    <n v="1145"/>
    <n v="134341"/>
    <n v="133316"/>
    <n v="307"/>
    <n v="30"/>
    <n v="65"/>
    <n v="6.4"/>
    <n v="33667"/>
    <n v="7156"/>
    <n v="26511"/>
    <n v="5.4"/>
    <n v="25.3"/>
    <n v="31617"/>
    <n v="12908"/>
    <n v="18709"/>
    <n v="9.6999999999999993"/>
    <n v="23.7"/>
    <n v="2050"/>
    <n v="1.6"/>
    <n v="47.4"/>
    <n v="12"/>
    <n v="12"/>
    <n v="8208"/>
    <n v="0"/>
  </r>
  <r>
    <x v="10"/>
    <x v="6"/>
    <x v="4"/>
    <n v="436"/>
    <n v="1325"/>
    <n v="144484"/>
    <n v="142068"/>
    <n v="312"/>
    <n v="25.9"/>
    <n v="70"/>
    <n v="5.8"/>
    <n v="36802"/>
    <n v="8324"/>
    <n v="28478"/>
    <n v="5.9"/>
    <n v="25.9"/>
    <n v="31970"/>
    <n v="9844"/>
    <n v="22126"/>
    <n v="6.9"/>
    <n v="22.5"/>
    <n v="4832"/>
    <n v="3.4"/>
    <n v="45"/>
    <n v="10"/>
    <n v="10"/>
    <n v="6773"/>
    <n v="0"/>
  </r>
  <r>
    <x v="10"/>
    <x v="6"/>
    <x v="5"/>
    <n v="322"/>
    <n v="1467"/>
    <n v="106682"/>
    <n v="103849"/>
    <n v="237"/>
    <n v="16.8"/>
    <n v="136"/>
    <n v="9.6"/>
    <n v="30260"/>
    <n v="10202"/>
    <n v="20058"/>
    <n v="9.8000000000000007"/>
    <n v="29.1"/>
    <n v="24594"/>
    <n v="8938"/>
    <n v="15656"/>
    <n v="8.6"/>
    <n v="23.7"/>
    <n v="5666"/>
    <n v="5.4"/>
    <n v="47.4"/>
    <n v="3"/>
    <n v="3"/>
    <n v="2014"/>
    <n v="0"/>
  </r>
  <r>
    <x v="10"/>
    <x v="6"/>
    <x v="6"/>
    <n v="373"/>
    <n v="1578"/>
    <n v="126175"/>
    <n v="122480"/>
    <n v="265"/>
    <n v="17.600000000000001"/>
    <n v="117"/>
    <n v="7.8"/>
    <n v="27826"/>
    <n v="6913"/>
    <n v="20913"/>
    <n v="5.6"/>
    <n v="22.7"/>
    <n v="20435"/>
    <n v="6089"/>
    <n v="14346"/>
    <n v="5"/>
    <n v="16.7"/>
    <n v="7391"/>
    <n v="6"/>
    <n v="33.4"/>
    <n v="3"/>
    <n v="3"/>
    <m/>
    <n v="1"/>
  </r>
  <r>
    <x v="10"/>
    <x v="6"/>
    <x v="7"/>
    <n v="2151"/>
    <n v="13756"/>
    <n v="720445"/>
    <n v="707273"/>
    <n v="1518"/>
    <n v="11.3"/>
    <n v="797"/>
    <n v="5.9"/>
    <n v="140590"/>
    <n v="34382"/>
    <n v="106208"/>
    <n v="4.9000000000000004"/>
    <n v="19.899999999999999"/>
    <n v="114245"/>
    <n v="34775"/>
    <n v="79470"/>
    <n v="4.9000000000000004"/>
    <n v="16.2"/>
    <n v="26345"/>
    <n v="3.7"/>
    <n v="32.4"/>
    <n v="12"/>
    <n v="21"/>
    <n v="8570"/>
    <n v="0"/>
  </r>
  <r>
    <x v="10"/>
    <x v="6"/>
    <x v="1"/>
    <n v="9921"/>
    <n v="60347"/>
    <n v="3282536"/>
    <n v="3262068"/>
    <n v="5114"/>
    <n v="8.5"/>
    <n v="4803"/>
    <n v="8"/>
    <n v="467872"/>
    <n v="113638"/>
    <n v="354234"/>
    <n v="3.5"/>
    <n v="14.3"/>
    <n v="426936"/>
    <n v="132982"/>
    <n v="293954"/>
    <n v="4.0999999999999996"/>
    <n v="13.1"/>
    <n v="40936"/>
    <n v="1.2"/>
    <n v="26.2"/>
    <n v="32"/>
    <n v="148"/>
    <m/>
    <n v="1"/>
  </r>
  <r>
    <x v="10"/>
    <x v="7"/>
    <x v="0"/>
    <n v="38"/>
    <n v="105"/>
    <n v="47146"/>
    <n v="30851"/>
    <n v="87"/>
    <n v="165.7"/>
    <n v="0"/>
    <n v="0"/>
    <n v="32591"/>
    <n v="32591"/>
    <n v="0"/>
    <n v="105.6"/>
    <n v="105.6"/>
    <n v="0"/>
    <n v="0"/>
    <n v="0"/>
    <n v="0"/>
    <n v="0"/>
    <n v="32591"/>
    <n v="105.6"/>
    <n v="0"/>
    <m/>
    <m/>
    <m/>
    <n v="0"/>
  </r>
  <r>
    <x v="10"/>
    <x v="7"/>
    <x v="2"/>
    <n v="93"/>
    <n v="279"/>
    <n v="56627"/>
    <n v="52201"/>
    <n v="24"/>
    <n v="8.9"/>
    <n v="4"/>
    <n v="1.5"/>
    <n v="17052"/>
    <n v="2260"/>
    <n v="14792"/>
    <n v="4.3"/>
    <n v="32.700000000000003"/>
    <n v="8200"/>
    <n v="486"/>
    <n v="7714"/>
    <n v="0.9"/>
    <n v="15.7"/>
    <n v="8852"/>
    <n v="17"/>
    <n v="31.4"/>
    <m/>
    <m/>
    <m/>
    <n v="0"/>
  </r>
  <r>
    <x v="10"/>
    <x v="7"/>
    <x v="3"/>
    <n v="126"/>
    <n v="419"/>
    <n v="74615"/>
    <n v="75492"/>
    <n v="62"/>
    <n v="15.8"/>
    <n v="17"/>
    <n v="4.3"/>
    <n v="17057"/>
    <n v="5691"/>
    <n v="11366"/>
    <n v="7.5"/>
    <n v="22.6"/>
    <n v="18810"/>
    <n v="4446"/>
    <n v="14364"/>
    <n v="5.9"/>
    <n v="24.9"/>
    <n v="-1753"/>
    <n v="-2.2999999999999998"/>
    <n v="45.2"/>
    <m/>
    <m/>
    <m/>
    <n v="0"/>
  </r>
  <r>
    <x v="10"/>
    <x v="7"/>
    <x v="4"/>
    <n v="126"/>
    <n v="596"/>
    <n v="81840"/>
    <n v="81728"/>
    <n v="81"/>
    <n v="14.1"/>
    <n v="42"/>
    <n v="7.3"/>
    <n v="16673"/>
    <n v="4093"/>
    <n v="12580"/>
    <n v="5"/>
    <n v="20.399999999999999"/>
    <n v="16450"/>
    <n v="6603"/>
    <n v="9847"/>
    <n v="8.1"/>
    <n v="20.100000000000001"/>
    <n v="223"/>
    <n v="0.3"/>
    <n v="40.200000000000003"/>
    <n v="3"/>
    <n v="3"/>
    <m/>
    <n v="1"/>
  </r>
  <r>
    <x v="10"/>
    <x v="7"/>
    <x v="5"/>
    <n v="116"/>
    <n v="922"/>
    <n v="75255"/>
    <n v="71338"/>
    <n v="189"/>
    <n v="22.6"/>
    <n v="14"/>
    <n v="1.7"/>
    <n v="20866"/>
    <n v="4528"/>
    <n v="16338"/>
    <n v="6.3"/>
    <n v="29.2"/>
    <n v="13033"/>
    <n v="3724"/>
    <n v="9309"/>
    <n v="5.2"/>
    <n v="18.3"/>
    <n v="7833"/>
    <n v="10.9"/>
    <n v="36.6"/>
    <n v="1"/>
    <n v="1"/>
    <m/>
    <n v="1"/>
  </r>
  <r>
    <x v="10"/>
    <x v="7"/>
    <x v="6"/>
    <n v="159"/>
    <n v="995"/>
    <n v="105022"/>
    <n v="101797"/>
    <n v="91"/>
    <n v="9.3000000000000007"/>
    <n v="72"/>
    <n v="7.4"/>
    <n v="20447"/>
    <n v="4589"/>
    <n v="15858"/>
    <n v="4.5"/>
    <n v="20.100000000000001"/>
    <n v="13997"/>
    <n v="4250"/>
    <n v="9747"/>
    <n v="4.2"/>
    <n v="13.7"/>
    <n v="6450"/>
    <n v="6.4"/>
    <n v="27.4"/>
    <n v="1"/>
    <n v="1"/>
    <m/>
    <n v="1"/>
  </r>
  <r>
    <x v="10"/>
    <x v="7"/>
    <x v="7"/>
    <n v="814"/>
    <n v="8799"/>
    <n v="526684"/>
    <n v="518935"/>
    <n v="1129"/>
    <n v="13.2"/>
    <n v="677"/>
    <n v="7.9"/>
    <n v="101803"/>
    <n v="27129"/>
    <n v="74674"/>
    <n v="5.2"/>
    <n v="19.600000000000001"/>
    <n v="86304"/>
    <n v="32861"/>
    <n v="53443"/>
    <n v="6.3"/>
    <n v="16.600000000000001"/>
    <n v="15499"/>
    <n v="3"/>
    <n v="33.200000000000003"/>
    <n v="7"/>
    <n v="99"/>
    <n v="8532"/>
    <n v="0"/>
  </r>
  <r>
    <x v="10"/>
    <x v="7"/>
    <x v="1"/>
    <n v="4984"/>
    <n v="57179"/>
    <n v="3161766"/>
    <n v="3149660"/>
    <n v="5120"/>
    <n v="9.1"/>
    <n v="3808"/>
    <n v="6.7"/>
    <n v="427202"/>
    <n v="114409"/>
    <n v="312793"/>
    <n v="3.6"/>
    <n v="13.6"/>
    <n v="402989"/>
    <n v="124962"/>
    <n v="278027"/>
    <n v="4"/>
    <n v="12.8"/>
    <n v="24213"/>
    <n v="0.8"/>
    <n v="25.6"/>
    <n v="17"/>
    <n v="45"/>
    <n v="24202"/>
    <n v="0"/>
  </r>
  <r>
    <x v="10"/>
    <x v="8"/>
    <x v="0"/>
    <n v="11"/>
    <n v="28"/>
    <n v="20565"/>
    <n v="18886"/>
    <n v="15"/>
    <n v="107.1"/>
    <n v="0"/>
    <n v="0"/>
    <n v="3359"/>
    <m/>
    <m/>
    <m/>
    <n v="17.8"/>
    <n v="0"/>
    <n v="0"/>
    <n v="0"/>
    <n v="0"/>
    <n v="0"/>
    <n v="3359"/>
    <n v="17.8"/>
    <n v="0"/>
    <m/>
    <m/>
    <m/>
    <n v="1"/>
  </r>
  <r>
    <x v="10"/>
    <x v="8"/>
    <x v="2"/>
    <n v="206"/>
    <n v="467"/>
    <n v="313944"/>
    <n v="311881"/>
    <n v="12"/>
    <n v="2.6"/>
    <n v="14"/>
    <n v="3"/>
    <n v="6884"/>
    <m/>
    <m/>
    <m/>
    <n v="2.2000000000000002"/>
    <n v="2758"/>
    <n v="459"/>
    <n v="2299"/>
    <n v="0.1"/>
    <n v="0.9"/>
    <n v="4126"/>
    <n v="1.3"/>
    <n v="1.8"/>
    <m/>
    <m/>
    <m/>
    <n v="1"/>
  </r>
  <r>
    <x v="10"/>
    <x v="8"/>
    <x v="3"/>
    <n v="60"/>
    <n v="611"/>
    <n v="81611"/>
    <n v="81148"/>
    <n v="64"/>
    <n v="10.5"/>
    <n v="62"/>
    <n v="10.199999999999999"/>
    <n v="16377"/>
    <n v="5598"/>
    <n v="10779"/>
    <n v="6.9"/>
    <n v="20.2"/>
    <n v="15453"/>
    <n v="5490"/>
    <n v="9963"/>
    <n v="6.8"/>
    <n v="19"/>
    <n v="924"/>
    <n v="1.2"/>
    <n v="38"/>
    <m/>
    <m/>
    <m/>
    <n v="0"/>
  </r>
  <r>
    <x v="10"/>
    <x v="8"/>
    <x v="4"/>
    <n v="52"/>
    <n v="621"/>
    <n v="72433"/>
    <n v="74636"/>
    <n v="46"/>
    <n v="7.5"/>
    <n v="35"/>
    <n v="5.7"/>
    <n v="9315"/>
    <n v="2053"/>
    <n v="7262"/>
    <n v="2.8"/>
    <n v="12.5"/>
    <n v="13721"/>
    <n v="7826"/>
    <n v="5895"/>
    <n v="10.5"/>
    <n v="18.399999999999999"/>
    <n v="-4406"/>
    <n v="-5.9"/>
    <n v="25"/>
    <n v="2"/>
    <n v="2"/>
    <m/>
    <n v="1"/>
  </r>
  <r>
    <x v="10"/>
    <x v="8"/>
    <x v="5"/>
    <n v="48"/>
    <n v="577"/>
    <n v="82310"/>
    <n v="75937"/>
    <n v="93"/>
    <n v="17.3"/>
    <n v="24"/>
    <n v="4.5"/>
    <n v="18711"/>
    <n v="8610"/>
    <n v="10101"/>
    <n v="11.3"/>
    <n v="24.6"/>
    <n v="5964"/>
    <n v="503"/>
    <n v="5461"/>
    <n v="0.7"/>
    <n v="7.9"/>
    <n v="12747"/>
    <n v="16.7"/>
    <n v="15.8"/>
    <m/>
    <m/>
    <m/>
    <n v="0"/>
  </r>
  <r>
    <x v="10"/>
    <x v="8"/>
    <x v="6"/>
    <n v="53"/>
    <n v="777"/>
    <n v="77480"/>
    <n v="73986"/>
    <n v="90"/>
    <n v="12.1"/>
    <n v="31"/>
    <n v="4.2"/>
    <n v="12769"/>
    <n v="3128"/>
    <n v="9641"/>
    <n v="4.2"/>
    <n v="17.3"/>
    <n v="5781"/>
    <n v="640"/>
    <n v="5141"/>
    <n v="0.9"/>
    <n v="7.8"/>
    <n v="6988"/>
    <n v="9.5"/>
    <n v="15.6"/>
    <m/>
    <m/>
    <m/>
    <n v="0"/>
  </r>
  <r>
    <x v="10"/>
    <x v="8"/>
    <x v="7"/>
    <n v="412"/>
    <n v="7691"/>
    <n v="547269"/>
    <n v="543839"/>
    <n v="971"/>
    <n v="13"/>
    <n v="559"/>
    <n v="7.5"/>
    <n v="94863"/>
    <n v="31549"/>
    <n v="63314"/>
    <n v="5.8"/>
    <n v="17.399999999999999"/>
    <n v="88005"/>
    <n v="20338"/>
    <n v="67667"/>
    <n v="3.7"/>
    <n v="16.2"/>
    <n v="6858"/>
    <n v="1.2"/>
    <n v="32.4"/>
    <n v="2"/>
    <n v="2"/>
    <m/>
    <n v="1"/>
  </r>
  <r>
    <x v="10"/>
    <x v="8"/>
    <x v="1"/>
    <n v="3366"/>
    <n v="72633"/>
    <n v="4533740"/>
    <n v="4547873"/>
    <n v="6643"/>
    <n v="9.1999999999999993"/>
    <n v="5608"/>
    <n v="7.8"/>
    <n v="564628"/>
    <n v="164907"/>
    <n v="399721"/>
    <n v="3.6"/>
    <n v="12.4"/>
    <n v="592895"/>
    <n v="193118"/>
    <n v="399777"/>
    <n v="4.2"/>
    <n v="13"/>
    <n v="-28267"/>
    <n v="-0.6"/>
    <n v="24.8"/>
    <n v="7"/>
    <n v="47"/>
    <n v="18590"/>
    <n v="0"/>
  </r>
  <r>
    <x v="10"/>
    <x v="9"/>
    <x v="0"/>
    <n v="3"/>
    <n v="4"/>
    <m/>
    <m/>
    <n v="1"/>
    <n v="50"/>
    <n v="0"/>
    <n v="0"/>
    <m/>
    <m/>
    <m/>
    <m/>
    <m/>
    <m/>
    <m/>
    <m/>
    <m/>
    <m/>
    <m/>
    <m/>
    <m/>
    <m/>
    <m/>
    <m/>
    <n v="1"/>
  </r>
  <r>
    <x v="10"/>
    <x v="9"/>
    <x v="2"/>
    <n v="67"/>
    <n v="107"/>
    <n v="188017"/>
    <n v="182863"/>
    <n v="15"/>
    <n v="13.3"/>
    <n v="26"/>
    <n v="23.1"/>
    <n v="12946"/>
    <m/>
    <m/>
    <m/>
    <n v="7.1"/>
    <n v="2637"/>
    <n v="1480"/>
    <n v="1157"/>
    <n v="0.8"/>
    <n v="1.4"/>
    <n v="10309"/>
    <n v="5.7"/>
    <n v="2.8"/>
    <m/>
    <m/>
    <m/>
    <n v="1"/>
  </r>
  <r>
    <x v="10"/>
    <x v="9"/>
    <x v="3"/>
    <n v="13"/>
    <n v="139"/>
    <m/>
    <n v="27930"/>
    <n v="23"/>
    <n v="17.399999999999999"/>
    <n v="10"/>
    <n v="7.5"/>
    <n v="5514"/>
    <m/>
    <m/>
    <m/>
    <n v="19.7"/>
    <n v="3793"/>
    <m/>
    <n v="3656"/>
    <m/>
    <n v="13.6"/>
    <n v="1721"/>
    <n v="6.1"/>
    <n v="27.2"/>
    <m/>
    <m/>
    <m/>
    <n v="1"/>
  </r>
  <r>
    <x v="10"/>
    <x v="9"/>
    <x v="4"/>
    <n v="21"/>
    <n v="875"/>
    <n v="52313"/>
    <n v="45237"/>
    <n v="85"/>
    <n v="10"/>
    <n v="39"/>
    <n v="4.5999999999999996"/>
    <n v="18561"/>
    <n v="2524"/>
    <n v="16037"/>
    <n v="5.6"/>
    <n v="41"/>
    <n v="4410"/>
    <n v="599"/>
    <n v="3811"/>
    <n v="1.3"/>
    <n v="9.6999999999999993"/>
    <n v="14151"/>
    <n v="31.3"/>
    <n v="19.399999999999999"/>
    <m/>
    <m/>
    <m/>
    <n v="0"/>
  </r>
  <r>
    <x v="10"/>
    <x v="9"/>
    <x v="5"/>
    <n v="16"/>
    <n v="122"/>
    <m/>
    <m/>
    <n v="16"/>
    <n v="13.4"/>
    <n v="9"/>
    <n v="7.5"/>
    <m/>
    <m/>
    <m/>
    <m/>
    <m/>
    <m/>
    <m/>
    <m/>
    <m/>
    <m/>
    <m/>
    <m/>
    <m/>
    <m/>
    <m/>
    <m/>
    <n v="1"/>
  </r>
  <r>
    <x v="10"/>
    <x v="9"/>
    <x v="6"/>
    <n v="14"/>
    <n v="175"/>
    <n v="35957"/>
    <n v="34732"/>
    <n v="16"/>
    <n v="9.3000000000000007"/>
    <n v="10"/>
    <n v="5.8"/>
    <n v="5470"/>
    <m/>
    <m/>
    <m/>
    <n v="15.7"/>
    <n v="3020"/>
    <m/>
    <n v="2085"/>
    <m/>
    <n v="8.6999999999999993"/>
    <n v="2450"/>
    <n v="7"/>
    <n v="17.399999999999999"/>
    <m/>
    <m/>
    <m/>
    <n v="1"/>
  </r>
  <r>
    <x v="10"/>
    <x v="9"/>
    <x v="7"/>
    <n v="120"/>
    <n v="6634"/>
    <n v="261861"/>
    <n v="264247"/>
    <n v="759"/>
    <n v="11.9"/>
    <n v="292"/>
    <n v="4.5999999999999996"/>
    <n v="42899"/>
    <n v="16292"/>
    <n v="26607"/>
    <n v="6.2"/>
    <n v="16.2"/>
    <n v="47671"/>
    <n v="12197"/>
    <n v="35474"/>
    <n v="4.5999999999999996"/>
    <n v="18"/>
    <n v="-4772"/>
    <n v="-1.8"/>
    <n v="32.4"/>
    <n v="1"/>
    <n v="1"/>
    <m/>
    <n v="1"/>
  </r>
  <r>
    <x v="10"/>
    <x v="9"/>
    <x v="1"/>
    <n v="1408"/>
    <n v="63885"/>
    <n v="3560371"/>
    <n v="3571819"/>
    <n v="6618"/>
    <n v="10.5"/>
    <n v="4812"/>
    <n v="7.6"/>
    <n v="472756"/>
    <n v="144894"/>
    <n v="327862"/>
    <n v="4.0999999999999996"/>
    <n v="13.2"/>
    <n v="495651"/>
    <n v="167894"/>
    <n v="327757"/>
    <n v="4.7"/>
    <n v="13.9"/>
    <n v="-22895"/>
    <n v="-0.7"/>
    <n v="26.4"/>
    <m/>
    <m/>
    <m/>
    <n v="0"/>
  </r>
  <r>
    <x v="10"/>
    <x v="10"/>
    <x v="2"/>
    <n v="22"/>
    <n v="290"/>
    <n v="65122"/>
    <n v="80996"/>
    <n v="2"/>
    <n v="0.6"/>
    <n v="87"/>
    <n v="26.2"/>
    <n v="1215"/>
    <m/>
    <m/>
    <m/>
    <n v="1.5"/>
    <n v="32963"/>
    <m/>
    <n v="32038"/>
    <m/>
    <n v="40.700000000000003"/>
    <n v="-31748"/>
    <n v="-39.200000000000003"/>
    <n v="3"/>
    <m/>
    <m/>
    <m/>
    <n v="1"/>
  </r>
  <r>
    <x v="10"/>
    <x v="10"/>
    <x v="3"/>
    <n v="8"/>
    <n v="164"/>
    <n v="20353"/>
    <n v="31585"/>
    <n v="0"/>
    <n v="0"/>
    <n v="46"/>
    <n v="24.6"/>
    <n v="1212"/>
    <n v="0"/>
    <n v="1212"/>
    <n v="0"/>
    <n v="3.8"/>
    <n v="23675"/>
    <n v="22860"/>
    <n v="815"/>
    <n v="72.400000000000006"/>
    <n v="75"/>
    <n v="-22463"/>
    <n v="-71.2"/>
    <n v="7.6"/>
    <m/>
    <m/>
    <m/>
    <n v="0"/>
  </r>
  <r>
    <x v="10"/>
    <x v="10"/>
    <x v="4"/>
    <n v="10"/>
    <n v="403"/>
    <n v="30782"/>
    <n v="30360"/>
    <n v="67"/>
    <n v="16.5"/>
    <n v="75"/>
    <n v="18.399999999999999"/>
    <n v="5218"/>
    <m/>
    <m/>
    <m/>
    <n v="17.2"/>
    <n v="4374"/>
    <n v="2445"/>
    <n v="1929"/>
    <n v="8.1"/>
    <n v="14.4"/>
    <n v="844"/>
    <n v="2.8"/>
    <n v="28.8"/>
    <m/>
    <m/>
    <m/>
    <n v="1"/>
  </r>
  <r>
    <x v="10"/>
    <x v="10"/>
    <x v="5"/>
    <n v="8"/>
    <n v="43"/>
    <n v="17084"/>
    <n v="22534"/>
    <n v="2"/>
    <n v="1.8"/>
    <n v="141"/>
    <n v="125.3"/>
    <n v="413"/>
    <m/>
    <m/>
    <m/>
    <n v="1.8"/>
    <n v="11312"/>
    <m/>
    <n v="940"/>
    <m/>
    <n v="50.2"/>
    <n v="-10899"/>
    <n v="-48.4"/>
    <n v="3.6"/>
    <n v="1"/>
    <n v="129"/>
    <m/>
    <n v="1"/>
  </r>
  <r>
    <x v="10"/>
    <x v="10"/>
    <x v="6"/>
    <n v="12"/>
    <n v="129"/>
    <n v="35806"/>
    <n v="36078"/>
    <n v="20"/>
    <n v="16.600000000000001"/>
    <n v="3"/>
    <n v="2.5"/>
    <n v="1375"/>
    <m/>
    <m/>
    <m/>
    <n v="3.8"/>
    <n v="1919"/>
    <n v="81"/>
    <n v="1838"/>
    <n v="0.2"/>
    <n v="5.3"/>
    <n v="-544"/>
    <n v="-1.5"/>
    <n v="7.6"/>
    <m/>
    <m/>
    <m/>
    <n v="1"/>
  </r>
  <r>
    <x v="10"/>
    <x v="10"/>
    <x v="7"/>
    <n v="64"/>
    <n v="2169"/>
    <n v="181872"/>
    <n v="177812"/>
    <n v="735"/>
    <n v="38.700000000000003"/>
    <n v="198"/>
    <n v="10.4"/>
    <n v="44908"/>
    <n v="21695"/>
    <n v="23213"/>
    <n v="12.2"/>
    <n v="25.3"/>
    <n v="36787"/>
    <n v="7786"/>
    <n v="29001"/>
    <n v="4.4000000000000004"/>
    <n v="20.7"/>
    <n v="8121"/>
    <n v="4.5999999999999996"/>
    <n v="41.4"/>
    <m/>
    <m/>
    <m/>
    <n v="0"/>
  </r>
  <r>
    <x v="10"/>
    <x v="10"/>
    <x v="1"/>
    <n v="917"/>
    <n v="80374"/>
    <n v="4111767"/>
    <n v="4138002"/>
    <n v="9555"/>
    <n v="12.1"/>
    <n v="6381"/>
    <n v="8.1"/>
    <n v="543914"/>
    <n v="181173"/>
    <n v="362741"/>
    <n v="4.4000000000000004"/>
    <n v="13.1"/>
    <n v="596385"/>
    <n v="215848"/>
    <n v="380537"/>
    <n v="5.2"/>
    <n v="14.4"/>
    <n v="-52471"/>
    <n v="-1.3"/>
    <n v="26.2"/>
    <n v="3"/>
    <n v="4"/>
    <m/>
    <n v="1"/>
  </r>
  <r>
    <x v="10"/>
    <x v="11"/>
    <x v="0"/>
    <n v="1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10"/>
    <x v="11"/>
    <x v="2"/>
    <n v="16"/>
    <n v="198"/>
    <n v="47323"/>
    <n v="47618"/>
    <n v="1"/>
    <n v="0.5"/>
    <n v="20"/>
    <n v="9.6999999999999993"/>
    <n v="2367"/>
    <m/>
    <m/>
    <m/>
    <n v="5"/>
    <n v="2957"/>
    <m/>
    <n v="1660"/>
    <m/>
    <n v="6.2"/>
    <n v="-590"/>
    <n v="-1.2"/>
    <n v="10"/>
    <m/>
    <m/>
    <m/>
    <n v="1"/>
  </r>
  <r>
    <x v="10"/>
    <x v="11"/>
    <x v="3"/>
    <n v="16"/>
    <n v="55"/>
    <m/>
    <n v="11572"/>
    <n v="1"/>
    <n v="1.4"/>
    <n v="38"/>
    <n v="51.7"/>
    <n v="20054"/>
    <m/>
    <m/>
    <m/>
    <n v="173.3"/>
    <n v="888"/>
    <m/>
    <n v="292"/>
    <m/>
    <n v="7.7"/>
    <n v="19166"/>
    <n v="165.6"/>
    <n v="15.4"/>
    <m/>
    <m/>
    <m/>
    <n v="1"/>
  </r>
  <r>
    <x v="10"/>
    <x v="11"/>
    <x v="4"/>
    <n v="18"/>
    <n v="541"/>
    <n v="36003"/>
    <n v="36662"/>
    <n v="18"/>
    <n v="3.3"/>
    <n v="52"/>
    <n v="9.4"/>
    <n v="6547"/>
    <m/>
    <m/>
    <m/>
    <n v="17.899999999999999"/>
    <n v="7864"/>
    <n v="1595"/>
    <n v="6269"/>
    <n v="4.4000000000000004"/>
    <n v="21.5"/>
    <n v="-1317"/>
    <n v="-3.6"/>
    <n v="35.799999999999997"/>
    <m/>
    <m/>
    <m/>
    <n v="1"/>
  </r>
  <r>
    <x v="10"/>
    <x v="11"/>
    <x v="5"/>
    <n v="11"/>
    <n v="2394"/>
    <m/>
    <m/>
    <n v="262"/>
    <n v="11.3"/>
    <n v="104"/>
    <n v="4.5"/>
    <m/>
    <m/>
    <m/>
    <m/>
    <m/>
    <m/>
    <m/>
    <m/>
    <m/>
    <m/>
    <m/>
    <m/>
    <m/>
    <m/>
    <m/>
    <m/>
    <n v="1"/>
  </r>
  <r>
    <x v="10"/>
    <x v="11"/>
    <x v="6"/>
    <n v="16"/>
    <n v="281"/>
    <n v="15088"/>
    <n v="15313"/>
    <n v="9"/>
    <n v="3.2"/>
    <n v="17"/>
    <n v="6"/>
    <n v="1905"/>
    <n v="294"/>
    <n v="1611"/>
    <n v="1.9"/>
    <n v="12.4"/>
    <n v="2355"/>
    <m/>
    <n v="754"/>
    <m/>
    <n v="15.4"/>
    <n v="-450"/>
    <n v="-3"/>
    <n v="24.8"/>
    <m/>
    <m/>
    <m/>
    <n v="1"/>
  </r>
  <r>
    <x v="10"/>
    <x v="11"/>
    <x v="7"/>
    <n v="92"/>
    <n v="2045"/>
    <n v="226640"/>
    <n v="219880"/>
    <n v="307"/>
    <n v="15.4"/>
    <n v="199"/>
    <n v="10"/>
    <n v="44335"/>
    <n v="8917"/>
    <n v="35418"/>
    <n v="4.0999999999999996"/>
    <n v="20.2"/>
    <n v="30814"/>
    <n v="18338"/>
    <n v="12476"/>
    <n v="8.3000000000000007"/>
    <n v="14"/>
    <n v="13521"/>
    <n v="6.2"/>
    <n v="28"/>
    <m/>
    <m/>
    <m/>
    <n v="0"/>
  </r>
  <r>
    <x v="10"/>
    <x v="11"/>
    <x v="1"/>
    <n v="957"/>
    <n v="295449"/>
    <n v="19674198"/>
    <n v="19811458"/>
    <n v="30290"/>
    <n v="10.3"/>
    <n v="28746"/>
    <n v="9.8000000000000007"/>
    <n v="2571632"/>
    <n v="984120"/>
    <n v="1587512"/>
    <n v="5"/>
    <n v="13"/>
    <n v="2846152"/>
    <n v="1013738"/>
    <n v="1832414"/>
    <n v="5.0999999999999996"/>
    <n v="14.4"/>
    <n v="-274520"/>
    <n v="-1.4"/>
    <n v="26"/>
    <n v="1"/>
    <n v="2"/>
    <n v="0"/>
    <n v="0"/>
  </r>
  <r>
    <x v="11"/>
    <x v="0"/>
    <x v="0"/>
    <n v="419403"/>
    <n v="420272"/>
    <n v="1113246"/>
    <n v="561392"/>
    <n v="415993"/>
    <n v="198"/>
    <n v="0"/>
    <n v="0"/>
    <n v="1103708"/>
    <n v="1103708"/>
    <n v="0"/>
    <n v="196.6"/>
    <n v="196.6"/>
    <n v="0"/>
    <n v="0"/>
    <n v="0"/>
    <n v="0"/>
    <n v="0"/>
    <n v="1103708"/>
    <n v="196.6"/>
    <n v="0"/>
    <m/>
    <m/>
    <m/>
    <n v="0"/>
  </r>
  <r>
    <x v="11"/>
    <x v="0"/>
    <x v="2"/>
    <n v="254958"/>
    <n v="255429"/>
    <n v="557464"/>
    <n v="653638"/>
    <n v="582"/>
    <n v="0.2"/>
    <n v="114253"/>
    <n v="35.9"/>
    <n v="142225"/>
    <n v="1943"/>
    <n v="140282"/>
    <n v="0.3"/>
    <n v="21.8"/>
    <n v="334573"/>
    <n v="257344"/>
    <n v="77229"/>
    <n v="39.4"/>
    <n v="51.2"/>
    <n v="-192348"/>
    <n v="-29.4"/>
    <n v="43.6"/>
    <n v="91604"/>
    <n v="91604"/>
    <n v="212109"/>
    <n v="0"/>
  </r>
  <r>
    <x v="11"/>
    <x v="0"/>
    <x v="3"/>
    <n v="198658"/>
    <n v="198963"/>
    <n v="438721"/>
    <n v="499354"/>
    <n v="9636"/>
    <n v="4.2"/>
    <n v="64130"/>
    <n v="28.1"/>
    <n v="101378"/>
    <n v="24778"/>
    <n v="76600"/>
    <n v="5"/>
    <n v="20.3"/>
    <n v="222644"/>
    <n v="158381"/>
    <n v="64263"/>
    <n v="31.7"/>
    <n v="44.6"/>
    <n v="-121266"/>
    <n v="-24.3"/>
    <n v="40.6"/>
    <n v="51659"/>
    <n v="51659"/>
    <n v="130139"/>
    <n v="0"/>
  </r>
  <r>
    <x v="11"/>
    <x v="0"/>
    <x v="4"/>
    <n v="167335"/>
    <n v="167634"/>
    <n v="370451"/>
    <n v="415394"/>
    <n v="8310"/>
    <n v="4.5"/>
    <n v="45124"/>
    <n v="24.2"/>
    <n v="77676"/>
    <n v="20859"/>
    <n v="56817"/>
    <n v="5"/>
    <n v="18.7"/>
    <n v="167561"/>
    <n v="114900"/>
    <n v="52661"/>
    <n v="27.7"/>
    <n v="40.299999999999997"/>
    <n v="-89885"/>
    <n v="-21.6"/>
    <n v="37.4"/>
    <n v="36151"/>
    <n v="36151"/>
    <n v="94170"/>
    <n v="0"/>
  </r>
  <r>
    <x v="11"/>
    <x v="0"/>
    <x v="5"/>
    <n v="152071"/>
    <n v="152305"/>
    <n v="335519"/>
    <n v="370972"/>
    <n v="6765"/>
    <n v="4.0999999999999996"/>
    <n v="33698"/>
    <n v="20.3"/>
    <n v="62565"/>
    <n v="16631"/>
    <n v="45934"/>
    <n v="4.5"/>
    <n v="16.899999999999999"/>
    <n v="133471"/>
    <n v="86698"/>
    <n v="46773"/>
    <n v="23.4"/>
    <n v="36"/>
    <n v="-70906"/>
    <n v="-19.100000000000001"/>
    <n v="33.799999999999997"/>
    <n v="26318"/>
    <n v="26318"/>
    <n v="69591"/>
    <n v="0"/>
  </r>
  <r>
    <x v="11"/>
    <x v="0"/>
    <x v="6"/>
    <n v="104248"/>
    <n v="104414"/>
    <n v="231302"/>
    <n v="255630"/>
    <n v="4877"/>
    <n v="4.3"/>
    <n v="23244"/>
    <n v="20.399999999999999"/>
    <n v="42499"/>
    <n v="11788"/>
    <n v="30711"/>
    <n v="4.5999999999999996"/>
    <n v="16.600000000000001"/>
    <n v="91154"/>
    <n v="59168"/>
    <n v="31986"/>
    <n v="23.1"/>
    <n v="35.700000000000003"/>
    <n v="-48655"/>
    <n v="-19.100000000000001"/>
    <n v="33.200000000000003"/>
    <n v="18076"/>
    <n v="18076"/>
    <n v="47332"/>
    <n v="0"/>
  </r>
  <r>
    <x v="11"/>
    <x v="0"/>
    <x v="7"/>
    <n v="405950"/>
    <n v="407021"/>
    <n v="906333"/>
    <n v="986234"/>
    <n v="20291"/>
    <n v="4.7"/>
    <n v="77563"/>
    <n v="17.8"/>
    <n v="160174"/>
    <n v="48952"/>
    <n v="111222"/>
    <n v="5"/>
    <n v="16.2"/>
    <n v="319975"/>
    <n v="198027"/>
    <n v="121948"/>
    <n v="20.100000000000001"/>
    <n v="32.4"/>
    <n v="-159801"/>
    <n v="-16.2"/>
    <n v="32.4"/>
    <n v="57939"/>
    <n v="57939"/>
    <n v="152411"/>
    <n v="0"/>
  </r>
  <r>
    <x v="11"/>
    <x v="0"/>
    <x v="8"/>
    <n v="69013"/>
    <n v="69445"/>
    <n v="154003"/>
    <n v="165920"/>
    <n v="3626"/>
    <n v="4.9000000000000004"/>
    <n v="12120"/>
    <n v="16.5"/>
    <n v="26624"/>
    <n v="8695"/>
    <n v="17929"/>
    <n v="5.2"/>
    <n v="16"/>
    <n v="50458"/>
    <n v="30187"/>
    <n v="20271"/>
    <n v="18.2"/>
    <n v="30.4"/>
    <n v="-23834"/>
    <n v="-14.4"/>
    <n v="32"/>
    <n v="8503"/>
    <n v="8504"/>
    <n v="21717"/>
    <n v="0"/>
  </r>
  <r>
    <x v="11"/>
    <x v="0"/>
    <x v="1"/>
    <n v="508510"/>
    <n v="510122"/>
    <n v="1145561"/>
    <n v="1238379"/>
    <n v="18267"/>
    <n v="3.4"/>
    <n v="79113"/>
    <n v="14.6"/>
    <n v="156030"/>
    <n v="46097"/>
    <n v="109933"/>
    <n v="3.7"/>
    <n v="12.6"/>
    <n v="341666"/>
    <n v="205451"/>
    <n v="136215"/>
    <n v="16.600000000000001"/>
    <n v="27.6"/>
    <n v="-185636"/>
    <n v="-15"/>
    <n v="25.2"/>
    <n v="60339"/>
    <n v="60340"/>
    <n v="158216"/>
    <n v="0"/>
  </r>
  <r>
    <x v="11"/>
    <x v="1"/>
    <x v="0"/>
    <n v="44019"/>
    <n v="45046"/>
    <n v="533660"/>
    <n v="268760"/>
    <n v="44730"/>
    <n v="198.6"/>
    <n v="0"/>
    <n v="0"/>
    <n v="529800"/>
    <n v="529800"/>
    <n v="0"/>
    <n v="197.1"/>
    <n v="197.1"/>
    <n v="0"/>
    <n v="0"/>
    <n v="0"/>
    <n v="0"/>
    <n v="0"/>
    <n v="529800"/>
    <n v="197.1"/>
    <n v="0"/>
    <m/>
    <m/>
    <m/>
    <n v="0"/>
  </r>
  <r>
    <x v="11"/>
    <x v="1"/>
    <x v="2"/>
    <n v="84656"/>
    <n v="86267"/>
    <n v="567537"/>
    <n v="574981"/>
    <n v="474"/>
    <n v="0.5"/>
    <n v="8406"/>
    <n v="9.3000000000000007"/>
    <n v="164550"/>
    <n v="3714"/>
    <n v="160836"/>
    <n v="0.6"/>
    <n v="28.6"/>
    <n v="179437"/>
    <n v="99470"/>
    <n v="79967"/>
    <n v="17.3"/>
    <n v="31.2"/>
    <n v="-14887"/>
    <n v="-2.6"/>
    <n v="57.2"/>
    <n v="6977"/>
    <n v="6977"/>
    <n v="84342"/>
    <n v="0"/>
  </r>
  <r>
    <x v="11"/>
    <x v="1"/>
    <x v="3"/>
    <n v="76629"/>
    <n v="78020"/>
    <n v="497548"/>
    <n v="516546"/>
    <n v="1313"/>
    <n v="1.6"/>
    <n v="6289"/>
    <n v="7.8"/>
    <n v="112116"/>
    <n v="13011"/>
    <n v="99105"/>
    <n v="2.5"/>
    <n v="21.7"/>
    <n v="150111"/>
    <n v="74459"/>
    <n v="75652"/>
    <n v="14.4"/>
    <n v="29.1"/>
    <n v="-37995"/>
    <n v="-7.4"/>
    <n v="43.4"/>
    <n v="5240"/>
    <n v="5240"/>
    <n v="63353"/>
    <n v="0"/>
  </r>
  <r>
    <x v="11"/>
    <x v="1"/>
    <x v="4"/>
    <n v="69740"/>
    <n v="70976"/>
    <n v="449743"/>
    <n v="465660"/>
    <n v="1085"/>
    <n v="1.5"/>
    <n v="4830"/>
    <n v="6.6"/>
    <n v="89432"/>
    <n v="10564"/>
    <n v="78868"/>
    <n v="2.2999999999999998"/>
    <n v="19.2"/>
    <n v="121265"/>
    <n v="56999"/>
    <n v="64266"/>
    <n v="12.2"/>
    <n v="26"/>
    <n v="-31833"/>
    <n v="-6.8"/>
    <n v="38.4"/>
    <n v="3928"/>
    <n v="3928"/>
    <n v="47721"/>
    <n v="0"/>
  </r>
  <r>
    <x v="11"/>
    <x v="1"/>
    <x v="5"/>
    <n v="63943"/>
    <n v="64995"/>
    <n v="407730"/>
    <n v="422545"/>
    <n v="816"/>
    <n v="1.2"/>
    <n v="3741"/>
    <n v="5.6"/>
    <n v="72043"/>
    <n v="7820"/>
    <n v="64223"/>
    <n v="1.9"/>
    <n v="17"/>
    <n v="101673"/>
    <n v="44236"/>
    <n v="57437"/>
    <n v="10.5"/>
    <n v="24.1"/>
    <n v="-29630"/>
    <n v="-7.1"/>
    <n v="34"/>
    <n v="3012"/>
    <n v="3012"/>
    <n v="36705"/>
    <n v="0"/>
  </r>
  <r>
    <x v="11"/>
    <x v="1"/>
    <x v="6"/>
    <n v="47951"/>
    <n v="48780"/>
    <n v="306816"/>
    <n v="317031"/>
    <n v="579"/>
    <n v="1.2"/>
    <n v="2615"/>
    <n v="5.3"/>
    <n v="51928"/>
    <n v="5302"/>
    <n v="46626"/>
    <n v="1.7"/>
    <n v="16.399999999999999"/>
    <n v="72358"/>
    <n v="30553"/>
    <n v="41805"/>
    <n v="9.6"/>
    <n v="22.8"/>
    <n v="-20430"/>
    <n v="-6.4"/>
    <n v="32.799999999999997"/>
    <n v="2000"/>
    <n v="2000"/>
    <n v="24339"/>
    <n v="0"/>
  </r>
  <r>
    <x v="11"/>
    <x v="1"/>
    <x v="7"/>
    <n v="203756"/>
    <n v="208204"/>
    <n v="1304323"/>
    <n v="1344116"/>
    <n v="2363"/>
    <n v="1.1000000000000001"/>
    <n v="9628"/>
    <n v="4.5"/>
    <n v="199998"/>
    <n v="24070"/>
    <n v="175928"/>
    <n v="1.8"/>
    <n v="14.9"/>
    <n v="279584"/>
    <n v="107595"/>
    <n v="171989"/>
    <n v="8"/>
    <n v="20.8"/>
    <n v="-79586"/>
    <n v="-5.9"/>
    <n v="29.8"/>
    <n v="6719"/>
    <n v="6719"/>
    <n v="81646"/>
    <n v="0"/>
  </r>
  <r>
    <x v="11"/>
    <x v="1"/>
    <x v="8"/>
    <n v="35303"/>
    <n v="37175"/>
    <n v="226655"/>
    <n v="234306"/>
    <n v="442"/>
    <n v="1.2"/>
    <n v="1876"/>
    <n v="5"/>
    <n v="32112"/>
    <n v="4139"/>
    <n v="27973"/>
    <n v="1.8"/>
    <n v="13.7"/>
    <n v="47414"/>
    <n v="18265"/>
    <n v="29149"/>
    <n v="7.8"/>
    <n v="20.2"/>
    <n v="-15302"/>
    <n v="-6.5"/>
    <n v="27.4"/>
    <n v="946"/>
    <n v="946"/>
    <n v="11682"/>
    <n v="0"/>
  </r>
  <r>
    <x v="11"/>
    <x v="1"/>
    <x v="1"/>
    <n v="290657"/>
    <n v="297412"/>
    <n v="1861046"/>
    <n v="1918748"/>
    <n v="2946"/>
    <n v="1"/>
    <n v="11331"/>
    <n v="3.8"/>
    <n v="226177"/>
    <n v="30611"/>
    <n v="195566"/>
    <n v="1.6"/>
    <n v="11.8"/>
    <n v="341581"/>
    <n v="122991"/>
    <n v="218590"/>
    <n v="6.4"/>
    <n v="17.8"/>
    <n v="-115404"/>
    <n v="-6"/>
    <n v="23.6"/>
    <n v="7083"/>
    <n v="7083"/>
    <n v="86658"/>
    <n v="0"/>
  </r>
  <r>
    <x v="11"/>
    <x v="2"/>
    <x v="0"/>
    <n v="16515"/>
    <n v="17570"/>
    <n v="426632"/>
    <n v="214855"/>
    <n v="17450"/>
    <n v="198.6"/>
    <n v="0"/>
    <n v="0"/>
    <n v="423554"/>
    <n v="423554"/>
    <n v="0"/>
    <n v="197.1"/>
    <n v="197.1"/>
    <n v="0"/>
    <n v="0"/>
    <n v="0"/>
    <n v="0"/>
    <n v="0"/>
    <n v="423554"/>
    <n v="197.1"/>
    <n v="0"/>
    <m/>
    <m/>
    <m/>
    <n v="0"/>
  </r>
  <r>
    <x v="11"/>
    <x v="2"/>
    <x v="2"/>
    <n v="38952"/>
    <n v="41993"/>
    <n v="554140"/>
    <n v="545404"/>
    <n v="540"/>
    <n v="1.2"/>
    <n v="3332"/>
    <n v="7.7"/>
    <n v="165224"/>
    <n v="7687"/>
    <n v="157537"/>
    <n v="1.4"/>
    <n v="30.3"/>
    <n v="147751"/>
    <n v="79790"/>
    <n v="67961"/>
    <n v="14.6"/>
    <n v="27.1"/>
    <n v="17473"/>
    <n v="3.2"/>
    <n v="54.2"/>
    <n v="2589"/>
    <n v="2589"/>
    <n v="66834"/>
    <n v="0"/>
  </r>
  <r>
    <x v="11"/>
    <x v="2"/>
    <x v="3"/>
    <n v="37108"/>
    <n v="39846"/>
    <n v="501827"/>
    <n v="513561"/>
    <n v="679"/>
    <n v="1.7"/>
    <n v="2623"/>
    <n v="6.4"/>
    <n v="109270"/>
    <n v="10155"/>
    <n v="99115"/>
    <n v="2"/>
    <n v="21.3"/>
    <n v="132738"/>
    <n v="62625"/>
    <n v="70113"/>
    <n v="12.2"/>
    <n v="25.8"/>
    <n v="-23468"/>
    <n v="-4.5"/>
    <n v="42.6"/>
    <n v="2019"/>
    <n v="2019"/>
    <n v="52362"/>
    <n v="0"/>
  </r>
  <r>
    <x v="11"/>
    <x v="2"/>
    <x v="4"/>
    <n v="35198"/>
    <n v="37814"/>
    <n v="474480"/>
    <n v="482443"/>
    <n v="701"/>
    <n v="1.8"/>
    <n v="1953"/>
    <n v="5.0999999999999996"/>
    <n v="93852"/>
    <n v="9802"/>
    <n v="84050"/>
    <n v="2"/>
    <n v="19.5"/>
    <n v="109778"/>
    <n v="46547"/>
    <n v="63231"/>
    <n v="9.6"/>
    <n v="22.8"/>
    <n v="-15926"/>
    <n v="-3.3"/>
    <n v="39"/>
    <n v="1487"/>
    <n v="1487"/>
    <n v="38137"/>
    <n v="0"/>
  </r>
  <r>
    <x v="11"/>
    <x v="2"/>
    <x v="5"/>
    <n v="31747"/>
    <n v="34098"/>
    <n v="424798"/>
    <n v="433347"/>
    <n v="541"/>
    <n v="1.6"/>
    <n v="1513"/>
    <n v="4.4000000000000004"/>
    <n v="75361"/>
    <n v="7468"/>
    <n v="67893"/>
    <n v="1.7"/>
    <n v="17.399999999999999"/>
    <n v="92458"/>
    <n v="36512"/>
    <n v="55946"/>
    <n v="8.4"/>
    <n v="21.3"/>
    <n v="-17097"/>
    <n v="-3.9"/>
    <n v="34.799999999999997"/>
    <n v="1169"/>
    <n v="1169"/>
    <n v="30282"/>
    <n v="0"/>
  </r>
  <r>
    <x v="11"/>
    <x v="2"/>
    <x v="6"/>
    <n v="25437"/>
    <n v="27580"/>
    <n v="340338"/>
    <n v="346276"/>
    <n v="445"/>
    <n v="1.6"/>
    <n v="1175"/>
    <n v="4.2"/>
    <n v="57511"/>
    <n v="5554"/>
    <n v="51957"/>
    <n v="1.6"/>
    <n v="16.600000000000001"/>
    <n v="69386"/>
    <n v="27183"/>
    <n v="42203"/>
    <n v="7.9"/>
    <n v="20"/>
    <n v="-11875"/>
    <n v="-3.4"/>
    <n v="33.200000000000003"/>
    <n v="842"/>
    <n v="842"/>
    <n v="21685"/>
    <n v="0"/>
  </r>
  <r>
    <x v="11"/>
    <x v="2"/>
    <x v="7"/>
    <n v="114528"/>
    <n v="123433"/>
    <n v="1520701"/>
    <n v="1546523"/>
    <n v="1542"/>
    <n v="1.2"/>
    <n v="4490"/>
    <n v="3.6"/>
    <n v="224378"/>
    <n v="21654"/>
    <n v="202724"/>
    <n v="1.4"/>
    <n v="14.5"/>
    <n v="276021"/>
    <n v="93388"/>
    <n v="182633"/>
    <n v="6"/>
    <n v="17.8"/>
    <n v="-51643"/>
    <n v="-3.3"/>
    <n v="29"/>
    <n v="2646"/>
    <n v="2646"/>
    <n v="68233"/>
    <n v="0"/>
  </r>
  <r>
    <x v="11"/>
    <x v="2"/>
    <x v="8"/>
    <n v="22289"/>
    <n v="26928"/>
    <n v="297934"/>
    <n v="303524"/>
    <n v="351"/>
    <n v="1.3"/>
    <n v="1057"/>
    <n v="3.9"/>
    <n v="39556"/>
    <n v="4252"/>
    <n v="35304"/>
    <n v="1.4"/>
    <n v="13"/>
    <n v="50735"/>
    <n v="15810"/>
    <n v="34925"/>
    <n v="5.2"/>
    <n v="16.7"/>
    <n v="-11179"/>
    <n v="-3.7"/>
    <n v="26"/>
    <n v="355"/>
    <n v="355"/>
    <n v="8911"/>
    <n v="0"/>
  </r>
  <r>
    <x v="11"/>
    <x v="2"/>
    <x v="1"/>
    <n v="198508"/>
    <n v="215400"/>
    <n v="2654717"/>
    <n v="2698143"/>
    <n v="2380"/>
    <n v="1.1000000000000001"/>
    <n v="6346"/>
    <n v="2.9"/>
    <n v="299684"/>
    <n v="34974"/>
    <n v="264710"/>
    <n v="1.3"/>
    <n v="11.1"/>
    <n v="386535"/>
    <n v="120059"/>
    <n v="266476"/>
    <n v="4.4000000000000004"/>
    <n v="14.3"/>
    <n v="-86851"/>
    <n v="-3.2"/>
    <n v="22.2"/>
    <n v="2901"/>
    <n v="2901"/>
    <n v="74523"/>
    <n v="0"/>
  </r>
  <r>
    <x v="11"/>
    <x v="3"/>
    <x v="0"/>
    <n v="7084"/>
    <n v="8515"/>
    <n v="405776"/>
    <n v="204532"/>
    <n v="8459"/>
    <n v="198.7"/>
    <n v="0"/>
    <n v="0"/>
    <n v="402489"/>
    <n v="402489"/>
    <n v="0"/>
    <n v="196.8"/>
    <n v="196.8"/>
    <n v="0"/>
    <n v="0"/>
    <n v="0"/>
    <n v="0"/>
    <n v="0"/>
    <n v="402489"/>
    <n v="196.8"/>
    <n v="0"/>
    <m/>
    <m/>
    <m/>
    <n v="0"/>
  </r>
  <r>
    <x v="11"/>
    <x v="3"/>
    <x v="2"/>
    <n v="19453"/>
    <n v="23321"/>
    <n v="626475"/>
    <n v="605235"/>
    <n v="671"/>
    <n v="2.8"/>
    <n v="1609"/>
    <n v="6.8"/>
    <n v="193942"/>
    <n v="22628"/>
    <n v="171314"/>
    <n v="3.7"/>
    <n v="32"/>
    <n v="151462"/>
    <n v="76502"/>
    <n v="74960"/>
    <n v="12.6"/>
    <n v="25"/>
    <n v="42480"/>
    <n v="7"/>
    <n v="50"/>
    <n v="1013"/>
    <n v="1013"/>
    <n v="57014"/>
    <n v="0"/>
  </r>
  <r>
    <x v="11"/>
    <x v="3"/>
    <x v="3"/>
    <n v="18212"/>
    <n v="21664"/>
    <n v="556219"/>
    <n v="561223"/>
    <n v="581"/>
    <n v="2.6"/>
    <n v="1173"/>
    <n v="5.3"/>
    <n v="125317"/>
    <n v="14631"/>
    <n v="110686"/>
    <n v="2.6"/>
    <n v="22.3"/>
    <n v="135325"/>
    <n v="56461"/>
    <n v="78864"/>
    <n v="10.1"/>
    <n v="24.1"/>
    <n v="-10008"/>
    <n v="-1.8"/>
    <n v="44.6"/>
    <n v="792"/>
    <n v="792"/>
    <n v="44894"/>
    <n v="0"/>
  </r>
  <r>
    <x v="11"/>
    <x v="3"/>
    <x v="4"/>
    <n v="17765"/>
    <n v="21122"/>
    <n v="537352"/>
    <n v="540868"/>
    <n v="536"/>
    <n v="2.5"/>
    <n v="999"/>
    <n v="4.7"/>
    <n v="106703"/>
    <n v="12626"/>
    <n v="94077"/>
    <n v="2.2999999999999998"/>
    <n v="19.7"/>
    <n v="113735"/>
    <n v="44316"/>
    <n v="69419"/>
    <n v="8.1999999999999993"/>
    <n v="21"/>
    <n v="-7032"/>
    <n v="-1.3"/>
    <n v="39.4"/>
    <n v="617"/>
    <n v="617"/>
    <n v="35414"/>
    <n v="0"/>
  </r>
  <r>
    <x v="11"/>
    <x v="3"/>
    <x v="5"/>
    <n v="16452"/>
    <n v="19921"/>
    <n v="497198"/>
    <n v="499105"/>
    <n v="513"/>
    <n v="2.6"/>
    <n v="741"/>
    <n v="3.7"/>
    <n v="90567"/>
    <n v="9267"/>
    <n v="81300"/>
    <n v="1.9"/>
    <n v="18.100000000000001"/>
    <n v="94381"/>
    <n v="34504"/>
    <n v="59877"/>
    <n v="6.9"/>
    <n v="18.899999999999999"/>
    <n v="-3814"/>
    <n v="-0.8"/>
    <n v="36.200000000000003"/>
    <n v="470"/>
    <n v="470"/>
    <n v="27127"/>
    <n v="0"/>
  </r>
  <r>
    <x v="11"/>
    <x v="3"/>
    <x v="6"/>
    <n v="13249"/>
    <n v="16935"/>
    <n v="399642"/>
    <n v="403122"/>
    <n v="473"/>
    <n v="2.8"/>
    <n v="612"/>
    <n v="3.6"/>
    <n v="68940"/>
    <n v="8114"/>
    <n v="60826"/>
    <n v="2"/>
    <n v="17.100000000000001"/>
    <n v="75899"/>
    <n v="27170"/>
    <n v="48729"/>
    <n v="6.7"/>
    <n v="18.8"/>
    <n v="-6959"/>
    <n v="-1.7"/>
    <n v="34.200000000000003"/>
    <n v="352"/>
    <n v="352"/>
    <n v="20253"/>
    <n v="0"/>
  </r>
  <r>
    <x v="11"/>
    <x v="3"/>
    <x v="7"/>
    <n v="61674"/>
    <n v="76378"/>
    <n v="1851803"/>
    <n v="1864840"/>
    <n v="1790"/>
    <n v="2.2999999999999998"/>
    <n v="2693"/>
    <n v="3.5"/>
    <n v="282087"/>
    <n v="32070"/>
    <n v="250017"/>
    <n v="1.7"/>
    <n v="15.1"/>
    <n v="308161"/>
    <n v="95702"/>
    <n v="212459"/>
    <n v="5.0999999999999996"/>
    <n v="16.5"/>
    <n v="-26074"/>
    <n v="-1.4"/>
    <n v="30.2"/>
    <n v="1110"/>
    <n v="1110"/>
    <n v="63041"/>
    <n v="0"/>
  </r>
  <r>
    <x v="11"/>
    <x v="3"/>
    <x v="8"/>
    <n v="14499"/>
    <n v="23777"/>
    <n v="440214"/>
    <n v="443514"/>
    <n v="578"/>
    <n v="2.4"/>
    <n v="985"/>
    <n v="4.0999999999999996"/>
    <n v="62433"/>
    <n v="7974"/>
    <n v="54459"/>
    <n v="1.8"/>
    <n v="14.1"/>
    <n v="69032"/>
    <n v="19484"/>
    <n v="49548"/>
    <n v="4.4000000000000004"/>
    <n v="15.6"/>
    <n v="-6599"/>
    <n v="-1.5"/>
    <n v="28.2"/>
    <n v="137"/>
    <n v="138"/>
    <n v="7682"/>
    <n v="0"/>
  </r>
  <r>
    <x v="11"/>
    <x v="3"/>
    <x v="1"/>
    <n v="141288"/>
    <n v="178938"/>
    <n v="4293118"/>
    <n v="4327125"/>
    <n v="3419"/>
    <n v="1.9"/>
    <n v="5848"/>
    <n v="3.2"/>
    <n v="484324"/>
    <n v="64403"/>
    <n v="419921"/>
    <n v="1.5"/>
    <n v="11.2"/>
    <n v="552337"/>
    <n v="158510"/>
    <n v="393827"/>
    <n v="3.7"/>
    <n v="12.8"/>
    <n v="-68013"/>
    <n v="-1.6"/>
    <n v="22.4"/>
    <n v="1313"/>
    <n v="1316"/>
    <n v="76038"/>
    <n v="0"/>
  </r>
  <r>
    <x v="11"/>
    <x v="4"/>
    <x v="0"/>
    <n v="1480"/>
    <n v="2402"/>
    <n v="198259"/>
    <n v="100241"/>
    <n v="2385"/>
    <n v="198.6"/>
    <n v="0"/>
    <n v="0"/>
    <n v="196036"/>
    <n v="196036"/>
    <n v="0"/>
    <n v="195.6"/>
    <n v="195.6"/>
    <n v="0"/>
    <n v="0"/>
    <n v="0"/>
    <n v="0"/>
    <n v="0"/>
    <n v="196036"/>
    <n v="195.6"/>
    <n v="0"/>
    <m/>
    <m/>
    <m/>
    <n v="0"/>
  </r>
  <r>
    <x v="11"/>
    <x v="4"/>
    <x v="2"/>
    <n v="4853"/>
    <n v="7177"/>
    <n v="361546"/>
    <n v="348700"/>
    <n v="577"/>
    <n v="8.1"/>
    <n v="518"/>
    <n v="7.2"/>
    <n v="119570"/>
    <n v="24183"/>
    <n v="95387"/>
    <n v="6.9"/>
    <n v="34.299999999999997"/>
    <n v="93878"/>
    <n v="49646"/>
    <n v="44232"/>
    <n v="14.2"/>
    <n v="26.9"/>
    <n v="25692"/>
    <n v="7.4"/>
    <n v="53.8"/>
    <n v="207"/>
    <n v="207"/>
    <n v="27934"/>
    <n v="0"/>
  </r>
  <r>
    <x v="11"/>
    <x v="4"/>
    <x v="3"/>
    <n v="4507"/>
    <n v="6471"/>
    <n v="317897"/>
    <n v="316314"/>
    <n v="341"/>
    <n v="5.2"/>
    <n v="416"/>
    <n v="6.4"/>
    <n v="76395"/>
    <n v="10025"/>
    <n v="66370"/>
    <n v="3.2"/>
    <n v="24.2"/>
    <n v="73229"/>
    <n v="29784"/>
    <n v="43445"/>
    <n v="9.4"/>
    <n v="23.2"/>
    <n v="3166"/>
    <n v="1"/>
    <n v="46.4"/>
    <n v="169"/>
    <n v="169"/>
    <n v="22445"/>
    <n v="0"/>
  </r>
  <r>
    <x v="11"/>
    <x v="4"/>
    <x v="4"/>
    <n v="4718"/>
    <n v="6803"/>
    <n v="331335"/>
    <n v="329129"/>
    <n v="393"/>
    <n v="5.8"/>
    <n v="267"/>
    <n v="4"/>
    <n v="68532"/>
    <n v="10420"/>
    <n v="58112"/>
    <n v="3.2"/>
    <n v="20.8"/>
    <n v="64120"/>
    <n v="20710"/>
    <n v="43410"/>
    <n v="6.3"/>
    <n v="19.5"/>
    <n v="4412"/>
    <n v="1.3"/>
    <n v="39"/>
    <n v="107"/>
    <n v="107"/>
    <n v="14368"/>
    <n v="0"/>
  </r>
  <r>
    <x v="11"/>
    <x v="4"/>
    <x v="5"/>
    <n v="4241"/>
    <n v="6228"/>
    <n v="294449"/>
    <n v="293099"/>
    <n v="417"/>
    <n v="6.8"/>
    <n v="301"/>
    <n v="4.9000000000000004"/>
    <n v="61529"/>
    <n v="9977"/>
    <n v="51552"/>
    <n v="3.4"/>
    <n v="21"/>
    <n v="58828"/>
    <n v="17680"/>
    <n v="41148"/>
    <n v="6"/>
    <n v="20.100000000000001"/>
    <n v="2701"/>
    <n v="0.9"/>
    <n v="40.200000000000003"/>
    <n v="99"/>
    <n v="99"/>
    <n v="12882"/>
    <n v="0"/>
  </r>
  <r>
    <x v="11"/>
    <x v="4"/>
    <x v="6"/>
    <n v="3563"/>
    <n v="5954"/>
    <n v="247390"/>
    <n v="245337"/>
    <n v="404"/>
    <n v="6.9"/>
    <n v="213"/>
    <n v="3.6"/>
    <n v="48055"/>
    <n v="6951"/>
    <n v="41104"/>
    <n v="2.8"/>
    <n v="19.600000000000001"/>
    <n v="43948"/>
    <n v="11697"/>
    <n v="32251"/>
    <n v="4.8"/>
    <n v="17.899999999999999"/>
    <n v="4107"/>
    <n v="1.7"/>
    <n v="35.799999999999997"/>
    <n v="53"/>
    <n v="53"/>
    <n v="7084"/>
    <n v="0"/>
  </r>
  <r>
    <x v="11"/>
    <x v="4"/>
    <x v="7"/>
    <n v="17068"/>
    <n v="27742"/>
    <n v="1177025"/>
    <n v="1174541"/>
    <n v="1816"/>
    <n v="6.6"/>
    <n v="1488"/>
    <n v="5.4"/>
    <n v="200061"/>
    <n v="32040"/>
    <n v="168021"/>
    <n v="2.7"/>
    <n v="17"/>
    <n v="195093"/>
    <n v="56636"/>
    <n v="138457"/>
    <n v="4.8"/>
    <n v="16.600000000000001"/>
    <n v="4968"/>
    <n v="0.4"/>
    <n v="33.200000000000003"/>
    <n v="200"/>
    <n v="201"/>
    <n v="26922"/>
    <n v="0"/>
  </r>
  <r>
    <x v="11"/>
    <x v="4"/>
    <x v="8"/>
    <n v="4921"/>
    <n v="13830"/>
    <n v="339807"/>
    <n v="340838"/>
    <n v="1125"/>
    <n v="8.1999999999999993"/>
    <n v="805"/>
    <n v="5.9"/>
    <n v="58300"/>
    <n v="13299"/>
    <n v="45001"/>
    <n v="3.9"/>
    <n v="17.100000000000001"/>
    <n v="60362"/>
    <n v="16676"/>
    <n v="43686"/>
    <n v="4.9000000000000004"/>
    <n v="17.7"/>
    <n v="-2062"/>
    <n v="-0.6"/>
    <n v="34.200000000000003"/>
    <n v="28"/>
    <n v="28"/>
    <n v="4109"/>
    <n v="0"/>
  </r>
  <r>
    <x v="11"/>
    <x v="4"/>
    <x v="1"/>
    <n v="50445"/>
    <n v="89864"/>
    <n v="3491430"/>
    <n v="3488432"/>
    <n v="4231"/>
    <n v="4.7"/>
    <n v="4459"/>
    <n v="5"/>
    <n v="440955"/>
    <n v="79745"/>
    <n v="361210"/>
    <n v="2.2999999999999998"/>
    <n v="12.6"/>
    <n v="434959"/>
    <n v="115169"/>
    <n v="319790"/>
    <n v="3.3"/>
    <n v="12.5"/>
    <n v="5996"/>
    <n v="0.1"/>
    <n v="25"/>
    <n v="231"/>
    <n v="238"/>
    <n v="31159"/>
    <n v="0"/>
  </r>
  <r>
    <x v="11"/>
    <x v="5"/>
    <x v="0"/>
    <n v="662"/>
    <n v="2066"/>
    <n v="194686"/>
    <n v="98508"/>
    <n v="2058"/>
    <n v="199.2"/>
    <n v="0"/>
    <n v="0"/>
    <n v="192356"/>
    <n v="192356"/>
    <n v="0"/>
    <n v="195.3"/>
    <n v="195.3"/>
    <n v="0"/>
    <n v="0"/>
    <n v="0"/>
    <n v="0"/>
    <n v="0"/>
    <n v="192356"/>
    <n v="195.3"/>
    <n v="0"/>
    <m/>
    <m/>
    <m/>
    <n v="0"/>
  </r>
  <r>
    <x v="11"/>
    <x v="5"/>
    <x v="2"/>
    <n v="1960"/>
    <n v="3784"/>
    <n v="326620"/>
    <n v="319540"/>
    <n v="468"/>
    <n v="12.6"/>
    <n v="323"/>
    <n v="8.6999999999999993"/>
    <n v="121483"/>
    <n v="40244"/>
    <n v="81239"/>
    <n v="12.6"/>
    <n v="38"/>
    <n v="107323"/>
    <n v="67201"/>
    <n v="40122"/>
    <n v="21"/>
    <n v="33.6"/>
    <n v="14160"/>
    <n v="4.4000000000000004"/>
    <n v="67.2"/>
    <n v="111"/>
    <n v="111"/>
    <m/>
    <n v="1"/>
  </r>
  <r>
    <x v="11"/>
    <x v="5"/>
    <x v="3"/>
    <n v="1822"/>
    <n v="3848"/>
    <n v="281830"/>
    <n v="275438"/>
    <n v="440"/>
    <n v="11.7"/>
    <n v="225"/>
    <n v="6"/>
    <n v="76933"/>
    <n v="16257"/>
    <n v="60676"/>
    <n v="5.9"/>
    <n v="27.9"/>
    <n v="64149"/>
    <n v="24506"/>
    <n v="39643"/>
    <n v="8.9"/>
    <n v="23.3"/>
    <n v="12784"/>
    <n v="4.5999999999999996"/>
    <n v="46.6"/>
    <n v="57"/>
    <n v="57"/>
    <n v="17223"/>
    <n v="0"/>
  </r>
  <r>
    <x v="11"/>
    <x v="5"/>
    <x v="4"/>
    <n v="2063"/>
    <n v="3992"/>
    <n v="315026"/>
    <n v="312783"/>
    <n v="407"/>
    <n v="10.4"/>
    <n v="227"/>
    <n v="5.8"/>
    <n v="70090"/>
    <n v="15135"/>
    <n v="54955"/>
    <n v="4.8"/>
    <n v="22.4"/>
    <n v="65603"/>
    <n v="25171"/>
    <n v="40432"/>
    <n v="8"/>
    <n v="21"/>
    <n v="4487"/>
    <n v="1.4"/>
    <n v="42"/>
    <n v="60"/>
    <n v="60"/>
    <n v="17582"/>
    <n v="0"/>
  </r>
  <r>
    <x v="11"/>
    <x v="5"/>
    <x v="5"/>
    <n v="1897"/>
    <n v="4074"/>
    <n v="289142"/>
    <n v="287491"/>
    <n v="469"/>
    <n v="11.9"/>
    <n v="198"/>
    <n v="5"/>
    <n v="62047"/>
    <n v="13723"/>
    <n v="48324"/>
    <n v="4.8"/>
    <n v="21.6"/>
    <n v="58745"/>
    <n v="17451"/>
    <n v="41294"/>
    <n v="6.1"/>
    <n v="20.399999999999999"/>
    <n v="3302"/>
    <n v="1.2"/>
    <n v="40.799999999999997"/>
    <n v="32"/>
    <n v="32"/>
    <n v="9838"/>
    <n v="0"/>
  </r>
  <r>
    <x v="11"/>
    <x v="5"/>
    <x v="6"/>
    <n v="1497"/>
    <n v="4129"/>
    <n v="226543"/>
    <n v="222515"/>
    <n v="458"/>
    <n v="11.2"/>
    <n v="324"/>
    <n v="8"/>
    <n v="49780"/>
    <n v="11443"/>
    <n v="38337"/>
    <n v="5.0999999999999996"/>
    <n v="22.4"/>
    <n v="41723"/>
    <n v="12351"/>
    <n v="29372"/>
    <n v="5.6"/>
    <n v="18.8"/>
    <n v="8057"/>
    <n v="3.6"/>
    <n v="37.6"/>
    <n v="24"/>
    <n v="24"/>
    <n v="7271"/>
    <n v="0"/>
  </r>
  <r>
    <x v="11"/>
    <x v="5"/>
    <x v="7"/>
    <n v="7779"/>
    <n v="20024"/>
    <n v="1165250"/>
    <n v="1155291"/>
    <n v="2121"/>
    <n v="10.9"/>
    <n v="1160"/>
    <n v="5.9"/>
    <n v="217373"/>
    <n v="49652"/>
    <n v="167721"/>
    <n v="4.3"/>
    <n v="18.8"/>
    <n v="197455"/>
    <n v="55392"/>
    <n v="142063"/>
    <n v="4.8"/>
    <n v="17.100000000000001"/>
    <n v="19918"/>
    <n v="1.7"/>
    <n v="34.200000000000003"/>
    <n v="72"/>
    <n v="72"/>
    <n v="20849"/>
    <n v="0"/>
  </r>
  <r>
    <x v="11"/>
    <x v="5"/>
    <x v="8"/>
    <n v="2781"/>
    <n v="13739"/>
    <n v="424568"/>
    <n v="419668"/>
    <n v="1291"/>
    <n v="9.5"/>
    <n v="989"/>
    <n v="7.3"/>
    <n v="79481"/>
    <n v="20269"/>
    <n v="59212"/>
    <n v="4.8"/>
    <n v="18.899999999999999"/>
    <n v="69680"/>
    <n v="19506"/>
    <n v="50174"/>
    <n v="4.5999999999999996"/>
    <n v="16.600000000000001"/>
    <n v="9801"/>
    <n v="2.2999999999999998"/>
    <n v="33.200000000000003"/>
    <n v="8"/>
    <n v="8"/>
    <m/>
    <n v="1"/>
  </r>
  <r>
    <x v="11"/>
    <x v="5"/>
    <x v="1"/>
    <n v="28748"/>
    <n v="93305"/>
    <n v="4360219"/>
    <n v="4329050"/>
    <n v="6730"/>
    <n v="7.2"/>
    <n v="5761"/>
    <n v="6.2"/>
    <n v="621756"/>
    <n v="151442"/>
    <n v="470314"/>
    <n v="3.5"/>
    <n v="14.4"/>
    <n v="559418"/>
    <n v="154992"/>
    <n v="404426"/>
    <n v="3.6"/>
    <n v="12.9"/>
    <n v="62338"/>
    <n v="1.5"/>
    <n v="25.8"/>
    <n v="92"/>
    <n v="92"/>
    <n v="26653"/>
    <n v="0"/>
  </r>
  <r>
    <x v="11"/>
    <x v="6"/>
    <x v="0"/>
    <n v="130"/>
    <n v="460"/>
    <n v="89678"/>
    <n v="45722"/>
    <n v="457"/>
    <n v="198.7"/>
    <n v="0"/>
    <n v="0"/>
    <n v="87912"/>
    <n v="87912"/>
    <n v="0"/>
    <n v="192.3"/>
    <n v="192.3"/>
    <n v="0"/>
    <n v="0"/>
    <n v="0"/>
    <n v="0"/>
    <n v="0"/>
    <n v="87912"/>
    <n v="192.3"/>
    <n v="0"/>
    <m/>
    <m/>
    <m/>
    <n v="0"/>
  </r>
  <r>
    <x v="11"/>
    <x v="6"/>
    <x v="2"/>
    <n v="486"/>
    <n v="1450"/>
    <n v="171370"/>
    <n v="160902"/>
    <n v="107"/>
    <n v="7.5"/>
    <n v="64"/>
    <n v="4.5"/>
    <n v="40552"/>
    <n v="5770"/>
    <n v="34782"/>
    <n v="3.6"/>
    <n v="25.2"/>
    <n v="19616"/>
    <n v="3213"/>
    <n v="16403"/>
    <n v="2"/>
    <n v="12.2"/>
    <n v="20936"/>
    <n v="13"/>
    <n v="24.4"/>
    <m/>
    <m/>
    <m/>
    <n v="0"/>
  </r>
  <r>
    <x v="11"/>
    <x v="6"/>
    <x v="3"/>
    <n v="348"/>
    <n v="1286"/>
    <n v="118065"/>
    <n v="114765"/>
    <n v="221"/>
    <n v="18.3"/>
    <n v="69"/>
    <n v="5.7"/>
    <n v="31804"/>
    <n v="7619"/>
    <n v="24185"/>
    <n v="6.6"/>
    <n v="27.7"/>
    <n v="25204"/>
    <n v="6425"/>
    <n v="18779"/>
    <n v="5.6"/>
    <n v="22"/>
    <n v="6600"/>
    <n v="5.7"/>
    <n v="44"/>
    <n v="5"/>
    <n v="5"/>
    <n v="3410"/>
    <n v="0"/>
  </r>
  <r>
    <x v="11"/>
    <x v="6"/>
    <x v="4"/>
    <n v="408"/>
    <n v="1279"/>
    <n v="140301"/>
    <n v="139237"/>
    <n v="198"/>
    <n v="16.2"/>
    <n v="91"/>
    <n v="7.4"/>
    <n v="34163"/>
    <n v="8549"/>
    <n v="25614"/>
    <n v="6.1"/>
    <n v="24.5"/>
    <n v="32035"/>
    <n v="12616"/>
    <n v="19419"/>
    <n v="9.1"/>
    <n v="23"/>
    <n v="2128"/>
    <n v="1.5"/>
    <n v="46"/>
    <n v="10"/>
    <n v="10"/>
    <n v="7023"/>
    <n v="0"/>
  </r>
  <r>
    <x v="11"/>
    <x v="6"/>
    <x v="5"/>
    <n v="391"/>
    <n v="1329"/>
    <n v="133321"/>
    <n v="131810"/>
    <n v="199"/>
    <n v="15.1"/>
    <n v="163"/>
    <n v="12.4"/>
    <n v="29379"/>
    <n v="5093"/>
    <n v="24286"/>
    <n v="3.9"/>
    <n v="22.3"/>
    <n v="26357"/>
    <n v="8072"/>
    <n v="18285"/>
    <n v="6.1"/>
    <n v="20"/>
    <n v="3022"/>
    <n v="2.2999999999999998"/>
    <n v="40"/>
    <n v="5"/>
    <n v="5"/>
    <n v="3184"/>
    <n v="0"/>
  </r>
  <r>
    <x v="11"/>
    <x v="6"/>
    <x v="6"/>
    <n v="337"/>
    <n v="1622"/>
    <n v="111884"/>
    <n v="109839"/>
    <n v="226"/>
    <n v="14.6"/>
    <n v="82"/>
    <n v="5.3"/>
    <n v="28666"/>
    <n v="9540"/>
    <n v="19126"/>
    <n v="8.6999999999999993"/>
    <n v="26.1"/>
    <n v="24576"/>
    <n v="4878"/>
    <n v="19698"/>
    <n v="4.4000000000000004"/>
    <n v="22.4"/>
    <n v="4090"/>
    <n v="3.7"/>
    <n v="44.8"/>
    <n v="4"/>
    <n v="4"/>
    <m/>
    <n v="1"/>
  </r>
  <r>
    <x v="11"/>
    <x v="6"/>
    <x v="7"/>
    <n v="1737"/>
    <n v="8942"/>
    <n v="586599"/>
    <n v="577775"/>
    <n v="1157"/>
    <n v="13.3"/>
    <n v="637"/>
    <n v="7.3"/>
    <n v="118643"/>
    <n v="35507"/>
    <n v="83136"/>
    <n v="6.1"/>
    <n v="20.5"/>
    <n v="100994"/>
    <n v="27002"/>
    <n v="73992"/>
    <n v="4.7"/>
    <n v="17.5"/>
    <n v="17649"/>
    <n v="3"/>
    <n v="35"/>
    <n v="10"/>
    <n v="10"/>
    <n v="6615"/>
    <n v="0"/>
  </r>
  <r>
    <x v="11"/>
    <x v="6"/>
    <x v="8"/>
    <n v="821"/>
    <n v="7139"/>
    <n v="275355"/>
    <n v="270068"/>
    <n v="758"/>
    <n v="10.8"/>
    <n v="476"/>
    <n v="6.8"/>
    <n v="57333"/>
    <n v="18516"/>
    <n v="38817"/>
    <n v="6.9"/>
    <n v="21.2"/>
    <n v="46758"/>
    <n v="11692"/>
    <n v="35066"/>
    <n v="4.3"/>
    <n v="17.3"/>
    <n v="10575"/>
    <n v="3.9"/>
    <n v="34.6"/>
    <n v="2"/>
    <n v="2"/>
    <m/>
    <n v="1"/>
  </r>
  <r>
    <x v="11"/>
    <x v="6"/>
    <x v="1"/>
    <n v="9098"/>
    <n v="60349"/>
    <n v="3092464"/>
    <n v="3054585"/>
    <n v="5410"/>
    <n v="9"/>
    <n v="4501"/>
    <n v="7.5"/>
    <n v="474314"/>
    <n v="124869"/>
    <n v="349445"/>
    <n v="4.0999999999999996"/>
    <n v="15.5"/>
    <n v="398555"/>
    <n v="113807"/>
    <n v="284748"/>
    <n v="3.7"/>
    <n v="13"/>
    <n v="75759"/>
    <n v="2.5"/>
    <n v="26"/>
    <n v="13"/>
    <n v="13"/>
    <n v="9459"/>
    <n v="0"/>
  </r>
  <r>
    <x v="11"/>
    <x v="7"/>
    <x v="0"/>
    <n v="33"/>
    <n v="160"/>
    <n v="43660"/>
    <n v="21830"/>
    <n v="160"/>
    <n v="200"/>
    <n v="0"/>
    <n v="0"/>
    <n v="43660"/>
    <n v="43660"/>
    <n v="0"/>
    <n v="200"/>
    <n v="200"/>
    <n v="0"/>
    <n v="0"/>
    <n v="0"/>
    <n v="0"/>
    <n v="0"/>
    <n v="43660"/>
    <n v="200"/>
    <n v="0"/>
    <m/>
    <m/>
    <m/>
    <n v="0"/>
  </r>
  <r>
    <x v="11"/>
    <x v="7"/>
    <x v="2"/>
    <n v="288"/>
    <n v="923"/>
    <n v="206238"/>
    <n v="196166"/>
    <n v="261"/>
    <n v="24.5"/>
    <n v="549"/>
    <n v="51.5"/>
    <n v="37645"/>
    <n v="11924"/>
    <n v="25721"/>
    <n v="6.1"/>
    <n v="19.2"/>
    <n v="17501"/>
    <n v="4134"/>
    <n v="13367"/>
    <n v="2.1"/>
    <n v="8.9"/>
    <n v="20144"/>
    <n v="10.3"/>
    <n v="17.8"/>
    <n v="1"/>
    <n v="4"/>
    <m/>
    <n v="1"/>
  </r>
  <r>
    <x v="11"/>
    <x v="7"/>
    <x v="3"/>
    <n v="134"/>
    <n v="705"/>
    <n v="95730"/>
    <n v="87107"/>
    <n v="108"/>
    <n v="16.399999999999999"/>
    <n v="18"/>
    <n v="2.7"/>
    <n v="28722"/>
    <n v="6874"/>
    <n v="21848"/>
    <n v="7.9"/>
    <n v="33"/>
    <n v="11476"/>
    <n v="1985"/>
    <n v="9491"/>
    <n v="2.2999999999999998"/>
    <n v="13.2"/>
    <n v="17246"/>
    <n v="19.8"/>
    <n v="26.4"/>
    <n v="1"/>
    <n v="1"/>
    <m/>
    <n v="1"/>
  </r>
  <r>
    <x v="11"/>
    <x v="7"/>
    <x v="4"/>
    <n v="121"/>
    <n v="657"/>
    <n v="82694"/>
    <n v="76547"/>
    <n v="60"/>
    <n v="9.4"/>
    <n v="26"/>
    <n v="4.0999999999999996"/>
    <n v="22986"/>
    <n v="4980"/>
    <n v="18006"/>
    <n v="6.5"/>
    <n v="30"/>
    <n v="10691"/>
    <n v="2968"/>
    <n v="7723"/>
    <n v="3.9"/>
    <n v="14"/>
    <n v="12295"/>
    <n v="16"/>
    <n v="28"/>
    <n v="1"/>
    <n v="1"/>
    <m/>
    <n v="1"/>
  </r>
  <r>
    <x v="11"/>
    <x v="7"/>
    <x v="5"/>
    <n v="149"/>
    <n v="1004"/>
    <n v="97935"/>
    <n v="94653"/>
    <n v="147"/>
    <n v="15.2"/>
    <n v="67"/>
    <n v="6.9"/>
    <n v="21571"/>
    <n v="4751"/>
    <n v="16820"/>
    <n v="5"/>
    <n v="22.8"/>
    <n v="15006"/>
    <n v="4993"/>
    <n v="10013"/>
    <n v="5.3"/>
    <n v="15.9"/>
    <n v="6565"/>
    <n v="6.9"/>
    <n v="31.8"/>
    <n v="2"/>
    <n v="2"/>
    <m/>
    <n v="1"/>
  </r>
  <r>
    <x v="11"/>
    <x v="7"/>
    <x v="6"/>
    <n v="124"/>
    <n v="976"/>
    <n v="85386"/>
    <n v="81775"/>
    <n v="103"/>
    <n v="10.9"/>
    <n v="48"/>
    <n v="5.0999999999999996"/>
    <n v="23294"/>
    <n v="6022"/>
    <n v="17272"/>
    <n v="7.4"/>
    <n v="28.5"/>
    <n v="16071"/>
    <n v="5224"/>
    <n v="10847"/>
    <n v="6.4"/>
    <n v="19.7"/>
    <n v="7223"/>
    <n v="8.8000000000000007"/>
    <n v="39.4"/>
    <n v="1"/>
    <n v="1"/>
    <m/>
    <n v="1"/>
  </r>
  <r>
    <x v="11"/>
    <x v="7"/>
    <x v="7"/>
    <n v="657"/>
    <n v="6062"/>
    <n v="426337"/>
    <n v="414409"/>
    <n v="1055"/>
    <n v="18.5"/>
    <n v="297"/>
    <n v="5.2"/>
    <n v="88659"/>
    <n v="24206"/>
    <n v="64453"/>
    <n v="5.8"/>
    <n v="21.4"/>
    <n v="64804"/>
    <n v="16645"/>
    <n v="48159"/>
    <n v="4"/>
    <n v="15.6"/>
    <n v="23855"/>
    <n v="5.8"/>
    <n v="31.2"/>
    <n v="6"/>
    <n v="6"/>
    <n v="8027"/>
    <n v="0"/>
  </r>
  <r>
    <x v="11"/>
    <x v="7"/>
    <x v="8"/>
    <n v="349"/>
    <n v="5771"/>
    <n v="230487"/>
    <n v="228332"/>
    <n v="781"/>
    <n v="14.1"/>
    <n v="323"/>
    <n v="5.8"/>
    <n v="43003"/>
    <n v="12738"/>
    <n v="30265"/>
    <n v="5.6"/>
    <n v="18.8"/>
    <n v="38693"/>
    <n v="12992"/>
    <n v="25701"/>
    <n v="5.7"/>
    <n v="16.899999999999999"/>
    <n v="4310"/>
    <n v="1.9"/>
    <n v="33.799999999999997"/>
    <m/>
    <m/>
    <m/>
    <n v="0"/>
  </r>
  <r>
    <x v="11"/>
    <x v="7"/>
    <x v="1"/>
    <n v="4858"/>
    <n v="58468"/>
    <n v="3230389"/>
    <n v="3185148"/>
    <n v="6335"/>
    <n v="11"/>
    <n v="4153"/>
    <n v="7.2"/>
    <n v="495104"/>
    <n v="150038"/>
    <n v="345066"/>
    <n v="4.7"/>
    <n v="15.5"/>
    <n v="404622"/>
    <n v="117473"/>
    <n v="287149"/>
    <n v="3.7"/>
    <n v="12.7"/>
    <n v="90482"/>
    <n v="2.8"/>
    <n v="25.4"/>
    <n v="6"/>
    <n v="7"/>
    <m/>
    <n v="1"/>
  </r>
  <r>
    <x v="11"/>
    <x v="8"/>
    <x v="0"/>
    <n v="16"/>
    <n v="16"/>
    <n v="45446"/>
    <n v="24070"/>
    <n v="15"/>
    <n v="187.5"/>
    <n v="0"/>
    <n v="0"/>
    <n v="42753"/>
    <n v="42753"/>
    <n v="0"/>
    <n v="177.6"/>
    <n v="177.6"/>
    <n v="0"/>
    <n v="0"/>
    <n v="0"/>
    <n v="0"/>
    <n v="0"/>
    <n v="42753"/>
    <n v="177.6"/>
    <n v="0"/>
    <m/>
    <m/>
    <m/>
    <n v="0"/>
  </r>
  <r>
    <x v="11"/>
    <x v="8"/>
    <x v="2"/>
    <n v="253"/>
    <n v="365"/>
    <n v="389707"/>
    <n v="379957"/>
    <n v="17"/>
    <n v="4.7"/>
    <n v="3"/>
    <n v="0.8"/>
    <n v="24303"/>
    <m/>
    <m/>
    <m/>
    <n v="6.4"/>
    <n v="4802"/>
    <m/>
    <n v="4792"/>
    <m/>
    <n v="1.3"/>
    <n v="19501"/>
    <n v="5.0999999999999996"/>
    <n v="2.6"/>
    <m/>
    <m/>
    <m/>
    <n v="1"/>
  </r>
  <r>
    <x v="11"/>
    <x v="8"/>
    <x v="3"/>
    <n v="52"/>
    <n v="459"/>
    <n v="56532"/>
    <n v="52996"/>
    <n v="112"/>
    <n v="26.9"/>
    <n v="28"/>
    <n v="6.7"/>
    <n v="16369"/>
    <n v="5060"/>
    <n v="11309"/>
    <n v="9.5"/>
    <n v="30.9"/>
    <n v="9297"/>
    <n v="5995"/>
    <n v="3302"/>
    <n v="11.3"/>
    <n v="17.5"/>
    <n v="7072"/>
    <n v="13.4"/>
    <n v="35"/>
    <n v="2"/>
    <n v="2"/>
    <m/>
    <n v="1"/>
  </r>
  <r>
    <x v="11"/>
    <x v="8"/>
    <x v="4"/>
    <n v="68"/>
    <n v="689"/>
    <n v="84996"/>
    <n v="88906"/>
    <n v="54"/>
    <n v="7.8"/>
    <n v="54"/>
    <n v="7.8"/>
    <n v="12899"/>
    <n v="2030"/>
    <n v="10869"/>
    <n v="2.2999999999999998"/>
    <n v="14.5"/>
    <n v="20718"/>
    <n v="4698"/>
    <n v="16020"/>
    <n v="5.3"/>
    <n v="23.3"/>
    <n v="-7819"/>
    <n v="-8.8000000000000007"/>
    <n v="29"/>
    <n v="1"/>
    <n v="1"/>
    <m/>
    <n v="1"/>
  </r>
  <r>
    <x v="11"/>
    <x v="8"/>
    <x v="5"/>
    <n v="73"/>
    <n v="532"/>
    <n v="84223"/>
    <n v="82759"/>
    <n v="62"/>
    <n v="11.5"/>
    <n v="76"/>
    <n v="14.1"/>
    <n v="12763"/>
    <m/>
    <m/>
    <m/>
    <n v="15.4"/>
    <n v="9835"/>
    <n v="2147"/>
    <n v="7688"/>
    <n v="2.6"/>
    <n v="11.9"/>
    <n v="2928"/>
    <n v="3.5"/>
    <n v="23.8"/>
    <m/>
    <m/>
    <m/>
    <n v="1"/>
  </r>
  <r>
    <x v="11"/>
    <x v="8"/>
    <x v="6"/>
    <n v="54"/>
    <n v="813"/>
    <n v="84451"/>
    <n v="82516"/>
    <n v="145"/>
    <n v="18.7"/>
    <n v="66"/>
    <n v="8.5"/>
    <n v="12757"/>
    <n v="2960"/>
    <n v="9797"/>
    <n v="3.6"/>
    <n v="15.5"/>
    <n v="8887"/>
    <n v="1651"/>
    <n v="7236"/>
    <n v="2"/>
    <n v="10.8"/>
    <n v="3870"/>
    <n v="4.7"/>
    <n v="21.6"/>
    <m/>
    <m/>
    <m/>
    <n v="0"/>
  </r>
  <r>
    <x v="11"/>
    <x v="8"/>
    <x v="7"/>
    <n v="315"/>
    <n v="4643"/>
    <n v="412497"/>
    <n v="396280"/>
    <n v="586"/>
    <n v="12.9"/>
    <n v="358"/>
    <n v="7.9"/>
    <n v="89069"/>
    <n v="26024"/>
    <n v="63045"/>
    <n v="6.6"/>
    <n v="22.5"/>
    <n v="56636"/>
    <n v="19319"/>
    <n v="37317"/>
    <n v="4.9000000000000004"/>
    <n v="14.3"/>
    <n v="32433"/>
    <n v="8.1999999999999993"/>
    <n v="28.6"/>
    <n v="2"/>
    <n v="2"/>
    <m/>
    <n v="1"/>
  </r>
  <r>
    <x v="11"/>
    <x v="8"/>
    <x v="8"/>
    <n v="211"/>
    <n v="5308"/>
    <n v="282504"/>
    <n v="270118"/>
    <n v="883"/>
    <n v="17.600000000000001"/>
    <n v="269"/>
    <n v="5.4"/>
    <n v="57935"/>
    <n v="18736"/>
    <n v="39199"/>
    <n v="6.9"/>
    <n v="21.4"/>
    <n v="33163"/>
    <m/>
    <n v="24430"/>
    <m/>
    <n v="12.3"/>
    <n v="24772"/>
    <n v="9.1"/>
    <n v="24.6"/>
    <m/>
    <m/>
    <m/>
    <n v="1"/>
  </r>
  <r>
    <x v="11"/>
    <x v="8"/>
    <x v="1"/>
    <n v="3307"/>
    <n v="76349"/>
    <n v="4689540"/>
    <n v="4602884"/>
    <n v="7705"/>
    <n v="10.199999999999999"/>
    <n v="5777"/>
    <n v="7.6"/>
    <n v="705087"/>
    <n v="213688"/>
    <n v="491399"/>
    <n v="4.5999999999999996"/>
    <n v="15.3"/>
    <n v="531776"/>
    <n v="168872"/>
    <n v="362904"/>
    <n v="3.7"/>
    <n v="11.6"/>
    <n v="173311"/>
    <n v="3.7"/>
    <n v="23.2"/>
    <n v="2"/>
    <n v="2"/>
    <m/>
    <n v="1"/>
  </r>
  <r>
    <x v="11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1"/>
    <x v="9"/>
    <x v="2"/>
    <n v="66"/>
    <n v="93"/>
    <n v="204142"/>
    <n v="195524"/>
    <n v="2"/>
    <n v="2.2000000000000002"/>
    <n v="0"/>
    <n v="0"/>
    <n v="20971"/>
    <m/>
    <m/>
    <m/>
    <n v="10.7"/>
    <n v="3734"/>
    <n v="0"/>
    <n v="3734"/>
    <n v="0"/>
    <n v="1.9"/>
    <n v="17237"/>
    <n v="8.8000000000000007"/>
    <n v="3.8"/>
    <m/>
    <m/>
    <m/>
    <n v="1"/>
  </r>
  <r>
    <x v="11"/>
    <x v="9"/>
    <x v="3"/>
    <n v="11"/>
    <n v="23"/>
    <m/>
    <n v="18642"/>
    <n v="0"/>
    <n v="0"/>
    <n v="1"/>
    <n v="4.3"/>
    <n v="3409"/>
    <n v="0"/>
    <n v="3409"/>
    <n v="0"/>
    <n v="18.3"/>
    <n v="922"/>
    <m/>
    <n v="904"/>
    <m/>
    <n v="4.9000000000000004"/>
    <n v="2487"/>
    <n v="13.4"/>
    <n v="9.8000000000000007"/>
    <m/>
    <m/>
    <m/>
    <n v="1"/>
  </r>
  <r>
    <x v="11"/>
    <x v="9"/>
    <x v="4"/>
    <n v="14"/>
    <n v="274"/>
    <n v="42966"/>
    <n v="38217"/>
    <n v="63"/>
    <n v="24.6"/>
    <n v="27"/>
    <n v="10.5"/>
    <n v="12883"/>
    <n v="8667"/>
    <n v="4216"/>
    <n v="22.7"/>
    <n v="33.700000000000003"/>
    <n v="3385"/>
    <n v="549"/>
    <n v="2836"/>
    <n v="1.4"/>
    <n v="8.9"/>
    <n v="9498"/>
    <n v="24.8"/>
    <n v="17.8"/>
    <m/>
    <m/>
    <m/>
    <n v="0"/>
  </r>
  <r>
    <x v="11"/>
    <x v="9"/>
    <x v="5"/>
    <n v="18"/>
    <n v="958"/>
    <n v="37675"/>
    <n v="42559"/>
    <n v="94"/>
    <n v="10.1"/>
    <n v="49"/>
    <n v="5.2"/>
    <n v="5364"/>
    <n v="2943"/>
    <n v="2421"/>
    <n v="6.9"/>
    <n v="12.6"/>
    <n v="15131"/>
    <n v="10396"/>
    <n v="4735"/>
    <n v="24.4"/>
    <n v="35.6"/>
    <n v="-9767"/>
    <n v="-23"/>
    <n v="25.2"/>
    <n v="1"/>
    <n v="1"/>
    <m/>
    <n v="1"/>
  </r>
  <r>
    <x v="11"/>
    <x v="9"/>
    <x v="6"/>
    <n v="14"/>
    <n v="112"/>
    <n v="39153"/>
    <m/>
    <n v="10"/>
    <n v="9.1"/>
    <n v="5"/>
    <n v="4.5999999999999996"/>
    <m/>
    <n v="674"/>
    <m/>
    <m/>
    <m/>
    <m/>
    <m/>
    <m/>
    <m/>
    <m/>
    <m/>
    <m/>
    <m/>
    <m/>
    <m/>
    <m/>
    <n v="1"/>
  </r>
  <r>
    <x v="11"/>
    <x v="9"/>
    <x v="7"/>
    <n v="88"/>
    <n v="4796"/>
    <n v="198980"/>
    <n v="197531"/>
    <n v="612"/>
    <n v="13"/>
    <n v="364"/>
    <n v="7.8"/>
    <n v="35453"/>
    <n v="9201"/>
    <n v="26252"/>
    <n v="4.7"/>
    <n v="17.899999999999999"/>
    <n v="32555"/>
    <n v="13847"/>
    <n v="18708"/>
    <n v="7"/>
    <n v="16.5"/>
    <n v="2898"/>
    <n v="1.4"/>
    <n v="33"/>
    <n v="1"/>
    <n v="1"/>
    <m/>
    <n v="1"/>
  </r>
  <r>
    <x v="11"/>
    <x v="9"/>
    <x v="8"/>
    <n v="49"/>
    <n v="2296"/>
    <n v="139989"/>
    <n v="125508"/>
    <n v="428"/>
    <n v="20.100000000000001"/>
    <n v="88"/>
    <n v="4.0999999999999996"/>
    <n v="39194"/>
    <n v="10483"/>
    <n v="28711"/>
    <n v="8.4"/>
    <n v="31.2"/>
    <n v="10231"/>
    <n v="2161"/>
    <n v="8070"/>
    <n v="1.7"/>
    <n v="8.1999999999999993"/>
    <n v="28963"/>
    <n v="23"/>
    <n v="16.399999999999999"/>
    <m/>
    <m/>
    <m/>
    <n v="0"/>
  </r>
  <r>
    <x v="11"/>
    <x v="9"/>
    <x v="1"/>
    <n v="1308"/>
    <n v="66588"/>
    <n v="3591546"/>
    <n v="3560947"/>
    <n v="7502"/>
    <n v="11.4"/>
    <n v="5586"/>
    <n v="8.5"/>
    <n v="521106"/>
    <n v="181846"/>
    <n v="339260"/>
    <n v="5.0999999999999996"/>
    <n v="14.6"/>
    <n v="459908"/>
    <n v="145117"/>
    <n v="314791"/>
    <n v="4.0999999999999996"/>
    <n v="12.9"/>
    <n v="61198"/>
    <n v="1.7"/>
    <n v="25.8"/>
    <m/>
    <m/>
    <m/>
    <n v="0"/>
  </r>
  <r>
    <x v="11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1"/>
    <x v="10"/>
    <x v="2"/>
    <n v="13"/>
    <n v="14"/>
    <m/>
    <m/>
    <n v="0"/>
    <n v="0"/>
    <n v="0"/>
    <n v="0"/>
    <m/>
    <n v="0"/>
    <m/>
    <m/>
    <m/>
    <m/>
    <m/>
    <m/>
    <m/>
    <m/>
    <m/>
    <m/>
    <m/>
    <m/>
    <m/>
    <m/>
    <n v="1"/>
  </r>
  <r>
    <x v="11"/>
    <x v="10"/>
    <x v="3"/>
    <n v="8"/>
    <n v="350"/>
    <n v="21154"/>
    <n v="27301"/>
    <n v="40"/>
    <n v="11.7"/>
    <n v="26"/>
    <n v="7.6"/>
    <n v="4253"/>
    <m/>
    <m/>
    <m/>
    <n v="15.6"/>
    <n v="16546"/>
    <m/>
    <n v="647"/>
    <m/>
    <n v="60.6"/>
    <n v="-12293"/>
    <n v="-45"/>
    <n v="31.2"/>
    <n v="1"/>
    <n v="1"/>
    <m/>
    <n v="1"/>
  </r>
  <r>
    <x v="11"/>
    <x v="10"/>
    <x v="4"/>
    <n v="6"/>
    <n v="152"/>
    <n v="13787"/>
    <n v="13200"/>
    <n v="32"/>
    <n v="22.8"/>
    <n v="9"/>
    <n v="6.4"/>
    <n v="3135"/>
    <m/>
    <m/>
    <m/>
    <n v="23.8"/>
    <n v="1960"/>
    <m/>
    <n v="1840"/>
    <m/>
    <n v="14.8"/>
    <n v="1175"/>
    <n v="9"/>
    <n v="29.6"/>
    <m/>
    <m/>
    <m/>
    <n v="1"/>
  </r>
  <r>
    <x v="11"/>
    <x v="10"/>
    <x v="5"/>
    <n v="14"/>
    <n v="583"/>
    <m/>
    <n v="48718"/>
    <n v="49"/>
    <n v="6.5"/>
    <n v="382"/>
    <n v="51"/>
    <n v="9535"/>
    <n v="2120"/>
    <n v="7415"/>
    <n v="4.4000000000000004"/>
    <n v="19.600000000000001"/>
    <n v="13508"/>
    <m/>
    <n v="3400"/>
    <m/>
    <n v="27.7"/>
    <n v="-3973"/>
    <n v="-8.1"/>
    <n v="39.200000000000003"/>
    <m/>
    <m/>
    <m/>
    <n v="1"/>
  </r>
  <r>
    <x v="11"/>
    <x v="10"/>
    <x v="6"/>
    <n v="10"/>
    <n v="102"/>
    <m/>
    <n v="22489"/>
    <n v="8"/>
    <n v="8"/>
    <n v="4"/>
    <n v="4"/>
    <n v="5106"/>
    <m/>
    <m/>
    <m/>
    <n v="22.7"/>
    <n v="1102"/>
    <m/>
    <n v="951"/>
    <m/>
    <n v="4.9000000000000004"/>
    <n v="4004"/>
    <n v="17.8"/>
    <n v="9.8000000000000007"/>
    <m/>
    <m/>
    <m/>
    <n v="1"/>
  </r>
  <r>
    <x v="11"/>
    <x v="10"/>
    <x v="7"/>
    <n v="46"/>
    <n v="2416"/>
    <n v="163175"/>
    <n v="160411"/>
    <n v="250"/>
    <n v="10.7"/>
    <n v="69"/>
    <n v="3"/>
    <n v="32603"/>
    <n v="18746"/>
    <n v="13857"/>
    <n v="11.7"/>
    <n v="20.3"/>
    <n v="27074"/>
    <n v="2693"/>
    <n v="24381"/>
    <n v="1.7"/>
    <n v="16.899999999999999"/>
    <n v="5529"/>
    <n v="3.4"/>
    <n v="33.799999999999997"/>
    <m/>
    <m/>
    <m/>
    <n v="0"/>
  </r>
  <r>
    <x v="11"/>
    <x v="10"/>
    <x v="8"/>
    <n v="26"/>
    <n v="1561"/>
    <n v="89700"/>
    <n v="88413"/>
    <n v="138"/>
    <n v="9"/>
    <n v="82"/>
    <n v="5.3"/>
    <n v="10543"/>
    <n v="3258"/>
    <n v="7285"/>
    <n v="3.7"/>
    <n v="11.9"/>
    <n v="7968"/>
    <n v="2008"/>
    <n v="5960"/>
    <n v="2.2999999999999998"/>
    <n v="9"/>
    <n v="2575"/>
    <n v="2.9"/>
    <n v="18"/>
    <m/>
    <m/>
    <m/>
    <n v="0"/>
  </r>
  <r>
    <x v="11"/>
    <x v="10"/>
    <x v="1"/>
    <n v="826"/>
    <n v="71986"/>
    <n v="4107911"/>
    <n v="4090777"/>
    <n v="6730"/>
    <n v="9.3000000000000007"/>
    <n v="6532"/>
    <n v="9"/>
    <n v="645251"/>
    <n v="201764"/>
    <n v="443487"/>
    <n v="4.9000000000000004"/>
    <n v="15.8"/>
    <n v="610983"/>
    <n v="211402"/>
    <n v="399581"/>
    <n v="5.2"/>
    <n v="14.9"/>
    <n v="34268"/>
    <n v="0.9"/>
    <n v="29.8"/>
    <m/>
    <m/>
    <m/>
    <n v="0"/>
  </r>
  <r>
    <x v="11"/>
    <x v="11"/>
    <x v="2"/>
    <n v="6"/>
    <n v="17"/>
    <m/>
    <m/>
    <n v="0"/>
    <n v="0"/>
    <n v="3"/>
    <n v="16.7"/>
    <m/>
    <n v="0"/>
    <m/>
    <m/>
    <m/>
    <m/>
    <m/>
    <m/>
    <m/>
    <m/>
    <m/>
    <m/>
    <m/>
    <m/>
    <m/>
    <m/>
    <n v="1"/>
  </r>
  <r>
    <x v="11"/>
    <x v="11"/>
    <x v="3"/>
    <n v="14"/>
    <n v="133"/>
    <m/>
    <n v="12835"/>
    <n v="3"/>
    <n v="2.2999999999999998"/>
    <n v="0"/>
    <n v="0"/>
    <n v="979"/>
    <m/>
    <m/>
    <m/>
    <n v="7.6"/>
    <n v="245"/>
    <n v="0"/>
    <n v="245"/>
    <n v="0"/>
    <n v="1.9"/>
    <n v="734"/>
    <n v="5.7"/>
    <n v="3.8"/>
    <m/>
    <m/>
    <m/>
    <n v="1"/>
  </r>
  <r>
    <x v="11"/>
    <x v="11"/>
    <x v="4"/>
    <n v="10"/>
    <n v="21"/>
    <n v="2884"/>
    <n v="12816"/>
    <n v="1"/>
    <n v="5"/>
    <n v="1"/>
    <n v="5"/>
    <n v="231"/>
    <m/>
    <m/>
    <m/>
    <n v="1.8"/>
    <n v="20094"/>
    <m/>
    <n v="94"/>
    <m/>
    <n v="156.80000000000001"/>
    <n v="-19863"/>
    <n v="-155"/>
    <n v="3.6"/>
    <n v="1"/>
    <n v="1"/>
    <m/>
    <n v="1"/>
  </r>
  <r>
    <x v="11"/>
    <x v="11"/>
    <x v="5"/>
    <n v="6"/>
    <n v="136"/>
    <m/>
    <n v="30558"/>
    <n v="2"/>
    <n v="1.3"/>
    <n v="30"/>
    <n v="20"/>
    <n v="2158"/>
    <m/>
    <m/>
    <m/>
    <n v="7.1"/>
    <n v="30709"/>
    <m/>
    <n v="29079"/>
    <m/>
    <n v="100.5"/>
    <n v="-28551"/>
    <n v="-93.4"/>
    <n v="14.2"/>
    <m/>
    <m/>
    <m/>
    <n v="1"/>
  </r>
  <r>
    <x v="11"/>
    <x v="11"/>
    <x v="6"/>
    <n v="7"/>
    <n v="2433"/>
    <m/>
    <m/>
    <n v="173"/>
    <n v="7.2"/>
    <n v="122"/>
    <n v="5.0999999999999996"/>
    <m/>
    <m/>
    <m/>
    <m/>
    <m/>
    <m/>
    <m/>
    <m/>
    <m/>
    <m/>
    <m/>
    <m/>
    <m/>
    <m/>
    <m/>
    <m/>
    <n v="1"/>
  </r>
  <r>
    <x v="11"/>
    <x v="11"/>
    <x v="7"/>
    <n v="51"/>
    <n v="1199"/>
    <n v="116275"/>
    <n v="111384"/>
    <n v="177"/>
    <n v="15.6"/>
    <n v="50"/>
    <n v="4.4000000000000004"/>
    <n v="22570"/>
    <n v="10788"/>
    <n v="11782"/>
    <n v="9.6999999999999993"/>
    <n v="20.3"/>
    <n v="12788"/>
    <n v="2397"/>
    <n v="10391"/>
    <n v="2.2000000000000002"/>
    <n v="11.5"/>
    <n v="9782"/>
    <n v="8.8000000000000007"/>
    <n v="23"/>
    <m/>
    <m/>
    <m/>
    <n v="0"/>
  </r>
  <r>
    <x v="11"/>
    <x v="11"/>
    <x v="8"/>
    <n v="24"/>
    <n v="2617"/>
    <n v="232612"/>
    <n v="205352"/>
    <n v="731"/>
    <n v="31.4"/>
    <n v="154"/>
    <n v="6.6"/>
    <n v="79515"/>
    <n v="35654"/>
    <n v="43861"/>
    <n v="17.399999999999999"/>
    <n v="38.700000000000003"/>
    <n v="24995"/>
    <m/>
    <n v="18642"/>
    <m/>
    <n v="12.2"/>
    <n v="54520"/>
    <n v="26.5"/>
    <n v="24.4"/>
    <m/>
    <m/>
    <m/>
    <n v="1"/>
  </r>
  <r>
    <x v="11"/>
    <x v="11"/>
    <x v="1"/>
    <n v="894"/>
    <n v="321458"/>
    <n v="20087427"/>
    <n v="19890264"/>
    <n v="45845"/>
    <n v="14.7"/>
    <n v="27807"/>
    <n v="8.9"/>
    <n v="2930886"/>
    <n v="1001107"/>
    <n v="1929779"/>
    <n v="5"/>
    <n v="14.7"/>
    <n v="2536560"/>
    <n v="881869"/>
    <n v="1654691"/>
    <n v="4.4000000000000004"/>
    <n v="12.8"/>
    <n v="394326"/>
    <n v="1.9"/>
    <n v="25.6"/>
    <m/>
    <m/>
    <m/>
    <n v="0"/>
  </r>
  <r>
    <x v="12"/>
    <x v="0"/>
    <x v="0"/>
    <n v="403175"/>
    <n v="403960"/>
    <n v="1077850"/>
    <n v="542315"/>
    <n v="400981"/>
    <n v="198.5"/>
    <n v="0"/>
    <n v="0"/>
    <n v="1071070"/>
    <n v="1071070"/>
    <n v="0"/>
    <n v="197.5"/>
    <n v="197.5"/>
    <n v="0"/>
    <n v="0"/>
    <n v="0"/>
    <n v="0"/>
    <n v="0"/>
    <n v="1071070"/>
    <n v="197.5"/>
    <n v="0"/>
    <m/>
    <m/>
    <m/>
    <n v="0"/>
  </r>
  <r>
    <x v="12"/>
    <x v="0"/>
    <x v="2"/>
    <n v="239356"/>
    <n v="239624"/>
    <n v="524928"/>
    <n v="602993"/>
    <n v="281"/>
    <n v="0.1"/>
    <n v="93956"/>
    <n v="32.5"/>
    <n v="133581"/>
    <n v="890"/>
    <n v="132691"/>
    <n v="0.1"/>
    <n v="22.2"/>
    <n v="289711"/>
    <n v="218602"/>
    <n v="71109"/>
    <n v="36.299999999999997"/>
    <n v="48"/>
    <n v="-156130"/>
    <n v="-25.8"/>
    <n v="44.4"/>
    <n v="69548"/>
    <n v="69548"/>
    <n v="167405"/>
    <n v="0"/>
  </r>
  <r>
    <x v="12"/>
    <x v="0"/>
    <x v="3"/>
    <n v="197847"/>
    <n v="198291"/>
    <n v="433435"/>
    <n v="498584"/>
    <n v="9920"/>
    <n v="4.4000000000000004"/>
    <n v="65160"/>
    <n v="28.8"/>
    <n v="98108"/>
    <n v="23112"/>
    <n v="74996"/>
    <n v="4.5999999999999996"/>
    <n v="19.7"/>
    <n v="228406"/>
    <n v="166053"/>
    <n v="62353"/>
    <n v="33.299999999999997"/>
    <n v="45.8"/>
    <n v="-130298"/>
    <n v="-26.1"/>
    <n v="39.4"/>
    <n v="49834"/>
    <n v="49835"/>
    <n v="129602"/>
    <n v="0"/>
  </r>
  <r>
    <x v="12"/>
    <x v="0"/>
    <x v="4"/>
    <n v="163620"/>
    <n v="163912"/>
    <n v="361528"/>
    <n v="409985"/>
    <n v="8253"/>
    <n v="4.5"/>
    <n v="46268"/>
    <n v="25.3"/>
    <n v="75264"/>
    <n v="19533"/>
    <n v="55731"/>
    <n v="4.8"/>
    <n v="18.399999999999999"/>
    <n v="172178"/>
    <n v="120172"/>
    <n v="52006"/>
    <n v="29.3"/>
    <n v="42"/>
    <n v="-96914"/>
    <n v="-23.6"/>
    <n v="36.799999999999997"/>
    <n v="35192"/>
    <n v="35193"/>
    <n v="93344"/>
    <n v="0"/>
  </r>
  <r>
    <x v="12"/>
    <x v="0"/>
    <x v="5"/>
    <n v="142694"/>
    <n v="142960"/>
    <n v="316633"/>
    <n v="354984"/>
    <n v="6820"/>
    <n v="4.3"/>
    <n v="35609"/>
    <n v="22.7"/>
    <n v="60826"/>
    <n v="16048"/>
    <n v="44778"/>
    <n v="4.5"/>
    <n v="17.100000000000001"/>
    <n v="137527"/>
    <n v="93951"/>
    <n v="43576"/>
    <n v="26.5"/>
    <n v="38.700000000000003"/>
    <n v="-76701"/>
    <n v="-21.6"/>
    <n v="34.200000000000003"/>
    <n v="26505"/>
    <n v="26511"/>
    <n v="71620"/>
    <n v="0"/>
  </r>
  <r>
    <x v="12"/>
    <x v="0"/>
    <x v="6"/>
    <n v="133606"/>
    <n v="133825"/>
    <n v="295900"/>
    <n v="326559"/>
    <n v="5930"/>
    <n v="4.0999999999999996"/>
    <n v="28556"/>
    <n v="19.7"/>
    <n v="52664"/>
    <n v="14064"/>
    <n v="38600"/>
    <n v="4.3"/>
    <n v="16.100000000000001"/>
    <n v="113981"/>
    <n v="75158"/>
    <n v="38823"/>
    <n v="23"/>
    <n v="34.9"/>
    <n v="-61317"/>
    <n v="-18.8"/>
    <n v="32.200000000000003"/>
    <n v="20560"/>
    <n v="20561"/>
    <n v="55144"/>
    <n v="0"/>
  </r>
  <r>
    <x v="12"/>
    <x v="0"/>
    <x v="7"/>
    <n v="390339"/>
    <n v="391508"/>
    <n v="870055"/>
    <n v="961662"/>
    <n v="19019"/>
    <n v="4.5"/>
    <n v="82203"/>
    <n v="19.5"/>
    <n v="148232"/>
    <n v="44230"/>
    <n v="104002"/>
    <n v="4.5999999999999996"/>
    <n v="15.4"/>
    <n v="331445"/>
    <n v="218425"/>
    <n v="113020"/>
    <n v="22.7"/>
    <n v="34.5"/>
    <n v="-183213"/>
    <n v="-19.100000000000001"/>
    <n v="30.8"/>
    <n v="55859"/>
    <n v="55869"/>
    <n v="150135"/>
    <n v="0"/>
  </r>
  <r>
    <x v="12"/>
    <x v="0"/>
    <x v="8"/>
    <n v="128616"/>
    <n v="129272"/>
    <n v="285804"/>
    <n v="311255"/>
    <n v="6798"/>
    <n v="4.9000000000000004"/>
    <n v="24118"/>
    <n v="17.5"/>
    <n v="48480"/>
    <n v="15851"/>
    <n v="32629"/>
    <n v="5.0999999999999996"/>
    <n v="15.6"/>
    <n v="99382"/>
    <n v="62676"/>
    <n v="36706"/>
    <n v="20.100000000000001"/>
    <n v="31.9"/>
    <n v="-50902"/>
    <n v="-16.3"/>
    <n v="31.2"/>
    <n v="15823"/>
    <n v="15828"/>
    <n v="41564"/>
    <n v="0"/>
  </r>
  <r>
    <x v="12"/>
    <x v="0"/>
    <x v="1"/>
    <n v="467734"/>
    <n v="469561"/>
    <n v="1054778"/>
    <n v="1152941"/>
    <n v="16873"/>
    <n v="3.4"/>
    <n v="79240"/>
    <n v="15.8"/>
    <n v="139467"/>
    <n v="41725"/>
    <n v="97742"/>
    <n v="3.6"/>
    <n v="12.1"/>
    <n v="335793"/>
    <n v="213839"/>
    <n v="121954"/>
    <n v="18.5"/>
    <n v="29.1"/>
    <n v="-196326"/>
    <n v="-17"/>
    <n v="24.2"/>
    <n v="57286"/>
    <n v="57322"/>
    <n v="153743"/>
    <n v="0"/>
  </r>
  <r>
    <x v="12"/>
    <x v="1"/>
    <x v="0"/>
    <n v="44598"/>
    <n v="45469"/>
    <n v="540353"/>
    <n v="271320"/>
    <n v="45276"/>
    <n v="199.2"/>
    <n v="0"/>
    <n v="0"/>
    <n v="538066"/>
    <n v="538066"/>
    <n v="0"/>
    <n v="198.3"/>
    <n v="198.3"/>
    <n v="0"/>
    <n v="0"/>
    <n v="0"/>
    <n v="0"/>
    <n v="0"/>
    <n v="538066"/>
    <n v="198.3"/>
    <n v="0"/>
    <m/>
    <m/>
    <m/>
    <n v="0"/>
  </r>
  <r>
    <x v="12"/>
    <x v="1"/>
    <x v="2"/>
    <n v="79615"/>
    <n v="80352"/>
    <n v="538832"/>
    <n v="538333"/>
    <n v="402"/>
    <n v="0.5"/>
    <n v="7462"/>
    <n v="8.9"/>
    <n v="160783"/>
    <n v="2407"/>
    <n v="158376"/>
    <n v="0.4"/>
    <n v="29.9"/>
    <n v="159784"/>
    <n v="89237"/>
    <n v="70547"/>
    <n v="16.600000000000001"/>
    <n v="29.7"/>
    <n v="999"/>
    <n v="0.2"/>
    <n v="59.4"/>
    <n v="6035"/>
    <n v="6037"/>
    <n v="73241"/>
    <n v="0"/>
  </r>
  <r>
    <x v="12"/>
    <x v="1"/>
    <x v="3"/>
    <n v="76372"/>
    <n v="77911"/>
    <n v="494805"/>
    <n v="517947"/>
    <n v="993"/>
    <n v="1.2"/>
    <n v="7014"/>
    <n v="8.6999999999999993"/>
    <n v="109687"/>
    <n v="9813"/>
    <n v="99874"/>
    <n v="1.9"/>
    <n v="21.2"/>
    <n v="155970"/>
    <n v="81811"/>
    <n v="74159"/>
    <n v="15.8"/>
    <n v="30.1"/>
    <n v="-46283"/>
    <n v="-8.9"/>
    <n v="42.4"/>
    <n v="5313"/>
    <n v="5315"/>
    <n v="65083"/>
    <n v="0"/>
  </r>
  <r>
    <x v="12"/>
    <x v="1"/>
    <x v="4"/>
    <n v="69386"/>
    <n v="70673"/>
    <n v="447628"/>
    <n v="465430"/>
    <n v="898"/>
    <n v="1.2"/>
    <n v="5288"/>
    <n v="7.3"/>
    <n v="89162"/>
    <n v="9253"/>
    <n v="79909"/>
    <n v="2"/>
    <n v="19.2"/>
    <n v="124765"/>
    <n v="61477"/>
    <n v="63288"/>
    <n v="13.2"/>
    <n v="26.8"/>
    <n v="-35603"/>
    <n v="-7.6"/>
    <n v="38.4"/>
    <n v="3984"/>
    <n v="3985"/>
    <n v="48432"/>
    <n v="0"/>
  </r>
  <r>
    <x v="12"/>
    <x v="1"/>
    <x v="5"/>
    <n v="62942"/>
    <n v="64105"/>
    <n v="405139"/>
    <n v="421085"/>
    <n v="790"/>
    <n v="1.2"/>
    <n v="4373"/>
    <n v="6.6"/>
    <n v="73726"/>
    <n v="7915"/>
    <n v="65811"/>
    <n v="1.9"/>
    <n v="17.5"/>
    <n v="105617"/>
    <n v="50436"/>
    <n v="55181"/>
    <n v="12"/>
    <n v="25.1"/>
    <n v="-31891"/>
    <n v="-7.6"/>
    <n v="35"/>
    <n v="3169"/>
    <n v="3174"/>
    <n v="38389"/>
    <n v="0"/>
  </r>
  <r>
    <x v="12"/>
    <x v="1"/>
    <x v="6"/>
    <n v="58112"/>
    <n v="59113"/>
    <n v="370499"/>
    <n v="384272"/>
    <n v="613"/>
    <n v="1"/>
    <n v="3452"/>
    <n v="5.7"/>
    <n v="61737"/>
    <n v="6049"/>
    <n v="55688"/>
    <n v="1.6"/>
    <n v="16.100000000000001"/>
    <n v="89283"/>
    <n v="40586"/>
    <n v="48697"/>
    <n v="10.6"/>
    <n v="23.2"/>
    <n v="-27546"/>
    <n v="-7.1"/>
    <n v="32.200000000000003"/>
    <n v="2499"/>
    <n v="2502"/>
    <n v="30409"/>
    <n v="0"/>
  </r>
  <r>
    <x v="12"/>
    <x v="1"/>
    <x v="7"/>
    <n v="198666"/>
    <n v="203082"/>
    <n v="1271095"/>
    <n v="1319224"/>
    <n v="2075"/>
    <n v="1"/>
    <n v="10966"/>
    <n v="5.3"/>
    <n v="190938"/>
    <n v="20568"/>
    <n v="170370"/>
    <n v="1.6"/>
    <n v="14.5"/>
    <n v="287195"/>
    <n v="125432"/>
    <n v="161763"/>
    <n v="9.5"/>
    <n v="21.8"/>
    <n v="-96257"/>
    <n v="-7.3"/>
    <n v="29"/>
    <n v="6845"/>
    <n v="6870"/>
    <n v="83098"/>
    <n v="0"/>
  </r>
  <r>
    <x v="12"/>
    <x v="1"/>
    <x v="8"/>
    <n v="65704"/>
    <n v="68251"/>
    <n v="419918"/>
    <n v="435771"/>
    <n v="736"/>
    <n v="1.1000000000000001"/>
    <n v="3506"/>
    <n v="5"/>
    <n v="58737"/>
    <n v="7157"/>
    <n v="51580"/>
    <n v="1.6"/>
    <n v="13.5"/>
    <n v="90442"/>
    <n v="37804"/>
    <n v="52638"/>
    <n v="8.6999999999999993"/>
    <n v="20.8"/>
    <n v="-31705"/>
    <n v="-7.3"/>
    <n v="27"/>
    <n v="1892"/>
    <n v="1897"/>
    <n v="22815"/>
    <n v="0"/>
  </r>
  <r>
    <x v="12"/>
    <x v="1"/>
    <x v="1"/>
    <n v="269741"/>
    <n v="276432"/>
    <n v="1727437"/>
    <n v="1794923"/>
    <n v="2489"/>
    <n v="0.9"/>
    <n v="12470"/>
    <n v="4.4000000000000004"/>
    <n v="201719"/>
    <n v="25183"/>
    <n v="176536"/>
    <n v="1.4"/>
    <n v="11.2"/>
    <n v="336691"/>
    <n v="139456"/>
    <n v="197235"/>
    <n v="7.8"/>
    <n v="18.8"/>
    <n v="-134972"/>
    <n v="-7.6"/>
    <n v="22.4"/>
    <n v="7402"/>
    <n v="7445"/>
    <n v="91006"/>
    <n v="0"/>
  </r>
  <r>
    <x v="12"/>
    <x v="2"/>
    <x v="0"/>
    <n v="16567"/>
    <n v="17553"/>
    <n v="427264"/>
    <n v="214236"/>
    <n v="17505"/>
    <n v="199.5"/>
    <n v="0"/>
    <n v="0"/>
    <n v="426057"/>
    <n v="426057"/>
    <n v="0"/>
    <n v="198.9"/>
    <n v="198.9"/>
    <n v="0"/>
    <n v="0"/>
    <n v="0"/>
    <n v="0"/>
    <n v="0"/>
    <n v="426057"/>
    <n v="198.9"/>
    <n v="0"/>
    <m/>
    <m/>
    <m/>
    <n v="0"/>
  </r>
  <r>
    <x v="12"/>
    <x v="2"/>
    <x v="2"/>
    <n v="36245"/>
    <n v="37531"/>
    <n v="521407"/>
    <n v="503801"/>
    <n v="555"/>
    <n v="1.4"/>
    <n v="2685"/>
    <n v="6.9"/>
    <n v="162245"/>
    <n v="5687"/>
    <n v="156558"/>
    <n v="1.1000000000000001"/>
    <n v="32.200000000000003"/>
    <n v="127032"/>
    <n v="67470"/>
    <n v="59562"/>
    <n v="13.4"/>
    <n v="25.2"/>
    <n v="35213"/>
    <n v="7"/>
    <n v="50.4"/>
    <n v="2165"/>
    <n v="2171"/>
    <n v="56277"/>
    <n v="0"/>
  </r>
  <r>
    <x v="12"/>
    <x v="2"/>
    <x v="3"/>
    <n v="37835"/>
    <n v="40664"/>
    <n v="514599"/>
    <n v="527181"/>
    <n v="609"/>
    <n v="1.5"/>
    <n v="2837"/>
    <n v="6.8"/>
    <n v="112054"/>
    <n v="9122"/>
    <n v="102932"/>
    <n v="1.7"/>
    <n v="21.3"/>
    <n v="137217"/>
    <n v="66800"/>
    <n v="70417"/>
    <n v="12.7"/>
    <n v="26"/>
    <n v="-25163"/>
    <n v="-4.7"/>
    <n v="42.6"/>
    <n v="2085"/>
    <n v="2108"/>
    <n v="53772"/>
    <n v="0"/>
  </r>
  <r>
    <x v="12"/>
    <x v="2"/>
    <x v="4"/>
    <n v="35266"/>
    <n v="37888"/>
    <n v="474447"/>
    <n v="484812"/>
    <n v="526"/>
    <n v="1.4"/>
    <n v="2255"/>
    <n v="5.8"/>
    <n v="91474"/>
    <n v="7490"/>
    <n v="83984"/>
    <n v="1.5"/>
    <n v="18.899999999999999"/>
    <n v="112203"/>
    <n v="50677"/>
    <n v="61526"/>
    <n v="10.5"/>
    <n v="23.1"/>
    <n v="-20729"/>
    <n v="-4.2"/>
    <n v="37.799999999999997"/>
    <n v="1515"/>
    <n v="1518"/>
    <n v="38962"/>
    <n v="0"/>
  </r>
  <r>
    <x v="12"/>
    <x v="2"/>
    <x v="5"/>
    <n v="33223"/>
    <n v="35669"/>
    <n v="445935"/>
    <n v="454566"/>
    <n v="499"/>
    <n v="1.4"/>
    <n v="1807"/>
    <n v="5"/>
    <n v="79032"/>
    <n v="6719"/>
    <n v="72313"/>
    <n v="1.5"/>
    <n v="17.399999999999999"/>
    <n v="96293"/>
    <n v="40946"/>
    <n v="55347"/>
    <n v="9"/>
    <n v="21.2"/>
    <n v="-17261"/>
    <n v="-3.8"/>
    <n v="34.799999999999997"/>
    <n v="1205"/>
    <n v="1209"/>
    <n v="30831"/>
    <n v="0"/>
  </r>
  <r>
    <x v="12"/>
    <x v="2"/>
    <x v="6"/>
    <n v="29913"/>
    <n v="32250"/>
    <n v="399813"/>
    <n v="409145"/>
    <n v="383"/>
    <n v="1.2"/>
    <n v="1607"/>
    <n v="4.9000000000000004"/>
    <n v="65369"/>
    <n v="5154"/>
    <n v="60215"/>
    <n v="1.3"/>
    <n v="16"/>
    <n v="84032"/>
    <n v="35900"/>
    <n v="48132"/>
    <n v="8.8000000000000007"/>
    <n v="20.5"/>
    <n v="-18663"/>
    <n v="-4.5"/>
    <n v="32"/>
    <n v="998"/>
    <n v="1016"/>
    <n v="25892"/>
    <n v="0"/>
  </r>
  <r>
    <x v="12"/>
    <x v="2"/>
    <x v="7"/>
    <n v="112271"/>
    <n v="121452"/>
    <n v="1496564"/>
    <n v="1524732"/>
    <n v="1537"/>
    <n v="1.2"/>
    <n v="5003"/>
    <n v="4.0999999999999996"/>
    <n v="218560"/>
    <n v="20822"/>
    <n v="197738"/>
    <n v="1.4"/>
    <n v="14.3"/>
    <n v="274895"/>
    <n v="107489"/>
    <n v="167406"/>
    <n v="7"/>
    <n v="18"/>
    <n v="-56335"/>
    <n v="-3.7"/>
    <n v="28.6"/>
    <n v="2624"/>
    <n v="2649"/>
    <n v="68018"/>
    <n v="0"/>
  </r>
  <r>
    <x v="12"/>
    <x v="2"/>
    <x v="8"/>
    <n v="39896"/>
    <n v="45756"/>
    <n v="531587"/>
    <n v="542567"/>
    <n v="577"/>
    <n v="1.2"/>
    <n v="1908"/>
    <n v="4.0999999999999996"/>
    <n v="69930"/>
    <n v="7230"/>
    <n v="62700"/>
    <n v="1.3"/>
    <n v="12.9"/>
    <n v="91889"/>
    <n v="35193"/>
    <n v="56696"/>
    <n v="6.5"/>
    <n v="16.899999999999999"/>
    <n v="-21959"/>
    <n v="-4"/>
    <n v="25.8"/>
    <n v="758"/>
    <n v="788"/>
    <n v="19540"/>
    <n v="0"/>
  </r>
  <r>
    <x v="12"/>
    <x v="2"/>
    <x v="1"/>
    <n v="187168"/>
    <n v="203725"/>
    <n v="2505975"/>
    <n v="2561360"/>
    <n v="2178"/>
    <n v="1.1000000000000001"/>
    <n v="7150"/>
    <n v="3.5"/>
    <n v="272203"/>
    <n v="30927"/>
    <n v="241276"/>
    <n v="1.2"/>
    <n v="10.6"/>
    <n v="382972"/>
    <n v="141897"/>
    <n v="241075"/>
    <n v="5.5"/>
    <n v="15"/>
    <n v="-110769"/>
    <n v="-4.4000000000000004"/>
    <n v="21.2"/>
    <n v="3288"/>
    <n v="3418"/>
    <n v="85754"/>
    <n v="0"/>
  </r>
  <r>
    <x v="12"/>
    <x v="3"/>
    <x v="0"/>
    <n v="7332"/>
    <n v="8433"/>
    <n v="419346"/>
    <n v="210368"/>
    <n v="8408"/>
    <n v="199.4"/>
    <n v="0"/>
    <n v="0"/>
    <n v="417956"/>
    <n v="417956"/>
    <n v="0"/>
    <n v="198.7"/>
    <n v="198.7"/>
    <n v="0"/>
    <n v="0"/>
    <n v="0"/>
    <n v="0"/>
    <n v="0"/>
    <n v="417956"/>
    <n v="198.7"/>
    <n v="0"/>
    <m/>
    <m/>
    <m/>
    <n v="0"/>
  </r>
  <r>
    <x v="12"/>
    <x v="3"/>
    <x v="2"/>
    <n v="17375"/>
    <n v="19108"/>
    <n v="567436"/>
    <n v="539598"/>
    <n v="617"/>
    <n v="3.2"/>
    <n v="1284"/>
    <n v="6.6"/>
    <n v="185041"/>
    <n v="16032"/>
    <n v="169009"/>
    <n v="3"/>
    <n v="34.299999999999997"/>
    <n v="129364"/>
    <n v="68383"/>
    <n v="60981"/>
    <n v="12.7"/>
    <n v="24"/>
    <n v="55677"/>
    <n v="10.3"/>
    <n v="48"/>
    <n v="968"/>
    <n v="988"/>
    <n v="56710"/>
    <n v="0"/>
  </r>
  <r>
    <x v="12"/>
    <x v="3"/>
    <x v="3"/>
    <n v="19359"/>
    <n v="23133"/>
    <n v="595285"/>
    <n v="606384"/>
    <n v="568"/>
    <n v="2.4"/>
    <n v="1724"/>
    <n v="7.3"/>
    <n v="131020"/>
    <n v="11420"/>
    <n v="119600"/>
    <n v="1.9"/>
    <n v="21.6"/>
    <n v="153218"/>
    <n v="80208"/>
    <n v="73010"/>
    <n v="13.2"/>
    <n v="25.3"/>
    <n v="-22198"/>
    <n v="-3.7"/>
    <n v="43.2"/>
    <n v="1088"/>
    <n v="1137"/>
    <n v="64100"/>
    <n v="0"/>
  </r>
  <r>
    <x v="12"/>
    <x v="3"/>
    <x v="4"/>
    <n v="17575"/>
    <n v="21005"/>
    <n v="534853"/>
    <n v="538816"/>
    <n v="460"/>
    <n v="2.2000000000000002"/>
    <n v="1093"/>
    <n v="5.0999999999999996"/>
    <n v="106206"/>
    <n v="8613"/>
    <n v="97593"/>
    <n v="1.6"/>
    <n v="19.7"/>
    <n v="114131"/>
    <n v="50015"/>
    <n v="64116"/>
    <n v="9.3000000000000007"/>
    <n v="21.2"/>
    <n v="-7925"/>
    <n v="-1.5"/>
    <n v="39.4"/>
    <n v="679"/>
    <n v="712"/>
    <n v="38691"/>
    <n v="0"/>
  </r>
  <r>
    <x v="12"/>
    <x v="3"/>
    <x v="5"/>
    <n v="17376"/>
    <n v="20888"/>
    <n v="526747"/>
    <n v="531475"/>
    <n v="451"/>
    <n v="2.1"/>
    <n v="959"/>
    <n v="4.5"/>
    <n v="94610"/>
    <n v="8408"/>
    <n v="86202"/>
    <n v="1.6"/>
    <n v="17.8"/>
    <n v="104066"/>
    <n v="42084"/>
    <n v="61982"/>
    <n v="7.9"/>
    <n v="19.600000000000001"/>
    <n v="-9456"/>
    <n v="-1.8"/>
    <n v="35.6"/>
    <n v="557"/>
    <n v="617"/>
    <n v="32408"/>
    <n v="0"/>
  </r>
  <r>
    <x v="12"/>
    <x v="3"/>
    <x v="6"/>
    <n v="15821"/>
    <n v="19123"/>
    <n v="480037"/>
    <n v="483571"/>
    <n v="374"/>
    <n v="1.9"/>
    <n v="817"/>
    <n v="4.2"/>
    <n v="79735"/>
    <n v="6372"/>
    <n v="73363"/>
    <n v="1.3"/>
    <n v="16.5"/>
    <n v="86802"/>
    <n v="33978"/>
    <n v="52824"/>
    <n v="7"/>
    <n v="18"/>
    <n v="-7067"/>
    <n v="-1.5"/>
    <n v="33"/>
    <n v="449"/>
    <n v="511"/>
    <n v="25618"/>
    <n v="0"/>
  </r>
  <r>
    <x v="12"/>
    <x v="3"/>
    <x v="7"/>
    <n v="61887"/>
    <n v="76984"/>
    <n v="1866888"/>
    <n v="1879521"/>
    <n v="1511"/>
    <n v="1.9"/>
    <n v="2846"/>
    <n v="3.7"/>
    <n v="279311"/>
    <n v="27035"/>
    <n v="252276"/>
    <n v="1.4"/>
    <n v="14.9"/>
    <n v="304577"/>
    <n v="113633"/>
    <n v="190944"/>
    <n v="6"/>
    <n v="16.2"/>
    <n v="-25266"/>
    <n v="-1.3"/>
    <n v="29.8"/>
    <n v="1257"/>
    <n v="1388"/>
    <n v="72521"/>
    <n v="0"/>
  </r>
  <r>
    <x v="12"/>
    <x v="3"/>
    <x v="8"/>
    <n v="24375"/>
    <n v="35827"/>
    <n v="740035"/>
    <n v="746597"/>
    <n v="623"/>
    <n v="1.7"/>
    <n v="1338"/>
    <n v="3.7"/>
    <n v="98272"/>
    <n v="9879"/>
    <n v="88393"/>
    <n v="1.3"/>
    <n v="13.2"/>
    <n v="111396"/>
    <n v="39832"/>
    <n v="71564"/>
    <n v="5.3"/>
    <n v="14.9"/>
    <n v="-13124"/>
    <n v="-1.7"/>
    <n v="26.4"/>
    <n v="385"/>
    <n v="489"/>
    <n v="22877"/>
    <n v="0"/>
  </r>
  <r>
    <x v="12"/>
    <x v="3"/>
    <x v="1"/>
    <n v="135449"/>
    <n v="172050"/>
    <n v="4132179"/>
    <n v="4176101"/>
    <n v="3102"/>
    <n v="1.8"/>
    <n v="5938"/>
    <n v="3.4"/>
    <n v="450155"/>
    <n v="57737"/>
    <n v="392418"/>
    <n v="1.4"/>
    <n v="10.8"/>
    <n v="537999"/>
    <n v="189436"/>
    <n v="348563"/>
    <n v="4.5"/>
    <n v="12.9"/>
    <n v="-87844"/>
    <n v="-2.1"/>
    <n v="21.6"/>
    <n v="1868"/>
    <n v="2407"/>
    <n v="108850"/>
    <n v="0"/>
  </r>
  <r>
    <x v="12"/>
    <x v="4"/>
    <x v="0"/>
    <n v="1483"/>
    <n v="2353"/>
    <n v="197431"/>
    <n v="99210"/>
    <n v="2336"/>
    <n v="198.6"/>
    <n v="0"/>
    <n v="0"/>
    <n v="196443"/>
    <n v="196443"/>
    <n v="0"/>
    <n v="198"/>
    <n v="198"/>
    <n v="0"/>
    <n v="0"/>
    <n v="0"/>
    <n v="0"/>
    <n v="0"/>
    <n v="196443"/>
    <n v="198"/>
    <n v="0"/>
    <m/>
    <m/>
    <m/>
    <n v="0"/>
  </r>
  <r>
    <x v="12"/>
    <x v="4"/>
    <x v="2"/>
    <n v="4127"/>
    <n v="5306"/>
    <n v="315473"/>
    <n v="296144"/>
    <n v="346"/>
    <n v="6.5"/>
    <n v="424"/>
    <n v="7.9"/>
    <n v="114758"/>
    <n v="18920"/>
    <n v="95838"/>
    <n v="6.4"/>
    <n v="38.799999999999997"/>
    <n v="76100"/>
    <n v="40991"/>
    <n v="35109"/>
    <n v="13.8"/>
    <n v="25.7"/>
    <n v="38658"/>
    <n v="13.1"/>
    <n v="51.4"/>
    <n v="240"/>
    <n v="249"/>
    <n v="32390"/>
    <n v="0"/>
  </r>
  <r>
    <x v="12"/>
    <x v="4"/>
    <x v="3"/>
    <n v="4841"/>
    <n v="6979"/>
    <n v="342763"/>
    <n v="348761"/>
    <n v="471"/>
    <n v="6.7"/>
    <n v="595"/>
    <n v="8.5"/>
    <n v="80817"/>
    <n v="12162"/>
    <n v="68655"/>
    <n v="3.5"/>
    <n v="23.2"/>
    <n v="92813"/>
    <n v="50395"/>
    <n v="42418"/>
    <n v="14.4"/>
    <n v="26.6"/>
    <n v="-11996"/>
    <n v="-3.4"/>
    <n v="46.4"/>
    <n v="298"/>
    <n v="331"/>
    <n v="40555"/>
    <n v="0"/>
  </r>
  <r>
    <x v="12"/>
    <x v="4"/>
    <x v="4"/>
    <n v="4439"/>
    <n v="6569"/>
    <n v="311937"/>
    <n v="311327"/>
    <n v="432"/>
    <n v="6.6"/>
    <n v="417"/>
    <n v="6.4"/>
    <n v="65261"/>
    <n v="7424"/>
    <n v="57837"/>
    <n v="2.4"/>
    <n v="21"/>
    <n v="64040"/>
    <n v="27842"/>
    <n v="36198"/>
    <n v="8.9"/>
    <n v="20.6"/>
    <n v="1221"/>
    <n v="0.4"/>
    <n v="41.2"/>
    <n v="150"/>
    <n v="165"/>
    <n v="20857"/>
    <n v="0"/>
  </r>
  <r>
    <x v="12"/>
    <x v="4"/>
    <x v="5"/>
    <n v="4523"/>
    <n v="6708"/>
    <n v="315712"/>
    <n v="314222"/>
    <n v="432"/>
    <n v="6.5"/>
    <n v="305"/>
    <n v="4.5999999999999996"/>
    <n v="59142"/>
    <n v="8467"/>
    <n v="50675"/>
    <n v="2.7"/>
    <n v="18.8"/>
    <n v="56162"/>
    <n v="20674"/>
    <n v="35488"/>
    <n v="6.6"/>
    <n v="17.899999999999999"/>
    <n v="2980"/>
    <n v="0.9"/>
    <n v="35.799999999999997"/>
    <n v="111"/>
    <n v="133"/>
    <n v="14609"/>
    <n v="0"/>
  </r>
  <r>
    <x v="12"/>
    <x v="4"/>
    <x v="6"/>
    <n v="4131"/>
    <n v="6410"/>
    <n v="289247"/>
    <n v="287100"/>
    <n v="387"/>
    <n v="6.1"/>
    <n v="315"/>
    <n v="4.9000000000000004"/>
    <n v="55360"/>
    <n v="6846"/>
    <n v="48514"/>
    <n v="2.4"/>
    <n v="19.3"/>
    <n v="51066"/>
    <n v="19379"/>
    <n v="31687"/>
    <n v="6.7"/>
    <n v="17.8"/>
    <n v="4294"/>
    <n v="1.5"/>
    <n v="35.6"/>
    <n v="90"/>
    <n v="106"/>
    <n v="11923"/>
    <n v="0"/>
  </r>
  <r>
    <x v="12"/>
    <x v="4"/>
    <x v="7"/>
    <n v="17194"/>
    <n v="28129"/>
    <n v="1186066"/>
    <n v="1188912"/>
    <n v="1696"/>
    <n v="6"/>
    <n v="1606"/>
    <n v="5.7"/>
    <n v="188829"/>
    <n v="28378"/>
    <n v="160451"/>
    <n v="2.4"/>
    <n v="15.9"/>
    <n v="194521"/>
    <n v="70575"/>
    <n v="123946"/>
    <n v="5.9"/>
    <n v="16.399999999999999"/>
    <n v="-5692"/>
    <n v="-0.5"/>
    <n v="31.8"/>
    <n v="315"/>
    <n v="485"/>
    <n v="42633"/>
    <n v="0"/>
  </r>
  <r>
    <x v="12"/>
    <x v="4"/>
    <x v="8"/>
    <n v="7653"/>
    <n v="18649"/>
    <n v="530207"/>
    <n v="528945"/>
    <n v="1113"/>
    <n v="6"/>
    <n v="996"/>
    <n v="5.4"/>
    <n v="82184"/>
    <n v="13288"/>
    <n v="68896"/>
    <n v="2.5"/>
    <n v="15.5"/>
    <n v="79660"/>
    <n v="26005"/>
    <n v="53655"/>
    <n v="4.9000000000000004"/>
    <n v="15.1"/>
    <n v="2524"/>
    <n v="0.4"/>
    <n v="30.2"/>
    <n v="87"/>
    <n v="213"/>
    <n v="11677"/>
    <n v="0"/>
  </r>
  <r>
    <x v="12"/>
    <x v="4"/>
    <x v="1"/>
    <n v="49015"/>
    <n v="87289"/>
    <n v="3405434"/>
    <n v="3404750"/>
    <n v="4070"/>
    <n v="4.7"/>
    <n v="4372"/>
    <n v="5"/>
    <n v="417460"/>
    <n v="69322"/>
    <n v="348138"/>
    <n v="2"/>
    <n v="12.3"/>
    <n v="416092"/>
    <n v="135334"/>
    <n v="280758"/>
    <n v="4"/>
    <n v="12.2"/>
    <n v="1368"/>
    <n v="0.1"/>
    <n v="24.4"/>
    <n v="437"/>
    <n v="759"/>
    <n v="57189"/>
    <n v="0"/>
  </r>
  <r>
    <x v="12"/>
    <x v="5"/>
    <x v="0"/>
    <n v="550"/>
    <n v="1229"/>
    <n v="161341"/>
    <n v="81022"/>
    <n v="1227"/>
    <n v="199.7"/>
    <n v="0"/>
    <n v="0"/>
    <n v="160639"/>
    <n v="160639"/>
    <n v="0"/>
    <n v="198.3"/>
    <n v="198.3"/>
    <n v="0"/>
    <n v="0"/>
    <n v="0"/>
    <n v="0"/>
    <n v="0"/>
    <n v="160639"/>
    <n v="198.3"/>
    <n v="0"/>
    <m/>
    <m/>
    <m/>
    <n v="0"/>
  </r>
  <r>
    <x v="12"/>
    <x v="5"/>
    <x v="2"/>
    <n v="1624"/>
    <n v="3229"/>
    <n v="276789"/>
    <n v="262088"/>
    <n v="554"/>
    <n v="16.600000000000001"/>
    <n v="795"/>
    <n v="23.9"/>
    <n v="113721"/>
    <n v="28030"/>
    <n v="85691"/>
    <n v="10.7"/>
    <n v="43.4"/>
    <n v="84319"/>
    <n v="55149"/>
    <n v="29170"/>
    <n v="21"/>
    <n v="32.200000000000003"/>
    <n v="29402"/>
    <n v="11.2"/>
    <n v="64.400000000000006"/>
    <n v="147"/>
    <n v="174"/>
    <m/>
    <n v="1"/>
  </r>
  <r>
    <x v="12"/>
    <x v="5"/>
    <x v="3"/>
    <n v="2083"/>
    <n v="4442"/>
    <n v="326143"/>
    <n v="329762"/>
    <n v="559"/>
    <n v="12.9"/>
    <n v="389"/>
    <n v="9"/>
    <n v="88979"/>
    <n v="26202"/>
    <n v="62777"/>
    <n v="7.9"/>
    <n v="27"/>
    <n v="96216"/>
    <n v="54821"/>
    <n v="41395"/>
    <n v="16.600000000000001"/>
    <n v="29.2"/>
    <n v="-7237"/>
    <n v="-2.2000000000000002"/>
    <n v="54"/>
    <n v="149"/>
    <n v="161"/>
    <n v="43764"/>
    <n v="0"/>
  </r>
  <r>
    <x v="12"/>
    <x v="5"/>
    <x v="4"/>
    <n v="1873"/>
    <n v="3867"/>
    <n v="283031"/>
    <n v="280356"/>
    <n v="380"/>
    <n v="9.9"/>
    <n v="351"/>
    <n v="9.1"/>
    <n v="60566"/>
    <n v="11072"/>
    <n v="49494"/>
    <n v="3.9"/>
    <n v="21.6"/>
    <n v="55216"/>
    <n v="20133"/>
    <n v="35083"/>
    <n v="7.2"/>
    <n v="19.7"/>
    <n v="5350"/>
    <n v="1.9"/>
    <n v="39.4"/>
    <n v="44"/>
    <n v="74"/>
    <m/>
    <n v="1"/>
  </r>
  <r>
    <x v="12"/>
    <x v="5"/>
    <x v="5"/>
    <n v="2079"/>
    <n v="4199"/>
    <n v="312818"/>
    <n v="311121"/>
    <n v="456"/>
    <n v="11.2"/>
    <n v="189"/>
    <n v="4.7"/>
    <n v="58917"/>
    <n v="12205"/>
    <n v="46712"/>
    <n v="3.9"/>
    <n v="18.899999999999999"/>
    <n v="55523"/>
    <n v="19793"/>
    <n v="35730"/>
    <n v="6.4"/>
    <n v="17.8"/>
    <n v="3394"/>
    <n v="1.1000000000000001"/>
    <n v="35.6"/>
    <n v="42"/>
    <n v="46"/>
    <n v="11921"/>
    <n v="0"/>
  </r>
  <r>
    <x v="12"/>
    <x v="5"/>
    <x v="6"/>
    <n v="1916"/>
    <n v="4288"/>
    <n v="291327"/>
    <n v="289572"/>
    <n v="482"/>
    <n v="11.6"/>
    <n v="193"/>
    <n v="4.7"/>
    <n v="54839"/>
    <n v="10506"/>
    <n v="44333"/>
    <n v="3.6"/>
    <n v="18.899999999999999"/>
    <n v="51328"/>
    <n v="16278"/>
    <n v="35050"/>
    <n v="5.6"/>
    <n v="17.7"/>
    <n v="3511"/>
    <n v="1.2"/>
    <n v="35.4"/>
    <n v="34"/>
    <n v="34"/>
    <n v="10611"/>
    <n v="0"/>
  </r>
  <r>
    <x v="12"/>
    <x v="5"/>
    <x v="7"/>
    <n v="7915"/>
    <n v="21072"/>
    <n v="1190393"/>
    <n v="1174879"/>
    <n v="2163"/>
    <n v="10.5"/>
    <n v="1132"/>
    <n v="5.5"/>
    <n v="216572"/>
    <n v="49170"/>
    <n v="167402"/>
    <n v="4.2"/>
    <n v="18.399999999999999"/>
    <n v="185544"/>
    <n v="59821"/>
    <n v="125723"/>
    <n v="5.0999999999999996"/>
    <n v="15.8"/>
    <n v="31028"/>
    <n v="2.6"/>
    <n v="31.6"/>
    <n v="105"/>
    <n v="171"/>
    <n v="30721"/>
    <n v="0"/>
  </r>
  <r>
    <x v="12"/>
    <x v="5"/>
    <x v="8"/>
    <n v="4195"/>
    <n v="18486"/>
    <n v="643015"/>
    <n v="632351"/>
    <n v="1723"/>
    <n v="9.5"/>
    <n v="972"/>
    <n v="5.4"/>
    <n v="108879"/>
    <n v="26487"/>
    <n v="82392"/>
    <n v="4.2"/>
    <n v="17.2"/>
    <n v="87551"/>
    <n v="26173"/>
    <n v="61378"/>
    <n v="4.0999999999999996"/>
    <n v="13.8"/>
    <n v="21328"/>
    <n v="3.4"/>
    <n v="27.6"/>
    <n v="25"/>
    <n v="81"/>
    <n v="6793"/>
    <n v="0"/>
  </r>
  <r>
    <x v="12"/>
    <x v="5"/>
    <x v="1"/>
    <n v="28455"/>
    <n v="92458"/>
    <n v="4335468"/>
    <n v="4303856"/>
    <n v="6323"/>
    <n v="6.9"/>
    <n v="5522"/>
    <n v="6"/>
    <n v="581305"/>
    <n v="123488"/>
    <n v="457817"/>
    <n v="2.9"/>
    <n v="13.5"/>
    <n v="518080"/>
    <n v="162060"/>
    <n v="356020"/>
    <n v="3.8"/>
    <n v="12"/>
    <n v="63225"/>
    <n v="1.5"/>
    <n v="24"/>
    <n v="189"/>
    <n v="423"/>
    <n v="52336"/>
    <n v="0"/>
  </r>
  <r>
    <x v="12"/>
    <x v="6"/>
    <x v="0"/>
    <n v="74"/>
    <n v="397"/>
    <n v="50956"/>
    <n v="25478"/>
    <n v="397"/>
    <n v="200"/>
    <n v="0"/>
    <n v="0"/>
    <n v="50956"/>
    <n v="50956"/>
    <n v="0"/>
    <n v="200"/>
    <n v="200"/>
    <n v="0"/>
    <n v="0"/>
    <n v="0"/>
    <n v="0"/>
    <n v="0"/>
    <n v="50956"/>
    <n v="200"/>
    <n v="0"/>
    <m/>
    <m/>
    <m/>
    <n v="0"/>
  </r>
  <r>
    <x v="12"/>
    <x v="6"/>
    <x v="2"/>
    <n v="365"/>
    <n v="1221"/>
    <n v="131649"/>
    <n v="118386"/>
    <n v="225"/>
    <n v="20.2"/>
    <n v="33"/>
    <n v="3"/>
    <n v="47249"/>
    <n v="10477"/>
    <n v="36772"/>
    <n v="8.8000000000000007"/>
    <n v="39.9"/>
    <n v="20722"/>
    <n v="1894"/>
    <n v="18828"/>
    <n v="1.6"/>
    <n v="17.5"/>
    <n v="26527"/>
    <n v="22.4"/>
    <n v="35"/>
    <n v="1"/>
    <n v="1"/>
    <m/>
    <n v="1"/>
  </r>
  <r>
    <x v="12"/>
    <x v="6"/>
    <x v="3"/>
    <n v="506"/>
    <n v="1945"/>
    <n v="176875"/>
    <n v="174490"/>
    <n v="193"/>
    <n v="10.1"/>
    <n v="116"/>
    <n v="6.1"/>
    <n v="34702"/>
    <n v="7323"/>
    <n v="27379"/>
    <n v="4.2"/>
    <n v="19.899999999999999"/>
    <n v="29932"/>
    <n v="13240"/>
    <n v="16692"/>
    <n v="7.6"/>
    <n v="17.2"/>
    <n v="4770"/>
    <n v="2.7"/>
    <n v="34.4"/>
    <n v="15"/>
    <n v="15"/>
    <m/>
    <n v="1"/>
  </r>
  <r>
    <x v="12"/>
    <x v="6"/>
    <x v="4"/>
    <n v="382"/>
    <n v="1445"/>
    <n v="133585"/>
    <n v="128205"/>
    <n v="228"/>
    <n v="16.899999999999999"/>
    <n v="78"/>
    <n v="5.8"/>
    <n v="32506"/>
    <n v="8483"/>
    <n v="24023"/>
    <n v="6.6"/>
    <n v="25.4"/>
    <n v="21745"/>
    <n v="7006"/>
    <n v="14739"/>
    <n v="5.5"/>
    <n v="17"/>
    <n v="10761"/>
    <n v="8.4"/>
    <n v="34"/>
    <n v="6"/>
    <n v="7"/>
    <n v="3998"/>
    <n v="0"/>
  </r>
  <r>
    <x v="12"/>
    <x v="6"/>
    <x v="5"/>
    <n v="465"/>
    <n v="1648"/>
    <n v="161424"/>
    <n v="156021"/>
    <n v="242"/>
    <n v="15.6"/>
    <n v="80"/>
    <n v="5.2"/>
    <n v="33349"/>
    <n v="8584"/>
    <n v="24765"/>
    <n v="5.5"/>
    <n v="21.4"/>
    <n v="22543"/>
    <n v="5995"/>
    <n v="16548"/>
    <n v="3.8"/>
    <n v="14.4"/>
    <n v="10806"/>
    <n v="7"/>
    <n v="28.8"/>
    <n v="5"/>
    <n v="8"/>
    <m/>
    <n v="1"/>
  </r>
  <r>
    <x v="12"/>
    <x v="6"/>
    <x v="6"/>
    <n v="437"/>
    <n v="1730"/>
    <n v="150483"/>
    <n v="146221"/>
    <n v="206"/>
    <n v="12.2"/>
    <n v="137"/>
    <n v="8.1"/>
    <n v="31081"/>
    <n v="6631"/>
    <n v="24450"/>
    <n v="4.5"/>
    <n v="21.3"/>
    <n v="22556"/>
    <n v="6515"/>
    <n v="16041"/>
    <n v="4.5"/>
    <n v="15.4"/>
    <n v="8525"/>
    <n v="5.9"/>
    <n v="30.8"/>
    <n v="5"/>
    <n v="6"/>
    <n v="2954"/>
    <n v="0"/>
  </r>
  <r>
    <x v="12"/>
    <x v="6"/>
    <x v="7"/>
    <n v="1833"/>
    <n v="9439"/>
    <n v="620621"/>
    <n v="603166"/>
    <n v="1222"/>
    <n v="13.5"/>
    <n v="479"/>
    <n v="5.3"/>
    <n v="120169"/>
    <n v="31447"/>
    <n v="88722"/>
    <n v="5.2"/>
    <n v="19.899999999999999"/>
    <n v="85258"/>
    <n v="24827"/>
    <n v="60431"/>
    <n v="4.0999999999999996"/>
    <n v="14.1"/>
    <n v="34911"/>
    <n v="5.8"/>
    <n v="28.2"/>
    <n v="14"/>
    <n v="27"/>
    <n v="9188"/>
    <n v="0"/>
  </r>
  <r>
    <x v="12"/>
    <x v="6"/>
    <x v="8"/>
    <n v="1158"/>
    <n v="9288"/>
    <n v="389816"/>
    <n v="382712"/>
    <n v="1005"/>
    <n v="11.1"/>
    <n v="532"/>
    <n v="5.9"/>
    <n v="70068"/>
    <n v="19187"/>
    <n v="50881"/>
    <n v="5"/>
    <n v="18.3"/>
    <n v="55860"/>
    <n v="13090"/>
    <n v="42770"/>
    <n v="3.4"/>
    <n v="14.6"/>
    <n v="14208"/>
    <n v="3.7"/>
    <n v="29.2"/>
    <n v="4"/>
    <n v="10"/>
    <m/>
    <n v="1"/>
  </r>
  <r>
    <x v="12"/>
    <x v="6"/>
    <x v="1"/>
    <n v="9292"/>
    <n v="61310"/>
    <n v="3156199"/>
    <n v="3123314"/>
    <n v="5126"/>
    <n v="8.5"/>
    <n v="3636"/>
    <n v="6"/>
    <n v="439249"/>
    <n v="108916"/>
    <n v="330333"/>
    <n v="3.5"/>
    <n v="14.1"/>
    <n v="373478"/>
    <n v="109801"/>
    <n v="263677"/>
    <n v="3.5"/>
    <n v="12"/>
    <n v="65771"/>
    <n v="2.1"/>
    <n v="24"/>
    <n v="47"/>
    <n v="319"/>
    <n v="26399"/>
    <n v="0"/>
  </r>
  <r>
    <x v="12"/>
    <x v="7"/>
    <x v="0"/>
    <n v="32"/>
    <n v="303"/>
    <n v="42725"/>
    <n v="21363"/>
    <n v="303"/>
    <n v="200"/>
    <n v="0"/>
    <n v="0"/>
    <n v="42725"/>
    <n v="42725"/>
    <n v="0"/>
    <n v="200"/>
    <n v="200"/>
    <n v="0"/>
    <n v="0"/>
    <n v="0"/>
    <n v="0"/>
    <n v="0"/>
    <n v="42725"/>
    <n v="200"/>
    <n v="0"/>
    <m/>
    <m/>
    <m/>
    <n v="0"/>
  </r>
  <r>
    <x v="12"/>
    <x v="7"/>
    <x v="2"/>
    <n v="160"/>
    <n v="722"/>
    <n v="115598"/>
    <n v="104646"/>
    <n v="103"/>
    <n v="15.6"/>
    <n v="12"/>
    <n v="1.8"/>
    <n v="36707"/>
    <n v="5617"/>
    <n v="31090"/>
    <n v="5.4"/>
    <n v="35.1"/>
    <n v="14802"/>
    <n v="836"/>
    <n v="13966"/>
    <n v="0.8"/>
    <n v="14.1"/>
    <n v="21905"/>
    <n v="21"/>
    <n v="28.2"/>
    <m/>
    <m/>
    <m/>
    <n v="0"/>
  </r>
  <r>
    <x v="12"/>
    <x v="7"/>
    <x v="3"/>
    <n v="300"/>
    <n v="843"/>
    <n v="204371"/>
    <n v="207819"/>
    <n v="148"/>
    <n v="18.899999999999999"/>
    <n v="31"/>
    <n v="4"/>
    <n v="23668"/>
    <n v="3302"/>
    <n v="20366"/>
    <n v="1.6"/>
    <n v="11.4"/>
    <n v="30564"/>
    <n v="19567"/>
    <n v="10997"/>
    <n v="9.4"/>
    <n v="14.7"/>
    <n v="-6896"/>
    <n v="-3.3"/>
    <n v="22.8"/>
    <n v="11"/>
    <n v="11"/>
    <n v="16792"/>
    <n v="0"/>
  </r>
  <r>
    <x v="12"/>
    <x v="7"/>
    <x v="4"/>
    <n v="156"/>
    <n v="1096"/>
    <n v="97018"/>
    <n v="96654"/>
    <n v="155"/>
    <n v="15.2"/>
    <n v="36"/>
    <n v="3.5"/>
    <n v="19305"/>
    <n v="4171"/>
    <n v="15134"/>
    <n v="4.3"/>
    <n v="20"/>
    <n v="18578"/>
    <n v="4454"/>
    <n v="14124"/>
    <n v="4.5999999999999996"/>
    <n v="19.2"/>
    <n v="727"/>
    <n v="0.8"/>
    <n v="38.4"/>
    <n v="1"/>
    <n v="1"/>
    <m/>
    <n v="1"/>
  </r>
  <r>
    <x v="12"/>
    <x v="7"/>
    <x v="5"/>
    <n v="137"/>
    <n v="808"/>
    <n v="90669"/>
    <n v="87698"/>
    <n v="125"/>
    <n v="16.600000000000001"/>
    <n v="34"/>
    <n v="4.5"/>
    <n v="18310"/>
    <n v="4234"/>
    <n v="14076"/>
    <n v="4.8"/>
    <n v="20.9"/>
    <n v="12367"/>
    <n v="1923"/>
    <n v="10444"/>
    <n v="2.2000000000000002"/>
    <n v="14.1"/>
    <n v="5943"/>
    <n v="6.8"/>
    <n v="28.2"/>
    <n v="1"/>
    <n v="1"/>
    <m/>
    <n v="1"/>
  </r>
  <r>
    <x v="12"/>
    <x v="7"/>
    <x v="6"/>
    <n v="149"/>
    <n v="1099"/>
    <n v="100518"/>
    <n v="97503"/>
    <n v="189"/>
    <n v="18.100000000000001"/>
    <n v="79"/>
    <n v="7.6"/>
    <n v="22775"/>
    <n v="9636"/>
    <n v="13139"/>
    <n v="9.9"/>
    <n v="23.4"/>
    <n v="16747"/>
    <n v="6052"/>
    <n v="10695"/>
    <n v="6.2"/>
    <n v="17.2"/>
    <n v="6028"/>
    <n v="6.2"/>
    <n v="34.4"/>
    <n v="3"/>
    <n v="3"/>
    <n v="3448"/>
    <n v="0"/>
  </r>
  <r>
    <x v="12"/>
    <x v="7"/>
    <x v="7"/>
    <n v="747"/>
    <n v="6695"/>
    <n v="481267"/>
    <n v="470137"/>
    <n v="791"/>
    <n v="12.2"/>
    <n v="423"/>
    <n v="6.5"/>
    <n v="88443"/>
    <n v="26502"/>
    <n v="61941"/>
    <n v="5.6"/>
    <n v="18.8"/>
    <n v="66182"/>
    <n v="20055"/>
    <n v="46127"/>
    <n v="4.3"/>
    <n v="14.1"/>
    <n v="22261"/>
    <n v="4.7"/>
    <n v="28.2"/>
    <n v="4"/>
    <n v="4"/>
    <n v="5644"/>
    <n v="0"/>
  </r>
  <r>
    <x v="12"/>
    <x v="7"/>
    <x v="8"/>
    <n v="504"/>
    <n v="7480"/>
    <n v="326608"/>
    <n v="319810"/>
    <n v="998"/>
    <n v="14"/>
    <n v="341"/>
    <n v="4.8"/>
    <n v="56405"/>
    <n v="16741"/>
    <n v="39664"/>
    <n v="5.2"/>
    <n v="17.600000000000001"/>
    <n v="42808"/>
    <n v="8481"/>
    <n v="34327"/>
    <n v="2.7"/>
    <n v="13.4"/>
    <n v="13597"/>
    <n v="4.2"/>
    <n v="26.8"/>
    <m/>
    <m/>
    <m/>
    <n v="0"/>
  </r>
  <r>
    <x v="12"/>
    <x v="7"/>
    <x v="1"/>
    <n v="4866"/>
    <n v="59037"/>
    <n v="3207733"/>
    <n v="3165971"/>
    <n v="5606"/>
    <n v="9.6999999999999993"/>
    <n v="3600"/>
    <n v="6.2"/>
    <n v="441361"/>
    <n v="126132"/>
    <n v="315229"/>
    <n v="4"/>
    <n v="13.9"/>
    <n v="357838"/>
    <n v="103996"/>
    <n v="253842"/>
    <n v="3.3"/>
    <n v="11.3"/>
    <n v="83523"/>
    <n v="2.6"/>
    <n v="22.6"/>
    <n v="12"/>
    <n v="61"/>
    <n v="9005"/>
    <n v="0"/>
  </r>
  <r>
    <x v="12"/>
    <x v="8"/>
    <x v="0"/>
    <n v="15"/>
    <n v="274"/>
    <m/>
    <m/>
    <n v="274"/>
    <n v="200"/>
    <n v="0"/>
    <n v="0"/>
    <m/>
    <m/>
    <m/>
    <m/>
    <m/>
    <m/>
    <m/>
    <m/>
    <m/>
    <m/>
    <m/>
    <m/>
    <m/>
    <m/>
    <m/>
    <m/>
    <n v="1"/>
  </r>
  <r>
    <x v="12"/>
    <x v="8"/>
    <x v="2"/>
    <n v="91"/>
    <n v="509"/>
    <n v="128553"/>
    <n v="119566"/>
    <n v="173"/>
    <n v="41.2"/>
    <n v="4"/>
    <n v="1"/>
    <n v="32206"/>
    <n v="3475"/>
    <n v="28731"/>
    <n v="2.9"/>
    <n v="26.9"/>
    <n v="14234"/>
    <m/>
    <n v="14155"/>
    <m/>
    <n v="11.9"/>
    <n v="17972"/>
    <n v="15"/>
    <n v="23.8"/>
    <m/>
    <m/>
    <m/>
    <n v="1"/>
  </r>
  <r>
    <x v="12"/>
    <x v="8"/>
    <x v="3"/>
    <n v="227"/>
    <n v="600"/>
    <n v="341724"/>
    <n v="338792"/>
    <n v="106"/>
    <n v="19.100000000000001"/>
    <n v="18"/>
    <n v="3.2"/>
    <n v="24072"/>
    <n v="3991"/>
    <n v="20081"/>
    <n v="1.2"/>
    <n v="7.1"/>
    <n v="18208"/>
    <m/>
    <n v="8325"/>
    <m/>
    <n v="5.4"/>
    <n v="5864"/>
    <n v="1.7"/>
    <n v="10.8"/>
    <n v="3"/>
    <n v="3"/>
    <n v="7630"/>
    <n v="1"/>
  </r>
  <r>
    <x v="12"/>
    <x v="8"/>
    <x v="4"/>
    <n v="80"/>
    <n v="662"/>
    <m/>
    <m/>
    <n v="112"/>
    <n v="18.3"/>
    <n v="21"/>
    <n v="3.4"/>
    <m/>
    <n v="4313"/>
    <m/>
    <m/>
    <m/>
    <m/>
    <m/>
    <m/>
    <m/>
    <m/>
    <m/>
    <m/>
    <m/>
    <m/>
    <m/>
    <m/>
    <n v="1"/>
  </r>
  <r>
    <x v="12"/>
    <x v="8"/>
    <x v="5"/>
    <n v="74"/>
    <n v="920"/>
    <n v="106095"/>
    <n v="101746"/>
    <n v="227"/>
    <n v="27.9"/>
    <n v="25"/>
    <n v="3.1"/>
    <n v="24010"/>
    <m/>
    <m/>
    <m/>
    <n v="23.6"/>
    <n v="15312"/>
    <n v="3046"/>
    <n v="12266"/>
    <n v="3"/>
    <n v="15"/>
    <n v="8698"/>
    <n v="8.6"/>
    <n v="30"/>
    <m/>
    <m/>
    <m/>
    <n v="1"/>
  </r>
  <r>
    <x v="12"/>
    <x v="8"/>
    <x v="6"/>
    <n v="76"/>
    <n v="1003"/>
    <n v="108987"/>
    <n v="102372"/>
    <n v="252"/>
    <n v="27.8"/>
    <n v="57"/>
    <n v="6.3"/>
    <n v="24853"/>
    <n v="11425"/>
    <n v="13428"/>
    <n v="11.2"/>
    <n v="24.3"/>
    <n v="11623"/>
    <n v="1791"/>
    <n v="9832"/>
    <n v="1.7"/>
    <n v="11.4"/>
    <n v="13230"/>
    <n v="12.9"/>
    <n v="22.8"/>
    <m/>
    <m/>
    <m/>
    <n v="0"/>
  </r>
  <r>
    <x v="12"/>
    <x v="8"/>
    <x v="7"/>
    <n v="360"/>
    <n v="5021"/>
    <n v="470189"/>
    <n v="458390"/>
    <n v="537"/>
    <n v="11"/>
    <n v="373"/>
    <n v="7.7"/>
    <n v="92907"/>
    <n v="20224"/>
    <n v="72683"/>
    <n v="4.4000000000000004"/>
    <n v="20.3"/>
    <n v="69309"/>
    <n v="20927"/>
    <n v="48382"/>
    <n v="4.5999999999999996"/>
    <n v="15.1"/>
    <n v="23598"/>
    <n v="5.2"/>
    <n v="30.2"/>
    <n v="2"/>
    <n v="113"/>
    <m/>
    <n v="1"/>
  </r>
  <r>
    <x v="12"/>
    <x v="8"/>
    <x v="8"/>
    <n v="288"/>
    <n v="6776"/>
    <n v="390629"/>
    <n v="381121"/>
    <n v="639"/>
    <n v="9.4"/>
    <n v="646"/>
    <n v="9.5"/>
    <n v="76354"/>
    <n v="19247"/>
    <n v="57107"/>
    <n v="5.0999999999999996"/>
    <n v="20"/>
    <n v="57337"/>
    <n v="18199"/>
    <n v="39138"/>
    <n v="4.8"/>
    <n v="15"/>
    <n v="19017"/>
    <n v="5"/>
    <n v="30"/>
    <n v="2"/>
    <n v="2"/>
    <m/>
    <n v="1"/>
  </r>
  <r>
    <x v="12"/>
    <x v="8"/>
    <x v="1"/>
    <n v="3510"/>
    <n v="79090"/>
    <n v="4797083"/>
    <n v="4724438"/>
    <n v="7149"/>
    <n v="9.1999999999999993"/>
    <n v="4383"/>
    <n v="5.6"/>
    <n v="644382"/>
    <n v="182662"/>
    <n v="461720"/>
    <n v="3.9"/>
    <n v="13.6"/>
    <n v="499092"/>
    <n v="110274"/>
    <n v="388818"/>
    <n v="2.2999999999999998"/>
    <n v="10.6"/>
    <n v="145290"/>
    <n v="3"/>
    <n v="21.2"/>
    <n v="10"/>
    <n v="39"/>
    <m/>
    <n v="1"/>
  </r>
  <r>
    <x v="12"/>
    <x v="9"/>
    <x v="0"/>
    <n v="1"/>
    <n v="307"/>
    <m/>
    <m/>
    <n v="307"/>
    <n v="200"/>
    <n v="0"/>
    <n v="0"/>
    <m/>
    <m/>
    <m/>
    <m/>
    <m/>
    <m/>
    <m/>
    <m/>
    <m/>
    <m/>
    <m/>
    <m/>
    <m/>
    <m/>
    <m/>
    <m/>
    <n v="1"/>
  </r>
  <r>
    <x v="12"/>
    <x v="9"/>
    <x v="2"/>
    <n v="24"/>
    <n v="174"/>
    <n v="39425"/>
    <n v="46969"/>
    <n v="41"/>
    <n v="30.1"/>
    <n v="1"/>
    <n v="0.7"/>
    <n v="1382"/>
    <m/>
    <m/>
    <m/>
    <n v="2.9"/>
    <n v="16470"/>
    <m/>
    <n v="16390"/>
    <m/>
    <n v="35.1"/>
    <n v="-15088"/>
    <n v="-32.200000000000003"/>
    <n v="5.8"/>
    <m/>
    <m/>
    <m/>
    <n v="1"/>
  </r>
  <r>
    <x v="12"/>
    <x v="9"/>
    <x v="3"/>
    <n v="59"/>
    <n v="122"/>
    <m/>
    <m/>
    <n v="6"/>
    <n v="4.8"/>
    <n v="13"/>
    <n v="10.4"/>
    <m/>
    <m/>
    <m/>
    <m/>
    <m/>
    <m/>
    <m/>
    <m/>
    <m/>
    <m/>
    <m/>
    <m/>
    <m/>
    <n v="2"/>
    <n v="2"/>
    <m/>
    <n v="1"/>
  </r>
  <r>
    <x v="12"/>
    <x v="9"/>
    <x v="4"/>
    <n v="7"/>
    <n v="61"/>
    <n v="24830"/>
    <n v="20540"/>
    <n v="1"/>
    <n v="1.6"/>
    <n v="6"/>
    <n v="9.5"/>
    <n v="9803"/>
    <m/>
    <m/>
    <m/>
    <n v="47.7"/>
    <n v="1222"/>
    <m/>
    <n v="1141"/>
    <m/>
    <n v="5.9"/>
    <n v="8581"/>
    <n v="41.8"/>
    <n v="11.8"/>
    <m/>
    <m/>
    <m/>
    <n v="1"/>
  </r>
  <r>
    <x v="12"/>
    <x v="9"/>
    <x v="5"/>
    <n v="13"/>
    <n v="864"/>
    <m/>
    <m/>
    <n v="82"/>
    <n v="9.8000000000000007"/>
    <n v="21"/>
    <n v="2.5"/>
    <m/>
    <m/>
    <m/>
    <m/>
    <m/>
    <m/>
    <m/>
    <m/>
    <m/>
    <m/>
    <m/>
    <m/>
    <m/>
    <m/>
    <m/>
    <m/>
    <n v="1"/>
  </r>
  <r>
    <x v="12"/>
    <x v="9"/>
    <x v="6"/>
    <n v="15"/>
    <n v="594"/>
    <n v="35442"/>
    <n v="33836"/>
    <n v="59"/>
    <n v="10.3"/>
    <n v="23"/>
    <n v="4"/>
    <n v="6247"/>
    <n v="2574"/>
    <n v="3673"/>
    <n v="7.6"/>
    <n v="18.5"/>
    <n v="3034"/>
    <n v="1157"/>
    <n v="1877"/>
    <n v="3.4"/>
    <n v="9"/>
    <n v="3213"/>
    <n v="9.5"/>
    <n v="18"/>
    <n v="1"/>
    <n v="9"/>
    <n v="0"/>
    <n v="0"/>
  </r>
  <r>
    <x v="12"/>
    <x v="9"/>
    <x v="7"/>
    <n v="101"/>
    <n v="4076"/>
    <n v="260984"/>
    <n v="248991"/>
    <n v="194"/>
    <n v="4.8"/>
    <n v="247"/>
    <n v="6.1"/>
    <n v="58533"/>
    <n v="11258"/>
    <n v="47275"/>
    <n v="4.5"/>
    <n v="23.5"/>
    <n v="34546"/>
    <n v="11866"/>
    <n v="22680"/>
    <n v="4.8"/>
    <n v="13.9"/>
    <n v="23987"/>
    <n v="9.6"/>
    <n v="27.8"/>
    <n v="2"/>
    <n v="41"/>
    <m/>
    <n v="1"/>
  </r>
  <r>
    <x v="12"/>
    <x v="9"/>
    <x v="8"/>
    <n v="68"/>
    <n v="3120"/>
    <n v="179793"/>
    <n v="183128"/>
    <n v="324"/>
    <n v="10.7"/>
    <n v="141"/>
    <n v="4.7"/>
    <n v="27870"/>
    <n v="8519"/>
    <n v="19351"/>
    <n v="4.7"/>
    <n v="15.2"/>
    <n v="34540"/>
    <n v="9379"/>
    <n v="25161"/>
    <n v="5.0999999999999996"/>
    <n v="18.899999999999999"/>
    <n v="-6670"/>
    <n v="-3.7"/>
    <n v="30.4"/>
    <m/>
    <m/>
    <m/>
    <n v="0"/>
  </r>
  <r>
    <x v="12"/>
    <x v="9"/>
    <x v="1"/>
    <n v="1401"/>
    <n v="72161"/>
    <n v="3826761"/>
    <n v="3759576"/>
    <n v="7914"/>
    <n v="11.3"/>
    <n v="4297"/>
    <n v="6.1"/>
    <n v="554681"/>
    <n v="200221"/>
    <n v="354460"/>
    <n v="5.3"/>
    <n v="14.8"/>
    <n v="420310"/>
    <n v="112680"/>
    <n v="307630"/>
    <n v="3"/>
    <n v="11.2"/>
    <n v="134371"/>
    <n v="3.6"/>
    <n v="22.4"/>
    <n v="9"/>
    <n v="136"/>
    <n v="0"/>
    <n v="0"/>
  </r>
  <r>
    <x v="12"/>
    <x v="10"/>
    <x v="2"/>
    <n v="10"/>
    <n v="467"/>
    <n v="5714"/>
    <n v="5652"/>
    <n v="9"/>
    <n v="2"/>
    <n v="2"/>
    <n v="0.4"/>
    <n v="364"/>
    <m/>
    <m/>
    <m/>
    <n v="6.4"/>
    <n v="240"/>
    <m/>
    <n v="233"/>
    <m/>
    <n v="4.2"/>
    <n v="124"/>
    <n v="2.2000000000000002"/>
    <n v="8.4"/>
    <m/>
    <m/>
    <m/>
    <n v="1"/>
  </r>
  <r>
    <x v="12"/>
    <x v="10"/>
    <x v="3"/>
    <n v="20"/>
    <n v="26"/>
    <n v="91666"/>
    <n v="84152"/>
    <n v="2"/>
    <n v="7.7"/>
    <n v="2"/>
    <n v="7.7"/>
    <n v="17116"/>
    <m/>
    <m/>
    <m/>
    <n v="20.3"/>
    <n v="2088"/>
    <m/>
    <n v="1990"/>
    <m/>
    <n v="2.5"/>
    <n v="15028"/>
    <n v="17.8"/>
    <n v="5"/>
    <m/>
    <m/>
    <m/>
    <n v="1"/>
  </r>
  <r>
    <x v="12"/>
    <x v="10"/>
    <x v="4"/>
    <n v="11"/>
    <n v="246"/>
    <n v="51084"/>
    <n v="34973"/>
    <n v="13"/>
    <n v="5.0999999999999996"/>
    <n v="28"/>
    <n v="11.1"/>
    <n v="33926"/>
    <m/>
    <m/>
    <m/>
    <n v="97"/>
    <n v="1703"/>
    <m/>
    <n v="1257"/>
    <m/>
    <n v="4.9000000000000004"/>
    <n v="32223"/>
    <n v="92.1"/>
    <n v="9.8000000000000007"/>
    <m/>
    <m/>
    <m/>
    <n v="1"/>
  </r>
  <r>
    <x v="12"/>
    <x v="10"/>
    <x v="5"/>
    <n v="12"/>
    <n v="184"/>
    <n v="40306"/>
    <n v="37905"/>
    <n v="38"/>
    <n v="15"/>
    <n v="21"/>
    <n v="8.3000000000000007"/>
    <n v="7368"/>
    <n v="1785"/>
    <n v="5583"/>
    <n v="4.7"/>
    <n v="19.399999999999999"/>
    <n v="2565"/>
    <m/>
    <n v="1992"/>
    <m/>
    <n v="6.8"/>
    <n v="4803"/>
    <n v="12.6"/>
    <n v="13.6"/>
    <m/>
    <m/>
    <m/>
    <n v="1"/>
  </r>
  <r>
    <x v="12"/>
    <x v="10"/>
    <x v="6"/>
    <n v="10"/>
    <n v="396"/>
    <n v="43060"/>
    <n v="42195"/>
    <n v="28"/>
    <n v="7"/>
    <n v="40"/>
    <n v="10"/>
    <n v="5750"/>
    <m/>
    <m/>
    <m/>
    <n v="13.6"/>
    <n v="4021"/>
    <n v="992"/>
    <n v="3029"/>
    <n v="2.4"/>
    <n v="9.5"/>
    <n v="1729"/>
    <n v="4.0999999999999996"/>
    <n v="19"/>
    <m/>
    <m/>
    <m/>
    <n v="1"/>
  </r>
  <r>
    <x v="12"/>
    <x v="10"/>
    <x v="7"/>
    <n v="53"/>
    <n v="2506"/>
    <n v="218188"/>
    <n v="190504"/>
    <n v="530"/>
    <n v="21.8"/>
    <n v="399"/>
    <n v="16.399999999999999"/>
    <n v="74712"/>
    <n v="12768"/>
    <n v="61944"/>
    <n v="6.7"/>
    <n v="39.200000000000003"/>
    <n v="19345"/>
    <n v="6711"/>
    <n v="12634"/>
    <n v="3.5"/>
    <n v="10.199999999999999"/>
    <n v="55367"/>
    <n v="29"/>
    <n v="20.399999999999999"/>
    <m/>
    <m/>
    <m/>
    <n v="0"/>
  </r>
  <r>
    <x v="12"/>
    <x v="10"/>
    <x v="8"/>
    <n v="40"/>
    <n v="3305"/>
    <n v="135327"/>
    <n v="131282"/>
    <n v="417"/>
    <n v="13.3"/>
    <n v="95"/>
    <n v="3"/>
    <n v="21310"/>
    <n v="8630"/>
    <n v="12680"/>
    <n v="6.6"/>
    <n v="16.2"/>
    <n v="13220"/>
    <n v="1799"/>
    <n v="11421"/>
    <n v="1.4"/>
    <n v="10.1"/>
    <n v="8090"/>
    <n v="6.1"/>
    <n v="20.2"/>
    <m/>
    <m/>
    <m/>
    <n v="0"/>
  </r>
  <r>
    <x v="12"/>
    <x v="10"/>
    <x v="1"/>
    <n v="873"/>
    <n v="81118"/>
    <n v="4268850"/>
    <n v="4213306"/>
    <n v="8165"/>
    <n v="10.3"/>
    <n v="5251"/>
    <n v="6.6"/>
    <n v="676663"/>
    <n v="243908"/>
    <n v="432755"/>
    <n v="5.8"/>
    <n v="16.100000000000001"/>
    <n v="565574"/>
    <n v="152741"/>
    <n v="412833"/>
    <n v="3.6"/>
    <n v="13.4"/>
    <n v="111089"/>
    <n v="2.7"/>
    <n v="26.8"/>
    <n v="12"/>
    <n v="449"/>
    <m/>
    <n v="1"/>
  </r>
  <r>
    <x v="12"/>
    <x v="11"/>
    <x v="2"/>
    <n v="16"/>
    <n v="634"/>
    <n v="47685"/>
    <n v="47227"/>
    <n v="50"/>
    <n v="8.1999999999999993"/>
    <n v="61"/>
    <n v="10"/>
    <n v="7058"/>
    <m/>
    <m/>
    <m/>
    <n v="14.9"/>
    <n v="6142"/>
    <m/>
    <n v="5163"/>
    <m/>
    <n v="13"/>
    <n v="916"/>
    <n v="1.9"/>
    <n v="26"/>
    <m/>
    <m/>
    <m/>
    <n v="1"/>
  </r>
  <r>
    <x v="12"/>
    <x v="11"/>
    <x v="3"/>
    <n v="11"/>
    <n v="23"/>
    <m/>
    <m/>
    <n v="1"/>
    <n v="3.9"/>
    <n v="6"/>
    <n v="23.5"/>
    <m/>
    <m/>
    <m/>
    <m/>
    <m/>
    <m/>
    <m/>
    <m/>
    <m/>
    <m/>
    <m/>
    <m/>
    <m/>
    <m/>
    <m/>
    <m/>
    <n v="1"/>
  </r>
  <r>
    <x v="12"/>
    <x v="11"/>
    <x v="4"/>
    <n v="14"/>
    <n v="109"/>
    <m/>
    <m/>
    <n v="5"/>
    <n v="4.5999999999999996"/>
    <n v="6"/>
    <n v="5.5"/>
    <m/>
    <m/>
    <m/>
    <m/>
    <m/>
    <m/>
    <m/>
    <m/>
    <m/>
    <m/>
    <m/>
    <m/>
    <m/>
    <m/>
    <m/>
    <m/>
    <n v="1"/>
  </r>
  <r>
    <x v="12"/>
    <x v="11"/>
    <x v="5"/>
    <n v="9"/>
    <n v="49"/>
    <m/>
    <m/>
    <n v="0"/>
    <n v="0"/>
    <n v="29"/>
    <n v="46"/>
    <m/>
    <n v="0"/>
    <m/>
    <m/>
    <m/>
    <m/>
    <m/>
    <m/>
    <m/>
    <m/>
    <m/>
    <m/>
    <m/>
    <m/>
    <m/>
    <m/>
    <n v="1"/>
  </r>
  <r>
    <x v="12"/>
    <x v="11"/>
    <x v="6"/>
    <n v="15"/>
    <n v="116"/>
    <n v="8657"/>
    <n v="9233"/>
    <n v="8"/>
    <n v="7"/>
    <n v="12"/>
    <n v="10.5"/>
    <n v="971"/>
    <m/>
    <m/>
    <m/>
    <n v="10.5"/>
    <n v="2123"/>
    <n v="1047"/>
    <n v="1076"/>
    <n v="11.3"/>
    <n v="23"/>
    <n v="-1152"/>
    <n v="-12.5"/>
    <n v="21"/>
    <m/>
    <m/>
    <m/>
    <n v="1"/>
  </r>
  <r>
    <x v="12"/>
    <x v="11"/>
    <x v="7"/>
    <n v="67"/>
    <n v="3981"/>
    <n v="304644"/>
    <n v="306637"/>
    <n v="351"/>
    <n v="9"/>
    <n v="261"/>
    <n v="6.7"/>
    <n v="34055"/>
    <n v="10066"/>
    <n v="23989"/>
    <n v="3.3"/>
    <n v="11.1"/>
    <n v="38040"/>
    <n v="6761"/>
    <n v="31279"/>
    <n v="2.2000000000000002"/>
    <n v="12.4"/>
    <n v="-3985"/>
    <n v="-1.3"/>
    <n v="22.2"/>
    <m/>
    <m/>
    <m/>
    <n v="0"/>
  </r>
  <r>
    <x v="12"/>
    <x v="11"/>
    <x v="8"/>
    <n v="51"/>
    <n v="3552"/>
    <n v="282846"/>
    <n v="276571"/>
    <n v="378"/>
    <n v="11"/>
    <n v="182"/>
    <n v="5.3"/>
    <n v="49736"/>
    <n v="17745"/>
    <n v="31991"/>
    <n v="6.4"/>
    <n v="18"/>
    <n v="37186"/>
    <n v="11720"/>
    <n v="25466"/>
    <n v="4.2"/>
    <n v="13.4"/>
    <n v="12550"/>
    <n v="4.5999999999999996"/>
    <n v="26.8"/>
    <n v="1"/>
    <n v="1"/>
    <n v="0"/>
    <n v="0"/>
  </r>
  <r>
    <x v="12"/>
    <x v="11"/>
    <x v="1"/>
    <n v="928"/>
    <n v="331634"/>
    <n v="20817646"/>
    <n v="20569439"/>
    <n v="38119"/>
    <n v="11.7"/>
    <n v="27503"/>
    <n v="8.5"/>
    <n v="3020029"/>
    <n v="1151598"/>
    <n v="1868431"/>
    <n v="5.6"/>
    <n v="14.7"/>
    <n v="2523615"/>
    <n v="670923"/>
    <n v="1852692"/>
    <n v="3.3"/>
    <n v="12.3"/>
    <n v="496414"/>
    <n v="2.4"/>
    <n v="24.6"/>
    <n v="14"/>
    <n v="165"/>
    <n v="9513.5"/>
    <n v="0"/>
  </r>
  <r>
    <x v="13"/>
    <x v="0"/>
    <x v="0"/>
    <n v="407384"/>
    <n v="407980"/>
    <n v="1090325"/>
    <n v="547275"/>
    <n v="406056"/>
    <n v="199.1"/>
    <n v="0"/>
    <n v="0"/>
    <n v="1086100"/>
    <n v="1086100"/>
    <n v="0"/>
    <n v="198.5"/>
    <n v="198.5"/>
    <n v="0"/>
    <n v="0"/>
    <n v="0"/>
    <n v="0"/>
    <n v="0"/>
    <n v="1086100"/>
    <n v="198.5"/>
    <n v="0"/>
    <m/>
    <m/>
    <m/>
    <n v="0"/>
  </r>
  <r>
    <x v="13"/>
    <x v="0"/>
    <x v="2"/>
    <n v="237040"/>
    <n v="237277"/>
    <n v="521554"/>
    <n v="579720"/>
    <n v="367"/>
    <n v="0.1"/>
    <n v="76055"/>
    <n v="27.1"/>
    <n v="132606"/>
    <n v="1248"/>
    <n v="131358"/>
    <n v="0.2"/>
    <n v="22.9"/>
    <n v="248937"/>
    <n v="179365"/>
    <n v="69572"/>
    <n v="30.9"/>
    <n v="42.9"/>
    <n v="-116331"/>
    <n v="-20"/>
    <n v="45.8"/>
    <n v="59473"/>
    <n v="59478"/>
    <n v="145220"/>
    <n v="0"/>
  </r>
  <r>
    <x v="13"/>
    <x v="0"/>
    <x v="3"/>
    <n v="190625"/>
    <n v="190823"/>
    <n v="418395"/>
    <n v="466657"/>
    <n v="11564"/>
    <n v="5.4"/>
    <n v="52591"/>
    <n v="24.6"/>
    <n v="100296"/>
    <n v="28889"/>
    <n v="71407"/>
    <n v="6.2"/>
    <n v="21.5"/>
    <n v="196820"/>
    <n v="136108"/>
    <n v="60712"/>
    <n v="29.2"/>
    <n v="42.2"/>
    <n v="-96524"/>
    <n v="-20.7"/>
    <n v="43"/>
    <n v="43121"/>
    <n v="43130"/>
    <n v="114313"/>
    <n v="0"/>
  </r>
  <r>
    <x v="13"/>
    <x v="0"/>
    <x v="4"/>
    <n v="165979"/>
    <n v="166433"/>
    <n v="365072"/>
    <n v="406790"/>
    <n v="11130"/>
    <n v="6"/>
    <n v="43514"/>
    <n v="23.6"/>
    <n v="81574"/>
    <n v="26778"/>
    <n v="54796"/>
    <n v="6.6"/>
    <n v="20.100000000000001"/>
    <n v="165010"/>
    <n v="113133"/>
    <n v="51877"/>
    <n v="27.8"/>
    <n v="40.6"/>
    <n v="-83436"/>
    <n v="-20.5"/>
    <n v="40.200000000000003"/>
    <n v="35575"/>
    <n v="35581"/>
    <n v="94720"/>
    <n v="0"/>
  </r>
  <r>
    <x v="13"/>
    <x v="0"/>
    <x v="5"/>
    <n v="141519"/>
    <n v="141863"/>
    <n v="313435"/>
    <n v="346007"/>
    <n v="9121"/>
    <n v="5.9"/>
    <n v="32918"/>
    <n v="21.3"/>
    <n v="65721"/>
    <n v="22219"/>
    <n v="43502"/>
    <n v="6.4"/>
    <n v="19"/>
    <n v="130864"/>
    <n v="87099"/>
    <n v="43765"/>
    <n v="25.2"/>
    <n v="37.799999999999997"/>
    <n v="-65143"/>
    <n v="-18.8"/>
    <n v="38"/>
    <n v="26718"/>
    <n v="26731"/>
    <n v="72661"/>
    <n v="0"/>
  </r>
  <r>
    <x v="13"/>
    <x v="0"/>
    <x v="6"/>
    <n v="125944"/>
    <n v="126234"/>
    <n v="279204"/>
    <n v="305935"/>
    <n v="7858"/>
    <n v="5.8"/>
    <n v="26593"/>
    <n v="19.5"/>
    <n v="55089"/>
    <n v="18860"/>
    <n v="36229"/>
    <n v="6.2"/>
    <n v="18"/>
    <n v="108550"/>
    <n v="70433"/>
    <n v="38117"/>
    <n v="23"/>
    <n v="35.5"/>
    <n v="-53461"/>
    <n v="-17.5"/>
    <n v="36"/>
    <n v="21135"/>
    <n v="21138"/>
    <n v="57414"/>
    <n v="0"/>
  </r>
  <r>
    <x v="13"/>
    <x v="0"/>
    <x v="7"/>
    <n v="419176"/>
    <n v="420434"/>
    <n v="939743"/>
    <n v="1001208"/>
    <n v="27543"/>
    <n v="6.2"/>
    <n v="70551"/>
    <n v="15.9"/>
    <n v="178676"/>
    <n v="70014"/>
    <n v="108662"/>
    <n v="7"/>
    <n v="17.8"/>
    <n v="301605"/>
    <n v="185601"/>
    <n v="116004"/>
    <n v="18.5"/>
    <n v="30.1"/>
    <n v="-122929"/>
    <n v="-12.3"/>
    <n v="35.6"/>
    <n v="54885"/>
    <n v="54893"/>
    <n v="148632"/>
    <n v="0"/>
  </r>
  <r>
    <x v="13"/>
    <x v="0"/>
    <x v="8"/>
    <n v="186024"/>
    <n v="186965"/>
    <n v="416536"/>
    <n v="440139"/>
    <n v="12964"/>
    <n v="6.6"/>
    <n v="28536"/>
    <n v="14.6"/>
    <n v="78169"/>
    <n v="32402"/>
    <n v="45767"/>
    <n v="7.4"/>
    <n v="17.8"/>
    <n v="125374"/>
    <n v="73797"/>
    <n v="51577"/>
    <n v="16.8"/>
    <n v="28.5"/>
    <n v="-47205"/>
    <n v="-10.7"/>
    <n v="35.6"/>
    <n v="21522"/>
    <n v="21535"/>
    <n v="57090"/>
    <n v="0"/>
  </r>
  <r>
    <x v="13"/>
    <x v="0"/>
    <x v="1"/>
    <n v="440014"/>
    <n v="441923"/>
    <n v="1000116"/>
    <n v="1064420"/>
    <n v="20814"/>
    <n v="4.5"/>
    <n v="62448"/>
    <n v="13.5"/>
    <n v="146984"/>
    <n v="55168"/>
    <n v="91816"/>
    <n v="5.2"/>
    <n v="13.8"/>
    <n v="275591"/>
    <n v="164190"/>
    <n v="111401"/>
    <n v="15.4"/>
    <n v="25.9"/>
    <n v="-128607"/>
    <n v="-12.1"/>
    <n v="27.6"/>
    <n v="49694"/>
    <n v="49731"/>
    <n v="132474"/>
    <n v="0"/>
  </r>
  <r>
    <x v="13"/>
    <x v="1"/>
    <x v="0"/>
    <n v="44313"/>
    <n v="45108"/>
    <n v="536157"/>
    <n v="268935"/>
    <n v="44969"/>
    <n v="199.4"/>
    <n v="0"/>
    <n v="0"/>
    <n v="534444"/>
    <n v="534444"/>
    <n v="0"/>
    <n v="198.7"/>
    <n v="198.7"/>
    <n v="0"/>
    <n v="0"/>
    <n v="0"/>
    <n v="0"/>
    <n v="0"/>
    <n v="534444"/>
    <n v="198.7"/>
    <n v="0"/>
    <m/>
    <m/>
    <m/>
    <n v="0"/>
  </r>
  <r>
    <x v="13"/>
    <x v="1"/>
    <x v="2"/>
    <n v="79906"/>
    <n v="80683"/>
    <n v="538411"/>
    <n v="534816"/>
    <n v="617"/>
    <n v="0.7"/>
    <n v="6380"/>
    <n v="7.6"/>
    <n v="157824"/>
    <n v="4313"/>
    <n v="153511"/>
    <n v="0.8"/>
    <n v="29.5"/>
    <n v="150634"/>
    <n v="76848"/>
    <n v="73786"/>
    <n v="14.4"/>
    <n v="28.2"/>
    <n v="7190"/>
    <n v="1.3"/>
    <n v="56.4"/>
    <n v="5461"/>
    <n v="5461"/>
    <n v="66425"/>
    <n v="0"/>
  </r>
  <r>
    <x v="13"/>
    <x v="1"/>
    <x v="3"/>
    <n v="72756"/>
    <n v="73499"/>
    <n v="471374"/>
    <n v="488359"/>
    <n v="1301"/>
    <n v="1.7"/>
    <n v="5762"/>
    <n v="7.6"/>
    <n v="108298"/>
    <n v="13158"/>
    <n v="95140"/>
    <n v="2.7"/>
    <n v="22.2"/>
    <n v="142268"/>
    <n v="69154"/>
    <n v="73114"/>
    <n v="14.2"/>
    <n v="29.1"/>
    <n v="-33970"/>
    <n v="-6.9"/>
    <n v="44.4"/>
    <n v="4880"/>
    <n v="4884"/>
    <n v="59582"/>
    <n v="0"/>
  </r>
  <r>
    <x v="13"/>
    <x v="1"/>
    <x v="4"/>
    <n v="69077"/>
    <n v="70465"/>
    <n v="443460"/>
    <n v="461945"/>
    <n v="1165"/>
    <n v="1.6"/>
    <n v="5235"/>
    <n v="7.2"/>
    <n v="89208"/>
    <n v="12166"/>
    <n v="77042"/>
    <n v="2.6"/>
    <n v="19.3"/>
    <n v="126178"/>
    <n v="60798"/>
    <n v="65380"/>
    <n v="13.2"/>
    <n v="27.3"/>
    <n v="-36970"/>
    <n v="-8"/>
    <n v="38.6"/>
    <n v="4182"/>
    <n v="4191"/>
    <n v="51181"/>
    <n v="0"/>
  </r>
  <r>
    <x v="13"/>
    <x v="1"/>
    <x v="5"/>
    <n v="63250"/>
    <n v="64472"/>
    <n v="405804"/>
    <n v="420538"/>
    <n v="1033"/>
    <n v="1.6"/>
    <n v="4073"/>
    <n v="6.2"/>
    <n v="75355"/>
    <n v="10666"/>
    <n v="64689"/>
    <n v="2.5"/>
    <n v="17.899999999999999"/>
    <n v="104823"/>
    <n v="47040"/>
    <n v="57783"/>
    <n v="11.2"/>
    <n v="24.9"/>
    <n v="-29468"/>
    <n v="-7"/>
    <n v="35.799999999999997"/>
    <n v="3209"/>
    <n v="3212"/>
    <n v="39167"/>
    <n v="0"/>
  </r>
  <r>
    <x v="13"/>
    <x v="1"/>
    <x v="6"/>
    <n v="57837"/>
    <n v="58934"/>
    <n v="370539"/>
    <n v="382995"/>
    <n v="896"/>
    <n v="1.5"/>
    <n v="3386"/>
    <n v="5.6"/>
    <n v="64917"/>
    <n v="9503"/>
    <n v="55414"/>
    <n v="2.5"/>
    <n v="16.899999999999999"/>
    <n v="89829"/>
    <n v="38797"/>
    <n v="51032"/>
    <n v="10.1"/>
    <n v="23.5"/>
    <n v="-24912"/>
    <n v="-6.6"/>
    <n v="33.799999999999997"/>
    <n v="2633"/>
    <n v="2639"/>
    <n v="32117"/>
    <n v="0"/>
  </r>
  <r>
    <x v="13"/>
    <x v="1"/>
    <x v="7"/>
    <n v="206947"/>
    <n v="211425"/>
    <n v="1326979"/>
    <n v="1358422"/>
    <n v="3623"/>
    <n v="1.7"/>
    <n v="9260"/>
    <n v="4.3"/>
    <n v="212779"/>
    <n v="39226"/>
    <n v="173553"/>
    <n v="2.9"/>
    <n v="15.7"/>
    <n v="275664"/>
    <n v="106010"/>
    <n v="169654"/>
    <n v="7.8"/>
    <n v="20.3"/>
    <n v="-62885"/>
    <n v="-4.5999999999999996"/>
    <n v="31.4"/>
    <n v="7036"/>
    <n v="7051"/>
    <n v="86221"/>
    <n v="0"/>
  </r>
  <r>
    <x v="13"/>
    <x v="1"/>
    <x v="8"/>
    <n v="96626"/>
    <n v="100007"/>
    <n v="620656"/>
    <n v="633111"/>
    <n v="1797"/>
    <n v="1.8"/>
    <n v="3822"/>
    <n v="3.8"/>
    <n v="93715"/>
    <n v="18938"/>
    <n v="74777"/>
    <n v="3"/>
    <n v="14.8"/>
    <n v="118625"/>
    <n v="40821"/>
    <n v="77804"/>
    <n v="6.4"/>
    <n v="18.7"/>
    <n v="-24910"/>
    <n v="-3.9"/>
    <n v="29.6"/>
    <n v="2459"/>
    <n v="2475"/>
    <n v="30101"/>
    <n v="0"/>
  </r>
  <r>
    <x v="13"/>
    <x v="1"/>
    <x v="1"/>
    <n v="255843"/>
    <n v="262494"/>
    <n v="1644539"/>
    <n v="1685879"/>
    <n v="3565"/>
    <n v="1.3"/>
    <n v="9212"/>
    <n v="3.5"/>
    <n v="203736"/>
    <n v="37909"/>
    <n v="165827"/>
    <n v="2.2000000000000002"/>
    <n v="12.1"/>
    <n v="286415"/>
    <n v="98751"/>
    <n v="187664"/>
    <n v="5.9"/>
    <n v="17"/>
    <n v="-82679"/>
    <n v="-4.9000000000000004"/>
    <n v="24.2"/>
    <n v="5991"/>
    <n v="6053"/>
    <n v="73124"/>
    <n v="0"/>
  </r>
  <r>
    <x v="13"/>
    <x v="2"/>
    <x v="0"/>
    <n v="16193"/>
    <n v="16967"/>
    <n v="418350"/>
    <n v="209684"/>
    <n v="16926"/>
    <n v="199.5"/>
    <n v="0"/>
    <n v="0"/>
    <n v="417333"/>
    <n v="417333"/>
    <n v="0"/>
    <n v="199"/>
    <n v="199"/>
    <n v="0"/>
    <n v="0"/>
    <n v="0"/>
    <n v="0"/>
    <n v="0"/>
    <n v="417333"/>
    <n v="199"/>
    <n v="0"/>
    <m/>
    <m/>
    <m/>
    <n v="0"/>
  </r>
  <r>
    <x v="13"/>
    <x v="2"/>
    <x v="2"/>
    <n v="36828"/>
    <n v="38117"/>
    <n v="525302"/>
    <n v="507305"/>
    <n v="719"/>
    <n v="1.8"/>
    <n v="2404"/>
    <n v="6.2"/>
    <n v="158913"/>
    <n v="7547"/>
    <n v="151366"/>
    <n v="1.5"/>
    <n v="31.3"/>
    <n v="122919"/>
    <n v="60198"/>
    <n v="62721"/>
    <n v="11.9"/>
    <n v="24.2"/>
    <n v="35994"/>
    <n v="7.1"/>
    <n v="48.4"/>
    <n v="2011"/>
    <n v="2013"/>
    <n v="51568"/>
    <n v="0"/>
  </r>
  <r>
    <x v="13"/>
    <x v="2"/>
    <x v="3"/>
    <n v="35755"/>
    <n v="37131"/>
    <n v="484006"/>
    <n v="495850"/>
    <n v="741"/>
    <n v="1.9"/>
    <n v="2449"/>
    <n v="6.4"/>
    <n v="107941"/>
    <n v="11588"/>
    <n v="96353"/>
    <n v="2.2999999999999998"/>
    <n v="21.8"/>
    <n v="131629"/>
    <n v="60296"/>
    <n v="71333"/>
    <n v="12.2"/>
    <n v="26.5"/>
    <n v="-23688"/>
    <n v="-4.7"/>
    <n v="43.6"/>
    <n v="2016"/>
    <n v="2033"/>
    <n v="51935"/>
    <n v="0"/>
  </r>
  <r>
    <x v="13"/>
    <x v="2"/>
    <x v="4"/>
    <n v="35497"/>
    <n v="38255"/>
    <n v="478127"/>
    <n v="489701"/>
    <n v="729"/>
    <n v="1.9"/>
    <n v="2197"/>
    <n v="5.6"/>
    <n v="92297"/>
    <n v="11331"/>
    <n v="80966"/>
    <n v="2.2999999999999998"/>
    <n v="18.8"/>
    <n v="115444"/>
    <n v="50940"/>
    <n v="64504"/>
    <n v="10.4"/>
    <n v="23.6"/>
    <n v="-23147"/>
    <n v="-4.8"/>
    <n v="37.6"/>
    <n v="1635"/>
    <n v="1656"/>
    <n v="42272"/>
    <n v="0"/>
  </r>
  <r>
    <x v="13"/>
    <x v="2"/>
    <x v="5"/>
    <n v="33226"/>
    <n v="35767"/>
    <n v="444264"/>
    <n v="454158"/>
    <n v="600"/>
    <n v="1.7"/>
    <n v="1681"/>
    <n v="4.5999999999999996"/>
    <n v="78374"/>
    <n v="8737"/>
    <n v="69637"/>
    <n v="1.9"/>
    <n v="17.3"/>
    <n v="98162"/>
    <n v="39637"/>
    <n v="58525"/>
    <n v="8.6999999999999993"/>
    <n v="21.6"/>
    <n v="-19788"/>
    <n v="-4.3"/>
    <n v="34.6"/>
    <n v="1269"/>
    <n v="1277"/>
    <n v="32903"/>
    <n v="0"/>
  </r>
  <r>
    <x v="13"/>
    <x v="2"/>
    <x v="6"/>
    <n v="31409"/>
    <n v="33833"/>
    <n v="419227"/>
    <n v="428188"/>
    <n v="614"/>
    <n v="1.8"/>
    <n v="1472"/>
    <n v="4.3"/>
    <n v="69748"/>
    <n v="9177"/>
    <n v="60571"/>
    <n v="2.1"/>
    <n v="16.3"/>
    <n v="87670"/>
    <n v="34055"/>
    <n v="53615"/>
    <n v="8"/>
    <n v="20.5"/>
    <n v="-17922"/>
    <n v="-4.2"/>
    <n v="32.6"/>
    <n v="1059"/>
    <n v="1064"/>
    <n v="27627"/>
    <n v="0"/>
  </r>
  <r>
    <x v="13"/>
    <x v="2"/>
    <x v="7"/>
    <n v="115666"/>
    <n v="125153"/>
    <n v="1542583"/>
    <n v="1560886"/>
    <n v="2249"/>
    <n v="1.8"/>
    <n v="4160"/>
    <n v="3.3"/>
    <n v="234611"/>
    <n v="36956"/>
    <n v="197655"/>
    <n v="2.4"/>
    <n v="15"/>
    <n v="271217"/>
    <n v="91258"/>
    <n v="179959"/>
    <n v="5.8"/>
    <n v="17.399999999999999"/>
    <n v="-36606"/>
    <n v="-2.4"/>
    <n v="30"/>
    <n v="2720"/>
    <n v="2755"/>
    <n v="70447"/>
    <n v="0"/>
  </r>
  <r>
    <x v="13"/>
    <x v="2"/>
    <x v="8"/>
    <n v="57956"/>
    <n v="65431"/>
    <n v="772264"/>
    <n v="780682"/>
    <n v="1124"/>
    <n v="1.7"/>
    <n v="1913"/>
    <n v="2.9"/>
    <n v="105179"/>
    <n v="18027"/>
    <n v="87152"/>
    <n v="2.2999999999999998"/>
    <n v="13.5"/>
    <n v="122015"/>
    <n v="37563"/>
    <n v="84452"/>
    <n v="4.8"/>
    <n v="15.6"/>
    <n v="-16836"/>
    <n v="-2.1"/>
    <n v="27"/>
    <n v="1039"/>
    <n v="1064"/>
    <n v="26841"/>
    <n v="0"/>
  </r>
  <r>
    <x v="13"/>
    <x v="2"/>
    <x v="1"/>
    <n v="179109"/>
    <n v="195192"/>
    <n v="2400214"/>
    <n v="2433812"/>
    <n v="2779"/>
    <n v="1.4"/>
    <n v="5070"/>
    <n v="2.6"/>
    <n v="269176"/>
    <n v="46495"/>
    <n v="222681"/>
    <n v="1.9"/>
    <n v="11.1"/>
    <n v="336372"/>
    <n v="98683"/>
    <n v="237689"/>
    <n v="4.0999999999999996"/>
    <n v="13.8"/>
    <n v="-67196"/>
    <n v="-2.7"/>
    <n v="22.2"/>
    <n v="2571"/>
    <n v="2652"/>
    <n v="67247"/>
    <n v="0"/>
  </r>
  <r>
    <x v="13"/>
    <x v="3"/>
    <x v="0"/>
    <n v="7028"/>
    <n v="8030"/>
    <n v="403748"/>
    <n v="202114"/>
    <n v="8021"/>
    <n v="199.8"/>
    <n v="0"/>
    <n v="0"/>
    <n v="403268"/>
    <n v="403268"/>
    <n v="0"/>
    <n v="199.5"/>
    <n v="199.5"/>
    <n v="0"/>
    <n v="0"/>
    <n v="0"/>
    <n v="0"/>
    <n v="0"/>
    <n v="403268"/>
    <n v="199.5"/>
    <n v="0"/>
    <m/>
    <m/>
    <m/>
    <n v="0"/>
  </r>
  <r>
    <x v="13"/>
    <x v="3"/>
    <x v="2"/>
    <n v="17799"/>
    <n v="19555"/>
    <n v="575187"/>
    <n v="546547"/>
    <n v="701"/>
    <n v="3.5"/>
    <n v="1073"/>
    <n v="5.4"/>
    <n v="181729"/>
    <n v="17679"/>
    <n v="164050"/>
    <n v="3.2"/>
    <n v="33.299999999999997"/>
    <n v="124449"/>
    <n v="56755"/>
    <n v="67694"/>
    <n v="10.4"/>
    <n v="22.8"/>
    <n v="57280"/>
    <n v="10.5"/>
    <n v="45.6"/>
    <n v="868"/>
    <n v="881"/>
    <n v="49901"/>
    <n v="0"/>
  </r>
  <r>
    <x v="13"/>
    <x v="3"/>
    <x v="3"/>
    <n v="17877"/>
    <n v="19864"/>
    <n v="540465"/>
    <n v="551219"/>
    <n v="600"/>
    <n v="3"/>
    <n v="1210"/>
    <n v="6"/>
    <n v="117380"/>
    <n v="12510"/>
    <n v="104870"/>
    <n v="2.2999999999999998"/>
    <n v="21.3"/>
    <n v="138888"/>
    <n v="59763"/>
    <n v="79125"/>
    <n v="10.8"/>
    <n v="25.2"/>
    <n v="-21508"/>
    <n v="-3.9"/>
    <n v="42.6"/>
    <n v="878"/>
    <n v="897"/>
    <n v="50685"/>
    <n v="0"/>
  </r>
  <r>
    <x v="13"/>
    <x v="3"/>
    <x v="4"/>
    <n v="18706"/>
    <n v="22439"/>
    <n v="564042"/>
    <n v="572692"/>
    <n v="631"/>
    <n v="2.8"/>
    <n v="1063"/>
    <n v="4.7"/>
    <n v="105722"/>
    <n v="12927"/>
    <n v="92795"/>
    <n v="2.2999999999999998"/>
    <n v="18.5"/>
    <n v="123022"/>
    <n v="50197"/>
    <n v="72825"/>
    <n v="8.8000000000000007"/>
    <n v="21.5"/>
    <n v="-17300"/>
    <n v="-3"/>
    <n v="37"/>
    <n v="715"/>
    <n v="756"/>
    <n v="40645"/>
    <n v="0"/>
  </r>
  <r>
    <x v="13"/>
    <x v="3"/>
    <x v="5"/>
    <n v="17107"/>
    <n v="20505"/>
    <n v="515547"/>
    <n v="520872"/>
    <n v="524"/>
    <n v="2.5"/>
    <n v="837"/>
    <n v="4"/>
    <n v="90898"/>
    <n v="10898"/>
    <n v="80000"/>
    <n v="2.1"/>
    <n v="17.5"/>
    <n v="101547"/>
    <n v="37768"/>
    <n v="63779"/>
    <n v="7.3"/>
    <n v="19.5"/>
    <n v="-10649"/>
    <n v="-2"/>
    <n v="35"/>
    <n v="527"/>
    <n v="558"/>
    <n v="30680"/>
    <n v="0"/>
  </r>
  <r>
    <x v="13"/>
    <x v="3"/>
    <x v="6"/>
    <n v="16811"/>
    <n v="20306"/>
    <n v="506468"/>
    <n v="511191"/>
    <n v="508"/>
    <n v="2.5"/>
    <n v="821"/>
    <n v="4"/>
    <n v="84677"/>
    <n v="10778"/>
    <n v="73899"/>
    <n v="2.1"/>
    <n v="16.600000000000001"/>
    <n v="94123"/>
    <n v="33353"/>
    <n v="60770"/>
    <n v="6.5"/>
    <n v="18.399999999999999"/>
    <n v="-9446"/>
    <n v="-1.8"/>
    <n v="33.200000000000003"/>
    <n v="456"/>
    <n v="499"/>
    <n v="25926"/>
    <n v="0"/>
  </r>
  <r>
    <x v="13"/>
    <x v="3"/>
    <x v="7"/>
    <n v="64850"/>
    <n v="79937"/>
    <n v="1950235"/>
    <n v="1957226"/>
    <n v="1947"/>
    <n v="2.4"/>
    <n v="2445"/>
    <n v="3"/>
    <n v="290057"/>
    <n v="44167"/>
    <n v="245890"/>
    <n v="2.2999999999999998"/>
    <n v="14.8"/>
    <n v="304039"/>
    <n v="91569"/>
    <n v="212470"/>
    <n v="4.7"/>
    <n v="15.5"/>
    <n v="-13982"/>
    <n v="-0.7"/>
    <n v="29.6"/>
    <n v="1199"/>
    <n v="1366"/>
    <n v="68760"/>
    <n v="0"/>
  </r>
  <r>
    <x v="13"/>
    <x v="3"/>
    <x v="8"/>
    <n v="35176"/>
    <n v="49232"/>
    <n v="1060520"/>
    <n v="1063732"/>
    <n v="1215"/>
    <n v="2.5"/>
    <n v="1423"/>
    <n v="2.9"/>
    <n v="143212"/>
    <n v="24660"/>
    <n v="118552"/>
    <n v="2.2999999999999998"/>
    <n v="13.5"/>
    <n v="149636"/>
    <n v="42060"/>
    <n v="107576"/>
    <n v="4"/>
    <n v="14.1"/>
    <n v="-6424"/>
    <n v="-0.6"/>
    <n v="27"/>
    <n v="481"/>
    <n v="607"/>
    <n v="27406"/>
    <n v="0"/>
  </r>
  <r>
    <x v="13"/>
    <x v="3"/>
    <x v="1"/>
    <n v="131915"/>
    <n v="167372"/>
    <n v="4004221"/>
    <n v="4038307"/>
    <n v="3318"/>
    <n v="2"/>
    <n v="4424"/>
    <n v="2.6"/>
    <n v="425678"/>
    <n v="71638"/>
    <n v="354040"/>
    <n v="1.8"/>
    <n v="10.5"/>
    <n v="493849"/>
    <n v="132346"/>
    <n v="361503"/>
    <n v="3.3"/>
    <n v="12.2"/>
    <n v="-68171"/>
    <n v="-1.7"/>
    <n v="21"/>
    <n v="1426"/>
    <n v="1818"/>
    <n v="83041"/>
    <n v="0"/>
  </r>
  <r>
    <x v="13"/>
    <x v="4"/>
    <x v="0"/>
    <n v="1400"/>
    <n v="1867"/>
    <n v="186484"/>
    <n v="93386"/>
    <n v="1865"/>
    <n v="199.8"/>
    <n v="0"/>
    <n v="0"/>
    <n v="186197"/>
    <n v="186197"/>
    <n v="0"/>
    <n v="199.4"/>
    <n v="199.4"/>
    <n v="0"/>
    <n v="0"/>
    <n v="0"/>
    <n v="0"/>
    <n v="0"/>
    <n v="186197"/>
    <n v="199.4"/>
    <n v="0"/>
    <m/>
    <m/>
    <m/>
    <n v="0"/>
  </r>
  <r>
    <x v="13"/>
    <x v="4"/>
    <x v="2"/>
    <n v="4250"/>
    <n v="5191"/>
    <n v="318229"/>
    <n v="296765"/>
    <n v="288"/>
    <n v="5.5"/>
    <n v="287"/>
    <n v="5.5"/>
    <n v="107151"/>
    <n v="15557"/>
    <n v="91594"/>
    <n v="5.2"/>
    <n v="36.1"/>
    <n v="64223"/>
    <n v="26516"/>
    <n v="37707"/>
    <n v="8.9"/>
    <n v="21.6"/>
    <n v="42928"/>
    <n v="14.5"/>
    <n v="43.2"/>
    <n v="154"/>
    <n v="154"/>
    <n v="20949"/>
    <n v="0"/>
  </r>
  <r>
    <x v="13"/>
    <x v="4"/>
    <x v="3"/>
    <n v="4213"/>
    <n v="5626"/>
    <n v="294280"/>
    <n v="299331"/>
    <n v="375"/>
    <n v="6.6"/>
    <n v="405"/>
    <n v="7.2"/>
    <n v="67983"/>
    <n v="9285"/>
    <n v="58698"/>
    <n v="3.1"/>
    <n v="22.7"/>
    <n v="78085"/>
    <n v="36364"/>
    <n v="41721"/>
    <n v="12.1"/>
    <n v="26.1"/>
    <n v="-10102"/>
    <n v="-3.4"/>
    <n v="45.4"/>
    <n v="219"/>
    <n v="249"/>
    <n v="29379"/>
    <n v="0"/>
  </r>
  <r>
    <x v="13"/>
    <x v="4"/>
    <x v="4"/>
    <n v="4788"/>
    <n v="7264"/>
    <n v="329905"/>
    <n v="333303"/>
    <n v="551"/>
    <n v="7.7"/>
    <n v="355"/>
    <n v="5"/>
    <n v="62359"/>
    <n v="10029"/>
    <n v="52330"/>
    <n v="3"/>
    <n v="18.7"/>
    <n v="69155"/>
    <n v="25468"/>
    <n v="43687"/>
    <n v="7.6"/>
    <n v="20.7"/>
    <n v="-6796"/>
    <n v="-2"/>
    <n v="37.4"/>
    <n v="153"/>
    <n v="162"/>
    <n v="20778"/>
    <n v="0"/>
  </r>
  <r>
    <x v="13"/>
    <x v="4"/>
    <x v="5"/>
    <n v="4317"/>
    <n v="6654"/>
    <n v="296286"/>
    <n v="300435"/>
    <n v="466"/>
    <n v="7.1"/>
    <n v="346"/>
    <n v="5.2"/>
    <n v="52094"/>
    <n v="8760"/>
    <n v="43334"/>
    <n v="2.9"/>
    <n v="17.3"/>
    <n v="60391"/>
    <n v="20184"/>
    <n v="40207"/>
    <n v="6.7"/>
    <n v="20.100000000000001"/>
    <n v="-8297"/>
    <n v="-2.8"/>
    <n v="34.6"/>
    <n v="110"/>
    <n v="120"/>
    <n v="14916"/>
    <n v="0"/>
  </r>
  <r>
    <x v="13"/>
    <x v="4"/>
    <x v="6"/>
    <n v="4512"/>
    <n v="6756"/>
    <n v="311131"/>
    <n v="311336"/>
    <n v="434"/>
    <n v="6.5"/>
    <n v="275"/>
    <n v="4.0999999999999996"/>
    <n v="52329"/>
    <n v="8592"/>
    <n v="43737"/>
    <n v="2.8"/>
    <n v="16.8"/>
    <n v="52739"/>
    <n v="16020"/>
    <n v="36719"/>
    <n v="5.0999999999999996"/>
    <n v="16.899999999999999"/>
    <n v="-410"/>
    <n v="-0.1"/>
    <n v="33.6"/>
    <n v="81"/>
    <n v="95"/>
    <n v="11256"/>
    <n v="0"/>
  </r>
  <r>
    <x v="13"/>
    <x v="4"/>
    <x v="7"/>
    <n v="18203"/>
    <n v="29766"/>
    <n v="1250409"/>
    <n v="1250024"/>
    <n v="2006"/>
    <n v="6.8"/>
    <n v="1386"/>
    <n v="4.7"/>
    <n v="194536"/>
    <n v="37042"/>
    <n v="157494"/>
    <n v="3"/>
    <n v="15.6"/>
    <n v="193765"/>
    <n v="54743"/>
    <n v="139022"/>
    <n v="4.4000000000000004"/>
    <n v="15.5"/>
    <n v="771"/>
    <n v="0.1"/>
    <n v="31"/>
    <n v="266"/>
    <n v="361"/>
    <n v="35338"/>
    <n v="0"/>
  </r>
  <r>
    <x v="13"/>
    <x v="4"/>
    <x v="8"/>
    <n v="10700"/>
    <n v="23618"/>
    <n v="732468"/>
    <n v="734114"/>
    <n v="1345"/>
    <n v="5.7"/>
    <n v="1213"/>
    <n v="5.0999999999999996"/>
    <n v="103923"/>
    <n v="20499"/>
    <n v="83424"/>
    <n v="2.8"/>
    <n v="14.2"/>
    <n v="107214"/>
    <n v="30825"/>
    <n v="76389"/>
    <n v="4.2"/>
    <n v="14.6"/>
    <n v="-3291"/>
    <n v="-0.4"/>
    <n v="28.4"/>
    <n v="111"/>
    <n v="168"/>
    <n v="14840"/>
    <n v="0"/>
  </r>
  <r>
    <x v="13"/>
    <x v="4"/>
    <x v="1"/>
    <n v="48420"/>
    <n v="85499"/>
    <n v="3330770"/>
    <n v="3345612"/>
    <n v="3538"/>
    <n v="4.0999999999999996"/>
    <n v="3627"/>
    <n v="4.2"/>
    <n v="369854"/>
    <n v="74610"/>
    <n v="295244"/>
    <n v="2.2000000000000002"/>
    <n v="11.1"/>
    <n v="399538"/>
    <n v="101582"/>
    <n v="297956"/>
    <n v="3"/>
    <n v="11.9"/>
    <n v="-29684"/>
    <n v="-0.8"/>
    <n v="22.2"/>
    <n v="357"/>
    <n v="624"/>
    <n v="47914"/>
    <n v="0"/>
  </r>
  <r>
    <x v="13"/>
    <x v="5"/>
    <x v="0"/>
    <n v="528"/>
    <n v="1203"/>
    <n v="151768"/>
    <n v="76067"/>
    <n v="1202"/>
    <n v="199.8"/>
    <n v="0"/>
    <n v="0"/>
    <n v="151402"/>
    <n v="151402"/>
    <n v="0"/>
    <n v="199"/>
    <n v="199"/>
    <n v="0"/>
    <n v="0"/>
    <n v="0"/>
    <n v="0"/>
    <n v="0"/>
    <n v="151402"/>
    <n v="199"/>
    <n v="0"/>
    <m/>
    <m/>
    <m/>
    <n v="0"/>
  </r>
  <r>
    <x v="13"/>
    <x v="5"/>
    <x v="2"/>
    <n v="1734"/>
    <n v="2939"/>
    <n v="285870"/>
    <n v="260625"/>
    <n v="315"/>
    <n v="11"/>
    <n v="141"/>
    <n v="4.9000000000000004"/>
    <n v="107612"/>
    <n v="24315"/>
    <n v="83297"/>
    <n v="9.3000000000000007"/>
    <n v="41.3"/>
    <n v="57122"/>
    <n v="24988"/>
    <n v="32134"/>
    <n v="9.6"/>
    <n v="21.9"/>
    <n v="50490"/>
    <n v="19.399999999999999"/>
    <n v="43.8"/>
    <n v="61"/>
    <n v="66"/>
    <m/>
    <n v="1"/>
  </r>
  <r>
    <x v="13"/>
    <x v="5"/>
    <x v="3"/>
    <n v="1811"/>
    <n v="3445"/>
    <n v="273424"/>
    <n v="281784"/>
    <n v="392"/>
    <n v="11.5"/>
    <n v="310"/>
    <n v="9.1"/>
    <n v="64143"/>
    <n v="11603"/>
    <n v="52540"/>
    <n v="4.0999999999999996"/>
    <n v="22.8"/>
    <n v="80863"/>
    <n v="38903"/>
    <n v="41960"/>
    <n v="13.8"/>
    <n v="28.7"/>
    <n v="-16720"/>
    <n v="-5.9"/>
    <n v="45.6"/>
    <n v="102"/>
    <n v="110"/>
    <m/>
    <n v="1"/>
  </r>
  <r>
    <x v="13"/>
    <x v="5"/>
    <x v="4"/>
    <n v="2097"/>
    <n v="4982"/>
    <n v="317181"/>
    <n v="317420"/>
    <n v="628"/>
    <n v="13"/>
    <n v="298"/>
    <n v="6.2"/>
    <n v="63429"/>
    <n v="15180"/>
    <n v="48249"/>
    <n v="4.8"/>
    <n v="20"/>
    <n v="63907"/>
    <n v="22777"/>
    <n v="41130"/>
    <n v="7.2"/>
    <n v="20.100000000000001"/>
    <n v="-478"/>
    <n v="-0.1"/>
    <n v="40"/>
    <n v="57"/>
    <n v="72"/>
    <n v="15823"/>
    <n v="0"/>
  </r>
  <r>
    <x v="13"/>
    <x v="5"/>
    <x v="5"/>
    <n v="1896"/>
    <n v="4186"/>
    <n v="283792"/>
    <n v="283330"/>
    <n v="439"/>
    <n v="10.7"/>
    <n v="235"/>
    <n v="5.8"/>
    <n v="54611"/>
    <n v="10701"/>
    <n v="43910"/>
    <n v="3.8"/>
    <n v="19.3"/>
    <n v="53687"/>
    <n v="20836"/>
    <n v="32851"/>
    <n v="7.4"/>
    <n v="18.899999999999999"/>
    <n v="924"/>
    <n v="0.4"/>
    <n v="37.799999999999997"/>
    <n v="46"/>
    <n v="52"/>
    <n v="13821"/>
    <n v="0"/>
  </r>
  <r>
    <x v="13"/>
    <x v="5"/>
    <x v="6"/>
    <n v="2055"/>
    <n v="4594"/>
    <n v="310016"/>
    <n v="307693"/>
    <n v="471"/>
    <n v="10.5"/>
    <n v="218"/>
    <n v="4.9000000000000004"/>
    <n v="51115"/>
    <n v="11141"/>
    <n v="39974"/>
    <n v="3.6"/>
    <n v="16.600000000000001"/>
    <n v="46468"/>
    <n v="15500"/>
    <n v="30968"/>
    <n v="5"/>
    <n v="15.1"/>
    <n v="4647"/>
    <n v="1.5"/>
    <n v="30.2"/>
    <n v="35"/>
    <n v="41"/>
    <n v="10089"/>
    <n v="0"/>
  </r>
  <r>
    <x v="13"/>
    <x v="5"/>
    <x v="7"/>
    <n v="8369"/>
    <n v="21123"/>
    <n v="1252434"/>
    <n v="1242581"/>
    <n v="1903"/>
    <n v="9.1999999999999993"/>
    <n v="1153"/>
    <n v="5.6"/>
    <n v="206899"/>
    <n v="48362"/>
    <n v="158537"/>
    <n v="3.9"/>
    <n v="16.7"/>
    <n v="187193"/>
    <n v="49465"/>
    <n v="137728"/>
    <n v="4"/>
    <n v="15.1"/>
    <n v="19706"/>
    <n v="1.6"/>
    <n v="30.2"/>
    <n v="86"/>
    <n v="191"/>
    <n v="24688"/>
    <n v="0"/>
  </r>
  <r>
    <x v="13"/>
    <x v="5"/>
    <x v="8"/>
    <n v="5748"/>
    <n v="23724"/>
    <n v="864652"/>
    <n v="859811"/>
    <n v="1923"/>
    <n v="8.1999999999999993"/>
    <n v="1259"/>
    <n v="5.4"/>
    <n v="130349"/>
    <n v="33295"/>
    <n v="97054"/>
    <n v="3.9"/>
    <n v="15.2"/>
    <n v="120666"/>
    <n v="29702"/>
    <n v="90964"/>
    <n v="3.5"/>
    <n v="14"/>
    <n v="9683"/>
    <n v="1.2"/>
    <n v="28"/>
    <n v="37"/>
    <n v="129"/>
    <n v="10652"/>
    <n v="0"/>
  </r>
  <r>
    <x v="13"/>
    <x v="5"/>
    <x v="1"/>
    <n v="28124"/>
    <n v="91948"/>
    <n v="4234973"/>
    <n v="4246545"/>
    <n v="5836"/>
    <n v="6.4"/>
    <n v="4745"/>
    <n v="5.2"/>
    <n v="487926"/>
    <n v="110490"/>
    <n v="377436"/>
    <n v="2.6"/>
    <n v="11.5"/>
    <n v="511069"/>
    <n v="126132"/>
    <n v="384937"/>
    <n v="3"/>
    <n v="12"/>
    <n v="-23143"/>
    <n v="-0.5"/>
    <n v="23"/>
    <n v="134"/>
    <n v="278"/>
    <n v="39404"/>
    <n v="0"/>
  </r>
  <r>
    <x v="13"/>
    <x v="6"/>
    <x v="0"/>
    <n v="91"/>
    <n v="316"/>
    <n v="61415"/>
    <n v="30708"/>
    <n v="316"/>
    <n v="200"/>
    <n v="0"/>
    <n v="0"/>
    <n v="61415"/>
    <n v="61415"/>
    <n v="0"/>
    <n v="200"/>
    <n v="200"/>
    <n v="0"/>
    <n v="0"/>
    <n v="0"/>
    <n v="0"/>
    <n v="0"/>
    <n v="61415"/>
    <n v="200"/>
    <n v="0"/>
    <m/>
    <m/>
    <m/>
    <n v="0"/>
  </r>
  <r>
    <x v="13"/>
    <x v="6"/>
    <x v="2"/>
    <n v="330"/>
    <n v="984"/>
    <n v="116088"/>
    <n v="106585"/>
    <n v="89"/>
    <n v="9.3000000000000007"/>
    <n v="40"/>
    <n v="4.2"/>
    <n v="37642"/>
    <n v="8926"/>
    <n v="28716"/>
    <n v="8.4"/>
    <n v="35.299999999999997"/>
    <n v="18635"/>
    <n v="2251"/>
    <n v="16384"/>
    <n v="2.1"/>
    <n v="17.5"/>
    <n v="19007"/>
    <n v="17.8"/>
    <n v="35"/>
    <n v="1"/>
    <n v="16"/>
    <m/>
    <n v="1"/>
  </r>
  <r>
    <x v="13"/>
    <x v="6"/>
    <x v="3"/>
    <n v="382"/>
    <n v="1385"/>
    <n v="129110"/>
    <n v="133279"/>
    <n v="172"/>
    <n v="12.8"/>
    <n v="98"/>
    <n v="7.3"/>
    <n v="28436"/>
    <n v="4393"/>
    <n v="24043"/>
    <n v="3.3"/>
    <n v="21.3"/>
    <n v="36774"/>
    <n v="15409"/>
    <n v="21365"/>
    <n v="11.6"/>
    <n v="27.6"/>
    <n v="-8338"/>
    <n v="-6.3"/>
    <n v="42.6"/>
    <n v="15"/>
    <n v="15"/>
    <m/>
    <n v="1"/>
  </r>
  <r>
    <x v="13"/>
    <x v="6"/>
    <x v="4"/>
    <n v="535"/>
    <n v="1993"/>
    <n v="183109"/>
    <n v="182109"/>
    <n v="243"/>
    <n v="12.7"/>
    <n v="88"/>
    <n v="4.5999999999999996"/>
    <n v="29244"/>
    <n v="9845"/>
    <n v="19399"/>
    <n v="5.4"/>
    <n v="16.100000000000001"/>
    <n v="27244"/>
    <n v="8979"/>
    <n v="18265"/>
    <n v="4.9000000000000004"/>
    <n v="15"/>
    <n v="2000"/>
    <n v="1.1000000000000001"/>
    <n v="30"/>
    <n v="9"/>
    <n v="9"/>
    <n v="5998"/>
    <n v="0"/>
  </r>
  <r>
    <x v="13"/>
    <x v="6"/>
    <x v="5"/>
    <n v="381"/>
    <n v="1527"/>
    <n v="130485"/>
    <n v="130063"/>
    <n v="157"/>
    <n v="10.5"/>
    <n v="79"/>
    <n v="5.3"/>
    <n v="27442"/>
    <n v="5007"/>
    <n v="22435"/>
    <n v="3.8"/>
    <n v="21.1"/>
    <n v="26598"/>
    <n v="11140"/>
    <n v="15458"/>
    <n v="8.6"/>
    <n v="20.5"/>
    <n v="844"/>
    <n v="0.6"/>
    <n v="41"/>
    <n v="10"/>
    <n v="11"/>
    <n v="6234"/>
    <n v="0"/>
  </r>
  <r>
    <x v="13"/>
    <x v="6"/>
    <x v="6"/>
    <n v="471"/>
    <n v="1862"/>
    <n v="158949"/>
    <n v="156728"/>
    <n v="208"/>
    <n v="11.5"/>
    <n v="113"/>
    <n v="6.2"/>
    <n v="28193"/>
    <n v="7017"/>
    <n v="21176"/>
    <n v="4.5"/>
    <n v="18"/>
    <n v="23750"/>
    <n v="5829"/>
    <n v="17921"/>
    <n v="3.7"/>
    <n v="15.2"/>
    <n v="4443"/>
    <n v="2.8"/>
    <n v="30.4"/>
    <n v="6"/>
    <n v="8"/>
    <n v="4374"/>
    <n v="0"/>
  </r>
  <r>
    <x v="13"/>
    <x v="6"/>
    <x v="7"/>
    <n v="1957"/>
    <n v="9707"/>
    <n v="649209"/>
    <n v="652470"/>
    <n v="1067"/>
    <n v="11.2"/>
    <n v="725"/>
    <n v="7.6"/>
    <n v="104130"/>
    <n v="25179"/>
    <n v="78951"/>
    <n v="3.9"/>
    <n v="16"/>
    <n v="110652"/>
    <n v="30012"/>
    <n v="80640"/>
    <n v="4.5999999999999996"/>
    <n v="17"/>
    <n v="-6522"/>
    <n v="-1"/>
    <n v="32"/>
    <n v="16"/>
    <n v="17"/>
    <n v="10676"/>
    <n v="0"/>
  </r>
  <r>
    <x v="13"/>
    <x v="6"/>
    <x v="8"/>
    <n v="1555"/>
    <n v="12283"/>
    <n v="519835"/>
    <n v="516720"/>
    <n v="1271"/>
    <n v="10.6"/>
    <n v="737"/>
    <n v="6.1"/>
    <n v="80664"/>
    <n v="24062"/>
    <n v="56602"/>
    <n v="4.7"/>
    <n v="15.6"/>
    <n v="74434"/>
    <n v="18923"/>
    <n v="55511"/>
    <n v="3.7"/>
    <n v="14.4"/>
    <n v="6230"/>
    <n v="1.2"/>
    <n v="28.8"/>
    <n v="3"/>
    <n v="3"/>
    <n v="1953"/>
    <n v="0"/>
  </r>
  <r>
    <x v="13"/>
    <x v="6"/>
    <x v="1"/>
    <n v="9260"/>
    <n v="60981"/>
    <n v="3125909"/>
    <n v="3124189"/>
    <n v="4079"/>
    <n v="6.7"/>
    <n v="3947"/>
    <n v="6.5"/>
    <n v="367905"/>
    <n v="78679"/>
    <n v="289226"/>
    <n v="2.5"/>
    <n v="11.8"/>
    <n v="364465"/>
    <n v="93938"/>
    <n v="270527"/>
    <n v="3"/>
    <n v="11.7"/>
    <n v="3440"/>
    <n v="0.1"/>
    <n v="23.4"/>
    <n v="30"/>
    <n v="143"/>
    <n v="18977"/>
    <n v="0"/>
  </r>
  <r>
    <x v="13"/>
    <x v="7"/>
    <x v="0"/>
    <n v="16"/>
    <n v="22"/>
    <n v="21993"/>
    <n v="10997"/>
    <n v="22"/>
    <n v="200"/>
    <n v="0"/>
    <n v="0"/>
    <n v="21993"/>
    <n v="21993"/>
    <n v="0"/>
    <n v="200"/>
    <n v="200"/>
    <n v="0"/>
    <n v="0"/>
    <n v="0"/>
    <n v="0"/>
    <n v="0"/>
    <n v="21993"/>
    <n v="200"/>
    <n v="0"/>
    <m/>
    <m/>
    <m/>
    <n v="0"/>
  </r>
  <r>
    <x v="13"/>
    <x v="7"/>
    <x v="2"/>
    <n v="108"/>
    <n v="578"/>
    <n v="78190"/>
    <n v="68035"/>
    <n v="45"/>
    <n v="8.5"/>
    <n v="8"/>
    <n v="1.5"/>
    <n v="33442"/>
    <n v="11364"/>
    <n v="22078"/>
    <n v="16.7"/>
    <n v="49.2"/>
    <n v="13131"/>
    <n v="744"/>
    <n v="12387"/>
    <n v="1.1000000000000001"/>
    <n v="19.3"/>
    <n v="20311"/>
    <n v="29.9"/>
    <n v="38.6"/>
    <n v="1"/>
    <n v="1"/>
    <n v="0"/>
    <n v="0"/>
  </r>
  <r>
    <x v="13"/>
    <x v="7"/>
    <x v="3"/>
    <n v="167"/>
    <n v="696"/>
    <n v="113786"/>
    <n v="112555"/>
    <n v="107"/>
    <n v="16.2"/>
    <n v="35"/>
    <n v="5.3"/>
    <n v="26573"/>
    <n v="5561"/>
    <n v="21012"/>
    <n v="4.9000000000000004"/>
    <n v="23.6"/>
    <n v="24111"/>
    <n v="7575"/>
    <n v="16536"/>
    <n v="6.7"/>
    <n v="21.4"/>
    <n v="2462"/>
    <n v="2.2000000000000002"/>
    <n v="42.8"/>
    <n v="5"/>
    <n v="5"/>
    <n v="5997"/>
    <n v="0"/>
  </r>
  <r>
    <x v="13"/>
    <x v="7"/>
    <x v="4"/>
    <n v="293"/>
    <n v="1051"/>
    <n v="204052"/>
    <n v="202860"/>
    <n v="163"/>
    <n v="16.600000000000001"/>
    <n v="23"/>
    <n v="2.2999999999999998"/>
    <n v="20137"/>
    <n v="5915"/>
    <n v="14222"/>
    <n v="2.9"/>
    <n v="9.9"/>
    <n v="17753"/>
    <n v="5242"/>
    <n v="12511"/>
    <n v="2.6"/>
    <n v="8.8000000000000007"/>
    <n v="2384"/>
    <n v="1.1000000000000001"/>
    <n v="17.600000000000001"/>
    <n v="2"/>
    <n v="2"/>
    <m/>
    <n v="1"/>
  </r>
  <r>
    <x v="13"/>
    <x v="7"/>
    <x v="5"/>
    <n v="152"/>
    <n v="1264"/>
    <n v="104783"/>
    <n v="100679"/>
    <n v="273"/>
    <n v="23.3"/>
    <n v="84"/>
    <n v="7.2"/>
    <n v="25237"/>
    <n v="8099"/>
    <n v="17138"/>
    <n v="8"/>
    <n v="25.1"/>
    <n v="17030"/>
    <n v="4435"/>
    <n v="12595"/>
    <n v="4.4000000000000004"/>
    <n v="16.899999999999999"/>
    <n v="8207"/>
    <n v="8.1999999999999993"/>
    <n v="33.799999999999997"/>
    <n v="2"/>
    <n v="2"/>
    <m/>
    <n v="1"/>
  </r>
  <r>
    <x v="13"/>
    <x v="7"/>
    <x v="6"/>
    <n v="150"/>
    <n v="854"/>
    <n v="102246"/>
    <n v="101415"/>
    <n v="96"/>
    <n v="11.6"/>
    <n v="52"/>
    <n v="6.3"/>
    <n v="17916"/>
    <n v="5425"/>
    <n v="12491"/>
    <n v="5.3"/>
    <n v="17.7"/>
    <n v="16253"/>
    <n v="2367"/>
    <n v="13886"/>
    <n v="2.2999999999999998"/>
    <n v="16"/>
    <n v="1663"/>
    <n v="1.7"/>
    <n v="32"/>
    <m/>
    <m/>
    <m/>
    <n v="0"/>
  </r>
  <r>
    <x v="13"/>
    <x v="7"/>
    <x v="7"/>
    <n v="773"/>
    <n v="6563"/>
    <n v="506309"/>
    <n v="498251"/>
    <n v="804"/>
    <n v="12.7"/>
    <n v="364"/>
    <n v="5.7"/>
    <n v="83997"/>
    <n v="25317"/>
    <n v="58680"/>
    <n v="5.0999999999999996"/>
    <n v="16.899999999999999"/>
    <n v="67881"/>
    <n v="16609"/>
    <n v="51272"/>
    <n v="3.3"/>
    <n v="13.6"/>
    <n v="16116"/>
    <n v="3.3"/>
    <n v="27.2"/>
    <n v="2"/>
    <n v="2"/>
    <m/>
    <n v="1"/>
  </r>
  <r>
    <x v="13"/>
    <x v="7"/>
    <x v="8"/>
    <n v="642"/>
    <n v="8952"/>
    <n v="422577"/>
    <n v="417639"/>
    <n v="795"/>
    <n v="9"/>
    <n v="586"/>
    <n v="6.6"/>
    <n v="65505"/>
    <n v="14955"/>
    <n v="50550"/>
    <n v="3.6"/>
    <n v="15.7"/>
    <n v="55629"/>
    <n v="12624"/>
    <n v="43005"/>
    <n v="3"/>
    <n v="13.3"/>
    <n v="9876"/>
    <n v="2.4"/>
    <n v="26.6"/>
    <n v="1"/>
    <n v="1"/>
    <m/>
    <n v="1"/>
  </r>
  <r>
    <x v="13"/>
    <x v="7"/>
    <x v="1"/>
    <n v="4821"/>
    <n v="60286"/>
    <n v="3197019"/>
    <n v="3176241"/>
    <n v="5104"/>
    <n v="8.6"/>
    <n v="3817"/>
    <n v="6.4"/>
    <n v="388190"/>
    <n v="101414"/>
    <n v="286776"/>
    <n v="3.2"/>
    <n v="12.2"/>
    <n v="346634"/>
    <n v="84455"/>
    <n v="262179"/>
    <n v="2.7"/>
    <n v="10.9"/>
    <n v="41556"/>
    <n v="1.3"/>
    <n v="21.8"/>
    <n v="4"/>
    <n v="4"/>
    <n v="6379"/>
    <n v="0"/>
  </r>
  <r>
    <x v="13"/>
    <x v="8"/>
    <x v="0"/>
    <n v="6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3"/>
    <x v="8"/>
    <x v="2"/>
    <n v="56"/>
    <n v="609"/>
    <m/>
    <m/>
    <n v="81"/>
    <n v="13.5"/>
    <n v="66"/>
    <n v="11"/>
    <m/>
    <m/>
    <m/>
    <m/>
    <m/>
    <m/>
    <m/>
    <m/>
    <m/>
    <m/>
    <m/>
    <m/>
    <m/>
    <m/>
    <m/>
    <m/>
    <n v="1"/>
  </r>
  <r>
    <x v="13"/>
    <x v="8"/>
    <x v="3"/>
    <n v="96"/>
    <n v="1008"/>
    <n v="132045"/>
    <n v="134333"/>
    <n v="315"/>
    <n v="36.1"/>
    <n v="47"/>
    <n v="5.4"/>
    <n v="17955"/>
    <n v="7818"/>
    <n v="10137"/>
    <n v="5.8"/>
    <n v="13.4"/>
    <n v="22531"/>
    <n v="3349"/>
    <n v="19182"/>
    <n v="2.5"/>
    <n v="16.8"/>
    <n v="-4576"/>
    <n v="-3.4"/>
    <n v="26.8"/>
    <n v="1"/>
    <n v="1"/>
    <m/>
    <n v="1"/>
  </r>
  <r>
    <x v="13"/>
    <x v="8"/>
    <x v="4"/>
    <n v="234"/>
    <n v="691"/>
    <n v="352109"/>
    <n v="345449"/>
    <n v="49"/>
    <n v="7.3"/>
    <n v="15"/>
    <n v="2.2000000000000002"/>
    <n v="26619"/>
    <n v="3040"/>
    <n v="23579"/>
    <n v="0.9"/>
    <n v="7.7"/>
    <n v="13299"/>
    <n v="6380"/>
    <n v="6919"/>
    <n v="1.8"/>
    <n v="3.8"/>
    <n v="13320"/>
    <n v="3.9"/>
    <n v="7.6"/>
    <n v="1"/>
    <n v="1"/>
    <m/>
    <n v="1"/>
  </r>
  <r>
    <x v="13"/>
    <x v="8"/>
    <x v="5"/>
    <n v="72"/>
    <n v="650"/>
    <n v="94454"/>
    <n v="93891"/>
    <n v="107"/>
    <n v="17"/>
    <n v="65"/>
    <n v="10.3"/>
    <n v="17193"/>
    <n v="5919"/>
    <n v="11274"/>
    <n v="6.3"/>
    <n v="18.3"/>
    <n v="16067"/>
    <n v="3540"/>
    <n v="12527"/>
    <n v="3.8"/>
    <n v="17.100000000000001"/>
    <n v="1126"/>
    <n v="1.2"/>
    <n v="34.200000000000003"/>
    <n v="1"/>
    <n v="1"/>
    <m/>
    <n v="1"/>
  </r>
  <r>
    <x v="13"/>
    <x v="8"/>
    <x v="6"/>
    <n v="76"/>
    <n v="877"/>
    <n v="110127"/>
    <n v="105560"/>
    <n v="84"/>
    <n v="9.8000000000000007"/>
    <n v="49"/>
    <n v="5.7"/>
    <n v="18991"/>
    <n v="3888"/>
    <n v="15103"/>
    <n v="3.7"/>
    <n v="18"/>
    <n v="9857"/>
    <n v="2103"/>
    <n v="7754"/>
    <n v="2"/>
    <n v="9.3000000000000007"/>
    <n v="9134"/>
    <n v="8.6999999999999993"/>
    <n v="18.600000000000001"/>
    <m/>
    <m/>
    <m/>
    <n v="0"/>
  </r>
  <r>
    <x v="13"/>
    <x v="8"/>
    <x v="7"/>
    <n v="391"/>
    <n v="6091"/>
    <n v="519686"/>
    <n v="516731"/>
    <n v="863"/>
    <n v="14.8"/>
    <n v="377"/>
    <n v="6.4"/>
    <n v="84722"/>
    <n v="28263"/>
    <n v="56459"/>
    <n v="5.5"/>
    <n v="16.399999999999999"/>
    <n v="78811"/>
    <n v="15962"/>
    <n v="62849"/>
    <n v="3.1"/>
    <n v="15.3"/>
    <n v="5911"/>
    <n v="1.1000000000000001"/>
    <n v="30.6"/>
    <n v="2"/>
    <n v="2"/>
    <m/>
    <n v="1"/>
  </r>
  <r>
    <x v="13"/>
    <x v="8"/>
    <x v="8"/>
    <n v="340"/>
    <n v="8168"/>
    <n v="452563"/>
    <n v="450002"/>
    <n v="695"/>
    <n v="8.6"/>
    <n v="362"/>
    <n v="4.5"/>
    <n v="63223"/>
    <n v="14762"/>
    <n v="48461"/>
    <n v="3.3"/>
    <n v="14"/>
    <n v="58100"/>
    <n v="12290"/>
    <n v="45810"/>
    <n v="2.7"/>
    <n v="12.9"/>
    <n v="5123"/>
    <n v="1.1000000000000001"/>
    <n v="25.8"/>
    <m/>
    <m/>
    <m/>
    <n v="0"/>
  </r>
  <r>
    <x v="13"/>
    <x v="8"/>
    <x v="1"/>
    <n v="3432"/>
    <n v="84803"/>
    <n v="4860088"/>
    <n v="4836183"/>
    <n v="7441"/>
    <n v="8.9"/>
    <n v="5162"/>
    <n v="6.2"/>
    <n v="590538"/>
    <n v="170358"/>
    <n v="420180"/>
    <n v="3.5"/>
    <n v="12.2"/>
    <n v="542728"/>
    <n v="144277"/>
    <n v="398451"/>
    <n v="3"/>
    <n v="11.2"/>
    <n v="47810"/>
    <n v="1"/>
    <n v="22.4"/>
    <n v="5"/>
    <n v="40"/>
    <n v="16378"/>
    <n v="0"/>
  </r>
  <r>
    <x v="13"/>
    <x v="9"/>
    <x v="2"/>
    <n v="15"/>
    <n v="73"/>
    <n v="26767"/>
    <n v="22630"/>
    <n v="1"/>
    <n v="1.4"/>
    <n v="2"/>
    <n v="2.8"/>
    <n v="9525"/>
    <m/>
    <m/>
    <m/>
    <n v="42.1"/>
    <n v="1251"/>
    <m/>
    <n v="914"/>
    <m/>
    <n v="5.5"/>
    <n v="8274"/>
    <n v="36.6"/>
    <n v="11"/>
    <m/>
    <m/>
    <m/>
    <n v="1"/>
  </r>
  <r>
    <x v="13"/>
    <x v="9"/>
    <x v="3"/>
    <n v="23"/>
    <n v="686"/>
    <n v="57559"/>
    <n v="55645"/>
    <n v="74"/>
    <n v="10.9"/>
    <n v="77"/>
    <n v="11.3"/>
    <n v="7695"/>
    <m/>
    <m/>
    <m/>
    <n v="13.8"/>
    <n v="3867"/>
    <m/>
    <n v="3495"/>
    <m/>
    <n v="6.9"/>
    <n v="3828"/>
    <n v="6.9"/>
    <n v="13.8"/>
    <m/>
    <m/>
    <m/>
    <n v="1"/>
  </r>
  <r>
    <x v="13"/>
    <x v="9"/>
    <x v="4"/>
    <n v="59"/>
    <n v="99"/>
    <n v="185406"/>
    <n v="180860"/>
    <n v="6"/>
    <n v="6.2"/>
    <n v="2"/>
    <n v="2.1"/>
    <n v="10864"/>
    <m/>
    <m/>
    <m/>
    <n v="6"/>
    <n v="1771"/>
    <m/>
    <n v="1323"/>
    <m/>
    <n v="1"/>
    <n v="9093"/>
    <n v="5"/>
    <n v="2"/>
    <m/>
    <m/>
    <m/>
    <n v="1"/>
  </r>
  <r>
    <x v="13"/>
    <x v="9"/>
    <x v="5"/>
    <n v="10"/>
    <n v="39"/>
    <n v="21646"/>
    <n v="23654"/>
    <n v="0"/>
    <n v="0"/>
    <n v="5"/>
    <n v="12.2"/>
    <n v="2300"/>
    <n v="0"/>
    <n v="2300"/>
    <n v="0"/>
    <n v="9.6999999999999993"/>
    <n v="6316"/>
    <m/>
    <n v="403"/>
    <m/>
    <n v="26.7"/>
    <n v="-4016"/>
    <n v="-17"/>
    <n v="19.399999999999999"/>
    <m/>
    <m/>
    <m/>
    <n v="1"/>
  </r>
  <r>
    <x v="13"/>
    <x v="9"/>
    <x v="6"/>
    <n v="22"/>
    <n v="367"/>
    <n v="55194"/>
    <n v="51488"/>
    <n v="171"/>
    <n v="60.1"/>
    <n v="6"/>
    <n v="2.1"/>
    <n v="11598"/>
    <m/>
    <m/>
    <m/>
    <n v="22.5"/>
    <n v="4185"/>
    <m/>
    <n v="4091"/>
    <m/>
    <n v="8.1"/>
    <n v="7413"/>
    <n v="14.4"/>
    <n v="16.2"/>
    <m/>
    <m/>
    <m/>
    <n v="1"/>
  </r>
  <r>
    <x v="13"/>
    <x v="9"/>
    <x v="7"/>
    <n v="114"/>
    <n v="3367"/>
    <n v="263299"/>
    <n v="267602"/>
    <n v="353"/>
    <n v="10.5"/>
    <n v="330"/>
    <n v="9.9"/>
    <n v="42003"/>
    <n v="20104"/>
    <n v="21899"/>
    <n v="7.5"/>
    <n v="15.7"/>
    <n v="50609"/>
    <n v="17728"/>
    <n v="32881"/>
    <n v="6.6"/>
    <n v="18.899999999999999"/>
    <n v="-8606"/>
    <n v="-3.2"/>
    <n v="31.4"/>
    <n v="2"/>
    <n v="2"/>
    <m/>
    <n v="1"/>
  </r>
  <r>
    <x v="13"/>
    <x v="9"/>
    <x v="8"/>
    <n v="97"/>
    <n v="5046"/>
    <n v="255703"/>
    <n v="245430"/>
    <n v="580"/>
    <n v="11.8"/>
    <n v="309"/>
    <n v="6.3"/>
    <n v="45413"/>
    <n v="20433"/>
    <n v="24980"/>
    <n v="8.3000000000000007"/>
    <n v="18.5"/>
    <n v="24866"/>
    <n v="6249"/>
    <n v="18617"/>
    <n v="2.5"/>
    <n v="10.1"/>
    <n v="20547"/>
    <n v="8.4"/>
    <n v="20.2"/>
    <m/>
    <m/>
    <m/>
    <n v="0"/>
  </r>
  <r>
    <x v="13"/>
    <x v="9"/>
    <x v="1"/>
    <n v="1334"/>
    <n v="72015"/>
    <n v="3801181"/>
    <n v="3776409"/>
    <n v="6838"/>
    <n v="9.6999999999999993"/>
    <n v="4175"/>
    <n v="5.9"/>
    <n v="463390"/>
    <n v="138067"/>
    <n v="325323"/>
    <n v="3.7"/>
    <n v="12.3"/>
    <n v="413846"/>
    <n v="96647"/>
    <n v="317199"/>
    <n v="2.6"/>
    <n v="11"/>
    <n v="49544"/>
    <n v="1.3"/>
    <n v="22"/>
    <m/>
    <m/>
    <m/>
    <n v="0"/>
  </r>
  <r>
    <x v="13"/>
    <x v="10"/>
    <x v="0"/>
    <n v="1"/>
    <n v="35"/>
    <m/>
    <m/>
    <n v="35"/>
    <n v="200"/>
    <n v="0"/>
    <n v="0"/>
    <m/>
    <m/>
    <m/>
    <m/>
    <m/>
    <m/>
    <m/>
    <m/>
    <m/>
    <m/>
    <m/>
    <m/>
    <m/>
    <m/>
    <m/>
    <m/>
    <n v="1"/>
  </r>
  <r>
    <x v="13"/>
    <x v="10"/>
    <x v="2"/>
    <n v="5"/>
    <n v="367"/>
    <m/>
    <m/>
    <n v="61"/>
    <n v="17.899999999999999"/>
    <n v="7"/>
    <n v="2.1"/>
    <m/>
    <m/>
    <m/>
    <m/>
    <m/>
    <m/>
    <m/>
    <m/>
    <m/>
    <m/>
    <m/>
    <m/>
    <m/>
    <m/>
    <m/>
    <m/>
    <n v="1"/>
  </r>
  <r>
    <x v="13"/>
    <x v="10"/>
    <x v="3"/>
    <n v="9"/>
    <n v="700"/>
    <m/>
    <m/>
    <n v="121"/>
    <n v="18.600000000000001"/>
    <n v="55"/>
    <n v="8.4"/>
    <m/>
    <m/>
    <m/>
    <m/>
    <m/>
    <m/>
    <m/>
    <m/>
    <m/>
    <m/>
    <m/>
    <m/>
    <m/>
    <m/>
    <m/>
    <m/>
    <n v="1"/>
  </r>
  <r>
    <x v="13"/>
    <x v="10"/>
    <x v="4"/>
    <n v="22"/>
    <n v="51"/>
    <n v="78932"/>
    <n v="78398"/>
    <n v="1"/>
    <n v="1.9"/>
    <n v="5"/>
    <n v="9.6"/>
    <n v="1528"/>
    <m/>
    <m/>
    <m/>
    <n v="1.9"/>
    <n v="460"/>
    <m/>
    <n v="98"/>
    <m/>
    <n v="0.6"/>
    <n v="1068"/>
    <n v="1.3"/>
    <n v="1.2"/>
    <m/>
    <m/>
    <m/>
    <n v="1"/>
  </r>
  <r>
    <x v="13"/>
    <x v="10"/>
    <x v="5"/>
    <n v="8"/>
    <n v="278"/>
    <m/>
    <m/>
    <n v="18"/>
    <n v="6.5"/>
    <n v="13"/>
    <n v="4.7"/>
    <m/>
    <m/>
    <m/>
    <m/>
    <m/>
    <m/>
    <m/>
    <m/>
    <m/>
    <m/>
    <m/>
    <m/>
    <m/>
    <m/>
    <m/>
    <m/>
    <n v="1"/>
  </r>
  <r>
    <x v="13"/>
    <x v="10"/>
    <x v="6"/>
    <n v="8"/>
    <n v="949"/>
    <m/>
    <m/>
    <n v="111"/>
    <n v="12.2"/>
    <n v="32"/>
    <n v="3.5"/>
    <m/>
    <m/>
    <m/>
    <m/>
    <m/>
    <m/>
    <m/>
    <m/>
    <m/>
    <m/>
    <m/>
    <m/>
    <m/>
    <m/>
    <m/>
    <m/>
    <n v="1"/>
  </r>
  <r>
    <x v="13"/>
    <x v="10"/>
    <x v="7"/>
    <n v="56"/>
    <n v="3119"/>
    <n v="268685"/>
    <n v="261490"/>
    <n v="522"/>
    <n v="17.5"/>
    <n v="254"/>
    <n v="8.5"/>
    <n v="50453"/>
    <n v="12702"/>
    <n v="37751"/>
    <n v="4.9000000000000004"/>
    <n v="19.3"/>
    <n v="36062"/>
    <n v="22270"/>
    <n v="13792"/>
    <n v="8.5"/>
    <n v="13.8"/>
    <n v="14391"/>
    <n v="5.5"/>
    <n v="27.6"/>
    <n v="1"/>
    <n v="1"/>
    <m/>
    <n v="1"/>
  </r>
  <r>
    <x v="13"/>
    <x v="10"/>
    <x v="8"/>
    <n v="40"/>
    <n v="4411"/>
    <n v="192539"/>
    <n v="189468"/>
    <n v="439"/>
    <n v="10.199999999999999"/>
    <n v="203"/>
    <n v="4.7"/>
    <n v="48847"/>
    <n v="12376"/>
    <n v="36471"/>
    <n v="6.5"/>
    <n v="25.8"/>
    <n v="42705"/>
    <n v="24177"/>
    <n v="18528"/>
    <n v="12.8"/>
    <n v="22.5"/>
    <n v="6142"/>
    <n v="3.3"/>
    <n v="45"/>
    <n v="1"/>
    <n v="1"/>
    <m/>
    <n v="1"/>
  </r>
  <r>
    <x v="13"/>
    <x v="10"/>
    <x v="1"/>
    <n v="824"/>
    <n v="80661"/>
    <n v="4326559"/>
    <n v="4307733"/>
    <n v="6178"/>
    <n v="7.7"/>
    <n v="4963"/>
    <n v="6.2"/>
    <n v="542887"/>
    <n v="144390"/>
    <n v="398497"/>
    <n v="3.4"/>
    <n v="12.6"/>
    <n v="505236"/>
    <n v="101159"/>
    <n v="404077"/>
    <n v="2.2999999999999998"/>
    <n v="11.7"/>
    <n v="37651"/>
    <n v="0.9"/>
    <n v="23.4"/>
    <n v="1"/>
    <n v="46"/>
    <n v="0"/>
    <n v="0"/>
  </r>
  <r>
    <x v="13"/>
    <x v="11"/>
    <x v="2"/>
    <n v="13"/>
    <n v="21"/>
    <n v="649"/>
    <n v="709"/>
    <n v="0"/>
    <n v="0"/>
    <n v="9"/>
    <n v="35.299999999999997"/>
    <n v="64"/>
    <n v="0"/>
    <n v="64"/>
    <n v="0"/>
    <n v="9"/>
    <n v="184"/>
    <n v="158"/>
    <n v="26"/>
    <n v="22.3"/>
    <n v="26"/>
    <n v="-120"/>
    <n v="-17"/>
    <n v="18"/>
    <m/>
    <m/>
    <m/>
    <n v="0"/>
  </r>
  <r>
    <x v="13"/>
    <x v="11"/>
    <x v="3"/>
    <n v="13"/>
    <n v="190"/>
    <m/>
    <m/>
    <n v="0"/>
    <n v="0"/>
    <n v="5"/>
    <n v="2.7"/>
    <m/>
    <n v="0"/>
    <m/>
    <m/>
    <m/>
    <m/>
    <m/>
    <m/>
    <m/>
    <m/>
    <m/>
    <m/>
    <m/>
    <m/>
    <m/>
    <m/>
    <n v="1"/>
  </r>
  <r>
    <x v="13"/>
    <x v="11"/>
    <x v="4"/>
    <n v="16"/>
    <n v="84"/>
    <n v="85212"/>
    <n v="77078"/>
    <n v="3"/>
    <n v="3.5"/>
    <n v="6"/>
    <n v="7"/>
    <n v="16554"/>
    <m/>
    <m/>
    <m/>
    <n v="21.5"/>
    <n v="286"/>
    <n v="151"/>
    <n v="135"/>
    <n v="0.2"/>
    <n v="0.4"/>
    <n v="16268"/>
    <n v="21.1"/>
    <n v="0.8"/>
    <m/>
    <m/>
    <m/>
    <n v="1"/>
  </r>
  <r>
    <x v="13"/>
    <x v="11"/>
    <x v="5"/>
    <n v="15"/>
    <n v="135"/>
    <m/>
    <m/>
    <n v="7"/>
    <n v="5.2"/>
    <n v="7"/>
    <n v="5.2"/>
    <m/>
    <m/>
    <m/>
    <m/>
    <m/>
    <m/>
    <m/>
    <m/>
    <m/>
    <m/>
    <m/>
    <m/>
    <m/>
    <m/>
    <m/>
    <m/>
    <n v="1"/>
  </r>
  <r>
    <x v="13"/>
    <x v="11"/>
    <x v="6"/>
    <n v="9"/>
    <n v="82"/>
    <m/>
    <m/>
    <n v="0"/>
    <n v="0"/>
    <n v="3"/>
    <n v="3.6"/>
    <m/>
    <n v="0"/>
    <m/>
    <m/>
    <m/>
    <m/>
    <m/>
    <m/>
    <m/>
    <m/>
    <m/>
    <m/>
    <m/>
    <m/>
    <m/>
    <m/>
    <n v="1"/>
  </r>
  <r>
    <x v="13"/>
    <x v="11"/>
    <x v="7"/>
    <n v="79"/>
    <n v="3592"/>
    <n v="279278"/>
    <n v="284660"/>
    <n v="98"/>
    <n v="2.6"/>
    <n v="366"/>
    <n v="9.8000000000000007"/>
    <n v="29519"/>
    <n v="7055"/>
    <n v="22464"/>
    <n v="2.5"/>
    <n v="10.4"/>
    <n v="40282"/>
    <n v="20269"/>
    <n v="20013"/>
    <n v="7.1"/>
    <n v="14.2"/>
    <n v="-10763"/>
    <n v="-3.8"/>
    <n v="20.8"/>
    <m/>
    <m/>
    <m/>
    <n v="0"/>
  </r>
  <r>
    <x v="13"/>
    <x v="11"/>
    <x v="8"/>
    <n v="64"/>
    <n v="3764"/>
    <n v="363584"/>
    <n v="346612"/>
    <n v="391"/>
    <n v="10.7"/>
    <n v="134"/>
    <n v="3.7"/>
    <n v="72023"/>
    <n v="17652"/>
    <n v="54371"/>
    <n v="5.0999999999999996"/>
    <n v="20.8"/>
    <n v="38079"/>
    <n v="3560"/>
    <n v="34519"/>
    <n v="1"/>
    <n v="11"/>
    <n v="33944"/>
    <n v="9.8000000000000007"/>
    <n v="22"/>
    <m/>
    <m/>
    <m/>
    <n v="0"/>
  </r>
  <r>
    <x v="13"/>
    <x v="11"/>
    <x v="1"/>
    <n v="912"/>
    <n v="343346"/>
    <n v="21358601"/>
    <n v="21239445"/>
    <n v="29063"/>
    <n v="8.5"/>
    <n v="23826"/>
    <n v="7"/>
    <n v="2586543"/>
    <n v="789159"/>
    <n v="1797384"/>
    <n v="3.7"/>
    <n v="12.2"/>
    <n v="2348230"/>
    <n v="614692"/>
    <n v="1733538"/>
    <n v="2.9"/>
    <n v="11.1"/>
    <n v="238313"/>
    <n v="1.1000000000000001"/>
    <n v="22.2"/>
    <m/>
    <m/>
    <m/>
    <n v="0"/>
  </r>
  <r>
    <x v="14"/>
    <x v="0"/>
    <x v="0"/>
    <n v="404252"/>
    <n v="404907"/>
    <n v="1055208"/>
    <n v="531504"/>
    <n v="401343"/>
    <n v="198.2"/>
    <n v="0"/>
    <n v="0"/>
    <n v="1047408"/>
    <n v="1047408"/>
    <n v="0"/>
    <n v="197.1"/>
    <n v="197.1"/>
    <n v="0"/>
    <n v="0"/>
    <n v="0"/>
    <n v="0"/>
    <n v="0"/>
    <n v="1047408"/>
    <n v="197.1"/>
    <n v="0"/>
    <m/>
    <m/>
    <m/>
    <n v="0"/>
  </r>
  <r>
    <x v="14"/>
    <x v="0"/>
    <x v="2"/>
    <n v="245375"/>
    <n v="245641"/>
    <n v="522822"/>
    <n v="592740"/>
    <n v="383"/>
    <n v="0.1"/>
    <n v="77745"/>
    <n v="27.1"/>
    <n v="122512"/>
    <n v="1080"/>
    <n v="121432"/>
    <n v="0.2"/>
    <n v="20.7"/>
    <n v="262347"/>
    <n v="179750"/>
    <n v="82597"/>
    <n v="30.3"/>
    <n v="44.3"/>
    <n v="-139835"/>
    <n v="-23.6"/>
    <n v="41.4"/>
    <n v="53950"/>
    <n v="53953"/>
    <n v="130746"/>
    <n v="0"/>
  </r>
  <r>
    <x v="14"/>
    <x v="0"/>
    <x v="3"/>
    <n v="192750"/>
    <n v="192948"/>
    <n v="411950"/>
    <n v="471436"/>
    <n v="7892"/>
    <n v="3.7"/>
    <n v="51434"/>
    <n v="23.9"/>
    <n v="83802"/>
    <n v="18637"/>
    <n v="65165"/>
    <n v="4"/>
    <n v="17.8"/>
    <n v="202773"/>
    <n v="133106"/>
    <n v="69667"/>
    <n v="28.2"/>
    <n v="43"/>
    <n v="-118971"/>
    <n v="-25.2"/>
    <n v="35.6"/>
    <n v="38428"/>
    <n v="38428"/>
    <n v="103692"/>
    <n v="0"/>
  </r>
  <r>
    <x v="14"/>
    <x v="0"/>
    <x v="4"/>
    <n v="161283"/>
    <n v="161449"/>
    <n v="344983"/>
    <n v="395164"/>
    <n v="7070"/>
    <n v="4"/>
    <n v="41324"/>
    <n v="23.1"/>
    <n v="64351"/>
    <n v="16486"/>
    <n v="47865"/>
    <n v="4.2"/>
    <n v="16.3"/>
    <n v="164712"/>
    <n v="107702"/>
    <n v="57010"/>
    <n v="27.3"/>
    <n v="41.7"/>
    <n v="-100361"/>
    <n v="-25.4"/>
    <n v="32.6"/>
    <n v="31413"/>
    <n v="31421"/>
    <n v="85150"/>
    <n v="0"/>
  </r>
  <r>
    <x v="14"/>
    <x v="0"/>
    <x v="5"/>
    <n v="142928"/>
    <n v="143327"/>
    <n v="308031"/>
    <n v="352381"/>
    <n v="6529"/>
    <n v="4.0999999999999996"/>
    <n v="35969"/>
    <n v="22.8"/>
    <n v="54182"/>
    <n v="14855"/>
    <n v="39327"/>
    <n v="4.2"/>
    <n v="15.4"/>
    <n v="142882"/>
    <n v="93061"/>
    <n v="49821"/>
    <n v="26.4"/>
    <n v="40.5"/>
    <n v="-88700"/>
    <n v="-25.1"/>
    <n v="30.8"/>
    <n v="27440"/>
    <n v="27447"/>
    <n v="73449"/>
    <n v="0"/>
  </r>
  <r>
    <x v="14"/>
    <x v="0"/>
    <x v="6"/>
    <n v="124107"/>
    <n v="124397"/>
    <n v="269242"/>
    <n v="305568"/>
    <n v="5518"/>
    <n v="4.0999999999999996"/>
    <n v="28876"/>
    <n v="21.3"/>
    <n v="45573"/>
    <n v="12882"/>
    <n v="32691"/>
    <n v="4.2"/>
    <n v="14.9"/>
    <n v="118225"/>
    <n v="75565"/>
    <n v="42660"/>
    <n v="24.7"/>
    <n v="38.700000000000003"/>
    <n v="-72652"/>
    <n v="-23.8"/>
    <n v="29.8"/>
    <n v="21880"/>
    <n v="21890"/>
    <n v="59409"/>
    <n v="0"/>
  </r>
  <r>
    <x v="14"/>
    <x v="0"/>
    <x v="7"/>
    <n v="437345"/>
    <n v="438548"/>
    <n v="959733"/>
    <n v="1057767"/>
    <n v="18700"/>
    <n v="4"/>
    <n v="79249"/>
    <n v="16.899999999999999"/>
    <n v="147479"/>
    <n v="43255"/>
    <n v="104224"/>
    <n v="4.0999999999999996"/>
    <n v="13.9"/>
    <n v="343547"/>
    <n v="205848"/>
    <n v="137699"/>
    <n v="19.5"/>
    <n v="32.5"/>
    <n v="-196068"/>
    <n v="-18.600000000000001"/>
    <n v="27.8"/>
    <n v="58579"/>
    <n v="58624"/>
    <n v="158517"/>
    <n v="0"/>
  </r>
  <r>
    <x v="14"/>
    <x v="0"/>
    <x v="8"/>
    <n v="233888"/>
    <n v="235067"/>
    <n v="513056"/>
    <n v="559916"/>
    <n v="10628"/>
    <n v="4.3"/>
    <n v="38051"/>
    <n v="15.3"/>
    <n v="76133"/>
    <n v="23704"/>
    <n v="52429"/>
    <n v="4.2"/>
    <n v="13.6"/>
    <n v="169852"/>
    <n v="96579"/>
    <n v="73273"/>
    <n v="17.2"/>
    <n v="30.3"/>
    <n v="-93719"/>
    <n v="-16.7"/>
    <n v="27.2"/>
    <n v="27101"/>
    <n v="27154"/>
    <n v="71540"/>
    <n v="0"/>
  </r>
  <r>
    <x v="14"/>
    <x v="0"/>
    <x v="1"/>
    <n v="411290"/>
    <n v="413291"/>
    <n v="919943"/>
    <n v="1002574"/>
    <n v="13011"/>
    <n v="3"/>
    <n v="60945"/>
    <n v="14"/>
    <n v="108749"/>
    <n v="31302"/>
    <n v="77447"/>
    <n v="3.1"/>
    <n v="10.8"/>
    <n v="274011"/>
    <n v="158061"/>
    <n v="115950"/>
    <n v="15.8"/>
    <n v="27.3"/>
    <n v="-165262"/>
    <n v="-16.5"/>
    <n v="21.6"/>
    <n v="47131"/>
    <n v="47239"/>
    <n v="125465"/>
    <n v="0"/>
  </r>
  <r>
    <x v="14"/>
    <x v="1"/>
    <x v="0"/>
    <n v="41329"/>
    <n v="42478"/>
    <n v="501818"/>
    <n v="252103"/>
    <n v="42278"/>
    <n v="199.1"/>
    <n v="0"/>
    <n v="0"/>
    <n v="499431"/>
    <n v="499431"/>
    <n v="0"/>
    <n v="198.1"/>
    <n v="198.1"/>
    <n v="0"/>
    <n v="0"/>
    <n v="0"/>
    <n v="0"/>
    <n v="0"/>
    <n v="499431"/>
    <n v="198.1"/>
    <n v="0"/>
    <m/>
    <m/>
    <m/>
    <n v="0"/>
  </r>
  <r>
    <x v="14"/>
    <x v="1"/>
    <x v="2"/>
    <n v="79847"/>
    <n v="80628"/>
    <n v="521945"/>
    <n v="529932"/>
    <n v="692"/>
    <n v="0.8"/>
    <n v="5858"/>
    <n v="7"/>
    <n v="140742"/>
    <n v="3813"/>
    <n v="136929"/>
    <n v="0.7"/>
    <n v="26.6"/>
    <n v="156716"/>
    <n v="70849"/>
    <n v="85867"/>
    <n v="13.4"/>
    <n v="29.6"/>
    <n v="-15974"/>
    <n v="-3"/>
    <n v="53.2"/>
    <n v="4693"/>
    <n v="4693"/>
    <n v="57218"/>
    <n v="0"/>
  </r>
  <r>
    <x v="14"/>
    <x v="1"/>
    <x v="3"/>
    <n v="72621"/>
    <n v="73413"/>
    <n v="456284"/>
    <n v="487775"/>
    <n v="963"/>
    <n v="1.3"/>
    <n v="5648"/>
    <n v="7.5"/>
    <n v="90193"/>
    <n v="8155"/>
    <n v="82038"/>
    <n v="1.7"/>
    <n v="18.5"/>
    <n v="153175"/>
    <n v="68301"/>
    <n v="84874"/>
    <n v="14"/>
    <n v="31.4"/>
    <n v="-62982"/>
    <n v="-12.9"/>
    <n v="37"/>
    <n v="4595"/>
    <n v="4597"/>
    <n v="56549"/>
    <n v="0"/>
  </r>
  <r>
    <x v="14"/>
    <x v="1"/>
    <x v="4"/>
    <n v="65532"/>
    <n v="66253"/>
    <n v="408427"/>
    <n v="438088"/>
    <n v="847"/>
    <n v="1.2"/>
    <n v="4705"/>
    <n v="6.9"/>
    <n v="71550"/>
    <n v="7539"/>
    <n v="64011"/>
    <n v="1.7"/>
    <n v="16.3"/>
    <n v="130871"/>
    <n v="56417"/>
    <n v="74454"/>
    <n v="12.9"/>
    <n v="29.9"/>
    <n v="-59321"/>
    <n v="-13.6"/>
    <n v="32.6"/>
    <n v="3836"/>
    <n v="3840"/>
    <n v="47169"/>
    <n v="0"/>
  </r>
  <r>
    <x v="14"/>
    <x v="1"/>
    <x v="5"/>
    <n v="62111"/>
    <n v="63462"/>
    <n v="387536"/>
    <n v="414441"/>
    <n v="744"/>
    <n v="1.1000000000000001"/>
    <n v="4273"/>
    <n v="6.6"/>
    <n v="62138"/>
    <n v="6760"/>
    <n v="55378"/>
    <n v="1.6"/>
    <n v="15"/>
    <n v="115948"/>
    <n v="49014"/>
    <n v="66934"/>
    <n v="11.8"/>
    <n v="28"/>
    <n v="-53810"/>
    <n v="-13"/>
    <n v="30"/>
    <n v="3266"/>
    <n v="3277"/>
    <n v="39787"/>
    <n v="0"/>
  </r>
  <r>
    <x v="14"/>
    <x v="1"/>
    <x v="6"/>
    <n v="57359"/>
    <n v="58512"/>
    <n v="357872"/>
    <n v="381878"/>
    <n v="652"/>
    <n v="1.1000000000000001"/>
    <n v="3553"/>
    <n v="5.9"/>
    <n v="53873"/>
    <n v="5800"/>
    <n v="48073"/>
    <n v="1.5"/>
    <n v="14.1"/>
    <n v="101884"/>
    <n v="41153"/>
    <n v="60731"/>
    <n v="10.8"/>
    <n v="26.7"/>
    <n v="-48011"/>
    <n v="-12.6"/>
    <n v="28.2"/>
    <n v="2749"/>
    <n v="2753"/>
    <n v="33764"/>
    <n v="0"/>
  </r>
  <r>
    <x v="14"/>
    <x v="1"/>
    <x v="7"/>
    <n v="214168"/>
    <n v="219048"/>
    <n v="1338850"/>
    <n v="1408565"/>
    <n v="2728"/>
    <n v="1.2"/>
    <n v="10266"/>
    <n v="4.5999999999999996"/>
    <n v="181241"/>
    <n v="22926"/>
    <n v="158315"/>
    <n v="1.6"/>
    <n v="12.9"/>
    <n v="320671"/>
    <n v="114999"/>
    <n v="205672"/>
    <n v="8.1999999999999993"/>
    <n v="22.8"/>
    <n v="-139430"/>
    <n v="-9.9"/>
    <n v="25.8"/>
    <n v="7425"/>
    <n v="7448"/>
    <n v="90543"/>
    <n v="0"/>
  </r>
  <r>
    <x v="14"/>
    <x v="1"/>
    <x v="8"/>
    <n v="123258"/>
    <n v="127497"/>
    <n v="771214"/>
    <n v="808177"/>
    <n v="1783"/>
    <n v="1.4"/>
    <n v="5105"/>
    <n v="4"/>
    <n v="95575"/>
    <n v="13823"/>
    <n v="81752"/>
    <n v="1.7"/>
    <n v="11.8"/>
    <n v="169501"/>
    <n v="54354"/>
    <n v="115147"/>
    <n v="6.7"/>
    <n v="21"/>
    <n v="-73926"/>
    <n v="-9.1999999999999993"/>
    <n v="23.6"/>
    <n v="3347"/>
    <n v="3381"/>
    <n v="41013"/>
    <n v="0"/>
  </r>
  <r>
    <x v="14"/>
    <x v="1"/>
    <x v="1"/>
    <n v="244864"/>
    <n v="252026"/>
    <n v="1545647"/>
    <n v="1611831"/>
    <n v="3972"/>
    <n v="1.6"/>
    <n v="8946"/>
    <n v="3.5"/>
    <n v="168034"/>
    <n v="29599"/>
    <n v="138435"/>
    <n v="1.8"/>
    <n v="10.4"/>
    <n v="300402"/>
    <n v="94423"/>
    <n v="205979"/>
    <n v="5.9"/>
    <n v="18.600000000000001"/>
    <n v="-132368"/>
    <n v="-8.1999999999999993"/>
    <n v="20.8"/>
    <n v="5781"/>
    <n v="5874"/>
    <n v="71097"/>
    <n v="0"/>
  </r>
  <r>
    <x v="14"/>
    <x v="2"/>
    <x v="0"/>
    <n v="15046"/>
    <n v="16216"/>
    <n v="388844"/>
    <n v="195397"/>
    <n v="16139"/>
    <n v="199.1"/>
    <n v="0"/>
    <n v="0"/>
    <n v="386895"/>
    <n v="386895"/>
    <n v="0"/>
    <n v="198"/>
    <n v="198"/>
    <n v="0"/>
    <n v="0"/>
    <n v="0"/>
    <n v="0"/>
    <n v="0"/>
    <n v="386895"/>
    <n v="198"/>
    <n v="0"/>
    <m/>
    <m/>
    <m/>
    <n v="0"/>
  </r>
  <r>
    <x v="14"/>
    <x v="2"/>
    <x v="2"/>
    <n v="36058"/>
    <n v="37456"/>
    <n v="496107"/>
    <n v="491522"/>
    <n v="982"/>
    <n v="2.6"/>
    <n v="2155"/>
    <n v="5.7"/>
    <n v="139352"/>
    <n v="9909"/>
    <n v="129443"/>
    <n v="2"/>
    <n v="28.4"/>
    <n v="130181"/>
    <n v="54717"/>
    <n v="75464"/>
    <n v="11.1"/>
    <n v="26.5"/>
    <n v="9171"/>
    <n v="1.9"/>
    <n v="53"/>
    <n v="1747"/>
    <n v="1753"/>
    <n v="45018"/>
    <n v="0"/>
  </r>
  <r>
    <x v="14"/>
    <x v="2"/>
    <x v="3"/>
    <n v="35031"/>
    <n v="36662"/>
    <n v="457685"/>
    <n v="485490"/>
    <n v="866"/>
    <n v="2.2999999999999998"/>
    <n v="2425"/>
    <n v="6.5"/>
    <n v="88258"/>
    <n v="9196"/>
    <n v="79062"/>
    <n v="1.9"/>
    <n v="18.2"/>
    <n v="143868"/>
    <n v="60625"/>
    <n v="83243"/>
    <n v="12.5"/>
    <n v="29.6"/>
    <n v="-55610"/>
    <n v="-11.4"/>
    <n v="36.4"/>
    <n v="1991"/>
    <n v="2006"/>
    <n v="51706"/>
    <n v="0"/>
  </r>
  <r>
    <x v="14"/>
    <x v="2"/>
    <x v="4"/>
    <n v="32776"/>
    <n v="34465"/>
    <n v="426700"/>
    <n v="451451"/>
    <n v="773"/>
    <n v="2.2000000000000002"/>
    <n v="2000"/>
    <n v="5.7"/>
    <n v="73066"/>
    <n v="8654"/>
    <n v="64412"/>
    <n v="1.9"/>
    <n v="16.2"/>
    <n v="122567"/>
    <n v="49181"/>
    <n v="73386"/>
    <n v="10.9"/>
    <n v="27.1"/>
    <n v="-49501"/>
    <n v="-10.9"/>
    <n v="32.4"/>
    <n v="1610"/>
    <n v="1620"/>
    <n v="41891"/>
    <n v="0"/>
  </r>
  <r>
    <x v="14"/>
    <x v="2"/>
    <x v="5"/>
    <n v="32481"/>
    <n v="35191"/>
    <n v="423389"/>
    <n v="447367"/>
    <n v="675"/>
    <n v="1.9"/>
    <n v="1978"/>
    <n v="5.5"/>
    <n v="64535"/>
    <n v="7402"/>
    <n v="57133"/>
    <n v="1.7"/>
    <n v="14.4"/>
    <n v="112491"/>
    <n v="43559"/>
    <n v="68932"/>
    <n v="9.6999999999999993"/>
    <n v="25.1"/>
    <n v="-47956"/>
    <n v="-10.7"/>
    <n v="28.8"/>
    <n v="1354"/>
    <n v="1410"/>
    <n v="35142"/>
    <n v="0"/>
  </r>
  <r>
    <x v="14"/>
    <x v="2"/>
    <x v="6"/>
    <n v="30376"/>
    <n v="32947"/>
    <n v="394500"/>
    <n v="414107"/>
    <n v="640"/>
    <n v="1.9"/>
    <n v="1615"/>
    <n v="4.8"/>
    <n v="58502"/>
    <n v="7242"/>
    <n v="51260"/>
    <n v="1.7"/>
    <n v="14.1"/>
    <n v="97715"/>
    <n v="34978"/>
    <n v="62737"/>
    <n v="8.4"/>
    <n v="23.6"/>
    <n v="-39213"/>
    <n v="-9.5"/>
    <n v="28.2"/>
    <n v="1103"/>
    <n v="1155"/>
    <n v="28440"/>
    <n v="0"/>
  </r>
  <r>
    <x v="14"/>
    <x v="2"/>
    <x v="7"/>
    <n v="119379"/>
    <n v="130168"/>
    <n v="1548212"/>
    <n v="1615416"/>
    <n v="2512"/>
    <n v="1.9"/>
    <n v="4980"/>
    <n v="3.8"/>
    <n v="197636"/>
    <n v="27581"/>
    <n v="170055"/>
    <n v="1.7"/>
    <n v="12.2"/>
    <n v="332044"/>
    <n v="104199"/>
    <n v="227845"/>
    <n v="6.5"/>
    <n v="20.6"/>
    <n v="-134408"/>
    <n v="-8.4"/>
    <n v="24.4"/>
    <n v="3143"/>
    <n v="3302"/>
    <n v="82196"/>
    <n v="0"/>
  </r>
  <r>
    <x v="14"/>
    <x v="2"/>
    <x v="8"/>
    <n v="74049"/>
    <n v="83270"/>
    <n v="959453"/>
    <n v="993659"/>
    <n v="1995"/>
    <n v="2.4"/>
    <n v="2796"/>
    <n v="3.3"/>
    <n v="113834"/>
    <n v="21155"/>
    <n v="92679"/>
    <n v="2.1"/>
    <n v="11.5"/>
    <n v="182245"/>
    <n v="48987"/>
    <n v="133258"/>
    <n v="4.9000000000000004"/>
    <n v="18.3"/>
    <n v="-68411"/>
    <n v="-6.8"/>
    <n v="23"/>
    <n v="1335"/>
    <n v="1473"/>
    <n v="34649"/>
    <n v="0"/>
  </r>
  <r>
    <x v="14"/>
    <x v="2"/>
    <x v="1"/>
    <n v="172916"/>
    <n v="190605"/>
    <n v="2263052"/>
    <n v="2338127"/>
    <n v="5404"/>
    <n v="2.8"/>
    <n v="5474"/>
    <n v="2.9"/>
    <n v="236441"/>
    <n v="56876"/>
    <n v="179565"/>
    <n v="2.4"/>
    <n v="10.1"/>
    <n v="386591"/>
    <n v="102395"/>
    <n v="284196"/>
    <n v="4.4000000000000004"/>
    <n v="16.5"/>
    <n v="-150150"/>
    <n v="-6.4"/>
    <n v="20.2"/>
    <n v="2835"/>
    <n v="3092"/>
    <n v="75343"/>
    <n v="0"/>
  </r>
  <r>
    <x v="14"/>
    <x v="3"/>
    <x v="0"/>
    <n v="6399"/>
    <n v="8043"/>
    <n v="365992"/>
    <n v="184131"/>
    <n v="8005"/>
    <n v="199.1"/>
    <n v="0"/>
    <n v="0"/>
    <n v="363722"/>
    <n v="363722"/>
    <n v="0"/>
    <n v="197.5"/>
    <n v="197.5"/>
    <n v="0"/>
    <n v="0"/>
    <n v="0"/>
    <n v="0"/>
    <n v="0"/>
    <n v="363722"/>
    <n v="197.5"/>
    <n v="0"/>
    <m/>
    <m/>
    <m/>
    <n v="0"/>
  </r>
  <r>
    <x v="14"/>
    <x v="3"/>
    <x v="2"/>
    <n v="16741"/>
    <n v="18627"/>
    <n v="526222"/>
    <n v="513526"/>
    <n v="1052"/>
    <n v="5.6"/>
    <n v="1075"/>
    <n v="5.8"/>
    <n v="161335"/>
    <n v="21101"/>
    <n v="140234"/>
    <n v="4.0999999999999996"/>
    <n v="31.4"/>
    <n v="135942"/>
    <n v="56350"/>
    <n v="79592"/>
    <n v="11"/>
    <n v="26.5"/>
    <n v="25393"/>
    <n v="4.9000000000000004"/>
    <n v="53"/>
    <n v="780"/>
    <n v="793"/>
    <n v="44919"/>
    <n v="0"/>
  </r>
  <r>
    <x v="14"/>
    <x v="3"/>
    <x v="3"/>
    <n v="17331"/>
    <n v="19569"/>
    <n v="507049"/>
    <n v="534339"/>
    <n v="836"/>
    <n v="4.2"/>
    <n v="1232"/>
    <n v="6.2"/>
    <n v="99760"/>
    <n v="12220"/>
    <n v="87540"/>
    <n v="2.2999999999999998"/>
    <n v="18.7"/>
    <n v="154340"/>
    <n v="61232"/>
    <n v="93108"/>
    <n v="11.5"/>
    <n v="28.9"/>
    <n v="-54580"/>
    <n v="-10.199999999999999"/>
    <n v="37.4"/>
    <n v="909"/>
    <n v="961"/>
    <n v="52177"/>
    <n v="0"/>
  </r>
  <r>
    <x v="14"/>
    <x v="3"/>
    <x v="4"/>
    <n v="16533"/>
    <n v="18971"/>
    <n v="481110"/>
    <n v="502861"/>
    <n v="853"/>
    <n v="4.5"/>
    <n v="1016"/>
    <n v="5.3"/>
    <n v="83966"/>
    <n v="12101"/>
    <n v="71865"/>
    <n v="2.4"/>
    <n v="16.7"/>
    <n v="127468"/>
    <n v="45511"/>
    <n v="81957"/>
    <n v="9.1"/>
    <n v="25.3"/>
    <n v="-43502"/>
    <n v="-8.6"/>
    <n v="33.4"/>
    <n v="658"/>
    <n v="706"/>
    <n v="38416"/>
    <n v="0"/>
  </r>
  <r>
    <x v="14"/>
    <x v="3"/>
    <x v="5"/>
    <n v="17507"/>
    <n v="21634"/>
    <n v="513036"/>
    <n v="535943"/>
    <n v="1106"/>
    <n v="5.0999999999999996"/>
    <n v="1209"/>
    <n v="5.6"/>
    <n v="82623"/>
    <n v="13209"/>
    <n v="69414"/>
    <n v="2.5"/>
    <n v="15.4"/>
    <n v="128436"/>
    <n v="46060"/>
    <n v="82376"/>
    <n v="8.6"/>
    <n v="24"/>
    <n v="-45813"/>
    <n v="-8.6"/>
    <n v="30.8"/>
    <n v="605"/>
    <n v="672"/>
    <n v="34837"/>
    <n v="0"/>
  </r>
  <r>
    <x v="14"/>
    <x v="3"/>
    <x v="6"/>
    <n v="15975"/>
    <n v="19708"/>
    <n v="465226"/>
    <n v="484644"/>
    <n v="892"/>
    <n v="4.5"/>
    <n v="959"/>
    <n v="4.9000000000000004"/>
    <n v="70475"/>
    <n v="11074"/>
    <n v="59401"/>
    <n v="2.2999999999999998"/>
    <n v="14.5"/>
    <n v="109311"/>
    <n v="35668"/>
    <n v="73643"/>
    <n v="7.4"/>
    <n v="22.6"/>
    <n v="-38836"/>
    <n v="-8.1"/>
    <n v="29"/>
    <n v="481"/>
    <n v="541"/>
    <n v="27140"/>
    <n v="0"/>
  </r>
  <r>
    <x v="14"/>
    <x v="3"/>
    <x v="7"/>
    <n v="66963"/>
    <n v="84396"/>
    <n v="1953840"/>
    <n v="2026541"/>
    <n v="4346"/>
    <n v="5.2"/>
    <n v="3832"/>
    <n v="4.5999999999999996"/>
    <n v="271513"/>
    <n v="55295"/>
    <n v="216218"/>
    <n v="2.7"/>
    <n v="13.4"/>
    <n v="416915"/>
    <n v="123426"/>
    <n v="293489"/>
    <n v="6.1"/>
    <n v="20.6"/>
    <n v="-145402"/>
    <n v="-7.2"/>
    <n v="26.8"/>
    <n v="1557"/>
    <n v="1854"/>
    <n v="88874"/>
    <n v="0"/>
  </r>
  <r>
    <x v="14"/>
    <x v="3"/>
    <x v="8"/>
    <n v="44658"/>
    <n v="62328"/>
    <n v="1302118"/>
    <n v="1344962"/>
    <n v="3621"/>
    <n v="5.8"/>
    <n v="2923"/>
    <n v="4.7"/>
    <n v="169171"/>
    <n v="41911"/>
    <n v="127260"/>
    <n v="3.1"/>
    <n v="12.6"/>
    <n v="254858"/>
    <n v="66259"/>
    <n v="188599"/>
    <n v="4.9000000000000004"/>
    <n v="18.899999999999999"/>
    <n v="-85687"/>
    <n v="-6.3"/>
    <n v="25.2"/>
    <n v="685"/>
    <n v="952"/>
    <n v="39695"/>
    <n v="0"/>
  </r>
  <r>
    <x v="14"/>
    <x v="3"/>
    <x v="1"/>
    <n v="128195"/>
    <n v="168079"/>
    <n v="3802502"/>
    <n v="3912366"/>
    <n v="10363"/>
    <n v="6.2"/>
    <n v="6665"/>
    <n v="4"/>
    <n v="435879"/>
    <n v="137025"/>
    <n v="298854"/>
    <n v="3.5"/>
    <n v="11.1"/>
    <n v="655607"/>
    <n v="166980"/>
    <n v="488627"/>
    <n v="4.3"/>
    <n v="16.8"/>
    <n v="-219728"/>
    <n v="-5.7"/>
    <n v="22.2"/>
    <n v="1840"/>
    <n v="2337"/>
    <n v="107741"/>
    <n v="0"/>
  </r>
  <r>
    <x v="14"/>
    <x v="4"/>
    <x v="0"/>
    <n v="1292"/>
    <n v="2369"/>
    <n v="173527"/>
    <n v="87783"/>
    <n v="2354"/>
    <n v="198.7"/>
    <n v="0"/>
    <n v="0"/>
    <n v="171489"/>
    <n v="171489"/>
    <n v="0"/>
    <n v="195.4"/>
    <n v="195.4"/>
    <n v="0"/>
    <n v="0"/>
    <n v="0"/>
    <n v="0"/>
    <n v="0"/>
    <n v="171489"/>
    <n v="195.4"/>
    <n v="0"/>
    <m/>
    <m/>
    <m/>
    <n v="0"/>
  </r>
  <r>
    <x v="14"/>
    <x v="4"/>
    <x v="2"/>
    <n v="3911"/>
    <n v="4832"/>
    <n v="281710"/>
    <n v="272111"/>
    <n v="453"/>
    <n v="9.5"/>
    <n v="278"/>
    <n v="5.8"/>
    <n v="91696"/>
    <n v="20070"/>
    <n v="71626"/>
    <n v="7.4"/>
    <n v="33.700000000000003"/>
    <n v="72497"/>
    <n v="28191"/>
    <n v="44306"/>
    <n v="10.4"/>
    <n v="26.6"/>
    <n v="19199"/>
    <n v="7.1"/>
    <n v="53.2"/>
    <n v="154"/>
    <n v="165"/>
    <n v="20211"/>
    <n v="0"/>
  </r>
  <r>
    <x v="14"/>
    <x v="4"/>
    <x v="3"/>
    <n v="4249"/>
    <n v="5548"/>
    <n v="285155"/>
    <n v="300832"/>
    <n v="404"/>
    <n v="7.2"/>
    <n v="471"/>
    <n v="8.4"/>
    <n v="57560"/>
    <n v="8694"/>
    <n v="48866"/>
    <n v="2.9"/>
    <n v="19.100000000000001"/>
    <n v="88914"/>
    <n v="34623"/>
    <n v="54291"/>
    <n v="11.5"/>
    <n v="29.6"/>
    <n v="-31354"/>
    <n v="-10.5"/>
    <n v="38.200000000000003"/>
    <n v="215"/>
    <n v="351"/>
    <n v="29386"/>
    <n v="0"/>
  </r>
  <r>
    <x v="14"/>
    <x v="4"/>
    <x v="4"/>
    <n v="4048"/>
    <n v="5759"/>
    <n v="271448"/>
    <n v="281688"/>
    <n v="467"/>
    <n v="8.1999999999999993"/>
    <n v="304"/>
    <n v="5.4"/>
    <n v="50246"/>
    <n v="9026"/>
    <n v="41220"/>
    <n v="3.2"/>
    <n v="17.8"/>
    <n v="70725"/>
    <n v="23790"/>
    <n v="46935"/>
    <n v="8.4"/>
    <n v="25.1"/>
    <n v="-20479"/>
    <n v="-7.3"/>
    <n v="35.6"/>
    <n v="140"/>
    <n v="172"/>
    <n v="18951"/>
    <n v="0"/>
  </r>
  <r>
    <x v="14"/>
    <x v="4"/>
    <x v="5"/>
    <n v="4528"/>
    <n v="7275"/>
    <n v="303697"/>
    <n v="314423"/>
    <n v="721"/>
    <n v="10.1"/>
    <n v="504"/>
    <n v="7"/>
    <n v="50472"/>
    <n v="10440"/>
    <n v="40032"/>
    <n v="3.3"/>
    <n v="16.100000000000001"/>
    <n v="71924"/>
    <n v="25301"/>
    <n v="46623"/>
    <n v="8"/>
    <n v="22.9"/>
    <n v="-21452"/>
    <n v="-6.8"/>
    <n v="32.200000000000003"/>
    <n v="129"/>
    <n v="202"/>
    <n v="17611"/>
    <n v="0"/>
  </r>
  <r>
    <x v="14"/>
    <x v="4"/>
    <x v="6"/>
    <n v="4112"/>
    <n v="6605"/>
    <n v="274261"/>
    <n v="283600"/>
    <n v="571"/>
    <n v="8.8000000000000007"/>
    <n v="355"/>
    <n v="5.5"/>
    <n v="44122"/>
    <n v="9868"/>
    <n v="34254"/>
    <n v="3.5"/>
    <n v="15.6"/>
    <n v="62799"/>
    <n v="19297"/>
    <n v="43502"/>
    <n v="6.8"/>
    <n v="22.1"/>
    <n v="-18677"/>
    <n v="-6.5"/>
    <n v="31.2"/>
    <n v="95"/>
    <n v="109"/>
    <n v="12723"/>
    <n v="0"/>
  </r>
  <r>
    <x v="14"/>
    <x v="4"/>
    <x v="7"/>
    <n v="18772"/>
    <n v="31464"/>
    <n v="1244896"/>
    <n v="1289299"/>
    <n v="2739"/>
    <n v="8.9"/>
    <n v="1561"/>
    <n v="5.0999999999999996"/>
    <n v="174148"/>
    <n v="42884"/>
    <n v="131264"/>
    <n v="3.3"/>
    <n v="13.5"/>
    <n v="262953"/>
    <n v="74379"/>
    <n v="188574"/>
    <n v="5.8"/>
    <n v="20.399999999999999"/>
    <n v="-88805"/>
    <n v="-6.9"/>
    <n v="27"/>
    <n v="358"/>
    <n v="441"/>
    <n v="49578"/>
    <n v="0"/>
  </r>
  <r>
    <x v="14"/>
    <x v="4"/>
    <x v="8"/>
    <n v="13173"/>
    <n v="28699"/>
    <n v="873872"/>
    <n v="897004"/>
    <n v="2557"/>
    <n v="9.1"/>
    <n v="1516"/>
    <n v="5.4"/>
    <n v="120798"/>
    <n v="36478"/>
    <n v="84320"/>
    <n v="4.0999999999999996"/>
    <n v="13.5"/>
    <n v="167062"/>
    <n v="43590"/>
    <n v="123472"/>
    <n v="4.9000000000000004"/>
    <n v="18.600000000000001"/>
    <n v="-46264"/>
    <n v="-5.0999999999999996"/>
    <n v="27"/>
    <n v="172"/>
    <n v="264"/>
    <n v="23083"/>
    <n v="0"/>
  </r>
  <r>
    <x v="14"/>
    <x v="4"/>
    <x v="1"/>
    <n v="46387"/>
    <n v="85677"/>
    <n v="3091269"/>
    <n v="3179146"/>
    <n v="6311"/>
    <n v="7.5"/>
    <n v="4110"/>
    <n v="4.9000000000000004"/>
    <n v="339012"/>
    <n v="109666"/>
    <n v="229346"/>
    <n v="3.4"/>
    <n v="10.7"/>
    <n v="514765"/>
    <n v="119087"/>
    <n v="395678"/>
    <n v="3.7"/>
    <n v="16.2"/>
    <n v="-175753"/>
    <n v="-5.5"/>
    <n v="21.4"/>
    <n v="478"/>
    <n v="776"/>
    <n v="64569"/>
    <n v="0"/>
  </r>
  <r>
    <x v="14"/>
    <x v="5"/>
    <x v="0"/>
    <n v="502"/>
    <n v="1391"/>
    <n v="146635"/>
    <n v="73830"/>
    <n v="1387"/>
    <n v="199.4"/>
    <n v="0"/>
    <n v="0"/>
    <n v="145610"/>
    <n v="145610"/>
    <n v="0"/>
    <n v="197.2"/>
    <n v="197.2"/>
    <n v="0"/>
    <n v="0"/>
    <n v="0"/>
    <n v="0"/>
    <n v="0"/>
    <n v="145610"/>
    <n v="197.2"/>
    <n v="0"/>
    <m/>
    <m/>
    <m/>
    <n v="0"/>
  </r>
  <r>
    <x v="14"/>
    <x v="5"/>
    <x v="2"/>
    <n v="1447"/>
    <n v="2343"/>
    <n v="228984"/>
    <n v="218410"/>
    <n v="400"/>
    <n v="18"/>
    <n v="155"/>
    <n v="7"/>
    <n v="86022"/>
    <n v="30162"/>
    <n v="55860"/>
    <n v="13.8"/>
    <n v="39.4"/>
    <n v="64874"/>
    <n v="27724"/>
    <n v="37150"/>
    <n v="12.7"/>
    <n v="29.7"/>
    <n v="21148"/>
    <n v="9.6999999999999993"/>
    <n v="59.4"/>
    <n v="75"/>
    <n v="96"/>
    <m/>
    <n v="1"/>
  </r>
  <r>
    <x v="14"/>
    <x v="5"/>
    <x v="3"/>
    <n v="1719"/>
    <n v="3036"/>
    <n v="251978"/>
    <n v="268631"/>
    <n v="307"/>
    <n v="10.1"/>
    <n v="299"/>
    <n v="9.9"/>
    <n v="55398"/>
    <n v="11888"/>
    <n v="43510"/>
    <n v="4.4000000000000004"/>
    <n v="20.6"/>
    <n v="88703"/>
    <n v="41327"/>
    <n v="47376"/>
    <n v="15.4"/>
    <n v="33"/>
    <n v="-33305"/>
    <n v="-12.4"/>
    <n v="41.2"/>
    <n v="101"/>
    <n v="113"/>
    <m/>
    <n v="1"/>
  </r>
  <r>
    <x v="14"/>
    <x v="5"/>
    <x v="4"/>
    <n v="1699"/>
    <n v="3373"/>
    <n v="250650"/>
    <n v="255210"/>
    <n v="421"/>
    <n v="13"/>
    <n v="181"/>
    <n v="5.6"/>
    <n v="48282"/>
    <n v="11485"/>
    <n v="36797"/>
    <n v="4.5"/>
    <n v="18.899999999999999"/>
    <n v="57402"/>
    <n v="19268"/>
    <n v="38134"/>
    <n v="7.5"/>
    <n v="22.5"/>
    <n v="-9120"/>
    <n v="-3.6"/>
    <n v="37.799999999999997"/>
    <n v="50"/>
    <n v="50"/>
    <n v="13967"/>
    <n v="0"/>
  </r>
  <r>
    <x v="14"/>
    <x v="5"/>
    <x v="5"/>
    <n v="1972"/>
    <n v="5064"/>
    <n v="292735"/>
    <n v="300880"/>
    <n v="671"/>
    <n v="13.3"/>
    <n v="644"/>
    <n v="12.8"/>
    <n v="47593"/>
    <n v="11632"/>
    <n v="35961"/>
    <n v="3.9"/>
    <n v="15.8"/>
    <n v="63882"/>
    <n v="23945"/>
    <n v="39937"/>
    <n v="8"/>
    <n v="21.2"/>
    <n v="-16289"/>
    <n v="-5.4"/>
    <n v="31.6"/>
    <n v="53"/>
    <n v="412"/>
    <n v="15845"/>
    <n v="0"/>
  </r>
  <r>
    <x v="14"/>
    <x v="5"/>
    <x v="6"/>
    <n v="1774"/>
    <n v="4294"/>
    <n v="257378"/>
    <n v="265201"/>
    <n v="494"/>
    <n v="11.9"/>
    <n v="204"/>
    <n v="4.9000000000000004"/>
    <n v="43189"/>
    <n v="12434"/>
    <n v="30755"/>
    <n v="4.7"/>
    <n v="16.3"/>
    <n v="58835"/>
    <n v="16999"/>
    <n v="41836"/>
    <n v="6.4"/>
    <n v="22.2"/>
    <n v="-15646"/>
    <n v="-5.9"/>
    <n v="32.6"/>
    <n v="34"/>
    <n v="34"/>
    <n v="10470"/>
    <n v="0"/>
  </r>
  <r>
    <x v="14"/>
    <x v="5"/>
    <x v="7"/>
    <n v="8761"/>
    <n v="22927"/>
    <n v="1268277"/>
    <n v="1302563"/>
    <n v="2233"/>
    <n v="9.9"/>
    <n v="1331"/>
    <n v="5.9"/>
    <n v="186886"/>
    <n v="51002"/>
    <n v="135884"/>
    <n v="3.9"/>
    <n v="14.3"/>
    <n v="255457"/>
    <n v="68189"/>
    <n v="187268"/>
    <n v="5.2"/>
    <n v="19.600000000000001"/>
    <n v="-68571"/>
    <n v="-5.3"/>
    <n v="28.6"/>
    <n v="119"/>
    <n v="178"/>
    <n v="33666"/>
    <n v="0"/>
  </r>
  <r>
    <x v="14"/>
    <x v="5"/>
    <x v="8"/>
    <n v="6789"/>
    <n v="26911"/>
    <n v="989916"/>
    <n v="1009467"/>
    <n v="2226"/>
    <n v="8.4"/>
    <n v="1535"/>
    <n v="5.8"/>
    <n v="138827"/>
    <n v="43600"/>
    <n v="95227"/>
    <n v="4.3"/>
    <n v="13.8"/>
    <n v="177929"/>
    <n v="41895"/>
    <n v="136034"/>
    <n v="4.2"/>
    <n v="17.600000000000001"/>
    <n v="-39102"/>
    <n v="-3.8"/>
    <n v="27.6"/>
    <n v="62"/>
    <n v="252"/>
    <n v="17801"/>
    <n v="0"/>
  </r>
  <r>
    <x v="14"/>
    <x v="5"/>
    <x v="1"/>
    <n v="27212"/>
    <n v="91686"/>
    <n v="3996054"/>
    <n v="4090001"/>
    <n v="6739"/>
    <n v="7.4"/>
    <n v="5190"/>
    <n v="5.7"/>
    <n v="440589"/>
    <n v="136551"/>
    <n v="304038"/>
    <n v="3.3"/>
    <n v="10.8"/>
    <n v="628482"/>
    <n v="153584"/>
    <n v="474898"/>
    <n v="3.8"/>
    <n v="15.4"/>
    <n v="-187893"/>
    <n v="-4.5999999999999996"/>
    <n v="21.6"/>
    <n v="211"/>
    <n v="526"/>
    <n v="60769"/>
    <n v="0"/>
  </r>
  <r>
    <x v="14"/>
    <x v="6"/>
    <x v="0"/>
    <n v="63"/>
    <n v="237"/>
    <n v="41213"/>
    <n v="20607"/>
    <n v="237"/>
    <n v="200"/>
    <n v="0"/>
    <n v="0"/>
    <n v="41213"/>
    <n v="41213"/>
    <n v="0"/>
    <n v="200"/>
    <n v="200"/>
    <n v="0"/>
    <n v="0"/>
    <n v="0"/>
    <n v="0"/>
    <n v="0"/>
    <n v="41213"/>
    <n v="200"/>
    <n v="0"/>
    <m/>
    <m/>
    <m/>
    <n v="0"/>
  </r>
  <r>
    <x v="14"/>
    <x v="6"/>
    <x v="2"/>
    <n v="313"/>
    <n v="1052"/>
    <n v="109905"/>
    <n v="100559"/>
    <n v="242"/>
    <n v="25.7"/>
    <n v="20"/>
    <n v="2.1"/>
    <n v="43926"/>
    <n v="13094"/>
    <n v="30832"/>
    <n v="13"/>
    <n v="43.7"/>
    <n v="25233"/>
    <n v="2226"/>
    <n v="23007"/>
    <n v="2.2000000000000002"/>
    <n v="25.1"/>
    <n v="18693"/>
    <n v="18.600000000000001"/>
    <n v="50.2"/>
    <n v="1"/>
    <n v="2"/>
    <m/>
    <n v="1"/>
  </r>
  <r>
    <x v="14"/>
    <x v="6"/>
    <x v="3"/>
    <n v="349"/>
    <n v="1211"/>
    <n v="117053"/>
    <n v="118067"/>
    <n v="147"/>
    <n v="12.6"/>
    <n v="53"/>
    <n v="4.5999999999999996"/>
    <n v="27589"/>
    <n v="5064"/>
    <n v="22525"/>
    <n v="4.3"/>
    <n v="23.4"/>
    <n v="29617"/>
    <n v="9460"/>
    <n v="20157"/>
    <n v="8"/>
    <n v="25.1"/>
    <n v="-2028"/>
    <n v="-1.7"/>
    <n v="46.8"/>
    <n v="10"/>
    <n v="13"/>
    <m/>
    <n v="1"/>
  </r>
  <r>
    <x v="14"/>
    <x v="6"/>
    <x v="4"/>
    <n v="392"/>
    <n v="1454"/>
    <n v="129488"/>
    <n v="134202"/>
    <n v="146"/>
    <n v="10.199999999999999"/>
    <n v="106"/>
    <n v="7.4"/>
    <n v="22003"/>
    <n v="4100"/>
    <n v="17903"/>
    <n v="3.1"/>
    <n v="16.399999999999999"/>
    <n v="31431"/>
    <n v="10924"/>
    <n v="20507"/>
    <n v="8.1"/>
    <n v="23.4"/>
    <n v="-9428"/>
    <n v="-7"/>
    <n v="32.799999999999997"/>
    <n v="11"/>
    <n v="11"/>
    <n v="8180"/>
    <n v="0"/>
  </r>
  <r>
    <x v="14"/>
    <x v="6"/>
    <x v="5"/>
    <n v="537"/>
    <n v="2068"/>
    <n v="175612"/>
    <n v="180616"/>
    <n v="339"/>
    <n v="17.399999999999999"/>
    <n v="98"/>
    <n v="5"/>
    <n v="24686"/>
    <n v="10386"/>
    <n v="14300"/>
    <n v="5.8"/>
    <n v="13.7"/>
    <n v="34693"/>
    <n v="13509"/>
    <n v="21184"/>
    <n v="7.5"/>
    <n v="19.2"/>
    <n v="-10007"/>
    <n v="-5.5"/>
    <n v="27.4"/>
    <n v="15"/>
    <n v="22"/>
    <n v="10645"/>
    <n v="0"/>
  </r>
  <r>
    <x v="14"/>
    <x v="6"/>
    <x v="6"/>
    <n v="356"/>
    <n v="1660"/>
    <n v="115467"/>
    <n v="118131"/>
    <n v="245"/>
    <n v="15.1"/>
    <n v="171"/>
    <n v="10.5"/>
    <n v="21094"/>
    <n v="7098"/>
    <n v="13996"/>
    <n v="6"/>
    <n v="17.899999999999999"/>
    <n v="26421"/>
    <n v="9133"/>
    <n v="17288"/>
    <n v="7.7"/>
    <n v="22.4"/>
    <n v="-5327"/>
    <n v="-4.5"/>
    <n v="35.799999999999997"/>
    <n v="8"/>
    <n v="33"/>
    <n v="5498"/>
    <n v="0"/>
  </r>
  <r>
    <x v="14"/>
    <x v="6"/>
    <x v="7"/>
    <n v="2054"/>
    <n v="10109"/>
    <n v="674690"/>
    <n v="684644"/>
    <n v="1015"/>
    <n v="10.199999999999999"/>
    <n v="750"/>
    <n v="7.5"/>
    <n v="105917"/>
    <n v="29652"/>
    <n v="76265"/>
    <n v="4.3"/>
    <n v="15.5"/>
    <n v="125824"/>
    <n v="33223"/>
    <n v="92601"/>
    <n v="4.9000000000000004"/>
    <n v="18.399999999999999"/>
    <n v="-19907"/>
    <n v="-2.9"/>
    <n v="31"/>
    <n v="24"/>
    <n v="136"/>
    <n v="17120"/>
    <n v="0"/>
  </r>
  <r>
    <x v="14"/>
    <x v="6"/>
    <x v="8"/>
    <n v="1829"/>
    <n v="14828"/>
    <n v="600475"/>
    <n v="605759"/>
    <n v="1374"/>
    <n v="9.5"/>
    <n v="791"/>
    <n v="5.4"/>
    <n v="92451"/>
    <n v="33156"/>
    <n v="59295"/>
    <n v="5.5"/>
    <n v="15.3"/>
    <n v="103018"/>
    <n v="24945"/>
    <n v="78073"/>
    <n v="4.0999999999999996"/>
    <n v="17"/>
    <n v="-10567"/>
    <n v="-1.7"/>
    <n v="30.6"/>
    <n v="14"/>
    <n v="32"/>
    <n v="8618"/>
    <n v="0"/>
  </r>
  <r>
    <x v="14"/>
    <x v="6"/>
    <x v="1"/>
    <n v="8976"/>
    <n v="60798"/>
    <n v="2958854"/>
    <n v="3005159"/>
    <n v="4626"/>
    <n v="7.6"/>
    <n v="4509"/>
    <n v="7.4"/>
    <n v="334495"/>
    <n v="100339"/>
    <n v="234156"/>
    <n v="3.3"/>
    <n v="11.1"/>
    <n v="427104"/>
    <n v="115444"/>
    <n v="311660"/>
    <n v="3.8"/>
    <n v="14.2"/>
    <n v="-92609"/>
    <n v="-3.1"/>
    <n v="22.2"/>
    <n v="46"/>
    <n v="505"/>
    <n v="29795"/>
    <n v="0"/>
  </r>
  <r>
    <x v="14"/>
    <x v="7"/>
    <x v="0"/>
    <n v="14"/>
    <n v="134"/>
    <n v="19149"/>
    <n v="9575"/>
    <n v="134"/>
    <n v="200"/>
    <n v="0"/>
    <n v="0"/>
    <n v="19149"/>
    <n v="19149"/>
    <n v="0"/>
    <n v="200"/>
    <n v="200"/>
    <n v="0"/>
    <n v="0"/>
    <n v="0"/>
    <n v="0"/>
    <n v="0"/>
    <n v="19149"/>
    <n v="200"/>
    <n v="0"/>
    <m/>
    <m/>
    <m/>
    <n v="0"/>
  </r>
  <r>
    <x v="14"/>
    <x v="7"/>
    <x v="2"/>
    <n v="103"/>
    <n v="495"/>
    <n v="70328"/>
    <n v="62794"/>
    <n v="145"/>
    <n v="32.9"/>
    <n v="38"/>
    <n v="8.6"/>
    <n v="30438"/>
    <n v="8053"/>
    <n v="22385"/>
    <n v="12.8"/>
    <n v="48.5"/>
    <n v="15370"/>
    <n v="2226"/>
    <n v="13144"/>
    <n v="3.5"/>
    <n v="24.5"/>
    <n v="15068"/>
    <n v="24"/>
    <n v="49"/>
    <m/>
    <m/>
    <m/>
    <n v="0"/>
  </r>
  <r>
    <x v="14"/>
    <x v="7"/>
    <x v="3"/>
    <n v="108"/>
    <n v="594"/>
    <n v="67056"/>
    <n v="70818"/>
    <n v="56"/>
    <n v="9.6999999999999993"/>
    <n v="26"/>
    <n v="4.5"/>
    <n v="17500"/>
    <n v="5279"/>
    <n v="12221"/>
    <n v="7.5"/>
    <n v="24.7"/>
    <n v="25023"/>
    <n v="6049"/>
    <n v="18974"/>
    <n v="8.5"/>
    <n v="35.299999999999997"/>
    <n v="-7523"/>
    <n v="-10.6"/>
    <n v="49.4"/>
    <n v="3"/>
    <n v="3"/>
    <n v="4765"/>
    <n v="0"/>
  </r>
  <r>
    <x v="14"/>
    <x v="7"/>
    <x v="4"/>
    <n v="153"/>
    <n v="932"/>
    <n v="99182"/>
    <n v="103572"/>
    <n v="83"/>
    <n v="9.1"/>
    <n v="48"/>
    <n v="5.3"/>
    <n v="17342"/>
    <n v="4939"/>
    <n v="12403"/>
    <n v="4.8"/>
    <n v="16.7"/>
    <n v="26122"/>
    <n v="14101"/>
    <n v="12021"/>
    <n v="13.6"/>
    <n v="25.2"/>
    <n v="-8780"/>
    <n v="-8.5"/>
    <n v="33.4"/>
    <n v="10"/>
    <n v="10"/>
    <n v="12690"/>
    <n v="0"/>
  </r>
  <r>
    <x v="14"/>
    <x v="7"/>
    <x v="5"/>
    <n v="275"/>
    <n v="873"/>
    <n v="182762"/>
    <n v="187782"/>
    <n v="99"/>
    <n v="11.7"/>
    <n v="51"/>
    <n v="6"/>
    <n v="11225"/>
    <n v="3719"/>
    <n v="7506"/>
    <n v="2"/>
    <n v="6"/>
    <n v="21265"/>
    <n v="10620"/>
    <n v="10645"/>
    <n v="5.7"/>
    <n v="11.3"/>
    <n v="-10040"/>
    <n v="-5.3"/>
    <n v="12"/>
    <n v="4"/>
    <n v="4"/>
    <m/>
    <n v="1"/>
  </r>
  <r>
    <x v="14"/>
    <x v="7"/>
    <x v="6"/>
    <n v="153"/>
    <n v="1158"/>
    <n v="96364"/>
    <n v="95375"/>
    <n v="214"/>
    <n v="20"/>
    <n v="45"/>
    <n v="4.2"/>
    <n v="20859"/>
    <n v="7090"/>
    <n v="13769"/>
    <n v="7.4"/>
    <n v="21.9"/>
    <n v="18881"/>
    <n v="4395"/>
    <n v="14486"/>
    <n v="4.5999999999999996"/>
    <n v="19.8"/>
    <n v="1978"/>
    <n v="2.1"/>
    <n v="39.6"/>
    <n v="2"/>
    <n v="2"/>
    <m/>
    <n v="1"/>
  </r>
  <r>
    <x v="14"/>
    <x v="7"/>
    <x v="7"/>
    <n v="780"/>
    <n v="6343"/>
    <n v="481542"/>
    <n v="489135"/>
    <n v="634"/>
    <n v="10.199999999999999"/>
    <n v="438"/>
    <n v="7"/>
    <n v="76438"/>
    <n v="24064"/>
    <n v="52374"/>
    <n v="4.9000000000000004"/>
    <n v="15.6"/>
    <n v="91624"/>
    <n v="28442"/>
    <n v="63182"/>
    <n v="5.8"/>
    <n v="18.7"/>
    <n v="-15186"/>
    <n v="-3.1"/>
    <n v="31.2"/>
    <n v="7"/>
    <n v="25"/>
    <n v="8920"/>
    <n v="0"/>
  </r>
  <r>
    <x v="14"/>
    <x v="7"/>
    <x v="8"/>
    <n v="768"/>
    <n v="10294"/>
    <n v="499197"/>
    <n v="502531"/>
    <n v="1094"/>
    <n v="10.9"/>
    <n v="654"/>
    <n v="6.5"/>
    <n v="75409"/>
    <n v="24276"/>
    <n v="51133"/>
    <n v="4.8"/>
    <n v="15"/>
    <n v="82077"/>
    <n v="18202"/>
    <n v="63875"/>
    <n v="3.6"/>
    <n v="16.3"/>
    <n v="-6668"/>
    <n v="-1.3"/>
    <n v="30"/>
    <n v="4"/>
    <n v="4"/>
    <n v="5500"/>
    <n v="0"/>
  </r>
  <r>
    <x v="14"/>
    <x v="7"/>
    <x v="1"/>
    <n v="4802"/>
    <n v="58041"/>
    <n v="3066637"/>
    <n v="3100288"/>
    <n v="4783"/>
    <n v="8.1999999999999993"/>
    <n v="4931"/>
    <n v="8.5"/>
    <n v="344758"/>
    <n v="105237"/>
    <n v="239521"/>
    <n v="3.4"/>
    <n v="11.1"/>
    <n v="412061"/>
    <n v="109160"/>
    <n v="302901"/>
    <n v="3.5"/>
    <n v="13.3"/>
    <n v="-67303"/>
    <n v="-2.2000000000000002"/>
    <n v="22.2"/>
    <n v="12"/>
    <n v="454"/>
    <n v="15853"/>
    <n v="0"/>
  </r>
  <r>
    <x v="14"/>
    <x v="8"/>
    <x v="0"/>
    <n v="8"/>
    <n v="31"/>
    <n v="25928"/>
    <n v="12964"/>
    <n v="31"/>
    <n v="200"/>
    <n v="0"/>
    <n v="0"/>
    <n v="25928"/>
    <n v="25928"/>
    <n v="0"/>
    <n v="200"/>
    <n v="200"/>
    <n v="0"/>
    <n v="0"/>
    <n v="0"/>
    <n v="0"/>
    <n v="0"/>
    <n v="25928"/>
    <n v="200"/>
    <n v="0"/>
    <m/>
    <m/>
    <m/>
    <n v="0"/>
  </r>
  <r>
    <x v="14"/>
    <x v="8"/>
    <x v="2"/>
    <n v="44"/>
    <n v="280"/>
    <n v="69778"/>
    <n v="54295"/>
    <n v="179"/>
    <n v="93.7"/>
    <n v="1"/>
    <n v="0.5"/>
    <n v="37422"/>
    <m/>
    <m/>
    <m/>
    <n v="68.900000000000006"/>
    <n v="6456"/>
    <m/>
    <n v="5939"/>
    <m/>
    <n v="11.9"/>
    <n v="30966"/>
    <n v="57"/>
    <n v="23.8"/>
    <m/>
    <m/>
    <m/>
    <n v="1"/>
  </r>
  <r>
    <x v="14"/>
    <x v="8"/>
    <x v="3"/>
    <n v="54"/>
    <n v="759"/>
    <n v="58900"/>
    <n v="62472"/>
    <n v="164"/>
    <n v="23.6"/>
    <n v="37"/>
    <n v="5.3"/>
    <n v="10907"/>
    <n v="2574"/>
    <n v="8333"/>
    <n v="4.0999999999999996"/>
    <n v="17.5"/>
    <n v="18050"/>
    <n v="9164"/>
    <n v="8886"/>
    <n v="14.7"/>
    <n v="28.9"/>
    <n v="-7143"/>
    <n v="-11.4"/>
    <n v="35"/>
    <n v="2"/>
    <n v="2"/>
    <m/>
    <n v="1"/>
  </r>
  <r>
    <x v="14"/>
    <x v="8"/>
    <x v="4"/>
    <n v="101"/>
    <n v="1046"/>
    <n v="136134"/>
    <n v="132472"/>
    <n v="350"/>
    <n v="39.299999999999997"/>
    <n v="39"/>
    <n v="4.4000000000000004"/>
    <n v="19807"/>
    <n v="8663"/>
    <n v="11144"/>
    <n v="6.5"/>
    <n v="15"/>
    <n v="12482"/>
    <n v="1055"/>
    <n v="11427"/>
    <n v="0.8"/>
    <n v="9.4"/>
    <n v="7325"/>
    <n v="5.6"/>
    <n v="18.8"/>
    <m/>
    <m/>
    <m/>
    <n v="0"/>
  </r>
  <r>
    <x v="14"/>
    <x v="8"/>
    <x v="5"/>
    <n v="225"/>
    <n v="1064"/>
    <n v="345267"/>
    <n v="345434"/>
    <n v="102"/>
    <n v="9.6"/>
    <n v="90"/>
    <n v="8.5"/>
    <n v="17798"/>
    <m/>
    <m/>
    <m/>
    <n v="5.2"/>
    <n v="18132"/>
    <n v="11947"/>
    <n v="6185"/>
    <n v="3.5"/>
    <n v="5.2"/>
    <n v="-334"/>
    <n v="0"/>
    <n v="10.4"/>
    <n v="3"/>
    <n v="3"/>
    <n v="9637"/>
    <n v="1"/>
  </r>
  <r>
    <x v="14"/>
    <x v="8"/>
    <x v="6"/>
    <n v="77"/>
    <n v="1164"/>
    <n v="104064"/>
    <n v="100981"/>
    <n v="182"/>
    <n v="16.5"/>
    <n v="63"/>
    <n v="5.7"/>
    <n v="18251"/>
    <n v="8048"/>
    <n v="10203"/>
    <n v="8"/>
    <n v="18.100000000000001"/>
    <n v="12084"/>
    <m/>
    <n v="7056"/>
    <m/>
    <n v="12"/>
    <n v="6167"/>
    <n v="6.1"/>
    <n v="24"/>
    <n v="2"/>
    <n v="2"/>
    <m/>
    <n v="1"/>
  </r>
  <r>
    <x v="14"/>
    <x v="8"/>
    <x v="7"/>
    <n v="422"/>
    <n v="6838"/>
    <n v="559811"/>
    <n v="554639"/>
    <n v="964"/>
    <n v="14.6"/>
    <n v="512"/>
    <n v="7.8"/>
    <n v="96236"/>
    <n v="36576"/>
    <n v="59660"/>
    <n v="6.6"/>
    <n v="17.399999999999999"/>
    <n v="85892"/>
    <n v="24350"/>
    <n v="61542"/>
    <n v="4.4000000000000004"/>
    <n v="15.5"/>
    <n v="10344"/>
    <n v="1.9"/>
    <n v="31"/>
    <m/>
    <m/>
    <m/>
    <n v="0"/>
  </r>
  <r>
    <x v="14"/>
    <x v="8"/>
    <x v="8"/>
    <n v="402"/>
    <n v="9545"/>
    <n v="548619"/>
    <n v="542580"/>
    <n v="1054"/>
    <n v="11.3"/>
    <n v="724"/>
    <n v="7.8"/>
    <n v="77453"/>
    <n v="29787"/>
    <n v="47666"/>
    <n v="5.5"/>
    <n v="14.3"/>
    <n v="65376"/>
    <n v="14741"/>
    <n v="50635"/>
    <n v="2.7"/>
    <n v="12"/>
    <n v="12077"/>
    <n v="2.2999999999999998"/>
    <n v="24"/>
    <m/>
    <m/>
    <m/>
    <n v="0"/>
  </r>
  <r>
    <x v="14"/>
    <x v="8"/>
    <x v="1"/>
    <n v="3434"/>
    <n v="83780"/>
    <n v="4743612"/>
    <n v="4768976"/>
    <n v="6437"/>
    <n v="7.7"/>
    <n v="6008"/>
    <n v="7.2"/>
    <n v="527519"/>
    <n v="178320"/>
    <n v="349199"/>
    <n v="3.7"/>
    <n v="11.1"/>
    <n v="578248"/>
    <n v="152676"/>
    <n v="425572"/>
    <n v="3.2"/>
    <n v="12.1"/>
    <n v="-50729"/>
    <n v="-1"/>
    <n v="22.2"/>
    <n v="5"/>
    <n v="28"/>
    <n v="15305"/>
    <n v="0"/>
  </r>
  <r>
    <x v="14"/>
    <x v="9"/>
    <x v="2"/>
    <n v="20"/>
    <n v="51"/>
    <n v="12540"/>
    <n v="12824"/>
    <n v="9"/>
    <n v="17.600000000000001"/>
    <n v="11"/>
    <n v="21.6"/>
    <n v="1569"/>
    <m/>
    <m/>
    <m/>
    <n v="12.2"/>
    <n v="2137"/>
    <n v="893"/>
    <n v="1244"/>
    <n v="7"/>
    <n v="16.7"/>
    <n v="-568"/>
    <n v="-4.5"/>
    <n v="24.4"/>
    <m/>
    <m/>
    <m/>
    <n v="1"/>
  </r>
  <r>
    <x v="14"/>
    <x v="9"/>
    <x v="3"/>
    <n v="16"/>
    <n v="71"/>
    <n v="18097"/>
    <n v="21169"/>
    <n v="2"/>
    <n v="2.8"/>
    <n v="1"/>
    <n v="1.4"/>
    <n v="4518"/>
    <m/>
    <m/>
    <m/>
    <n v="21.3"/>
    <n v="10661"/>
    <m/>
    <n v="1792"/>
    <m/>
    <n v="50.4"/>
    <n v="-6143"/>
    <n v="-29.1"/>
    <n v="42.6"/>
    <n v="1"/>
    <n v="1"/>
    <m/>
    <n v="1"/>
  </r>
  <r>
    <x v="14"/>
    <x v="9"/>
    <x v="4"/>
    <n v="33"/>
    <n v="941"/>
    <n v="70853"/>
    <n v="68836"/>
    <n v="96"/>
    <n v="10.3"/>
    <n v="84"/>
    <n v="9"/>
    <n v="11103"/>
    <n v="1555"/>
    <n v="9548"/>
    <n v="2.2999999999999998"/>
    <n v="16.100000000000001"/>
    <n v="7069"/>
    <n v="1212"/>
    <n v="5857"/>
    <n v="1.8"/>
    <n v="10.3"/>
    <n v="4034"/>
    <n v="5.8"/>
    <n v="20.6"/>
    <m/>
    <m/>
    <m/>
    <n v="0"/>
  </r>
  <r>
    <x v="14"/>
    <x v="9"/>
    <x v="5"/>
    <n v="73"/>
    <n v="178"/>
    <n v="193606"/>
    <n v="187005"/>
    <n v="9"/>
    <n v="5.2"/>
    <n v="3"/>
    <n v="1.7"/>
    <n v="15528"/>
    <m/>
    <m/>
    <m/>
    <n v="8.3000000000000007"/>
    <n v="2326"/>
    <m/>
    <n v="2006"/>
    <m/>
    <n v="1.2"/>
    <n v="13202"/>
    <n v="7.1"/>
    <n v="2.4"/>
    <m/>
    <m/>
    <m/>
    <n v="1"/>
  </r>
  <r>
    <x v="14"/>
    <x v="9"/>
    <x v="6"/>
    <n v="28"/>
    <n v="217"/>
    <n v="55349"/>
    <n v="50870"/>
    <n v="25"/>
    <n v="11.8"/>
    <n v="13"/>
    <n v="6.2"/>
    <n v="12556"/>
    <n v="2712"/>
    <n v="9844"/>
    <n v="5.3"/>
    <n v="24.7"/>
    <n v="3598"/>
    <n v="577"/>
    <n v="3021"/>
    <n v="1.1000000000000001"/>
    <n v="7.1"/>
    <n v="8958"/>
    <n v="17.600000000000001"/>
    <n v="14.2"/>
    <m/>
    <m/>
    <m/>
    <n v="0"/>
  </r>
  <r>
    <x v="14"/>
    <x v="9"/>
    <x v="7"/>
    <n v="116"/>
    <n v="4221"/>
    <n v="284811"/>
    <n v="278251"/>
    <n v="441"/>
    <n v="10.5"/>
    <n v="402"/>
    <n v="9.6"/>
    <n v="43900"/>
    <n v="10969"/>
    <n v="32931"/>
    <n v="3.9"/>
    <n v="15.8"/>
    <n v="30780"/>
    <n v="11184"/>
    <n v="19596"/>
    <n v="4"/>
    <n v="11.1"/>
    <n v="13120"/>
    <n v="4.7"/>
    <n v="22.2"/>
    <m/>
    <m/>
    <m/>
    <n v="0"/>
  </r>
  <r>
    <x v="14"/>
    <x v="9"/>
    <x v="8"/>
    <n v="106"/>
    <n v="5567"/>
    <n v="260362"/>
    <n v="259387"/>
    <n v="808"/>
    <n v="15.1"/>
    <n v="406"/>
    <n v="7.6"/>
    <n v="37685"/>
    <n v="11220"/>
    <n v="26465"/>
    <n v="4.3"/>
    <n v="14.5"/>
    <n v="35735"/>
    <n v="9988"/>
    <n v="25747"/>
    <n v="3.9"/>
    <n v="13.8"/>
    <n v="1950"/>
    <n v="0.7"/>
    <n v="27.6"/>
    <m/>
    <m/>
    <m/>
    <n v="0"/>
  </r>
  <r>
    <x v="14"/>
    <x v="9"/>
    <x v="1"/>
    <n v="1350"/>
    <n v="70085"/>
    <n v="3721344"/>
    <n v="3752607"/>
    <n v="5727"/>
    <n v="8.1999999999999993"/>
    <n v="5127"/>
    <n v="7.3"/>
    <n v="433412"/>
    <n v="142078"/>
    <n v="291334"/>
    <n v="3.8"/>
    <n v="11.5"/>
    <n v="495939"/>
    <n v="149252"/>
    <n v="346687"/>
    <n v="4"/>
    <n v="13.2"/>
    <n v="-62527"/>
    <n v="-1.7"/>
    <n v="23"/>
    <m/>
    <m/>
    <m/>
    <n v="0"/>
  </r>
  <r>
    <x v="14"/>
    <x v="10"/>
    <x v="2"/>
    <n v="3"/>
    <n v="153"/>
    <m/>
    <m/>
    <n v="0"/>
    <n v="0"/>
    <n v="1"/>
    <n v="0.7"/>
    <m/>
    <n v="0"/>
    <m/>
    <m/>
    <m/>
    <m/>
    <m/>
    <m/>
    <m/>
    <m/>
    <m/>
    <m/>
    <m/>
    <m/>
    <m/>
    <m/>
    <n v="1"/>
  </r>
  <r>
    <x v="14"/>
    <x v="10"/>
    <x v="3"/>
    <n v="8"/>
    <n v="441"/>
    <m/>
    <m/>
    <n v="68"/>
    <n v="16.600000000000001"/>
    <n v="3"/>
    <n v="0.7"/>
    <m/>
    <m/>
    <m/>
    <m/>
    <m/>
    <m/>
    <m/>
    <m/>
    <m/>
    <m/>
    <m/>
    <m/>
    <m/>
    <m/>
    <m/>
    <m/>
    <n v="1"/>
  </r>
  <r>
    <x v="14"/>
    <x v="10"/>
    <x v="4"/>
    <n v="8"/>
    <n v="999"/>
    <m/>
    <n v="13879"/>
    <n v="300"/>
    <n v="34.4"/>
    <n v="48"/>
    <n v="5.5"/>
    <n v="2975"/>
    <m/>
    <m/>
    <m/>
    <n v="21.4"/>
    <n v="2177"/>
    <m/>
    <n v="1723"/>
    <m/>
    <n v="15.7"/>
    <n v="798"/>
    <n v="5.7"/>
    <n v="31.4"/>
    <m/>
    <m/>
    <m/>
    <n v="1"/>
  </r>
  <r>
    <x v="14"/>
    <x v="10"/>
    <x v="5"/>
    <n v="18"/>
    <n v="37"/>
    <m/>
    <n v="93144"/>
    <n v="0"/>
    <n v="0"/>
    <n v="17"/>
    <n v="37.799999999999997"/>
    <n v="9465"/>
    <n v="0"/>
    <n v="9465"/>
    <n v="0"/>
    <n v="10.199999999999999"/>
    <n v="9869"/>
    <n v="548"/>
    <n v="9321"/>
    <n v="0.6"/>
    <n v="10.6"/>
    <n v="-404"/>
    <n v="-0.4"/>
    <n v="20.399999999999999"/>
    <m/>
    <m/>
    <m/>
    <n v="1"/>
  </r>
  <r>
    <x v="14"/>
    <x v="10"/>
    <x v="6"/>
    <n v="7"/>
    <n v="253"/>
    <m/>
    <n v="21279"/>
    <n v="1"/>
    <n v="0.4"/>
    <n v="7"/>
    <n v="2.7"/>
    <n v="727"/>
    <m/>
    <m/>
    <m/>
    <n v="3.4"/>
    <n v="19553"/>
    <m/>
    <n v="1002"/>
    <m/>
    <n v="91.9"/>
    <n v="-18826"/>
    <n v="-88.5"/>
    <n v="6.8"/>
    <n v="1"/>
    <n v="1"/>
    <m/>
    <n v="1"/>
  </r>
  <r>
    <x v="14"/>
    <x v="10"/>
    <x v="7"/>
    <n v="70"/>
    <n v="2838"/>
    <n v="275644"/>
    <n v="264566"/>
    <n v="686"/>
    <n v="27"/>
    <n v="113"/>
    <n v="4.5"/>
    <n v="56707"/>
    <n v="24600"/>
    <n v="32107"/>
    <n v="9.3000000000000007"/>
    <n v="21.4"/>
    <n v="34551"/>
    <n v="5611"/>
    <n v="28940"/>
    <n v="2.1"/>
    <n v="13.1"/>
    <n v="22156"/>
    <n v="8.3000000000000007"/>
    <n v="26.2"/>
    <m/>
    <m/>
    <m/>
    <n v="0"/>
  </r>
  <r>
    <x v="14"/>
    <x v="10"/>
    <x v="8"/>
    <n v="65"/>
    <n v="6347"/>
    <n v="252260"/>
    <n v="249375"/>
    <n v="633"/>
    <n v="10.199999999999999"/>
    <n v="352"/>
    <n v="5.7"/>
    <n v="40889"/>
    <n v="16410"/>
    <n v="24479"/>
    <n v="6.6"/>
    <n v="16.399999999999999"/>
    <n v="35119"/>
    <n v="13002"/>
    <n v="22117"/>
    <n v="5.2"/>
    <n v="14.1"/>
    <n v="5770"/>
    <n v="2.2999999999999998"/>
    <n v="28.2"/>
    <m/>
    <m/>
    <m/>
    <n v="0"/>
  </r>
  <r>
    <x v="14"/>
    <x v="10"/>
    <x v="1"/>
    <n v="868"/>
    <n v="81984"/>
    <n v="4248461"/>
    <n v="4268703"/>
    <n v="6278"/>
    <n v="7.7"/>
    <n v="5803"/>
    <n v="7.1"/>
    <n v="491885"/>
    <n v="148902"/>
    <n v="342983"/>
    <n v="3.5"/>
    <n v="11.5"/>
    <n v="532370"/>
    <n v="133461"/>
    <n v="398909"/>
    <n v="3.1"/>
    <n v="12.5"/>
    <n v="-40485"/>
    <n v="-1"/>
    <n v="23"/>
    <m/>
    <m/>
    <m/>
    <n v="0"/>
  </r>
  <r>
    <x v="14"/>
    <x v="11"/>
    <x v="2"/>
    <n v="13"/>
    <n v="296"/>
    <m/>
    <m/>
    <n v="0"/>
    <n v="0"/>
    <n v="4"/>
    <n v="1.3"/>
    <m/>
    <n v="0"/>
    <m/>
    <m/>
    <m/>
    <m/>
    <m/>
    <m/>
    <m/>
    <m/>
    <m/>
    <m/>
    <m/>
    <m/>
    <m/>
    <m/>
    <n v="1"/>
  </r>
  <r>
    <x v="14"/>
    <x v="11"/>
    <x v="3"/>
    <n v="7"/>
    <n v="11"/>
    <m/>
    <m/>
    <n v="1"/>
    <n v="8"/>
    <n v="5"/>
    <n v="40"/>
    <m/>
    <m/>
    <m/>
    <m/>
    <m/>
    <m/>
    <m/>
    <m/>
    <m/>
    <m/>
    <m/>
    <m/>
    <m/>
    <m/>
    <m/>
    <m/>
    <n v="1"/>
  </r>
  <r>
    <x v="14"/>
    <x v="11"/>
    <x v="4"/>
    <n v="9"/>
    <n v="154"/>
    <m/>
    <n v="47228"/>
    <n v="11"/>
    <n v="7.1"/>
    <n v="11"/>
    <n v="7.1"/>
    <n v="3982"/>
    <m/>
    <m/>
    <m/>
    <n v="8.4"/>
    <n v="5709"/>
    <m/>
    <n v="5276"/>
    <m/>
    <n v="12.1"/>
    <n v="-1727"/>
    <n v="-3.7"/>
    <n v="16.8"/>
    <m/>
    <m/>
    <m/>
    <n v="1"/>
  </r>
  <r>
    <x v="14"/>
    <x v="11"/>
    <x v="5"/>
    <n v="12"/>
    <n v="28"/>
    <m/>
    <n v="68672"/>
    <n v="0"/>
    <n v="0"/>
    <n v="2"/>
    <n v="7.1"/>
    <n v="68"/>
    <n v="0"/>
    <n v="68"/>
    <n v="0"/>
    <n v="0.1"/>
    <n v="23439"/>
    <m/>
    <n v="347"/>
    <m/>
    <n v="34.1"/>
    <n v="-23371"/>
    <n v="-34"/>
    <n v="0.2"/>
    <n v="1"/>
    <n v="1"/>
    <m/>
    <n v="1"/>
  </r>
  <r>
    <x v="14"/>
    <x v="11"/>
    <x v="6"/>
    <n v="12"/>
    <n v="138"/>
    <m/>
    <n v="18482"/>
    <n v="2"/>
    <n v="1.4"/>
    <n v="6"/>
    <n v="4.3"/>
    <n v="1865"/>
    <m/>
    <m/>
    <m/>
    <n v="10.1"/>
    <n v="877"/>
    <n v="69"/>
    <n v="808"/>
    <n v="0.4"/>
    <n v="4.7"/>
    <n v="988"/>
    <n v="5.4"/>
    <n v="9.4"/>
    <m/>
    <m/>
    <m/>
    <n v="1"/>
  </r>
  <r>
    <x v="14"/>
    <x v="11"/>
    <x v="7"/>
    <n v="65"/>
    <n v="3243"/>
    <n v="265834"/>
    <n v="278019"/>
    <n v="231"/>
    <n v="7.2"/>
    <n v="207"/>
    <n v="6.4"/>
    <n v="22449"/>
    <n v="6756"/>
    <n v="15693"/>
    <n v="2.4"/>
    <n v="8.1"/>
    <n v="46818"/>
    <n v="6630"/>
    <n v="40188"/>
    <n v="2.4"/>
    <n v="16.8"/>
    <n v="-24369"/>
    <n v="-8.6999999999999993"/>
    <n v="16.2"/>
    <m/>
    <m/>
    <m/>
    <n v="0"/>
  </r>
  <r>
    <x v="14"/>
    <x v="11"/>
    <x v="8"/>
    <n v="75"/>
    <n v="4830"/>
    <n v="485161"/>
    <n v="462063"/>
    <n v="451"/>
    <n v="9.6999999999999993"/>
    <n v="132"/>
    <n v="2.8"/>
    <n v="83863"/>
    <n v="20065"/>
    <n v="63798"/>
    <n v="4.3"/>
    <n v="18.100000000000001"/>
    <n v="37668"/>
    <n v="7961"/>
    <n v="29707"/>
    <n v="1.7"/>
    <n v="8.1999999999999993"/>
    <n v="46195"/>
    <n v="9.9"/>
    <n v="16.399999999999999"/>
    <m/>
    <m/>
    <m/>
    <n v="0"/>
  </r>
  <r>
    <x v="14"/>
    <x v="11"/>
    <x v="1"/>
    <n v="867"/>
    <n v="356551"/>
    <n v="21510078"/>
    <n v="21560589"/>
    <n v="33754"/>
    <n v="9.6"/>
    <n v="27471"/>
    <n v="7.8"/>
    <n v="2651544"/>
    <n v="964948"/>
    <n v="1686596"/>
    <n v="4.5"/>
    <n v="12.3"/>
    <n v="2752565"/>
    <n v="676965"/>
    <n v="2075600"/>
    <n v="3.1"/>
    <n v="12.8"/>
    <n v="-101021"/>
    <n v="-0.5"/>
    <n v="24.6"/>
    <m/>
    <m/>
    <m/>
    <n v="0"/>
  </r>
  <r>
    <x v="15"/>
    <x v="0"/>
    <x v="0"/>
    <n v="401118"/>
    <n v="401743"/>
    <n v="1035282"/>
    <n v="518904"/>
    <n v="400456"/>
    <n v="199.4"/>
    <n v="0"/>
    <n v="0"/>
    <n v="1032757"/>
    <n v="1032757"/>
    <n v="0"/>
    <n v="199"/>
    <n v="199"/>
    <n v="0"/>
    <n v="0"/>
    <n v="0"/>
    <n v="0"/>
    <n v="0"/>
    <n v="1032757"/>
    <n v="199"/>
    <n v="0"/>
    <m/>
    <m/>
    <m/>
    <n v="0"/>
  </r>
  <r>
    <x v="15"/>
    <x v="0"/>
    <x v="2"/>
    <n v="233661"/>
    <n v="233879"/>
    <n v="498339"/>
    <n v="573466"/>
    <n v="634"/>
    <n v="0.2"/>
    <n v="87222"/>
    <n v="30.9"/>
    <n v="120158"/>
    <n v="1995"/>
    <n v="118163"/>
    <n v="0.3"/>
    <n v="21"/>
    <n v="270411"/>
    <n v="201018"/>
    <n v="69393"/>
    <n v="35.1"/>
    <n v="47.2"/>
    <n v="-150253"/>
    <n v="-26.2"/>
    <n v="42"/>
    <n v="68024"/>
    <n v="68042"/>
    <n v="161159"/>
    <n v="0"/>
  </r>
  <r>
    <x v="15"/>
    <x v="0"/>
    <x v="3"/>
    <n v="195360"/>
    <n v="195499"/>
    <n v="418962"/>
    <n v="474579"/>
    <n v="10963"/>
    <n v="4.9000000000000004"/>
    <n v="57381"/>
    <n v="25.9"/>
    <n v="95044"/>
    <n v="24970"/>
    <n v="70074"/>
    <n v="5.3"/>
    <n v="20"/>
    <n v="206277"/>
    <n v="143432"/>
    <n v="62845"/>
    <n v="30.2"/>
    <n v="43.5"/>
    <n v="-111233"/>
    <n v="-23.5"/>
    <n v="40"/>
    <n v="45809"/>
    <n v="45829"/>
    <n v="116986"/>
    <n v="0"/>
  </r>
  <r>
    <x v="15"/>
    <x v="0"/>
    <x v="4"/>
    <n v="162896"/>
    <n v="163010"/>
    <n v="351662"/>
    <n v="394953"/>
    <n v="9071"/>
    <n v="5"/>
    <n v="41990"/>
    <n v="23.2"/>
    <n v="73126"/>
    <n v="20450"/>
    <n v="52676"/>
    <n v="5.2"/>
    <n v="18.5"/>
    <n v="159707"/>
    <n v="107393"/>
    <n v="52314"/>
    <n v="27.2"/>
    <n v="40.4"/>
    <n v="-86581"/>
    <n v="-21.9"/>
    <n v="37"/>
    <n v="33487"/>
    <n v="33532"/>
    <n v="87704"/>
    <n v="0"/>
  </r>
  <r>
    <x v="15"/>
    <x v="0"/>
    <x v="5"/>
    <n v="140242"/>
    <n v="140361"/>
    <n v="302255"/>
    <n v="337244"/>
    <n v="7692"/>
    <n v="5"/>
    <n v="32708"/>
    <n v="21.2"/>
    <n v="58916"/>
    <n v="17314"/>
    <n v="41602"/>
    <n v="5.0999999999999996"/>
    <n v="17.5"/>
    <n v="128894"/>
    <n v="84184"/>
    <n v="44710"/>
    <n v="25"/>
    <n v="38.200000000000003"/>
    <n v="-69978"/>
    <n v="-20.7"/>
    <n v="35"/>
    <n v="25795"/>
    <n v="25838"/>
    <n v="67882"/>
    <n v="0"/>
  </r>
  <r>
    <x v="15"/>
    <x v="0"/>
    <x v="6"/>
    <n v="126757"/>
    <n v="126988"/>
    <n v="275936"/>
    <n v="305438"/>
    <n v="7032"/>
    <n v="5.0999999999999996"/>
    <n v="27936"/>
    <n v="20.2"/>
    <n v="51863"/>
    <n v="15729"/>
    <n v="36134"/>
    <n v="5.0999999999999996"/>
    <n v="17"/>
    <n v="110867"/>
    <n v="71606"/>
    <n v="39261"/>
    <n v="23.4"/>
    <n v="36.299999999999997"/>
    <n v="-59004"/>
    <n v="-19.3"/>
    <n v="34"/>
    <n v="21507"/>
    <n v="21658"/>
    <n v="56944"/>
    <n v="0"/>
  </r>
  <r>
    <x v="15"/>
    <x v="0"/>
    <x v="7"/>
    <n v="455454"/>
    <n v="456269"/>
    <n v="1001276"/>
    <n v="1086283"/>
    <n v="23077"/>
    <n v="4.7"/>
    <n v="79103"/>
    <n v="16.2"/>
    <n v="167546"/>
    <n v="52039"/>
    <n v="115507"/>
    <n v="4.8"/>
    <n v="15.4"/>
    <n v="337560"/>
    <n v="203618"/>
    <n v="133942"/>
    <n v="18.7"/>
    <n v="31.1"/>
    <n v="-170014"/>
    <n v="-15.7"/>
    <n v="30.8"/>
    <n v="59955"/>
    <n v="60422"/>
    <n v="159681"/>
    <n v="0"/>
  </r>
  <r>
    <x v="15"/>
    <x v="0"/>
    <x v="8"/>
    <n v="281834"/>
    <n v="282831"/>
    <n v="623498"/>
    <n v="669682"/>
    <n v="14372"/>
    <n v="4.8"/>
    <n v="43868"/>
    <n v="14.6"/>
    <n v="98220"/>
    <n v="32146"/>
    <n v="66074"/>
    <n v="4.8"/>
    <n v="14.7"/>
    <n v="190588"/>
    <n v="109763"/>
    <n v="80825"/>
    <n v="16.399999999999999"/>
    <n v="28.5"/>
    <n v="-92368"/>
    <n v="-13.8"/>
    <n v="29.4"/>
    <n v="32013"/>
    <n v="32414"/>
    <n v="83446"/>
    <n v="0"/>
  </r>
  <r>
    <x v="15"/>
    <x v="0"/>
    <x v="1"/>
    <n v="388121"/>
    <n v="389540"/>
    <n v="870713"/>
    <n v="939834"/>
    <n v="14038"/>
    <n v="3.4"/>
    <n v="55818"/>
    <n v="13.5"/>
    <n v="108788"/>
    <n v="32636"/>
    <n v="76152"/>
    <n v="3.5"/>
    <n v="11.6"/>
    <n v="247030"/>
    <n v="144778"/>
    <n v="102252"/>
    <n v="15.4"/>
    <n v="26.3"/>
    <n v="-138242"/>
    <n v="-14.7"/>
    <n v="23.2"/>
    <n v="43667"/>
    <n v="44239"/>
    <n v="116287"/>
    <n v="0"/>
  </r>
  <r>
    <x v="15"/>
    <x v="1"/>
    <x v="0"/>
    <n v="39356"/>
    <n v="40758"/>
    <n v="476688"/>
    <n v="238637"/>
    <n v="40709"/>
    <n v="199.8"/>
    <n v="0"/>
    <n v="0"/>
    <n v="476103"/>
    <n v="476103"/>
    <n v="0"/>
    <n v="199.5"/>
    <n v="199.5"/>
    <n v="0"/>
    <n v="0"/>
    <n v="0"/>
    <n v="0"/>
    <n v="0"/>
    <n v="476103"/>
    <n v="199.5"/>
    <n v="0"/>
    <m/>
    <m/>
    <m/>
    <n v="0"/>
  </r>
  <r>
    <x v="15"/>
    <x v="1"/>
    <x v="2"/>
    <n v="73751"/>
    <n v="74504"/>
    <n v="489129"/>
    <n v="494841"/>
    <n v="1086"/>
    <n v="1.4"/>
    <n v="6770"/>
    <n v="8.6999999999999993"/>
    <n v="139992"/>
    <n v="6097"/>
    <n v="133895"/>
    <n v="1.2"/>
    <n v="28.3"/>
    <n v="151415"/>
    <n v="81310"/>
    <n v="70105"/>
    <n v="16.399999999999999"/>
    <n v="30.6"/>
    <n v="-11423"/>
    <n v="-2.2999999999999998"/>
    <n v="56.6"/>
    <n v="5657"/>
    <n v="5659"/>
    <n v="69081"/>
    <n v="0"/>
  </r>
  <r>
    <x v="15"/>
    <x v="1"/>
    <x v="3"/>
    <n v="71260"/>
    <n v="71946"/>
    <n v="455496"/>
    <n v="476219"/>
    <n v="1391"/>
    <n v="1.9"/>
    <n v="5690"/>
    <n v="7.7"/>
    <n v="100685"/>
    <n v="11480"/>
    <n v="89205"/>
    <n v="2.4"/>
    <n v="21.1"/>
    <n v="142131"/>
    <n v="68263"/>
    <n v="73868"/>
    <n v="14.3"/>
    <n v="29.8"/>
    <n v="-41446"/>
    <n v="-8.6999999999999993"/>
    <n v="42.2"/>
    <n v="4777"/>
    <n v="4789"/>
    <n v="58133"/>
    <n v="0"/>
  </r>
  <r>
    <x v="15"/>
    <x v="1"/>
    <x v="4"/>
    <n v="63930"/>
    <n v="64563"/>
    <n v="405945"/>
    <n v="424560"/>
    <n v="1063"/>
    <n v="1.6"/>
    <n v="4525"/>
    <n v="6.8"/>
    <n v="78320"/>
    <n v="8554"/>
    <n v="69766"/>
    <n v="2"/>
    <n v="18.399999999999999"/>
    <n v="115550"/>
    <n v="53850"/>
    <n v="61700"/>
    <n v="12.7"/>
    <n v="27.2"/>
    <n v="-37230"/>
    <n v="-8.8000000000000007"/>
    <n v="36.799999999999997"/>
    <n v="3729"/>
    <n v="3762"/>
    <n v="45291"/>
    <n v="0"/>
  </r>
  <r>
    <x v="15"/>
    <x v="1"/>
    <x v="5"/>
    <n v="57862"/>
    <n v="58413"/>
    <n v="365562"/>
    <n v="382384"/>
    <n v="894"/>
    <n v="1.5"/>
    <n v="3770"/>
    <n v="6.3"/>
    <n v="65283"/>
    <n v="7407"/>
    <n v="57876"/>
    <n v="1.9"/>
    <n v="17.100000000000001"/>
    <n v="98926"/>
    <n v="44034"/>
    <n v="54892"/>
    <n v="11.5"/>
    <n v="25.9"/>
    <n v="-33643"/>
    <n v="-8.8000000000000007"/>
    <n v="34.200000000000003"/>
    <n v="3039"/>
    <n v="3082"/>
    <n v="36968"/>
    <n v="0"/>
  </r>
  <r>
    <x v="15"/>
    <x v="1"/>
    <x v="6"/>
    <n v="55691"/>
    <n v="56638"/>
    <n v="351050"/>
    <n v="366237"/>
    <n v="882"/>
    <n v="1.5"/>
    <n v="3468"/>
    <n v="6"/>
    <n v="59199"/>
    <n v="7073"/>
    <n v="52126"/>
    <n v="1.9"/>
    <n v="16.2"/>
    <n v="89572"/>
    <n v="36823"/>
    <n v="52749"/>
    <n v="10.1"/>
    <n v="24.5"/>
    <n v="-30373"/>
    <n v="-8.3000000000000007"/>
    <n v="32.4"/>
    <n v="2435"/>
    <n v="2524"/>
    <n v="29738"/>
    <n v="0"/>
  </r>
  <r>
    <x v="15"/>
    <x v="1"/>
    <x v="7"/>
    <n v="216201"/>
    <n v="219937"/>
    <n v="1363291"/>
    <n v="1414236"/>
    <n v="3191"/>
    <n v="1.4"/>
    <n v="11114"/>
    <n v="5"/>
    <n v="200326"/>
    <n v="24900"/>
    <n v="175426"/>
    <n v="1.8"/>
    <n v="14.2"/>
    <n v="302216"/>
    <n v="113913"/>
    <n v="188303"/>
    <n v="8.1"/>
    <n v="21.4"/>
    <n v="-101890"/>
    <n v="-7.2"/>
    <n v="28.4"/>
    <n v="7341"/>
    <n v="7704"/>
    <n v="89908"/>
    <n v="0"/>
  </r>
  <r>
    <x v="15"/>
    <x v="1"/>
    <x v="8"/>
    <n v="149395"/>
    <n v="153754"/>
    <n v="943859"/>
    <n v="973443"/>
    <n v="2905"/>
    <n v="1.9"/>
    <n v="6925"/>
    <n v="4.4000000000000004"/>
    <n v="127851"/>
    <n v="19217"/>
    <n v="108634"/>
    <n v="2"/>
    <n v="13.1"/>
    <n v="187018"/>
    <n v="63110"/>
    <n v="123908"/>
    <n v="6.5"/>
    <n v="19.2"/>
    <n v="-59167"/>
    <n v="-6.1"/>
    <n v="26.2"/>
    <n v="3775"/>
    <n v="4101"/>
    <n v="46034"/>
    <n v="0"/>
  </r>
  <r>
    <x v="15"/>
    <x v="1"/>
    <x v="1"/>
    <n v="231784"/>
    <n v="238157"/>
    <n v="1470700"/>
    <n v="1520541"/>
    <n v="4127"/>
    <n v="1.7"/>
    <n v="9785"/>
    <n v="4.0999999999999996"/>
    <n v="168798"/>
    <n v="26516"/>
    <n v="142282"/>
    <n v="1.7"/>
    <n v="11.1"/>
    <n v="268480"/>
    <n v="89114"/>
    <n v="179366"/>
    <n v="5.9"/>
    <n v="17.7"/>
    <n v="-99682"/>
    <n v="-6.6"/>
    <n v="22.2"/>
    <n v="5361"/>
    <n v="5868"/>
    <n v="65974"/>
    <n v="0"/>
  </r>
  <r>
    <x v="15"/>
    <x v="2"/>
    <x v="0"/>
    <n v="14709"/>
    <n v="16547"/>
    <n v="380671"/>
    <n v="190564"/>
    <n v="16528"/>
    <n v="199.8"/>
    <n v="0"/>
    <n v="0"/>
    <n v="380214"/>
    <n v="380214"/>
    <n v="0"/>
    <n v="199.5"/>
    <n v="199.5"/>
    <n v="0"/>
    <n v="0"/>
    <n v="0"/>
    <n v="0"/>
    <n v="0"/>
    <n v="380214"/>
    <n v="199.5"/>
    <n v="0"/>
    <m/>
    <m/>
    <m/>
    <n v="0"/>
  </r>
  <r>
    <x v="15"/>
    <x v="2"/>
    <x v="2"/>
    <n v="32971"/>
    <n v="34476"/>
    <n v="461905"/>
    <n v="454333"/>
    <n v="973"/>
    <n v="2.8"/>
    <n v="2541"/>
    <n v="7.2"/>
    <n v="136279"/>
    <n v="9556"/>
    <n v="126723"/>
    <n v="2.1"/>
    <n v="30"/>
    <n v="121135"/>
    <n v="62749"/>
    <n v="58386"/>
    <n v="13.8"/>
    <n v="26.7"/>
    <n v="15144"/>
    <n v="3.3"/>
    <n v="53.4"/>
    <n v="2101"/>
    <n v="2112"/>
    <n v="54116"/>
    <n v="0"/>
  </r>
  <r>
    <x v="15"/>
    <x v="2"/>
    <x v="3"/>
    <n v="33436"/>
    <n v="35024"/>
    <n v="444241"/>
    <n v="459931"/>
    <n v="885"/>
    <n v="2.5"/>
    <n v="2421"/>
    <n v="6.8"/>
    <n v="95034"/>
    <n v="10372"/>
    <n v="84662"/>
    <n v="2.2999999999999998"/>
    <n v="20.7"/>
    <n v="126414"/>
    <n v="59823"/>
    <n v="66591"/>
    <n v="13"/>
    <n v="27.5"/>
    <n v="-31380"/>
    <n v="-6.8"/>
    <n v="41.4"/>
    <n v="1989"/>
    <n v="2026"/>
    <n v="51765"/>
    <n v="0"/>
  </r>
  <r>
    <x v="15"/>
    <x v="2"/>
    <x v="4"/>
    <n v="31711"/>
    <n v="33536"/>
    <n v="419696"/>
    <n v="433164"/>
    <n v="848"/>
    <n v="2.5"/>
    <n v="1950"/>
    <n v="5.7"/>
    <n v="79694"/>
    <n v="9725"/>
    <n v="69969"/>
    <n v="2.2000000000000002"/>
    <n v="18.399999999999999"/>
    <n v="106629"/>
    <n v="46288"/>
    <n v="60341"/>
    <n v="10.7"/>
    <n v="24.6"/>
    <n v="-26935"/>
    <n v="-6.2"/>
    <n v="36.799999999999997"/>
    <n v="1504"/>
    <n v="1534"/>
    <n v="38851"/>
    <n v="0"/>
  </r>
  <r>
    <x v="15"/>
    <x v="2"/>
    <x v="5"/>
    <n v="29636"/>
    <n v="31286"/>
    <n v="389585"/>
    <n v="402367"/>
    <n v="652"/>
    <n v="2"/>
    <n v="1736"/>
    <n v="5.4"/>
    <n v="68226"/>
    <n v="7114"/>
    <n v="61112"/>
    <n v="1.8"/>
    <n v="17"/>
    <n v="93790"/>
    <n v="39206"/>
    <n v="54584"/>
    <n v="9.6999999999999993"/>
    <n v="23.3"/>
    <n v="-25564"/>
    <n v="-6.3"/>
    <n v="34"/>
    <n v="1246"/>
    <n v="1293"/>
    <n v="32246"/>
    <n v="0"/>
  </r>
  <r>
    <x v="15"/>
    <x v="2"/>
    <x v="6"/>
    <n v="29640"/>
    <n v="32067"/>
    <n v="388608"/>
    <n v="401337"/>
    <n v="735"/>
    <n v="2.2999999999999998"/>
    <n v="1826"/>
    <n v="5.6"/>
    <n v="62742"/>
    <n v="7082"/>
    <n v="55660"/>
    <n v="1.8"/>
    <n v="15.6"/>
    <n v="88200"/>
    <n v="34271"/>
    <n v="53929"/>
    <n v="8.5"/>
    <n v="22"/>
    <n v="-25458"/>
    <n v="-6.4"/>
    <n v="31.2"/>
    <n v="1041"/>
    <n v="1099"/>
    <n v="27055"/>
    <n v="0"/>
  </r>
  <r>
    <x v="15"/>
    <x v="2"/>
    <x v="7"/>
    <n v="118353"/>
    <n v="128894"/>
    <n v="1545333"/>
    <n v="1589103"/>
    <n v="2858"/>
    <n v="2.2000000000000002"/>
    <n v="6506"/>
    <n v="5"/>
    <n v="223431"/>
    <n v="28125"/>
    <n v="195306"/>
    <n v="1.8"/>
    <n v="14.1"/>
    <n v="310970"/>
    <n v="107755"/>
    <n v="203215"/>
    <n v="6.8"/>
    <n v="19.600000000000001"/>
    <n v="-87539"/>
    <n v="-5.5"/>
    <n v="28.2"/>
    <n v="3010"/>
    <n v="3296"/>
    <n v="78692"/>
    <n v="0"/>
  </r>
  <r>
    <x v="15"/>
    <x v="2"/>
    <x v="8"/>
    <n v="90535"/>
    <n v="101693"/>
    <n v="1178209"/>
    <n v="1207467"/>
    <n v="2831"/>
    <n v="2.8"/>
    <n v="4857"/>
    <n v="4.7"/>
    <n v="153785"/>
    <n v="23982"/>
    <n v="129803"/>
    <n v="2"/>
    <n v="12.7"/>
    <n v="212301"/>
    <n v="64250"/>
    <n v="148051"/>
    <n v="5.3"/>
    <n v="17.600000000000001"/>
    <n v="-58516"/>
    <n v="-4.9000000000000004"/>
    <n v="25.4"/>
    <n v="1636"/>
    <n v="1878"/>
    <n v="42471"/>
    <n v="0"/>
  </r>
  <r>
    <x v="15"/>
    <x v="2"/>
    <x v="1"/>
    <n v="164452"/>
    <n v="182507"/>
    <n v="2162471"/>
    <n v="2215330"/>
    <n v="4576"/>
    <n v="2.5"/>
    <n v="7439"/>
    <n v="4"/>
    <n v="239210"/>
    <n v="38594"/>
    <n v="200616"/>
    <n v="1.7"/>
    <n v="10.8"/>
    <n v="344928"/>
    <n v="99124"/>
    <n v="245804"/>
    <n v="4.5"/>
    <n v="15.6"/>
    <n v="-105718"/>
    <n v="-4.8"/>
    <n v="21.6"/>
    <n v="2467"/>
    <n v="2859"/>
    <n v="64598"/>
    <n v="0"/>
  </r>
  <r>
    <x v="15"/>
    <x v="3"/>
    <x v="0"/>
    <n v="6153"/>
    <n v="8169"/>
    <n v="352336"/>
    <n v="176404"/>
    <n v="8159"/>
    <n v="199.8"/>
    <n v="0"/>
    <n v="0"/>
    <n v="351865"/>
    <n v="351865"/>
    <n v="0"/>
    <n v="199.5"/>
    <n v="199.5"/>
    <n v="0"/>
    <n v="0"/>
    <n v="0"/>
    <n v="0"/>
    <n v="0"/>
    <n v="351865"/>
    <n v="199.5"/>
    <n v="0"/>
    <m/>
    <m/>
    <m/>
    <n v="0"/>
  </r>
  <r>
    <x v="15"/>
    <x v="3"/>
    <x v="2"/>
    <n v="15136"/>
    <n v="17170"/>
    <n v="481424"/>
    <n v="465675"/>
    <n v="816"/>
    <n v="4.7"/>
    <n v="1090"/>
    <n v="6.3"/>
    <n v="149317"/>
    <n v="17968"/>
    <n v="131349"/>
    <n v="3.9"/>
    <n v="32.1"/>
    <n v="117819"/>
    <n v="56155"/>
    <n v="61664"/>
    <n v="12.1"/>
    <n v="25.3"/>
    <n v="31498"/>
    <n v="6.8"/>
    <n v="50.6"/>
    <n v="829"/>
    <n v="837"/>
    <n v="46922"/>
    <n v="0"/>
  </r>
  <r>
    <x v="15"/>
    <x v="3"/>
    <x v="3"/>
    <n v="15813"/>
    <n v="18069"/>
    <n v="469374"/>
    <n v="486448"/>
    <n v="653"/>
    <n v="3.6"/>
    <n v="1207"/>
    <n v="6.6"/>
    <n v="100661"/>
    <n v="11567"/>
    <n v="89094"/>
    <n v="2.4"/>
    <n v="20.7"/>
    <n v="134808"/>
    <n v="60443"/>
    <n v="74365"/>
    <n v="12.4"/>
    <n v="27.7"/>
    <n v="-34147"/>
    <n v="-7"/>
    <n v="41.4"/>
    <n v="892"/>
    <n v="920"/>
    <n v="52224"/>
    <n v="0"/>
  </r>
  <r>
    <x v="15"/>
    <x v="3"/>
    <x v="4"/>
    <n v="15326"/>
    <n v="18052"/>
    <n v="452567"/>
    <n v="465126"/>
    <n v="733"/>
    <n v="4"/>
    <n v="1055"/>
    <n v="5.8"/>
    <n v="87073"/>
    <n v="11897"/>
    <n v="75176"/>
    <n v="2.6"/>
    <n v="18.7"/>
    <n v="112191"/>
    <n v="45469"/>
    <n v="66722"/>
    <n v="9.8000000000000007"/>
    <n v="24.1"/>
    <n v="-25118"/>
    <n v="-5.4"/>
    <n v="37.4"/>
    <n v="660"/>
    <n v="768"/>
    <n v="38368"/>
    <n v="0"/>
  </r>
  <r>
    <x v="15"/>
    <x v="3"/>
    <x v="5"/>
    <n v="14840"/>
    <n v="17562"/>
    <n v="436130"/>
    <n v="446388"/>
    <n v="654"/>
    <n v="3.7"/>
    <n v="921"/>
    <n v="5.2"/>
    <n v="79081"/>
    <n v="10339"/>
    <n v="68742"/>
    <n v="2.2999999999999998"/>
    <n v="17.7"/>
    <n v="99596"/>
    <n v="38719"/>
    <n v="60877"/>
    <n v="8.6999999999999993"/>
    <n v="22.3"/>
    <n v="-20515"/>
    <n v="-4.5999999999999996"/>
    <n v="35.4"/>
    <n v="556"/>
    <n v="580"/>
    <n v="31487"/>
    <n v="0"/>
  </r>
  <r>
    <x v="15"/>
    <x v="3"/>
    <x v="6"/>
    <n v="15834"/>
    <n v="19848"/>
    <n v="466921"/>
    <n v="477611"/>
    <n v="833"/>
    <n v="4.2"/>
    <n v="1117"/>
    <n v="5.6"/>
    <n v="78671"/>
    <n v="10040"/>
    <n v="68631"/>
    <n v="2.1"/>
    <n v="16.5"/>
    <n v="100050"/>
    <n v="37062"/>
    <n v="62988"/>
    <n v="7.8"/>
    <n v="20.9"/>
    <n v="-21379"/>
    <n v="-4.4000000000000004"/>
    <n v="33"/>
    <n v="470"/>
    <n v="505"/>
    <n v="27106"/>
    <n v="0"/>
  </r>
  <r>
    <x v="15"/>
    <x v="3"/>
    <x v="7"/>
    <n v="65071"/>
    <n v="83161"/>
    <n v="1917433"/>
    <n v="1947052"/>
    <n v="3422"/>
    <n v="4.0999999999999996"/>
    <n v="3950"/>
    <n v="4.7"/>
    <n v="294314"/>
    <n v="42488"/>
    <n v="251826"/>
    <n v="2.2000000000000002"/>
    <n v="15.1"/>
    <n v="353551"/>
    <n v="109349"/>
    <n v="244202"/>
    <n v="5.6"/>
    <n v="18.2"/>
    <n v="-59237"/>
    <n v="-3.1"/>
    <n v="30.2"/>
    <n v="1371"/>
    <n v="1570"/>
    <n v="77717"/>
    <n v="0"/>
  </r>
  <r>
    <x v="15"/>
    <x v="3"/>
    <x v="8"/>
    <n v="54428"/>
    <n v="76417"/>
    <n v="1605815"/>
    <n v="1625784"/>
    <n v="3533"/>
    <n v="4.5999999999999996"/>
    <n v="3644"/>
    <n v="4.8"/>
    <n v="227325"/>
    <n v="40810"/>
    <n v="186515"/>
    <n v="2.5"/>
    <n v="14"/>
    <n v="267263"/>
    <n v="70631"/>
    <n v="196632"/>
    <n v="4.3"/>
    <n v="16.399999999999999"/>
    <n v="-39938"/>
    <n v="-2.4"/>
    <n v="28"/>
    <n v="695"/>
    <n v="912"/>
    <n v="40438"/>
    <n v="0"/>
  </r>
  <r>
    <x v="15"/>
    <x v="3"/>
    <x v="1"/>
    <n v="122538"/>
    <n v="165053"/>
    <n v="3657588"/>
    <n v="3712391"/>
    <n v="6513"/>
    <n v="3.9"/>
    <n v="6904"/>
    <n v="4.2"/>
    <n v="430542"/>
    <n v="79405"/>
    <n v="351137"/>
    <n v="2.1"/>
    <n v="11.6"/>
    <n v="540147"/>
    <n v="132628"/>
    <n v="407519"/>
    <n v="3.6"/>
    <n v="14.5"/>
    <n v="-109605"/>
    <n v="-2.9"/>
    <n v="23.2"/>
    <n v="1328"/>
    <n v="1877"/>
    <n v="76584"/>
    <n v="0"/>
  </r>
  <r>
    <x v="15"/>
    <x v="4"/>
    <x v="0"/>
    <n v="1219"/>
    <n v="2518"/>
    <n v="162652"/>
    <n v="81630"/>
    <n v="2514"/>
    <n v="199.7"/>
    <n v="0"/>
    <n v="0"/>
    <n v="162044"/>
    <n v="162044"/>
    <n v="0"/>
    <n v="198.5"/>
    <n v="198.5"/>
    <n v="0"/>
    <n v="0"/>
    <n v="0"/>
    <n v="0"/>
    <n v="0"/>
    <n v="162044"/>
    <n v="198.5"/>
    <n v="0"/>
    <m/>
    <m/>
    <m/>
    <n v="0"/>
  </r>
  <r>
    <x v="15"/>
    <x v="4"/>
    <x v="2"/>
    <n v="3567"/>
    <n v="5228"/>
    <n v="263829"/>
    <n v="249307"/>
    <n v="546"/>
    <n v="10.7"/>
    <n v="292"/>
    <n v="5.7"/>
    <n v="94782"/>
    <n v="22299"/>
    <n v="72483"/>
    <n v="8.9"/>
    <n v="38"/>
    <n v="65738"/>
    <n v="32083"/>
    <n v="33655"/>
    <n v="12.9"/>
    <n v="26.4"/>
    <n v="29044"/>
    <n v="11.6"/>
    <n v="52.8"/>
    <n v="197"/>
    <n v="197"/>
    <n v="26678"/>
    <n v="0"/>
  </r>
  <r>
    <x v="15"/>
    <x v="4"/>
    <x v="3"/>
    <n v="3645"/>
    <n v="4990"/>
    <n v="251021"/>
    <n v="258181"/>
    <n v="304"/>
    <n v="6.1"/>
    <n v="362"/>
    <n v="7.2"/>
    <n v="59150"/>
    <n v="8687"/>
    <n v="50463"/>
    <n v="3.4"/>
    <n v="22.9"/>
    <n v="73470"/>
    <n v="36424"/>
    <n v="37046"/>
    <n v="14.1"/>
    <n v="28.5"/>
    <n v="-14320"/>
    <n v="-5.6"/>
    <n v="45.8"/>
    <n v="231"/>
    <n v="242"/>
    <n v="31208"/>
    <n v="0"/>
  </r>
  <r>
    <x v="15"/>
    <x v="4"/>
    <x v="4"/>
    <n v="3891"/>
    <n v="5591"/>
    <n v="263615"/>
    <n v="264924"/>
    <n v="405"/>
    <n v="7.3"/>
    <n v="277"/>
    <n v="5"/>
    <n v="54266"/>
    <n v="7824"/>
    <n v="46442"/>
    <n v="3"/>
    <n v="20.5"/>
    <n v="56884"/>
    <n v="22266"/>
    <n v="34618"/>
    <n v="8.4"/>
    <n v="21.5"/>
    <n v="-2618"/>
    <n v="-1"/>
    <n v="41"/>
    <n v="126"/>
    <n v="137"/>
    <n v="17164"/>
    <n v="0"/>
  </r>
  <r>
    <x v="15"/>
    <x v="4"/>
    <x v="5"/>
    <n v="3663"/>
    <n v="5589"/>
    <n v="248158"/>
    <n v="250616"/>
    <n v="358"/>
    <n v="6.5"/>
    <n v="272"/>
    <n v="4.9000000000000004"/>
    <n v="48608"/>
    <n v="7100"/>
    <n v="41508"/>
    <n v="2.8"/>
    <n v="19.399999999999999"/>
    <n v="53524"/>
    <n v="21443"/>
    <n v="32081"/>
    <n v="8.6"/>
    <n v="21.4"/>
    <n v="-4916"/>
    <n v="-2"/>
    <n v="38.799999999999997"/>
    <n v="117"/>
    <n v="120"/>
    <n v="15485"/>
    <n v="0"/>
  </r>
  <r>
    <x v="15"/>
    <x v="4"/>
    <x v="6"/>
    <n v="4193"/>
    <n v="7439"/>
    <n v="282570"/>
    <n v="284791"/>
    <n v="517"/>
    <n v="7"/>
    <n v="484"/>
    <n v="6.5"/>
    <n v="50705"/>
    <n v="8724"/>
    <n v="41981"/>
    <n v="3.1"/>
    <n v="17.8"/>
    <n v="55147"/>
    <n v="19197"/>
    <n v="35950"/>
    <n v="6.7"/>
    <n v="19.399999999999999"/>
    <n v="-4442"/>
    <n v="-1.6"/>
    <n v="35.6"/>
    <n v="101"/>
    <n v="245"/>
    <n v="13480"/>
    <n v="0"/>
  </r>
  <r>
    <x v="15"/>
    <x v="4"/>
    <x v="7"/>
    <n v="17991"/>
    <n v="31953"/>
    <n v="1212398"/>
    <n v="1214047"/>
    <n v="2170"/>
    <n v="6.9"/>
    <n v="1354"/>
    <n v="4.3"/>
    <n v="198975"/>
    <n v="35831"/>
    <n v="163144"/>
    <n v="3"/>
    <n v="16.399999999999999"/>
    <n v="202272"/>
    <n v="57753"/>
    <n v="144519"/>
    <n v="4.8"/>
    <n v="16.7"/>
    <n v="-3297"/>
    <n v="-0.3"/>
    <n v="32.799999999999997"/>
    <n v="268"/>
    <n v="309"/>
    <n v="35882"/>
    <n v="0"/>
  </r>
  <r>
    <x v="15"/>
    <x v="4"/>
    <x v="8"/>
    <n v="16737"/>
    <n v="36423"/>
    <n v="1122904"/>
    <n v="1125234"/>
    <n v="2354"/>
    <n v="6.5"/>
    <n v="1682"/>
    <n v="4.7"/>
    <n v="169293"/>
    <n v="35737"/>
    <n v="133556"/>
    <n v="3.2"/>
    <n v="15"/>
    <n v="173953"/>
    <n v="40855"/>
    <n v="133098"/>
    <n v="3.6"/>
    <n v="15.5"/>
    <n v="-4660"/>
    <n v="-0.5"/>
    <n v="30"/>
    <n v="149"/>
    <n v="269"/>
    <n v="20048"/>
    <n v="0"/>
  </r>
  <r>
    <x v="15"/>
    <x v="4"/>
    <x v="1"/>
    <n v="45222"/>
    <n v="88761"/>
    <n v="3040108"/>
    <n v="3068049"/>
    <n v="4749"/>
    <n v="5.4"/>
    <n v="4084"/>
    <n v="4.5999999999999996"/>
    <n v="370452"/>
    <n v="75752"/>
    <n v="294700"/>
    <n v="2.5"/>
    <n v="12.1"/>
    <n v="426333"/>
    <n v="92825"/>
    <n v="333508"/>
    <n v="3"/>
    <n v="13.9"/>
    <n v="-55881"/>
    <n v="-1.8"/>
    <n v="24.2"/>
    <n v="335"/>
    <n v="833"/>
    <n v="46428"/>
    <n v="0"/>
  </r>
  <r>
    <x v="15"/>
    <x v="5"/>
    <x v="0"/>
    <n v="452"/>
    <n v="1457"/>
    <n v="132054"/>
    <n v="67400"/>
    <n v="1449"/>
    <n v="198.9"/>
    <n v="0"/>
    <n v="0"/>
    <n v="129308"/>
    <n v="129308"/>
    <n v="0"/>
    <n v="191.9"/>
    <n v="191.9"/>
    <n v="0"/>
    <n v="0"/>
    <n v="0"/>
    <n v="0"/>
    <n v="0"/>
    <n v="129308"/>
    <n v="191.9"/>
    <n v="0"/>
    <m/>
    <m/>
    <m/>
    <n v="0"/>
  </r>
  <r>
    <x v="15"/>
    <x v="5"/>
    <x v="2"/>
    <n v="1385"/>
    <n v="3054"/>
    <n v="229154"/>
    <n v="215949"/>
    <n v="390"/>
    <n v="13.2"/>
    <n v="192"/>
    <n v="6.5"/>
    <n v="93429"/>
    <n v="28551"/>
    <n v="64878"/>
    <n v="13.2"/>
    <n v="43.3"/>
    <n v="67018"/>
    <n v="35179"/>
    <n v="31839"/>
    <n v="16.3"/>
    <n v="31"/>
    <n v="26411"/>
    <n v="12.3"/>
    <n v="62"/>
    <n v="97"/>
    <n v="99"/>
    <n v="29570"/>
    <n v="0"/>
  </r>
  <r>
    <x v="15"/>
    <x v="5"/>
    <x v="3"/>
    <n v="1363"/>
    <n v="2622"/>
    <n v="207410"/>
    <n v="214367"/>
    <n v="270"/>
    <n v="10.4"/>
    <n v="195"/>
    <n v="7.5"/>
    <n v="50709"/>
    <n v="9720"/>
    <n v="40989"/>
    <n v="4.5"/>
    <n v="23.7"/>
    <n v="64622"/>
    <n v="36099"/>
    <n v="28523"/>
    <n v="16.8"/>
    <n v="30.1"/>
    <n v="-13913"/>
    <n v="-6.4"/>
    <n v="47.4"/>
    <n v="102"/>
    <n v="113"/>
    <n v="30310"/>
    <n v="0"/>
  </r>
  <r>
    <x v="15"/>
    <x v="5"/>
    <x v="4"/>
    <n v="1538"/>
    <n v="2981"/>
    <n v="230805"/>
    <n v="230345"/>
    <n v="243"/>
    <n v="8.1999999999999993"/>
    <n v="223"/>
    <n v="7.5"/>
    <n v="49231"/>
    <n v="8725"/>
    <n v="40506"/>
    <n v="3.8"/>
    <n v="21.4"/>
    <n v="48311"/>
    <n v="19097"/>
    <n v="29214"/>
    <n v="8.3000000000000007"/>
    <n v="21"/>
    <n v="920"/>
    <n v="0.4"/>
    <n v="42"/>
    <n v="53"/>
    <n v="57"/>
    <n v="15359"/>
    <n v="0"/>
  </r>
  <r>
    <x v="15"/>
    <x v="5"/>
    <x v="5"/>
    <n v="1600"/>
    <n v="3757"/>
    <n v="239358"/>
    <n v="240086"/>
    <n v="330"/>
    <n v="8.8000000000000007"/>
    <n v="289"/>
    <n v="7.7"/>
    <n v="51693"/>
    <n v="9477"/>
    <n v="42216"/>
    <n v="3.9"/>
    <n v="21.5"/>
    <n v="53148"/>
    <n v="22783"/>
    <n v="30365"/>
    <n v="9.5"/>
    <n v="22.1"/>
    <n v="-1455"/>
    <n v="-0.6"/>
    <n v="43"/>
    <n v="55"/>
    <n v="64"/>
    <n v="16517"/>
    <n v="0"/>
  </r>
  <r>
    <x v="15"/>
    <x v="5"/>
    <x v="6"/>
    <n v="1907"/>
    <n v="5179"/>
    <n v="283676"/>
    <n v="284168"/>
    <n v="363"/>
    <n v="7.1"/>
    <n v="256"/>
    <n v="5"/>
    <n v="52064"/>
    <n v="8894"/>
    <n v="43170"/>
    <n v="3.1"/>
    <n v="18.3"/>
    <n v="53047"/>
    <n v="16229"/>
    <n v="36818"/>
    <n v="5.7"/>
    <n v="18.7"/>
    <n v="-983"/>
    <n v="-0.4"/>
    <n v="36.6"/>
    <n v="35"/>
    <n v="40"/>
    <n v="9638"/>
    <n v="0"/>
  </r>
  <r>
    <x v="15"/>
    <x v="5"/>
    <x v="7"/>
    <n v="8384"/>
    <n v="24331"/>
    <n v="1240921"/>
    <n v="1236273"/>
    <n v="1894"/>
    <n v="7.9"/>
    <n v="1272"/>
    <n v="5.3"/>
    <n v="216616"/>
    <n v="45501"/>
    <n v="171115"/>
    <n v="3.7"/>
    <n v="17.5"/>
    <n v="207320"/>
    <n v="59324"/>
    <n v="147996"/>
    <n v="4.8"/>
    <n v="16.8"/>
    <n v="9296"/>
    <n v="0.7"/>
    <n v="33.6"/>
    <n v="105"/>
    <n v="148"/>
    <n v="31058"/>
    <n v="0"/>
  </r>
  <r>
    <x v="15"/>
    <x v="5"/>
    <x v="8"/>
    <n v="8540"/>
    <n v="33015"/>
    <n v="1253720"/>
    <n v="1252336"/>
    <n v="2267"/>
    <n v="6.9"/>
    <n v="1711"/>
    <n v="5.2"/>
    <n v="195705"/>
    <n v="45168"/>
    <n v="150537"/>
    <n v="3.6"/>
    <n v="15.6"/>
    <n v="192937"/>
    <n v="45882"/>
    <n v="147055"/>
    <n v="3.7"/>
    <n v="15.4"/>
    <n v="2768"/>
    <n v="0.2"/>
    <n v="30.8"/>
    <n v="65"/>
    <n v="153"/>
    <n v="18248"/>
    <n v="0"/>
  </r>
  <r>
    <x v="15"/>
    <x v="5"/>
    <x v="1"/>
    <n v="26705"/>
    <n v="94391"/>
    <n v="3951585"/>
    <n v="3976434"/>
    <n v="5563"/>
    <n v="5.9"/>
    <n v="5385"/>
    <n v="5.7"/>
    <n v="501840"/>
    <n v="113470"/>
    <n v="388370"/>
    <n v="2.9"/>
    <n v="12.6"/>
    <n v="551537"/>
    <n v="126220"/>
    <n v="425317"/>
    <n v="3.2"/>
    <n v="13.9"/>
    <n v="-49697"/>
    <n v="-1.3"/>
    <n v="25.2"/>
    <n v="148"/>
    <n v="498"/>
    <n v="42408"/>
    <n v="0"/>
  </r>
  <r>
    <x v="15"/>
    <x v="6"/>
    <x v="0"/>
    <n v="94"/>
    <n v="637"/>
    <n v="63091"/>
    <n v="31797"/>
    <n v="636"/>
    <n v="199.7"/>
    <n v="0"/>
    <n v="0"/>
    <n v="62589"/>
    <n v="62589"/>
    <n v="0"/>
    <n v="196.8"/>
    <n v="196.8"/>
    <n v="0"/>
    <n v="0"/>
    <n v="0"/>
    <n v="0"/>
    <n v="0"/>
    <n v="62589"/>
    <n v="196.8"/>
    <n v="0"/>
    <m/>
    <m/>
    <m/>
    <n v="0"/>
  </r>
  <r>
    <x v="15"/>
    <x v="6"/>
    <x v="2"/>
    <n v="299"/>
    <n v="1245"/>
    <n v="109595"/>
    <n v="93556"/>
    <n v="362"/>
    <n v="33.700000000000003"/>
    <n v="22"/>
    <n v="2"/>
    <n v="49271"/>
    <n v="10903"/>
    <n v="38368"/>
    <n v="11.7"/>
    <n v="52.7"/>
    <n v="17193"/>
    <n v="2155"/>
    <n v="15038"/>
    <n v="2.2999999999999998"/>
    <n v="18.399999999999999"/>
    <n v="32078"/>
    <n v="34.299999999999997"/>
    <n v="36.799999999999997"/>
    <m/>
    <m/>
    <m/>
    <n v="0"/>
  </r>
  <r>
    <x v="15"/>
    <x v="6"/>
    <x v="3"/>
    <n v="292"/>
    <n v="1360"/>
    <n v="98151"/>
    <n v="100395"/>
    <n v="205"/>
    <n v="15.8"/>
    <n v="78"/>
    <n v="6"/>
    <n v="26111"/>
    <n v="5555"/>
    <n v="20556"/>
    <n v="5.5"/>
    <n v="26"/>
    <n v="30598"/>
    <n v="10407"/>
    <n v="20191"/>
    <n v="10.4"/>
    <n v="30.5"/>
    <n v="-4487"/>
    <n v="-4.5"/>
    <n v="52"/>
    <n v="13"/>
    <n v="13"/>
    <n v="8341"/>
    <n v="0"/>
  </r>
  <r>
    <x v="15"/>
    <x v="6"/>
    <x v="4"/>
    <n v="334"/>
    <n v="1338"/>
    <n v="109033"/>
    <n v="109084"/>
    <n v="152"/>
    <n v="11.8"/>
    <n v="42"/>
    <n v="3.3"/>
    <n v="23054"/>
    <n v="3515"/>
    <n v="19539"/>
    <n v="3.2"/>
    <n v="21.1"/>
    <n v="23156"/>
    <n v="10765"/>
    <n v="12391"/>
    <n v="9.9"/>
    <n v="21.2"/>
    <n v="-102"/>
    <n v="-0.1"/>
    <n v="42.2"/>
    <n v="12"/>
    <n v="12"/>
    <n v="7778"/>
    <n v="0"/>
  </r>
  <r>
    <x v="15"/>
    <x v="6"/>
    <x v="5"/>
    <n v="349"/>
    <n v="1439"/>
    <n v="116407"/>
    <n v="115858"/>
    <n v="154"/>
    <n v="10.9"/>
    <n v="97"/>
    <n v="6.9"/>
    <n v="23866"/>
    <n v="3649"/>
    <n v="20217"/>
    <n v="3.1"/>
    <n v="20.6"/>
    <n v="22768"/>
    <n v="6803"/>
    <n v="15965"/>
    <n v="5.9"/>
    <n v="19.7"/>
    <n v="1098"/>
    <n v="0.9"/>
    <n v="39.4"/>
    <n v="6"/>
    <n v="6"/>
    <n v="3644"/>
    <n v="0"/>
  </r>
  <r>
    <x v="15"/>
    <x v="6"/>
    <x v="6"/>
    <n v="518"/>
    <n v="2265"/>
    <n v="181096"/>
    <n v="176442"/>
    <n v="226"/>
    <n v="10.199999999999999"/>
    <n v="131"/>
    <n v="5.9"/>
    <n v="37246"/>
    <n v="6353"/>
    <n v="30893"/>
    <n v="3.6"/>
    <n v="21.1"/>
    <n v="27937"/>
    <n v="8670"/>
    <n v="19267"/>
    <n v="4.9000000000000004"/>
    <n v="15.8"/>
    <n v="9309"/>
    <n v="5.3"/>
    <n v="31.6"/>
    <n v="9"/>
    <n v="9"/>
    <n v="6020"/>
    <n v="0"/>
  </r>
  <r>
    <x v="15"/>
    <x v="6"/>
    <x v="7"/>
    <n v="1975"/>
    <n v="10433"/>
    <n v="655631"/>
    <n v="649072"/>
    <n v="1087"/>
    <n v="10.7"/>
    <n v="617"/>
    <n v="6"/>
    <n v="118025"/>
    <n v="29585"/>
    <n v="88440"/>
    <n v="4.5999999999999996"/>
    <n v="18.2"/>
    <n v="104907"/>
    <n v="31414"/>
    <n v="73493"/>
    <n v="4.8"/>
    <n v="16.2"/>
    <n v="13118"/>
    <n v="2"/>
    <n v="32.4"/>
    <n v="20"/>
    <n v="43"/>
    <n v="13202"/>
    <n v="0"/>
  </r>
  <r>
    <x v="15"/>
    <x v="6"/>
    <x v="8"/>
    <n v="2319"/>
    <n v="17577"/>
    <n v="766732"/>
    <n v="754943"/>
    <n v="1424"/>
    <n v="8.1999999999999993"/>
    <n v="962"/>
    <n v="5.5"/>
    <n v="130696"/>
    <n v="35171"/>
    <n v="95525"/>
    <n v="4.7"/>
    <n v="17.3"/>
    <n v="107117"/>
    <n v="23396"/>
    <n v="83721"/>
    <n v="3.1"/>
    <n v="14.2"/>
    <n v="23579"/>
    <n v="3.1"/>
    <n v="28.4"/>
    <n v="5"/>
    <n v="5"/>
    <n v="3178"/>
    <n v="0"/>
  </r>
  <r>
    <x v="15"/>
    <x v="6"/>
    <x v="1"/>
    <n v="8945"/>
    <n v="62421"/>
    <n v="2934052"/>
    <n v="2946056"/>
    <n v="4226"/>
    <n v="6.8"/>
    <n v="4288"/>
    <n v="6.9"/>
    <n v="363071"/>
    <n v="84813"/>
    <n v="278258"/>
    <n v="2.9"/>
    <n v="12.3"/>
    <n v="387078"/>
    <n v="91162"/>
    <n v="295916"/>
    <n v="3.1"/>
    <n v="13.1"/>
    <n v="-24007"/>
    <n v="-0.8"/>
    <n v="24.6"/>
    <n v="35"/>
    <n v="674"/>
    <n v="22563"/>
    <n v="0"/>
  </r>
  <r>
    <x v="15"/>
    <x v="7"/>
    <x v="0"/>
    <n v="35"/>
    <n v="714"/>
    <n v="46953"/>
    <n v="25512"/>
    <n v="711"/>
    <n v="199.2"/>
    <n v="0"/>
    <n v="0"/>
    <n v="42882"/>
    <n v="42882"/>
    <n v="0"/>
    <n v="168.1"/>
    <n v="168.1"/>
    <n v="0"/>
    <n v="0"/>
    <n v="0"/>
    <n v="0"/>
    <n v="0"/>
    <n v="42882"/>
    <n v="168.1"/>
    <n v="0"/>
    <m/>
    <m/>
    <m/>
    <n v="0"/>
  </r>
  <r>
    <x v="15"/>
    <x v="7"/>
    <x v="2"/>
    <n v="73"/>
    <n v="534"/>
    <n v="50242"/>
    <n v="44599"/>
    <n v="144"/>
    <n v="30.9"/>
    <n v="9"/>
    <n v="1.9"/>
    <n v="24550"/>
    <n v="6690"/>
    <n v="17860"/>
    <n v="15"/>
    <n v="55"/>
    <n v="13264"/>
    <n v="978"/>
    <n v="12286"/>
    <n v="2.2000000000000002"/>
    <n v="29.7"/>
    <n v="11286"/>
    <n v="25.3"/>
    <n v="59.4"/>
    <m/>
    <m/>
    <m/>
    <n v="0"/>
  </r>
  <r>
    <x v="15"/>
    <x v="7"/>
    <x v="3"/>
    <n v="100"/>
    <n v="621"/>
    <n v="61451"/>
    <n v="66645"/>
    <n v="111"/>
    <n v="19"/>
    <n v="33"/>
    <n v="5.7"/>
    <n v="14360"/>
    <n v="4443"/>
    <n v="9917"/>
    <n v="6.7"/>
    <n v="21.5"/>
    <n v="24748"/>
    <n v="10027"/>
    <n v="14721"/>
    <n v="15"/>
    <n v="37.1"/>
    <n v="-10388"/>
    <n v="-15.6"/>
    <n v="43"/>
    <n v="4"/>
    <n v="4"/>
    <m/>
    <n v="1"/>
  </r>
  <r>
    <x v="15"/>
    <x v="7"/>
    <x v="4"/>
    <n v="122"/>
    <n v="855"/>
    <n v="74958"/>
    <n v="71156"/>
    <n v="83"/>
    <n v="10"/>
    <n v="34"/>
    <n v="4.0999999999999996"/>
    <n v="20175"/>
    <n v="3852"/>
    <n v="16323"/>
    <n v="5.4"/>
    <n v="28.4"/>
    <n v="12570"/>
    <n v="5268"/>
    <n v="7302"/>
    <n v="7.4"/>
    <n v="17.7"/>
    <n v="7605"/>
    <n v="10.7"/>
    <n v="35.4"/>
    <n v="3"/>
    <n v="3"/>
    <m/>
    <n v="1"/>
  </r>
  <r>
    <x v="15"/>
    <x v="7"/>
    <x v="5"/>
    <n v="149"/>
    <n v="1002"/>
    <n v="98696"/>
    <n v="97390"/>
    <n v="146"/>
    <n v="15"/>
    <n v="83"/>
    <n v="8.5"/>
    <n v="18201"/>
    <n v="2892"/>
    <n v="15309"/>
    <n v="3"/>
    <n v="18.7"/>
    <n v="15588"/>
    <n v="5678"/>
    <n v="9910"/>
    <n v="5.8"/>
    <n v="16"/>
    <n v="2613"/>
    <n v="2.7"/>
    <n v="32"/>
    <n v="2"/>
    <n v="2"/>
    <m/>
    <n v="1"/>
  </r>
  <r>
    <x v="15"/>
    <x v="7"/>
    <x v="6"/>
    <n v="284"/>
    <n v="1458"/>
    <n v="191750"/>
    <n v="193206"/>
    <n v="176"/>
    <n v="12.5"/>
    <n v="86"/>
    <n v="6.1"/>
    <n v="24508"/>
    <n v="5678"/>
    <n v="18830"/>
    <n v="2.9"/>
    <n v="12.7"/>
    <n v="27419"/>
    <n v="4907"/>
    <n v="22512"/>
    <n v="2.5"/>
    <n v="14.2"/>
    <n v="-2911"/>
    <n v="-1.5"/>
    <n v="25.4"/>
    <n v="1"/>
    <n v="1"/>
    <m/>
    <n v="1"/>
  </r>
  <r>
    <x v="15"/>
    <x v="7"/>
    <x v="7"/>
    <n v="757"/>
    <n v="7032"/>
    <n v="466268"/>
    <n v="461213"/>
    <n v="1347"/>
    <n v="20.3"/>
    <n v="566"/>
    <n v="8.5"/>
    <n v="83900"/>
    <n v="22027"/>
    <n v="61873"/>
    <n v="4.8"/>
    <n v="18.2"/>
    <n v="73790"/>
    <n v="25002"/>
    <n v="48788"/>
    <n v="5.4"/>
    <n v="16"/>
    <n v="10110"/>
    <n v="2.2000000000000002"/>
    <n v="32"/>
    <n v="7"/>
    <n v="7"/>
    <n v="10433"/>
    <n v="0"/>
  </r>
  <r>
    <x v="15"/>
    <x v="7"/>
    <x v="8"/>
    <n v="960"/>
    <n v="12137"/>
    <n v="608055"/>
    <n v="603271"/>
    <n v="1225"/>
    <n v="10.3"/>
    <n v="645"/>
    <n v="5.4"/>
    <n v="101647"/>
    <n v="25011"/>
    <n v="76636"/>
    <n v="4.0999999999999996"/>
    <n v="16.8"/>
    <n v="92079"/>
    <n v="22674"/>
    <n v="69405"/>
    <n v="3.8"/>
    <n v="15.3"/>
    <n v="9568"/>
    <n v="1.5"/>
    <n v="30.6"/>
    <n v="2"/>
    <n v="2"/>
    <m/>
    <n v="1"/>
  </r>
  <r>
    <x v="15"/>
    <x v="7"/>
    <x v="1"/>
    <n v="4756"/>
    <n v="57099"/>
    <n v="2999799"/>
    <n v="3011710"/>
    <n v="4305"/>
    <n v="7.6"/>
    <n v="4110"/>
    <n v="7.2"/>
    <n v="353496"/>
    <n v="90139"/>
    <n v="263357"/>
    <n v="3"/>
    <n v="11.7"/>
    <n v="377319"/>
    <n v="98044"/>
    <n v="279275"/>
    <n v="3.3"/>
    <n v="12.5"/>
    <n v="-23823"/>
    <n v="-0.8"/>
    <n v="23.4"/>
    <n v="9"/>
    <n v="257"/>
    <n v="11824"/>
    <n v="0"/>
  </r>
  <r>
    <x v="15"/>
    <x v="8"/>
    <x v="0"/>
    <n v="12"/>
    <n v="73"/>
    <n v="34925"/>
    <n v="17463"/>
    <n v="73"/>
    <n v="200"/>
    <n v="0"/>
    <n v="0"/>
    <n v="34925"/>
    <n v="34925"/>
    <n v="0"/>
    <n v="200"/>
    <n v="200"/>
    <n v="0"/>
    <n v="0"/>
    <n v="0"/>
    <n v="0"/>
    <n v="0"/>
    <n v="34925"/>
    <n v="200"/>
    <n v="0"/>
    <m/>
    <m/>
    <m/>
    <n v="0"/>
  </r>
  <r>
    <x v="15"/>
    <x v="8"/>
    <x v="2"/>
    <n v="33"/>
    <n v="300"/>
    <n v="49659"/>
    <n v="37672"/>
    <n v="149"/>
    <n v="65.5"/>
    <n v="4"/>
    <n v="1.8"/>
    <n v="27674"/>
    <n v="7723"/>
    <n v="19951"/>
    <n v="20.5"/>
    <n v="73.5"/>
    <n v="3699"/>
    <m/>
    <n v="3688"/>
    <m/>
    <n v="9.8000000000000007"/>
    <n v="23975"/>
    <n v="63.7"/>
    <n v="19.600000000000001"/>
    <m/>
    <m/>
    <m/>
    <n v="1"/>
  </r>
  <r>
    <x v="15"/>
    <x v="8"/>
    <x v="3"/>
    <n v="33"/>
    <n v="471"/>
    <n v="41889"/>
    <n v="45091"/>
    <n v="53"/>
    <n v="12.1"/>
    <n v="31"/>
    <n v="7.1"/>
    <n v="10201"/>
    <n v="2363"/>
    <n v="7838"/>
    <n v="5.2"/>
    <n v="22.6"/>
    <n v="16604"/>
    <n v="8685"/>
    <n v="7919"/>
    <n v="19.3"/>
    <n v="36.799999999999997"/>
    <n v="-6403"/>
    <n v="-14.2"/>
    <n v="45.2"/>
    <n v="2"/>
    <n v="2"/>
    <m/>
    <n v="1"/>
  </r>
  <r>
    <x v="15"/>
    <x v="8"/>
    <x v="4"/>
    <n v="50"/>
    <n v="923"/>
    <n v="73777"/>
    <n v="69916"/>
    <n v="177"/>
    <n v="20.8"/>
    <n v="39"/>
    <n v="4.5999999999999996"/>
    <n v="21050"/>
    <n v="8203"/>
    <n v="12847"/>
    <n v="11.7"/>
    <n v="30.1"/>
    <n v="13328"/>
    <n v="6233"/>
    <n v="7095"/>
    <n v="8.9"/>
    <n v="19.100000000000001"/>
    <n v="7722"/>
    <n v="11"/>
    <n v="38.200000000000003"/>
    <n v="1"/>
    <n v="1"/>
    <m/>
    <n v="1"/>
  </r>
  <r>
    <x v="15"/>
    <x v="8"/>
    <x v="5"/>
    <n v="104"/>
    <n v="1092"/>
    <n v="149938"/>
    <n v="143223"/>
    <n v="185"/>
    <n v="17.600000000000001"/>
    <n v="100"/>
    <n v="9.5"/>
    <n v="34232"/>
    <n v="16189"/>
    <n v="18043"/>
    <n v="11.3"/>
    <n v="23.9"/>
    <n v="20801"/>
    <m/>
    <n v="10660"/>
    <m/>
    <n v="14.5"/>
    <n v="13431"/>
    <n v="9.4"/>
    <n v="29"/>
    <n v="2"/>
    <n v="2"/>
    <m/>
    <n v="1"/>
  </r>
  <r>
    <x v="15"/>
    <x v="8"/>
    <x v="6"/>
    <n v="220"/>
    <n v="867"/>
    <n v="341985"/>
    <n v="335670"/>
    <n v="109"/>
    <n v="13.1"/>
    <n v="40"/>
    <n v="4.8"/>
    <n v="55761"/>
    <n v="6700"/>
    <n v="49061"/>
    <n v="2"/>
    <n v="16.600000000000001"/>
    <n v="43130"/>
    <n v="8953"/>
    <n v="34177"/>
    <n v="2.7"/>
    <n v="12.8"/>
    <n v="12631"/>
    <n v="3.8"/>
    <n v="25.6"/>
    <n v="1"/>
    <n v="1"/>
    <m/>
    <n v="1"/>
  </r>
  <r>
    <x v="15"/>
    <x v="8"/>
    <x v="7"/>
    <n v="423"/>
    <n v="6723"/>
    <n v="560901"/>
    <n v="552478"/>
    <n v="846"/>
    <n v="12.9"/>
    <n v="496"/>
    <n v="7.6"/>
    <n v="86675"/>
    <n v="19587"/>
    <n v="67088"/>
    <n v="3.5"/>
    <n v="15.7"/>
    <n v="69829"/>
    <n v="16530"/>
    <n v="53299"/>
    <n v="3"/>
    <n v="12.6"/>
    <n v="16846"/>
    <n v="3.1"/>
    <n v="25.2"/>
    <n v="1"/>
    <n v="1"/>
    <m/>
    <n v="1"/>
  </r>
  <r>
    <x v="15"/>
    <x v="8"/>
    <x v="8"/>
    <n v="563"/>
    <n v="11853"/>
    <n v="756550"/>
    <n v="746364"/>
    <n v="1033"/>
    <n v="8.6999999999999993"/>
    <n v="978"/>
    <n v="8.3000000000000007"/>
    <n v="124110"/>
    <n v="37549"/>
    <n v="86561"/>
    <n v="5"/>
    <n v="16.600000000000001"/>
    <n v="103738"/>
    <n v="31126"/>
    <n v="72612"/>
    <n v="4.2"/>
    <n v="13.9"/>
    <n v="20372"/>
    <n v="2.7"/>
    <n v="27.8"/>
    <n v="1"/>
    <n v="1"/>
    <m/>
    <n v="1"/>
  </r>
  <r>
    <x v="15"/>
    <x v="8"/>
    <x v="1"/>
    <n v="3415"/>
    <n v="85103"/>
    <n v="4670061"/>
    <n v="4682571"/>
    <n v="6381"/>
    <n v="7.5"/>
    <n v="6551"/>
    <n v="7.7"/>
    <n v="531160"/>
    <n v="143758"/>
    <n v="387402"/>
    <n v="3.1"/>
    <n v="11.3"/>
    <n v="556180"/>
    <n v="154765"/>
    <n v="401415"/>
    <n v="3.3"/>
    <n v="11.9"/>
    <n v="-25020"/>
    <n v="-0.6"/>
    <n v="22.6"/>
    <n v="4"/>
    <n v="246"/>
    <n v="11802"/>
    <n v="0"/>
  </r>
  <r>
    <x v="15"/>
    <x v="9"/>
    <x v="0"/>
    <n v="4"/>
    <n v="5"/>
    <n v="30897"/>
    <n v="15449"/>
    <n v="5"/>
    <n v="200"/>
    <n v="0"/>
    <n v="0"/>
    <n v="30897"/>
    <n v="30897"/>
    <n v="0"/>
    <n v="200"/>
    <n v="200"/>
    <n v="0"/>
    <n v="0"/>
    <n v="0"/>
    <n v="0"/>
    <n v="0"/>
    <n v="30897"/>
    <n v="200"/>
    <n v="0"/>
    <m/>
    <m/>
    <m/>
    <n v="0"/>
  </r>
  <r>
    <x v="15"/>
    <x v="9"/>
    <x v="2"/>
    <n v="14"/>
    <n v="103"/>
    <n v="38065"/>
    <n v="31669"/>
    <n v="3"/>
    <n v="2.9"/>
    <n v="2"/>
    <n v="2"/>
    <n v="21494"/>
    <m/>
    <m/>
    <m/>
    <n v="67.900000000000006"/>
    <n v="8702"/>
    <m/>
    <n v="8605"/>
    <m/>
    <n v="27.5"/>
    <n v="12792"/>
    <n v="40.4"/>
    <n v="55"/>
    <m/>
    <m/>
    <m/>
    <n v="1"/>
  </r>
  <r>
    <x v="15"/>
    <x v="9"/>
    <x v="3"/>
    <n v="10"/>
    <n v="38"/>
    <n v="8843"/>
    <n v="8787"/>
    <n v="4"/>
    <n v="10.7"/>
    <n v="3"/>
    <n v="8"/>
    <n v="427"/>
    <m/>
    <m/>
    <m/>
    <n v="4.9000000000000004"/>
    <n v="314"/>
    <m/>
    <n v="97"/>
    <m/>
    <n v="3.6"/>
    <n v="113"/>
    <n v="1.3"/>
    <n v="7.2"/>
    <m/>
    <m/>
    <m/>
    <n v="1"/>
  </r>
  <r>
    <x v="15"/>
    <x v="9"/>
    <x v="4"/>
    <n v="9"/>
    <n v="105"/>
    <n v="26750"/>
    <n v="18698"/>
    <n v="10"/>
    <n v="9.6999999999999993"/>
    <n v="6"/>
    <n v="5.8"/>
    <n v="17291"/>
    <m/>
    <m/>
    <m/>
    <n v="92.5"/>
    <n v="1186"/>
    <m/>
    <n v="1012"/>
    <m/>
    <n v="6.3"/>
    <n v="16105"/>
    <n v="86.2"/>
    <n v="12.6"/>
    <m/>
    <m/>
    <m/>
    <n v="1"/>
  </r>
  <r>
    <x v="15"/>
    <x v="9"/>
    <x v="5"/>
    <n v="27"/>
    <n v="1259"/>
    <n v="83569"/>
    <n v="77831"/>
    <n v="202"/>
    <n v="16.5"/>
    <n v="140"/>
    <n v="11.4"/>
    <n v="22267"/>
    <n v="5432"/>
    <n v="16835"/>
    <n v="7"/>
    <n v="28.6"/>
    <n v="10790"/>
    <n v="1181"/>
    <n v="9609"/>
    <n v="1.5"/>
    <n v="13.9"/>
    <n v="11477"/>
    <n v="14.7"/>
    <n v="27.8"/>
    <m/>
    <m/>
    <m/>
    <n v="0"/>
  </r>
  <r>
    <x v="15"/>
    <x v="9"/>
    <x v="6"/>
    <n v="75"/>
    <n v="258"/>
    <n v="243681"/>
    <n v="220715"/>
    <n v="19"/>
    <n v="7.6"/>
    <n v="7"/>
    <n v="2.8"/>
    <n v="61332"/>
    <m/>
    <m/>
    <m/>
    <n v="27.8"/>
    <n v="15400"/>
    <m/>
    <n v="9370"/>
    <m/>
    <n v="7"/>
    <n v="45932"/>
    <n v="20.8"/>
    <n v="14"/>
    <n v="1"/>
    <n v="1"/>
    <m/>
    <n v="1"/>
  </r>
  <r>
    <x v="15"/>
    <x v="9"/>
    <x v="7"/>
    <n v="126"/>
    <n v="4179"/>
    <n v="286957"/>
    <n v="289011"/>
    <n v="748"/>
    <n v="18.899999999999999"/>
    <n v="274"/>
    <n v="6.9"/>
    <n v="45631"/>
    <n v="12577"/>
    <n v="33054"/>
    <n v="4.4000000000000004"/>
    <n v="15.8"/>
    <n v="49739"/>
    <n v="25069"/>
    <n v="24670"/>
    <n v="8.6999999999999993"/>
    <n v="17.2"/>
    <n v="-4108"/>
    <n v="-1.4"/>
    <n v="31.6"/>
    <n v="2"/>
    <n v="2"/>
    <m/>
    <n v="1"/>
  </r>
  <r>
    <x v="15"/>
    <x v="9"/>
    <x v="8"/>
    <n v="170"/>
    <n v="6161"/>
    <n v="352167"/>
    <n v="344279"/>
    <n v="490"/>
    <n v="8.1"/>
    <n v="292"/>
    <n v="4.8"/>
    <n v="56055"/>
    <n v="15545"/>
    <n v="40510"/>
    <n v="4.5"/>
    <n v="16.3"/>
    <n v="40278"/>
    <n v="8047"/>
    <n v="32231"/>
    <n v="2.2999999999999998"/>
    <n v="11.7"/>
    <n v="15777"/>
    <n v="4.5999999999999996"/>
    <n v="23.4"/>
    <m/>
    <m/>
    <m/>
    <n v="0"/>
  </r>
  <r>
    <x v="15"/>
    <x v="9"/>
    <x v="1"/>
    <n v="1434"/>
    <n v="70741"/>
    <n v="3813660"/>
    <n v="3845062"/>
    <n v="5244"/>
    <n v="7.4"/>
    <n v="6291"/>
    <n v="8.8000000000000007"/>
    <n v="417507"/>
    <n v="104963"/>
    <n v="312544"/>
    <n v="2.7"/>
    <n v="10.9"/>
    <n v="480310"/>
    <n v="130149"/>
    <n v="350161"/>
    <n v="3.4"/>
    <n v="12.5"/>
    <n v="-62803"/>
    <n v="-1.6"/>
    <n v="21.8"/>
    <m/>
    <m/>
    <m/>
    <n v="0"/>
  </r>
  <r>
    <x v="15"/>
    <x v="10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5"/>
    <x v="10"/>
    <x v="2"/>
    <n v="4"/>
    <n v="76"/>
    <m/>
    <m/>
    <n v="0"/>
    <n v="0"/>
    <n v="1"/>
    <n v="1.3"/>
    <m/>
    <n v="0"/>
    <m/>
    <m/>
    <m/>
    <m/>
    <m/>
    <m/>
    <m/>
    <m/>
    <m/>
    <m/>
    <m/>
    <m/>
    <m/>
    <m/>
    <n v="1"/>
  </r>
  <r>
    <x v="15"/>
    <x v="10"/>
    <x v="3"/>
    <n v="4"/>
    <n v="389"/>
    <m/>
    <m/>
    <n v="33"/>
    <n v="8.6"/>
    <n v="26"/>
    <n v="6.7"/>
    <m/>
    <m/>
    <m/>
    <m/>
    <m/>
    <m/>
    <m/>
    <m/>
    <m/>
    <m/>
    <m/>
    <m/>
    <m/>
    <m/>
    <m/>
    <m/>
    <n v="1"/>
  </r>
  <r>
    <x v="15"/>
    <x v="10"/>
    <x v="4"/>
    <n v="6"/>
    <n v="478"/>
    <m/>
    <m/>
    <n v="40"/>
    <n v="8.6"/>
    <n v="9"/>
    <n v="1.9"/>
    <m/>
    <m/>
    <m/>
    <m/>
    <m/>
    <m/>
    <m/>
    <m/>
    <m/>
    <m/>
    <m/>
    <m/>
    <m/>
    <m/>
    <m/>
    <m/>
    <n v="1"/>
  </r>
  <r>
    <x v="15"/>
    <x v="10"/>
    <x v="5"/>
    <n v="8"/>
    <n v="754"/>
    <n v="14959"/>
    <m/>
    <n v="25"/>
    <n v="2.8"/>
    <n v="282"/>
    <n v="32"/>
    <m/>
    <m/>
    <m/>
    <m/>
    <m/>
    <m/>
    <m/>
    <m/>
    <m/>
    <m/>
    <m/>
    <m/>
    <m/>
    <m/>
    <m/>
    <m/>
    <n v="1"/>
  </r>
  <r>
    <x v="15"/>
    <x v="10"/>
    <x v="6"/>
    <n v="15"/>
    <n v="26"/>
    <m/>
    <m/>
    <n v="0"/>
    <n v="0"/>
    <n v="2"/>
    <n v="7.4"/>
    <m/>
    <n v="0"/>
    <m/>
    <m/>
    <m/>
    <m/>
    <m/>
    <m/>
    <m/>
    <m/>
    <m/>
    <m/>
    <m/>
    <m/>
    <m/>
    <m/>
    <n v="1"/>
  </r>
  <r>
    <x v="15"/>
    <x v="10"/>
    <x v="7"/>
    <n v="56"/>
    <n v="1465"/>
    <n v="247585"/>
    <n v="234000"/>
    <n v="135"/>
    <n v="9.3000000000000007"/>
    <n v="98"/>
    <n v="6.8"/>
    <n v="54810"/>
    <n v="14746"/>
    <n v="40064"/>
    <n v="6.3"/>
    <n v="23.4"/>
    <n v="27640"/>
    <n v="3150"/>
    <n v="24490"/>
    <n v="1.3"/>
    <n v="11.8"/>
    <n v="27170"/>
    <n v="11.6"/>
    <n v="23.6"/>
    <m/>
    <m/>
    <m/>
    <n v="0"/>
  </r>
  <r>
    <x v="15"/>
    <x v="10"/>
    <x v="8"/>
    <n v="91"/>
    <n v="9158"/>
    <n v="340566"/>
    <n v="347256"/>
    <n v="493"/>
    <n v="5.4"/>
    <n v="402"/>
    <n v="4.4000000000000004"/>
    <n v="40069"/>
    <n v="13756"/>
    <n v="26313"/>
    <n v="4"/>
    <n v="11.5"/>
    <n v="53448"/>
    <n v="18823"/>
    <n v="34625"/>
    <n v="5.4"/>
    <n v="15.4"/>
    <n v="-13379"/>
    <n v="-3.9"/>
    <n v="23"/>
    <m/>
    <m/>
    <m/>
    <n v="0"/>
  </r>
  <r>
    <x v="15"/>
    <x v="10"/>
    <x v="1"/>
    <n v="853"/>
    <n v="79504"/>
    <n v="4187176"/>
    <n v="4187949"/>
    <n v="5536"/>
    <n v="7"/>
    <n v="5483"/>
    <n v="6.9"/>
    <n v="513647"/>
    <n v="139907"/>
    <n v="373740"/>
    <n v="3.3"/>
    <n v="12.3"/>
    <n v="515193"/>
    <n v="133461"/>
    <n v="381732"/>
    <n v="3.2"/>
    <n v="12.3"/>
    <n v="-1546"/>
    <n v="0"/>
    <n v="24.6"/>
    <m/>
    <m/>
    <m/>
    <n v="0"/>
  </r>
  <r>
    <x v="15"/>
    <x v="11"/>
    <x v="0"/>
    <n v="2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5"/>
    <x v="11"/>
    <x v="2"/>
    <n v="10"/>
    <n v="134"/>
    <m/>
    <m/>
    <n v="2"/>
    <n v="1.5"/>
    <n v="1"/>
    <n v="0.7"/>
    <m/>
    <m/>
    <m/>
    <m/>
    <m/>
    <m/>
    <m/>
    <m/>
    <m/>
    <m/>
    <m/>
    <m/>
    <m/>
    <m/>
    <m/>
    <m/>
    <n v="1"/>
  </r>
  <r>
    <x v="15"/>
    <x v="11"/>
    <x v="3"/>
    <n v="6"/>
    <n v="41"/>
    <m/>
    <m/>
    <n v="0"/>
    <n v="0"/>
    <n v="4"/>
    <n v="9.3000000000000007"/>
    <m/>
    <n v="0"/>
    <m/>
    <m/>
    <m/>
    <m/>
    <m/>
    <m/>
    <m/>
    <m/>
    <m/>
    <m/>
    <m/>
    <m/>
    <m/>
    <m/>
    <n v="1"/>
  </r>
  <r>
    <x v="15"/>
    <x v="11"/>
    <x v="4"/>
    <n v="11"/>
    <n v="42"/>
    <m/>
    <m/>
    <n v="4"/>
    <n v="9.1999999999999993"/>
    <n v="7"/>
    <n v="16.100000000000001"/>
    <m/>
    <m/>
    <m/>
    <m/>
    <m/>
    <m/>
    <m/>
    <m/>
    <m/>
    <m/>
    <m/>
    <m/>
    <m/>
    <m/>
    <m/>
    <m/>
    <n v="1"/>
  </r>
  <r>
    <x v="15"/>
    <x v="11"/>
    <x v="5"/>
    <n v="13"/>
    <n v="179"/>
    <n v="21339"/>
    <m/>
    <n v="6"/>
    <n v="3.4"/>
    <n v="7"/>
    <n v="3.9"/>
    <m/>
    <m/>
    <m/>
    <m/>
    <m/>
    <m/>
    <m/>
    <m/>
    <m/>
    <m/>
    <m/>
    <m/>
    <m/>
    <m/>
    <m/>
    <m/>
    <n v="1"/>
  </r>
  <r>
    <x v="15"/>
    <x v="11"/>
    <x v="6"/>
    <n v="7"/>
    <n v="22"/>
    <m/>
    <m/>
    <n v="2"/>
    <n v="9.3000000000000007"/>
    <n v="2"/>
    <n v="9.3000000000000007"/>
    <m/>
    <m/>
    <m/>
    <m/>
    <m/>
    <m/>
    <m/>
    <m/>
    <m/>
    <m/>
    <m/>
    <m/>
    <m/>
    <m/>
    <m/>
    <m/>
    <n v="1"/>
  </r>
  <r>
    <x v="15"/>
    <x v="11"/>
    <x v="7"/>
    <n v="48"/>
    <n v="2882"/>
    <n v="222976"/>
    <n v="222029"/>
    <n v="242"/>
    <n v="8.5"/>
    <n v="189"/>
    <n v="6.6"/>
    <n v="30541"/>
    <n v="10908"/>
    <n v="19633"/>
    <n v="4.9000000000000004"/>
    <n v="13.8"/>
    <n v="28646"/>
    <n v="7095"/>
    <n v="21551"/>
    <n v="3.2"/>
    <n v="12.9"/>
    <n v="1895"/>
    <n v="0.9"/>
    <n v="25.8"/>
    <m/>
    <m/>
    <m/>
    <n v="0"/>
  </r>
  <r>
    <x v="15"/>
    <x v="11"/>
    <x v="8"/>
    <n v="77"/>
    <n v="5993"/>
    <n v="507467"/>
    <n v="531701"/>
    <n v="713"/>
    <n v="12.1"/>
    <n v="482"/>
    <n v="8.1999999999999993"/>
    <n v="76833"/>
    <n v="21072"/>
    <n v="55761"/>
    <n v="4"/>
    <n v="14.5"/>
    <n v="125300"/>
    <n v="66759"/>
    <n v="58541"/>
    <n v="12.6"/>
    <n v="23.6"/>
    <n v="-48467"/>
    <n v="-9.1"/>
    <n v="29"/>
    <n v="1"/>
    <n v="12"/>
    <m/>
    <n v="1"/>
  </r>
  <r>
    <x v="15"/>
    <x v="11"/>
    <x v="1"/>
    <n v="855"/>
    <n v="351773"/>
    <n v="21094155"/>
    <n v="21312917"/>
    <n v="27237"/>
    <n v="7.7"/>
    <n v="33127"/>
    <n v="9.3000000000000007"/>
    <n v="2492926"/>
    <n v="834813"/>
    <n v="1658113"/>
    <n v="3.9"/>
    <n v="11.7"/>
    <n v="2930451"/>
    <n v="861108"/>
    <n v="2069343"/>
    <n v="4"/>
    <n v="13.7"/>
    <n v="-437525"/>
    <n v="-2"/>
    <n v="23.4"/>
    <m/>
    <m/>
    <m/>
    <n v="0"/>
  </r>
  <r>
    <x v="16"/>
    <x v="0"/>
    <x v="0"/>
    <n v="413045"/>
    <n v="413406"/>
    <n v="1063863"/>
    <n v="535663"/>
    <n v="409812"/>
    <n v="198.3"/>
    <n v="0"/>
    <n v="0"/>
    <n v="1056401"/>
    <n v="1056401"/>
    <n v="0"/>
    <n v="197.2"/>
    <n v="197.2"/>
    <n v="0"/>
    <n v="0"/>
    <n v="0"/>
    <n v="0"/>
    <n v="0"/>
    <n v="1056401"/>
    <n v="197.2"/>
    <n v="0"/>
    <m/>
    <m/>
    <m/>
    <n v="0"/>
  </r>
  <r>
    <x v="16"/>
    <x v="0"/>
    <x v="2"/>
    <n v="230677"/>
    <n v="230845"/>
    <n v="496141"/>
    <n v="567187"/>
    <n v="150"/>
    <n v="0.1"/>
    <n v="88492"/>
    <n v="31.7"/>
    <n v="124353"/>
    <n v="411"/>
    <n v="123942"/>
    <n v="0.1"/>
    <n v="21.9"/>
    <n v="266444"/>
    <n v="200434"/>
    <n v="66010"/>
    <n v="35.299999999999997"/>
    <n v="47"/>
    <n v="-142091"/>
    <n v="-25.1"/>
    <n v="43.8"/>
    <n v="71174"/>
    <n v="71181"/>
    <n v="166794"/>
    <n v="0"/>
  </r>
  <r>
    <x v="16"/>
    <x v="0"/>
    <x v="3"/>
    <n v="187484"/>
    <n v="187650"/>
    <n v="405388"/>
    <n v="450531"/>
    <n v="8730"/>
    <n v="4.2"/>
    <n v="50687"/>
    <n v="24.1"/>
    <n v="90849"/>
    <n v="21311"/>
    <n v="69538"/>
    <n v="4.7"/>
    <n v="20.2"/>
    <n v="181134"/>
    <n v="124808"/>
    <n v="56326"/>
    <n v="27.7"/>
    <n v="40.200000000000003"/>
    <n v="-90285"/>
    <n v="-20"/>
    <n v="40.4"/>
    <n v="41370"/>
    <n v="41382"/>
    <n v="104740"/>
    <n v="0"/>
  </r>
  <r>
    <x v="16"/>
    <x v="0"/>
    <x v="4"/>
    <n v="165677"/>
    <n v="165797"/>
    <n v="360359"/>
    <n v="397615"/>
    <n v="8619"/>
    <n v="4.7"/>
    <n v="39691"/>
    <n v="21.8"/>
    <n v="75728"/>
    <n v="20118"/>
    <n v="55610"/>
    <n v="5.0999999999999996"/>
    <n v="19"/>
    <n v="150239"/>
    <n v="99924"/>
    <n v="50315"/>
    <n v="25.1"/>
    <n v="37.799999999999997"/>
    <n v="-74511"/>
    <n v="-18.8"/>
    <n v="38"/>
    <n v="32146"/>
    <n v="32160"/>
    <n v="83229"/>
    <n v="0"/>
  </r>
  <r>
    <x v="16"/>
    <x v="0"/>
    <x v="5"/>
    <n v="141675"/>
    <n v="141780"/>
    <n v="309095"/>
    <n v="339036"/>
    <n v="7147"/>
    <n v="4.5999999999999996"/>
    <n v="30709"/>
    <n v="19.899999999999999"/>
    <n v="60233"/>
    <n v="16583"/>
    <n v="43650"/>
    <n v="4.9000000000000004"/>
    <n v="17.8"/>
    <n v="120114"/>
    <n v="77953"/>
    <n v="42161"/>
    <n v="23"/>
    <n v="35.4"/>
    <n v="-59881"/>
    <n v="-17.600000000000001"/>
    <n v="35.6"/>
    <n v="24741"/>
    <n v="24751"/>
    <n v="64526"/>
    <n v="0"/>
  </r>
  <r>
    <x v="16"/>
    <x v="0"/>
    <x v="6"/>
    <n v="124637"/>
    <n v="124729"/>
    <n v="272679"/>
    <n v="297193"/>
    <n v="6356"/>
    <n v="4.7"/>
    <n v="25207"/>
    <n v="18.8"/>
    <n v="51631"/>
    <n v="14952"/>
    <n v="36679"/>
    <n v="5"/>
    <n v="17.399999999999999"/>
    <n v="100659"/>
    <n v="64078"/>
    <n v="36581"/>
    <n v="21.6"/>
    <n v="33.9"/>
    <n v="-49028"/>
    <n v="-16.5"/>
    <n v="34.799999999999997"/>
    <n v="20121"/>
    <n v="20138"/>
    <n v="52755"/>
    <n v="0"/>
  </r>
  <r>
    <x v="16"/>
    <x v="0"/>
    <x v="7"/>
    <n v="476049"/>
    <n v="476740"/>
    <n v="1052525"/>
    <n v="1128050"/>
    <n v="22761"/>
    <n v="4.5"/>
    <n v="76925"/>
    <n v="15.2"/>
    <n v="179431"/>
    <n v="52994"/>
    <n v="126437"/>
    <n v="4.7"/>
    <n v="15.9"/>
    <n v="330480"/>
    <n v="195610"/>
    <n v="134870"/>
    <n v="17.3"/>
    <n v="29.3"/>
    <n v="-151049"/>
    <n v="-13.4"/>
    <n v="31.8"/>
    <n v="59809"/>
    <n v="59965"/>
    <n v="157120"/>
    <n v="0"/>
  </r>
  <r>
    <x v="16"/>
    <x v="0"/>
    <x v="8"/>
    <n v="278598"/>
    <n v="279303"/>
    <n v="619198"/>
    <n v="659811"/>
    <n v="12842"/>
    <n v="4.4000000000000004"/>
    <n v="39251"/>
    <n v="13.4"/>
    <n v="95153"/>
    <n v="29017"/>
    <n v="66136"/>
    <n v="4.4000000000000004"/>
    <n v="14.4"/>
    <n v="176379"/>
    <n v="99244"/>
    <n v="77135"/>
    <n v="15"/>
    <n v="26.7"/>
    <n v="-81226"/>
    <n v="-12.3"/>
    <n v="28.8"/>
    <n v="29849"/>
    <n v="29937"/>
    <n v="78092"/>
    <n v="0"/>
  </r>
  <r>
    <x v="16"/>
    <x v="0"/>
    <x v="9"/>
    <n v="49059"/>
    <n v="49342"/>
    <n v="109245"/>
    <n v="116603"/>
    <n v="2211"/>
    <n v="4.3"/>
    <n v="6888"/>
    <n v="13.4"/>
    <n v="15949"/>
    <n v="4757"/>
    <n v="11192"/>
    <n v="4.0999999999999996"/>
    <n v="13.7"/>
    <n v="30664"/>
    <n v="17091"/>
    <n v="13573"/>
    <n v="14.7"/>
    <n v="26.3"/>
    <n v="-14715"/>
    <n v="-12.6"/>
    <n v="27.4"/>
    <n v="5074"/>
    <n v="5107"/>
    <n v="13018"/>
    <n v="0"/>
  </r>
  <r>
    <x v="16"/>
    <x v="0"/>
    <x v="1"/>
    <n v="365420"/>
    <n v="366523"/>
    <n v="825301"/>
    <n v="885018"/>
    <n v="11326"/>
    <n v="2.9"/>
    <n v="49331"/>
    <n v="12.8"/>
    <n v="101101"/>
    <n v="27650"/>
    <n v="73451"/>
    <n v="3.1"/>
    <n v="11.4"/>
    <n v="220535"/>
    <n v="126901"/>
    <n v="93634"/>
    <n v="14.3"/>
    <n v="24.9"/>
    <n v="-119434"/>
    <n v="-13.5"/>
    <n v="22.8"/>
    <n v="39661"/>
    <n v="39822"/>
    <n v="104054"/>
    <n v="0"/>
  </r>
  <r>
    <x v="16"/>
    <x v="1"/>
    <x v="0"/>
    <n v="39453"/>
    <n v="39754"/>
    <n v="476977"/>
    <n v="239532"/>
    <n v="39572"/>
    <n v="199.1"/>
    <n v="0"/>
    <n v="0"/>
    <n v="474891"/>
    <n v="474891"/>
    <n v="0"/>
    <n v="198.3"/>
    <n v="198.3"/>
    <n v="0"/>
    <n v="0"/>
    <n v="0"/>
    <n v="0"/>
    <n v="0"/>
    <n v="474891"/>
    <n v="198.3"/>
    <n v="0"/>
    <m/>
    <m/>
    <m/>
    <n v="0"/>
  </r>
  <r>
    <x v="16"/>
    <x v="1"/>
    <x v="2"/>
    <n v="72372"/>
    <n v="72936"/>
    <n v="487894"/>
    <n v="486132"/>
    <n v="256"/>
    <n v="0.3"/>
    <n v="6391"/>
    <n v="8.4"/>
    <n v="144300"/>
    <n v="1513"/>
    <n v="142787"/>
    <n v="0.3"/>
    <n v="29.7"/>
    <n v="140776"/>
    <n v="76063"/>
    <n v="64713"/>
    <n v="15.6"/>
    <n v="29"/>
    <n v="3524"/>
    <n v="0.7"/>
    <n v="58"/>
    <n v="5569"/>
    <n v="5573"/>
    <n v="67091"/>
    <n v="0"/>
  </r>
  <r>
    <x v="16"/>
    <x v="1"/>
    <x v="3"/>
    <n v="67437"/>
    <n v="68015"/>
    <n v="435742"/>
    <n v="449862"/>
    <n v="793"/>
    <n v="1.1000000000000001"/>
    <n v="4993"/>
    <n v="7.1"/>
    <n v="96223"/>
    <n v="8328"/>
    <n v="87895"/>
    <n v="1.9"/>
    <n v="21.4"/>
    <n v="124462"/>
    <n v="59011"/>
    <n v="65451"/>
    <n v="13.1"/>
    <n v="27.7"/>
    <n v="-28239"/>
    <n v="-6.3"/>
    <n v="42.8"/>
    <n v="4216"/>
    <n v="4231"/>
    <n v="51384"/>
    <n v="0"/>
  </r>
  <r>
    <x v="16"/>
    <x v="1"/>
    <x v="4"/>
    <n v="64559"/>
    <n v="65172"/>
    <n v="415657"/>
    <n v="427996"/>
    <n v="784"/>
    <n v="1.2"/>
    <n v="4054"/>
    <n v="6.1"/>
    <n v="83435"/>
    <n v="8331"/>
    <n v="75104"/>
    <n v="1.9"/>
    <n v="19.5"/>
    <n v="108113"/>
    <n v="48136"/>
    <n v="59977"/>
    <n v="11.2"/>
    <n v="25.3"/>
    <n v="-24678"/>
    <n v="-5.8"/>
    <n v="39"/>
    <n v="3420"/>
    <n v="3428"/>
    <n v="41632"/>
    <n v="0"/>
  </r>
  <r>
    <x v="16"/>
    <x v="1"/>
    <x v="5"/>
    <n v="58460"/>
    <n v="59025"/>
    <n v="374441"/>
    <n v="385550"/>
    <n v="680"/>
    <n v="1.1000000000000001"/>
    <n v="3322"/>
    <n v="5.5"/>
    <n v="68642"/>
    <n v="7342"/>
    <n v="61300"/>
    <n v="1.9"/>
    <n v="17.8"/>
    <n v="90860"/>
    <n v="38854"/>
    <n v="52006"/>
    <n v="10.1"/>
    <n v="23.6"/>
    <n v="-22218"/>
    <n v="-5.8"/>
    <n v="35.6"/>
    <n v="2747"/>
    <n v="2758"/>
    <n v="33227"/>
    <n v="0"/>
  </r>
  <r>
    <x v="16"/>
    <x v="1"/>
    <x v="6"/>
    <n v="52940"/>
    <n v="53494"/>
    <n v="337499"/>
    <n v="348396"/>
    <n v="531"/>
    <n v="1"/>
    <n v="2715"/>
    <n v="5"/>
    <n v="57611"/>
    <n v="5639"/>
    <n v="51972"/>
    <n v="1.6"/>
    <n v="16.5"/>
    <n v="79405"/>
    <n v="31916"/>
    <n v="47489"/>
    <n v="9.1999999999999993"/>
    <n v="22.8"/>
    <n v="-21794"/>
    <n v="-6.3"/>
    <n v="33"/>
    <n v="2234"/>
    <n v="2241"/>
    <n v="27287"/>
    <n v="0"/>
  </r>
  <r>
    <x v="16"/>
    <x v="1"/>
    <x v="7"/>
    <n v="220991"/>
    <n v="224488"/>
    <n v="1403919"/>
    <n v="1444051"/>
    <n v="2025"/>
    <n v="0.9"/>
    <n v="9319"/>
    <n v="4.0999999999999996"/>
    <n v="208844"/>
    <n v="21315"/>
    <n v="187529"/>
    <n v="1.5"/>
    <n v="14.5"/>
    <n v="289108"/>
    <n v="103867"/>
    <n v="185241"/>
    <n v="7.2"/>
    <n v="20"/>
    <n v="-80264"/>
    <n v="-5.5"/>
    <n v="29"/>
    <n v="6845"/>
    <n v="6952"/>
    <n v="83460"/>
    <n v="0"/>
  </r>
  <r>
    <x v="16"/>
    <x v="1"/>
    <x v="8"/>
    <n v="146004"/>
    <n v="149273"/>
    <n v="929224"/>
    <n v="954224"/>
    <n v="1160"/>
    <n v="0.8"/>
    <n v="5083"/>
    <n v="3.4"/>
    <n v="120474"/>
    <n v="12447"/>
    <n v="108027"/>
    <n v="1.3"/>
    <n v="12.6"/>
    <n v="170473"/>
    <n v="54395"/>
    <n v="116078"/>
    <n v="5.7"/>
    <n v="17.899999999999999"/>
    <n v="-49999"/>
    <n v="-5.3"/>
    <n v="25.2"/>
    <n v="3512"/>
    <n v="3629"/>
    <n v="42540"/>
    <n v="0"/>
  </r>
  <r>
    <x v="16"/>
    <x v="1"/>
    <x v="9"/>
    <n v="26078"/>
    <n v="27450"/>
    <n v="166592"/>
    <n v="171754"/>
    <n v="216"/>
    <n v="0.8"/>
    <n v="1106"/>
    <n v="4"/>
    <n v="20463"/>
    <n v="2174"/>
    <n v="18289"/>
    <n v="1.3"/>
    <n v="11.9"/>
    <n v="30786"/>
    <n v="9914"/>
    <n v="20872"/>
    <n v="5.8"/>
    <n v="17.899999999999999"/>
    <n v="-10323"/>
    <n v="-6"/>
    <n v="23.8"/>
    <n v="546"/>
    <n v="586"/>
    <n v="6721"/>
    <n v="0"/>
  </r>
  <r>
    <x v="16"/>
    <x v="1"/>
    <x v="1"/>
    <n v="218267"/>
    <n v="223898"/>
    <n v="1392089"/>
    <n v="1436106"/>
    <n v="1409"/>
    <n v="0.6"/>
    <n v="7157"/>
    <n v="3.2"/>
    <n v="148582"/>
    <n v="14557"/>
    <n v="134025"/>
    <n v="1"/>
    <n v="10.3"/>
    <n v="236615"/>
    <n v="74514"/>
    <n v="162101"/>
    <n v="5.2"/>
    <n v="16.5"/>
    <n v="-88033"/>
    <n v="-6.2"/>
    <n v="20.6"/>
    <n v="4625"/>
    <n v="4785"/>
    <n v="56532"/>
    <n v="0"/>
  </r>
  <r>
    <x v="16"/>
    <x v="2"/>
    <x v="0"/>
    <n v="14535"/>
    <n v="14856"/>
    <n v="374698"/>
    <n v="187998"/>
    <n v="14807"/>
    <n v="199.3"/>
    <n v="0"/>
    <n v="0"/>
    <n v="373400"/>
    <n v="373400"/>
    <n v="0"/>
    <n v="198.6"/>
    <n v="198.6"/>
    <n v="0"/>
    <n v="0"/>
    <n v="0"/>
    <n v="0"/>
    <n v="0"/>
    <n v="373400"/>
    <n v="198.6"/>
    <n v="0"/>
    <m/>
    <m/>
    <m/>
    <n v="0"/>
  </r>
  <r>
    <x v="16"/>
    <x v="2"/>
    <x v="2"/>
    <n v="32317"/>
    <n v="33826"/>
    <n v="460050"/>
    <n v="448619"/>
    <n v="258"/>
    <n v="0.7"/>
    <n v="2482"/>
    <n v="7.1"/>
    <n v="138475"/>
    <n v="2814"/>
    <n v="135661"/>
    <n v="0.6"/>
    <n v="30.9"/>
    <n v="115613"/>
    <n v="61471"/>
    <n v="54142"/>
    <n v="13.7"/>
    <n v="25.8"/>
    <n v="22862"/>
    <n v="5.0999999999999996"/>
    <n v="51.6"/>
    <n v="2103"/>
    <n v="2110"/>
    <n v="54566"/>
    <n v="0"/>
  </r>
  <r>
    <x v="16"/>
    <x v="2"/>
    <x v="3"/>
    <n v="32135"/>
    <n v="33955"/>
    <n v="433793"/>
    <n v="443571"/>
    <n v="408"/>
    <n v="1.2"/>
    <n v="2134"/>
    <n v="6.1"/>
    <n v="93259"/>
    <n v="6778"/>
    <n v="86481"/>
    <n v="1.5"/>
    <n v="21"/>
    <n v="112815"/>
    <n v="51198"/>
    <n v="61617"/>
    <n v="11.5"/>
    <n v="25.4"/>
    <n v="-19556"/>
    <n v="-4.4000000000000004"/>
    <n v="42"/>
    <n v="1715"/>
    <n v="1756"/>
    <n v="44340"/>
    <n v="0"/>
  </r>
  <r>
    <x v="16"/>
    <x v="2"/>
    <x v="4"/>
    <n v="31588"/>
    <n v="33397"/>
    <n v="423424"/>
    <n v="430659"/>
    <n v="361"/>
    <n v="1.1000000000000001"/>
    <n v="1637"/>
    <n v="4.8"/>
    <n v="80975"/>
    <n v="5890"/>
    <n v="75085"/>
    <n v="1.4"/>
    <n v="18.8"/>
    <n v="95444"/>
    <n v="39380"/>
    <n v="56064"/>
    <n v="9.1"/>
    <n v="22.2"/>
    <n v="-14469"/>
    <n v="-3.4"/>
    <n v="37.6"/>
    <n v="1308"/>
    <n v="1317"/>
    <n v="33913"/>
    <n v="0"/>
  </r>
  <r>
    <x v="16"/>
    <x v="2"/>
    <x v="5"/>
    <n v="29662"/>
    <n v="31511"/>
    <n v="396771"/>
    <n v="402569"/>
    <n v="352"/>
    <n v="1.1000000000000001"/>
    <n v="1380"/>
    <n v="4.3"/>
    <n v="70887"/>
    <n v="6314"/>
    <n v="64573"/>
    <n v="1.6"/>
    <n v="17.600000000000001"/>
    <n v="82482"/>
    <n v="31245"/>
    <n v="51237"/>
    <n v="7.8"/>
    <n v="20.5"/>
    <n v="-11595"/>
    <n v="-2.9"/>
    <n v="35.200000000000003"/>
    <n v="1045"/>
    <n v="1059"/>
    <n v="26671"/>
    <n v="0"/>
  </r>
  <r>
    <x v="16"/>
    <x v="2"/>
    <x v="6"/>
    <n v="27373"/>
    <n v="29108"/>
    <n v="363268"/>
    <n v="370689"/>
    <n v="282"/>
    <n v="1"/>
    <n v="1184"/>
    <n v="4"/>
    <n v="59701"/>
    <n v="5084"/>
    <n v="54617"/>
    <n v="1.4"/>
    <n v="16.100000000000001"/>
    <n v="74543"/>
    <n v="27353"/>
    <n v="47190"/>
    <n v="7.4"/>
    <n v="20.100000000000001"/>
    <n v="-14842"/>
    <n v="-4"/>
    <n v="32.200000000000003"/>
    <n v="885"/>
    <n v="891"/>
    <n v="22597"/>
    <n v="0"/>
  </r>
  <r>
    <x v="16"/>
    <x v="2"/>
    <x v="7"/>
    <n v="119826"/>
    <n v="130569"/>
    <n v="1585172"/>
    <n v="1611122"/>
    <n v="1162"/>
    <n v="0.9"/>
    <n v="4456"/>
    <n v="3.4"/>
    <n v="226259"/>
    <n v="17622"/>
    <n v="208637"/>
    <n v="1.1000000000000001"/>
    <n v="14"/>
    <n v="278159"/>
    <n v="89549"/>
    <n v="188610"/>
    <n v="5.6"/>
    <n v="17.3"/>
    <n v="-51900"/>
    <n v="-3.3"/>
    <n v="28"/>
    <n v="2682"/>
    <n v="2762"/>
    <n v="69403"/>
    <n v="0"/>
  </r>
  <r>
    <x v="16"/>
    <x v="2"/>
    <x v="8"/>
    <n v="86351"/>
    <n v="95004"/>
    <n v="1137917"/>
    <n v="1155805"/>
    <n v="743"/>
    <n v="0.8"/>
    <n v="2507"/>
    <n v="2.6"/>
    <n v="138522"/>
    <n v="11201"/>
    <n v="127321"/>
    <n v="1"/>
    <n v="12"/>
    <n v="174298"/>
    <n v="46948"/>
    <n v="127350"/>
    <n v="4.0999999999999996"/>
    <n v="15.1"/>
    <n v="-35776"/>
    <n v="-3.1"/>
    <n v="24"/>
    <n v="1337"/>
    <n v="1424"/>
    <n v="34548"/>
    <n v="0"/>
  </r>
  <r>
    <x v="16"/>
    <x v="2"/>
    <x v="9"/>
    <n v="17336"/>
    <n v="21656"/>
    <n v="230781"/>
    <n v="235249"/>
    <n v="156"/>
    <n v="0.7"/>
    <n v="758"/>
    <n v="3.5"/>
    <n v="26541"/>
    <n v="2104"/>
    <n v="24437"/>
    <n v="0.9"/>
    <n v="11.3"/>
    <n v="35477"/>
    <n v="9705"/>
    <n v="25772"/>
    <n v="4.0999999999999996"/>
    <n v="15.1"/>
    <n v="-8936"/>
    <n v="-3.8"/>
    <n v="22.6"/>
    <n v="201"/>
    <n v="247"/>
    <n v="5262"/>
    <n v="0"/>
  </r>
  <r>
    <x v="16"/>
    <x v="2"/>
    <x v="1"/>
    <n v="154979"/>
    <n v="172765"/>
    <n v="2058366"/>
    <n v="2100924"/>
    <n v="1127"/>
    <n v="0.6"/>
    <n v="4651"/>
    <n v="2.7"/>
    <n v="203263"/>
    <n v="16048"/>
    <n v="187215"/>
    <n v="0.8"/>
    <n v="9.6999999999999993"/>
    <n v="288379"/>
    <n v="76712"/>
    <n v="211667"/>
    <n v="3.7"/>
    <n v="13.7"/>
    <n v="-85116"/>
    <n v="-4"/>
    <n v="19.399999999999999"/>
    <n v="1939"/>
    <n v="2106"/>
    <n v="50154"/>
    <n v="0"/>
  </r>
  <r>
    <x v="16"/>
    <x v="3"/>
    <x v="0"/>
    <n v="5834"/>
    <n v="6242"/>
    <n v="333424"/>
    <n v="167280"/>
    <n v="6220"/>
    <n v="199.3"/>
    <n v="0"/>
    <n v="0"/>
    <n v="332289"/>
    <n v="332289"/>
    <n v="0"/>
    <n v="198.6"/>
    <n v="198.6"/>
    <n v="0"/>
    <n v="0"/>
    <n v="0"/>
    <n v="0"/>
    <n v="0"/>
    <n v="332289"/>
    <n v="198.6"/>
    <n v="0"/>
    <m/>
    <m/>
    <m/>
    <n v="0"/>
  </r>
  <r>
    <x v="16"/>
    <x v="3"/>
    <x v="2"/>
    <n v="15285"/>
    <n v="17660"/>
    <n v="493791"/>
    <n v="469821"/>
    <n v="310"/>
    <n v="1.7"/>
    <n v="986"/>
    <n v="5.5"/>
    <n v="151627"/>
    <n v="7964"/>
    <n v="143663"/>
    <n v="1.7"/>
    <n v="32.299999999999997"/>
    <n v="103686"/>
    <n v="49592"/>
    <n v="54094"/>
    <n v="10.6"/>
    <n v="22.1"/>
    <n v="47941"/>
    <n v="10.199999999999999"/>
    <n v="44.2"/>
    <n v="770"/>
    <n v="776"/>
    <n v="43429"/>
    <n v="0"/>
  </r>
  <r>
    <x v="16"/>
    <x v="3"/>
    <x v="3"/>
    <n v="15120"/>
    <n v="17582"/>
    <n v="457989"/>
    <n v="465490"/>
    <n v="287"/>
    <n v="1.6"/>
    <n v="996"/>
    <n v="5.6"/>
    <n v="96259"/>
    <n v="7947"/>
    <n v="88312"/>
    <n v="1.7"/>
    <n v="20.7"/>
    <n v="111260"/>
    <n v="49227"/>
    <n v="62033"/>
    <n v="10.6"/>
    <n v="23.9"/>
    <n v="-15001"/>
    <n v="-3.2"/>
    <n v="41.4"/>
    <n v="745"/>
    <n v="754"/>
    <n v="42778"/>
    <n v="0"/>
  </r>
  <r>
    <x v="16"/>
    <x v="3"/>
    <x v="4"/>
    <n v="14976"/>
    <n v="17590"/>
    <n v="451135"/>
    <n v="453345"/>
    <n v="263"/>
    <n v="1.5"/>
    <n v="706"/>
    <n v="4"/>
    <n v="87371"/>
    <n v="6904"/>
    <n v="80467"/>
    <n v="1.5"/>
    <n v="19.3"/>
    <n v="91790"/>
    <n v="34138"/>
    <n v="57652"/>
    <n v="7.5"/>
    <n v="20.2"/>
    <n v="-4419"/>
    <n v="-0.9"/>
    <n v="38.6"/>
    <n v="500"/>
    <n v="501"/>
    <n v="28812"/>
    <n v="0"/>
  </r>
  <r>
    <x v="16"/>
    <x v="3"/>
    <x v="5"/>
    <n v="14642"/>
    <n v="17661"/>
    <n v="438514"/>
    <n v="443136"/>
    <n v="242"/>
    <n v="1.4"/>
    <n v="703"/>
    <n v="3.9"/>
    <n v="75197"/>
    <n v="6081"/>
    <n v="69116"/>
    <n v="1.4"/>
    <n v="17"/>
    <n v="84441"/>
    <n v="30951"/>
    <n v="53490"/>
    <n v="7"/>
    <n v="19.100000000000001"/>
    <n v="-9244"/>
    <n v="-2.1"/>
    <n v="34"/>
    <n v="441"/>
    <n v="451"/>
    <n v="25426"/>
    <n v="0"/>
  </r>
  <r>
    <x v="16"/>
    <x v="3"/>
    <x v="6"/>
    <n v="14126"/>
    <n v="17063"/>
    <n v="419411"/>
    <n v="424206"/>
    <n v="255"/>
    <n v="1.5"/>
    <n v="636"/>
    <n v="3.7"/>
    <n v="68733"/>
    <n v="4984"/>
    <n v="63749"/>
    <n v="1.2"/>
    <n v="16.2"/>
    <n v="78323"/>
    <n v="26127"/>
    <n v="52196"/>
    <n v="6.2"/>
    <n v="18.5"/>
    <n v="-9590"/>
    <n v="-2.2999999999999998"/>
    <n v="32.4"/>
    <n v="361"/>
    <n v="374"/>
    <n v="20891"/>
    <n v="0"/>
  </r>
  <r>
    <x v="16"/>
    <x v="3"/>
    <x v="7"/>
    <n v="65976"/>
    <n v="84393"/>
    <n v="1969375"/>
    <n v="1986173"/>
    <n v="1084"/>
    <n v="1.3"/>
    <n v="2830"/>
    <n v="3.3"/>
    <n v="280272"/>
    <n v="22611"/>
    <n v="257661"/>
    <n v="1.1000000000000001"/>
    <n v="14.1"/>
    <n v="313868"/>
    <n v="90803"/>
    <n v="223065"/>
    <n v="4.5999999999999996"/>
    <n v="15.8"/>
    <n v="-33596"/>
    <n v="-1.7"/>
    <n v="28.2"/>
    <n v="1150"/>
    <n v="1284"/>
    <n v="65929"/>
    <n v="0"/>
  </r>
  <r>
    <x v="16"/>
    <x v="3"/>
    <x v="8"/>
    <n v="50181"/>
    <n v="66300"/>
    <n v="1496739"/>
    <n v="1509887"/>
    <n v="800"/>
    <n v="1.2"/>
    <n v="1892"/>
    <n v="2.8"/>
    <n v="183262"/>
    <n v="14119"/>
    <n v="169143"/>
    <n v="0.9"/>
    <n v="12.1"/>
    <n v="209557"/>
    <n v="49099"/>
    <n v="160458"/>
    <n v="3.3"/>
    <n v="13.9"/>
    <n v="-26295"/>
    <n v="-1.8"/>
    <n v="24.2"/>
    <n v="562"/>
    <n v="698"/>
    <n v="32469"/>
    <n v="0"/>
  </r>
  <r>
    <x v="16"/>
    <x v="3"/>
    <x v="9"/>
    <n v="12190"/>
    <n v="21266"/>
    <n v="370754"/>
    <n v="373598"/>
    <n v="240"/>
    <n v="1.1000000000000001"/>
    <n v="830"/>
    <n v="3.9"/>
    <n v="44057"/>
    <n v="3688"/>
    <n v="40369"/>
    <n v="1"/>
    <n v="11.8"/>
    <n v="49744"/>
    <n v="13084"/>
    <n v="36660"/>
    <n v="3.5"/>
    <n v="13.3"/>
    <n v="-5687"/>
    <n v="-1.5"/>
    <n v="23.6"/>
    <n v="94"/>
    <n v="145"/>
    <n v="5197"/>
    <n v="0"/>
  </r>
  <r>
    <x v="16"/>
    <x v="3"/>
    <x v="1"/>
    <n v="116045"/>
    <n v="157878"/>
    <n v="3503776"/>
    <n v="3544353"/>
    <n v="1637"/>
    <n v="1"/>
    <n v="4533"/>
    <n v="2.8"/>
    <n v="345449"/>
    <n v="28203"/>
    <n v="317246"/>
    <n v="0.8"/>
    <n v="9.6999999999999993"/>
    <n v="426602"/>
    <n v="98362"/>
    <n v="328240"/>
    <n v="2.8"/>
    <n v="12"/>
    <n v="-81153"/>
    <n v="-2.2999999999999998"/>
    <n v="19.399999999999999"/>
    <n v="899"/>
    <n v="1152"/>
    <n v="51942"/>
    <n v="0"/>
  </r>
  <r>
    <x v="16"/>
    <x v="4"/>
    <x v="0"/>
    <n v="1155"/>
    <n v="1534"/>
    <n v="156593"/>
    <n v="78439"/>
    <n v="1532"/>
    <n v="199.7"/>
    <n v="0"/>
    <n v="0"/>
    <n v="156308"/>
    <n v="156308"/>
    <n v="0"/>
    <n v="199.3"/>
    <n v="199.3"/>
    <n v="0"/>
    <n v="0"/>
    <n v="0"/>
    <n v="0"/>
    <n v="0"/>
    <n v="156308"/>
    <n v="199.3"/>
    <n v="0"/>
    <m/>
    <m/>
    <m/>
    <n v="0"/>
  </r>
  <r>
    <x v="16"/>
    <x v="4"/>
    <x v="2"/>
    <n v="3531"/>
    <n v="5037"/>
    <n v="266377"/>
    <n v="249337"/>
    <n v="226"/>
    <n v="4.5"/>
    <n v="256"/>
    <n v="5.0999999999999996"/>
    <n v="87493"/>
    <n v="12359"/>
    <n v="75134"/>
    <n v="5"/>
    <n v="35.1"/>
    <n v="53412"/>
    <n v="24765"/>
    <n v="28647"/>
    <n v="9.9"/>
    <n v="21.4"/>
    <n v="34081"/>
    <n v="13.7"/>
    <n v="42.8"/>
    <n v="145"/>
    <n v="145"/>
    <n v="19558"/>
    <n v="0"/>
  </r>
  <r>
    <x v="16"/>
    <x v="4"/>
    <x v="3"/>
    <n v="3586"/>
    <n v="5441"/>
    <n v="248730"/>
    <n v="255342"/>
    <n v="156"/>
    <n v="2.8"/>
    <n v="330"/>
    <n v="6"/>
    <n v="54303"/>
    <n v="5260"/>
    <n v="49043"/>
    <n v="2.1"/>
    <n v="21.3"/>
    <n v="67527"/>
    <n v="31703"/>
    <n v="35824"/>
    <n v="12.4"/>
    <n v="26.4"/>
    <n v="-13224"/>
    <n v="-5.0999999999999996"/>
    <n v="42.6"/>
    <n v="185"/>
    <n v="212"/>
    <n v="25978"/>
    <n v="0"/>
  </r>
  <r>
    <x v="16"/>
    <x v="4"/>
    <x v="4"/>
    <n v="3552"/>
    <n v="5142"/>
    <n v="247718"/>
    <n v="245675"/>
    <n v="119"/>
    <n v="2.2999999999999998"/>
    <n v="233"/>
    <n v="4.5"/>
    <n v="51687"/>
    <n v="4984"/>
    <n v="46703"/>
    <n v="2"/>
    <n v="21"/>
    <n v="47601"/>
    <n v="18011"/>
    <n v="29590"/>
    <n v="7.3"/>
    <n v="19.399999999999999"/>
    <n v="4086"/>
    <n v="1.6"/>
    <n v="38.799999999999997"/>
    <n v="103"/>
    <n v="132"/>
    <n v="13831"/>
    <n v="0"/>
  </r>
  <r>
    <x v="16"/>
    <x v="4"/>
    <x v="5"/>
    <n v="3660"/>
    <n v="5520"/>
    <n v="251916"/>
    <n v="254898"/>
    <n v="165"/>
    <n v="3"/>
    <n v="280"/>
    <n v="5"/>
    <n v="44248"/>
    <n v="3975"/>
    <n v="40273"/>
    <n v="1.6"/>
    <n v="17.399999999999999"/>
    <n v="50211"/>
    <n v="17219"/>
    <n v="32992"/>
    <n v="6.8"/>
    <n v="19.7"/>
    <n v="-5963"/>
    <n v="-2.2999999999999998"/>
    <n v="34.799999999999997"/>
    <n v="95"/>
    <n v="111"/>
    <n v="12972"/>
    <n v="0"/>
  </r>
  <r>
    <x v="16"/>
    <x v="4"/>
    <x v="6"/>
    <n v="3446"/>
    <n v="5541"/>
    <n v="235685"/>
    <n v="236757"/>
    <n v="150"/>
    <n v="2.7"/>
    <n v="222"/>
    <n v="4"/>
    <n v="38504"/>
    <n v="3173"/>
    <n v="35331"/>
    <n v="1.3"/>
    <n v="16.3"/>
    <n v="40648"/>
    <n v="12300"/>
    <n v="28348"/>
    <n v="5.2"/>
    <n v="17.2"/>
    <n v="-2144"/>
    <n v="-0.9"/>
    <n v="32.6"/>
    <n v="63"/>
    <n v="63"/>
    <n v="8550"/>
    <n v="0"/>
  </r>
  <r>
    <x v="16"/>
    <x v="4"/>
    <x v="7"/>
    <n v="17900"/>
    <n v="32318"/>
    <n v="1231540"/>
    <n v="1233951"/>
    <n v="822"/>
    <n v="2.5"/>
    <n v="1324"/>
    <n v="4.0999999999999996"/>
    <n v="183280"/>
    <n v="17629"/>
    <n v="165651"/>
    <n v="1.4"/>
    <n v="14.9"/>
    <n v="188102"/>
    <n v="54455"/>
    <n v="133647"/>
    <n v="4.4000000000000004"/>
    <n v="15.2"/>
    <n v="-4822"/>
    <n v="-0.3"/>
    <n v="29.8"/>
    <n v="238"/>
    <n v="297"/>
    <n v="31704"/>
    <n v="0"/>
  </r>
  <r>
    <x v="16"/>
    <x v="4"/>
    <x v="8"/>
    <n v="14760"/>
    <n v="28271"/>
    <n v="1014559"/>
    <n v="1014356"/>
    <n v="709"/>
    <n v="2.5"/>
    <n v="1092"/>
    <n v="3.8"/>
    <n v="132475"/>
    <n v="13725"/>
    <n v="118750"/>
    <n v="1.4"/>
    <n v="13.1"/>
    <n v="132069"/>
    <n v="30755"/>
    <n v="101314"/>
    <n v="3"/>
    <n v="13"/>
    <n v="406"/>
    <n v="0.1"/>
    <n v="26"/>
    <n v="123"/>
    <n v="230"/>
    <n v="16377"/>
    <n v="0"/>
  </r>
  <r>
    <x v="16"/>
    <x v="4"/>
    <x v="9"/>
    <n v="4426"/>
    <n v="13257"/>
    <n v="309950"/>
    <n v="308560"/>
    <n v="327"/>
    <n v="2.4"/>
    <n v="581"/>
    <n v="4.3"/>
    <n v="40326"/>
    <n v="4666"/>
    <n v="35660"/>
    <n v="1.5"/>
    <n v="13.1"/>
    <n v="37545"/>
    <n v="9700"/>
    <n v="27845"/>
    <n v="3.1"/>
    <n v="12.2"/>
    <n v="2781"/>
    <n v="0.9"/>
    <n v="24.4"/>
    <n v="22"/>
    <n v="67"/>
    <n v="2942"/>
    <n v="0"/>
  </r>
  <r>
    <x v="16"/>
    <x v="4"/>
    <x v="1"/>
    <n v="43289"/>
    <n v="86418"/>
    <n v="2982213"/>
    <n v="2993042"/>
    <n v="1663"/>
    <n v="1.9"/>
    <n v="3441"/>
    <n v="3.9"/>
    <n v="312608"/>
    <n v="29867"/>
    <n v="282741"/>
    <n v="1"/>
    <n v="10.4"/>
    <n v="334265"/>
    <n v="77532"/>
    <n v="256733"/>
    <n v="2.6"/>
    <n v="11.2"/>
    <n v="-21657"/>
    <n v="-0.8"/>
    <n v="20.8"/>
    <n v="213"/>
    <n v="469"/>
    <n v="28253"/>
    <n v="0"/>
  </r>
  <r>
    <x v="16"/>
    <x v="5"/>
    <x v="0"/>
    <n v="456"/>
    <n v="716"/>
    <n v="134778"/>
    <n v="68480"/>
    <n v="711"/>
    <n v="198.6"/>
    <n v="0"/>
    <n v="0"/>
    <n v="132597"/>
    <n v="132597"/>
    <n v="0"/>
    <n v="193.6"/>
    <n v="193.6"/>
    <n v="0"/>
    <n v="0"/>
    <n v="0"/>
    <n v="0"/>
    <n v="0"/>
    <n v="132597"/>
    <n v="193.6"/>
    <n v="0"/>
    <m/>
    <m/>
    <m/>
    <n v="0"/>
  </r>
  <r>
    <x v="16"/>
    <x v="5"/>
    <x v="2"/>
    <n v="1411"/>
    <n v="3091"/>
    <n v="238281"/>
    <n v="214239"/>
    <n v="296"/>
    <n v="9.8000000000000007"/>
    <n v="148"/>
    <n v="4.9000000000000004"/>
    <n v="91885"/>
    <n v="19130"/>
    <n v="72755"/>
    <n v="8.9"/>
    <n v="42.9"/>
    <n v="43800"/>
    <n v="17302"/>
    <n v="26498"/>
    <n v="8.1"/>
    <n v="20.399999999999999"/>
    <n v="48085"/>
    <n v="22.5"/>
    <n v="40.799999999999997"/>
    <n v="40"/>
    <n v="45"/>
    <m/>
    <n v="1"/>
  </r>
  <r>
    <x v="16"/>
    <x v="5"/>
    <x v="3"/>
    <n v="1444"/>
    <n v="3353"/>
    <n v="220740"/>
    <n v="226035"/>
    <n v="207"/>
    <n v="6.2"/>
    <n v="220"/>
    <n v="6.5"/>
    <n v="51774"/>
    <n v="6946"/>
    <n v="44828"/>
    <n v="3.1"/>
    <n v="22.9"/>
    <n v="62364"/>
    <n v="30757"/>
    <n v="31607"/>
    <n v="13.6"/>
    <n v="27.6"/>
    <n v="-10590"/>
    <n v="-4.7"/>
    <n v="45.8"/>
    <n v="89"/>
    <n v="89"/>
    <m/>
    <n v="1"/>
  </r>
  <r>
    <x v="16"/>
    <x v="5"/>
    <x v="4"/>
    <n v="1410"/>
    <n v="2919"/>
    <n v="212494"/>
    <n v="210647"/>
    <n v="195"/>
    <n v="6.6"/>
    <n v="222"/>
    <n v="7.6"/>
    <n v="42607"/>
    <n v="4005"/>
    <n v="38602"/>
    <n v="1.9"/>
    <n v="20.2"/>
    <n v="38913"/>
    <n v="12932"/>
    <n v="25981"/>
    <n v="6.1"/>
    <n v="18.5"/>
    <n v="3694"/>
    <n v="1.7"/>
    <n v="37"/>
    <n v="32"/>
    <n v="35"/>
    <n v="8928"/>
    <n v="0"/>
  </r>
  <r>
    <x v="16"/>
    <x v="5"/>
    <x v="5"/>
    <n v="1492"/>
    <n v="3231"/>
    <n v="226769"/>
    <n v="224053"/>
    <n v="153"/>
    <n v="4.8"/>
    <n v="127"/>
    <n v="3.9"/>
    <n v="45710"/>
    <n v="4874"/>
    <n v="40836"/>
    <n v="2.2000000000000002"/>
    <n v="20.399999999999999"/>
    <n v="40277"/>
    <n v="14416"/>
    <n v="25861"/>
    <n v="6.4"/>
    <n v="18"/>
    <n v="5433"/>
    <n v="2.4"/>
    <n v="36"/>
    <n v="42"/>
    <n v="54"/>
    <n v="11622"/>
    <n v="0"/>
  </r>
  <r>
    <x v="16"/>
    <x v="5"/>
    <x v="6"/>
    <n v="1543"/>
    <n v="3577"/>
    <n v="231964"/>
    <n v="231126"/>
    <n v="150"/>
    <n v="4.0999999999999996"/>
    <n v="295"/>
    <n v="8.1"/>
    <n v="40316"/>
    <n v="5273"/>
    <n v="35043"/>
    <n v="2.2999999999999998"/>
    <n v="17.399999999999999"/>
    <n v="38640"/>
    <n v="12784"/>
    <n v="25856"/>
    <n v="5.5"/>
    <n v="16.7"/>
    <n v="1676"/>
    <n v="0.7"/>
    <n v="33.4"/>
    <n v="28"/>
    <n v="94"/>
    <n v="8584"/>
    <n v="0"/>
  </r>
  <r>
    <x v="16"/>
    <x v="5"/>
    <x v="7"/>
    <n v="8566"/>
    <n v="25548"/>
    <n v="1288027"/>
    <n v="1280187"/>
    <n v="1337"/>
    <n v="5.2"/>
    <n v="1299"/>
    <n v="5.0999999999999996"/>
    <n v="204164"/>
    <n v="27570"/>
    <n v="176594"/>
    <n v="2.2000000000000002"/>
    <n v="15.9"/>
    <n v="188483"/>
    <n v="53197"/>
    <n v="135286"/>
    <n v="4.2"/>
    <n v="14.7"/>
    <n v="15681"/>
    <n v="1.2"/>
    <n v="29.4"/>
    <n v="89"/>
    <n v="195"/>
    <n v="27801"/>
    <n v="0"/>
  </r>
  <r>
    <x v="16"/>
    <x v="5"/>
    <x v="8"/>
    <n v="7182"/>
    <n v="23304"/>
    <n v="1076528"/>
    <n v="1071172"/>
    <n v="1101"/>
    <n v="4.7"/>
    <n v="1250"/>
    <n v="5.3"/>
    <n v="153340"/>
    <n v="20637"/>
    <n v="132703"/>
    <n v="1.9"/>
    <n v="14.3"/>
    <n v="142628"/>
    <n v="36895"/>
    <n v="105733"/>
    <n v="3.4"/>
    <n v="13.3"/>
    <n v="10712"/>
    <n v="1"/>
    <n v="26.6"/>
    <n v="52"/>
    <n v="131"/>
    <n v="15409"/>
    <n v="0"/>
  </r>
  <r>
    <x v="16"/>
    <x v="5"/>
    <x v="9"/>
    <n v="2841"/>
    <n v="15476"/>
    <n v="432551"/>
    <n v="427980"/>
    <n v="689"/>
    <n v="4.4000000000000004"/>
    <n v="830"/>
    <n v="5.3"/>
    <n v="60588"/>
    <n v="8804"/>
    <n v="51784"/>
    <n v="2.1"/>
    <n v="14.2"/>
    <n v="51445"/>
    <n v="12770"/>
    <n v="38675"/>
    <n v="3"/>
    <n v="12"/>
    <n v="9143"/>
    <n v="2.2000000000000002"/>
    <n v="24"/>
    <n v="8"/>
    <n v="92"/>
    <m/>
    <n v="1"/>
  </r>
  <r>
    <x v="16"/>
    <x v="5"/>
    <x v="1"/>
    <n v="25821"/>
    <n v="93078"/>
    <n v="3906998"/>
    <n v="3898717"/>
    <n v="3643"/>
    <n v="3.9"/>
    <n v="5199"/>
    <n v="5.5"/>
    <n v="447562"/>
    <n v="64565"/>
    <n v="382997"/>
    <n v="1.7"/>
    <n v="11.5"/>
    <n v="430999"/>
    <n v="108006"/>
    <n v="322993"/>
    <n v="2.8"/>
    <n v="11.1"/>
    <n v="16563"/>
    <n v="0.4"/>
    <n v="22.2"/>
    <n v="104"/>
    <n v="591"/>
    <n v="30577"/>
    <n v="0"/>
  </r>
  <r>
    <x v="16"/>
    <x v="6"/>
    <x v="0"/>
    <n v="67"/>
    <n v="207"/>
    <n v="43756"/>
    <n v="21878"/>
    <n v="207"/>
    <n v="200"/>
    <n v="0"/>
    <n v="0"/>
    <n v="43756"/>
    <n v="43756"/>
    <n v="0"/>
    <n v="200"/>
    <n v="200"/>
    <n v="0"/>
    <n v="0"/>
    <n v="0"/>
    <n v="0"/>
    <n v="0"/>
    <n v="43756"/>
    <n v="200"/>
    <n v="0"/>
    <m/>
    <m/>
    <m/>
    <n v="0"/>
  </r>
  <r>
    <x v="16"/>
    <x v="6"/>
    <x v="2"/>
    <n v="315"/>
    <n v="1310"/>
    <n v="115460"/>
    <n v="101932"/>
    <n v="198"/>
    <n v="16.2"/>
    <n v="27"/>
    <n v="2.2000000000000002"/>
    <n v="41371"/>
    <n v="5606"/>
    <n v="35765"/>
    <n v="5.5"/>
    <n v="40.6"/>
    <n v="14315"/>
    <n v="733"/>
    <n v="13582"/>
    <n v="0.7"/>
    <n v="14"/>
    <n v="27056"/>
    <n v="26.6"/>
    <n v="28"/>
    <n v="1"/>
    <n v="2"/>
    <m/>
    <n v="1"/>
  </r>
  <r>
    <x v="16"/>
    <x v="6"/>
    <x v="3"/>
    <n v="303"/>
    <n v="1297"/>
    <n v="104664"/>
    <n v="103437"/>
    <n v="141"/>
    <n v="11.1"/>
    <n v="85"/>
    <n v="6.7"/>
    <n v="32348"/>
    <n v="4881"/>
    <n v="27467"/>
    <n v="4.7"/>
    <n v="31.3"/>
    <n v="29893"/>
    <n v="10168"/>
    <n v="19725"/>
    <n v="9.8000000000000007"/>
    <n v="28.9"/>
    <n v="2455"/>
    <n v="2.4"/>
    <n v="57.8"/>
    <n v="8"/>
    <n v="8"/>
    <n v="5573"/>
    <n v="0"/>
  </r>
  <r>
    <x v="16"/>
    <x v="6"/>
    <x v="4"/>
    <n v="294"/>
    <n v="1323"/>
    <n v="99916"/>
    <n v="99153"/>
    <n v="134"/>
    <n v="10.3"/>
    <n v="100"/>
    <n v="7.7"/>
    <n v="25031"/>
    <n v="4325"/>
    <n v="20706"/>
    <n v="4.4000000000000004"/>
    <n v="25.2"/>
    <n v="23505"/>
    <n v="8408"/>
    <n v="15097"/>
    <n v="8.5"/>
    <n v="23.7"/>
    <n v="1526"/>
    <n v="1.5"/>
    <n v="47.4"/>
    <n v="9"/>
    <n v="21"/>
    <n v="5809"/>
    <n v="0"/>
  </r>
  <r>
    <x v="16"/>
    <x v="6"/>
    <x v="5"/>
    <n v="342"/>
    <n v="1426"/>
    <n v="113429"/>
    <n v="110871"/>
    <n v="125"/>
    <n v="8.9"/>
    <n v="88"/>
    <n v="6.2"/>
    <n v="24446"/>
    <n v="4568"/>
    <n v="19878"/>
    <n v="4.0999999999999996"/>
    <n v="22"/>
    <n v="19329"/>
    <n v="4980"/>
    <n v="14349"/>
    <n v="4.5"/>
    <n v="17.399999999999999"/>
    <n v="5117"/>
    <n v="4.5999999999999996"/>
    <n v="34.799999999999997"/>
    <n v="3"/>
    <n v="3"/>
    <m/>
    <n v="1"/>
  </r>
  <r>
    <x v="16"/>
    <x v="6"/>
    <x v="6"/>
    <n v="367"/>
    <n v="1719"/>
    <n v="129172"/>
    <n v="125479"/>
    <n v="145"/>
    <n v="8.5"/>
    <n v="130"/>
    <n v="7.6"/>
    <n v="27448"/>
    <n v="5372"/>
    <n v="22076"/>
    <n v="4.3"/>
    <n v="21.9"/>
    <n v="20061"/>
    <n v="5690"/>
    <n v="14371"/>
    <n v="4.5"/>
    <n v="16"/>
    <n v="7387"/>
    <n v="5.9"/>
    <n v="32"/>
    <n v="3"/>
    <n v="10"/>
    <n v="1652"/>
    <n v="0"/>
  </r>
  <r>
    <x v="16"/>
    <x v="6"/>
    <x v="7"/>
    <n v="2135"/>
    <n v="11002"/>
    <n v="730821"/>
    <n v="719371"/>
    <n v="876"/>
    <n v="8"/>
    <n v="829"/>
    <n v="7.6"/>
    <n v="122540"/>
    <n v="21631"/>
    <n v="100909"/>
    <n v="3"/>
    <n v="17"/>
    <n v="99640"/>
    <n v="25397"/>
    <n v="74243"/>
    <n v="3.5"/>
    <n v="13.9"/>
    <n v="22900"/>
    <n v="3.1"/>
    <n v="27.8"/>
    <n v="11"/>
    <n v="11"/>
    <n v="6662"/>
    <n v="0"/>
  </r>
  <r>
    <x v="16"/>
    <x v="6"/>
    <x v="8"/>
    <n v="1816"/>
    <n v="11100"/>
    <n v="604757"/>
    <n v="604720"/>
    <n v="855"/>
    <n v="7.7"/>
    <n v="925"/>
    <n v="8.3000000000000007"/>
    <n v="97215"/>
    <n v="20435"/>
    <n v="76780"/>
    <n v="3.4"/>
    <n v="16.100000000000001"/>
    <n v="97140"/>
    <n v="22905"/>
    <n v="74235"/>
    <n v="3.8"/>
    <n v="16.100000000000001"/>
    <n v="75"/>
    <n v="0"/>
    <n v="32.200000000000003"/>
    <n v="6"/>
    <n v="38"/>
    <n v="3752"/>
    <n v="0"/>
  </r>
  <r>
    <x v="16"/>
    <x v="6"/>
    <x v="9"/>
    <n v="891"/>
    <n v="8880"/>
    <n v="302404"/>
    <n v="297268"/>
    <n v="547"/>
    <n v="6.2"/>
    <n v="488"/>
    <n v="5.5"/>
    <n v="51150"/>
    <n v="13121"/>
    <n v="38029"/>
    <n v="4.4000000000000004"/>
    <n v="17.2"/>
    <n v="40877"/>
    <n v="9235"/>
    <n v="31642"/>
    <n v="3.1"/>
    <n v="13.8"/>
    <n v="10273"/>
    <n v="3.4"/>
    <n v="27.6"/>
    <n v="1"/>
    <n v="1"/>
    <m/>
    <n v="1"/>
  </r>
  <r>
    <x v="16"/>
    <x v="6"/>
    <x v="1"/>
    <n v="8674"/>
    <n v="61768"/>
    <n v="2936880"/>
    <n v="2932914"/>
    <n v="3584"/>
    <n v="5.8"/>
    <n v="4327"/>
    <n v="7"/>
    <n v="365882"/>
    <n v="67850"/>
    <n v="298032"/>
    <n v="2.2999999999999998"/>
    <n v="12.5"/>
    <n v="357949"/>
    <n v="88505"/>
    <n v="269444"/>
    <n v="3"/>
    <n v="12.2"/>
    <n v="7933"/>
    <n v="0.3"/>
    <n v="24.4"/>
    <n v="21"/>
    <n v="145"/>
    <n v="14166"/>
    <n v="0"/>
  </r>
  <r>
    <x v="16"/>
    <x v="7"/>
    <x v="0"/>
    <n v="25"/>
    <n v="42"/>
    <n v="33486"/>
    <n v="16828"/>
    <n v="41"/>
    <n v="195.2"/>
    <n v="0"/>
    <n v="0"/>
    <n v="33316"/>
    <n v="33316"/>
    <n v="0"/>
    <n v="198"/>
    <n v="198"/>
    <n v="0"/>
    <n v="0"/>
    <n v="0"/>
    <n v="0"/>
    <n v="0"/>
    <n v="33316"/>
    <n v="198"/>
    <n v="0"/>
    <m/>
    <m/>
    <m/>
    <n v="0"/>
  </r>
  <r>
    <x v="16"/>
    <x v="7"/>
    <x v="2"/>
    <n v="115"/>
    <n v="560"/>
    <n v="81502"/>
    <n v="72875"/>
    <n v="61"/>
    <n v="10.8"/>
    <n v="68"/>
    <n v="12.1"/>
    <n v="27289"/>
    <n v="7064"/>
    <n v="20225"/>
    <n v="9.6999999999999993"/>
    <n v="37.4"/>
    <n v="10036"/>
    <n v="1486"/>
    <n v="8550"/>
    <n v="2"/>
    <n v="13.8"/>
    <n v="17253"/>
    <n v="23.6"/>
    <n v="27.6"/>
    <m/>
    <m/>
    <m/>
    <n v="0"/>
  </r>
  <r>
    <x v="16"/>
    <x v="7"/>
    <x v="3"/>
    <n v="90"/>
    <n v="1024"/>
    <n v="64612"/>
    <n v="60380"/>
    <n v="269"/>
    <n v="28.9"/>
    <n v="81"/>
    <n v="8.6999999999999993"/>
    <n v="22652"/>
    <n v="3777"/>
    <n v="18875"/>
    <n v="6.3"/>
    <n v="37.5"/>
    <n v="14187"/>
    <n v="6701"/>
    <n v="7486"/>
    <n v="11.1"/>
    <n v="23.5"/>
    <n v="8465"/>
    <n v="14"/>
    <n v="47"/>
    <n v="1"/>
    <n v="10"/>
    <m/>
    <n v="1"/>
  </r>
  <r>
    <x v="16"/>
    <x v="7"/>
    <x v="4"/>
    <n v="91"/>
    <n v="531"/>
    <n v="56039"/>
    <n v="54893"/>
    <n v="82"/>
    <n v="16.3"/>
    <n v="29"/>
    <n v="5.7"/>
    <n v="13600"/>
    <n v="2628"/>
    <n v="10972"/>
    <n v="4.8"/>
    <n v="24.8"/>
    <n v="11308"/>
    <n v="2331"/>
    <n v="8977"/>
    <n v="4.2"/>
    <n v="20.6"/>
    <n v="2292"/>
    <n v="4.2"/>
    <n v="41.2"/>
    <m/>
    <m/>
    <m/>
    <n v="0"/>
  </r>
  <r>
    <x v="16"/>
    <x v="7"/>
    <x v="5"/>
    <n v="127"/>
    <n v="1078"/>
    <n v="83265"/>
    <n v="81099"/>
    <n v="107"/>
    <n v="10.199999999999999"/>
    <n v="59"/>
    <n v="5.6"/>
    <n v="18477"/>
    <n v="3536"/>
    <n v="14941"/>
    <n v="4.4000000000000004"/>
    <n v="22.8"/>
    <n v="14147"/>
    <n v="3252"/>
    <n v="10895"/>
    <n v="4"/>
    <n v="17.399999999999999"/>
    <n v="4330"/>
    <n v="5.4"/>
    <n v="34.799999999999997"/>
    <n v="2"/>
    <n v="2"/>
    <m/>
    <n v="1"/>
  </r>
  <r>
    <x v="16"/>
    <x v="7"/>
    <x v="6"/>
    <n v="142"/>
    <n v="828"/>
    <n v="94465"/>
    <n v="93142"/>
    <n v="69"/>
    <n v="8.3000000000000007"/>
    <n v="65"/>
    <n v="7.9"/>
    <n v="16406"/>
    <n v="1727"/>
    <n v="14679"/>
    <n v="1.9"/>
    <n v="17.600000000000001"/>
    <n v="13760"/>
    <n v="4737"/>
    <n v="9023"/>
    <n v="5.0999999999999996"/>
    <n v="14.8"/>
    <n v="2646"/>
    <n v="2.8"/>
    <n v="29.6"/>
    <n v="1"/>
    <n v="1"/>
    <m/>
    <n v="1"/>
  </r>
  <r>
    <x v="16"/>
    <x v="7"/>
    <x v="7"/>
    <n v="845"/>
    <n v="6586"/>
    <n v="561429"/>
    <n v="552596"/>
    <n v="833"/>
    <n v="13.2"/>
    <n v="324"/>
    <n v="5.0999999999999996"/>
    <n v="85502"/>
    <n v="21049"/>
    <n v="64453"/>
    <n v="3.8"/>
    <n v="15.5"/>
    <n v="67835"/>
    <n v="21688"/>
    <n v="46147"/>
    <n v="3.9"/>
    <n v="12.3"/>
    <n v="17667"/>
    <n v="3.2"/>
    <n v="24.6"/>
    <n v="4"/>
    <n v="5"/>
    <n v="5163"/>
    <n v="0"/>
  </r>
  <r>
    <x v="16"/>
    <x v="7"/>
    <x v="8"/>
    <n v="731"/>
    <n v="8286"/>
    <n v="480674"/>
    <n v="476001"/>
    <n v="723"/>
    <n v="8.8000000000000007"/>
    <n v="560"/>
    <n v="6.8"/>
    <n v="76603"/>
    <n v="20671"/>
    <n v="55932"/>
    <n v="4.3"/>
    <n v="16.100000000000001"/>
    <n v="67256"/>
    <n v="17451"/>
    <n v="49805"/>
    <n v="3.7"/>
    <n v="14.1"/>
    <n v="9347"/>
    <n v="2"/>
    <n v="28.2"/>
    <n v="2"/>
    <n v="2"/>
    <m/>
    <n v="1"/>
  </r>
  <r>
    <x v="16"/>
    <x v="7"/>
    <x v="9"/>
    <n v="404"/>
    <n v="5843"/>
    <n v="262174"/>
    <n v="258663"/>
    <n v="490"/>
    <n v="8.5"/>
    <n v="282"/>
    <n v="4.9000000000000004"/>
    <n v="45076"/>
    <n v="12633"/>
    <n v="32443"/>
    <n v="4.9000000000000004"/>
    <n v="17.399999999999999"/>
    <n v="38054"/>
    <n v="7487"/>
    <n v="30567"/>
    <n v="2.9"/>
    <n v="14.7"/>
    <n v="7022"/>
    <n v="2.7"/>
    <n v="29.4"/>
    <m/>
    <m/>
    <m/>
    <n v="0"/>
  </r>
  <r>
    <x v="16"/>
    <x v="7"/>
    <x v="1"/>
    <n v="4546"/>
    <n v="55769"/>
    <n v="3005651"/>
    <n v="2991510"/>
    <n v="3590"/>
    <n v="6.4"/>
    <n v="4235"/>
    <n v="7.5"/>
    <n v="371601"/>
    <n v="80493"/>
    <n v="291108"/>
    <n v="2.7"/>
    <n v="12.4"/>
    <n v="343319"/>
    <n v="93289"/>
    <n v="250030"/>
    <n v="3.1"/>
    <n v="11.5"/>
    <n v="28282"/>
    <n v="0.9"/>
    <n v="23"/>
    <n v="8"/>
    <n v="67"/>
    <n v="10742"/>
    <n v="0"/>
  </r>
  <r>
    <x v="16"/>
    <x v="8"/>
    <x v="0"/>
    <n v="8"/>
    <n v="37"/>
    <m/>
    <m/>
    <n v="37"/>
    <n v="200"/>
    <n v="0"/>
    <n v="0"/>
    <m/>
    <m/>
    <m/>
    <m/>
    <m/>
    <m/>
    <m/>
    <m/>
    <m/>
    <m/>
    <m/>
    <m/>
    <m/>
    <m/>
    <m/>
    <m/>
    <n v="1"/>
  </r>
  <r>
    <x v="16"/>
    <x v="8"/>
    <x v="2"/>
    <n v="61"/>
    <n v="950"/>
    <n v="88472"/>
    <n v="79662"/>
    <n v="23"/>
    <n v="2.4"/>
    <n v="22"/>
    <n v="2.2999999999999998"/>
    <n v="27420"/>
    <m/>
    <m/>
    <m/>
    <n v="34.4"/>
    <n v="9799"/>
    <n v="441"/>
    <n v="9358"/>
    <n v="0.6"/>
    <n v="12.3"/>
    <n v="17621"/>
    <n v="22.1"/>
    <n v="24.6"/>
    <m/>
    <m/>
    <m/>
    <n v="1"/>
  </r>
  <r>
    <x v="16"/>
    <x v="8"/>
    <x v="3"/>
    <n v="32"/>
    <n v="557"/>
    <m/>
    <m/>
    <n v="35"/>
    <n v="6"/>
    <n v="95"/>
    <n v="16.2"/>
    <m/>
    <n v="1323"/>
    <m/>
    <m/>
    <m/>
    <m/>
    <m/>
    <m/>
    <m/>
    <m/>
    <m/>
    <m/>
    <m/>
    <n v="3"/>
    <n v="3"/>
    <n v="11344"/>
    <n v="1"/>
  </r>
  <r>
    <x v="16"/>
    <x v="8"/>
    <x v="4"/>
    <n v="44"/>
    <n v="507"/>
    <n v="60703"/>
    <n v="54937"/>
    <n v="29"/>
    <n v="5.8"/>
    <n v="20"/>
    <n v="4"/>
    <n v="20310"/>
    <n v="4063"/>
    <n v="16247"/>
    <n v="7.4"/>
    <n v="37"/>
    <n v="8778"/>
    <n v="1381"/>
    <n v="7397"/>
    <n v="2.5"/>
    <n v="16"/>
    <n v="11532"/>
    <n v="21"/>
    <n v="32"/>
    <m/>
    <m/>
    <m/>
    <n v="0"/>
  </r>
  <r>
    <x v="16"/>
    <x v="8"/>
    <x v="5"/>
    <n v="48"/>
    <n v="497"/>
    <n v="67750"/>
    <n v="64355"/>
    <n v="24"/>
    <n v="4.9000000000000004"/>
    <n v="17"/>
    <n v="3.4"/>
    <n v="12376"/>
    <n v="1210"/>
    <n v="11166"/>
    <n v="1.9"/>
    <n v="19.2"/>
    <n v="5586"/>
    <n v="905"/>
    <n v="4681"/>
    <n v="1.4"/>
    <n v="8.6999999999999993"/>
    <n v="6790"/>
    <n v="10.5"/>
    <n v="17.399999999999999"/>
    <m/>
    <m/>
    <m/>
    <n v="0"/>
  </r>
  <r>
    <x v="16"/>
    <x v="8"/>
    <x v="6"/>
    <n v="98"/>
    <n v="1169"/>
    <n v="139963"/>
    <n v="143348"/>
    <n v="134"/>
    <n v="11.5"/>
    <n v="118"/>
    <n v="10.199999999999999"/>
    <n v="17017"/>
    <n v="3328"/>
    <n v="13689"/>
    <n v="2.2999999999999998"/>
    <n v="11.9"/>
    <n v="23787"/>
    <n v="9523"/>
    <n v="14264"/>
    <n v="6.6"/>
    <n v="16.600000000000001"/>
    <n v="-6770"/>
    <n v="-4.7"/>
    <n v="23.8"/>
    <n v="2"/>
    <n v="7"/>
    <m/>
    <n v="1"/>
  </r>
  <r>
    <x v="16"/>
    <x v="8"/>
    <x v="7"/>
    <n v="527"/>
    <n v="6474"/>
    <n v="773828"/>
    <n v="758997"/>
    <n v="949"/>
    <n v="15.2"/>
    <n v="457"/>
    <n v="7.3"/>
    <n v="89664"/>
    <n v="27828"/>
    <n v="61836"/>
    <n v="3.7"/>
    <n v="11.8"/>
    <n v="60002"/>
    <n v="8402"/>
    <n v="51600"/>
    <n v="1.1000000000000001"/>
    <n v="7.9"/>
    <n v="29662"/>
    <n v="3.9"/>
    <n v="15.8"/>
    <m/>
    <m/>
    <m/>
    <n v="0"/>
  </r>
  <r>
    <x v="16"/>
    <x v="8"/>
    <x v="8"/>
    <n v="390"/>
    <n v="7753"/>
    <n v="553865"/>
    <n v="549564"/>
    <n v="878"/>
    <n v="11.6"/>
    <n v="508"/>
    <n v="6.7"/>
    <n v="87878"/>
    <n v="22130"/>
    <n v="65748"/>
    <n v="4"/>
    <n v="16"/>
    <n v="79275"/>
    <n v="20344"/>
    <n v="58931"/>
    <n v="3.7"/>
    <n v="14.4"/>
    <n v="8603"/>
    <n v="1.6"/>
    <n v="28.8"/>
    <n v="2"/>
    <n v="2"/>
    <m/>
    <n v="1"/>
  </r>
  <r>
    <x v="16"/>
    <x v="8"/>
    <x v="9"/>
    <n v="241"/>
    <n v="7254"/>
    <n v="346910"/>
    <n v="340423"/>
    <n v="726"/>
    <n v="10.3"/>
    <n v="363"/>
    <n v="5.0999999999999996"/>
    <n v="52462"/>
    <n v="13559"/>
    <n v="38903"/>
    <n v="4"/>
    <n v="15.4"/>
    <n v="39487"/>
    <n v="11747"/>
    <n v="27740"/>
    <n v="3.5"/>
    <n v="11.6"/>
    <n v="12975"/>
    <n v="3.8"/>
    <n v="23.2"/>
    <m/>
    <m/>
    <m/>
    <n v="0"/>
  </r>
  <r>
    <x v="16"/>
    <x v="8"/>
    <x v="1"/>
    <n v="3242"/>
    <n v="82787"/>
    <n v="4601547"/>
    <n v="4596360"/>
    <n v="5445"/>
    <n v="6.5"/>
    <n v="6444"/>
    <n v="7.7"/>
    <n v="504722"/>
    <n v="113730"/>
    <n v="390992"/>
    <n v="2.5"/>
    <n v="11"/>
    <n v="494347"/>
    <n v="137100"/>
    <n v="357247"/>
    <n v="3"/>
    <n v="10.8"/>
    <n v="10375"/>
    <n v="0.2"/>
    <n v="21.6"/>
    <n v="2"/>
    <n v="4"/>
    <m/>
    <n v="1"/>
  </r>
  <r>
    <x v="1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6"/>
    <x v="9"/>
    <x v="2"/>
    <n v="18"/>
    <n v="92"/>
    <n v="38950"/>
    <n v="39830"/>
    <n v="7"/>
    <n v="7.8"/>
    <n v="2"/>
    <n v="2.2000000000000002"/>
    <n v="8306"/>
    <n v="222"/>
    <n v="8084"/>
    <n v="0.6"/>
    <n v="20.9"/>
    <n v="10066"/>
    <m/>
    <n v="9657"/>
    <m/>
    <n v="25.3"/>
    <n v="-1760"/>
    <n v="-4.4000000000000004"/>
    <n v="41.8"/>
    <m/>
    <m/>
    <m/>
    <n v="1"/>
  </r>
  <r>
    <x v="16"/>
    <x v="9"/>
    <x v="3"/>
    <n v="13"/>
    <n v="331"/>
    <n v="23238"/>
    <n v="28331"/>
    <n v="83"/>
    <n v="28.4"/>
    <n v="6"/>
    <n v="2.1"/>
    <n v="2960"/>
    <m/>
    <m/>
    <m/>
    <n v="10.4"/>
    <n v="13146"/>
    <m/>
    <n v="13109"/>
    <m/>
    <n v="46.4"/>
    <n v="-10186"/>
    <n v="-36"/>
    <n v="20.8"/>
    <m/>
    <m/>
    <m/>
    <n v="1"/>
  </r>
  <r>
    <x v="16"/>
    <x v="9"/>
    <x v="4"/>
    <n v="4"/>
    <n v="5"/>
    <n v="13808"/>
    <n v="10555"/>
    <n v="0"/>
    <n v="0"/>
    <n v="0"/>
    <n v="0"/>
    <n v="6507"/>
    <n v="0"/>
    <n v="6507"/>
    <n v="0"/>
    <n v="61.6"/>
    <n v="0"/>
    <n v="0"/>
    <n v="0"/>
    <n v="0"/>
    <n v="0"/>
    <n v="6507"/>
    <n v="61.6"/>
    <n v="0"/>
    <m/>
    <m/>
    <m/>
    <n v="0"/>
  </r>
  <r>
    <x v="16"/>
    <x v="9"/>
    <x v="5"/>
    <n v="11"/>
    <n v="686"/>
    <n v="28624"/>
    <n v="25957"/>
    <n v="206"/>
    <n v="34"/>
    <n v="47"/>
    <n v="7.7"/>
    <n v="10635"/>
    <n v="6065"/>
    <n v="4570"/>
    <n v="23.4"/>
    <n v="41"/>
    <n v="5300"/>
    <n v="2098"/>
    <n v="3202"/>
    <n v="8.1"/>
    <n v="20.399999999999999"/>
    <n v="5335"/>
    <n v="20.6"/>
    <n v="40.799999999999997"/>
    <m/>
    <m/>
    <m/>
    <n v="0"/>
  </r>
  <r>
    <x v="16"/>
    <x v="9"/>
    <x v="6"/>
    <n v="28"/>
    <n v="993"/>
    <m/>
    <m/>
    <n v="74"/>
    <n v="7.3"/>
    <n v="115"/>
    <n v="11.4"/>
    <m/>
    <n v="5619"/>
    <m/>
    <m/>
    <m/>
    <m/>
    <m/>
    <m/>
    <m/>
    <m/>
    <m/>
    <m/>
    <m/>
    <m/>
    <m/>
    <m/>
    <n v="1"/>
  </r>
  <r>
    <x v="16"/>
    <x v="9"/>
    <x v="7"/>
    <n v="173"/>
    <n v="4569"/>
    <n v="496985"/>
    <n v="497645"/>
    <n v="612"/>
    <n v="14"/>
    <n v="268"/>
    <n v="6.1"/>
    <n v="49841"/>
    <n v="11686"/>
    <n v="38155"/>
    <n v="2.2999999999999998"/>
    <n v="10"/>
    <n v="51160"/>
    <n v="7524"/>
    <n v="43636"/>
    <n v="1.5"/>
    <n v="10.3"/>
    <n v="-1319"/>
    <n v="-0.3"/>
    <n v="20"/>
    <m/>
    <m/>
    <m/>
    <n v="0"/>
  </r>
  <r>
    <x v="16"/>
    <x v="9"/>
    <x v="8"/>
    <n v="92"/>
    <n v="4921"/>
    <n v="263526"/>
    <n v="260311"/>
    <n v="257"/>
    <n v="5.2"/>
    <n v="289"/>
    <n v="5.9"/>
    <n v="39157"/>
    <n v="10418"/>
    <n v="28739"/>
    <n v="4"/>
    <n v="15"/>
    <n v="32726"/>
    <n v="5907"/>
    <n v="26819"/>
    <n v="2.2999999999999998"/>
    <n v="12.6"/>
    <n v="6431"/>
    <n v="2.4"/>
    <n v="25.2"/>
    <m/>
    <m/>
    <m/>
    <n v="0"/>
  </r>
  <r>
    <x v="16"/>
    <x v="9"/>
    <x v="9"/>
    <n v="79"/>
    <n v="3625"/>
    <n v="219786"/>
    <n v="215960"/>
    <n v="288"/>
    <n v="8"/>
    <n v="206"/>
    <n v="5.7"/>
    <n v="31017"/>
    <n v="8377"/>
    <n v="22640"/>
    <n v="3.9"/>
    <n v="14.4"/>
    <n v="23365"/>
    <n v="4216"/>
    <n v="19149"/>
    <n v="2"/>
    <n v="10.8"/>
    <n v="7652"/>
    <n v="3.6"/>
    <n v="21.6"/>
    <m/>
    <m/>
    <m/>
    <n v="0"/>
  </r>
  <r>
    <x v="16"/>
    <x v="9"/>
    <x v="1"/>
    <n v="1342"/>
    <n v="71139"/>
    <n v="3832484"/>
    <n v="3822728"/>
    <n v="5093"/>
    <n v="7.2"/>
    <n v="4908"/>
    <n v="6.9"/>
    <n v="426185"/>
    <n v="108829"/>
    <n v="317356"/>
    <n v="2.8"/>
    <n v="11.1"/>
    <n v="406673"/>
    <n v="122701"/>
    <n v="283972"/>
    <n v="3.2"/>
    <n v="10.6"/>
    <n v="19512"/>
    <n v="0.5"/>
    <n v="21.2"/>
    <n v="1"/>
    <n v="215"/>
    <m/>
    <n v="1"/>
  </r>
  <r>
    <x v="16"/>
    <x v="10"/>
    <x v="2"/>
    <n v="6"/>
    <n v="42"/>
    <n v="17923"/>
    <n v="14230"/>
    <n v="0"/>
    <n v="0"/>
    <n v="1"/>
    <n v="2.4"/>
    <n v="10043"/>
    <n v="0"/>
    <n v="10043"/>
    <n v="0"/>
    <n v="70.599999999999994"/>
    <n v="2656"/>
    <m/>
    <n v="2654"/>
    <m/>
    <n v="18.7"/>
    <n v="7387"/>
    <n v="51.9"/>
    <n v="37.4"/>
    <m/>
    <m/>
    <m/>
    <n v="1"/>
  </r>
  <r>
    <x v="16"/>
    <x v="10"/>
    <x v="3"/>
    <n v="2"/>
    <n v="49"/>
    <m/>
    <m/>
    <n v="10"/>
    <n v="20"/>
    <n v="12"/>
    <n v="24"/>
    <m/>
    <m/>
    <m/>
    <m/>
    <m/>
    <m/>
    <m/>
    <m/>
    <m/>
    <m/>
    <m/>
    <m/>
    <m/>
    <m/>
    <m/>
    <m/>
    <n v="1"/>
  </r>
  <r>
    <x v="16"/>
    <x v="10"/>
    <x v="4"/>
    <n v="3"/>
    <n v="353"/>
    <n v="23504"/>
    <n v="23258"/>
    <n v="12"/>
    <n v="3.3"/>
    <n v="28"/>
    <n v="7.8"/>
    <n v="6687"/>
    <m/>
    <m/>
    <m/>
    <n v="28.8"/>
    <n v="6194"/>
    <m/>
    <n v="5710"/>
    <m/>
    <n v="26.6"/>
    <n v="493"/>
    <n v="2.2000000000000002"/>
    <n v="53.2"/>
    <m/>
    <m/>
    <m/>
    <n v="1"/>
  </r>
  <r>
    <x v="16"/>
    <x v="10"/>
    <x v="5"/>
    <n v="9"/>
    <n v="526"/>
    <m/>
    <m/>
    <n v="19"/>
    <n v="3.7"/>
    <n v="1"/>
    <n v="0.2"/>
    <m/>
    <m/>
    <m/>
    <m/>
    <m/>
    <m/>
    <m/>
    <m/>
    <m/>
    <m/>
    <m/>
    <m/>
    <m/>
    <m/>
    <m/>
    <m/>
    <n v="1"/>
  </r>
  <r>
    <x v="16"/>
    <x v="10"/>
    <x v="6"/>
    <n v="6"/>
    <n v="827"/>
    <n v="46338"/>
    <n v="41538"/>
    <n v="45"/>
    <n v="5.2"/>
    <n v="130"/>
    <n v="15"/>
    <n v="11386"/>
    <m/>
    <m/>
    <m/>
    <n v="27.4"/>
    <n v="1785"/>
    <m/>
    <n v="1222"/>
    <m/>
    <n v="4.3"/>
    <n v="9601"/>
    <n v="23.1"/>
    <n v="8.6"/>
    <m/>
    <m/>
    <m/>
    <n v="1"/>
  </r>
  <r>
    <x v="16"/>
    <x v="10"/>
    <x v="7"/>
    <n v="62"/>
    <n v="1941"/>
    <n v="278894"/>
    <n v="281379"/>
    <n v="316"/>
    <n v="17.3"/>
    <n v="90"/>
    <n v="4.9000000000000004"/>
    <n v="33057"/>
    <n v="10065"/>
    <n v="22992"/>
    <n v="3.6"/>
    <n v="11.7"/>
    <n v="38026"/>
    <n v="4603"/>
    <n v="33423"/>
    <n v="1.6"/>
    <n v="13.5"/>
    <n v="-4969"/>
    <n v="-1.8"/>
    <n v="23.4"/>
    <m/>
    <m/>
    <m/>
    <n v="0"/>
  </r>
  <r>
    <x v="16"/>
    <x v="10"/>
    <x v="8"/>
    <n v="57"/>
    <n v="4637"/>
    <n v="246051"/>
    <n v="245890"/>
    <n v="234"/>
    <n v="5.0999999999999996"/>
    <n v="186"/>
    <n v="4"/>
    <n v="21439"/>
    <n v="3831"/>
    <n v="17608"/>
    <n v="1.6"/>
    <n v="8.6999999999999993"/>
    <n v="21116"/>
    <n v="4720"/>
    <n v="16396"/>
    <n v="1.9"/>
    <n v="8.6"/>
    <n v="323"/>
    <n v="0.1"/>
    <n v="17.2"/>
    <m/>
    <m/>
    <m/>
    <n v="0"/>
  </r>
  <r>
    <x v="16"/>
    <x v="10"/>
    <x v="9"/>
    <n v="30"/>
    <n v="2904"/>
    <n v="150099"/>
    <n v="146931"/>
    <n v="209"/>
    <n v="7.2"/>
    <n v="178"/>
    <n v="6.2"/>
    <n v="18692"/>
    <n v="7726"/>
    <n v="10966"/>
    <n v="5.3"/>
    <n v="12.7"/>
    <n v="12356"/>
    <n v="2503"/>
    <n v="9853"/>
    <n v="1.7"/>
    <n v="8.4"/>
    <n v="6336"/>
    <n v="4.3"/>
    <n v="16.8"/>
    <m/>
    <m/>
    <m/>
    <n v="0"/>
  </r>
  <r>
    <x v="16"/>
    <x v="10"/>
    <x v="1"/>
    <n v="814"/>
    <n v="79007"/>
    <n v="4165477"/>
    <n v="4166731"/>
    <n v="5093"/>
    <n v="6.4"/>
    <n v="5422"/>
    <n v="6.8"/>
    <n v="467138"/>
    <n v="141777"/>
    <n v="325361"/>
    <n v="3.4"/>
    <n v="11.2"/>
    <n v="469647"/>
    <n v="117017"/>
    <n v="352630"/>
    <n v="2.8"/>
    <n v="11.3"/>
    <n v="-2509"/>
    <n v="-0.1"/>
    <n v="22.4"/>
    <m/>
    <m/>
    <m/>
    <n v="0"/>
  </r>
  <r>
    <x v="16"/>
    <x v="11"/>
    <x v="2"/>
    <n v="11"/>
    <n v="78"/>
    <n v="131567"/>
    <n v="122415"/>
    <n v="48"/>
    <n v="85.7"/>
    <n v="4"/>
    <n v="7.1"/>
    <n v="66340"/>
    <m/>
    <m/>
    <m/>
    <n v="54.2"/>
    <n v="48035"/>
    <n v="21"/>
    <n v="48014"/>
    <n v="0"/>
    <n v="39.200000000000003"/>
    <n v="18305"/>
    <n v="15"/>
    <n v="78.400000000000006"/>
    <m/>
    <m/>
    <m/>
    <n v="1"/>
  </r>
  <r>
    <x v="16"/>
    <x v="11"/>
    <x v="3"/>
    <n v="5"/>
    <n v="144"/>
    <m/>
    <m/>
    <n v="1"/>
    <n v="0.7"/>
    <n v="3"/>
    <n v="2.1"/>
    <m/>
    <m/>
    <m/>
    <m/>
    <m/>
    <m/>
    <m/>
    <m/>
    <m/>
    <m/>
    <m/>
    <m/>
    <m/>
    <m/>
    <m/>
    <m/>
    <n v="1"/>
  </r>
  <r>
    <x v="16"/>
    <x v="11"/>
    <x v="4"/>
    <n v="9"/>
    <n v="80"/>
    <n v="32534"/>
    <n v="29230"/>
    <n v="3"/>
    <n v="3.8"/>
    <n v="3"/>
    <n v="3.8"/>
    <n v="9206"/>
    <m/>
    <m/>
    <m/>
    <n v="31.5"/>
    <n v="2598"/>
    <m/>
    <n v="1944"/>
    <m/>
    <n v="8.9"/>
    <n v="6608"/>
    <n v="22.6"/>
    <n v="17.8"/>
    <m/>
    <m/>
    <m/>
    <n v="1"/>
  </r>
  <r>
    <x v="16"/>
    <x v="11"/>
    <x v="5"/>
    <n v="5"/>
    <n v="40"/>
    <m/>
    <m/>
    <n v="7"/>
    <n v="18.2"/>
    <n v="3"/>
    <n v="7.8"/>
    <m/>
    <m/>
    <m/>
    <m/>
    <m/>
    <m/>
    <m/>
    <m/>
    <m/>
    <m/>
    <m/>
    <m/>
    <m/>
    <m/>
    <m/>
    <m/>
    <n v="1"/>
  </r>
  <r>
    <x v="16"/>
    <x v="11"/>
    <x v="6"/>
    <n v="3"/>
    <n v="153"/>
    <m/>
    <m/>
    <n v="13"/>
    <n v="8.6"/>
    <n v="9"/>
    <n v="6"/>
    <m/>
    <m/>
    <m/>
    <m/>
    <m/>
    <m/>
    <m/>
    <m/>
    <m/>
    <m/>
    <m/>
    <m/>
    <m/>
    <m/>
    <m/>
    <m/>
    <n v="1"/>
  </r>
  <r>
    <x v="16"/>
    <x v="11"/>
    <x v="7"/>
    <n v="62"/>
    <n v="3513"/>
    <n v="330522"/>
    <n v="340500"/>
    <n v="242"/>
    <n v="6.8"/>
    <n v="316"/>
    <n v="8.9"/>
    <n v="37547"/>
    <n v="11749"/>
    <n v="25798"/>
    <n v="3.5"/>
    <n v="11"/>
    <n v="57503"/>
    <n v="6749"/>
    <n v="50754"/>
    <n v="2"/>
    <n v="16.899999999999999"/>
    <n v="-19956"/>
    <n v="-5.9"/>
    <n v="22"/>
    <m/>
    <m/>
    <m/>
    <n v="0"/>
  </r>
  <r>
    <x v="16"/>
    <x v="11"/>
    <x v="8"/>
    <n v="65"/>
    <n v="4089"/>
    <n v="308868"/>
    <n v="285855"/>
    <n v="429"/>
    <n v="10.9"/>
    <n v="146"/>
    <n v="3.7"/>
    <n v="61384"/>
    <n v="19478"/>
    <n v="41906"/>
    <n v="6.8"/>
    <n v="21.5"/>
    <n v="15357"/>
    <n v="3930"/>
    <n v="11427"/>
    <n v="1.4"/>
    <n v="5.4"/>
    <n v="46027"/>
    <n v="16.100000000000001"/>
    <n v="10.8"/>
    <m/>
    <m/>
    <m/>
    <n v="0"/>
  </r>
  <r>
    <x v="16"/>
    <x v="11"/>
    <x v="9"/>
    <n v="32"/>
    <n v="3210"/>
    <n v="263354"/>
    <n v="258090"/>
    <n v="417"/>
    <n v="13.4"/>
    <n v="237"/>
    <n v="7.6"/>
    <n v="45921"/>
    <n v="21479"/>
    <n v="24442"/>
    <n v="8.3000000000000007"/>
    <n v="17.8"/>
    <n v="35392"/>
    <n v="10852"/>
    <n v="24540"/>
    <n v="4.2"/>
    <n v="13.7"/>
    <n v="10529"/>
    <n v="4.0999999999999996"/>
    <n v="27.4"/>
    <m/>
    <m/>
    <m/>
    <n v="0"/>
  </r>
  <r>
    <x v="16"/>
    <x v="11"/>
    <x v="1"/>
    <n v="890"/>
    <n v="346372"/>
    <n v="21318486"/>
    <n v="21331061"/>
    <n v="27667"/>
    <n v="7.9"/>
    <n v="37207"/>
    <n v="10.6"/>
    <n v="2800408"/>
    <n v="844030"/>
    <n v="1956378"/>
    <n v="4"/>
    <n v="13.1"/>
    <n v="2825558"/>
    <n v="879997"/>
    <n v="1945561"/>
    <n v="4.0999999999999996"/>
    <n v="13.2"/>
    <n v="-25150"/>
    <n v="-0.1"/>
    <n v="26.2"/>
    <n v="1"/>
    <n v="2"/>
    <n v="0"/>
    <n v="0"/>
  </r>
  <r>
    <x v="17"/>
    <x v="0"/>
    <x v="0"/>
    <n v="429968"/>
    <n v="430429"/>
    <n v="1101687"/>
    <n v="554183"/>
    <n v="427052"/>
    <n v="198.4"/>
    <n v="0"/>
    <n v="0"/>
    <n v="1095009"/>
    <n v="1095009"/>
    <n v="0"/>
    <n v="197.6"/>
    <n v="197.6"/>
    <n v="0"/>
    <n v="0"/>
    <n v="0"/>
    <n v="0"/>
    <n v="0"/>
    <n v="1095009"/>
    <n v="197.6"/>
    <n v="0"/>
    <m/>
    <m/>
    <m/>
    <n v="0"/>
  </r>
  <r>
    <x v="17"/>
    <x v="0"/>
    <x v="2"/>
    <n v="241711"/>
    <n v="241872"/>
    <n v="510158"/>
    <n v="584897"/>
    <n v="221"/>
    <n v="0.1"/>
    <n v="88934"/>
    <n v="30.6"/>
    <n v="124973"/>
    <n v="619"/>
    <n v="124354"/>
    <n v="0.1"/>
    <n v="21.4"/>
    <n v="274451"/>
    <n v="202270"/>
    <n v="72181"/>
    <n v="34.6"/>
    <n v="46.9"/>
    <n v="-149478"/>
    <n v="-25.5"/>
    <n v="42.8"/>
    <n v="70905"/>
    <n v="70907"/>
    <n v="165646"/>
    <n v="0"/>
  </r>
  <r>
    <x v="17"/>
    <x v="0"/>
    <x v="3"/>
    <n v="182811"/>
    <n v="182957"/>
    <n v="386977"/>
    <n v="440382"/>
    <n v="7426"/>
    <n v="3.6"/>
    <n v="51425"/>
    <n v="24.9"/>
    <n v="82762"/>
    <n v="17155"/>
    <n v="65607"/>
    <n v="3.9"/>
    <n v="18.8"/>
    <n v="189572"/>
    <n v="128778"/>
    <n v="60794"/>
    <n v="29.2"/>
    <n v="43"/>
    <n v="-106810"/>
    <n v="-24.2"/>
    <n v="37.6"/>
    <n v="41877"/>
    <n v="41884"/>
    <n v="106950"/>
    <n v="0"/>
  </r>
  <r>
    <x v="17"/>
    <x v="0"/>
    <x v="4"/>
    <n v="157986"/>
    <n v="158142"/>
    <n v="337357"/>
    <n v="377909"/>
    <n v="7166"/>
    <n v="4.0999999999999996"/>
    <n v="37909"/>
    <n v="21.8"/>
    <n v="66211"/>
    <n v="15854"/>
    <n v="50357"/>
    <n v="4.2"/>
    <n v="17.5"/>
    <n v="147314"/>
    <n v="96712"/>
    <n v="50602"/>
    <n v="25.6"/>
    <n v="39"/>
    <n v="-81103"/>
    <n v="-21.5"/>
    <n v="35"/>
    <n v="30564"/>
    <n v="30569"/>
    <n v="79613"/>
    <n v="0"/>
  </r>
  <r>
    <x v="17"/>
    <x v="0"/>
    <x v="5"/>
    <n v="143325"/>
    <n v="143456"/>
    <n v="308337"/>
    <n v="341885"/>
    <n v="6891"/>
    <n v="4.4000000000000004"/>
    <n v="31254"/>
    <n v="20"/>
    <n v="59433"/>
    <n v="15142"/>
    <n v="44291"/>
    <n v="4.4000000000000004"/>
    <n v="17.399999999999999"/>
    <n v="126529"/>
    <n v="80313"/>
    <n v="46216"/>
    <n v="23.5"/>
    <n v="37"/>
    <n v="-67096"/>
    <n v="-19.600000000000001"/>
    <n v="34.799999999999997"/>
    <n v="24878"/>
    <n v="24883"/>
    <n v="65221"/>
    <n v="0"/>
  </r>
  <r>
    <x v="17"/>
    <x v="0"/>
    <x v="6"/>
    <n v="124856"/>
    <n v="124984"/>
    <n v="270395"/>
    <n v="298299"/>
    <n v="5956"/>
    <n v="4.4000000000000004"/>
    <n v="25689"/>
    <n v="19"/>
    <n v="49531"/>
    <n v="13088"/>
    <n v="36443"/>
    <n v="4.4000000000000004"/>
    <n v="16.600000000000001"/>
    <n v="105339"/>
    <n v="65692"/>
    <n v="39647"/>
    <n v="22"/>
    <n v="35.299999999999997"/>
    <n v="-55808"/>
    <n v="-18.7"/>
    <n v="33.200000000000003"/>
    <n v="20651"/>
    <n v="20659"/>
    <n v="54119"/>
    <n v="0"/>
  </r>
  <r>
    <x v="17"/>
    <x v="0"/>
    <x v="7"/>
    <n v="488531"/>
    <n v="489272"/>
    <n v="1064695"/>
    <n v="1155590"/>
    <n v="22152"/>
    <n v="4.3"/>
    <n v="80894"/>
    <n v="15.6"/>
    <n v="176991"/>
    <n v="48522"/>
    <n v="128469"/>
    <n v="4.2"/>
    <n v="15.3"/>
    <n v="358781"/>
    <n v="209161"/>
    <n v="149620"/>
    <n v="18.100000000000001"/>
    <n v="31"/>
    <n v="-181790"/>
    <n v="-15.7"/>
    <n v="30.6"/>
    <n v="62580"/>
    <n v="62646"/>
    <n v="166199"/>
    <n v="0"/>
  </r>
  <r>
    <x v="17"/>
    <x v="0"/>
    <x v="8"/>
    <n v="273945"/>
    <n v="274671"/>
    <n v="605314"/>
    <n v="649111"/>
    <n v="11676"/>
    <n v="4"/>
    <n v="39348"/>
    <n v="13.6"/>
    <n v="90686"/>
    <n v="25654"/>
    <n v="65032"/>
    <n v="4"/>
    <n v="14"/>
    <n v="178280"/>
    <n v="100519"/>
    <n v="77761"/>
    <n v="15.5"/>
    <n v="27.5"/>
    <n v="-87594"/>
    <n v="-13.5"/>
    <n v="28"/>
    <n v="29673"/>
    <n v="29739"/>
    <n v="77858"/>
    <n v="0"/>
  </r>
  <r>
    <x v="17"/>
    <x v="0"/>
    <x v="9"/>
    <n v="93982"/>
    <n v="94420"/>
    <n v="206598"/>
    <n v="221259"/>
    <n v="4028"/>
    <n v="4.0999999999999996"/>
    <n v="13149"/>
    <n v="13.3"/>
    <n v="30214"/>
    <n v="8694"/>
    <n v="21520"/>
    <n v="3.9"/>
    <n v="13.7"/>
    <n v="59536"/>
    <n v="32546"/>
    <n v="26990"/>
    <n v="14.7"/>
    <n v="26.9"/>
    <n v="-29322"/>
    <n v="-13.2"/>
    <n v="27.4"/>
    <n v="9716"/>
    <n v="9743"/>
    <n v="24705"/>
    <n v="0"/>
  </r>
  <r>
    <x v="17"/>
    <x v="0"/>
    <x v="1"/>
    <n v="342803"/>
    <n v="344128"/>
    <n v="768815"/>
    <n v="830611"/>
    <n v="10363"/>
    <n v="2.9"/>
    <n v="47017"/>
    <n v="12.9"/>
    <n v="91839"/>
    <n v="23636"/>
    <n v="68203"/>
    <n v="2.8"/>
    <n v="11.1"/>
    <n v="215430"/>
    <n v="122273"/>
    <n v="93157"/>
    <n v="14.7"/>
    <n v="25.9"/>
    <n v="-123591"/>
    <n v="-14.8"/>
    <n v="22.2"/>
    <n v="37301"/>
    <n v="37383"/>
    <n v="98467"/>
    <n v="0"/>
  </r>
  <r>
    <x v="17"/>
    <x v="1"/>
    <x v="0"/>
    <n v="42181"/>
    <n v="42749"/>
    <n v="511908"/>
    <n v="256725"/>
    <n v="42621"/>
    <n v="199.4"/>
    <n v="0"/>
    <n v="0"/>
    <n v="510366"/>
    <n v="510366"/>
    <n v="0"/>
    <n v="198.8"/>
    <n v="198.8"/>
    <n v="0"/>
    <n v="0"/>
    <n v="0"/>
    <n v="0"/>
    <n v="0"/>
    <n v="510366"/>
    <n v="198.8"/>
    <n v="0"/>
    <m/>
    <m/>
    <m/>
    <n v="0"/>
  </r>
  <r>
    <x v="17"/>
    <x v="1"/>
    <x v="2"/>
    <n v="73301"/>
    <n v="73703"/>
    <n v="489177"/>
    <n v="490828"/>
    <n v="327"/>
    <n v="0.4"/>
    <n v="6299"/>
    <n v="8.1999999999999993"/>
    <n v="139645"/>
    <n v="1745"/>
    <n v="137900"/>
    <n v="0.4"/>
    <n v="28.5"/>
    <n v="142946"/>
    <n v="75778"/>
    <n v="67168"/>
    <n v="15.4"/>
    <n v="29.1"/>
    <n v="-3301"/>
    <n v="-0.6"/>
    <n v="57"/>
    <n v="5437"/>
    <n v="5437"/>
    <n v="65690"/>
    <n v="0"/>
  </r>
  <r>
    <x v="17"/>
    <x v="1"/>
    <x v="3"/>
    <n v="65904"/>
    <n v="66438"/>
    <n v="420138"/>
    <n v="441570"/>
    <n v="618"/>
    <n v="0.9"/>
    <n v="5192"/>
    <n v="7.5"/>
    <n v="89032"/>
    <n v="6143"/>
    <n v="82889"/>
    <n v="1.4"/>
    <n v="20.2"/>
    <n v="131896"/>
    <n v="61667"/>
    <n v="70229"/>
    <n v="14"/>
    <n v="29.9"/>
    <n v="-42864"/>
    <n v="-9.6999999999999993"/>
    <n v="40.4"/>
    <n v="4261"/>
    <n v="4267"/>
    <n v="52185"/>
    <n v="0"/>
  </r>
  <r>
    <x v="17"/>
    <x v="1"/>
    <x v="4"/>
    <n v="61351"/>
    <n v="61936"/>
    <n v="390409"/>
    <n v="406868"/>
    <n v="592"/>
    <n v="0.9"/>
    <n v="4018"/>
    <n v="6.3"/>
    <n v="74294"/>
    <n v="5980"/>
    <n v="68314"/>
    <n v="1.5"/>
    <n v="18.3"/>
    <n v="107211"/>
    <n v="46992"/>
    <n v="60219"/>
    <n v="11.5"/>
    <n v="26.4"/>
    <n v="-32917"/>
    <n v="-8.1"/>
    <n v="36.6"/>
    <n v="3202"/>
    <n v="3206"/>
    <n v="39072"/>
    <n v="0"/>
  </r>
  <r>
    <x v="17"/>
    <x v="1"/>
    <x v="5"/>
    <n v="59067"/>
    <n v="59645"/>
    <n v="375515"/>
    <n v="389814"/>
    <n v="539"/>
    <n v="0.9"/>
    <n v="3427"/>
    <n v="5.6"/>
    <n v="67009"/>
    <n v="5367"/>
    <n v="61642"/>
    <n v="1.4"/>
    <n v="17.2"/>
    <n v="95607"/>
    <n v="39912"/>
    <n v="55695"/>
    <n v="10.199999999999999"/>
    <n v="24.5"/>
    <n v="-28598"/>
    <n v="-7.3"/>
    <n v="34.4"/>
    <n v="2667"/>
    <n v="2679"/>
    <n v="32631"/>
    <n v="0"/>
  </r>
  <r>
    <x v="17"/>
    <x v="1"/>
    <x v="6"/>
    <n v="53345"/>
    <n v="53887"/>
    <n v="338893"/>
    <n v="352202"/>
    <n v="471"/>
    <n v="0.9"/>
    <n v="2931"/>
    <n v="5.3"/>
    <n v="56288"/>
    <n v="4726"/>
    <n v="51562"/>
    <n v="1.3"/>
    <n v="16"/>
    <n v="82905"/>
    <n v="33808"/>
    <n v="49097"/>
    <n v="9.6"/>
    <n v="23.5"/>
    <n v="-26617"/>
    <n v="-7.5"/>
    <n v="32"/>
    <n v="2297"/>
    <n v="2309"/>
    <n v="27867"/>
    <n v="0"/>
  </r>
  <r>
    <x v="17"/>
    <x v="1"/>
    <x v="7"/>
    <n v="223885"/>
    <n v="227360"/>
    <n v="1416029"/>
    <n v="1464509"/>
    <n v="1908"/>
    <n v="0.8"/>
    <n v="9904"/>
    <n v="4.3"/>
    <n v="209152"/>
    <n v="19003"/>
    <n v="190149"/>
    <n v="1.3"/>
    <n v="14.3"/>
    <n v="306111"/>
    <n v="111444"/>
    <n v="194667"/>
    <n v="7.6"/>
    <n v="20.9"/>
    <n v="-96959"/>
    <n v="-6.6"/>
    <n v="28.6"/>
    <n v="7192"/>
    <n v="7269"/>
    <n v="87844"/>
    <n v="0"/>
  </r>
  <r>
    <x v="17"/>
    <x v="1"/>
    <x v="8"/>
    <n v="143844"/>
    <n v="147127"/>
    <n v="914337"/>
    <n v="940837"/>
    <n v="1118"/>
    <n v="0.7"/>
    <n v="5236"/>
    <n v="3.5"/>
    <n v="116447"/>
    <n v="10655"/>
    <n v="105792"/>
    <n v="1.1000000000000001"/>
    <n v="12.4"/>
    <n v="169446"/>
    <n v="55522"/>
    <n v="113924"/>
    <n v="5.9"/>
    <n v="18"/>
    <n v="-52999"/>
    <n v="-5.6"/>
    <n v="24.8"/>
    <n v="3414"/>
    <n v="3471"/>
    <n v="41516"/>
    <n v="0"/>
  </r>
  <r>
    <x v="17"/>
    <x v="1"/>
    <x v="9"/>
    <n v="49234"/>
    <n v="51154"/>
    <n v="312914"/>
    <n v="322104"/>
    <n v="416"/>
    <n v="0.8"/>
    <n v="1937"/>
    <n v="3.7"/>
    <n v="38810"/>
    <n v="3530"/>
    <n v="35280"/>
    <n v="1.1000000000000001"/>
    <n v="12"/>
    <n v="57190"/>
    <n v="18195"/>
    <n v="38995"/>
    <n v="5.6"/>
    <n v="17.8"/>
    <n v="-18380"/>
    <n v="-5.8"/>
    <n v="24"/>
    <n v="1006"/>
    <n v="1020"/>
    <n v="12123"/>
    <n v="0"/>
  </r>
  <r>
    <x v="17"/>
    <x v="1"/>
    <x v="1"/>
    <n v="206619"/>
    <n v="212229"/>
    <n v="1318778"/>
    <n v="1361298"/>
    <n v="1444"/>
    <n v="0.7"/>
    <n v="7118"/>
    <n v="3.3"/>
    <n v="140608"/>
    <n v="12859"/>
    <n v="127749"/>
    <n v="0.9"/>
    <n v="10.3"/>
    <n v="225647"/>
    <n v="73700"/>
    <n v="151947"/>
    <n v="5.4"/>
    <n v="16.600000000000001"/>
    <n v="-85039"/>
    <n v="-6.3"/>
    <n v="20.6"/>
    <n v="4373"/>
    <n v="4434"/>
    <n v="53384"/>
    <n v="0"/>
  </r>
  <r>
    <x v="17"/>
    <x v="2"/>
    <x v="0"/>
    <n v="15618"/>
    <n v="16246"/>
    <n v="403633"/>
    <n v="202292"/>
    <n v="16209"/>
    <n v="199.5"/>
    <n v="0"/>
    <n v="0"/>
    <n v="402683"/>
    <n v="402683"/>
    <n v="0"/>
    <n v="199.1"/>
    <n v="199.1"/>
    <n v="0"/>
    <n v="0"/>
    <n v="0"/>
    <n v="0"/>
    <n v="0"/>
    <n v="402683"/>
    <n v="199.1"/>
    <n v="0"/>
    <m/>
    <m/>
    <m/>
    <n v="0"/>
  </r>
  <r>
    <x v="17"/>
    <x v="2"/>
    <x v="2"/>
    <n v="31965"/>
    <n v="32493"/>
    <n v="452076"/>
    <n v="443346"/>
    <n v="356"/>
    <n v="1.1000000000000001"/>
    <n v="2352"/>
    <n v="7"/>
    <n v="131640"/>
    <n v="3345"/>
    <n v="128295"/>
    <n v="0.8"/>
    <n v="29.7"/>
    <n v="114179"/>
    <n v="59556"/>
    <n v="54623"/>
    <n v="13.4"/>
    <n v="25.8"/>
    <n v="17461"/>
    <n v="3.9"/>
    <n v="51.6"/>
    <n v="2035"/>
    <n v="2040"/>
    <n v="52282"/>
    <n v="0"/>
  </r>
  <r>
    <x v="17"/>
    <x v="2"/>
    <x v="3"/>
    <n v="31645"/>
    <n v="33047"/>
    <n v="420475"/>
    <n v="436005"/>
    <n v="416"/>
    <n v="1.2"/>
    <n v="2184"/>
    <n v="6.4"/>
    <n v="86727"/>
    <n v="5178"/>
    <n v="81549"/>
    <n v="1.2"/>
    <n v="19.899999999999999"/>
    <n v="117787"/>
    <n v="51697"/>
    <n v="66090"/>
    <n v="11.9"/>
    <n v="27"/>
    <n v="-31060"/>
    <n v="-7.1"/>
    <n v="39.799999999999997"/>
    <n v="1701"/>
    <n v="1707"/>
    <n v="44126"/>
    <n v="0"/>
  </r>
  <r>
    <x v="17"/>
    <x v="2"/>
    <x v="4"/>
    <n v="30321"/>
    <n v="31990"/>
    <n v="403564"/>
    <n v="414049"/>
    <n v="419"/>
    <n v="1.3"/>
    <n v="1696"/>
    <n v="5.2"/>
    <n v="75069"/>
    <n v="5458"/>
    <n v="69611"/>
    <n v="1.3"/>
    <n v="18.100000000000001"/>
    <n v="96039"/>
    <n v="38438"/>
    <n v="57601"/>
    <n v="9.3000000000000007"/>
    <n v="23.2"/>
    <n v="-20970"/>
    <n v="-5.0999999999999996"/>
    <n v="36.200000000000003"/>
    <n v="1205"/>
    <n v="1215"/>
    <n v="31121"/>
    <n v="0"/>
  </r>
  <r>
    <x v="17"/>
    <x v="2"/>
    <x v="5"/>
    <n v="29915"/>
    <n v="31621"/>
    <n v="396534"/>
    <n v="405373"/>
    <n v="365"/>
    <n v="1.1000000000000001"/>
    <n v="1446"/>
    <n v="4.5"/>
    <n v="68062"/>
    <n v="4495"/>
    <n v="63567"/>
    <n v="1.1000000000000001"/>
    <n v="16.8"/>
    <n v="85739"/>
    <n v="32262"/>
    <n v="53477"/>
    <n v="8"/>
    <n v="21.2"/>
    <n v="-17677"/>
    <n v="-4.4000000000000004"/>
    <n v="33.6"/>
    <n v="1010"/>
    <n v="1029"/>
    <n v="26221"/>
    <n v="0"/>
  </r>
  <r>
    <x v="17"/>
    <x v="2"/>
    <x v="6"/>
    <n v="27821"/>
    <n v="29592"/>
    <n v="368360"/>
    <n v="376802"/>
    <n v="333"/>
    <n v="1.1000000000000001"/>
    <n v="1258"/>
    <n v="4.2"/>
    <n v="58960"/>
    <n v="4196"/>
    <n v="54764"/>
    <n v="1.1000000000000001"/>
    <n v="15.6"/>
    <n v="75843"/>
    <n v="27687"/>
    <n v="48156"/>
    <n v="7.3"/>
    <n v="20.100000000000001"/>
    <n v="-16883"/>
    <n v="-4.5"/>
    <n v="31.2"/>
    <n v="847"/>
    <n v="860"/>
    <n v="21917"/>
    <n v="0"/>
  </r>
  <r>
    <x v="17"/>
    <x v="2"/>
    <x v="7"/>
    <n v="121534"/>
    <n v="131549"/>
    <n v="1605987"/>
    <n v="1637248"/>
    <n v="1396"/>
    <n v="1"/>
    <n v="4709"/>
    <n v="3.5"/>
    <n v="226697"/>
    <n v="16057"/>
    <n v="210640"/>
    <n v="1"/>
    <n v="13.8"/>
    <n v="289218"/>
    <n v="95546"/>
    <n v="193672"/>
    <n v="5.8"/>
    <n v="17.7"/>
    <n v="-62521"/>
    <n v="-3.9"/>
    <n v="27.6"/>
    <n v="2831"/>
    <n v="2897"/>
    <n v="73160"/>
    <n v="0"/>
  </r>
  <r>
    <x v="17"/>
    <x v="2"/>
    <x v="8"/>
    <n v="84941"/>
    <n v="93306"/>
    <n v="1121509"/>
    <n v="1139916"/>
    <n v="1000"/>
    <n v="1.1000000000000001"/>
    <n v="2747"/>
    <n v="2.9"/>
    <n v="136604"/>
    <n v="10650"/>
    <n v="125954"/>
    <n v="0.9"/>
    <n v="12"/>
    <n v="173417"/>
    <n v="51197"/>
    <n v="122220"/>
    <n v="4.5"/>
    <n v="15.2"/>
    <n v="-36813"/>
    <n v="-3.2"/>
    <n v="24"/>
    <n v="1407"/>
    <n v="1502"/>
    <n v="36538"/>
    <n v="0"/>
  </r>
  <r>
    <x v="17"/>
    <x v="2"/>
    <x v="9"/>
    <n v="30933"/>
    <n v="36247"/>
    <n v="410350"/>
    <n v="417497"/>
    <n v="519"/>
    <n v="1.4"/>
    <n v="1293"/>
    <n v="3.5"/>
    <n v="48603"/>
    <n v="5095"/>
    <n v="43508"/>
    <n v="1.2"/>
    <n v="11.6"/>
    <n v="62897"/>
    <n v="18902"/>
    <n v="43995"/>
    <n v="4.5"/>
    <n v="15.1"/>
    <n v="-14294"/>
    <n v="-3.5"/>
    <n v="23.2"/>
    <n v="436"/>
    <n v="484"/>
    <n v="11309"/>
    <n v="0"/>
  </r>
  <r>
    <x v="17"/>
    <x v="2"/>
    <x v="1"/>
    <n v="147274"/>
    <n v="164163"/>
    <n v="1966524"/>
    <n v="1998865"/>
    <n v="1668"/>
    <n v="1"/>
    <n v="4533"/>
    <n v="2.7"/>
    <n v="199929"/>
    <n v="17232"/>
    <n v="182697"/>
    <n v="0.9"/>
    <n v="10"/>
    <n v="264610"/>
    <n v="74208"/>
    <n v="190402"/>
    <n v="3.7"/>
    <n v="13.2"/>
    <n v="-64681"/>
    <n v="-3.2"/>
    <n v="20"/>
    <n v="1826"/>
    <n v="1937"/>
    <n v="47473"/>
    <n v="0"/>
  </r>
  <r>
    <x v="17"/>
    <x v="3"/>
    <x v="0"/>
    <n v="6910"/>
    <n v="7936"/>
    <n v="394621"/>
    <n v="197743"/>
    <n v="7922"/>
    <n v="199.6"/>
    <n v="0"/>
    <n v="0"/>
    <n v="393757"/>
    <n v="393757"/>
    <n v="0"/>
    <n v="199.1"/>
    <n v="199.1"/>
    <n v="0"/>
    <n v="0"/>
    <n v="0"/>
    <n v="0"/>
    <n v="0"/>
    <n v="393757"/>
    <n v="199.1"/>
    <n v="0"/>
    <m/>
    <m/>
    <m/>
    <n v="0"/>
  </r>
  <r>
    <x v="17"/>
    <x v="3"/>
    <x v="2"/>
    <n v="14780"/>
    <n v="15497"/>
    <n v="472641"/>
    <n v="454143"/>
    <n v="398"/>
    <n v="2.5"/>
    <n v="899"/>
    <n v="5.7"/>
    <n v="141439"/>
    <n v="9804"/>
    <n v="131635"/>
    <n v="2.2000000000000002"/>
    <n v="31.1"/>
    <n v="104443"/>
    <n v="50445"/>
    <n v="53998"/>
    <n v="11.1"/>
    <n v="23"/>
    <n v="36996"/>
    <n v="8.1"/>
    <n v="46"/>
    <n v="767"/>
    <n v="769"/>
    <n v="44145"/>
    <n v="0"/>
  </r>
  <r>
    <x v="17"/>
    <x v="3"/>
    <x v="3"/>
    <n v="15388"/>
    <n v="17747"/>
    <n v="460907"/>
    <n v="475717"/>
    <n v="408"/>
    <n v="2.2999999999999998"/>
    <n v="1160"/>
    <n v="6.4"/>
    <n v="95427"/>
    <n v="7117"/>
    <n v="88310"/>
    <n v="1.5"/>
    <n v="20.100000000000001"/>
    <n v="125047"/>
    <n v="52559"/>
    <n v="72488"/>
    <n v="11"/>
    <n v="26.3"/>
    <n v="-29620"/>
    <n v="-6.2"/>
    <n v="40.200000000000003"/>
    <n v="765"/>
    <n v="768"/>
    <n v="43937"/>
    <n v="0"/>
  </r>
  <r>
    <x v="17"/>
    <x v="3"/>
    <x v="4"/>
    <n v="14649"/>
    <n v="17055"/>
    <n v="439790"/>
    <n v="443717"/>
    <n v="356"/>
    <n v="2.1"/>
    <n v="809"/>
    <n v="4.7"/>
    <n v="82709"/>
    <n v="6128"/>
    <n v="76581"/>
    <n v="1.4"/>
    <n v="18.600000000000001"/>
    <n v="90563"/>
    <n v="35388"/>
    <n v="55175"/>
    <n v="8"/>
    <n v="20.399999999999999"/>
    <n v="-7854"/>
    <n v="-1.8"/>
    <n v="37.200000000000003"/>
    <n v="487"/>
    <n v="503"/>
    <n v="27766"/>
    <n v="0"/>
  </r>
  <r>
    <x v="17"/>
    <x v="3"/>
    <x v="5"/>
    <n v="14577"/>
    <n v="17247"/>
    <n v="435679"/>
    <n v="440156"/>
    <n v="422"/>
    <n v="2.4"/>
    <n v="781"/>
    <n v="4.5"/>
    <n v="78333"/>
    <n v="6657"/>
    <n v="71676"/>
    <n v="1.5"/>
    <n v="17.8"/>
    <n v="87286"/>
    <n v="31636"/>
    <n v="55650"/>
    <n v="7.2"/>
    <n v="19.8"/>
    <n v="-8953"/>
    <n v="-2"/>
    <n v="35.6"/>
    <n v="445"/>
    <n v="473"/>
    <n v="25030"/>
    <n v="0"/>
  </r>
  <r>
    <x v="17"/>
    <x v="3"/>
    <x v="6"/>
    <n v="14229"/>
    <n v="17114"/>
    <n v="424764"/>
    <n v="428501"/>
    <n v="365"/>
    <n v="2.1"/>
    <n v="669"/>
    <n v="3.9"/>
    <n v="68357"/>
    <n v="5461"/>
    <n v="62896"/>
    <n v="1.3"/>
    <n v="16"/>
    <n v="75830"/>
    <n v="25231"/>
    <n v="50599"/>
    <n v="5.9"/>
    <n v="17.7"/>
    <n v="-7473"/>
    <n v="-1.7"/>
    <n v="32"/>
    <n v="348"/>
    <n v="350"/>
    <n v="19582"/>
    <n v="0"/>
  </r>
  <r>
    <x v="17"/>
    <x v="3"/>
    <x v="7"/>
    <n v="67053"/>
    <n v="84321"/>
    <n v="2004579"/>
    <n v="2017134"/>
    <n v="1923"/>
    <n v="2.2999999999999998"/>
    <n v="3157"/>
    <n v="3.7"/>
    <n v="290724"/>
    <n v="26668"/>
    <n v="264056"/>
    <n v="1.3"/>
    <n v="14.4"/>
    <n v="315834"/>
    <n v="98195"/>
    <n v="217639"/>
    <n v="4.9000000000000004"/>
    <n v="15.7"/>
    <n v="-25110"/>
    <n v="-1.3"/>
    <n v="28.8"/>
    <n v="1185"/>
    <n v="1298"/>
    <n v="66851"/>
    <n v="0"/>
  </r>
  <r>
    <x v="17"/>
    <x v="3"/>
    <x v="8"/>
    <n v="49787"/>
    <n v="65938"/>
    <n v="1492188"/>
    <n v="1499838"/>
    <n v="1502"/>
    <n v="2.2999999999999998"/>
    <n v="1963"/>
    <n v="3"/>
    <n v="184526"/>
    <n v="18986"/>
    <n v="165540"/>
    <n v="1.3"/>
    <n v="12.3"/>
    <n v="199826"/>
    <n v="54944"/>
    <n v="144882"/>
    <n v="3.7"/>
    <n v="13.3"/>
    <n v="-15300"/>
    <n v="-1"/>
    <n v="24.6"/>
    <n v="560"/>
    <n v="595"/>
    <n v="31956"/>
    <n v="0"/>
  </r>
  <r>
    <x v="17"/>
    <x v="3"/>
    <x v="9"/>
    <n v="20406"/>
    <n v="31907"/>
    <n v="618090"/>
    <n v="621632"/>
    <n v="837"/>
    <n v="2.6"/>
    <n v="1191"/>
    <n v="3.7"/>
    <n v="73722"/>
    <n v="9170"/>
    <n v="64552"/>
    <n v="1.5"/>
    <n v="11.9"/>
    <n v="80806"/>
    <n v="20963"/>
    <n v="59843"/>
    <n v="3.4"/>
    <n v="13"/>
    <n v="-7084"/>
    <n v="-1.1000000000000001"/>
    <n v="23.8"/>
    <n v="156"/>
    <n v="177"/>
    <n v="8733"/>
    <n v="0"/>
  </r>
  <r>
    <x v="17"/>
    <x v="3"/>
    <x v="1"/>
    <n v="112053"/>
    <n v="152936"/>
    <n v="3409870"/>
    <n v="3429094"/>
    <n v="3103"/>
    <n v="2"/>
    <n v="4086"/>
    <n v="2.7"/>
    <n v="345236"/>
    <n v="38655"/>
    <n v="306581"/>
    <n v="1.1000000000000001"/>
    <n v="10.1"/>
    <n v="383684"/>
    <n v="94666"/>
    <n v="289018"/>
    <n v="2.8"/>
    <n v="11.2"/>
    <n v="-38448"/>
    <n v="-1.1000000000000001"/>
    <n v="20.2"/>
    <n v="871"/>
    <n v="1065"/>
    <n v="50395"/>
    <n v="0"/>
  </r>
  <r>
    <x v="17"/>
    <x v="4"/>
    <x v="0"/>
    <n v="1454"/>
    <n v="2047"/>
    <n v="195335"/>
    <n v="97948"/>
    <n v="2043"/>
    <n v="199.6"/>
    <n v="0"/>
    <n v="0"/>
    <n v="194775"/>
    <n v="194775"/>
    <n v="0"/>
    <n v="198.9"/>
    <n v="198.9"/>
    <n v="0"/>
    <n v="0"/>
    <n v="0"/>
    <n v="0"/>
    <n v="0"/>
    <n v="194775"/>
    <n v="198.9"/>
    <n v="0"/>
    <m/>
    <m/>
    <m/>
    <n v="0"/>
  </r>
  <r>
    <x v="17"/>
    <x v="4"/>
    <x v="2"/>
    <n v="3218"/>
    <n v="3658"/>
    <n v="240380"/>
    <n v="228236"/>
    <n v="181"/>
    <n v="4.9000000000000004"/>
    <n v="210"/>
    <n v="5.7"/>
    <n v="76629"/>
    <n v="10625"/>
    <n v="66004"/>
    <n v="4.7"/>
    <n v="33.6"/>
    <n v="52340"/>
    <n v="25506"/>
    <n v="26834"/>
    <n v="11.2"/>
    <n v="22.9"/>
    <n v="24289"/>
    <n v="10.7"/>
    <n v="45.8"/>
    <n v="160"/>
    <n v="164"/>
    <n v="21898"/>
    <n v="0"/>
  </r>
  <r>
    <x v="17"/>
    <x v="4"/>
    <x v="3"/>
    <n v="3595"/>
    <n v="5120"/>
    <n v="249536"/>
    <n v="255798"/>
    <n v="231"/>
    <n v="4.5"/>
    <n v="301"/>
    <n v="5.8"/>
    <n v="55485"/>
    <n v="6817"/>
    <n v="48668"/>
    <n v="2.7"/>
    <n v="21.7"/>
    <n v="68008"/>
    <n v="29961"/>
    <n v="38047"/>
    <n v="11.7"/>
    <n v="26.6"/>
    <n v="-12523"/>
    <n v="-4.9000000000000004"/>
    <n v="43.4"/>
    <n v="178"/>
    <n v="183"/>
    <n v="24518"/>
    <n v="0"/>
  </r>
  <r>
    <x v="17"/>
    <x v="4"/>
    <x v="4"/>
    <n v="3542"/>
    <n v="5513"/>
    <n v="243384"/>
    <n v="246669"/>
    <n v="245"/>
    <n v="4.4000000000000004"/>
    <n v="266"/>
    <n v="4.8"/>
    <n v="45527"/>
    <n v="4371"/>
    <n v="41156"/>
    <n v="1.8"/>
    <n v="18.5"/>
    <n v="52096"/>
    <n v="21095"/>
    <n v="31001"/>
    <n v="8.6"/>
    <n v="21.1"/>
    <n v="-6569"/>
    <n v="-2.6"/>
    <n v="37"/>
    <n v="103"/>
    <n v="103"/>
    <n v="13837"/>
    <n v="0"/>
  </r>
  <r>
    <x v="17"/>
    <x v="4"/>
    <x v="5"/>
    <n v="3490"/>
    <n v="5058"/>
    <n v="241083"/>
    <n v="241603"/>
    <n v="178"/>
    <n v="3.5"/>
    <n v="244"/>
    <n v="4.8"/>
    <n v="45135"/>
    <n v="4969"/>
    <n v="40166"/>
    <n v="2.1"/>
    <n v="18.7"/>
    <n v="46174"/>
    <n v="16847"/>
    <n v="29327"/>
    <n v="7"/>
    <n v="19.100000000000001"/>
    <n v="-1039"/>
    <n v="-0.4"/>
    <n v="37.4"/>
    <n v="92"/>
    <n v="116"/>
    <n v="12621"/>
    <n v="0"/>
  </r>
  <r>
    <x v="17"/>
    <x v="4"/>
    <x v="6"/>
    <n v="3548"/>
    <n v="5511"/>
    <n v="246905"/>
    <n v="245088"/>
    <n v="258"/>
    <n v="4.7"/>
    <n v="197"/>
    <n v="3.6"/>
    <n v="43821"/>
    <n v="5486"/>
    <n v="38335"/>
    <n v="2.2000000000000002"/>
    <n v="17.899999999999999"/>
    <n v="40186"/>
    <n v="13766"/>
    <n v="26420"/>
    <n v="5.6"/>
    <n v="16.399999999999999"/>
    <n v="3635"/>
    <n v="1.5"/>
    <n v="32.799999999999997"/>
    <n v="79"/>
    <n v="101"/>
    <n v="10707"/>
    <n v="0"/>
  </r>
  <r>
    <x v="17"/>
    <x v="4"/>
    <x v="7"/>
    <n v="18129"/>
    <n v="31694"/>
    <n v="1253883"/>
    <n v="1252268"/>
    <n v="1316"/>
    <n v="4.2"/>
    <n v="1309"/>
    <n v="4.0999999999999996"/>
    <n v="192948"/>
    <n v="23705"/>
    <n v="169243"/>
    <n v="1.9"/>
    <n v="15.4"/>
    <n v="189717"/>
    <n v="59473"/>
    <n v="130244"/>
    <n v="4.7"/>
    <n v="15.1"/>
    <n v="3231"/>
    <n v="0.3"/>
    <n v="30.2"/>
    <n v="272"/>
    <n v="315"/>
    <n v="36379"/>
    <n v="0"/>
  </r>
  <r>
    <x v="17"/>
    <x v="4"/>
    <x v="8"/>
    <n v="14864"/>
    <n v="28367"/>
    <n v="1027539"/>
    <n v="1023147"/>
    <n v="1209"/>
    <n v="4.3"/>
    <n v="1089"/>
    <n v="3.8"/>
    <n v="133404"/>
    <n v="17756"/>
    <n v="115648"/>
    <n v="1.7"/>
    <n v="13"/>
    <n v="124619"/>
    <n v="32939"/>
    <n v="91680"/>
    <n v="3.2"/>
    <n v="12.2"/>
    <n v="8785"/>
    <n v="0.8"/>
    <n v="24.4"/>
    <n v="114"/>
    <n v="175"/>
    <n v="15537"/>
    <n v="0"/>
  </r>
  <r>
    <x v="17"/>
    <x v="4"/>
    <x v="9"/>
    <n v="6843"/>
    <n v="17996"/>
    <n v="474269"/>
    <n v="473568"/>
    <n v="678"/>
    <n v="3.8"/>
    <n v="757"/>
    <n v="4.2"/>
    <n v="59846"/>
    <n v="9526"/>
    <n v="50320"/>
    <n v="2"/>
    <n v="12.6"/>
    <n v="58443"/>
    <n v="15558"/>
    <n v="42885"/>
    <n v="3.3"/>
    <n v="12.3"/>
    <n v="1403"/>
    <n v="0.3"/>
    <n v="24.6"/>
    <n v="48"/>
    <n v="61"/>
    <n v="6510"/>
    <n v="0"/>
  </r>
  <r>
    <x v="17"/>
    <x v="4"/>
    <x v="1"/>
    <n v="42248"/>
    <n v="84706"/>
    <n v="2926280"/>
    <n v="2919130"/>
    <n v="2553"/>
    <n v="3"/>
    <n v="2627"/>
    <n v="3.1"/>
    <n v="308328"/>
    <n v="45412"/>
    <n v="262916"/>
    <n v="1.6"/>
    <n v="10.6"/>
    <n v="294028"/>
    <n v="67448"/>
    <n v="226580"/>
    <n v="2.2999999999999998"/>
    <n v="10.1"/>
    <n v="14300"/>
    <n v="0.5"/>
    <n v="20.2"/>
    <n v="176"/>
    <n v="376"/>
    <n v="23556"/>
    <n v="0"/>
  </r>
  <r>
    <x v="17"/>
    <x v="5"/>
    <x v="0"/>
    <n v="543"/>
    <n v="1037"/>
    <n v="160617"/>
    <n v="80309"/>
    <n v="1037"/>
    <n v="200"/>
    <n v="0"/>
    <n v="0"/>
    <n v="160617"/>
    <n v="160617"/>
    <n v="0"/>
    <n v="200"/>
    <n v="200"/>
    <n v="0"/>
    <n v="0"/>
    <n v="0"/>
    <n v="0"/>
    <n v="0"/>
    <n v="160617"/>
    <n v="200"/>
    <n v="0"/>
    <m/>
    <m/>
    <m/>
    <n v="0"/>
  </r>
  <r>
    <x v="17"/>
    <x v="5"/>
    <x v="2"/>
    <n v="1271"/>
    <n v="1781"/>
    <n v="214174"/>
    <n v="200972"/>
    <n v="173"/>
    <n v="9.9"/>
    <n v="119"/>
    <n v="6.8"/>
    <n v="78824"/>
    <n v="16669"/>
    <n v="62155"/>
    <n v="8.3000000000000007"/>
    <n v="39.200000000000003"/>
    <n v="52419"/>
    <n v="28786"/>
    <n v="23633"/>
    <n v="14.3"/>
    <n v="26.1"/>
    <n v="26405"/>
    <n v="13.1"/>
    <n v="52.2"/>
    <n v="85"/>
    <n v="85"/>
    <m/>
    <n v="1"/>
  </r>
  <r>
    <x v="17"/>
    <x v="5"/>
    <x v="3"/>
    <n v="1510"/>
    <n v="3480"/>
    <n v="226579"/>
    <n v="233361"/>
    <n v="286"/>
    <n v="8.1999999999999993"/>
    <n v="261"/>
    <n v="7.5"/>
    <n v="52662"/>
    <n v="6635"/>
    <n v="46027"/>
    <n v="2.8"/>
    <n v="22.6"/>
    <n v="66226"/>
    <n v="33544"/>
    <n v="32682"/>
    <n v="14.4"/>
    <n v="28.4"/>
    <n v="-13564"/>
    <n v="-5.8"/>
    <n v="45.2"/>
    <n v="88"/>
    <n v="96"/>
    <n v="26229"/>
    <n v="0"/>
  </r>
  <r>
    <x v="17"/>
    <x v="5"/>
    <x v="4"/>
    <n v="1434"/>
    <n v="3265"/>
    <n v="214124"/>
    <n v="213200"/>
    <n v="189"/>
    <n v="5.8"/>
    <n v="194"/>
    <n v="5.9"/>
    <n v="43341"/>
    <n v="6160"/>
    <n v="37181"/>
    <n v="2.9"/>
    <n v="20.3"/>
    <n v="41493"/>
    <n v="16418"/>
    <n v="25075"/>
    <n v="7.7"/>
    <n v="19.5"/>
    <n v="1848"/>
    <n v="0.8"/>
    <n v="39"/>
    <n v="41"/>
    <n v="42"/>
    <n v="12752"/>
    <n v="0"/>
  </r>
  <r>
    <x v="17"/>
    <x v="5"/>
    <x v="5"/>
    <n v="1429"/>
    <n v="2855"/>
    <n v="215107"/>
    <n v="213473"/>
    <n v="183"/>
    <n v="6.4"/>
    <n v="150"/>
    <n v="5.3"/>
    <n v="41835"/>
    <n v="5432"/>
    <n v="36403"/>
    <n v="2.5"/>
    <n v="19.600000000000001"/>
    <n v="38567"/>
    <n v="14184"/>
    <n v="24383"/>
    <n v="6.6"/>
    <n v="18.100000000000001"/>
    <n v="3268"/>
    <n v="1.5"/>
    <n v="36.200000000000003"/>
    <n v="32"/>
    <n v="44"/>
    <n v="9496"/>
    <n v="0"/>
  </r>
  <r>
    <x v="17"/>
    <x v="5"/>
    <x v="6"/>
    <n v="1534"/>
    <n v="3400"/>
    <n v="229574"/>
    <n v="228500"/>
    <n v="211"/>
    <n v="6.3"/>
    <n v="142"/>
    <n v="4.2"/>
    <n v="39370"/>
    <n v="5487"/>
    <n v="33883"/>
    <n v="2.4"/>
    <n v="17.2"/>
    <n v="37222"/>
    <n v="12713"/>
    <n v="24509"/>
    <n v="5.6"/>
    <n v="16.3"/>
    <n v="2148"/>
    <n v="0.9"/>
    <n v="32.6"/>
    <n v="27"/>
    <n v="32"/>
    <n v="8030"/>
    <n v="0"/>
  </r>
  <r>
    <x v="17"/>
    <x v="5"/>
    <x v="7"/>
    <n v="8616"/>
    <n v="24356"/>
    <n v="1308663"/>
    <n v="1295219"/>
    <n v="1431"/>
    <n v="5.9"/>
    <n v="1010"/>
    <n v="4.2"/>
    <n v="206862"/>
    <n v="32062"/>
    <n v="174800"/>
    <n v="2.5"/>
    <n v="16"/>
    <n v="179974"/>
    <n v="54422"/>
    <n v="125552"/>
    <n v="4.2"/>
    <n v="13.9"/>
    <n v="26888"/>
    <n v="2.1"/>
    <n v="27.8"/>
    <n v="101"/>
    <n v="187"/>
    <n v="29229"/>
    <n v="0"/>
  </r>
  <r>
    <x v="17"/>
    <x v="5"/>
    <x v="8"/>
    <n v="7342"/>
    <n v="23611"/>
    <n v="1110077"/>
    <n v="1098232"/>
    <n v="1246"/>
    <n v="5.3"/>
    <n v="871"/>
    <n v="3.7"/>
    <n v="155118"/>
    <n v="26051"/>
    <n v="129067"/>
    <n v="2.4"/>
    <n v="14.1"/>
    <n v="131427"/>
    <n v="33392"/>
    <n v="98035"/>
    <n v="3"/>
    <n v="12"/>
    <n v="23691"/>
    <n v="2.1"/>
    <n v="24"/>
    <n v="52"/>
    <n v="109"/>
    <n v="15535"/>
    <n v="0"/>
  </r>
  <r>
    <x v="17"/>
    <x v="5"/>
    <x v="9"/>
    <n v="4155"/>
    <n v="20060"/>
    <n v="635847"/>
    <n v="628657"/>
    <n v="1011"/>
    <n v="5.0999999999999996"/>
    <n v="847"/>
    <n v="4.2"/>
    <n v="85544"/>
    <n v="16899"/>
    <n v="68645"/>
    <n v="2.7"/>
    <n v="13.6"/>
    <n v="71164"/>
    <n v="18871"/>
    <n v="52293"/>
    <n v="3"/>
    <n v="11.3"/>
    <n v="14380"/>
    <n v="2.2999999999999998"/>
    <n v="22.6"/>
    <n v="21"/>
    <n v="83"/>
    <m/>
    <n v="1"/>
  </r>
  <r>
    <x v="17"/>
    <x v="5"/>
    <x v="1"/>
    <n v="25719"/>
    <n v="91205"/>
    <n v="3899929"/>
    <n v="3882713"/>
    <n v="3618"/>
    <n v="4"/>
    <n v="3961"/>
    <n v="4.3"/>
    <n v="424371"/>
    <n v="72691"/>
    <n v="351680"/>
    <n v="1.9"/>
    <n v="10.9"/>
    <n v="389938"/>
    <n v="104051"/>
    <n v="285887"/>
    <n v="2.7"/>
    <n v="10"/>
    <n v="34433"/>
    <n v="0.9"/>
    <n v="20"/>
    <n v="110"/>
    <n v="432"/>
    <n v="33339"/>
    <n v="0"/>
  </r>
  <r>
    <x v="17"/>
    <x v="6"/>
    <x v="0"/>
    <n v="91"/>
    <n v="324"/>
    <n v="59478"/>
    <n v="29739"/>
    <n v="324"/>
    <n v="200"/>
    <n v="0"/>
    <n v="0"/>
    <n v="59478"/>
    <n v="59478"/>
    <n v="0"/>
    <n v="200"/>
    <n v="200"/>
    <n v="0"/>
    <n v="0"/>
    <n v="0"/>
    <n v="0"/>
    <n v="0"/>
    <n v="59478"/>
    <n v="200"/>
    <n v="0"/>
    <m/>
    <m/>
    <m/>
    <n v="0"/>
  </r>
  <r>
    <x v="17"/>
    <x v="6"/>
    <x v="2"/>
    <n v="276"/>
    <n v="547"/>
    <n v="105511"/>
    <n v="90954"/>
    <n v="61"/>
    <n v="11.6"/>
    <n v="16"/>
    <n v="3.1"/>
    <n v="42227"/>
    <n v="3550"/>
    <n v="38677"/>
    <n v="3.9"/>
    <n v="46.4"/>
    <n v="13113"/>
    <n v="2032"/>
    <n v="11081"/>
    <n v="2.2000000000000002"/>
    <n v="14.4"/>
    <n v="29114"/>
    <n v="32"/>
    <n v="28.8"/>
    <n v="1"/>
    <n v="1"/>
    <m/>
    <n v="1"/>
  </r>
  <r>
    <x v="17"/>
    <x v="6"/>
    <x v="3"/>
    <n v="340"/>
    <n v="1189"/>
    <n v="114602"/>
    <n v="116563"/>
    <n v="89"/>
    <n v="7.5"/>
    <n v="80"/>
    <n v="6.8"/>
    <n v="26067"/>
    <n v="3353"/>
    <n v="22714"/>
    <n v="2.9"/>
    <n v="22.4"/>
    <n v="29989"/>
    <n v="9340"/>
    <n v="20649"/>
    <n v="8"/>
    <n v="25.7"/>
    <n v="-3922"/>
    <n v="-3.3"/>
    <n v="44.8"/>
    <n v="9"/>
    <n v="9"/>
    <n v="5509"/>
    <n v="0"/>
  </r>
  <r>
    <x v="17"/>
    <x v="6"/>
    <x v="4"/>
    <n v="290"/>
    <n v="1301"/>
    <n v="99516"/>
    <n v="99847"/>
    <n v="143"/>
    <n v="11.3"/>
    <n v="81"/>
    <n v="6.4"/>
    <n v="24260"/>
    <n v="5619"/>
    <n v="18641"/>
    <n v="5.6"/>
    <n v="24.3"/>
    <n v="24921"/>
    <n v="9020"/>
    <n v="15901"/>
    <n v="9"/>
    <n v="25"/>
    <n v="-661"/>
    <n v="-0.7"/>
    <n v="48.6"/>
    <n v="9"/>
    <n v="9"/>
    <n v="5942"/>
    <n v="0"/>
  </r>
  <r>
    <x v="17"/>
    <x v="6"/>
    <x v="5"/>
    <n v="296"/>
    <n v="1465"/>
    <n v="98727"/>
    <n v="98285"/>
    <n v="144"/>
    <n v="10.199999999999999"/>
    <n v="50"/>
    <n v="3.5"/>
    <n v="20592"/>
    <n v="3617"/>
    <n v="16975"/>
    <n v="3.7"/>
    <n v="21"/>
    <n v="19708"/>
    <n v="5896"/>
    <n v="13812"/>
    <n v="6"/>
    <n v="20.100000000000001"/>
    <n v="884"/>
    <n v="0.9"/>
    <n v="40.200000000000003"/>
    <n v="8"/>
    <n v="8"/>
    <n v="5007"/>
    <n v="0"/>
  </r>
  <r>
    <x v="17"/>
    <x v="6"/>
    <x v="6"/>
    <n v="317"/>
    <n v="1361"/>
    <n v="106069"/>
    <n v="105063"/>
    <n v="129"/>
    <n v="9.6999999999999993"/>
    <n v="71"/>
    <n v="5.3"/>
    <n v="20869"/>
    <n v="3063"/>
    <n v="17806"/>
    <n v="2.9"/>
    <n v="19.899999999999999"/>
    <n v="18856"/>
    <n v="3160"/>
    <n v="15696"/>
    <n v="3"/>
    <n v="17.899999999999999"/>
    <n v="2013"/>
    <n v="2"/>
    <n v="35.799999999999997"/>
    <n v="1"/>
    <n v="1"/>
    <m/>
    <n v="1"/>
  </r>
  <r>
    <x v="17"/>
    <x v="6"/>
    <x v="7"/>
    <n v="2091"/>
    <n v="10633"/>
    <n v="718374"/>
    <n v="707528"/>
    <n v="1024"/>
    <n v="9.6999999999999993"/>
    <n v="793"/>
    <n v="7.5"/>
    <n v="114042"/>
    <n v="24176"/>
    <n v="89866"/>
    <n v="3.4"/>
    <n v="16.100000000000001"/>
    <n v="92350"/>
    <n v="23974"/>
    <n v="68376"/>
    <n v="3.4"/>
    <n v="13.1"/>
    <n v="21692"/>
    <n v="3"/>
    <n v="26.2"/>
    <n v="17"/>
    <n v="22"/>
    <n v="11154"/>
    <n v="0"/>
  </r>
  <r>
    <x v="17"/>
    <x v="6"/>
    <x v="8"/>
    <n v="1836"/>
    <n v="11276"/>
    <n v="617271"/>
    <n v="609197"/>
    <n v="954"/>
    <n v="8.6"/>
    <n v="677"/>
    <n v="6.1"/>
    <n v="97996"/>
    <n v="22713"/>
    <n v="75283"/>
    <n v="3.7"/>
    <n v="16.100000000000001"/>
    <n v="81848"/>
    <n v="21566"/>
    <n v="60282"/>
    <n v="3.5"/>
    <n v="13.4"/>
    <n v="16148"/>
    <n v="2.7"/>
    <n v="26.8"/>
    <n v="8"/>
    <n v="22"/>
    <n v="6097"/>
    <n v="0"/>
  </r>
  <r>
    <x v="17"/>
    <x v="6"/>
    <x v="9"/>
    <n v="1247"/>
    <n v="11800"/>
    <n v="423089"/>
    <n v="414726"/>
    <n v="989"/>
    <n v="8.5"/>
    <n v="612"/>
    <n v="5.3"/>
    <n v="64324"/>
    <n v="18274"/>
    <n v="46050"/>
    <n v="4.4000000000000004"/>
    <n v="15.5"/>
    <n v="47598"/>
    <n v="12494"/>
    <n v="35104"/>
    <n v="3"/>
    <n v="11.5"/>
    <n v="16726"/>
    <n v="4"/>
    <n v="23"/>
    <n v="3"/>
    <n v="19"/>
    <n v="2283"/>
    <n v="0"/>
  </r>
  <r>
    <x v="17"/>
    <x v="6"/>
    <x v="1"/>
    <n v="8651"/>
    <n v="61840"/>
    <n v="2928644"/>
    <n v="2907584"/>
    <n v="3647"/>
    <n v="5.9"/>
    <n v="3033"/>
    <n v="4.9000000000000004"/>
    <n v="348716"/>
    <n v="70601"/>
    <n v="278115"/>
    <n v="2.4"/>
    <n v="12"/>
    <n v="306596"/>
    <n v="74511"/>
    <n v="232085"/>
    <n v="2.6"/>
    <n v="10.5"/>
    <n v="42120"/>
    <n v="1.5"/>
    <n v="21"/>
    <n v="17"/>
    <n v="78"/>
    <n v="11198"/>
    <n v="0"/>
  </r>
  <r>
    <x v="17"/>
    <x v="7"/>
    <x v="0"/>
    <n v="24"/>
    <n v="133"/>
    <n v="32143"/>
    <n v="16072"/>
    <n v="133"/>
    <n v="200"/>
    <n v="0"/>
    <n v="0"/>
    <n v="32143"/>
    <n v="32143"/>
    <n v="0"/>
    <n v="200"/>
    <n v="200"/>
    <n v="0"/>
    <n v="0"/>
    <n v="0"/>
    <n v="0"/>
    <n v="0"/>
    <n v="32143"/>
    <n v="200"/>
    <n v="0"/>
    <m/>
    <m/>
    <m/>
    <n v="0"/>
  </r>
  <r>
    <x v="17"/>
    <x v="7"/>
    <x v="2"/>
    <n v="75"/>
    <n v="401"/>
    <n v="51449"/>
    <n v="46080"/>
    <n v="123"/>
    <n v="35.299999999999997"/>
    <n v="17"/>
    <n v="4.9000000000000004"/>
    <n v="16975"/>
    <n v="3784"/>
    <n v="13191"/>
    <n v="8.1999999999999993"/>
    <n v="36.799999999999997"/>
    <n v="6237"/>
    <n v="810"/>
    <n v="5427"/>
    <n v="1.8"/>
    <n v="13.5"/>
    <n v="10738"/>
    <n v="23.3"/>
    <n v="27"/>
    <m/>
    <m/>
    <m/>
    <n v="0"/>
  </r>
  <r>
    <x v="17"/>
    <x v="7"/>
    <x v="3"/>
    <n v="117"/>
    <n v="887"/>
    <n v="79997"/>
    <n v="79617"/>
    <n v="243"/>
    <n v="28.8"/>
    <n v="154"/>
    <n v="18.3"/>
    <n v="18417"/>
    <n v="3545"/>
    <n v="14872"/>
    <n v="4.5"/>
    <n v="23.1"/>
    <n v="17657"/>
    <n v="5825"/>
    <n v="11832"/>
    <n v="7.3"/>
    <n v="22.2"/>
    <n v="760"/>
    <n v="0.9"/>
    <n v="44.4"/>
    <n v="3"/>
    <n v="3"/>
    <n v="4112"/>
    <n v="0"/>
  </r>
  <r>
    <x v="17"/>
    <x v="7"/>
    <x v="4"/>
    <n v="101"/>
    <n v="1081"/>
    <n v="68323"/>
    <n v="65806"/>
    <n v="175"/>
    <n v="17"/>
    <n v="76"/>
    <n v="7.4"/>
    <n v="18255"/>
    <n v="3992"/>
    <n v="14263"/>
    <n v="6.1"/>
    <n v="27.7"/>
    <n v="13221"/>
    <n v="5533"/>
    <n v="7688"/>
    <n v="8.4"/>
    <n v="20.100000000000001"/>
    <n v="5034"/>
    <n v="7.6"/>
    <n v="40.200000000000003"/>
    <n v="3"/>
    <n v="3"/>
    <n v="4769"/>
    <n v="0"/>
  </r>
  <r>
    <x v="17"/>
    <x v="7"/>
    <x v="5"/>
    <n v="102"/>
    <n v="680"/>
    <n v="66282"/>
    <n v="63719"/>
    <n v="108"/>
    <n v="16.600000000000001"/>
    <n v="52"/>
    <n v="8"/>
    <n v="17312"/>
    <n v="5216"/>
    <n v="12096"/>
    <n v="8.1999999999999993"/>
    <n v="27.2"/>
    <n v="12186"/>
    <n v="3659"/>
    <n v="8527"/>
    <n v="5.7"/>
    <n v="19.100000000000001"/>
    <n v="5126"/>
    <n v="8.1"/>
    <n v="38.200000000000003"/>
    <m/>
    <m/>
    <m/>
    <n v="0"/>
  </r>
  <r>
    <x v="17"/>
    <x v="7"/>
    <x v="6"/>
    <n v="138"/>
    <n v="1164"/>
    <n v="90142"/>
    <n v="87879"/>
    <n v="75"/>
    <n v="6.5"/>
    <n v="48"/>
    <n v="4.2"/>
    <n v="17231"/>
    <n v="3209"/>
    <n v="14022"/>
    <n v="3.7"/>
    <n v="19.600000000000001"/>
    <n v="12705"/>
    <n v="4216"/>
    <n v="8489"/>
    <n v="4.8"/>
    <n v="14.5"/>
    <n v="4526"/>
    <n v="5.0999999999999996"/>
    <n v="29"/>
    <n v="2"/>
    <n v="2"/>
    <m/>
    <n v="1"/>
  </r>
  <r>
    <x v="17"/>
    <x v="7"/>
    <x v="7"/>
    <n v="919"/>
    <n v="6413"/>
    <n v="600021"/>
    <n v="588528"/>
    <n v="1054"/>
    <n v="17.399999999999999"/>
    <n v="352"/>
    <n v="5.8"/>
    <n v="82343"/>
    <n v="21296"/>
    <n v="61047"/>
    <n v="3.6"/>
    <n v="14"/>
    <n v="59357"/>
    <n v="17447"/>
    <n v="41910"/>
    <n v="3"/>
    <n v="10.1"/>
    <n v="22986"/>
    <n v="3.9"/>
    <n v="20.2"/>
    <n v="5"/>
    <n v="5"/>
    <n v="6231"/>
    <n v="0"/>
  </r>
  <r>
    <x v="17"/>
    <x v="7"/>
    <x v="8"/>
    <n v="756"/>
    <n v="8421"/>
    <n v="489526"/>
    <n v="482471"/>
    <n v="921"/>
    <n v="10.8"/>
    <n v="1139"/>
    <n v="13.3"/>
    <n v="73715"/>
    <n v="25668"/>
    <n v="48047"/>
    <n v="5.3"/>
    <n v="15.3"/>
    <n v="59605"/>
    <n v="15703"/>
    <n v="43902"/>
    <n v="3.3"/>
    <n v="12.4"/>
    <n v="14110"/>
    <n v="2.9"/>
    <n v="24.8"/>
    <n v="1"/>
    <n v="3"/>
    <m/>
    <n v="1"/>
  </r>
  <r>
    <x v="17"/>
    <x v="7"/>
    <x v="9"/>
    <n v="560"/>
    <n v="7651"/>
    <n v="361800"/>
    <n v="354777"/>
    <n v="797"/>
    <n v="10.8"/>
    <n v="310"/>
    <n v="4.2"/>
    <n v="54727"/>
    <n v="14083"/>
    <n v="40644"/>
    <n v="4"/>
    <n v="15.4"/>
    <n v="40681"/>
    <n v="6795"/>
    <n v="33886"/>
    <n v="1.9"/>
    <n v="11.5"/>
    <n v="14046"/>
    <n v="3.9"/>
    <n v="23"/>
    <m/>
    <m/>
    <m/>
    <n v="0"/>
  </r>
  <r>
    <x v="17"/>
    <x v="7"/>
    <x v="1"/>
    <n v="4547"/>
    <n v="55474"/>
    <n v="3003545"/>
    <n v="2981544"/>
    <n v="3843"/>
    <n v="7"/>
    <n v="3384"/>
    <n v="6.1"/>
    <n v="346561"/>
    <n v="85727"/>
    <n v="260834"/>
    <n v="2.9"/>
    <n v="11.6"/>
    <n v="302559"/>
    <n v="80470"/>
    <n v="222089"/>
    <n v="2.7"/>
    <n v="10.1"/>
    <n v="44002"/>
    <n v="1.5"/>
    <n v="20.2"/>
    <n v="8"/>
    <n v="165"/>
    <n v="9252"/>
    <n v="0"/>
  </r>
  <r>
    <x v="17"/>
    <x v="8"/>
    <x v="0"/>
    <n v="14"/>
    <n v="14"/>
    <n v="43440"/>
    <n v="21720"/>
    <n v="14"/>
    <n v="200"/>
    <n v="0"/>
    <n v="0"/>
    <n v="43440"/>
    <n v="43440"/>
    <n v="0"/>
    <n v="200"/>
    <n v="200"/>
    <n v="0"/>
    <n v="0"/>
    <n v="0"/>
    <n v="0"/>
    <n v="0"/>
    <n v="43440"/>
    <n v="200"/>
    <n v="0"/>
    <m/>
    <m/>
    <m/>
    <n v="0"/>
  </r>
  <r>
    <x v="17"/>
    <x v="8"/>
    <x v="2"/>
    <n v="33"/>
    <n v="140"/>
    <n v="46116"/>
    <n v="44006"/>
    <n v="24"/>
    <n v="17.600000000000001"/>
    <n v="16"/>
    <n v="11.8"/>
    <n v="10213"/>
    <n v="1518"/>
    <n v="8695"/>
    <n v="3.4"/>
    <n v="23.2"/>
    <n v="5993"/>
    <m/>
    <n v="3809"/>
    <m/>
    <n v="13.6"/>
    <n v="4220"/>
    <n v="9.6"/>
    <n v="27.2"/>
    <m/>
    <m/>
    <m/>
    <n v="1"/>
  </r>
  <r>
    <x v="17"/>
    <x v="8"/>
    <x v="3"/>
    <n v="73"/>
    <n v="1033"/>
    <n v="96152"/>
    <n v="99673"/>
    <n v="221"/>
    <n v="22.3"/>
    <n v="131"/>
    <n v="13.2"/>
    <n v="20802"/>
    <n v="8408"/>
    <n v="12394"/>
    <n v="8.4"/>
    <n v="20.9"/>
    <n v="27843"/>
    <m/>
    <n v="16569"/>
    <m/>
    <n v="27.9"/>
    <n v="-7041"/>
    <n v="-7"/>
    <n v="41.8"/>
    <n v="4"/>
    <n v="4"/>
    <n v="10547"/>
    <n v="1"/>
  </r>
  <r>
    <x v="17"/>
    <x v="8"/>
    <x v="4"/>
    <n v="49"/>
    <n v="788"/>
    <n v="65590"/>
    <n v="58099"/>
    <n v="66"/>
    <n v="8.5"/>
    <n v="37"/>
    <n v="4.8"/>
    <n v="23380"/>
    <n v="2516"/>
    <n v="20864"/>
    <n v="4.3"/>
    <n v="40.200000000000003"/>
    <n v="8397"/>
    <n v="2781"/>
    <n v="5616"/>
    <n v="4.8"/>
    <n v="14.5"/>
    <n v="14983"/>
    <n v="25.7"/>
    <n v="29"/>
    <n v="1"/>
    <n v="1"/>
    <m/>
    <n v="1"/>
  </r>
  <r>
    <x v="17"/>
    <x v="8"/>
    <x v="5"/>
    <n v="43"/>
    <n v="621"/>
    <n v="53975"/>
    <n v="57589"/>
    <n v="73"/>
    <n v="11.9"/>
    <n v="58"/>
    <n v="9.5"/>
    <n v="10363"/>
    <n v="2763"/>
    <n v="7600"/>
    <n v="4.8"/>
    <n v="18"/>
    <n v="17590"/>
    <n v="8332"/>
    <n v="9258"/>
    <n v="14.5"/>
    <n v="30.5"/>
    <n v="-7227"/>
    <n v="-12.5"/>
    <n v="36"/>
    <n v="2"/>
    <n v="19"/>
    <m/>
    <n v="1"/>
  </r>
  <r>
    <x v="17"/>
    <x v="8"/>
    <x v="6"/>
    <n v="60"/>
    <n v="653"/>
    <n v="80116"/>
    <n v="80793"/>
    <n v="162"/>
    <n v="25.4"/>
    <n v="132"/>
    <n v="20.7"/>
    <n v="19632"/>
    <n v="7347"/>
    <n v="12285"/>
    <n v="9.1"/>
    <n v="24.3"/>
    <n v="20985"/>
    <n v="3873"/>
    <n v="17112"/>
    <n v="4.8"/>
    <n v="26"/>
    <n v="-1353"/>
    <n v="-1.7"/>
    <n v="48.6"/>
    <m/>
    <m/>
    <m/>
    <n v="0"/>
  </r>
  <r>
    <x v="17"/>
    <x v="8"/>
    <x v="7"/>
    <n v="573"/>
    <n v="6596"/>
    <n v="834185"/>
    <n v="830138"/>
    <n v="982"/>
    <n v="15.6"/>
    <n v="420"/>
    <n v="6.7"/>
    <n v="95361"/>
    <n v="25211"/>
    <n v="70150"/>
    <n v="3"/>
    <n v="11.5"/>
    <n v="87268"/>
    <n v="31283"/>
    <n v="55985"/>
    <n v="3.8"/>
    <n v="10.5"/>
    <n v="8093"/>
    <n v="1"/>
    <n v="21"/>
    <n v="5"/>
    <n v="5"/>
    <n v="16271"/>
    <n v="0"/>
  </r>
  <r>
    <x v="17"/>
    <x v="8"/>
    <x v="8"/>
    <n v="391"/>
    <n v="7311"/>
    <n v="539747"/>
    <n v="536225"/>
    <n v="837"/>
    <n v="11.8"/>
    <n v="380"/>
    <n v="5.4"/>
    <n v="74297"/>
    <n v="24835"/>
    <n v="49462"/>
    <n v="4.5999999999999996"/>
    <n v="13.9"/>
    <n v="67252"/>
    <n v="17152"/>
    <n v="50100"/>
    <n v="3.2"/>
    <n v="12.5"/>
    <n v="7045"/>
    <n v="1.4"/>
    <n v="25"/>
    <n v="2"/>
    <n v="2"/>
    <m/>
    <n v="1"/>
  </r>
  <r>
    <x v="17"/>
    <x v="8"/>
    <x v="9"/>
    <n v="320"/>
    <n v="9871"/>
    <n v="452866"/>
    <n v="443844"/>
    <n v="1056"/>
    <n v="10.8"/>
    <n v="873"/>
    <n v="8.9"/>
    <n v="65435"/>
    <n v="19193"/>
    <n v="46242"/>
    <n v="4.3"/>
    <n v="14.7"/>
    <n v="47390"/>
    <n v="14743"/>
    <n v="32647"/>
    <n v="3.3"/>
    <n v="10.7"/>
    <n v="18045"/>
    <n v="4"/>
    <n v="21.4"/>
    <n v="2"/>
    <n v="77"/>
    <m/>
    <n v="1"/>
  </r>
  <r>
    <x v="17"/>
    <x v="8"/>
    <x v="1"/>
    <n v="3345"/>
    <n v="84018"/>
    <n v="4700465"/>
    <n v="4662592"/>
    <n v="6864"/>
    <n v="8.1999999999999993"/>
    <n v="5432"/>
    <n v="6.5"/>
    <n v="531407"/>
    <n v="134863"/>
    <n v="396544"/>
    <n v="2.9"/>
    <n v="11.4"/>
    <n v="455661"/>
    <n v="115954"/>
    <n v="339707"/>
    <n v="2.5"/>
    <n v="9.8000000000000007"/>
    <n v="75746"/>
    <n v="1.6"/>
    <n v="19.600000000000001"/>
    <n v="3"/>
    <n v="84"/>
    <n v="9445"/>
    <n v="0"/>
  </r>
  <r>
    <x v="1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9"/>
    <x v="2"/>
    <n v="9"/>
    <n v="26"/>
    <m/>
    <m/>
    <n v="2"/>
    <n v="7.8"/>
    <n v="1"/>
    <n v="3.9"/>
    <m/>
    <m/>
    <m/>
    <m/>
    <m/>
    <m/>
    <m/>
    <m/>
    <m/>
    <m/>
    <m/>
    <m/>
    <m/>
    <m/>
    <m/>
    <m/>
    <n v="1"/>
  </r>
  <r>
    <x v="17"/>
    <x v="9"/>
    <x v="3"/>
    <n v="13"/>
    <n v="260"/>
    <n v="34179"/>
    <n v="37223"/>
    <n v="75"/>
    <n v="33.4"/>
    <n v="5"/>
    <n v="2.2000000000000002"/>
    <n v="8637"/>
    <n v="2353"/>
    <n v="6284"/>
    <n v="6.3"/>
    <n v="23.2"/>
    <n v="14725"/>
    <m/>
    <n v="1844"/>
    <m/>
    <n v="39.6"/>
    <n v="-6088"/>
    <n v="-16.399999999999999"/>
    <n v="46.4"/>
    <n v="1"/>
    <n v="1"/>
    <m/>
    <n v="1"/>
  </r>
  <r>
    <x v="17"/>
    <x v="9"/>
    <x v="4"/>
    <n v="9"/>
    <n v="159"/>
    <n v="16203"/>
    <n v="21177"/>
    <n v="7"/>
    <n v="4.3"/>
    <n v="12"/>
    <n v="7.4"/>
    <n v="1215"/>
    <m/>
    <m/>
    <m/>
    <n v="5.7"/>
    <n v="11162"/>
    <m/>
    <n v="1276"/>
    <m/>
    <n v="52.7"/>
    <n v="-9947"/>
    <n v="-47"/>
    <n v="11.4"/>
    <n v="1"/>
    <n v="1"/>
    <m/>
    <n v="1"/>
  </r>
  <r>
    <x v="17"/>
    <x v="9"/>
    <x v="5"/>
    <n v="6"/>
    <n v="113"/>
    <n v="14572"/>
    <n v="17879"/>
    <n v="39"/>
    <n v="41.5"/>
    <n v="1"/>
    <n v="1.1000000000000001"/>
    <n v="1435"/>
    <m/>
    <m/>
    <m/>
    <n v="8"/>
    <n v="8048"/>
    <m/>
    <n v="1892"/>
    <m/>
    <n v="45"/>
    <n v="-6613"/>
    <n v="-37"/>
    <n v="16"/>
    <n v="1"/>
    <n v="1"/>
    <m/>
    <n v="1"/>
  </r>
  <r>
    <x v="17"/>
    <x v="9"/>
    <x v="6"/>
    <n v="13"/>
    <n v="736"/>
    <n v="24694"/>
    <n v="24775"/>
    <n v="213"/>
    <n v="32.9"/>
    <n v="34"/>
    <n v="5.3"/>
    <n v="5158"/>
    <n v="2901"/>
    <n v="2257"/>
    <n v="11.7"/>
    <n v="20.8"/>
    <n v="5319"/>
    <m/>
    <n v="4867"/>
    <m/>
    <n v="21.5"/>
    <n v="-161"/>
    <n v="-0.7"/>
    <n v="41.6"/>
    <m/>
    <m/>
    <m/>
    <n v="1"/>
  </r>
  <r>
    <x v="17"/>
    <x v="9"/>
    <x v="7"/>
    <n v="195"/>
    <n v="6697"/>
    <n v="593897"/>
    <n v="583542"/>
    <n v="759"/>
    <n v="11.7"/>
    <n v="389"/>
    <n v="6"/>
    <n v="61885"/>
    <n v="20816"/>
    <n v="41069"/>
    <n v="3.6"/>
    <n v="10.6"/>
    <n v="41176"/>
    <n v="11246"/>
    <n v="29930"/>
    <n v="1.9"/>
    <n v="7.1"/>
    <n v="20709"/>
    <n v="3.5"/>
    <n v="14.2"/>
    <m/>
    <m/>
    <m/>
    <n v="0"/>
  </r>
  <r>
    <x v="17"/>
    <x v="9"/>
    <x v="8"/>
    <n v="130"/>
    <n v="5079"/>
    <n v="306064"/>
    <n v="296274"/>
    <n v="431"/>
    <n v="8.6"/>
    <n v="278"/>
    <n v="5.6"/>
    <n v="43235"/>
    <n v="14362"/>
    <n v="28873"/>
    <n v="4.8"/>
    <n v="14.6"/>
    <n v="23656"/>
    <n v="4899"/>
    <n v="18757"/>
    <n v="1.7"/>
    <n v="8"/>
    <n v="19579"/>
    <n v="6.6"/>
    <n v="16"/>
    <m/>
    <m/>
    <m/>
    <n v="0"/>
  </r>
  <r>
    <x v="17"/>
    <x v="9"/>
    <x v="9"/>
    <n v="102"/>
    <n v="3544"/>
    <n v="259564"/>
    <n v="257367"/>
    <n v="312"/>
    <n v="8.9"/>
    <n v="195"/>
    <n v="5.6"/>
    <n v="28325"/>
    <n v="5278"/>
    <n v="23047"/>
    <n v="2.1"/>
    <n v="11"/>
    <n v="23930"/>
    <n v="4665"/>
    <n v="19265"/>
    <n v="1.8"/>
    <n v="9.3000000000000007"/>
    <n v="4395"/>
    <n v="1.7"/>
    <n v="18.600000000000001"/>
    <m/>
    <m/>
    <m/>
    <n v="0"/>
  </r>
  <r>
    <x v="17"/>
    <x v="9"/>
    <x v="1"/>
    <n v="1342"/>
    <n v="70899"/>
    <n v="3819985"/>
    <n v="3796242"/>
    <n v="5767"/>
    <n v="8.1999999999999993"/>
    <n v="4088"/>
    <n v="5.8"/>
    <n v="419188"/>
    <n v="116559"/>
    <n v="302629"/>
    <n v="3.1"/>
    <n v="11"/>
    <n v="371702"/>
    <n v="94523"/>
    <n v="277179"/>
    <n v="2.5"/>
    <n v="9.8000000000000007"/>
    <n v="47486"/>
    <n v="1.2"/>
    <n v="19.600000000000001"/>
    <n v="1"/>
    <n v="1"/>
    <n v="0"/>
    <n v="0"/>
  </r>
  <r>
    <x v="17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17"/>
    <x v="10"/>
    <x v="3"/>
    <n v="7"/>
    <n v="38"/>
    <n v="15681"/>
    <n v="16309"/>
    <n v="1"/>
    <n v="2.6"/>
    <n v="1"/>
    <n v="2.6"/>
    <n v="10043"/>
    <m/>
    <m/>
    <m/>
    <n v="61.6"/>
    <n v="11298"/>
    <m/>
    <n v="839"/>
    <m/>
    <n v="69.3"/>
    <n v="-1255"/>
    <n v="-7.7"/>
    <n v="123.2"/>
    <n v="1"/>
    <n v="1"/>
    <m/>
    <n v="1"/>
  </r>
  <r>
    <x v="17"/>
    <x v="10"/>
    <x v="4"/>
    <n v="6"/>
    <n v="189"/>
    <m/>
    <m/>
    <n v="0"/>
    <n v="0"/>
    <n v="21"/>
    <n v="10.5"/>
    <m/>
    <n v="0"/>
    <m/>
    <m/>
    <m/>
    <m/>
    <m/>
    <m/>
    <m/>
    <m/>
    <m/>
    <m/>
    <m/>
    <m/>
    <m/>
    <m/>
    <n v="1"/>
  </r>
  <r>
    <x v="17"/>
    <x v="10"/>
    <x v="5"/>
    <n v="8"/>
    <n v="390"/>
    <m/>
    <m/>
    <n v="73"/>
    <n v="19.600000000000001"/>
    <n v="38"/>
    <n v="10.199999999999999"/>
    <m/>
    <m/>
    <m/>
    <m/>
    <m/>
    <m/>
    <m/>
    <m/>
    <m/>
    <m/>
    <m/>
    <m/>
    <m/>
    <m/>
    <m/>
    <m/>
    <n v="1"/>
  </r>
  <r>
    <x v="17"/>
    <x v="10"/>
    <x v="6"/>
    <n v="8"/>
    <n v="795"/>
    <m/>
    <m/>
    <n v="189"/>
    <n v="26.7"/>
    <n v="17"/>
    <n v="2.4"/>
    <m/>
    <m/>
    <m/>
    <m/>
    <m/>
    <m/>
    <m/>
    <m/>
    <m/>
    <m/>
    <m/>
    <m/>
    <m/>
    <m/>
    <m/>
    <m/>
    <n v="1"/>
  </r>
  <r>
    <x v="17"/>
    <x v="10"/>
    <x v="7"/>
    <n v="67"/>
    <n v="2774"/>
    <n v="251142"/>
    <n v="245969"/>
    <n v="584"/>
    <n v="23"/>
    <n v="113"/>
    <n v="4.5"/>
    <n v="32444"/>
    <n v="17820"/>
    <n v="14624"/>
    <n v="7.2"/>
    <n v="13.2"/>
    <n v="22098"/>
    <n v="5380"/>
    <n v="16718"/>
    <n v="2.2000000000000002"/>
    <n v="9"/>
    <n v="10346"/>
    <n v="4.2"/>
    <n v="18"/>
    <m/>
    <m/>
    <m/>
    <n v="0"/>
  </r>
  <r>
    <x v="17"/>
    <x v="10"/>
    <x v="8"/>
    <n v="59"/>
    <n v="4555"/>
    <n v="312957"/>
    <n v="311955"/>
    <n v="355"/>
    <n v="7.9"/>
    <n v="208"/>
    <n v="4.5999999999999996"/>
    <n v="36351"/>
    <n v="9070"/>
    <n v="27281"/>
    <n v="2.9"/>
    <n v="11.7"/>
    <n v="34346"/>
    <n v="4683"/>
    <n v="29663"/>
    <n v="1.5"/>
    <n v="11"/>
    <n v="2005"/>
    <n v="0.7"/>
    <n v="22"/>
    <m/>
    <m/>
    <m/>
    <n v="0"/>
  </r>
  <r>
    <x v="17"/>
    <x v="10"/>
    <x v="9"/>
    <n v="52"/>
    <n v="5864"/>
    <n v="262547"/>
    <n v="251075"/>
    <n v="534"/>
    <n v="9.3000000000000007"/>
    <n v="235"/>
    <n v="4.0999999999999996"/>
    <n v="40659"/>
    <n v="11976"/>
    <n v="28683"/>
    <n v="4.8"/>
    <n v="16.2"/>
    <n v="17715"/>
    <n v="3306"/>
    <n v="14409"/>
    <n v="1.3"/>
    <n v="7.1"/>
    <n v="22944"/>
    <n v="9.1"/>
    <n v="14.2"/>
    <m/>
    <m/>
    <m/>
    <n v="0"/>
  </r>
  <r>
    <x v="17"/>
    <x v="10"/>
    <x v="1"/>
    <n v="825"/>
    <n v="79587"/>
    <n v="4262860"/>
    <n v="4253278"/>
    <n v="6959"/>
    <n v="8.9"/>
    <n v="4847"/>
    <n v="6.2"/>
    <n v="472125"/>
    <n v="129121"/>
    <n v="343004"/>
    <n v="3"/>
    <n v="11.1"/>
    <n v="452960"/>
    <n v="109968"/>
    <n v="342992"/>
    <n v="2.6"/>
    <n v="10.6"/>
    <n v="19165"/>
    <n v="0.5"/>
    <n v="21.2"/>
    <m/>
    <m/>
    <m/>
    <n v="0"/>
  </r>
  <r>
    <x v="17"/>
    <x v="11"/>
    <x v="2"/>
    <n v="13"/>
    <n v="452"/>
    <n v="57577"/>
    <n v="45541"/>
    <n v="47"/>
    <n v="10.9"/>
    <n v="4"/>
    <n v="0.9"/>
    <n v="25256"/>
    <m/>
    <m/>
    <m/>
    <n v="55.5"/>
    <n v="1184"/>
    <m/>
    <n v="1143"/>
    <m/>
    <n v="2.6"/>
    <n v="24072"/>
    <n v="52.9"/>
    <n v="5.2"/>
    <m/>
    <m/>
    <m/>
    <n v="1"/>
  </r>
  <r>
    <x v="17"/>
    <x v="11"/>
    <x v="3"/>
    <n v="12"/>
    <n v="113"/>
    <n v="101441"/>
    <n v="117119"/>
    <n v="10"/>
    <n v="8.6999999999999993"/>
    <n v="15"/>
    <n v="13"/>
    <n v="4683"/>
    <m/>
    <m/>
    <m/>
    <n v="4"/>
    <n v="36038"/>
    <m/>
    <n v="35505"/>
    <m/>
    <n v="30.8"/>
    <n v="-31355"/>
    <n v="-26.8"/>
    <n v="8"/>
    <m/>
    <m/>
    <m/>
    <n v="1"/>
  </r>
  <r>
    <x v="17"/>
    <x v="11"/>
    <x v="4"/>
    <n v="8"/>
    <n v="136"/>
    <m/>
    <m/>
    <n v="9"/>
    <n v="5.7"/>
    <n v="52"/>
    <n v="33"/>
    <m/>
    <m/>
    <m/>
    <m/>
    <m/>
    <m/>
    <m/>
    <m/>
    <m/>
    <m/>
    <m/>
    <m/>
    <m/>
    <m/>
    <m/>
    <m/>
    <n v="1"/>
  </r>
  <r>
    <x v="17"/>
    <x v="11"/>
    <x v="5"/>
    <n v="9"/>
    <n v="60"/>
    <m/>
    <m/>
    <n v="5"/>
    <n v="8.5"/>
    <n v="2"/>
    <n v="3.4"/>
    <m/>
    <m/>
    <m/>
    <m/>
    <m/>
    <m/>
    <m/>
    <m/>
    <m/>
    <m/>
    <m/>
    <m/>
    <m/>
    <m/>
    <m/>
    <m/>
    <n v="1"/>
  </r>
  <r>
    <x v="17"/>
    <x v="11"/>
    <x v="6"/>
    <n v="10"/>
    <n v="150"/>
    <m/>
    <m/>
    <n v="9"/>
    <n v="6"/>
    <n v="6"/>
    <n v="4"/>
    <m/>
    <m/>
    <m/>
    <m/>
    <m/>
    <m/>
    <m/>
    <m/>
    <m/>
    <m/>
    <m/>
    <m/>
    <m/>
    <m/>
    <m/>
    <m/>
    <n v="1"/>
  </r>
  <r>
    <x v="17"/>
    <x v="11"/>
    <x v="7"/>
    <n v="52"/>
    <n v="1771"/>
    <n v="268648"/>
    <n v="256710"/>
    <n v="162"/>
    <n v="9.5"/>
    <n v="34"/>
    <n v="2"/>
    <n v="43438"/>
    <n v="15831"/>
    <n v="27607"/>
    <n v="6.2"/>
    <n v="16.899999999999999"/>
    <n v="19563"/>
    <n v="1923"/>
    <n v="17640"/>
    <n v="0.7"/>
    <n v="7.6"/>
    <n v="23875"/>
    <n v="9.3000000000000007"/>
    <n v="15.2"/>
    <m/>
    <m/>
    <m/>
    <n v="0"/>
  </r>
  <r>
    <x v="17"/>
    <x v="11"/>
    <x v="8"/>
    <n v="57"/>
    <n v="4032"/>
    <n v="381558"/>
    <n v="368053"/>
    <n v="418"/>
    <n v="10.5"/>
    <n v="298"/>
    <n v="7.5"/>
    <n v="57333"/>
    <n v="24691"/>
    <n v="32642"/>
    <n v="6.7"/>
    <n v="15.6"/>
    <n v="30323"/>
    <n v="8049"/>
    <n v="22274"/>
    <n v="2.2000000000000002"/>
    <n v="8.1999999999999993"/>
    <n v="27010"/>
    <n v="7.4"/>
    <n v="16.399999999999999"/>
    <m/>
    <m/>
    <m/>
    <n v="0"/>
  </r>
  <r>
    <x v="17"/>
    <x v="11"/>
    <x v="9"/>
    <n v="41"/>
    <n v="3937"/>
    <n v="315429"/>
    <n v="312161"/>
    <n v="306"/>
    <n v="7.9"/>
    <n v="176"/>
    <n v="4.5"/>
    <n v="39509"/>
    <n v="14422"/>
    <n v="25087"/>
    <n v="4.5999999999999996"/>
    <n v="12.7"/>
    <n v="32973"/>
    <n v="6153"/>
    <n v="26820"/>
    <n v="2"/>
    <n v="10.6"/>
    <n v="6536"/>
    <n v="2.1"/>
    <n v="21.2"/>
    <m/>
    <m/>
    <m/>
    <n v="0"/>
  </r>
  <r>
    <x v="17"/>
    <x v="11"/>
    <x v="1"/>
    <n v="907"/>
    <n v="361422"/>
    <n v="21378502"/>
    <n v="21451071"/>
    <n v="33806"/>
    <n v="9.4"/>
    <n v="29732"/>
    <n v="8.3000000000000007"/>
    <n v="2594917"/>
    <n v="974104"/>
    <n v="1620813"/>
    <n v="4.5"/>
    <n v="12.1"/>
    <n v="2740054"/>
    <n v="806040"/>
    <n v="1934014"/>
    <n v="3.8"/>
    <n v="12.8"/>
    <n v="-145137"/>
    <n v="-0.7"/>
    <n v="24.2"/>
    <m/>
    <m/>
    <m/>
    <n v="0"/>
  </r>
  <r>
    <x v="18"/>
    <x v="0"/>
    <x v="0"/>
    <n v="444664"/>
    <n v="445177"/>
    <n v="1138319"/>
    <n v="572729"/>
    <n v="441729"/>
    <n v="198.5"/>
    <n v="0"/>
    <n v="0"/>
    <n v="1131180"/>
    <n v="1131180"/>
    <n v="0"/>
    <n v="197.5"/>
    <n v="197.5"/>
    <n v="0"/>
    <n v="0"/>
    <n v="0"/>
    <n v="0"/>
    <n v="0"/>
    <n v="1131180"/>
    <n v="197.5"/>
    <n v="0"/>
    <m/>
    <m/>
    <m/>
    <n v="0"/>
  </r>
  <r>
    <x v="18"/>
    <x v="0"/>
    <x v="2"/>
    <n v="251521"/>
    <n v="251682"/>
    <n v="530785"/>
    <n v="607940"/>
    <n v="182"/>
    <n v="0.1"/>
    <n v="93255"/>
    <n v="30.8"/>
    <n v="128328"/>
    <n v="502"/>
    <n v="127826"/>
    <n v="0.1"/>
    <n v="21.1"/>
    <n v="282638"/>
    <n v="209629"/>
    <n v="73009"/>
    <n v="34.5"/>
    <n v="46.5"/>
    <n v="-154310"/>
    <n v="-25.4"/>
    <n v="42.2"/>
    <n v="74812"/>
    <n v="74823"/>
    <n v="172750"/>
    <n v="0"/>
  </r>
  <r>
    <x v="18"/>
    <x v="0"/>
    <x v="3"/>
    <n v="192367"/>
    <n v="192494"/>
    <n v="408534"/>
    <n v="456928"/>
    <n v="8082"/>
    <n v="3.7"/>
    <n v="52716"/>
    <n v="24.4"/>
    <n v="89434"/>
    <n v="19262"/>
    <n v="70172"/>
    <n v="4.2"/>
    <n v="19.600000000000001"/>
    <n v="186222"/>
    <n v="129632"/>
    <n v="56590"/>
    <n v="28.4"/>
    <n v="40.799999999999997"/>
    <n v="-96788"/>
    <n v="-21.2"/>
    <n v="39.200000000000003"/>
    <n v="43040"/>
    <n v="43045"/>
    <n v="108623"/>
    <n v="0"/>
  </r>
  <r>
    <x v="18"/>
    <x v="0"/>
    <x v="4"/>
    <n v="154838"/>
    <n v="154977"/>
    <n v="331604"/>
    <n v="366185"/>
    <n v="7167"/>
    <n v="4.2"/>
    <n v="36717"/>
    <n v="21.5"/>
    <n v="67627"/>
    <n v="16575"/>
    <n v="51052"/>
    <n v="4.5"/>
    <n v="18.5"/>
    <n v="136789"/>
    <n v="91982"/>
    <n v="44807"/>
    <n v="25.1"/>
    <n v="37.4"/>
    <n v="-69162"/>
    <n v="-18.899999999999999"/>
    <n v="37"/>
    <n v="29703"/>
    <n v="29715"/>
    <n v="76151"/>
    <n v="0"/>
  </r>
  <r>
    <x v="18"/>
    <x v="0"/>
    <x v="5"/>
    <n v="137641"/>
    <n v="137775"/>
    <n v="297489"/>
    <n v="324736"/>
    <n v="6555"/>
    <n v="4.4000000000000004"/>
    <n v="29000"/>
    <n v="19.399999999999999"/>
    <n v="57561"/>
    <n v="15206"/>
    <n v="42355"/>
    <n v="4.7"/>
    <n v="17.7"/>
    <n v="112055"/>
    <n v="72849"/>
    <n v="39206"/>
    <n v="22.4"/>
    <n v="34.5"/>
    <n v="-54494"/>
    <n v="-16.8"/>
    <n v="35.4"/>
    <n v="23147"/>
    <n v="23166"/>
    <n v="59589"/>
    <n v="0"/>
  </r>
  <r>
    <x v="18"/>
    <x v="0"/>
    <x v="6"/>
    <n v="127226"/>
    <n v="127362"/>
    <n v="276162"/>
    <n v="300415"/>
    <n v="6401"/>
    <n v="4.7"/>
    <n v="25319"/>
    <n v="18.5"/>
    <n v="52043"/>
    <n v="14575"/>
    <n v="37468"/>
    <n v="4.9000000000000004"/>
    <n v="17.3"/>
    <n v="100548"/>
    <n v="64583"/>
    <n v="35965"/>
    <n v="21.5"/>
    <n v="33.5"/>
    <n v="-48505"/>
    <n v="-16.2"/>
    <n v="34.6"/>
    <n v="20040"/>
    <n v="20058"/>
    <n v="52752"/>
    <n v="0"/>
  </r>
  <r>
    <x v="18"/>
    <x v="0"/>
    <x v="7"/>
    <n v="477996"/>
    <n v="478693"/>
    <n v="1042800"/>
    <n v="1120180"/>
    <n v="23183"/>
    <n v="4.5999999999999996"/>
    <n v="79711"/>
    <n v="15.7"/>
    <n v="180570"/>
    <n v="51854"/>
    <n v="128716"/>
    <n v="4.5999999999999996"/>
    <n v="16.100000000000001"/>
    <n v="335329"/>
    <n v="203310"/>
    <n v="132019"/>
    <n v="18.100000000000001"/>
    <n v="29.9"/>
    <n v="-154759"/>
    <n v="-13.8"/>
    <n v="32.200000000000003"/>
    <n v="62026"/>
    <n v="62124"/>
    <n v="162196"/>
    <n v="0"/>
  </r>
  <r>
    <x v="18"/>
    <x v="0"/>
    <x v="8"/>
    <n v="295986"/>
    <n v="296737"/>
    <n v="654273"/>
    <n v="693964"/>
    <n v="12605"/>
    <n v="4.0999999999999996"/>
    <n v="39260"/>
    <n v="12.6"/>
    <n v="98191"/>
    <n v="27833"/>
    <n v="70358"/>
    <n v="4"/>
    <n v="14.1"/>
    <n v="177573"/>
    <n v="99703"/>
    <n v="77870"/>
    <n v="14.4"/>
    <n v="25.6"/>
    <n v="-79382"/>
    <n v="-11.5"/>
    <n v="28.2"/>
    <n v="29808"/>
    <n v="29889"/>
    <n v="77999"/>
    <n v="0"/>
  </r>
  <r>
    <x v="18"/>
    <x v="0"/>
    <x v="9"/>
    <n v="135402"/>
    <n v="135987"/>
    <n v="298684"/>
    <n v="317821"/>
    <n v="5933"/>
    <n v="4.2"/>
    <n v="18644"/>
    <n v="13.1"/>
    <n v="44007"/>
    <n v="13028"/>
    <n v="30979"/>
    <n v="4.0999999999999996"/>
    <n v="13.8"/>
    <n v="82280"/>
    <n v="46723"/>
    <n v="35557"/>
    <n v="14.7"/>
    <n v="25.9"/>
    <n v="-38273"/>
    <n v="-12.1"/>
    <n v="27.6"/>
    <n v="14111"/>
    <n v="14175"/>
    <n v="36278"/>
    <n v="0"/>
  </r>
  <r>
    <x v="18"/>
    <x v="0"/>
    <x v="1"/>
    <n v="322620"/>
    <n v="323883"/>
    <n v="724892"/>
    <n v="777607"/>
    <n v="9469"/>
    <n v="2.8"/>
    <n v="43393"/>
    <n v="12.7"/>
    <n v="86314"/>
    <n v="21951"/>
    <n v="64363"/>
    <n v="2.8"/>
    <n v="11.1"/>
    <n v="191744"/>
    <n v="111792"/>
    <n v="79952"/>
    <n v="14.4"/>
    <n v="24.7"/>
    <n v="-105430"/>
    <n v="-13.6"/>
    <n v="22.2"/>
    <n v="34564"/>
    <n v="34710"/>
    <n v="90631"/>
    <n v="0"/>
  </r>
  <r>
    <x v="18"/>
    <x v="1"/>
    <x v="0"/>
    <n v="42928"/>
    <n v="43467"/>
    <n v="521511"/>
    <n v="261683"/>
    <n v="43317"/>
    <n v="199.3"/>
    <n v="0"/>
    <n v="0"/>
    <n v="519657"/>
    <n v="519657"/>
    <n v="0"/>
    <n v="198.6"/>
    <n v="198.6"/>
    <n v="0"/>
    <n v="0"/>
    <n v="0"/>
    <n v="0"/>
    <n v="0"/>
    <n v="519657"/>
    <n v="198.6"/>
    <n v="0"/>
    <m/>
    <m/>
    <m/>
    <n v="0"/>
  </r>
  <r>
    <x v="18"/>
    <x v="1"/>
    <x v="2"/>
    <n v="75144"/>
    <n v="75682"/>
    <n v="504164"/>
    <n v="505541"/>
    <n v="333"/>
    <n v="0.4"/>
    <n v="6591"/>
    <n v="8.3000000000000007"/>
    <n v="144013"/>
    <n v="1461"/>
    <n v="142552"/>
    <n v="0.3"/>
    <n v="28.5"/>
    <n v="146766"/>
    <n v="79026"/>
    <n v="67740"/>
    <n v="15.6"/>
    <n v="29"/>
    <n v="-2753"/>
    <n v="-0.5"/>
    <n v="57"/>
    <n v="5686"/>
    <n v="5690"/>
    <n v="68824"/>
    <n v="0"/>
  </r>
  <r>
    <x v="18"/>
    <x v="1"/>
    <x v="3"/>
    <n v="66479"/>
    <n v="66850"/>
    <n v="431249"/>
    <n v="444726"/>
    <n v="768"/>
    <n v="1.1000000000000001"/>
    <n v="5021"/>
    <n v="7.3"/>
    <n v="94795"/>
    <n v="7766"/>
    <n v="87029"/>
    <n v="1.7"/>
    <n v="21.3"/>
    <n v="121748"/>
    <n v="60508"/>
    <n v="61240"/>
    <n v="13.6"/>
    <n v="27.4"/>
    <n v="-26953"/>
    <n v="-6.1"/>
    <n v="42.6"/>
    <n v="4353"/>
    <n v="4360"/>
    <n v="52720"/>
    <n v="0"/>
  </r>
  <r>
    <x v="18"/>
    <x v="1"/>
    <x v="4"/>
    <n v="59774"/>
    <n v="60322"/>
    <n v="385698"/>
    <n v="396913"/>
    <n v="703"/>
    <n v="1.1000000000000001"/>
    <n v="3926"/>
    <n v="6.3"/>
    <n v="75763"/>
    <n v="7107"/>
    <n v="68656"/>
    <n v="1.8"/>
    <n v="19.100000000000001"/>
    <n v="98193"/>
    <n v="45782"/>
    <n v="52411"/>
    <n v="11.5"/>
    <n v="24.7"/>
    <n v="-22430"/>
    <n v="-5.6"/>
    <n v="38.200000000000003"/>
    <n v="3257"/>
    <n v="3288"/>
    <n v="39583"/>
    <n v="0"/>
  </r>
  <r>
    <x v="18"/>
    <x v="1"/>
    <x v="5"/>
    <n v="55738"/>
    <n v="56309"/>
    <n v="357811"/>
    <n v="366956"/>
    <n v="614"/>
    <n v="1.1000000000000001"/>
    <n v="3103"/>
    <n v="5.4"/>
    <n v="64323"/>
    <n v="6296"/>
    <n v="58027"/>
    <n v="1.7"/>
    <n v="17.5"/>
    <n v="82613"/>
    <n v="36032"/>
    <n v="46581"/>
    <n v="9.8000000000000007"/>
    <n v="22.5"/>
    <n v="-18290"/>
    <n v="-5"/>
    <n v="35"/>
    <n v="2445"/>
    <n v="2464"/>
    <n v="29831"/>
    <n v="0"/>
  </r>
  <r>
    <x v="18"/>
    <x v="1"/>
    <x v="6"/>
    <n v="53572"/>
    <n v="54154"/>
    <n v="344316"/>
    <n v="352931"/>
    <n v="563"/>
    <n v="1"/>
    <n v="2815"/>
    <n v="5.0999999999999996"/>
    <n v="59175"/>
    <n v="5610"/>
    <n v="53565"/>
    <n v="1.6"/>
    <n v="16.8"/>
    <n v="76404"/>
    <n v="32567"/>
    <n v="43837"/>
    <n v="9.1999999999999993"/>
    <n v="21.6"/>
    <n v="-17229"/>
    <n v="-4.8"/>
    <n v="33.6"/>
    <n v="2201"/>
    <n v="2215"/>
    <n v="26881"/>
    <n v="0"/>
  </r>
  <r>
    <x v="18"/>
    <x v="1"/>
    <x v="7"/>
    <n v="217013"/>
    <n v="220268"/>
    <n v="1387201"/>
    <n v="1421685"/>
    <n v="1970"/>
    <n v="0.9"/>
    <n v="9713"/>
    <n v="4.3"/>
    <n v="208962"/>
    <n v="20068"/>
    <n v="188894"/>
    <n v="1.4"/>
    <n v="14.7"/>
    <n v="277930"/>
    <n v="108098"/>
    <n v="169832"/>
    <n v="7.6"/>
    <n v="19.5"/>
    <n v="-68968"/>
    <n v="-4.8"/>
    <n v="29.4"/>
    <n v="7114"/>
    <n v="7221"/>
    <n v="86429"/>
    <n v="0"/>
  </r>
  <r>
    <x v="18"/>
    <x v="1"/>
    <x v="8"/>
    <n v="148315"/>
    <n v="151426"/>
    <n v="947459"/>
    <n v="966740"/>
    <n v="1180"/>
    <n v="0.8"/>
    <n v="5061"/>
    <n v="3.3"/>
    <n v="121878"/>
    <n v="11437"/>
    <n v="110441"/>
    <n v="1.2"/>
    <n v="12.6"/>
    <n v="160439"/>
    <n v="54409"/>
    <n v="106030"/>
    <n v="5.6"/>
    <n v="16.600000000000001"/>
    <n v="-38561"/>
    <n v="-4"/>
    <n v="25.2"/>
    <n v="3418"/>
    <n v="3459"/>
    <n v="41508"/>
    <n v="0"/>
  </r>
  <r>
    <x v="18"/>
    <x v="1"/>
    <x v="9"/>
    <n v="71353"/>
    <n v="73729"/>
    <n v="457007"/>
    <n v="468034"/>
    <n v="558"/>
    <n v="0.7"/>
    <n v="2636"/>
    <n v="3.5"/>
    <n v="55538"/>
    <n v="5142"/>
    <n v="50396"/>
    <n v="1.1000000000000001"/>
    <n v="11.9"/>
    <n v="77591"/>
    <n v="26876"/>
    <n v="50715"/>
    <n v="5.7"/>
    <n v="16.600000000000001"/>
    <n v="-22053"/>
    <n v="-4.7"/>
    <n v="23.8"/>
    <n v="1566"/>
    <n v="1621"/>
    <n v="19207"/>
    <n v="0"/>
  </r>
  <r>
    <x v="18"/>
    <x v="1"/>
    <x v="1"/>
    <n v="194259"/>
    <n v="199548"/>
    <n v="1247887"/>
    <n v="1279917"/>
    <n v="1268"/>
    <n v="0.6"/>
    <n v="6513"/>
    <n v="3.2"/>
    <n v="133536"/>
    <n v="12404"/>
    <n v="121132"/>
    <n v="1"/>
    <n v="10.4"/>
    <n v="197596"/>
    <n v="67110"/>
    <n v="130486"/>
    <n v="5.2"/>
    <n v="15.4"/>
    <n v="-64060"/>
    <n v="-5"/>
    <n v="20.8"/>
    <n v="4095"/>
    <n v="4229"/>
    <n v="50129"/>
    <n v="0"/>
  </r>
  <r>
    <x v="18"/>
    <x v="2"/>
    <x v="0"/>
    <n v="16013"/>
    <n v="16576"/>
    <n v="414031"/>
    <n v="207653"/>
    <n v="16524"/>
    <n v="199.4"/>
    <n v="0"/>
    <n v="0"/>
    <n v="412756"/>
    <n v="412756"/>
    <n v="0"/>
    <n v="198.8"/>
    <n v="198.8"/>
    <n v="0"/>
    <n v="0"/>
    <n v="0"/>
    <n v="0"/>
    <n v="0"/>
    <n v="412756"/>
    <n v="198.8"/>
    <n v="0"/>
    <m/>
    <m/>
    <m/>
    <n v="0"/>
  </r>
  <r>
    <x v="18"/>
    <x v="2"/>
    <x v="2"/>
    <n v="34301"/>
    <n v="35163"/>
    <n v="486499"/>
    <n v="476361"/>
    <n v="451"/>
    <n v="1.2"/>
    <n v="2424"/>
    <n v="6.7"/>
    <n v="139763"/>
    <n v="3802"/>
    <n v="135961"/>
    <n v="0.8"/>
    <n v="29.3"/>
    <n v="119486"/>
    <n v="62396"/>
    <n v="57090"/>
    <n v="13.1"/>
    <n v="25.1"/>
    <n v="20277"/>
    <n v="4.2"/>
    <n v="50.2"/>
    <n v="2134"/>
    <n v="2140"/>
    <n v="55341"/>
    <n v="0"/>
  </r>
  <r>
    <x v="18"/>
    <x v="2"/>
    <x v="3"/>
    <n v="31716"/>
    <n v="32369"/>
    <n v="433567"/>
    <n v="437212"/>
    <n v="470"/>
    <n v="1.4"/>
    <n v="1944"/>
    <n v="5.9"/>
    <n v="95282"/>
    <n v="6689"/>
    <n v="88593"/>
    <n v="1.5"/>
    <n v="21.8"/>
    <n v="102571"/>
    <n v="49349"/>
    <n v="53222"/>
    <n v="11.3"/>
    <n v="23.5"/>
    <n v="-7289"/>
    <n v="-1.7"/>
    <n v="43.6"/>
    <n v="1682"/>
    <n v="1688"/>
    <n v="43389"/>
    <n v="0"/>
  </r>
  <r>
    <x v="18"/>
    <x v="2"/>
    <x v="4"/>
    <n v="29594"/>
    <n v="30885"/>
    <n v="400139"/>
    <n v="403535"/>
    <n v="394"/>
    <n v="1.3"/>
    <n v="1610"/>
    <n v="5.0999999999999996"/>
    <n v="76101"/>
    <n v="5856"/>
    <n v="70245"/>
    <n v="1.5"/>
    <n v="18.899999999999999"/>
    <n v="82893"/>
    <n v="36913"/>
    <n v="45980"/>
    <n v="9.1"/>
    <n v="20.5"/>
    <n v="-6792"/>
    <n v="-1.6"/>
    <n v="37.799999999999997"/>
    <n v="1227"/>
    <n v="1252"/>
    <n v="31524"/>
    <n v="0"/>
  </r>
  <r>
    <x v="18"/>
    <x v="2"/>
    <x v="5"/>
    <n v="28545"/>
    <n v="30025"/>
    <n v="384579"/>
    <n v="386853"/>
    <n v="414"/>
    <n v="1.4"/>
    <n v="1381"/>
    <n v="4.5"/>
    <n v="67994"/>
    <n v="5528"/>
    <n v="62466"/>
    <n v="1.4"/>
    <n v="17.600000000000001"/>
    <n v="72542"/>
    <n v="29600"/>
    <n v="42942"/>
    <n v="7.7"/>
    <n v="18.8"/>
    <n v="-4548"/>
    <n v="-1.2"/>
    <n v="35.200000000000003"/>
    <n v="943"/>
    <n v="966"/>
    <n v="24095"/>
    <n v="0"/>
  </r>
  <r>
    <x v="18"/>
    <x v="2"/>
    <x v="6"/>
    <n v="28273"/>
    <n v="29782"/>
    <n v="378795"/>
    <n v="381570"/>
    <n v="334"/>
    <n v="1.1000000000000001"/>
    <n v="1180"/>
    <n v="3.9"/>
    <n v="62142"/>
    <n v="4622"/>
    <n v="57520"/>
    <n v="1.2"/>
    <n v="16.3"/>
    <n v="67692"/>
    <n v="26273"/>
    <n v="41419"/>
    <n v="6.9"/>
    <n v="17.7"/>
    <n v="-5550"/>
    <n v="-1.4"/>
    <n v="32.6"/>
    <n v="841"/>
    <n v="859"/>
    <n v="21696"/>
    <n v="0"/>
  </r>
  <r>
    <x v="18"/>
    <x v="2"/>
    <x v="7"/>
    <n v="121036"/>
    <n v="130129"/>
    <n v="1619901"/>
    <n v="1632240"/>
    <n v="1391"/>
    <n v="1.1000000000000001"/>
    <n v="4679"/>
    <n v="3.5"/>
    <n v="235355"/>
    <n v="18348"/>
    <n v="217007"/>
    <n v="1.1000000000000001"/>
    <n v="14.4"/>
    <n v="260033"/>
    <n v="93537"/>
    <n v="166496"/>
    <n v="5.7"/>
    <n v="15.9"/>
    <n v="-24678"/>
    <n v="-1.5"/>
    <n v="28.8"/>
    <n v="2746"/>
    <n v="2836"/>
    <n v="70848"/>
    <n v="0"/>
  </r>
  <r>
    <x v="18"/>
    <x v="2"/>
    <x v="8"/>
    <n v="86185"/>
    <n v="94138"/>
    <n v="1147917"/>
    <n v="1157098"/>
    <n v="930"/>
    <n v="1"/>
    <n v="2853"/>
    <n v="3"/>
    <n v="142002"/>
    <n v="11843"/>
    <n v="130159"/>
    <n v="1"/>
    <n v="12.3"/>
    <n v="160364"/>
    <n v="51767"/>
    <n v="108597"/>
    <n v="4.5"/>
    <n v="13.9"/>
    <n v="-18362"/>
    <n v="-1.6"/>
    <n v="24.6"/>
    <n v="1412"/>
    <n v="1474"/>
    <n v="36727"/>
    <n v="0"/>
  </r>
  <r>
    <x v="18"/>
    <x v="2"/>
    <x v="9"/>
    <n v="44408"/>
    <n v="50817"/>
    <n v="591921"/>
    <n v="598022"/>
    <n v="512"/>
    <n v="1"/>
    <n v="1743"/>
    <n v="3.4"/>
    <n v="68740"/>
    <n v="6311"/>
    <n v="62429"/>
    <n v="1.1000000000000001"/>
    <n v="11.5"/>
    <n v="80942"/>
    <n v="25450"/>
    <n v="55492"/>
    <n v="4.3"/>
    <n v="13.5"/>
    <n v="-12202"/>
    <n v="-2"/>
    <n v="23"/>
    <n v="597"/>
    <n v="666"/>
    <n v="15552"/>
    <n v="0"/>
  </r>
  <r>
    <x v="18"/>
    <x v="2"/>
    <x v="1"/>
    <n v="140662"/>
    <n v="156414"/>
    <n v="1884797"/>
    <n v="1909335"/>
    <n v="1253"/>
    <n v="0.8"/>
    <n v="4440"/>
    <n v="2.8"/>
    <n v="186438"/>
    <n v="14784"/>
    <n v="171654"/>
    <n v="0.8"/>
    <n v="9.8000000000000007"/>
    <n v="235514"/>
    <n v="69239"/>
    <n v="166275"/>
    <n v="3.6"/>
    <n v="12.3"/>
    <n v="-49076"/>
    <n v="-2.5"/>
    <n v="19.600000000000001"/>
    <n v="1719"/>
    <n v="1899"/>
    <n v="44099"/>
    <n v="0"/>
  </r>
  <r>
    <x v="18"/>
    <x v="3"/>
    <x v="0"/>
    <n v="6834"/>
    <n v="7723"/>
    <n v="393574"/>
    <n v="197438"/>
    <n v="7701"/>
    <n v="199.4"/>
    <n v="0"/>
    <n v="0"/>
    <n v="392273"/>
    <n v="392273"/>
    <n v="0"/>
    <n v="198.7"/>
    <n v="198.7"/>
    <n v="0"/>
    <n v="0"/>
    <n v="0"/>
    <n v="0"/>
    <n v="0"/>
    <n v="392273"/>
    <n v="198.7"/>
    <n v="0"/>
    <m/>
    <m/>
    <m/>
    <n v="0"/>
  </r>
  <r>
    <x v="18"/>
    <x v="3"/>
    <x v="2"/>
    <n v="16086"/>
    <n v="17262"/>
    <n v="514461"/>
    <n v="497300"/>
    <n v="480"/>
    <n v="2.7"/>
    <n v="1050"/>
    <n v="6"/>
    <n v="150598"/>
    <n v="10221"/>
    <n v="140377"/>
    <n v="2.1"/>
    <n v="30.3"/>
    <n v="116276"/>
    <n v="56522"/>
    <n v="59754"/>
    <n v="11.4"/>
    <n v="23.4"/>
    <n v="34322"/>
    <n v="6.9"/>
    <n v="46.8"/>
    <n v="857"/>
    <n v="869"/>
    <n v="48988"/>
    <n v="0"/>
  </r>
  <r>
    <x v="18"/>
    <x v="3"/>
    <x v="3"/>
    <n v="15401"/>
    <n v="16444"/>
    <n v="470868"/>
    <n v="470427"/>
    <n v="443"/>
    <n v="2.7"/>
    <n v="828"/>
    <n v="5"/>
    <n v="103050"/>
    <n v="8162"/>
    <n v="94888"/>
    <n v="1.7"/>
    <n v="21.9"/>
    <n v="102167"/>
    <n v="46290"/>
    <n v="55877"/>
    <n v="9.8000000000000007"/>
    <n v="21.7"/>
    <n v="883"/>
    <n v="0.2"/>
    <n v="43.4"/>
    <n v="711"/>
    <n v="719"/>
    <n v="41067"/>
    <n v="0"/>
  </r>
  <r>
    <x v="18"/>
    <x v="3"/>
    <x v="4"/>
    <n v="14842"/>
    <n v="17221"/>
    <n v="454434"/>
    <n v="452584"/>
    <n v="420"/>
    <n v="2.4"/>
    <n v="845"/>
    <n v="4.8"/>
    <n v="86970"/>
    <n v="7016"/>
    <n v="79954"/>
    <n v="1.6"/>
    <n v="19.2"/>
    <n v="83270"/>
    <n v="35648"/>
    <n v="47622"/>
    <n v="7.9"/>
    <n v="18.399999999999999"/>
    <n v="3700"/>
    <n v="0.8"/>
    <n v="36.799999999999997"/>
    <n v="498"/>
    <n v="510"/>
    <n v="28646"/>
    <n v="0"/>
  </r>
  <r>
    <x v="18"/>
    <x v="3"/>
    <x v="5"/>
    <n v="14566"/>
    <n v="17013"/>
    <n v="441005"/>
    <n v="438992"/>
    <n v="391"/>
    <n v="2.2999999999999998"/>
    <n v="722"/>
    <n v="4.2"/>
    <n v="78890"/>
    <n v="6666"/>
    <n v="72224"/>
    <n v="1.5"/>
    <n v="18"/>
    <n v="74863"/>
    <n v="28562"/>
    <n v="46301"/>
    <n v="6.5"/>
    <n v="17.100000000000001"/>
    <n v="4027"/>
    <n v="0.9"/>
    <n v="34.200000000000003"/>
    <n v="377"/>
    <n v="423"/>
    <n v="21823"/>
    <n v="0"/>
  </r>
  <r>
    <x v="18"/>
    <x v="3"/>
    <x v="6"/>
    <n v="14295"/>
    <n v="16841"/>
    <n v="433215"/>
    <n v="430432"/>
    <n v="349"/>
    <n v="2.1"/>
    <n v="693"/>
    <n v="4.0999999999999996"/>
    <n v="74845"/>
    <n v="6337"/>
    <n v="68508"/>
    <n v="1.5"/>
    <n v="17.399999999999999"/>
    <n v="69279"/>
    <n v="26341"/>
    <n v="42938"/>
    <n v="6.1"/>
    <n v="16.100000000000001"/>
    <n v="5566"/>
    <n v="1.3"/>
    <n v="32.200000000000003"/>
    <n v="335"/>
    <n v="346"/>
    <n v="19356"/>
    <n v="0"/>
  </r>
  <r>
    <x v="18"/>
    <x v="3"/>
    <x v="7"/>
    <n v="67325"/>
    <n v="83469"/>
    <n v="2030202"/>
    <n v="2025951"/>
    <n v="1687"/>
    <n v="2"/>
    <n v="2998"/>
    <n v="3.6"/>
    <n v="296293"/>
    <n v="25098"/>
    <n v="271195"/>
    <n v="1.2"/>
    <n v="14.6"/>
    <n v="287790"/>
    <n v="95343"/>
    <n v="192447"/>
    <n v="4.7"/>
    <n v="14.2"/>
    <n v="8503"/>
    <n v="0.4"/>
    <n v="28.4"/>
    <n v="1146"/>
    <n v="1267"/>
    <n v="65740"/>
    <n v="0"/>
  </r>
  <r>
    <x v="18"/>
    <x v="3"/>
    <x v="8"/>
    <n v="51575"/>
    <n v="67122"/>
    <n v="1561991"/>
    <n v="1556594"/>
    <n v="1312"/>
    <n v="1.9"/>
    <n v="2141"/>
    <n v="3.2"/>
    <n v="196613"/>
    <n v="17756"/>
    <n v="178857"/>
    <n v="1.1000000000000001"/>
    <n v="12.6"/>
    <n v="185818"/>
    <n v="55565"/>
    <n v="130253"/>
    <n v="3.6"/>
    <n v="11.9"/>
    <n v="10795"/>
    <n v="0.7"/>
    <n v="23.8"/>
    <n v="603"/>
    <n v="680"/>
    <n v="34979"/>
    <n v="0"/>
  </r>
  <r>
    <x v="18"/>
    <x v="3"/>
    <x v="9"/>
    <n v="28953"/>
    <n v="42950"/>
    <n v="882596"/>
    <n v="880051"/>
    <n v="801"/>
    <n v="1.8"/>
    <n v="1576"/>
    <n v="3.6"/>
    <n v="104272"/>
    <n v="10611"/>
    <n v="93661"/>
    <n v="1.2"/>
    <n v="11.8"/>
    <n v="99182"/>
    <n v="28988"/>
    <n v="70194"/>
    <n v="3.3"/>
    <n v="11.3"/>
    <n v="5090"/>
    <n v="0.5"/>
    <n v="22.6"/>
    <n v="238"/>
    <n v="309"/>
    <n v="13270"/>
    <n v="0"/>
  </r>
  <r>
    <x v="18"/>
    <x v="3"/>
    <x v="1"/>
    <n v="108914"/>
    <n v="147749"/>
    <n v="3341756"/>
    <n v="3343400"/>
    <n v="2339"/>
    <n v="1.6"/>
    <n v="4445"/>
    <n v="3"/>
    <n v="333982"/>
    <n v="31748"/>
    <n v="302234"/>
    <n v="0.9"/>
    <n v="10"/>
    <n v="337269"/>
    <n v="93428"/>
    <n v="243841"/>
    <n v="2.8"/>
    <n v="10.1"/>
    <n v="-3287"/>
    <n v="-0.1"/>
    <n v="20"/>
    <n v="773"/>
    <n v="951"/>
    <n v="45149"/>
    <n v="0"/>
  </r>
  <r>
    <x v="18"/>
    <x v="4"/>
    <x v="0"/>
    <n v="1439"/>
    <n v="1984"/>
    <n v="191642"/>
    <n v="96126"/>
    <n v="1979"/>
    <n v="199.5"/>
    <n v="0"/>
    <n v="0"/>
    <n v="191033"/>
    <n v="191033"/>
    <n v="0"/>
    <n v="198.7"/>
    <n v="198.7"/>
    <n v="0"/>
    <n v="0"/>
    <n v="0"/>
    <n v="0"/>
    <n v="0"/>
    <n v="191033"/>
    <n v="198.7"/>
    <n v="0"/>
    <m/>
    <m/>
    <m/>
    <n v="0"/>
  </r>
  <r>
    <x v="18"/>
    <x v="4"/>
    <x v="2"/>
    <n v="3956"/>
    <n v="4920"/>
    <n v="295434"/>
    <n v="278768"/>
    <n v="310"/>
    <n v="6.3"/>
    <n v="268"/>
    <n v="5.5"/>
    <n v="95086"/>
    <n v="14161"/>
    <n v="80925"/>
    <n v="5.0999999999999996"/>
    <n v="34.1"/>
    <n v="61753"/>
    <n v="28468"/>
    <n v="33285"/>
    <n v="10.199999999999999"/>
    <n v="22.2"/>
    <n v="33333"/>
    <n v="11.9"/>
    <n v="44.4"/>
    <n v="183"/>
    <n v="184"/>
    <n v="23753"/>
    <n v="0"/>
  </r>
  <r>
    <x v="18"/>
    <x v="4"/>
    <x v="3"/>
    <n v="3439"/>
    <n v="4033"/>
    <n v="244739"/>
    <n v="244980"/>
    <n v="168"/>
    <n v="4.0999999999999996"/>
    <n v="243"/>
    <n v="6"/>
    <n v="55789"/>
    <n v="6056"/>
    <n v="49733"/>
    <n v="2.5"/>
    <n v="22.8"/>
    <n v="56271"/>
    <n v="28813"/>
    <n v="27458"/>
    <n v="11.8"/>
    <n v="23"/>
    <n v="-482"/>
    <n v="-0.2"/>
    <n v="45.6"/>
    <n v="176"/>
    <n v="176"/>
    <n v="24044"/>
    <n v="0"/>
  </r>
  <r>
    <x v="18"/>
    <x v="4"/>
    <x v="4"/>
    <n v="3603"/>
    <n v="5242"/>
    <n v="251839"/>
    <n v="250938"/>
    <n v="224"/>
    <n v="4.2"/>
    <n v="289"/>
    <n v="5.5"/>
    <n v="48184"/>
    <n v="5371"/>
    <n v="42813"/>
    <n v="2.1"/>
    <n v="19.2"/>
    <n v="46382"/>
    <n v="18088"/>
    <n v="28294"/>
    <n v="7.2"/>
    <n v="18.5"/>
    <n v="1802"/>
    <n v="0.7"/>
    <n v="37"/>
    <n v="98"/>
    <n v="121"/>
    <n v="12978"/>
    <n v="0"/>
  </r>
  <r>
    <x v="18"/>
    <x v="4"/>
    <x v="5"/>
    <n v="3612"/>
    <n v="5630"/>
    <n v="253912"/>
    <n v="249946"/>
    <n v="275"/>
    <n v="4.9000000000000004"/>
    <n v="236"/>
    <n v="4.2"/>
    <n v="46586"/>
    <n v="5863"/>
    <n v="40723"/>
    <n v="2.2999999999999998"/>
    <n v="18.600000000000001"/>
    <n v="38654"/>
    <n v="13904"/>
    <n v="24750"/>
    <n v="5.6"/>
    <n v="15.5"/>
    <n v="7932"/>
    <n v="3.1"/>
    <n v="31"/>
    <n v="68"/>
    <n v="68"/>
    <n v="9371"/>
    <n v="0"/>
  </r>
  <r>
    <x v="18"/>
    <x v="4"/>
    <x v="6"/>
    <n v="3522"/>
    <n v="5207"/>
    <n v="245100"/>
    <n v="242938"/>
    <n v="254"/>
    <n v="4.9000000000000004"/>
    <n v="239"/>
    <n v="4.5999999999999996"/>
    <n v="43409"/>
    <n v="4300"/>
    <n v="39109"/>
    <n v="1.8"/>
    <n v="17.899999999999999"/>
    <n v="39084"/>
    <n v="15761"/>
    <n v="23323"/>
    <n v="6.5"/>
    <n v="16.100000000000001"/>
    <n v="4325"/>
    <n v="1.8"/>
    <n v="32.200000000000003"/>
    <n v="81"/>
    <n v="107"/>
    <n v="10912"/>
    <n v="0"/>
  </r>
  <r>
    <x v="18"/>
    <x v="4"/>
    <x v="7"/>
    <n v="18146"/>
    <n v="30510"/>
    <n v="1264206"/>
    <n v="1253189"/>
    <n v="1199"/>
    <n v="3.9"/>
    <n v="1294"/>
    <n v="4.2"/>
    <n v="193184"/>
    <n v="24113"/>
    <n v="169071"/>
    <n v="1.9"/>
    <n v="15.4"/>
    <n v="171149"/>
    <n v="57797"/>
    <n v="113352"/>
    <n v="4.5999999999999996"/>
    <n v="13.7"/>
    <n v="22035"/>
    <n v="1.7"/>
    <n v="27.4"/>
    <n v="269"/>
    <n v="340"/>
    <n v="35404"/>
    <n v="0"/>
  </r>
  <r>
    <x v="18"/>
    <x v="4"/>
    <x v="8"/>
    <n v="15481"/>
    <n v="28399"/>
    <n v="1074961"/>
    <n v="1064402"/>
    <n v="997"/>
    <n v="3.5"/>
    <n v="1106"/>
    <n v="3.9"/>
    <n v="141694"/>
    <n v="17050"/>
    <n v="124644"/>
    <n v="1.6"/>
    <n v="13.3"/>
    <n v="120575"/>
    <n v="36216"/>
    <n v="84359"/>
    <n v="3.4"/>
    <n v="11.3"/>
    <n v="21119"/>
    <n v="2"/>
    <n v="22.6"/>
    <n v="126"/>
    <n v="154"/>
    <n v="16821"/>
    <n v="0"/>
  </r>
  <r>
    <x v="18"/>
    <x v="4"/>
    <x v="9"/>
    <n v="9464"/>
    <n v="22728"/>
    <n v="658267"/>
    <n v="654252"/>
    <n v="737"/>
    <n v="3.2"/>
    <n v="914"/>
    <n v="4"/>
    <n v="81433"/>
    <n v="11287"/>
    <n v="70146"/>
    <n v="1.7"/>
    <n v="12.4"/>
    <n v="73402"/>
    <n v="21214"/>
    <n v="52188"/>
    <n v="3.2"/>
    <n v="11.2"/>
    <n v="8031"/>
    <n v="1.2"/>
    <n v="22.4"/>
    <n v="55"/>
    <n v="96"/>
    <n v="7427"/>
    <n v="0"/>
  </r>
  <r>
    <x v="18"/>
    <x v="4"/>
    <x v="1"/>
    <n v="41760"/>
    <n v="82573"/>
    <n v="2908338"/>
    <n v="2893938"/>
    <n v="2226"/>
    <n v="2.7"/>
    <n v="2989"/>
    <n v="3.6"/>
    <n v="302497"/>
    <n v="39226"/>
    <n v="263271"/>
    <n v="1.4"/>
    <n v="10.5"/>
    <n v="273696"/>
    <n v="77050"/>
    <n v="196646"/>
    <n v="2.7"/>
    <n v="9.5"/>
    <n v="28801"/>
    <n v="1"/>
    <n v="19"/>
    <n v="191"/>
    <n v="367"/>
    <n v="25646"/>
    <n v="0"/>
  </r>
  <r>
    <x v="18"/>
    <x v="5"/>
    <x v="0"/>
    <n v="622"/>
    <n v="1292"/>
    <n v="178063"/>
    <n v="89266"/>
    <n v="1290"/>
    <n v="199.7"/>
    <n v="0"/>
    <n v="0"/>
    <n v="177595"/>
    <n v="177595"/>
    <n v="0"/>
    <n v="199"/>
    <n v="199"/>
    <n v="0"/>
    <n v="0"/>
    <n v="0"/>
    <n v="0"/>
    <n v="0"/>
    <n v="177595"/>
    <n v="199"/>
    <n v="0"/>
    <m/>
    <m/>
    <m/>
    <n v="0"/>
  </r>
  <r>
    <x v="18"/>
    <x v="5"/>
    <x v="2"/>
    <n v="1522"/>
    <n v="2554"/>
    <n v="247279"/>
    <n v="234314"/>
    <n v="288"/>
    <n v="11.7"/>
    <n v="117"/>
    <n v="4.7"/>
    <n v="84528"/>
    <n v="17984"/>
    <n v="66544"/>
    <n v="7.7"/>
    <n v="36.1"/>
    <n v="58598"/>
    <n v="25071"/>
    <n v="33527"/>
    <n v="10.7"/>
    <n v="25"/>
    <n v="25930"/>
    <n v="11.1"/>
    <n v="50"/>
    <n v="68"/>
    <n v="68"/>
    <m/>
    <n v="1"/>
  </r>
  <r>
    <x v="18"/>
    <x v="5"/>
    <x v="3"/>
    <n v="1338"/>
    <n v="1958"/>
    <n v="209353"/>
    <n v="210579"/>
    <n v="173"/>
    <n v="8.9"/>
    <n v="130"/>
    <n v="6.7"/>
    <n v="50236"/>
    <n v="6325"/>
    <n v="43911"/>
    <n v="3"/>
    <n v="23.9"/>
    <n v="52687"/>
    <n v="29490"/>
    <n v="23197"/>
    <n v="14"/>
    <n v="25"/>
    <n v="-2451"/>
    <n v="-1.1000000000000001"/>
    <n v="47.8"/>
    <n v="85"/>
    <n v="89"/>
    <n v="25909"/>
    <n v="0"/>
  </r>
  <r>
    <x v="18"/>
    <x v="5"/>
    <x v="4"/>
    <n v="1509"/>
    <n v="3359"/>
    <n v="228353"/>
    <n v="227611"/>
    <n v="330"/>
    <n v="10.1"/>
    <n v="180"/>
    <n v="5.5"/>
    <n v="47300"/>
    <n v="7527"/>
    <n v="39773"/>
    <n v="3.3"/>
    <n v="20.8"/>
    <n v="45816"/>
    <n v="19124"/>
    <n v="26692"/>
    <n v="8.4"/>
    <n v="20.100000000000001"/>
    <n v="1484"/>
    <n v="0.7"/>
    <n v="40.200000000000003"/>
    <n v="38"/>
    <n v="42"/>
    <n v="12439"/>
    <n v="0"/>
  </r>
  <r>
    <x v="18"/>
    <x v="5"/>
    <x v="5"/>
    <n v="1471"/>
    <n v="3480"/>
    <n v="221479"/>
    <n v="216919"/>
    <n v="273"/>
    <n v="8"/>
    <n v="115"/>
    <n v="3.4"/>
    <n v="42504"/>
    <n v="6400"/>
    <n v="36104"/>
    <n v="3"/>
    <n v="19.600000000000001"/>
    <n v="33383"/>
    <n v="11831"/>
    <n v="21552"/>
    <n v="5.5"/>
    <n v="15.4"/>
    <n v="9121"/>
    <n v="4.2"/>
    <n v="30.8"/>
    <n v="25"/>
    <n v="27"/>
    <m/>
    <n v="1"/>
  </r>
  <r>
    <x v="18"/>
    <x v="5"/>
    <x v="6"/>
    <n v="1447"/>
    <n v="2890"/>
    <n v="219882"/>
    <n v="212989"/>
    <n v="200"/>
    <n v="7"/>
    <n v="149"/>
    <n v="5.2"/>
    <n v="43221"/>
    <n v="5728"/>
    <n v="37493"/>
    <n v="2.7"/>
    <n v="20.3"/>
    <n v="29434"/>
    <n v="9345"/>
    <n v="20089"/>
    <n v="4.4000000000000004"/>
    <n v="13.8"/>
    <n v="13787"/>
    <n v="6.5"/>
    <n v="27.6"/>
    <n v="16"/>
    <n v="26"/>
    <n v="4377"/>
    <n v="0"/>
  </r>
  <r>
    <x v="18"/>
    <x v="5"/>
    <x v="7"/>
    <n v="8604"/>
    <n v="23181"/>
    <n v="1308870"/>
    <n v="1286626"/>
    <n v="1436"/>
    <n v="6.3"/>
    <n v="1006"/>
    <n v="4.4000000000000004"/>
    <n v="210303"/>
    <n v="34530"/>
    <n v="175773"/>
    <n v="2.7"/>
    <n v="16.3"/>
    <n v="165814"/>
    <n v="51534"/>
    <n v="114280"/>
    <n v="4"/>
    <n v="12.9"/>
    <n v="44489"/>
    <n v="3.4"/>
    <n v="25.8"/>
    <n v="101"/>
    <n v="225"/>
    <n v="29418"/>
    <n v="0"/>
  </r>
  <r>
    <x v="18"/>
    <x v="5"/>
    <x v="8"/>
    <n v="7743"/>
    <n v="23622"/>
    <n v="1168449"/>
    <n v="1150648"/>
    <n v="1249"/>
    <n v="5.3"/>
    <n v="858"/>
    <n v="3.7"/>
    <n v="159126"/>
    <n v="26127"/>
    <n v="132999"/>
    <n v="2.2999999999999998"/>
    <n v="13.8"/>
    <n v="123523"/>
    <n v="31752"/>
    <n v="91771"/>
    <n v="2.8"/>
    <n v="10.7"/>
    <n v="35603"/>
    <n v="3.1"/>
    <n v="21.4"/>
    <n v="54"/>
    <n v="75"/>
    <n v="15846"/>
    <n v="0"/>
  </r>
  <r>
    <x v="18"/>
    <x v="5"/>
    <x v="9"/>
    <n v="5669"/>
    <n v="24869"/>
    <n v="865359"/>
    <n v="853021"/>
    <n v="1226"/>
    <n v="4.9000000000000004"/>
    <n v="1016"/>
    <n v="4.0999999999999996"/>
    <n v="118811"/>
    <n v="20963"/>
    <n v="97848"/>
    <n v="2.5"/>
    <n v="13.9"/>
    <n v="94135"/>
    <n v="24728"/>
    <n v="69407"/>
    <n v="2.9"/>
    <n v="11"/>
    <n v="24676"/>
    <n v="2.9"/>
    <n v="22"/>
    <n v="25"/>
    <n v="106"/>
    <n v="7528"/>
    <n v="0"/>
  </r>
  <r>
    <x v="18"/>
    <x v="5"/>
    <x v="1"/>
    <n v="25816"/>
    <n v="89563"/>
    <n v="3926991"/>
    <n v="3889203"/>
    <n v="3679"/>
    <n v="4.0999999999999996"/>
    <n v="3593"/>
    <n v="4"/>
    <n v="431276"/>
    <n v="71467"/>
    <n v="359809"/>
    <n v="1.8"/>
    <n v="11.1"/>
    <n v="355700"/>
    <n v="90402"/>
    <n v="265298"/>
    <n v="2.2999999999999998"/>
    <n v="9.1"/>
    <n v="75576"/>
    <n v="2"/>
    <n v="18.2"/>
    <n v="74"/>
    <n v="339"/>
    <n v="21023"/>
    <n v="0"/>
  </r>
  <r>
    <x v="18"/>
    <x v="6"/>
    <x v="0"/>
    <n v="87"/>
    <n v="296"/>
    <n v="61556"/>
    <n v="30778"/>
    <n v="296"/>
    <n v="200"/>
    <n v="0"/>
    <n v="0"/>
    <n v="61556"/>
    <n v="61556"/>
    <n v="0"/>
    <n v="200"/>
    <n v="200"/>
    <n v="0"/>
    <n v="0"/>
    <n v="0"/>
    <n v="0"/>
    <n v="0"/>
    <n v="61556"/>
    <n v="200"/>
    <n v="0"/>
    <m/>
    <m/>
    <m/>
    <n v="0"/>
  </r>
  <r>
    <x v="18"/>
    <x v="6"/>
    <x v="2"/>
    <n v="321"/>
    <n v="766"/>
    <n v="125676"/>
    <n v="112396"/>
    <n v="71"/>
    <n v="9.6999999999999993"/>
    <n v="10"/>
    <n v="1.4"/>
    <n v="42216"/>
    <n v="5780"/>
    <n v="36436"/>
    <n v="5.0999999999999996"/>
    <n v="37.6"/>
    <n v="15656"/>
    <n v="1371"/>
    <n v="14285"/>
    <n v="1.2"/>
    <n v="13.9"/>
    <n v="26560"/>
    <n v="23.7"/>
    <n v="27.8"/>
    <n v="1"/>
    <n v="1"/>
    <m/>
    <n v="1"/>
  </r>
  <r>
    <x v="18"/>
    <x v="6"/>
    <x v="3"/>
    <n v="295"/>
    <n v="579"/>
    <n v="107846"/>
    <n v="105868"/>
    <n v="59"/>
    <n v="10.199999999999999"/>
    <n v="42"/>
    <n v="7.3"/>
    <n v="28415"/>
    <n v="3557"/>
    <n v="24858"/>
    <n v="3.4"/>
    <n v="26.8"/>
    <n v="24458"/>
    <n v="13686"/>
    <n v="10772"/>
    <n v="12.9"/>
    <n v="23.1"/>
    <n v="3957"/>
    <n v="3.7"/>
    <n v="46.2"/>
    <n v="19"/>
    <n v="23"/>
    <m/>
    <n v="1"/>
  </r>
  <r>
    <x v="18"/>
    <x v="6"/>
    <x v="4"/>
    <n v="338"/>
    <n v="1512"/>
    <n v="116452"/>
    <n v="114654"/>
    <n v="273"/>
    <n v="19.2"/>
    <n v="92"/>
    <n v="6.5"/>
    <n v="26679"/>
    <n v="7618"/>
    <n v="19061"/>
    <n v="6.6"/>
    <n v="23.3"/>
    <n v="23082"/>
    <n v="8874"/>
    <n v="14208"/>
    <n v="7.7"/>
    <n v="20.100000000000001"/>
    <n v="3597"/>
    <n v="3.2"/>
    <n v="40.200000000000003"/>
    <n v="8"/>
    <n v="18"/>
    <n v="6508"/>
    <n v="0"/>
  </r>
  <r>
    <x v="18"/>
    <x v="6"/>
    <x v="5"/>
    <n v="281"/>
    <n v="1301"/>
    <n v="95443"/>
    <n v="97716"/>
    <n v="157"/>
    <n v="12.3"/>
    <n v="104"/>
    <n v="8.1999999999999993"/>
    <n v="16871"/>
    <n v="3785"/>
    <n v="13086"/>
    <n v="3.9"/>
    <n v="17.3"/>
    <n v="21416"/>
    <n v="9049"/>
    <n v="12367"/>
    <n v="9.3000000000000007"/>
    <n v="21.9"/>
    <n v="-4545"/>
    <n v="-4.5999999999999996"/>
    <n v="34.6"/>
    <n v="8"/>
    <n v="8"/>
    <n v="5405"/>
    <n v="0"/>
  </r>
  <r>
    <x v="18"/>
    <x v="6"/>
    <x v="6"/>
    <n v="340"/>
    <n v="1508"/>
    <n v="117860"/>
    <n v="111281"/>
    <n v="207"/>
    <n v="14.5"/>
    <n v="46"/>
    <n v="3.2"/>
    <n v="27467"/>
    <n v="5470"/>
    <n v="21997"/>
    <n v="4.9000000000000004"/>
    <n v="24.7"/>
    <n v="14308"/>
    <n v="3245"/>
    <n v="11063"/>
    <n v="2.9"/>
    <n v="12.9"/>
    <n v="13159"/>
    <n v="11.8"/>
    <n v="25.8"/>
    <n v="3"/>
    <n v="3"/>
    <m/>
    <n v="1"/>
  </r>
  <r>
    <x v="18"/>
    <x v="6"/>
    <x v="7"/>
    <n v="2088"/>
    <n v="10104"/>
    <n v="716050"/>
    <n v="700574"/>
    <n v="1103"/>
    <n v="11.2"/>
    <n v="666"/>
    <n v="6.7"/>
    <n v="122817"/>
    <n v="29743"/>
    <n v="93074"/>
    <n v="4.2"/>
    <n v="17.5"/>
    <n v="91865"/>
    <n v="25919"/>
    <n v="65946"/>
    <n v="3.7"/>
    <n v="13.1"/>
    <n v="30952"/>
    <n v="4.4000000000000004"/>
    <n v="26.2"/>
    <n v="19"/>
    <n v="20"/>
    <n v="12500"/>
    <n v="0"/>
  </r>
  <r>
    <x v="18"/>
    <x v="6"/>
    <x v="8"/>
    <n v="1989"/>
    <n v="12159"/>
    <n v="678755"/>
    <n v="663183"/>
    <n v="1260"/>
    <n v="10.6"/>
    <n v="814"/>
    <n v="6.8"/>
    <n v="114128"/>
    <n v="28508"/>
    <n v="85620"/>
    <n v="4.3"/>
    <n v="17.2"/>
    <n v="82984"/>
    <n v="19457"/>
    <n v="63527"/>
    <n v="2.9"/>
    <n v="12.5"/>
    <n v="31144"/>
    <n v="4.7"/>
    <n v="25"/>
    <n v="3"/>
    <n v="6"/>
    <n v="2150"/>
    <n v="0"/>
  </r>
  <r>
    <x v="18"/>
    <x v="6"/>
    <x v="9"/>
    <n v="1631"/>
    <n v="14076"/>
    <n v="551410"/>
    <n v="543973"/>
    <n v="1257"/>
    <n v="9"/>
    <n v="962"/>
    <n v="6.9"/>
    <n v="82392"/>
    <n v="20571"/>
    <n v="61821"/>
    <n v="3.8"/>
    <n v="15.1"/>
    <n v="67517"/>
    <n v="18399"/>
    <n v="49118"/>
    <n v="3.4"/>
    <n v="12.4"/>
    <n v="14875"/>
    <n v="2.7"/>
    <n v="24.8"/>
    <n v="3"/>
    <n v="3"/>
    <n v="1978"/>
    <n v="0"/>
  </r>
  <r>
    <x v="18"/>
    <x v="6"/>
    <x v="1"/>
    <n v="8602"/>
    <n v="60476"/>
    <n v="2930332"/>
    <n v="2896017"/>
    <n v="3859"/>
    <n v="6.4"/>
    <n v="3356"/>
    <n v="5.6"/>
    <n v="355882"/>
    <n v="76528"/>
    <n v="279354"/>
    <n v="2.6"/>
    <n v="12.3"/>
    <n v="287251"/>
    <n v="69203"/>
    <n v="218048"/>
    <n v="2.4"/>
    <n v="9.9"/>
    <n v="68631"/>
    <n v="2.4"/>
    <n v="19.8"/>
    <n v="12"/>
    <n v="186"/>
    <n v="7688"/>
    <n v="0"/>
  </r>
  <r>
    <x v="18"/>
    <x v="7"/>
    <x v="0"/>
    <n v="23"/>
    <n v="93"/>
    <n v="31398"/>
    <n v="15699"/>
    <n v="93"/>
    <n v="200"/>
    <n v="0"/>
    <n v="0"/>
    <n v="31398"/>
    <n v="31398"/>
    <n v="0"/>
    <n v="200"/>
    <n v="200"/>
    <n v="0"/>
    <n v="0"/>
    <n v="0"/>
    <n v="0"/>
    <n v="0"/>
    <n v="31398"/>
    <n v="200"/>
    <n v="0"/>
    <m/>
    <m/>
    <m/>
    <n v="0"/>
  </r>
  <r>
    <x v="18"/>
    <x v="7"/>
    <x v="2"/>
    <n v="108"/>
    <n v="511"/>
    <n v="83912"/>
    <n v="69900"/>
    <n v="99"/>
    <n v="21.3"/>
    <n v="7"/>
    <n v="1.5"/>
    <n v="34680"/>
    <n v="7308"/>
    <n v="27372"/>
    <n v="10.5"/>
    <n v="49.6"/>
    <n v="6656"/>
    <n v="233"/>
    <n v="6423"/>
    <n v="0.3"/>
    <n v="9.5"/>
    <n v="28024"/>
    <n v="40.1"/>
    <n v="19"/>
    <m/>
    <m/>
    <m/>
    <n v="0"/>
  </r>
  <r>
    <x v="18"/>
    <x v="7"/>
    <x v="3"/>
    <n v="101"/>
    <n v="581"/>
    <n v="70291"/>
    <n v="66159"/>
    <n v="125"/>
    <n v="23.6"/>
    <n v="19"/>
    <n v="3.6"/>
    <n v="19999"/>
    <n v="2942"/>
    <n v="17057"/>
    <n v="4.4000000000000004"/>
    <n v="30.2"/>
    <n v="11736"/>
    <n v="4073"/>
    <n v="7663"/>
    <n v="6.2"/>
    <n v="17.7"/>
    <n v="8263"/>
    <n v="12.5"/>
    <n v="35.4"/>
    <n v="3"/>
    <n v="3"/>
    <n v="3753"/>
    <n v="0"/>
  </r>
  <r>
    <x v="18"/>
    <x v="7"/>
    <x v="4"/>
    <n v="114"/>
    <n v="996"/>
    <n v="82650"/>
    <n v="79365"/>
    <n v="133"/>
    <n v="13.3"/>
    <n v="142"/>
    <n v="14.2"/>
    <n v="23930"/>
    <n v="7505"/>
    <n v="16425"/>
    <n v="9.5"/>
    <n v="30.2"/>
    <n v="17359"/>
    <n v="10122"/>
    <n v="7237"/>
    <n v="12.8"/>
    <n v="21.9"/>
    <n v="6571"/>
    <n v="8.3000000000000007"/>
    <n v="43.8"/>
    <n v="3"/>
    <n v="3"/>
    <n v="4557"/>
    <n v="0"/>
  </r>
  <r>
    <x v="18"/>
    <x v="7"/>
    <x v="5"/>
    <n v="99"/>
    <n v="1058"/>
    <n v="65015"/>
    <n v="62744"/>
    <n v="203"/>
    <n v="20.6"/>
    <n v="59"/>
    <n v="6"/>
    <n v="16083"/>
    <n v="5007"/>
    <n v="11076"/>
    <n v="8"/>
    <n v="25.6"/>
    <n v="11540"/>
    <n v="906"/>
    <n v="10634"/>
    <n v="1.4"/>
    <n v="18.399999999999999"/>
    <n v="4543"/>
    <n v="7.2"/>
    <n v="36.799999999999997"/>
    <m/>
    <m/>
    <m/>
    <n v="0"/>
  </r>
  <r>
    <x v="18"/>
    <x v="7"/>
    <x v="6"/>
    <n v="110"/>
    <n v="1022"/>
    <n v="73869"/>
    <n v="71407"/>
    <n v="198"/>
    <n v="20.9"/>
    <n v="49"/>
    <n v="5.2"/>
    <n v="17650"/>
    <n v="6813"/>
    <n v="10837"/>
    <n v="9.5"/>
    <n v="24.7"/>
    <n v="12726"/>
    <n v="2181"/>
    <n v="10545"/>
    <n v="3.1"/>
    <n v="17.8"/>
    <n v="4924"/>
    <n v="6.9"/>
    <n v="35.6"/>
    <n v="1"/>
    <n v="1"/>
    <m/>
    <n v="1"/>
  </r>
  <r>
    <x v="18"/>
    <x v="7"/>
    <x v="7"/>
    <n v="883"/>
    <n v="6520"/>
    <n v="589206"/>
    <n v="578616"/>
    <n v="864"/>
    <n v="13.8"/>
    <n v="326"/>
    <n v="5.2"/>
    <n v="80914"/>
    <n v="23248"/>
    <n v="57666"/>
    <n v="4"/>
    <n v="14"/>
    <n v="59733"/>
    <n v="18290"/>
    <n v="41443"/>
    <n v="3.2"/>
    <n v="10.3"/>
    <n v="21181"/>
    <n v="3.7"/>
    <n v="20.6"/>
    <n v="4"/>
    <n v="4"/>
    <m/>
    <n v="1"/>
  </r>
  <r>
    <x v="18"/>
    <x v="7"/>
    <x v="8"/>
    <n v="763"/>
    <n v="8493"/>
    <n v="510271"/>
    <n v="496449"/>
    <n v="1145"/>
    <n v="14"/>
    <n v="545"/>
    <n v="6.7"/>
    <n v="82533"/>
    <n v="26258"/>
    <n v="56275"/>
    <n v="5.3"/>
    <n v="16.600000000000001"/>
    <n v="54889"/>
    <n v="16938"/>
    <n v="37951"/>
    <n v="3.4"/>
    <n v="11.1"/>
    <n v="27644"/>
    <n v="5.5"/>
    <n v="22.2"/>
    <n v="3"/>
    <n v="3"/>
    <n v="3830"/>
    <n v="0"/>
  </r>
  <r>
    <x v="18"/>
    <x v="7"/>
    <x v="9"/>
    <n v="714"/>
    <n v="10169"/>
    <n v="473006"/>
    <n v="464591"/>
    <n v="896"/>
    <n v="9"/>
    <n v="430"/>
    <n v="4.3"/>
    <n v="69519"/>
    <n v="19537"/>
    <n v="49982"/>
    <n v="4.2"/>
    <n v="15"/>
    <n v="52689"/>
    <n v="10121"/>
    <n v="42568"/>
    <n v="2.2000000000000002"/>
    <n v="11.3"/>
    <n v="16830"/>
    <n v="3.7"/>
    <n v="22.6"/>
    <n v="2"/>
    <n v="2"/>
    <m/>
    <n v="1"/>
  </r>
  <r>
    <x v="18"/>
    <x v="7"/>
    <x v="1"/>
    <n v="4626"/>
    <n v="58506"/>
    <n v="3086730"/>
    <n v="3038593"/>
    <n v="4054"/>
    <n v="7"/>
    <n v="3286"/>
    <n v="5.7"/>
    <n v="368737"/>
    <n v="92848"/>
    <n v="275889"/>
    <n v="3.1"/>
    <n v="12.1"/>
    <n v="272463"/>
    <n v="64583"/>
    <n v="207880"/>
    <n v="2.1"/>
    <n v="9"/>
    <n v="96274"/>
    <n v="3.1"/>
    <n v="18"/>
    <n v="3"/>
    <n v="3"/>
    <n v="4318"/>
    <n v="0"/>
  </r>
  <r>
    <x v="18"/>
    <x v="8"/>
    <x v="0"/>
    <n v="6"/>
    <n v="7"/>
    <n v="17517"/>
    <n v="8759"/>
    <n v="7"/>
    <n v="200"/>
    <n v="0"/>
    <n v="0"/>
    <n v="17517"/>
    <n v="17517"/>
    <n v="0"/>
    <n v="200"/>
    <n v="200"/>
    <n v="0"/>
    <n v="0"/>
    <n v="0"/>
    <n v="0"/>
    <n v="0"/>
    <n v="17517"/>
    <n v="200"/>
    <n v="0"/>
    <m/>
    <m/>
    <m/>
    <n v="0"/>
  </r>
  <r>
    <x v="18"/>
    <x v="8"/>
    <x v="2"/>
    <n v="42"/>
    <n v="237"/>
    <n v="63850"/>
    <n v="54999"/>
    <n v="55"/>
    <n v="26.1"/>
    <n v="3"/>
    <n v="1.4"/>
    <n v="24382"/>
    <n v="3527"/>
    <n v="20855"/>
    <n v="6.4"/>
    <n v="44.3"/>
    <n v="6680"/>
    <m/>
    <n v="6479"/>
    <m/>
    <n v="12.1"/>
    <n v="17702"/>
    <n v="32.200000000000003"/>
    <n v="24.2"/>
    <m/>
    <m/>
    <m/>
    <n v="1"/>
  </r>
  <r>
    <x v="18"/>
    <x v="8"/>
    <x v="3"/>
    <n v="36"/>
    <n v="457"/>
    <n v="53910"/>
    <n v="52870"/>
    <n v="81"/>
    <n v="18.899999999999999"/>
    <n v="23"/>
    <n v="5.4"/>
    <n v="12937"/>
    <n v="4496"/>
    <n v="8441"/>
    <n v="8.5"/>
    <n v="24.5"/>
    <n v="10857"/>
    <n v="4927"/>
    <n v="5930"/>
    <n v="9.3000000000000007"/>
    <n v="20.5"/>
    <n v="2080"/>
    <n v="4"/>
    <n v="41"/>
    <n v="2"/>
    <n v="2"/>
    <m/>
    <n v="1"/>
  </r>
  <r>
    <x v="18"/>
    <x v="8"/>
    <x v="4"/>
    <n v="71"/>
    <n v="1131"/>
    <n v="95251"/>
    <n v="93571"/>
    <n v="143"/>
    <n v="13.4"/>
    <n v="34"/>
    <n v="3.2"/>
    <n v="16518"/>
    <n v="3513"/>
    <n v="13005"/>
    <n v="3.8"/>
    <n v="17.7"/>
    <n v="13157"/>
    <m/>
    <n v="9301"/>
    <m/>
    <n v="14.1"/>
    <n v="3361"/>
    <n v="3.6"/>
    <n v="28.2"/>
    <m/>
    <m/>
    <m/>
    <n v="1"/>
  </r>
  <r>
    <x v="18"/>
    <x v="8"/>
    <x v="5"/>
    <n v="53"/>
    <n v="953"/>
    <n v="73408"/>
    <n v="71163"/>
    <n v="82"/>
    <n v="8.8000000000000007"/>
    <n v="41"/>
    <n v="4.4000000000000004"/>
    <n v="17001"/>
    <n v="2999"/>
    <n v="14002"/>
    <n v="4.2"/>
    <n v="23.9"/>
    <n v="12511"/>
    <n v="3206"/>
    <n v="9305"/>
    <n v="4.5"/>
    <n v="17.600000000000001"/>
    <n v="4490"/>
    <n v="6.3"/>
    <n v="35.200000000000003"/>
    <n v="1"/>
    <n v="1"/>
    <m/>
    <n v="1"/>
  </r>
  <r>
    <x v="18"/>
    <x v="8"/>
    <x v="6"/>
    <n v="52"/>
    <n v="633"/>
    <n v="73358"/>
    <n v="69381"/>
    <n v="85"/>
    <n v="14.2"/>
    <n v="15"/>
    <n v="2.5"/>
    <n v="19810"/>
    <n v="8442"/>
    <n v="11368"/>
    <n v="12.2"/>
    <n v="28.6"/>
    <n v="11855"/>
    <n v="741"/>
    <n v="11114"/>
    <n v="1.1000000000000001"/>
    <n v="17.100000000000001"/>
    <n v="7955"/>
    <n v="11.5"/>
    <n v="34.200000000000003"/>
    <m/>
    <m/>
    <m/>
    <n v="0"/>
  </r>
  <r>
    <x v="18"/>
    <x v="8"/>
    <x v="7"/>
    <n v="545"/>
    <n v="6867"/>
    <n v="824008"/>
    <n v="806631"/>
    <n v="1229"/>
    <n v="19.100000000000001"/>
    <n v="357"/>
    <n v="5.6"/>
    <n v="104647"/>
    <n v="36892"/>
    <n v="67755"/>
    <n v="4.5999999999999996"/>
    <n v="13"/>
    <n v="69894"/>
    <n v="17895"/>
    <n v="51999"/>
    <n v="2.2000000000000002"/>
    <n v="8.6999999999999993"/>
    <n v="34753"/>
    <n v="4.3"/>
    <n v="17.399999999999999"/>
    <n v="2"/>
    <n v="3"/>
    <m/>
    <n v="1"/>
  </r>
  <r>
    <x v="18"/>
    <x v="8"/>
    <x v="8"/>
    <n v="437"/>
    <n v="8977"/>
    <n v="603187"/>
    <n v="587866"/>
    <n v="1559"/>
    <n v="18.399999999999999"/>
    <n v="523"/>
    <n v="6.2"/>
    <n v="95667"/>
    <n v="38403"/>
    <n v="57264"/>
    <n v="6.5"/>
    <n v="16.3"/>
    <n v="65024"/>
    <n v="12894"/>
    <n v="52130"/>
    <n v="2.2000000000000002"/>
    <n v="11.1"/>
    <n v="30643"/>
    <n v="5.2"/>
    <n v="22.2"/>
    <m/>
    <m/>
    <m/>
    <n v="0"/>
  </r>
  <r>
    <x v="18"/>
    <x v="8"/>
    <x v="9"/>
    <n v="402"/>
    <n v="11857"/>
    <n v="569590"/>
    <n v="553495"/>
    <n v="963"/>
    <n v="8.3000000000000007"/>
    <n v="564"/>
    <n v="4.8"/>
    <n v="88790"/>
    <n v="26489"/>
    <n v="62301"/>
    <n v="4.8"/>
    <n v="16"/>
    <n v="56602"/>
    <n v="12291"/>
    <n v="44311"/>
    <n v="2.2000000000000002"/>
    <n v="10.199999999999999"/>
    <n v="32188"/>
    <n v="5.8"/>
    <n v="20.399999999999999"/>
    <n v="1"/>
    <n v="1"/>
    <m/>
    <n v="1"/>
  </r>
  <r>
    <x v="18"/>
    <x v="8"/>
    <x v="1"/>
    <n v="3325"/>
    <n v="82243"/>
    <n v="4702583"/>
    <n v="4651597"/>
    <n v="6481"/>
    <n v="7.9"/>
    <n v="5699"/>
    <n v="7"/>
    <n v="536254"/>
    <n v="148842"/>
    <n v="387412"/>
    <n v="3.2"/>
    <n v="11.5"/>
    <n v="434282"/>
    <n v="120580"/>
    <n v="313702"/>
    <n v="2.6"/>
    <n v="9.3000000000000007"/>
    <n v="101972"/>
    <n v="2.2000000000000002"/>
    <n v="18.600000000000001"/>
    <n v="3"/>
    <n v="3"/>
    <m/>
    <n v="1"/>
  </r>
  <r>
    <x v="18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8"/>
    <x v="9"/>
    <x v="2"/>
    <n v="11"/>
    <n v="72"/>
    <n v="34712"/>
    <n v="31106"/>
    <n v="23"/>
    <n v="38"/>
    <n v="0"/>
    <n v="0"/>
    <n v="10256"/>
    <m/>
    <m/>
    <m/>
    <n v="33"/>
    <n v="3043"/>
    <n v="0"/>
    <n v="3043"/>
    <n v="0"/>
    <n v="9.8000000000000007"/>
    <n v="7213"/>
    <n v="23.2"/>
    <n v="19.600000000000001"/>
    <m/>
    <m/>
    <m/>
    <n v="1"/>
  </r>
  <r>
    <x v="18"/>
    <x v="9"/>
    <x v="3"/>
    <n v="11"/>
    <n v="47"/>
    <n v="41451"/>
    <m/>
    <n v="6"/>
    <n v="13.6"/>
    <n v="1"/>
    <n v="2.2999999999999998"/>
    <m/>
    <m/>
    <m/>
    <m/>
    <m/>
    <m/>
    <m/>
    <m/>
    <m/>
    <m/>
    <m/>
    <m/>
    <m/>
    <m/>
    <m/>
    <m/>
    <n v="1"/>
  </r>
  <r>
    <x v="18"/>
    <x v="9"/>
    <x v="4"/>
    <n v="15"/>
    <n v="396"/>
    <n v="53277"/>
    <n v="49507"/>
    <n v="71"/>
    <n v="18.7"/>
    <n v="37"/>
    <n v="9.6999999999999993"/>
    <n v="10083"/>
    <m/>
    <m/>
    <m/>
    <n v="20.399999999999999"/>
    <n v="2543"/>
    <n v="1095"/>
    <n v="1448"/>
    <n v="2.2000000000000002"/>
    <n v="5.0999999999999996"/>
    <n v="7540"/>
    <n v="15.3"/>
    <n v="10.199999999999999"/>
    <m/>
    <m/>
    <m/>
    <n v="1"/>
  </r>
  <r>
    <x v="18"/>
    <x v="9"/>
    <x v="5"/>
    <n v="13"/>
    <n v="242"/>
    <m/>
    <n v="35595"/>
    <n v="9"/>
    <n v="3.3"/>
    <n v="74"/>
    <n v="26.9"/>
    <n v="16226"/>
    <m/>
    <m/>
    <m/>
    <n v="45.6"/>
    <n v="4698"/>
    <m/>
    <n v="1223"/>
    <m/>
    <n v="13.2"/>
    <n v="11528"/>
    <n v="32.4"/>
    <n v="26.4"/>
    <m/>
    <m/>
    <m/>
    <n v="1"/>
  </r>
  <r>
    <x v="18"/>
    <x v="9"/>
    <x v="6"/>
    <n v="8"/>
    <n v="61"/>
    <n v="6933"/>
    <n v="7037"/>
    <n v="5"/>
    <n v="8.5"/>
    <n v="6"/>
    <n v="10.199999999999999"/>
    <n v="555"/>
    <m/>
    <m/>
    <m/>
    <n v="7.9"/>
    <n v="763"/>
    <m/>
    <n v="523"/>
    <m/>
    <n v="10.8"/>
    <n v="-208"/>
    <n v="-2.9"/>
    <n v="15.8"/>
    <m/>
    <m/>
    <m/>
    <n v="1"/>
  </r>
  <r>
    <x v="18"/>
    <x v="9"/>
    <x v="7"/>
    <n v="187"/>
    <n v="6034"/>
    <n v="578907"/>
    <n v="563251"/>
    <n v="766"/>
    <n v="12.9"/>
    <n v="583"/>
    <n v="9.8000000000000007"/>
    <n v="71873"/>
    <n v="26991"/>
    <n v="44882"/>
    <n v="4.8"/>
    <n v="12.8"/>
    <n v="40561"/>
    <n v="11427"/>
    <n v="29134"/>
    <n v="2"/>
    <n v="7.2"/>
    <n v="31312"/>
    <n v="5.6"/>
    <n v="14.4"/>
    <m/>
    <m/>
    <m/>
    <n v="0"/>
  </r>
  <r>
    <x v="18"/>
    <x v="9"/>
    <x v="8"/>
    <n v="134"/>
    <n v="4883"/>
    <n v="373062"/>
    <n v="361316"/>
    <n v="641"/>
    <n v="13.3"/>
    <n v="499"/>
    <n v="10.4"/>
    <n v="58690"/>
    <n v="19588"/>
    <n v="39102"/>
    <n v="5.4"/>
    <n v="16.2"/>
    <n v="35198"/>
    <n v="10510"/>
    <n v="24688"/>
    <n v="2.9"/>
    <n v="9.6999999999999993"/>
    <n v="23492"/>
    <n v="6.5"/>
    <n v="19.399999999999999"/>
    <m/>
    <m/>
    <m/>
    <n v="0"/>
  </r>
  <r>
    <x v="18"/>
    <x v="9"/>
    <x v="9"/>
    <n v="132"/>
    <n v="5935"/>
    <n v="381358"/>
    <n v="365747"/>
    <n v="559"/>
    <n v="9.6999999999999993"/>
    <n v="160"/>
    <n v="2.8"/>
    <n v="63105"/>
    <n v="17852"/>
    <n v="45253"/>
    <n v="4.9000000000000004"/>
    <n v="17.3"/>
    <n v="31883"/>
    <n v="7205"/>
    <n v="24678"/>
    <n v="2"/>
    <n v="8.6999999999999993"/>
    <n v="31222"/>
    <n v="8.6"/>
    <n v="17.399999999999999"/>
    <m/>
    <m/>
    <m/>
    <n v="0"/>
  </r>
  <r>
    <x v="18"/>
    <x v="9"/>
    <x v="1"/>
    <n v="1416"/>
    <n v="75747"/>
    <n v="4043434"/>
    <n v="3991832"/>
    <n v="6994"/>
    <n v="9.4"/>
    <n v="4235"/>
    <n v="5.7"/>
    <n v="476059"/>
    <n v="150372"/>
    <n v="325687"/>
    <n v="3.8"/>
    <n v="11.9"/>
    <n v="372855"/>
    <n v="87699"/>
    <n v="285156"/>
    <n v="2.2000000000000002"/>
    <n v="9.3000000000000007"/>
    <n v="103204"/>
    <n v="2.6"/>
    <n v="18.600000000000001"/>
    <n v="1"/>
    <n v="1"/>
    <m/>
    <n v="1"/>
  </r>
  <r>
    <x v="1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8"/>
    <x v="10"/>
    <x v="2"/>
    <n v="11"/>
    <n v="75"/>
    <n v="18552"/>
    <n v="17488"/>
    <n v="10"/>
    <n v="14.1"/>
    <n v="2"/>
    <n v="2.8"/>
    <n v="2556"/>
    <m/>
    <m/>
    <m/>
    <n v="14.6"/>
    <n v="427"/>
    <m/>
    <n v="345"/>
    <m/>
    <n v="2.4"/>
    <n v="2129"/>
    <n v="12.2"/>
    <n v="4.8"/>
    <m/>
    <m/>
    <m/>
    <n v="1"/>
  </r>
  <r>
    <x v="18"/>
    <x v="10"/>
    <x v="3"/>
    <n v="6"/>
    <n v="44"/>
    <m/>
    <m/>
    <n v="0"/>
    <n v="0"/>
    <n v="1"/>
    <n v="2.2000000000000002"/>
    <m/>
    <n v="0"/>
    <m/>
    <m/>
    <m/>
    <m/>
    <m/>
    <m/>
    <m/>
    <m/>
    <m/>
    <m/>
    <m/>
    <m/>
    <m/>
    <m/>
    <n v="1"/>
  </r>
  <r>
    <x v="18"/>
    <x v="10"/>
    <x v="4"/>
    <n v="3"/>
    <n v="12"/>
    <m/>
    <m/>
    <n v="2"/>
    <n v="18.2"/>
    <n v="0"/>
    <n v="0"/>
    <m/>
    <m/>
    <m/>
    <m/>
    <m/>
    <m/>
    <m/>
    <m/>
    <m/>
    <m/>
    <m/>
    <m/>
    <m/>
    <m/>
    <m/>
    <m/>
    <n v="1"/>
  </r>
  <r>
    <x v="18"/>
    <x v="10"/>
    <x v="5"/>
    <n v="2"/>
    <n v="414"/>
    <m/>
    <m/>
    <n v="30"/>
    <n v="7.3"/>
    <n v="19"/>
    <n v="4.5999999999999996"/>
    <m/>
    <m/>
    <m/>
    <m/>
    <m/>
    <m/>
    <m/>
    <m/>
    <m/>
    <m/>
    <m/>
    <m/>
    <m/>
    <m/>
    <m/>
    <m/>
    <n v="1"/>
  </r>
  <r>
    <x v="18"/>
    <x v="10"/>
    <x v="6"/>
    <n v="7"/>
    <n v="201"/>
    <n v="15880"/>
    <n v="15773"/>
    <n v="8"/>
    <n v="4"/>
    <n v="10"/>
    <n v="5"/>
    <n v="1720"/>
    <m/>
    <m/>
    <m/>
    <n v="10.9"/>
    <n v="1505"/>
    <m/>
    <n v="1132"/>
    <m/>
    <n v="9.5"/>
    <n v="215"/>
    <n v="1.4"/>
    <n v="19"/>
    <m/>
    <m/>
    <m/>
    <n v="1"/>
  </r>
  <r>
    <x v="18"/>
    <x v="10"/>
    <x v="7"/>
    <n v="72"/>
    <n v="3814"/>
    <n v="280567"/>
    <n v="274230"/>
    <n v="403"/>
    <n v="10.9"/>
    <n v="182"/>
    <n v="4.9000000000000004"/>
    <n v="35879"/>
    <n v="11225"/>
    <n v="24654"/>
    <n v="4.0999999999999996"/>
    <n v="13.1"/>
    <n v="23205"/>
    <n v="3072"/>
    <n v="20133"/>
    <n v="1.1000000000000001"/>
    <n v="8.5"/>
    <n v="12674"/>
    <n v="4.5999999999999996"/>
    <n v="17"/>
    <m/>
    <m/>
    <m/>
    <n v="0"/>
  </r>
  <r>
    <x v="18"/>
    <x v="10"/>
    <x v="8"/>
    <n v="68"/>
    <n v="3656"/>
    <n v="314934"/>
    <n v="307030"/>
    <n v="409"/>
    <n v="11.5"/>
    <n v="223"/>
    <n v="6.3"/>
    <n v="56153"/>
    <n v="22810"/>
    <n v="33343"/>
    <n v="7.4"/>
    <n v="18.3"/>
    <n v="40344"/>
    <n v="10200"/>
    <n v="30144"/>
    <n v="3.3"/>
    <n v="13.1"/>
    <n v="15809"/>
    <n v="5.2"/>
    <n v="26.2"/>
    <m/>
    <m/>
    <m/>
    <n v="0"/>
  </r>
  <r>
    <x v="18"/>
    <x v="10"/>
    <x v="9"/>
    <n v="65"/>
    <n v="4377"/>
    <n v="277532"/>
    <n v="269353"/>
    <n v="407"/>
    <n v="9.6"/>
    <n v="118"/>
    <n v="2.8"/>
    <n v="43662"/>
    <n v="19397"/>
    <n v="24265"/>
    <n v="7.2"/>
    <n v="16.2"/>
    <n v="27303"/>
    <n v="5408"/>
    <n v="21895"/>
    <n v="2"/>
    <n v="10.1"/>
    <n v="16359"/>
    <n v="6.1"/>
    <n v="20.2"/>
    <m/>
    <m/>
    <m/>
    <n v="0"/>
  </r>
  <r>
    <x v="18"/>
    <x v="10"/>
    <x v="1"/>
    <n v="869"/>
    <n v="78237"/>
    <n v="4218470"/>
    <n v="4177765"/>
    <n v="7716"/>
    <n v="10"/>
    <n v="5215"/>
    <n v="6.8"/>
    <n v="525819"/>
    <n v="169695"/>
    <n v="356124"/>
    <n v="4.0999999999999996"/>
    <n v="12.6"/>
    <n v="444409"/>
    <n v="112460"/>
    <n v="331949"/>
    <n v="2.7"/>
    <n v="10.6"/>
    <n v="81410"/>
    <n v="2"/>
    <n v="21.2"/>
    <n v="1"/>
    <n v="8"/>
    <n v="0"/>
    <n v="0"/>
  </r>
  <r>
    <x v="18"/>
    <x v="11"/>
    <x v="2"/>
    <n v="4"/>
    <n v="360"/>
    <n v="17413"/>
    <n v="16803"/>
    <n v="6"/>
    <n v="1.7"/>
    <n v="0"/>
    <n v="0"/>
    <n v="2125"/>
    <m/>
    <m/>
    <m/>
    <n v="12.6"/>
    <n v="905"/>
    <n v="0"/>
    <n v="905"/>
    <n v="0"/>
    <n v="5.4"/>
    <n v="1220"/>
    <n v="7.2"/>
    <n v="10.8"/>
    <m/>
    <m/>
    <m/>
    <n v="1"/>
  </r>
  <r>
    <x v="18"/>
    <x v="11"/>
    <x v="3"/>
    <n v="7"/>
    <n v="469"/>
    <m/>
    <n v="54467"/>
    <n v="180"/>
    <n v="45"/>
    <n v="42"/>
    <n v="10.5"/>
    <n v="37587"/>
    <m/>
    <m/>
    <m/>
    <n v="69"/>
    <n v="8245"/>
    <m/>
    <n v="5841"/>
    <m/>
    <n v="15.1"/>
    <n v="29342"/>
    <n v="53.9"/>
    <n v="30.2"/>
    <m/>
    <m/>
    <m/>
    <n v="1"/>
  </r>
  <r>
    <x v="18"/>
    <x v="11"/>
    <x v="4"/>
    <n v="5"/>
    <n v="61"/>
    <m/>
    <m/>
    <n v="0"/>
    <n v="0"/>
    <n v="1"/>
    <n v="1.6"/>
    <m/>
    <n v="0"/>
    <m/>
    <m/>
    <m/>
    <m/>
    <m/>
    <m/>
    <m/>
    <m/>
    <m/>
    <m/>
    <m/>
    <m/>
    <m/>
    <m/>
    <n v="1"/>
  </r>
  <r>
    <x v="18"/>
    <x v="11"/>
    <x v="5"/>
    <n v="11"/>
    <n v="172"/>
    <n v="12942"/>
    <m/>
    <n v="5"/>
    <n v="2.8"/>
    <n v="25"/>
    <n v="13.9"/>
    <m/>
    <m/>
    <m/>
    <m/>
    <m/>
    <m/>
    <m/>
    <m/>
    <m/>
    <m/>
    <m/>
    <m/>
    <m/>
    <m/>
    <m/>
    <m/>
    <n v="1"/>
  </r>
  <r>
    <x v="18"/>
    <x v="11"/>
    <x v="6"/>
    <n v="6"/>
    <n v="65"/>
    <n v="46771"/>
    <n v="45746"/>
    <n v="13"/>
    <n v="21.7"/>
    <n v="3"/>
    <n v="5"/>
    <n v="6058"/>
    <m/>
    <m/>
    <m/>
    <n v="13.2"/>
    <n v="4007"/>
    <m/>
    <n v="2150"/>
    <m/>
    <n v="8.8000000000000007"/>
    <n v="2051"/>
    <n v="4.4000000000000004"/>
    <n v="17.600000000000001"/>
    <m/>
    <m/>
    <m/>
    <n v="1"/>
  </r>
  <r>
    <x v="18"/>
    <x v="11"/>
    <x v="7"/>
    <n v="56"/>
    <n v="2257"/>
    <n v="337113"/>
    <n v="321793"/>
    <n v="236"/>
    <n v="10.9"/>
    <n v="43"/>
    <n v="2"/>
    <n v="76939"/>
    <n v="49381"/>
    <n v="27558"/>
    <n v="15.3"/>
    <n v="23.9"/>
    <n v="46298"/>
    <n v="4115"/>
    <n v="42183"/>
    <n v="1.3"/>
    <n v="14.4"/>
    <n v="30641"/>
    <n v="9.5"/>
    <n v="28.8"/>
    <m/>
    <m/>
    <m/>
    <n v="0"/>
  </r>
  <r>
    <x v="18"/>
    <x v="11"/>
    <x v="8"/>
    <n v="54"/>
    <n v="7167"/>
    <n v="472352"/>
    <n v="448745"/>
    <n v="803"/>
    <n v="11.5"/>
    <n v="482"/>
    <n v="6.9"/>
    <n v="89664"/>
    <n v="35254"/>
    <n v="54410"/>
    <n v="7.9"/>
    <n v="20"/>
    <n v="42450"/>
    <n v="9875"/>
    <n v="32575"/>
    <n v="2.2000000000000002"/>
    <n v="9.5"/>
    <n v="47214"/>
    <n v="10.5"/>
    <n v="19"/>
    <m/>
    <m/>
    <m/>
    <n v="0"/>
  </r>
  <r>
    <x v="18"/>
    <x v="11"/>
    <x v="9"/>
    <n v="67"/>
    <n v="8218"/>
    <n v="595318"/>
    <n v="568049"/>
    <n v="840"/>
    <n v="10.6"/>
    <n v="284"/>
    <n v="3.6"/>
    <n v="106868"/>
    <n v="41358"/>
    <n v="65510"/>
    <n v="7.3"/>
    <n v="18.8"/>
    <n v="52329"/>
    <n v="5994"/>
    <n v="46335"/>
    <n v="1.1000000000000001"/>
    <n v="9.1999999999999993"/>
    <n v="54539"/>
    <n v="9.6"/>
    <n v="18.399999999999999"/>
    <m/>
    <m/>
    <m/>
    <n v="0"/>
  </r>
  <r>
    <x v="18"/>
    <x v="11"/>
    <x v="1"/>
    <n v="913"/>
    <n v="374894"/>
    <n v="22009889"/>
    <n v="21854014"/>
    <n v="35133"/>
    <n v="9.5"/>
    <n v="28928"/>
    <n v="7.8"/>
    <n v="2649175"/>
    <n v="928071"/>
    <n v="1721104"/>
    <n v="4.2"/>
    <n v="12.1"/>
    <n v="2337424"/>
    <n v="642668"/>
    <n v="1694756"/>
    <n v="2.9"/>
    <n v="10.7"/>
    <n v="311751"/>
    <n v="1.4"/>
    <n v="21.4"/>
    <m/>
    <m/>
    <m/>
    <n v="0"/>
  </r>
  <r>
    <x v="19"/>
    <x v="0"/>
    <x v="0"/>
    <n v="446036"/>
    <n v="446446"/>
    <n v="1140016"/>
    <n v="574445"/>
    <n v="442330"/>
    <n v="198.2"/>
    <n v="0"/>
    <n v="0"/>
    <n v="1131143"/>
    <n v="1131143"/>
    <n v="0"/>
    <n v="196.9"/>
    <n v="196.9"/>
    <n v="0"/>
    <n v="0"/>
    <n v="0"/>
    <n v="0"/>
    <n v="0"/>
    <n v="1131143"/>
    <n v="196.9"/>
    <n v="0"/>
    <m/>
    <m/>
    <m/>
    <n v="0"/>
  </r>
  <r>
    <x v="19"/>
    <x v="0"/>
    <x v="2"/>
    <n v="260466"/>
    <n v="260648"/>
    <n v="544022"/>
    <n v="627082"/>
    <n v="357"/>
    <n v="0.1"/>
    <n v="97525"/>
    <n v="31.1"/>
    <n v="128323"/>
    <n v="1460"/>
    <n v="126863"/>
    <n v="0.2"/>
    <n v="20.5"/>
    <n v="294443"/>
    <n v="218164"/>
    <n v="76279"/>
    <n v="34.799999999999997"/>
    <n v="47"/>
    <n v="-166120"/>
    <n v="-26.5"/>
    <n v="41"/>
    <n v="77529"/>
    <n v="77532"/>
    <n v="178885"/>
    <n v="0"/>
  </r>
  <r>
    <x v="19"/>
    <x v="0"/>
    <x v="3"/>
    <n v="199893"/>
    <n v="200019"/>
    <n v="421420"/>
    <n v="473539"/>
    <n v="8234"/>
    <n v="3.7"/>
    <n v="55480"/>
    <n v="24.7"/>
    <n v="89697"/>
    <n v="19666"/>
    <n v="70031"/>
    <n v="4.2"/>
    <n v="18.899999999999999"/>
    <n v="193934"/>
    <n v="134947"/>
    <n v="58987"/>
    <n v="28.5"/>
    <n v="41"/>
    <n v="-104237"/>
    <n v="-22.1"/>
    <n v="37.799999999999997"/>
    <n v="45039"/>
    <n v="45040"/>
    <n v="112487"/>
    <n v="0"/>
  </r>
  <r>
    <x v="19"/>
    <x v="0"/>
    <x v="4"/>
    <n v="161854"/>
    <n v="161932"/>
    <n v="344472"/>
    <n v="382922"/>
    <n v="7311"/>
    <n v="4.0999999999999996"/>
    <n v="38908"/>
    <n v="21.8"/>
    <n v="67872"/>
    <n v="17113"/>
    <n v="50759"/>
    <n v="4.5"/>
    <n v="17.7"/>
    <n v="144771"/>
    <n v="97756"/>
    <n v="47015"/>
    <n v="25.5"/>
    <n v="37.799999999999997"/>
    <n v="-76899"/>
    <n v="-20.100000000000001"/>
    <n v="35.4"/>
    <n v="31475"/>
    <n v="31476"/>
    <n v="81268"/>
    <n v="0"/>
  </r>
  <r>
    <x v="19"/>
    <x v="0"/>
    <x v="5"/>
    <n v="134087"/>
    <n v="134196"/>
    <n v="287561"/>
    <n v="317161"/>
    <n v="6112"/>
    <n v="4.2"/>
    <n v="29184"/>
    <n v="20"/>
    <n v="53928"/>
    <n v="14137"/>
    <n v="39791"/>
    <n v="4.5"/>
    <n v="17"/>
    <n v="113127"/>
    <n v="74615"/>
    <n v="38512"/>
    <n v="23.5"/>
    <n v="35.700000000000003"/>
    <n v="-59199"/>
    <n v="-18.7"/>
    <n v="34"/>
    <n v="23453"/>
    <n v="23454"/>
    <n v="61642"/>
    <n v="0"/>
  </r>
  <r>
    <x v="19"/>
    <x v="0"/>
    <x v="6"/>
    <n v="121491"/>
    <n v="121613"/>
    <n v="262298"/>
    <n v="286797"/>
    <n v="5723"/>
    <n v="4.4000000000000004"/>
    <n v="24210"/>
    <n v="18.5"/>
    <n v="47210"/>
    <n v="13444"/>
    <n v="33766"/>
    <n v="4.7"/>
    <n v="16.5"/>
    <n v="96208"/>
    <n v="61762"/>
    <n v="34446"/>
    <n v="21.5"/>
    <n v="33.5"/>
    <n v="-48998"/>
    <n v="-17"/>
    <n v="33"/>
    <n v="19168"/>
    <n v="19169"/>
    <n v="50590"/>
    <n v="0"/>
  </r>
  <r>
    <x v="19"/>
    <x v="0"/>
    <x v="7"/>
    <n v="474708"/>
    <n v="475359"/>
    <n v="1029611"/>
    <n v="1114896"/>
    <n v="21730"/>
    <n v="4.3"/>
    <n v="81700"/>
    <n v="16.2"/>
    <n v="170860"/>
    <n v="48906"/>
    <n v="121954"/>
    <n v="4.4000000000000004"/>
    <n v="15.3"/>
    <n v="341429"/>
    <n v="208519"/>
    <n v="132910"/>
    <n v="18.7"/>
    <n v="30.6"/>
    <n v="-170569"/>
    <n v="-15.3"/>
    <n v="30.6"/>
    <n v="63212"/>
    <n v="63215"/>
    <n v="165956"/>
    <n v="0"/>
  </r>
  <r>
    <x v="19"/>
    <x v="0"/>
    <x v="8"/>
    <n v="307505"/>
    <n v="308236"/>
    <n v="677816"/>
    <n v="723331"/>
    <n v="12178"/>
    <n v="3.8"/>
    <n v="42820"/>
    <n v="13.2"/>
    <n v="98008"/>
    <n v="27092"/>
    <n v="70916"/>
    <n v="3.7"/>
    <n v="13.5"/>
    <n v="189037"/>
    <n v="109004"/>
    <n v="80033"/>
    <n v="15.1"/>
    <n v="26.1"/>
    <n v="-91029"/>
    <n v="-12.6"/>
    <n v="27"/>
    <n v="31962"/>
    <n v="31966"/>
    <n v="83975"/>
    <n v="0"/>
  </r>
  <r>
    <x v="19"/>
    <x v="0"/>
    <x v="9"/>
    <n v="170397"/>
    <n v="171014"/>
    <n v="374718"/>
    <n v="400488"/>
    <n v="6734"/>
    <n v="3.7"/>
    <n v="23823"/>
    <n v="13.3"/>
    <n v="52015"/>
    <n v="14757"/>
    <n v="37258"/>
    <n v="3.7"/>
    <n v="13"/>
    <n v="103555"/>
    <n v="59341"/>
    <n v="44214"/>
    <n v="14.8"/>
    <n v="25.9"/>
    <n v="-51540"/>
    <n v="-12.9"/>
    <n v="26"/>
    <n v="17783"/>
    <n v="17789"/>
    <n v="45679"/>
    <n v="0"/>
  </r>
  <r>
    <x v="19"/>
    <x v="0"/>
    <x v="1"/>
    <n v="299974"/>
    <n v="301158"/>
    <n v="673646"/>
    <n v="727293"/>
    <n v="8282"/>
    <n v="2.6"/>
    <n v="42381"/>
    <n v="13.3"/>
    <n v="76292"/>
    <n v="19251"/>
    <n v="57041"/>
    <n v="2.6"/>
    <n v="10.5"/>
    <n v="183585"/>
    <n v="110312"/>
    <n v="73273"/>
    <n v="15.2"/>
    <n v="25.2"/>
    <n v="-107293"/>
    <n v="-14.7"/>
    <n v="21"/>
    <n v="33324"/>
    <n v="33325"/>
    <n v="88071"/>
    <n v="0"/>
  </r>
  <r>
    <x v="19"/>
    <x v="1"/>
    <x v="0"/>
    <n v="43270"/>
    <n v="43952"/>
    <n v="524654"/>
    <n v="263605"/>
    <n v="43738"/>
    <n v="199"/>
    <n v="0"/>
    <n v="0"/>
    <n v="522098"/>
    <n v="522098"/>
    <n v="0"/>
    <n v="198.1"/>
    <n v="198.1"/>
    <n v="0"/>
    <n v="0"/>
    <n v="0"/>
    <n v="0"/>
    <n v="0"/>
    <n v="522098"/>
    <n v="198.1"/>
    <n v="0"/>
    <m/>
    <m/>
    <m/>
    <n v="0"/>
  </r>
  <r>
    <x v="19"/>
    <x v="1"/>
    <x v="2"/>
    <n v="77692"/>
    <n v="78240"/>
    <n v="516816"/>
    <n v="519694"/>
    <n v="389"/>
    <n v="0.5"/>
    <n v="6499"/>
    <n v="8"/>
    <n v="144436"/>
    <n v="2098"/>
    <n v="142338"/>
    <n v="0.4"/>
    <n v="27.8"/>
    <n v="150192"/>
    <n v="78423"/>
    <n v="71769"/>
    <n v="15.1"/>
    <n v="28.9"/>
    <n v="-5756"/>
    <n v="-1.1000000000000001"/>
    <n v="55.6"/>
    <n v="5729"/>
    <n v="5729"/>
    <n v="69504"/>
    <n v="0"/>
  </r>
  <r>
    <x v="19"/>
    <x v="1"/>
    <x v="3"/>
    <n v="69186"/>
    <n v="69636"/>
    <n v="446416"/>
    <n v="463689"/>
    <n v="796"/>
    <n v="1.1000000000000001"/>
    <n v="5221"/>
    <n v="7.3"/>
    <n v="94289"/>
    <n v="7987"/>
    <n v="86302"/>
    <n v="1.7"/>
    <n v="20.3"/>
    <n v="128835"/>
    <n v="63179"/>
    <n v="65656"/>
    <n v="13.6"/>
    <n v="27.8"/>
    <n v="-34546"/>
    <n v="-7.5"/>
    <n v="40.6"/>
    <n v="4583"/>
    <n v="4583"/>
    <n v="56112"/>
    <n v="0"/>
  </r>
  <r>
    <x v="19"/>
    <x v="1"/>
    <x v="4"/>
    <n v="60413"/>
    <n v="60820"/>
    <n v="388256"/>
    <n v="401642"/>
    <n v="677"/>
    <n v="1.1000000000000001"/>
    <n v="3835"/>
    <n v="6.1"/>
    <n v="73650"/>
    <n v="6851"/>
    <n v="66799"/>
    <n v="1.7"/>
    <n v="18.3"/>
    <n v="100422"/>
    <n v="46344"/>
    <n v="54078"/>
    <n v="11.5"/>
    <n v="25"/>
    <n v="-26772"/>
    <n v="-6.7"/>
    <n v="36.6"/>
    <n v="3310"/>
    <n v="3310"/>
    <n v="40260"/>
    <n v="0"/>
  </r>
  <r>
    <x v="19"/>
    <x v="1"/>
    <x v="5"/>
    <n v="54270"/>
    <n v="54788"/>
    <n v="347074"/>
    <n v="360099"/>
    <n v="544"/>
    <n v="1"/>
    <n v="3292"/>
    <n v="5.9"/>
    <n v="59028"/>
    <n v="5373"/>
    <n v="53655"/>
    <n v="1.5"/>
    <n v="16.399999999999999"/>
    <n v="85077"/>
    <n v="38490"/>
    <n v="46587"/>
    <n v="10.7"/>
    <n v="23.6"/>
    <n v="-26049"/>
    <n v="-7.2"/>
    <n v="32.799999999999997"/>
    <n v="2685"/>
    <n v="2685"/>
    <n v="32486"/>
    <n v="0"/>
  </r>
  <r>
    <x v="19"/>
    <x v="1"/>
    <x v="6"/>
    <n v="51340"/>
    <n v="51853"/>
    <n v="328084"/>
    <n v="339211"/>
    <n v="513"/>
    <n v="1"/>
    <n v="2800"/>
    <n v="5.3"/>
    <n v="53353"/>
    <n v="5285"/>
    <n v="48068"/>
    <n v="1.6"/>
    <n v="15.7"/>
    <n v="75607"/>
    <n v="32755"/>
    <n v="42852"/>
    <n v="9.6999999999999993"/>
    <n v="22.3"/>
    <n v="-22254"/>
    <n v="-6.6"/>
    <n v="31.4"/>
    <n v="2263"/>
    <n v="2264"/>
    <n v="27674"/>
    <n v="0"/>
  </r>
  <r>
    <x v="19"/>
    <x v="1"/>
    <x v="7"/>
    <n v="215022"/>
    <n v="217966"/>
    <n v="1370331"/>
    <n v="1413603"/>
    <n v="1927"/>
    <n v="0.9"/>
    <n v="9916"/>
    <n v="4.5"/>
    <n v="198037"/>
    <n v="19569"/>
    <n v="178468"/>
    <n v="1.4"/>
    <n v="14"/>
    <n v="284581"/>
    <n v="110627"/>
    <n v="173954"/>
    <n v="7.8"/>
    <n v="20.100000000000001"/>
    <n v="-86544"/>
    <n v="-6.1"/>
    <n v="28"/>
    <n v="7269"/>
    <n v="7273"/>
    <n v="88760"/>
    <n v="0"/>
  </r>
  <r>
    <x v="19"/>
    <x v="1"/>
    <x v="8"/>
    <n v="153855"/>
    <n v="156860"/>
    <n v="977478"/>
    <n v="1004888"/>
    <n v="1190"/>
    <n v="0.7"/>
    <n v="5579"/>
    <n v="3.5"/>
    <n v="120273"/>
    <n v="11881"/>
    <n v="108392"/>
    <n v="1.2"/>
    <n v="12"/>
    <n v="175093"/>
    <n v="60055"/>
    <n v="115038"/>
    <n v="6"/>
    <n v="17.399999999999999"/>
    <n v="-54820"/>
    <n v="-5.4"/>
    <n v="24"/>
    <n v="3787"/>
    <n v="3789"/>
    <n v="46197"/>
    <n v="0"/>
  </r>
  <r>
    <x v="19"/>
    <x v="1"/>
    <x v="9"/>
    <n v="91146"/>
    <n v="93854"/>
    <n v="581494"/>
    <n v="598183"/>
    <n v="668"/>
    <n v="0.7"/>
    <n v="3418"/>
    <n v="3.6"/>
    <n v="67010"/>
    <n v="6612"/>
    <n v="60398"/>
    <n v="1.1000000000000001"/>
    <n v="11.2"/>
    <n v="100388"/>
    <n v="34595"/>
    <n v="65793"/>
    <n v="5.8"/>
    <n v="16.8"/>
    <n v="-33378"/>
    <n v="-5.6"/>
    <n v="22.4"/>
    <n v="2032"/>
    <n v="2034"/>
    <n v="24577"/>
    <n v="0"/>
  </r>
  <r>
    <x v="19"/>
    <x v="1"/>
    <x v="1"/>
    <n v="183063"/>
    <n v="187989"/>
    <n v="1170455"/>
    <n v="1209453"/>
    <n v="1080"/>
    <n v="0.6"/>
    <n v="6624"/>
    <n v="3.5"/>
    <n v="116237"/>
    <n v="10156"/>
    <n v="106081"/>
    <n v="0.8"/>
    <n v="9.6"/>
    <n v="194233"/>
    <n v="67419"/>
    <n v="126814"/>
    <n v="5.6"/>
    <n v="16.100000000000001"/>
    <n v="-77996"/>
    <n v="-6.5"/>
    <n v="19.2"/>
    <n v="3957"/>
    <n v="3968"/>
    <n v="48694"/>
    <n v="0"/>
  </r>
  <r>
    <x v="19"/>
    <x v="2"/>
    <x v="0"/>
    <n v="16214"/>
    <n v="16860"/>
    <n v="418787"/>
    <n v="210302"/>
    <n v="16789"/>
    <n v="199.2"/>
    <n v="0"/>
    <n v="0"/>
    <n v="416971"/>
    <n v="416971"/>
    <n v="0"/>
    <n v="198.3"/>
    <n v="198.3"/>
    <n v="0"/>
    <n v="0"/>
    <n v="0"/>
    <n v="0"/>
    <n v="0"/>
    <n v="416971"/>
    <n v="198.3"/>
    <n v="0"/>
    <m/>
    <m/>
    <m/>
    <n v="0"/>
  </r>
  <r>
    <x v="19"/>
    <x v="2"/>
    <x v="2"/>
    <n v="35143"/>
    <n v="36068"/>
    <n v="495630"/>
    <n v="485809"/>
    <n v="560"/>
    <n v="1.5"/>
    <n v="2425"/>
    <n v="6.5"/>
    <n v="141577"/>
    <n v="4721"/>
    <n v="136856"/>
    <n v="1"/>
    <n v="29.1"/>
    <n v="121934"/>
    <n v="61310"/>
    <n v="60624"/>
    <n v="12.6"/>
    <n v="25.1"/>
    <n v="19643"/>
    <n v="4"/>
    <n v="50.2"/>
    <n v="2128"/>
    <n v="2128"/>
    <n v="54795"/>
    <n v="0"/>
  </r>
  <r>
    <x v="19"/>
    <x v="2"/>
    <x v="3"/>
    <n v="33732"/>
    <n v="34708"/>
    <n v="454897"/>
    <n v="464480"/>
    <n v="532"/>
    <n v="1.5"/>
    <n v="1985"/>
    <n v="5.6"/>
    <n v="91727"/>
    <n v="6642"/>
    <n v="85085"/>
    <n v="1.4"/>
    <n v="19.7"/>
    <n v="110892"/>
    <n v="50242"/>
    <n v="60650"/>
    <n v="10.8"/>
    <n v="23.9"/>
    <n v="-19165"/>
    <n v="-4.2"/>
    <n v="39.4"/>
    <n v="1725"/>
    <n v="1725"/>
    <n v="44480"/>
    <n v="0"/>
  </r>
  <r>
    <x v="19"/>
    <x v="2"/>
    <x v="4"/>
    <n v="30321"/>
    <n v="31072"/>
    <n v="405521"/>
    <n v="415441"/>
    <n v="448"/>
    <n v="1.4"/>
    <n v="1593"/>
    <n v="5"/>
    <n v="73012"/>
    <n v="5992"/>
    <n v="67020"/>
    <n v="1.4"/>
    <n v="17.600000000000001"/>
    <n v="92852"/>
    <n v="40442"/>
    <n v="52410"/>
    <n v="9.6999999999999993"/>
    <n v="22.4"/>
    <n v="-19840"/>
    <n v="-4.8"/>
    <n v="35.200000000000003"/>
    <n v="1394"/>
    <n v="1394"/>
    <n v="35944"/>
    <n v="0"/>
  </r>
  <r>
    <x v="19"/>
    <x v="2"/>
    <x v="5"/>
    <n v="28309"/>
    <n v="29572"/>
    <n v="376088"/>
    <n v="384466"/>
    <n v="330"/>
    <n v="1.1000000000000001"/>
    <n v="1379"/>
    <n v="4.5999999999999996"/>
    <n v="61101"/>
    <n v="4406"/>
    <n v="56695"/>
    <n v="1.1000000000000001"/>
    <n v="15.9"/>
    <n v="77856"/>
    <n v="30987"/>
    <n v="46869"/>
    <n v="8.1"/>
    <n v="20.3"/>
    <n v="-16755"/>
    <n v="-4.4000000000000004"/>
    <n v="31.8"/>
    <n v="1006"/>
    <n v="1006"/>
    <n v="25654"/>
    <n v="0"/>
  </r>
  <r>
    <x v="19"/>
    <x v="2"/>
    <x v="6"/>
    <n v="27220"/>
    <n v="28609"/>
    <n v="362575"/>
    <n v="369013"/>
    <n v="363"/>
    <n v="1.3"/>
    <n v="1167"/>
    <n v="4"/>
    <n v="56705"/>
    <n v="5159"/>
    <n v="51546"/>
    <n v="1.4"/>
    <n v="15.4"/>
    <n v="69581"/>
    <n v="26519"/>
    <n v="43062"/>
    <n v="7.2"/>
    <n v="18.899999999999999"/>
    <n v="-12876"/>
    <n v="-3.5"/>
    <n v="30.8"/>
    <n v="834"/>
    <n v="837"/>
    <n v="21687"/>
    <n v="0"/>
  </r>
  <r>
    <x v="19"/>
    <x v="2"/>
    <x v="7"/>
    <n v="121186"/>
    <n v="129046"/>
    <n v="1607921"/>
    <n v="1640306"/>
    <n v="1362"/>
    <n v="1"/>
    <n v="4876"/>
    <n v="3.7"/>
    <n v="215502"/>
    <n v="17742"/>
    <n v="197760"/>
    <n v="1.1000000000000001"/>
    <n v="13.1"/>
    <n v="280272"/>
    <n v="98595"/>
    <n v="181677"/>
    <n v="6"/>
    <n v="17.100000000000001"/>
    <n v="-64770"/>
    <n v="-4"/>
    <n v="26.2"/>
    <n v="2941"/>
    <n v="2944"/>
    <n v="75760"/>
    <n v="0"/>
  </r>
  <r>
    <x v="19"/>
    <x v="2"/>
    <x v="8"/>
    <n v="89335"/>
    <n v="97183"/>
    <n v="1179251"/>
    <n v="1201262"/>
    <n v="952"/>
    <n v="1"/>
    <n v="2992"/>
    <n v="3"/>
    <n v="134417"/>
    <n v="11882"/>
    <n v="122535"/>
    <n v="1"/>
    <n v="11.2"/>
    <n v="178439"/>
    <n v="55528"/>
    <n v="122911"/>
    <n v="4.5999999999999996"/>
    <n v="14.9"/>
    <n v="-44022"/>
    <n v="-3.7"/>
    <n v="22.4"/>
    <n v="1499"/>
    <n v="1500"/>
    <n v="38975"/>
    <n v="0"/>
  </r>
  <r>
    <x v="19"/>
    <x v="2"/>
    <x v="9"/>
    <n v="56706"/>
    <n v="63914"/>
    <n v="751753"/>
    <n v="765754"/>
    <n v="596"/>
    <n v="0.9"/>
    <n v="2197"/>
    <n v="3.4"/>
    <n v="79268"/>
    <n v="7088"/>
    <n v="72180"/>
    <n v="0.9"/>
    <n v="10.4"/>
    <n v="107270"/>
    <n v="33856"/>
    <n v="73414"/>
    <n v="4.4000000000000004"/>
    <n v="14"/>
    <n v="-28002"/>
    <n v="-3.6"/>
    <n v="20.8"/>
    <n v="794"/>
    <n v="795"/>
    <n v="20657"/>
    <n v="0"/>
  </r>
  <r>
    <x v="19"/>
    <x v="2"/>
    <x v="1"/>
    <n v="134558"/>
    <n v="149121"/>
    <n v="1794395"/>
    <n v="1831042"/>
    <n v="1143"/>
    <n v="0.8"/>
    <n v="4400"/>
    <n v="2.9"/>
    <n v="164197"/>
    <n v="14037"/>
    <n v="150160"/>
    <n v="0.8"/>
    <n v="9"/>
    <n v="237490"/>
    <n v="70862"/>
    <n v="166628"/>
    <n v="3.9"/>
    <n v="13"/>
    <n v="-73293"/>
    <n v="-4"/>
    <n v="18"/>
    <n v="1690"/>
    <n v="1695"/>
    <n v="43749"/>
    <n v="0"/>
  </r>
  <r>
    <x v="19"/>
    <x v="3"/>
    <x v="0"/>
    <n v="6937"/>
    <n v="7850"/>
    <n v="398061"/>
    <n v="199831"/>
    <n v="7823"/>
    <n v="199.3"/>
    <n v="0"/>
    <n v="0"/>
    <n v="396461"/>
    <n v="396461"/>
    <n v="0"/>
    <n v="198.4"/>
    <n v="198.4"/>
    <n v="0"/>
    <n v="0"/>
    <n v="0"/>
    <n v="0"/>
    <n v="0"/>
    <n v="396461"/>
    <n v="198.4"/>
    <n v="0"/>
    <m/>
    <m/>
    <m/>
    <n v="0"/>
  </r>
  <r>
    <x v="19"/>
    <x v="3"/>
    <x v="2"/>
    <n v="16602"/>
    <n v="17947"/>
    <n v="528615"/>
    <n v="509322"/>
    <n v="717"/>
    <n v="4"/>
    <n v="1001"/>
    <n v="5.5"/>
    <n v="155536"/>
    <n v="11934"/>
    <n v="143602"/>
    <n v="2.2999999999999998"/>
    <n v="30.5"/>
    <n v="116950"/>
    <n v="52469"/>
    <n v="64481"/>
    <n v="10.3"/>
    <n v="23"/>
    <n v="38586"/>
    <n v="7.5"/>
    <n v="46"/>
    <n v="800"/>
    <n v="800"/>
    <n v="45026"/>
    <n v="0"/>
  </r>
  <r>
    <x v="19"/>
    <x v="3"/>
    <x v="3"/>
    <n v="16450"/>
    <n v="18077"/>
    <n v="499241"/>
    <n v="507149"/>
    <n v="548"/>
    <n v="3"/>
    <n v="1030"/>
    <n v="5.6"/>
    <n v="100756"/>
    <n v="9135"/>
    <n v="91621"/>
    <n v="1.8"/>
    <n v="19.899999999999999"/>
    <n v="116572"/>
    <n v="54445"/>
    <n v="62127"/>
    <n v="10.7"/>
    <n v="23"/>
    <n v="-15816"/>
    <n v="-3.1"/>
    <n v="39.799999999999997"/>
    <n v="826"/>
    <n v="826"/>
    <n v="48448"/>
    <n v="0"/>
  </r>
  <r>
    <x v="19"/>
    <x v="3"/>
    <x v="4"/>
    <n v="15169"/>
    <n v="16567"/>
    <n v="456632"/>
    <n v="461434"/>
    <n v="483"/>
    <n v="2.9"/>
    <n v="676"/>
    <n v="4.0999999999999996"/>
    <n v="83081"/>
    <n v="8399"/>
    <n v="74682"/>
    <n v="1.8"/>
    <n v="18"/>
    <n v="92684"/>
    <n v="36420"/>
    <n v="56264"/>
    <n v="7.9"/>
    <n v="20.100000000000001"/>
    <n v="-9603"/>
    <n v="-2.1"/>
    <n v="36"/>
    <n v="562"/>
    <n v="563"/>
    <n v="32628"/>
    <n v="0"/>
  </r>
  <r>
    <x v="19"/>
    <x v="3"/>
    <x v="5"/>
    <n v="14604"/>
    <n v="16882"/>
    <n v="437910"/>
    <n v="443234"/>
    <n v="375"/>
    <n v="2.2000000000000002"/>
    <n v="687"/>
    <n v="4"/>
    <n v="71701"/>
    <n v="7070"/>
    <n v="64631"/>
    <n v="1.6"/>
    <n v="16.2"/>
    <n v="82349"/>
    <n v="29589"/>
    <n v="52760"/>
    <n v="6.7"/>
    <n v="18.600000000000001"/>
    <n v="-10648"/>
    <n v="-2.4"/>
    <n v="32.4"/>
    <n v="422"/>
    <n v="423"/>
    <n v="24004"/>
    <n v="0"/>
  </r>
  <r>
    <x v="19"/>
    <x v="3"/>
    <x v="6"/>
    <n v="14299"/>
    <n v="16745"/>
    <n v="428091"/>
    <n v="432394"/>
    <n v="355"/>
    <n v="2.1"/>
    <n v="674"/>
    <n v="4"/>
    <n v="65193"/>
    <n v="6273"/>
    <n v="58920"/>
    <n v="1.5"/>
    <n v="15.1"/>
    <n v="73798"/>
    <n v="26880"/>
    <n v="46918"/>
    <n v="6.2"/>
    <n v="17.100000000000001"/>
    <n v="-8605"/>
    <n v="-2"/>
    <n v="30.2"/>
    <n v="361"/>
    <n v="361"/>
    <n v="20753"/>
    <n v="0"/>
  </r>
  <r>
    <x v="19"/>
    <x v="3"/>
    <x v="7"/>
    <n v="66907"/>
    <n v="81418"/>
    <n v="2002490"/>
    <n v="2021877"/>
    <n v="1593"/>
    <n v="1.9"/>
    <n v="2906"/>
    <n v="3.5"/>
    <n v="270034"/>
    <n v="25561"/>
    <n v="244473"/>
    <n v="1.3"/>
    <n v="13.4"/>
    <n v="308807"/>
    <n v="101791"/>
    <n v="207016"/>
    <n v="5"/>
    <n v="15.3"/>
    <n v="-38773"/>
    <n v="-1.9"/>
    <n v="26.8"/>
    <n v="1222"/>
    <n v="1223"/>
    <n v="70053"/>
    <n v="0"/>
  </r>
  <r>
    <x v="19"/>
    <x v="3"/>
    <x v="8"/>
    <n v="54338"/>
    <n v="70103"/>
    <n v="1629090"/>
    <n v="1648601"/>
    <n v="1295"/>
    <n v="1.8"/>
    <n v="2419"/>
    <n v="3.4"/>
    <n v="184760"/>
    <n v="19262"/>
    <n v="165498"/>
    <n v="1.2"/>
    <n v="11.2"/>
    <n v="223782"/>
    <n v="66649"/>
    <n v="157133"/>
    <n v="4"/>
    <n v="13.6"/>
    <n v="-39022"/>
    <n v="-2.4"/>
    <n v="22.4"/>
    <n v="683"/>
    <n v="683"/>
    <n v="39493"/>
    <n v="0"/>
  </r>
  <r>
    <x v="19"/>
    <x v="3"/>
    <x v="9"/>
    <n v="36814"/>
    <n v="52547"/>
    <n v="1104872"/>
    <n v="1119761"/>
    <n v="965"/>
    <n v="1.8"/>
    <n v="1958"/>
    <n v="3.7"/>
    <n v="114939"/>
    <n v="13214"/>
    <n v="101725"/>
    <n v="1.2"/>
    <n v="10.3"/>
    <n v="144717"/>
    <n v="40844"/>
    <n v="103873"/>
    <n v="3.6"/>
    <n v="12.9"/>
    <n v="-29778"/>
    <n v="-2.6"/>
    <n v="20.6"/>
    <n v="336"/>
    <n v="337"/>
    <n v="19371"/>
    <n v="0"/>
  </r>
  <r>
    <x v="19"/>
    <x v="3"/>
    <x v="1"/>
    <n v="105542"/>
    <n v="142449"/>
    <n v="3215668"/>
    <n v="3262084"/>
    <n v="2331"/>
    <n v="1.6"/>
    <n v="4850"/>
    <n v="3.4"/>
    <n v="281610"/>
    <n v="31603"/>
    <n v="250007"/>
    <n v="1"/>
    <n v="8.6"/>
    <n v="374441"/>
    <n v="105253"/>
    <n v="269188"/>
    <n v="3.2"/>
    <n v="11.5"/>
    <n v="-92831"/>
    <n v="-2.9"/>
    <n v="17.2"/>
    <n v="835"/>
    <n v="840"/>
    <n v="48420"/>
    <n v="0"/>
  </r>
  <r>
    <x v="19"/>
    <x v="4"/>
    <x v="0"/>
    <n v="1424"/>
    <n v="1973"/>
    <n v="191034"/>
    <n v="96254"/>
    <n v="1962"/>
    <n v="198.9"/>
    <n v="0"/>
    <n v="0"/>
    <n v="189560"/>
    <n v="189560"/>
    <n v="0"/>
    <n v="196.9"/>
    <n v="196.9"/>
    <n v="0"/>
    <n v="0"/>
    <n v="0"/>
    <n v="0"/>
    <n v="0"/>
    <n v="189560"/>
    <n v="196.9"/>
    <n v="0"/>
    <m/>
    <m/>
    <m/>
    <n v="0"/>
  </r>
  <r>
    <x v="19"/>
    <x v="4"/>
    <x v="2"/>
    <n v="3921"/>
    <n v="4771"/>
    <n v="285907"/>
    <n v="276067"/>
    <n v="303"/>
    <n v="6.4"/>
    <n v="236"/>
    <n v="5"/>
    <n v="84708"/>
    <n v="10483"/>
    <n v="74225"/>
    <n v="3.8"/>
    <n v="30.7"/>
    <n v="65027"/>
    <n v="28021"/>
    <n v="37006"/>
    <n v="10.199999999999999"/>
    <n v="23.6"/>
    <n v="19681"/>
    <n v="7.1"/>
    <n v="47.2"/>
    <n v="183"/>
    <n v="183"/>
    <n v="24397"/>
    <n v="0"/>
  </r>
  <r>
    <x v="19"/>
    <x v="4"/>
    <x v="3"/>
    <n v="4047"/>
    <n v="5180"/>
    <n v="281785"/>
    <n v="287211"/>
    <n v="274"/>
    <n v="5.3"/>
    <n v="293"/>
    <n v="5.6"/>
    <n v="59269"/>
    <n v="6982"/>
    <n v="52287"/>
    <n v="2.4"/>
    <n v="20.6"/>
    <n v="70120"/>
    <n v="29082"/>
    <n v="41038"/>
    <n v="10.1"/>
    <n v="24.4"/>
    <n v="-10851"/>
    <n v="-3.8"/>
    <n v="41.2"/>
    <n v="185"/>
    <n v="185"/>
    <n v="25109"/>
    <n v="0"/>
  </r>
  <r>
    <x v="19"/>
    <x v="4"/>
    <x v="4"/>
    <n v="3452"/>
    <n v="4212"/>
    <n v="237968"/>
    <n v="241134"/>
    <n v="224"/>
    <n v="5.3"/>
    <n v="182"/>
    <n v="4.3"/>
    <n v="44964"/>
    <n v="6478"/>
    <n v="38486"/>
    <n v="2.7"/>
    <n v="18.600000000000001"/>
    <n v="51295"/>
    <n v="19805"/>
    <n v="31490"/>
    <n v="8.1999999999999993"/>
    <n v="21.3"/>
    <n v="-6331"/>
    <n v="-2.7"/>
    <n v="37.200000000000003"/>
    <n v="123"/>
    <n v="123"/>
    <n v="16881"/>
    <n v="0"/>
  </r>
  <r>
    <x v="19"/>
    <x v="4"/>
    <x v="5"/>
    <n v="3624"/>
    <n v="5377"/>
    <n v="248331"/>
    <n v="250776"/>
    <n v="257"/>
    <n v="4.8"/>
    <n v="253"/>
    <n v="4.7"/>
    <n v="41840"/>
    <n v="5736"/>
    <n v="36104"/>
    <n v="2.2999999999999998"/>
    <n v="16.7"/>
    <n v="46730"/>
    <n v="16513"/>
    <n v="30217"/>
    <n v="6.6"/>
    <n v="18.600000000000001"/>
    <n v="-4890"/>
    <n v="-1.9"/>
    <n v="33.4"/>
    <n v="91"/>
    <n v="92"/>
    <n v="11885"/>
    <n v="0"/>
  </r>
  <r>
    <x v="19"/>
    <x v="4"/>
    <x v="6"/>
    <n v="3620"/>
    <n v="5592"/>
    <n v="252880"/>
    <n v="251438"/>
    <n v="222"/>
    <n v="4"/>
    <n v="193"/>
    <n v="3.5"/>
    <n v="41335"/>
    <n v="4982"/>
    <n v="36353"/>
    <n v="2"/>
    <n v="16.399999999999999"/>
    <n v="38451"/>
    <n v="12530"/>
    <n v="25921"/>
    <n v="5"/>
    <n v="15.3"/>
    <n v="2884"/>
    <n v="1.1000000000000001"/>
    <n v="30.6"/>
    <n v="67"/>
    <n v="67"/>
    <n v="9061"/>
    <n v="0"/>
  </r>
  <r>
    <x v="19"/>
    <x v="4"/>
    <x v="7"/>
    <n v="17872"/>
    <n v="28883"/>
    <n v="1225499"/>
    <n v="1232234"/>
    <n v="1068"/>
    <n v="3.7"/>
    <n v="1171"/>
    <n v="4"/>
    <n v="172249"/>
    <n v="21482"/>
    <n v="150767"/>
    <n v="1.7"/>
    <n v="14"/>
    <n v="185718"/>
    <n v="58426"/>
    <n v="127292"/>
    <n v="4.7"/>
    <n v="15.1"/>
    <n v="-13469"/>
    <n v="-1.1000000000000001"/>
    <n v="28"/>
    <n v="270"/>
    <n v="271"/>
    <n v="35758"/>
    <n v="0"/>
  </r>
  <r>
    <x v="19"/>
    <x v="4"/>
    <x v="8"/>
    <n v="16482"/>
    <n v="29729"/>
    <n v="1131045"/>
    <n v="1141575"/>
    <n v="925"/>
    <n v="3.1"/>
    <n v="1125"/>
    <n v="3.8"/>
    <n v="128960"/>
    <n v="17751"/>
    <n v="111209"/>
    <n v="1.6"/>
    <n v="11.3"/>
    <n v="150019"/>
    <n v="41424"/>
    <n v="108595"/>
    <n v="3.6"/>
    <n v="13.1"/>
    <n v="-21059"/>
    <n v="-1.8"/>
    <n v="22.6"/>
    <n v="153"/>
    <n v="153"/>
    <n v="20209"/>
    <n v="0"/>
  </r>
  <r>
    <x v="19"/>
    <x v="4"/>
    <x v="9"/>
    <n v="11969"/>
    <n v="26881"/>
    <n v="818854"/>
    <n v="828671"/>
    <n v="851"/>
    <n v="3.1"/>
    <n v="1181"/>
    <n v="4.4000000000000004"/>
    <n v="86228"/>
    <n v="11554"/>
    <n v="74674"/>
    <n v="1.4"/>
    <n v="10.4"/>
    <n v="105862"/>
    <n v="32149"/>
    <n v="73713"/>
    <n v="3.9"/>
    <n v="12.8"/>
    <n v="-19634"/>
    <n v="-2.4"/>
    <n v="20.8"/>
    <n v="81"/>
    <n v="82"/>
    <n v="10978"/>
    <n v="0"/>
  </r>
  <r>
    <x v="19"/>
    <x v="4"/>
    <x v="1"/>
    <n v="41289"/>
    <n v="80849"/>
    <n v="2844721"/>
    <n v="2869247"/>
    <n v="2111"/>
    <n v="2.6"/>
    <n v="2943"/>
    <n v="3.6"/>
    <n v="256832"/>
    <n v="40962"/>
    <n v="215870"/>
    <n v="1.4"/>
    <n v="9"/>
    <n v="305883"/>
    <n v="75076"/>
    <n v="230807"/>
    <n v="2.6"/>
    <n v="10.7"/>
    <n v="-49051"/>
    <n v="-1.7"/>
    <n v="18"/>
    <n v="187"/>
    <n v="202"/>
    <n v="25061"/>
    <n v="0"/>
  </r>
  <r>
    <x v="19"/>
    <x v="5"/>
    <x v="0"/>
    <n v="562"/>
    <n v="1026"/>
    <n v="164575"/>
    <n v="82939"/>
    <n v="1022"/>
    <n v="199.2"/>
    <n v="0"/>
    <n v="0"/>
    <n v="163272"/>
    <n v="163272"/>
    <n v="0"/>
    <n v="196.9"/>
    <n v="196.9"/>
    <n v="0"/>
    <n v="0"/>
    <n v="0"/>
    <n v="0"/>
    <n v="0"/>
    <n v="163272"/>
    <n v="196.9"/>
    <n v="0"/>
    <m/>
    <m/>
    <m/>
    <n v="0"/>
  </r>
  <r>
    <x v="19"/>
    <x v="5"/>
    <x v="2"/>
    <n v="1589"/>
    <n v="2541"/>
    <n v="256561"/>
    <n v="246369"/>
    <n v="305"/>
    <n v="12.4"/>
    <n v="133"/>
    <n v="5.4"/>
    <n v="86271"/>
    <n v="18973"/>
    <n v="67298"/>
    <n v="7.7"/>
    <n v="35"/>
    <n v="65886"/>
    <n v="29714"/>
    <n v="36172"/>
    <n v="12.1"/>
    <n v="26.7"/>
    <n v="20385"/>
    <n v="8.3000000000000007"/>
    <n v="53.4"/>
    <n v="74"/>
    <n v="74"/>
    <n v="22341"/>
    <n v="0"/>
  </r>
  <r>
    <x v="19"/>
    <x v="5"/>
    <x v="3"/>
    <n v="1602"/>
    <n v="2761"/>
    <n v="248488"/>
    <n v="249254"/>
    <n v="181"/>
    <n v="6.6"/>
    <n v="151"/>
    <n v="5.5"/>
    <n v="58549"/>
    <n v="7343"/>
    <n v="51206"/>
    <n v="2.9"/>
    <n v="23.5"/>
    <n v="60081"/>
    <n v="29460"/>
    <n v="30621"/>
    <n v="11.8"/>
    <n v="24.1"/>
    <n v="-1532"/>
    <n v="-0.6"/>
    <n v="47"/>
    <n v="77"/>
    <n v="77"/>
    <n v="24539"/>
    <n v="0"/>
  </r>
  <r>
    <x v="19"/>
    <x v="5"/>
    <x v="4"/>
    <n v="1335"/>
    <n v="2043"/>
    <n v="205292"/>
    <n v="205588"/>
    <n v="183"/>
    <n v="9.1"/>
    <n v="113"/>
    <n v="5.6"/>
    <n v="43405"/>
    <n v="8335"/>
    <n v="35070"/>
    <n v="4.0999999999999996"/>
    <n v="21.1"/>
    <n v="43996"/>
    <n v="19046"/>
    <n v="24950"/>
    <n v="9.3000000000000007"/>
    <n v="21.4"/>
    <n v="-591"/>
    <n v="-0.3"/>
    <n v="42.2"/>
    <n v="61"/>
    <n v="61"/>
    <n v="16611"/>
    <n v="0"/>
  </r>
  <r>
    <x v="19"/>
    <x v="5"/>
    <x v="5"/>
    <n v="1524"/>
    <n v="3368"/>
    <n v="228445"/>
    <n v="229424"/>
    <n v="237"/>
    <n v="7.1"/>
    <n v="151"/>
    <n v="4.5"/>
    <n v="40296"/>
    <n v="7172"/>
    <n v="33124"/>
    <n v="3.1"/>
    <n v="17.600000000000001"/>
    <n v="42254"/>
    <n v="13682"/>
    <n v="28572"/>
    <n v="6"/>
    <n v="18.399999999999999"/>
    <n v="-1958"/>
    <n v="-0.8"/>
    <n v="35.200000000000003"/>
    <n v="37"/>
    <n v="37"/>
    <n v="10374"/>
    <n v="0"/>
  </r>
  <r>
    <x v="19"/>
    <x v="5"/>
    <x v="6"/>
    <n v="1557"/>
    <n v="3731"/>
    <n v="232738"/>
    <n v="233210"/>
    <n v="251"/>
    <n v="6.8"/>
    <n v="141"/>
    <n v="3.8"/>
    <n v="38913"/>
    <n v="7772"/>
    <n v="31141"/>
    <n v="3.3"/>
    <n v="16.7"/>
    <n v="39857"/>
    <n v="12783"/>
    <n v="27074"/>
    <n v="5.5"/>
    <n v="17.100000000000001"/>
    <n v="-944"/>
    <n v="-0.4"/>
    <n v="33.4"/>
    <n v="29"/>
    <n v="29"/>
    <n v="8529"/>
    <n v="0"/>
  </r>
  <r>
    <x v="19"/>
    <x v="5"/>
    <x v="7"/>
    <n v="8131"/>
    <n v="20833"/>
    <n v="1215039"/>
    <n v="1217021"/>
    <n v="1305"/>
    <n v="6.3"/>
    <n v="942"/>
    <n v="4.5999999999999996"/>
    <n v="178786"/>
    <n v="32327"/>
    <n v="146459"/>
    <n v="2.7"/>
    <n v="14.7"/>
    <n v="182750"/>
    <n v="56789"/>
    <n v="125961"/>
    <n v="4.7"/>
    <n v="15"/>
    <n v="-3964"/>
    <n v="-0.3"/>
    <n v="29.4"/>
    <n v="112"/>
    <n v="112"/>
    <n v="30879"/>
    <n v="0"/>
  </r>
  <r>
    <x v="19"/>
    <x v="5"/>
    <x v="8"/>
    <n v="8427"/>
    <n v="24676"/>
    <n v="1257219"/>
    <n v="1261983"/>
    <n v="1050"/>
    <n v="4.3"/>
    <n v="1009"/>
    <n v="4.0999999999999996"/>
    <n v="152056"/>
    <n v="24938"/>
    <n v="127118"/>
    <n v="2"/>
    <n v="12"/>
    <n v="161584"/>
    <n v="42520"/>
    <n v="119064"/>
    <n v="3.4"/>
    <n v="12.8"/>
    <n v="-9528"/>
    <n v="-0.8"/>
    <n v="24"/>
    <n v="59"/>
    <n v="59"/>
    <n v="16633"/>
    <n v="0"/>
  </r>
  <r>
    <x v="19"/>
    <x v="5"/>
    <x v="9"/>
    <n v="6773"/>
    <n v="28166"/>
    <n v="1017699"/>
    <n v="1018652"/>
    <n v="1140"/>
    <n v="4.0999999999999996"/>
    <n v="947"/>
    <n v="3.4"/>
    <n v="114903"/>
    <n v="20169"/>
    <n v="94734"/>
    <n v="2"/>
    <n v="11.3"/>
    <n v="116808"/>
    <n v="25854"/>
    <n v="90954"/>
    <n v="2.5"/>
    <n v="11.5"/>
    <n v="-1905"/>
    <n v="-0.2"/>
    <n v="22.6"/>
    <n v="25"/>
    <n v="27"/>
    <n v="7061"/>
    <n v="0"/>
  </r>
  <r>
    <x v="19"/>
    <x v="5"/>
    <x v="1"/>
    <n v="25545"/>
    <n v="87274"/>
    <n v="3848116"/>
    <n v="3860804"/>
    <n v="3354"/>
    <n v="3.8"/>
    <n v="3479"/>
    <n v="4"/>
    <n v="371439"/>
    <n v="74607"/>
    <n v="296832"/>
    <n v="1.9"/>
    <n v="9.6"/>
    <n v="396814"/>
    <n v="92944"/>
    <n v="303870"/>
    <n v="2.4"/>
    <n v="10.3"/>
    <n v="-25375"/>
    <n v="-0.7"/>
    <n v="19.2"/>
    <n v="65"/>
    <n v="65"/>
    <n v="19345"/>
    <n v="0"/>
  </r>
  <r>
    <x v="19"/>
    <x v="6"/>
    <x v="0"/>
    <n v="99"/>
    <n v="391"/>
    <n v="67864"/>
    <n v="33932"/>
    <n v="391"/>
    <n v="200"/>
    <n v="0"/>
    <n v="0"/>
    <n v="67864"/>
    <n v="67864"/>
    <n v="0"/>
    <n v="200"/>
    <n v="200"/>
    <n v="0"/>
    <n v="0"/>
    <n v="0"/>
    <n v="0"/>
    <n v="0"/>
    <n v="67864"/>
    <n v="200"/>
    <n v="0"/>
    <m/>
    <m/>
    <m/>
    <n v="0"/>
  </r>
  <r>
    <x v="19"/>
    <x v="6"/>
    <x v="2"/>
    <n v="328"/>
    <n v="940"/>
    <n v="124099"/>
    <n v="110364"/>
    <n v="121"/>
    <n v="13.5"/>
    <n v="33"/>
    <n v="3.7"/>
    <n v="45816"/>
    <n v="7663"/>
    <n v="38153"/>
    <n v="6.9"/>
    <n v="41.5"/>
    <n v="18346"/>
    <n v="1248"/>
    <n v="17098"/>
    <n v="1.1000000000000001"/>
    <n v="16.600000000000001"/>
    <n v="27470"/>
    <n v="24.9"/>
    <n v="33.200000000000003"/>
    <m/>
    <m/>
    <m/>
    <n v="0"/>
  </r>
  <r>
    <x v="19"/>
    <x v="6"/>
    <x v="3"/>
    <n v="330"/>
    <n v="906"/>
    <n v="113648"/>
    <n v="114213"/>
    <n v="134"/>
    <n v="15"/>
    <n v="111"/>
    <n v="12.4"/>
    <n v="27956"/>
    <n v="5835"/>
    <n v="22121"/>
    <n v="5.0999999999999996"/>
    <n v="24.5"/>
    <n v="29086"/>
    <n v="11398"/>
    <n v="17688"/>
    <n v="10"/>
    <n v="25.5"/>
    <n v="-1130"/>
    <n v="-1"/>
    <n v="49"/>
    <n v="13"/>
    <n v="13"/>
    <n v="7844"/>
    <n v="0"/>
  </r>
  <r>
    <x v="19"/>
    <x v="6"/>
    <x v="4"/>
    <n v="281"/>
    <n v="612"/>
    <n v="92025"/>
    <n v="94636"/>
    <n v="87"/>
    <n v="14.9"/>
    <n v="33"/>
    <n v="5.6"/>
    <n v="18285"/>
    <n v="2917"/>
    <n v="15368"/>
    <n v="3.1"/>
    <n v="19.3"/>
    <n v="23507"/>
    <n v="9133"/>
    <n v="14374"/>
    <n v="9.6999999999999993"/>
    <n v="24.8"/>
    <n v="-5222"/>
    <n v="-5.5"/>
    <n v="38.6"/>
    <n v="9"/>
    <n v="9"/>
    <n v="5965"/>
    <n v="0"/>
  </r>
  <r>
    <x v="19"/>
    <x v="6"/>
    <x v="5"/>
    <n v="325"/>
    <n v="1444"/>
    <n v="112063"/>
    <n v="110703"/>
    <n v="204"/>
    <n v="14.7"/>
    <n v="97"/>
    <n v="7"/>
    <n v="23906"/>
    <n v="7948"/>
    <n v="15958"/>
    <n v="7.2"/>
    <n v="21.6"/>
    <n v="21186"/>
    <n v="5679"/>
    <n v="15507"/>
    <n v="5.0999999999999996"/>
    <n v="19.100000000000001"/>
    <n v="2720"/>
    <n v="2.5"/>
    <n v="38.200000000000003"/>
    <n v="3"/>
    <n v="3"/>
    <n v="1771"/>
    <n v="0"/>
  </r>
  <r>
    <x v="19"/>
    <x v="6"/>
    <x v="6"/>
    <n v="262"/>
    <n v="1306"/>
    <n v="89046"/>
    <n v="86235"/>
    <n v="125"/>
    <n v="9.6999999999999993"/>
    <n v="90"/>
    <n v="7"/>
    <n v="18444"/>
    <n v="3622"/>
    <n v="14822"/>
    <n v="4.2"/>
    <n v="21.4"/>
    <n v="12822"/>
    <n v="3028"/>
    <n v="9794"/>
    <n v="3.5"/>
    <n v="14.9"/>
    <n v="5622"/>
    <n v="6.5"/>
    <n v="29.8"/>
    <m/>
    <m/>
    <m/>
    <n v="0"/>
  </r>
  <r>
    <x v="19"/>
    <x v="6"/>
    <x v="7"/>
    <n v="1973"/>
    <n v="9469"/>
    <n v="668170"/>
    <n v="666441"/>
    <n v="1208"/>
    <n v="13.2"/>
    <n v="592"/>
    <n v="6.5"/>
    <n v="107914"/>
    <n v="28325"/>
    <n v="79589"/>
    <n v="4.3"/>
    <n v="16.2"/>
    <n v="104456"/>
    <n v="32118"/>
    <n v="72338"/>
    <n v="4.8"/>
    <n v="15.7"/>
    <n v="3458"/>
    <n v="0.5"/>
    <n v="31.4"/>
    <n v="20"/>
    <n v="20"/>
    <n v="13511"/>
    <n v="0"/>
  </r>
  <r>
    <x v="19"/>
    <x v="6"/>
    <x v="8"/>
    <n v="2081"/>
    <n v="12463"/>
    <n v="706679"/>
    <n v="696265"/>
    <n v="1244"/>
    <n v="10.3"/>
    <n v="604"/>
    <n v="5"/>
    <n v="103753"/>
    <n v="24234"/>
    <n v="79519"/>
    <n v="3.5"/>
    <n v="14.9"/>
    <n v="82925"/>
    <n v="18601"/>
    <n v="64324"/>
    <n v="2.7"/>
    <n v="11.9"/>
    <n v="20828"/>
    <n v="3"/>
    <n v="23.8"/>
    <n v="8"/>
    <n v="9"/>
    <n v="5261"/>
    <n v="0"/>
  </r>
  <r>
    <x v="19"/>
    <x v="6"/>
    <x v="9"/>
    <n v="1971"/>
    <n v="16346"/>
    <n v="654532"/>
    <n v="650361"/>
    <n v="1354"/>
    <n v="8.4"/>
    <n v="995"/>
    <n v="6.2"/>
    <n v="94708"/>
    <n v="26791"/>
    <n v="67917"/>
    <n v="4.0999999999999996"/>
    <n v="14.6"/>
    <n v="86365"/>
    <n v="20137"/>
    <n v="66228"/>
    <n v="3.1"/>
    <n v="13.3"/>
    <n v="8343"/>
    <n v="1.3"/>
    <n v="26.6"/>
    <n v="3"/>
    <n v="3"/>
    <n v="2322"/>
    <n v="0"/>
  </r>
  <r>
    <x v="19"/>
    <x v="6"/>
    <x v="1"/>
    <n v="8526"/>
    <n v="60728"/>
    <n v="2882367"/>
    <n v="2878004"/>
    <n v="4032"/>
    <n v="6.7"/>
    <n v="2946"/>
    <n v="4.9000000000000004"/>
    <n v="323201"/>
    <n v="72117"/>
    <n v="251084"/>
    <n v="2.5"/>
    <n v="11.2"/>
    <n v="314474"/>
    <n v="74020"/>
    <n v="240454"/>
    <n v="2.6"/>
    <n v="10.9"/>
    <n v="8727"/>
    <n v="0.3"/>
    <n v="21.8"/>
    <n v="12"/>
    <n v="12"/>
    <n v="7755"/>
    <n v="0"/>
  </r>
  <r>
    <x v="19"/>
    <x v="7"/>
    <x v="0"/>
    <n v="35"/>
    <n v="396"/>
    <n v="46559"/>
    <n v="23280"/>
    <n v="396"/>
    <n v="200"/>
    <n v="0"/>
    <n v="0"/>
    <n v="46559"/>
    <n v="46559"/>
    <n v="0"/>
    <n v="200"/>
    <n v="200"/>
    <n v="0"/>
    <n v="0"/>
    <n v="0"/>
    <n v="0"/>
    <n v="0"/>
    <n v="46559"/>
    <n v="200"/>
    <n v="0"/>
    <m/>
    <m/>
    <m/>
    <n v="0"/>
  </r>
  <r>
    <x v="19"/>
    <x v="7"/>
    <x v="2"/>
    <n v="103"/>
    <n v="404"/>
    <n v="75598"/>
    <n v="65067"/>
    <n v="124"/>
    <n v="34.200000000000003"/>
    <n v="41"/>
    <n v="11.3"/>
    <n v="31501"/>
    <n v="10805"/>
    <n v="20696"/>
    <n v="16.600000000000001"/>
    <n v="48.4"/>
    <n v="10439"/>
    <n v="1316"/>
    <n v="9123"/>
    <n v="2"/>
    <n v="16"/>
    <n v="21062"/>
    <n v="32.4"/>
    <n v="32"/>
    <m/>
    <m/>
    <m/>
    <n v="0"/>
  </r>
  <r>
    <x v="19"/>
    <x v="7"/>
    <x v="3"/>
    <n v="117"/>
    <n v="516"/>
    <n v="77663"/>
    <n v="79346"/>
    <n v="60"/>
    <n v="12.1"/>
    <n v="22"/>
    <n v="4.4000000000000004"/>
    <n v="20889"/>
    <n v="4600"/>
    <n v="16289"/>
    <n v="5.8"/>
    <n v="26.3"/>
    <n v="24254"/>
    <n v="7394"/>
    <n v="16860"/>
    <n v="9.3000000000000007"/>
    <n v="30.6"/>
    <n v="-3365"/>
    <n v="-4.3"/>
    <n v="52.6"/>
    <n v="5"/>
    <n v="5"/>
    <m/>
    <n v="1"/>
  </r>
  <r>
    <x v="19"/>
    <x v="7"/>
    <x v="4"/>
    <n v="104"/>
    <n v="506"/>
    <n v="66694"/>
    <n v="67526"/>
    <n v="71"/>
    <n v="14.7"/>
    <n v="25"/>
    <n v="5.2"/>
    <n v="13169"/>
    <n v="2278"/>
    <n v="10891"/>
    <n v="3.4"/>
    <n v="19.5"/>
    <n v="14832"/>
    <n v="5016"/>
    <n v="9816"/>
    <n v="7.4"/>
    <n v="22"/>
    <n v="-1663"/>
    <n v="-2.5"/>
    <n v="39"/>
    <n v="4"/>
    <n v="4"/>
    <m/>
    <n v="1"/>
  </r>
  <r>
    <x v="19"/>
    <x v="7"/>
    <x v="5"/>
    <n v="116"/>
    <n v="1066"/>
    <n v="78095"/>
    <n v="78787"/>
    <n v="189"/>
    <n v="18.899999999999999"/>
    <n v="56"/>
    <n v="5.6"/>
    <n v="14893"/>
    <n v="4849"/>
    <n v="10044"/>
    <n v="6.2"/>
    <n v="18.899999999999999"/>
    <n v="16276"/>
    <n v="3963"/>
    <n v="12313"/>
    <n v="5"/>
    <n v="20.7"/>
    <n v="-1383"/>
    <n v="-1.8"/>
    <n v="37.799999999999997"/>
    <n v="2"/>
    <n v="2"/>
    <m/>
    <n v="1"/>
  </r>
  <r>
    <x v="19"/>
    <x v="7"/>
    <x v="6"/>
    <n v="113"/>
    <n v="1033"/>
    <n v="70673"/>
    <n v="68963"/>
    <n v="227"/>
    <n v="24"/>
    <n v="58"/>
    <n v="6.1"/>
    <n v="17931"/>
    <n v="5146"/>
    <n v="12785"/>
    <n v="7.5"/>
    <n v="26"/>
    <n v="14510"/>
    <n v="2400"/>
    <n v="12110"/>
    <n v="3.5"/>
    <n v="21"/>
    <n v="3421"/>
    <n v="5"/>
    <n v="42"/>
    <n v="1"/>
    <n v="1"/>
    <m/>
    <n v="1"/>
  </r>
  <r>
    <x v="19"/>
    <x v="7"/>
    <x v="7"/>
    <n v="868"/>
    <n v="6784"/>
    <n v="581352"/>
    <n v="572463"/>
    <n v="888"/>
    <n v="13.5"/>
    <n v="441"/>
    <n v="6.7"/>
    <n v="86835"/>
    <n v="25284"/>
    <n v="61551"/>
    <n v="4.4000000000000004"/>
    <n v="15.2"/>
    <n v="69056"/>
    <n v="19208"/>
    <n v="49848"/>
    <n v="3.4"/>
    <n v="12.1"/>
    <n v="17779"/>
    <n v="3.1"/>
    <n v="24.2"/>
    <n v="3"/>
    <n v="3"/>
    <m/>
    <n v="1"/>
  </r>
  <r>
    <x v="19"/>
    <x v="7"/>
    <x v="8"/>
    <n v="839"/>
    <n v="8417"/>
    <n v="542042"/>
    <n v="532342"/>
    <n v="944"/>
    <n v="11.5"/>
    <n v="487"/>
    <n v="6"/>
    <n v="81512"/>
    <n v="21256"/>
    <n v="60256"/>
    <n v="4"/>
    <n v="15.3"/>
    <n v="62112"/>
    <n v="18103"/>
    <n v="44009"/>
    <n v="3.4"/>
    <n v="11.7"/>
    <n v="19400"/>
    <n v="3.6"/>
    <n v="23.4"/>
    <n v="3"/>
    <n v="3"/>
    <m/>
    <n v="1"/>
  </r>
  <r>
    <x v="19"/>
    <x v="7"/>
    <x v="9"/>
    <n v="857"/>
    <n v="11478"/>
    <n v="564716"/>
    <n v="554383"/>
    <n v="1119"/>
    <n v="9.9"/>
    <n v="832"/>
    <n v="7.3"/>
    <n v="86165"/>
    <n v="27991"/>
    <n v="58174"/>
    <n v="5"/>
    <n v="15.5"/>
    <n v="65499"/>
    <n v="16791"/>
    <n v="48708"/>
    <n v="3"/>
    <n v="11.8"/>
    <n v="20666"/>
    <n v="3.7"/>
    <n v="23.6"/>
    <m/>
    <m/>
    <m/>
    <n v="0"/>
  </r>
  <r>
    <x v="19"/>
    <x v="7"/>
    <x v="1"/>
    <n v="4613"/>
    <n v="57508"/>
    <n v="3036339"/>
    <n v="3028338"/>
    <n v="3924"/>
    <n v="6.8"/>
    <n v="3894"/>
    <n v="6.8"/>
    <n v="338610"/>
    <n v="84089"/>
    <n v="254521"/>
    <n v="2.8"/>
    <n v="11.2"/>
    <n v="322607"/>
    <n v="85904"/>
    <n v="236703"/>
    <n v="2.8"/>
    <n v="10.7"/>
    <n v="16003"/>
    <n v="0.5"/>
    <n v="21.4"/>
    <n v="2"/>
    <n v="2"/>
    <m/>
    <n v="1"/>
  </r>
  <r>
    <x v="19"/>
    <x v="8"/>
    <x v="0"/>
    <n v="13"/>
    <n v="16"/>
    <n v="37819"/>
    <n v="18910"/>
    <n v="16"/>
    <n v="200"/>
    <n v="0"/>
    <n v="0"/>
    <n v="37819"/>
    <n v="37819"/>
    <n v="0"/>
    <n v="200"/>
    <n v="200"/>
    <n v="0"/>
    <n v="0"/>
    <n v="0"/>
    <n v="0"/>
    <n v="0"/>
    <n v="37819"/>
    <n v="200"/>
    <n v="0"/>
    <m/>
    <m/>
    <m/>
    <n v="0"/>
  </r>
  <r>
    <x v="19"/>
    <x v="8"/>
    <x v="2"/>
    <n v="39"/>
    <n v="126"/>
    <n v="63838"/>
    <n v="52324"/>
    <n v="27"/>
    <n v="24.1"/>
    <n v="0"/>
    <n v="0"/>
    <n v="27824"/>
    <n v="6744"/>
    <n v="21080"/>
    <n v="12.9"/>
    <n v="53.2"/>
    <n v="4796"/>
    <n v="0"/>
    <n v="4796"/>
    <n v="0"/>
    <n v="9.1999999999999993"/>
    <n v="23028"/>
    <n v="44"/>
    <n v="18.399999999999999"/>
    <m/>
    <m/>
    <m/>
    <n v="0"/>
  </r>
  <r>
    <x v="19"/>
    <x v="8"/>
    <x v="3"/>
    <n v="46"/>
    <n v="463"/>
    <n v="61560"/>
    <n v="60578"/>
    <n v="127"/>
    <n v="30.7"/>
    <n v="27"/>
    <n v="6.5"/>
    <n v="16368"/>
    <n v="7132"/>
    <n v="9236"/>
    <n v="11.8"/>
    <n v="27"/>
    <n v="14404"/>
    <n v="5711"/>
    <n v="8693"/>
    <n v="9.4"/>
    <n v="23.8"/>
    <n v="1964"/>
    <n v="3.2"/>
    <n v="47.6"/>
    <n v="1"/>
    <n v="1"/>
    <m/>
    <n v="1"/>
  </r>
  <r>
    <x v="19"/>
    <x v="8"/>
    <x v="4"/>
    <n v="45"/>
    <n v="891"/>
    <n v="70022"/>
    <n v="63080"/>
    <n v="201"/>
    <n v="25.1"/>
    <n v="22"/>
    <n v="2.7"/>
    <n v="20028"/>
    <n v="4051"/>
    <n v="15977"/>
    <n v="6.4"/>
    <n v="31.8"/>
    <n v="6144"/>
    <n v="591"/>
    <n v="5553"/>
    <n v="0.9"/>
    <n v="9.6999999999999993"/>
    <n v="13884"/>
    <n v="22.1"/>
    <n v="19.399999999999999"/>
    <m/>
    <m/>
    <m/>
    <n v="0"/>
  </r>
  <r>
    <x v="19"/>
    <x v="8"/>
    <x v="5"/>
    <n v="74"/>
    <n v="1280"/>
    <n v="97014"/>
    <n v="93196"/>
    <n v="121"/>
    <n v="9.1"/>
    <n v="227"/>
    <n v="17"/>
    <n v="20684"/>
    <n v="8570"/>
    <n v="12114"/>
    <n v="9.1999999999999993"/>
    <n v="22.2"/>
    <n v="13048"/>
    <n v="3613"/>
    <n v="9435"/>
    <n v="3.9"/>
    <n v="14"/>
    <n v="7636"/>
    <n v="8.1999999999999993"/>
    <n v="28"/>
    <n v="1"/>
    <n v="1"/>
    <m/>
    <n v="1"/>
  </r>
  <r>
    <x v="19"/>
    <x v="8"/>
    <x v="6"/>
    <n v="61"/>
    <n v="1088"/>
    <n v="80461"/>
    <n v="77229"/>
    <n v="240"/>
    <n v="24.4"/>
    <n v="33"/>
    <n v="3.4"/>
    <n v="18197"/>
    <n v="5267"/>
    <n v="12930"/>
    <n v="6.8"/>
    <n v="23.6"/>
    <n v="11732"/>
    <n v="4546"/>
    <n v="7186"/>
    <n v="5.9"/>
    <n v="15.2"/>
    <n v="6465"/>
    <n v="8.4"/>
    <n v="30.4"/>
    <n v="1"/>
    <n v="1"/>
    <m/>
    <n v="1"/>
  </r>
  <r>
    <x v="19"/>
    <x v="8"/>
    <x v="7"/>
    <n v="522"/>
    <n v="7502"/>
    <n v="735778"/>
    <n v="734209"/>
    <n v="1064"/>
    <n v="14.8"/>
    <n v="481"/>
    <n v="6.7"/>
    <n v="80004"/>
    <n v="29074"/>
    <n v="50930"/>
    <n v="4"/>
    <n v="10.9"/>
    <n v="76865"/>
    <n v="14988"/>
    <n v="61877"/>
    <n v="2"/>
    <n v="10.5"/>
    <n v="3139"/>
    <n v="0.4"/>
    <n v="21"/>
    <n v="2"/>
    <n v="2"/>
    <m/>
    <n v="1"/>
  </r>
  <r>
    <x v="19"/>
    <x v="8"/>
    <x v="8"/>
    <n v="478"/>
    <n v="8336"/>
    <n v="635871"/>
    <n v="625692"/>
    <n v="977"/>
    <n v="12"/>
    <n v="637"/>
    <n v="7.8"/>
    <n v="89425"/>
    <n v="30108"/>
    <n v="59317"/>
    <n v="4.8"/>
    <n v="14.3"/>
    <n v="69066"/>
    <n v="16832"/>
    <n v="52234"/>
    <n v="2.7"/>
    <n v="11"/>
    <n v="20359"/>
    <n v="3.3"/>
    <n v="22"/>
    <n v="1"/>
    <n v="1"/>
    <m/>
    <n v="1"/>
  </r>
  <r>
    <x v="19"/>
    <x v="8"/>
    <x v="9"/>
    <n v="495"/>
    <n v="14993"/>
    <n v="710616"/>
    <n v="700878"/>
    <n v="1604"/>
    <n v="10.9"/>
    <n v="938"/>
    <n v="6.4"/>
    <n v="106088"/>
    <n v="34752"/>
    <n v="71336"/>
    <n v="5"/>
    <n v="15.1"/>
    <n v="86611"/>
    <n v="21178"/>
    <n v="65433"/>
    <n v="3"/>
    <n v="12.4"/>
    <n v="19477"/>
    <n v="2.7"/>
    <n v="24.8"/>
    <m/>
    <m/>
    <m/>
    <n v="0"/>
  </r>
  <r>
    <x v="19"/>
    <x v="8"/>
    <x v="1"/>
    <n v="3327"/>
    <n v="77159"/>
    <n v="4622936"/>
    <n v="4615405"/>
    <n v="5686"/>
    <n v="7.4"/>
    <n v="4888"/>
    <n v="6.4"/>
    <n v="494761"/>
    <n v="128811"/>
    <n v="365950"/>
    <n v="2.8"/>
    <n v="10.7"/>
    <n v="479700"/>
    <n v="127545"/>
    <n v="352155"/>
    <n v="2.8"/>
    <n v="10.4"/>
    <n v="15061"/>
    <n v="0.3"/>
    <n v="20.8"/>
    <n v="2"/>
    <n v="2"/>
    <m/>
    <n v="1"/>
  </r>
  <r>
    <x v="19"/>
    <x v="9"/>
    <x v="2"/>
    <n v="11"/>
    <n v="502"/>
    <n v="24062"/>
    <n v="20301"/>
    <n v="337"/>
    <n v="100.9"/>
    <n v="1"/>
    <n v="0.3"/>
    <n v="10272"/>
    <m/>
    <m/>
    <m/>
    <n v="50.6"/>
    <n v="2750"/>
    <m/>
    <n v="2739"/>
    <m/>
    <n v="13.5"/>
    <n v="7522"/>
    <n v="37.1"/>
    <n v="27"/>
    <m/>
    <m/>
    <m/>
    <n v="1"/>
  </r>
  <r>
    <x v="19"/>
    <x v="9"/>
    <x v="3"/>
    <n v="19"/>
    <n v="226"/>
    <n v="49470"/>
    <n v="45359"/>
    <n v="12"/>
    <n v="5.3"/>
    <n v="9"/>
    <n v="4"/>
    <n v="11482"/>
    <n v="492"/>
    <n v="10990"/>
    <n v="1.1000000000000001"/>
    <n v="25.3"/>
    <n v="3259"/>
    <m/>
    <n v="2199"/>
    <m/>
    <n v="7.2"/>
    <n v="8223"/>
    <n v="18.100000000000001"/>
    <n v="14.4"/>
    <m/>
    <m/>
    <m/>
    <n v="1"/>
  </r>
  <r>
    <x v="19"/>
    <x v="9"/>
    <x v="4"/>
    <n v="11"/>
    <n v="25"/>
    <n v="30946"/>
    <n v="25299"/>
    <n v="2"/>
    <n v="7.8"/>
    <n v="3"/>
    <n v="11.8"/>
    <n v="11657"/>
    <m/>
    <m/>
    <m/>
    <n v="46.1"/>
    <n v="364"/>
    <m/>
    <n v="249"/>
    <m/>
    <n v="1.4"/>
    <n v="11293"/>
    <n v="44.7"/>
    <n v="2.8"/>
    <m/>
    <m/>
    <m/>
    <n v="1"/>
  </r>
  <r>
    <x v="19"/>
    <x v="9"/>
    <x v="5"/>
    <n v="20"/>
    <n v="618"/>
    <n v="49013"/>
    <n v="45860"/>
    <n v="188"/>
    <n v="35.299999999999997"/>
    <n v="20"/>
    <n v="3.8"/>
    <n v="10964"/>
    <n v="4664"/>
    <n v="6300"/>
    <n v="10.199999999999999"/>
    <n v="23.9"/>
    <n v="4657"/>
    <n v="374"/>
    <n v="4283"/>
    <n v="0.8"/>
    <n v="10.199999999999999"/>
    <n v="6307"/>
    <n v="13.7"/>
    <n v="20.399999999999999"/>
    <m/>
    <m/>
    <m/>
    <n v="0"/>
  </r>
  <r>
    <x v="19"/>
    <x v="9"/>
    <x v="6"/>
    <n v="17"/>
    <n v="734"/>
    <n v="38298"/>
    <n v="39138"/>
    <n v="170"/>
    <n v="25.3"/>
    <n v="47"/>
    <n v="7"/>
    <n v="7622"/>
    <n v="2227"/>
    <n v="5395"/>
    <n v="5.7"/>
    <n v="19.5"/>
    <n v="9301"/>
    <n v="408"/>
    <n v="8893"/>
    <n v="1"/>
    <n v="23.8"/>
    <n v="-1679"/>
    <n v="-4.3"/>
    <n v="39"/>
    <m/>
    <m/>
    <m/>
    <n v="0"/>
  </r>
  <r>
    <x v="19"/>
    <x v="9"/>
    <x v="7"/>
    <n v="181"/>
    <n v="4186"/>
    <n v="534227"/>
    <n v="524507"/>
    <n v="670"/>
    <n v="16.600000000000001"/>
    <n v="368"/>
    <n v="9.1"/>
    <n v="68312"/>
    <n v="25598"/>
    <n v="42714"/>
    <n v="4.9000000000000004"/>
    <n v="13"/>
    <n v="48871"/>
    <n v="9701"/>
    <n v="39170"/>
    <n v="1.8"/>
    <n v="9.3000000000000007"/>
    <n v="19441"/>
    <n v="3.7"/>
    <n v="18.600000000000001"/>
    <m/>
    <m/>
    <m/>
    <n v="0"/>
  </r>
  <r>
    <x v="19"/>
    <x v="9"/>
    <x v="8"/>
    <n v="159"/>
    <n v="6525"/>
    <n v="422872"/>
    <n v="418231"/>
    <n v="768"/>
    <n v="12"/>
    <n v="530"/>
    <n v="8.3000000000000007"/>
    <n v="52219"/>
    <n v="17442"/>
    <n v="34777"/>
    <n v="4.2"/>
    <n v="12.5"/>
    <n v="42937"/>
    <n v="11723"/>
    <n v="31214"/>
    <n v="2.8"/>
    <n v="10.3"/>
    <n v="9282"/>
    <n v="2.2000000000000002"/>
    <n v="20.6"/>
    <m/>
    <m/>
    <m/>
    <n v="0"/>
  </r>
  <r>
    <x v="19"/>
    <x v="9"/>
    <x v="9"/>
    <n v="160"/>
    <n v="7729"/>
    <n v="419035"/>
    <n v="412476"/>
    <n v="591"/>
    <n v="7.8"/>
    <n v="390"/>
    <n v="5.0999999999999996"/>
    <n v="56142"/>
    <n v="19751"/>
    <n v="36391"/>
    <n v="4.8"/>
    <n v="13.6"/>
    <n v="43024"/>
    <n v="6588"/>
    <n v="36436"/>
    <n v="1.6"/>
    <n v="10.4"/>
    <n v="13118"/>
    <n v="3.2"/>
    <n v="20.8"/>
    <m/>
    <m/>
    <m/>
    <n v="0"/>
  </r>
  <r>
    <x v="19"/>
    <x v="9"/>
    <x v="1"/>
    <n v="1435"/>
    <n v="76738"/>
    <n v="4002297"/>
    <n v="4010324"/>
    <n v="6239"/>
    <n v="8.1999999999999993"/>
    <n v="5636"/>
    <n v="7.4"/>
    <n v="462563"/>
    <n v="151326"/>
    <n v="311237"/>
    <n v="3.8"/>
    <n v="11.5"/>
    <n v="478616"/>
    <n v="142826"/>
    <n v="335790"/>
    <n v="3.6"/>
    <n v="11.9"/>
    <n v="-16053"/>
    <n v="-0.4"/>
    <n v="23"/>
    <m/>
    <m/>
    <m/>
    <n v="0"/>
  </r>
  <r>
    <x v="19"/>
    <x v="10"/>
    <x v="2"/>
    <n v="2"/>
    <n v="4"/>
    <m/>
    <m/>
    <n v="0"/>
    <n v="0"/>
    <n v="0"/>
    <n v="0"/>
    <m/>
    <n v="0"/>
    <m/>
    <m/>
    <m/>
    <m/>
    <m/>
    <m/>
    <m/>
    <m/>
    <m/>
    <m/>
    <m/>
    <m/>
    <m/>
    <m/>
    <n v="1"/>
  </r>
  <r>
    <x v="19"/>
    <x v="10"/>
    <x v="3"/>
    <n v="7"/>
    <n v="44"/>
    <m/>
    <m/>
    <n v="4"/>
    <n v="9.5"/>
    <n v="0"/>
    <n v="0"/>
    <m/>
    <m/>
    <m/>
    <m/>
    <m/>
    <m/>
    <m/>
    <m/>
    <m/>
    <m/>
    <m/>
    <m/>
    <m/>
    <m/>
    <m/>
    <m/>
    <n v="1"/>
  </r>
  <r>
    <x v="19"/>
    <x v="10"/>
    <x v="4"/>
    <n v="5"/>
    <n v="25"/>
    <n v="32447"/>
    <n v="39439"/>
    <n v="1"/>
    <n v="3"/>
    <n v="18"/>
    <n v="53.7"/>
    <n v="6211"/>
    <m/>
    <m/>
    <m/>
    <n v="15.7"/>
    <n v="20194"/>
    <m/>
    <n v="1599"/>
    <m/>
    <n v="51.2"/>
    <n v="-13983"/>
    <n v="-35.5"/>
    <n v="31.4"/>
    <n v="1"/>
    <n v="1"/>
    <m/>
    <n v="1"/>
  </r>
  <r>
    <x v="19"/>
    <x v="10"/>
    <x v="5"/>
    <n v="9"/>
    <n v="47"/>
    <n v="20724"/>
    <n v="16244"/>
    <n v="12"/>
    <n v="29.6"/>
    <n v="0"/>
    <n v="0"/>
    <n v="10372"/>
    <m/>
    <m/>
    <m/>
    <n v="63.9"/>
    <n v="1411"/>
    <n v="0"/>
    <n v="1411"/>
    <n v="0"/>
    <n v="8.6999999999999993"/>
    <n v="8961"/>
    <n v="55.2"/>
    <n v="17.399999999999999"/>
    <m/>
    <m/>
    <m/>
    <n v="1"/>
  </r>
  <r>
    <x v="19"/>
    <x v="10"/>
    <x v="6"/>
    <n v="4"/>
    <n v="153"/>
    <m/>
    <m/>
    <n v="98"/>
    <n v="92"/>
    <n v="6"/>
    <n v="5.6"/>
    <m/>
    <m/>
    <m/>
    <m/>
    <m/>
    <m/>
    <m/>
    <m/>
    <m/>
    <m/>
    <m/>
    <m/>
    <m/>
    <m/>
    <m/>
    <m/>
    <n v="1"/>
  </r>
  <r>
    <x v="19"/>
    <x v="10"/>
    <x v="7"/>
    <n v="68"/>
    <n v="4141"/>
    <n v="310469"/>
    <n v="303863"/>
    <n v="484"/>
    <n v="12"/>
    <n v="233"/>
    <n v="5.8"/>
    <n v="50464"/>
    <n v="17094"/>
    <n v="33370"/>
    <n v="5.6"/>
    <n v="16.600000000000001"/>
    <n v="37251"/>
    <n v="4034"/>
    <n v="33217"/>
    <n v="1.3"/>
    <n v="12.3"/>
    <n v="13213"/>
    <n v="4.3"/>
    <n v="24.6"/>
    <m/>
    <m/>
    <m/>
    <n v="0"/>
  </r>
  <r>
    <x v="19"/>
    <x v="10"/>
    <x v="8"/>
    <n v="74"/>
    <n v="2610"/>
    <n v="306552"/>
    <n v="289922"/>
    <n v="327"/>
    <n v="12.9"/>
    <n v="162"/>
    <n v="6.4"/>
    <n v="68302"/>
    <n v="24882"/>
    <n v="43420"/>
    <n v="8.6"/>
    <n v="23.6"/>
    <n v="35042"/>
    <n v="11617"/>
    <n v="23425"/>
    <n v="4"/>
    <n v="12.1"/>
    <n v="33260"/>
    <n v="11.5"/>
    <n v="24.2"/>
    <m/>
    <m/>
    <m/>
    <n v="0"/>
  </r>
  <r>
    <x v="19"/>
    <x v="10"/>
    <x v="9"/>
    <n v="85"/>
    <n v="7039"/>
    <n v="428817"/>
    <n v="403284"/>
    <n v="791"/>
    <n v="11.7"/>
    <n v="213"/>
    <n v="3.2"/>
    <n v="81937"/>
    <n v="35152"/>
    <n v="46785"/>
    <n v="8.6999999999999993"/>
    <n v="20.3"/>
    <n v="30871"/>
    <n v="5469"/>
    <n v="25402"/>
    <n v="1.4"/>
    <n v="7.7"/>
    <n v="51066"/>
    <n v="12.6"/>
    <n v="15.4"/>
    <m/>
    <m/>
    <m/>
    <n v="0"/>
  </r>
  <r>
    <x v="19"/>
    <x v="10"/>
    <x v="1"/>
    <n v="884"/>
    <n v="88445"/>
    <n v="4365086"/>
    <n v="4358538"/>
    <n v="7953"/>
    <n v="9"/>
    <n v="7199"/>
    <n v="8.1999999999999993"/>
    <n v="531914"/>
    <n v="160689"/>
    <n v="371225"/>
    <n v="3.7"/>
    <n v="12.2"/>
    <n v="518818"/>
    <n v="155151"/>
    <n v="363667"/>
    <n v="3.6"/>
    <n v="11.9"/>
    <n v="13096"/>
    <n v="0.3"/>
    <n v="23.8"/>
    <n v="1"/>
    <n v="1"/>
    <n v="0"/>
    <n v="0"/>
  </r>
  <r>
    <x v="19"/>
    <x v="11"/>
    <x v="2"/>
    <n v="5"/>
    <n v="602"/>
    <m/>
    <m/>
    <n v="10"/>
    <n v="1.6"/>
    <n v="53"/>
    <n v="8.5"/>
    <m/>
    <m/>
    <m/>
    <m/>
    <m/>
    <m/>
    <m/>
    <m/>
    <m/>
    <m/>
    <m/>
    <m/>
    <m/>
    <m/>
    <m/>
    <m/>
    <n v="1"/>
  </r>
  <r>
    <x v="19"/>
    <x v="11"/>
    <x v="3"/>
    <n v="6"/>
    <n v="311"/>
    <m/>
    <m/>
    <n v="3"/>
    <n v="0.9"/>
    <n v="23"/>
    <n v="7.2"/>
    <m/>
    <m/>
    <m/>
    <m/>
    <m/>
    <m/>
    <m/>
    <m/>
    <m/>
    <m/>
    <m/>
    <m/>
    <m/>
    <m/>
    <m/>
    <m/>
    <n v="1"/>
  </r>
  <r>
    <x v="19"/>
    <x v="11"/>
    <x v="4"/>
    <n v="11"/>
    <n v="654"/>
    <n v="81471"/>
    <n v="72140"/>
    <n v="151"/>
    <n v="25.3"/>
    <n v="39"/>
    <n v="6.5"/>
    <n v="28143"/>
    <m/>
    <m/>
    <m/>
    <n v="39"/>
    <n v="9480"/>
    <m/>
    <n v="6913"/>
    <m/>
    <n v="13.1"/>
    <n v="18663"/>
    <n v="25.9"/>
    <n v="26.2"/>
    <m/>
    <m/>
    <m/>
    <n v="1"/>
  </r>
  <r>
    <x v="19"/>
    <x v="11"/>
    <x v="5"/>
    <n v="7"/>
    <n v="74"/>
    <n v="28420"/>
    <n v="36516"/>
    <n v="1"/>
    <n v="1.4"/>
    <n v="0"/>
    <n v="0"/>
    <n v="1821"/>
    <m/>
    <m/>
    <m/>
    <n v="5"/>
    <n v="18013"/>
    <n v="0"/>
    <n v="18013"/>
    <n v="0"/>
    <n v="49.3"/>
    <n v="-16192"/>
    <n v="-44.3"/>
    <n v="10"/>
    <m/>
    <m/>
    <m/>
    <n v="1"/>
  </r>
  <r>
    <x v="19"/>
    <x v="11"/>
    <x v="6"/>
    <n v="13"/>
    <n v="553"/>
    <m/>
    <m/>
    <n v="14"/>
    <n v="2.5"/>
    <n v="27"/>
    <n v="4.9000000000000004"/>
    <m/>
    <m/>
    <m/>
    <m/>
    <m/>
    <m/>
    <m/>
    <m/>
    <m/>
    <m/>
    <m/>
    <m/>
    <m/>
    <m/>
    <m/>
    <m/>
    <n v="1"/>
  </r>
  <r>
    <x v="19"/>
    <x v="11"/>
    <x v="7"/>
    <n v="65"/>
    <n v="3656"/>
    <n v="377170"/>
    <n v="365841"/>
    <n v="567"/>
    <n v="16.3"/>
    <n v="224"/>
    <n v="6.4"/>
    <n v="67119"/>
    <n v="35375"/>
    <n v="31744"/>
    <n v="9.6999999999999993"/>
    <n v="18.3"/>
    <n v="44460"/>
    <n v="5808"/>
    <n v="38652"/>
    <n v="1.6"/>
    <n v="12.2"/>
    <n v="22659"/>
    <n v="6.1"/>
    <n v="24.4"/>
    <m/>
    <m/>
    <m/>
    <n v="0"/>
  </r>
  <r>
    <x v="19"/>
    <x v="11"/>
    <x v="8"/>
    <n v="73"/>
    <n v="10799"/>
    <n v="739222"/>
    <n v="727953"/>
    <n v="1515"/>
    <n v="14.6"/>
    <n v="663"/>
    <n v="6.4"/>
    <n v="133883"/>
    <n v="43351"/>
    <n v="90532"/>
    <n v="6"/>
    <n v="18.399999999999999"/>
    <n v="111347"/>
    <n v="20208"/>
    <n v="91139"/>
    <n v="2.8"/>
    <n v="15.3"/>
    <n v="22536"/>
    <n v="3.1"/>
    <n v="30.6"/>
    <m/>
    <m/>
    <m/>
    <n v="0"/>
  </r>
  <r>
    <x v="19"/>
    <x v="11"/>
    <x v="9"/>
    <n v="71"/>
    <n v="8772"/>
    <n v="639486"/>
    <n v="635099"/>
    <n v="902"/>
    <n v="10.6"/>
    <n v="353"/>
    <n v="4.2"/>
    <n v="94263"/>
    <n v="35719"/>
    <n v="58544"/>
    <n v="5.6"/>
    <n v="14.8"/>
    <n v="85489"/>
    <n v="51490"/>
    <n v="33999"/>
    <n v="8.1"/>
    <n v="13.5"/>
    <n v="8774"/>
    <n v="1.3"/>
    <n v="27"/>
    <m/>
    <m/>
    <m/>
    <n v="0"/>
  </r>
  <r>
    <x v="19"/>
    <x v="11"/>
    <x v="1"/>
    <n v="913"/>
    <n v="378179"/>
    <n v="22428220"/>
    <n v="22363495"/>
    <n v="35703"/>
    <n v="9.5"/>
    <n v="31650"/>
    <n v="8.4"/>
    <n v="2895392"/>
    <n v="1083601"/>
    <n v="1811791"/>
    <n v="4.8"/>
    <n v="12.9"/>
    <n v="2765941"/>
    <n v="819818"/>
    <n v="1946123"/>
    <n v="3.7"/>
    <n v="12.4"/>
    <n v="129451"/>
    <n v="0.5"/>
    <n v="24.8"/>
    <m/>
    <m/>
    <m/>
    <n v="0"/>
  </r>
  <r>
    <x v="20"/>
    <x v="0"/>
    <x v="0"/>
    <n v="451028"/>
    <n v="451521"/>
    <n v="1146250"/>
    <n v="577081"/>
    <n v="447684"/>
    <n v="198.3"/>
    <n v="0"/>
    <n v="0"/>
    <n v="1138338"/>
    <n v="1138338"/>
    <n v="0"/>
    <n v="197.3"/>
    <n v="197.3"/>
    <n v="0"/>
    <n v="0"/>
    <n v="0"/>
    <n v="0"/>
    <n v="0"/>
    <n v="1138338"/>
    <n v="197.3"/>
    <n v="0"/>
    <m/>
    <m/>
    <m/>
    <n v="0"/>
  </r>
  <r>
    <x v="20"/>
    <x v="0"/>
    <x v="2"/>
    <n v="260523"/>
    <n v="260631"/>
    <n v="544335"/>
    <n v="628183"/>
    <n v="336"/>
    <n v="0.1"/>
    <n v="99094"/>
    <n v="31.5"/>
    <n v="128247"/>
    <n v="957"/>
    <n v="127290"/>
    <n v="0.2"/>
    <n v="20.399999999999999"/>
    <n v="295942"/>
    <n v="221859"/>
    <n v="74083"/>
    <n v="35.299999999999997"/>
    <n v="47.1"/>
    <n v="-167695"/>
    <n v="-26.7"/>
    <n v="40.799999999999997"/>
    <n v="78612"/>
    <n v="78612"/>
    <n v="181755"/>
    <n v="0"/>
  </r>
  <r>
    <x v="20"/>
    <x v="0"/>
    <x v="3"/>
    <n v="207507"/>
    <n v="207591"/>
    <n v="435376"/>
    <n v="489901"/>
    <n v="8599"/>
    <n v="3.7"/>
    <n v="58236"/>
    <n v="24.9"/>
    <n v="92943"/>
    <n v="19888"/>
    <n v="73055"/>
    <n v="4.0999999999999996"/>
    <n v="19"/>
    <n v="201992"/>
    <n v="141947"/>
    <n v="60045"/>
    <n v="29"/>
    <n v="41.2"/>
    <n v="-109049"/>
    <n v="-22.2"/>
    <n v="38"/>
    <n v="46846"/>
    <n v="46846"/>
    <n v="117284"/>
    <n v="0"/>
  </r>
  <r>
    <x v="20"/>
    <x v="0"/>
    <x v="4"/>
    <n v="167776"/>
    <n v="167847"/>
    <n v="356330"/>
    <n v="396616"/>
    <n v="7706"/>
    <n v="4.2"/>
    <n v="41372"/>
    <n v="22.3"/>
    <n v="70933"/>
    <n v="17269"/>
    <n v="53664"/>
    <n v="4.4000000000000004"/>
    <n v="17.899999999999999"/>
    <n v="151504"/>
    <n v="103800"/>
    <n v="47704"/>
    <n v="26.2"/>
    <n v="38.200000000000003"/>
    <n v="-80571"/>
    <n v="-20.3"/>
    <n v="35.799999999999997"/>
    <n v="33183"/>
    <n v="33183"/>
    <n v="85538"/>
    <n v="0"/>
  </r>
  <r>
    <x v="20"/>
    <x v="0"/>
    <x v="5"/>
    <n v="139370"/>
    <n v="139427"/>
    <n v="297636"/>
    <n v="328299"/>
    <n v="6423"/>
    <n v="4.2"/>
    <n v="30754"/>
    <n v="20.2"/>
    <n v="56189"/>
    <n v="14654"/>
    <n v="41535"/>
    <n v="4.5"/>
    <n v="17.100000000000001"/>
    <n v="117514"/>
    <n v="78265"/>
    <n v="39249"/>
    <n v="23.8"/>
    <n v="35.799999999999997"/>
    <n v="-61325"/>
    <n v="-18.7"/>
    <n v="34.200000000000003"/>
    <n v="24542"/>
    <n v="24542"/>
    <n v="64222"/>
    <n v="0"/>
  </r>
  <r>
    <x v="20"/>
    <x v="0"/>
    <x v="6"/>
    <n v="117622"/>
    <n v="117699"/>
    <n v="252258"/>
    <n v="277522"/>
    <n v="5284"/>
    <n v="4.0999999999999996"/>
    <n v="24193"/>
    <n v="19"/>
    <n v="45007"/>
    <n v="11749"/>
    <n v="33258"/>
    <n v="4.2"/>
    <n v="16.2"/>
    <n v="95535"/>
    <n v="62458"/>
    <n v="33077"/>
    <n v="22.5"/>
    <n v="34.4"/>
    <n v="-50528"/>
    <n v="-18.2"/>
    <n v="32.4"/>
    <n v="19105"/>
    <n v="19105"/>
    <n v="50703"/>
    <n v="0"/>
  </r>
  <r>
    <x v="20"/>
    <x v="0"/>
    <x v="7"/>
    <n v="467581"/>
    <n v="468030"/>
    <n v="1015888"/>
    <n v="1098834"/>
    <n v="21575"/>
    <n v="4.3"/>
    <n v="81694"/>
    <n v="16.399999999999999"/>
    <n v="170975"/>
    <n v="48182"/>
    <n v="122793"/>
    <n v="4.4000000000000004"/>
    <n v="15.6"/>
    <n v="336867"/>
    <n v="210443"/>
    <n v="126424"/>
    <n v="19.2"/>
    <n v="30.7"/>
    <n v="-165892"/>
    <n v="-15.1"/>
    <n v="31.2"/>
    <n v="63113"/>
    <n v="63113"/>
    <n v="167666"/>
    <n v="0"/>
  </r>
  <r>
    <x v="20"/>
    <x v="0"/>
    <x v="8"/>
    <n v="316104"/>
    <n v="316581"/>
    <n v="698691"/>
    <n v="743119"/>
    <n v="13143"/>
    <n v="4"/>
    <n v="44567"/>
    <n v="13.4"/>
    <n v="104850"/>
    <n v="29801"/>
    <n v="75049"/>
    <n v="4"/>
    <n v="14.1"/>
    <n v="193705"/>
    <n v="113423"/>
    <n v="80282"/>
    <n v="15.3"/>
    <n v="26.1"/>
    <n v="-88855"/>
    <n v="-12"/>
    <n v="28.2"/>
    <n v="33488"/>
    <n v="33488"/>
    <n v="88024"/>
    <n v="0"/>
  </r>
  <r>
    <x v="20"/>
    <x v="0"/>
    <x v="9"/>
    <n v="204671"/>
    <n v="205280"/>
    <n v="452125"/>
    <n v="481653"/>
    <n v="8387"/>
    <n v="3.9"/>
    <n v="28470"/>
    <n v="13.2"/>
    <n v="63918"/>
    <n v="18454"/>
    <n v="45464"/>
    <n v="3.8"/>
    <n v="13.3"/>
    <n v="122973"/>
    <n v="71905"/>
    <n v="51068"/>
    <n v="14.9"/>
    <n v="25.5"/>
    <n v="-59055"/>
    <n v="-12.2"/>
    <n v="26.6"/>
    <n v="21062"/>
    <n v="21062"/>
    <n v="54821"/>
    <n v="0"/>
  </r>
  <r>
    <x v="20"/>
    <x v="0"/>
    <x v="1"/>
    <n v="280133"/>
    <n v="281090"/>
    <n v="631448"/>
    <n v="678869"/>
    <n v="8568"/>
    <n v="2.9"/>
    <n v="39574"/>
    <n v="13.3"/>
    <n v="74458"/>
    <n v="20011"/>
    <n v="54447"/>
    <n v="2.9"/>
    <n v="11"/>
    <n v="169300"/>
    <n v="102366"/>
    <n v="66934"/>
    <n v="15.1"/>
    <n v="24.9"/>
    <n v="-94842"/>
    <n v="-13.9"/>
    <n v="22"/>
    <n v="30994"/>
    <n v="30994"/>
    <n v="82036"/>
    <n v="0"/>
  </r>
  <r>
    <x v="20"/>
    <x v="1"/>
    <x v="0"/>
    <n v="43552"/>
    <n v="44640"/>
    <n v="530064"/>
    <n v="266065"/>
    <n v="44467"/>
    <n v="199.2"/>
    <n v="0"/>
    <n v="0"/>
    <n v="527999"/>
    <n v="527999"/>
    <n v="0"/>
    <n v="198.4"/>
    <n v="198.4"/>
    <n v="0"/>
    <n v="0"/>
    <n v="0"/>
    <n v="0"/>
    <n v="0"/>
    <n v="527999"/>
    <n v="198.4"/>
    <n v="0"/>
    <m/>
    <m/>
    <m/>
    <n v="0"/>
  </r>
  <r>
    <x v="20"/>
    <x v="1"/>
    <x v="2"/>
    <n v="77225"/>
    <n v="77646"/>
    <n v="515613"/>
    <n v="519165"/>
    <n v="612"/>
    <n v="0.8"/>
    <n v="6972"/>
    <n v="8.6"/>
    <n v="145736"/>
    <n v="3301"/>
    <n v="142435"/>
    <n v="0.6"/>
    <n v="28.1"/>
    <n v="152839"/>
    <n v="84329"/>
    <n v="68510"/>
    <n v="16.2"/>
    <n v="29.4"/>
    <n v="-7103"/>
    <n v="-1.3"/>
    <n v="56.2"/>
    <n v="6039"/>
    <n v="6039"/>
    <n v="73520"/>
    <n v="0"/>
  </r>
  <r>
    <x v="20"/>
    <x v="1"/>
    <x v="3"/>
    <n v="70444"/>
    <n v="70833"/>
    <n v="454691"/>
    <n v="472391"/>
    <n v="885"/>
    <n v="1.2"/>
    <n v="5602"/>
    <n v="7.6"/>
    <n v="97940"/>
    <n v="8040"/>
    <n v="89900"/>
    <n v="1.7"/>
    <n v="20.7"/>
    <n v="133339"/>
    <n v="67876"/>
    <n v="65463"/>
    <n v="14.4"/>
    <n v="28.2"/>
    <n v="-35399"/>
    <n v="-7.5"/>
    <n v="41.4"/>
    <n v="4844"/>
    <n v="4844"/>
    <n v="59250"/>
    <n v="0"/>
  </r>
  <r>
    <x v="20"/>
    <x v="1"/>
    <x v="4"/>
    <n v="62498"/>
    <n v="62862"/>
    <n v="400844"/>
    <n v="416211"/>
    <n v="754"/>
    <n v="1.2"/>
    <n v="4249"/>
    <n v="6.6"/>
    <n v="76175"/>
    <n v="6822"/>
    <n v="69353"/>
    <n v="1.6"/>
    <n v="18.3"/>
    <n v="106908"/>
    <n v="51336"/>
    <n v="55572"/>
    <n v="12.3"/>
    <n v="25.7"/>
    <n v="-30733"/>
    <n v="-7.4"/>
    <n v="36.6"/>
    <n v="3566"/>
    <n v="3566"/>
    <n v="43733"/>
    <n v="0"/>
  </r>
  <r>
    <x v="20"/>
    <x v="1"/>
    <x v="5"/>
    <n v="55207"/>
    <n v="55480"/>
    <n v="352380"/>
    <n v="365615"/>
    <n v="608"/>
    <n v="1.1000000000000001"/>
    <n v="3299"/>
    <n v="5.8"/>
    <n v="61223"/>
    <n v="5665"/>
    <n v="55558"/>
    <n v="1.5"/>
    <n v="16.7"/>
    <n v="87692"/>
    <n v="39438"/>
    <n v="48254"/>
    <n v="10.8"/>
    <n v="24"/>
    <n v="-26469"/>
    <n v="-7.3"/>
    <n v="33.4"/>
    <n v="2763"/>
    <n v="2763"/>
    <n v="33568"/>
    <n v="0"/>
  </r>
  <r>
    <x v="20"/>
    <x v="1"/>
    <x v="6"/>
    <n v="49814"/>
    <n v="50215"/>
    <n v="317427"/>
    <n v="329168"/>
    <n v="579"/>
    <n v="1.1000000000000001"/>
    <n v="2884"/>
    <n v="5.6"/>
    <n v="51930"/>
    <n v="5376"/>
    <n v="46554"/>
    <n v="1.6"/>
    <n v="15.8"/>
    <n v="75412"/>
    <n v="33312"/>
    <n v="42100"/>
    <n v="10.1"/>
    <n v="22.9"/>
    <n v="-23482"/>
    <n v="-7.1"/>
    <n v="31.6"/>
    <n v="2296"/>
    <n v="2296"/>
    <n v="27918"/>
    <n v="0"/>
  </r>
  <r>
    <x v="20"/>
    <x v="1"/>
    <x v="7"/>
    <n v="211577"/>
    <n v="213592"/>
    <n v="1348604"/>
    <n v="1391934"/>
    <n v="2175"/>
    <n v="1"/>
    <n v="10558"/>
    <n v="4.8"/>
    <n v="199278"/>
    <n v="20450"/>
    <n v="178828"/>
    <n v="1.5"/>
    <n v="14.3"/>
    <n v="285937"/>
    <n v="116887"/>
    <n v="169050"/>
    <n v="8.4"/>
    <n v="20.5"/>
    <n v="-86659"/>
    <n v="-6.2"/>
    <n v="28.6"/>
    <n v="7689"/>
    <n v="7689"/>
    <n v="93592"/>
    <n v="0"/>
  </r>
  <r>
    <x v="20"/>
    <x v="1"/>
    <x v="8"/>
    <n v="155881"/>
    <n v="158273"/>
    <n v="990838"/>
    <n v="1017323"/>
    <n v="1567"/>
    <n v="1"/>
    <n v="6457"/>
    <n v="4"/>
    <n v="127086"/>
    <n v="13732"/>
    <n v="113354"/>
    <n v="1.3"/>
    <n v="12.5"/>
    <n v="180056"/>
    <n v="66385"/>
    <n v="113671"/>
    <n v="6.5"/>
    <n v="17.7"/>
    <n v="-52970"/>
    <n v="-5.2"/>
    <n v="25"/>
    <n v="4044"/>
    <n v="4045"/>
    <n v="49279"/>
    <n v="0"/>
  </r>
  <r>
    <x v="20"/>
    <x v="1"/>
    <x v="9"/>
    <n v="111158"/>
    <n v="114158"/>
    <n v="708904"/>
    <n v="727206"/>
    <n v="1492"/>
    <n v="1.3"/>
    <n v="4671"/>
    <n v="4"/>
    <n v="85647"/>
    <n v="10810"/>
    <n v="74837"/>
    <n v="1.5"/>
    <n v="11.8"/>
    <n v="122250"/>
    <n v="43222"/>
    <n v="79028"/>
    <n v="5.9"/>
    <n v="16.8"/>
    <n v="-36603"/>
    <n v="-5"/>
    <n v="23.6"/>
    <n v="2488"/>
    <n v="2488"/>
    <n v="30272"/>
    <n v="0"/>
  </r>
  <r>
    <x v="20"/>
    <x v="1"/>
    <x v="1"/>
    <n v="174187"/>
    <n v="178737"/>
    <n v="1118334"/>
    <n v="1149352"/>
    <n v="2426"/>
    <n v="1.3"/>
    <n v="7091"/>
    <n v="3.9"/>
    <n v="121949"/>
    <n v="16902"/>
    <n v="105047"/>
    <n v="1.5"/>
    <n v="10.6"/>
    <n v="183985"/>
    <n v="66939"/>
    <n v="117046"/>
    <n v="5.8"/>
    <n v="16"/>
    <n v="-62036"/>
    <n v="-5.4"/>
    <n v="21.2"/>
    <n v="3811"/>
    <n v="3811"/>
    <n v="47206"/>
    <n v="0"/>
  </r>
  <r>
    <x v="20"/>
    <x v="2"/>
    <x v="0"/>
    <n v="16047"/>
    <n v="17491"/>
    <n v="414805"/>
    <n v="208018"/>
    <n v="17440"/>
    <n v="199.4"/>
    <n v="0"/>
    <n v="0"/>
    <n v="413575"/>
    <n v="413575"/>
    <n v="0"/>
    <n v="198.8"/>
    <n v="198.8"/>
    <n v="0"/>
    <n v="0"/>
    <n v="0"/>
    <n v="0"/>
    <n v="0"/>
    <n v="413575"/>
    <n v="198.8"/>
    <n v="0"/>
    <m/>
    <m/>
    <m/>
    <n v="0"/>
  </r>
  <r>
    <x v="20"/>
    <x v="2"/>
    <x v="2"/>
    <n v="35050"/>
    <n v="35901"/>
    <n v="493085"/>
    <n v="484126"/>
    <n v="665"/>
    <n v="1.8"/>
    <n v="2696"/>
    <n v="7.3"/>
    <n v="144101"/>
    <n v="6467"/>
    <n v="137634"/>
    <n v="1.3"/>
    <n v="29.8"/>
    <n v="126182"/>
    <n v="68062"/>
    <n v="58120"/>
    <n v="14.1"/>
    <n v="26.1"/>
    <n v="17919"/>
    <n v="3.7"/>
    <n v="52.2"/>
    <n v="2320"/>
    <n v="2320"/>
    <n v="59521"/>
    <n v="0"/>
  </r>
  <r>
    <x v="20"/>
    <x v="2"/>
    <x v="3"/>
    <n v="34053"/>
    <n v="34984"/>
    <n v="459040"/>
    <n v="468203"/>
    <n v="618"/>
    <n v="1.7"/>
    <n v="2149"/>
    <n v="6"/>
    <n v="95480"/>
    <n v="7568"/>
    <n v="87912"/>
    <n v="1.6"/>
    <n v="20.399999999999999"/>
    <n v="113805"/>
    <n v="54943"/>
    <n v="58862"/>
    <n v="11.7"/>
    <n v="24.3"/>
    <n v="-18325"/>
    <n v="-3.9"/>
    <n v="40.799999999999997"/>
    <n v="1860"/>
    <n v="1860"/>
    <n v="48259"/>
    <n v="0"/>
  </r>
  <r>
    <x v="20"/>
    <x v="2"/>
    <x v="4"/>
    <n v="31825"/>
    <n v="32786"/>
    <n v="425921"/>
    <n v="434370"/>
    <n v="516"/>
    <n v="1.5"/>
    <n v="1742"/>
    <n v="5.2"/>
    <n v="78823"/>
    <n v="6582"/>
    <n v="72241"/>
    <n v="1.5"/>
    <n v="18.100000000000001"/>
    <n v="95721"/>
    <n v="43426"/>
    <n v="52295"/>
    <n v="10"/>
    <n v="22"/>
    <n v="-16898"/>
    <n v="-3.9"/>
    <n v="36.200000000000003"/>
    <n v="1431"/>
    <n v="1431"/>
    <n v="37160"/>
    <n v="0"/>
  </r>
  <r>
    <x v="20"/>
    <x v="2"/>
    <x v="5"/>
    <n v="28537"/>
    <n v="29332"/>
    <n v="378628"/>
    <n v="387411"/>
    <n v="408"/>
    <n v="1.4"/>
    <n v="1376"/>
    <n v="4.5999999999999996"/>
    <n v="64104"/>
    <n v="5191"/>
    <n v="58913"/>
    <n v="1.3"/>
    <n v="16.5"/>
    <n v="81669"/>
    <n v="34739"/>
    <n v="46930"/>
    <n v="9"/>
    <n v="21.1"/>
    <n v="-17565"/>
    <n v="-4.5999999999999996"/>
    <n v="33"/>
    <n v="1157"/>
    <n v="1157"/>
    <n v="30066"/>
    <n v="0"/>
  </r>
  <r>
    <x v="20"/>
    <x v="2"/>
    <x v="6"/>
    <n v="26552"/>
    <n v="27644"/>
    <n v="352608"/>
    <n v="359904"/>
    <n v="446"/>
    <n v="1.6"/>
    <n v="1420"/>
    <n v="5"/>
    <n v="56831"/>
    <n v="5637"/>
    <n v="51194"/>
    <n v="1.6"/>
    <n v="15.8"/>
    <n v="71422"/>
    <n v="30588"/>
    <n v="40834"/>
    <n v="8.5"/>
    <n v="19.8"/>
    <n v="-14591"/>
    <n v="-4"/>
    <n v="31.6"/>
    <n v="970"/>
    <n v="970"/>
    <n v="25289"/>
    <n v="0"/>
  </r>
  <r>
    <x v="20"/>
    <x v="2"/>
    <x v="7"/>
    <n v="118988"/>
    <n v="125354"/>
    <n v="1576488"/>
    <n v="1604047"/>
    <n v="1743"/>
    <n v="1.4"/>
    <n v="5541"/>
    <n v="4.4000000000000004"/>
    <n v="223962"/>
    <n v="20887"/>
    <n v="203075"/>
    <n v="1.3"/>
    <n v="14"/>
    <n v="279079"/>
    <n v="104971"/>
    <n v="174108"/>
    <n v="6.5"/>
    <n v="17.399999999999999"/>
    <n v="-55117"/>
    <n v="-3.4"/>
    <n v="28"/>
    <n v="3037"/>
    <n v="3037"/>
    <n v="78179"/>
    <n v="0"/>
  </r>
  <r>
    <x v="20"/>
    <x v="2"/>
    <x v="8"/>
    <n v="90720"/>
    <n v="97866"/>
    <n v="1196788"/>
    <n v="1215944"/>
    <n v="1463"/>
    <n v="1.5"/>
    <n v="4059"/>
    <n v="4.0999999999999996"/>
    <n v="149465"/>
    <n v="15889"/>
    <n v="133576"/>
    <n v="1.3"/>
    <n v="12.3"/>
    <n v="187776"/>
    <n v="63434"/>
    <n v="124342"/>
    <n v="5.2"/>
    <n v="15.4"/>
    <n v="-38311"/>
    <n v="-3.1"/>
    <n v="24.6"/>
    <n v="1672"/>
    <n v="1672"/>
    <n v="43101"/>
    <n v="0"/>
  </r>
  <r>
    <x v="20"/>
    <x v="2"/>
    <x v="9"/>
    <n v="71108"/>
    <n v="79556"/>
    <n v="940591"/>
    <n v="954198"/>
    <n v="1718"/>
    <n v="2.1"/>
    <n v="3560"/>
    <n v="4.4000000000000004"/>
    <n v="112526"/>
    <n v="15904"/>
    <n v="96622"/>
    <n v="1.7"/>
    <n v="11.8"/>
    <n v="139740"/>
    <n v="45015"/>
    <n v="94725"/>
    <n v="4.7"/>
    <n v="14.6"/>
    <n v="-27214"/>
    <n v="-2.8"/>
    <n v="23.6"/>
    <n v="1039"/>
    <n v="1039"/>
    <n v="26873"/>
    <n v="0"/>
  </r>
  <r>
    <x v="20"/>
    <x v="2"/>
    <x v="1"/>
    <n v="129978"/>
    <n v="144414"/>
    <n v="1733267"/>
    <n v="1758932"/>
    <n v="2920"/>
    <n v="2"/>
    <n v="5555"/>
    <n v="3.8"/>
    <n v="183509"/>
    <n v="26559"/>
    <n v="156950"/>
    <n v="1.5"/>
    <n v="10.4"/>
    <n v="234838"/>
    <n v="74310"/>
    <n v="160528"/>
    <n v="4.2"/>
    <n v="13.4"/>
    <n v="-51329"/>
    <n v="-3"/>
    <n v="20.8"/>
    <n v="1673"/>
    <n v="1675"/>
    <n v="43758"/>
    <n v="0"/>
  </r>
  <r>
    <x v="20"/>
    <x v="3"/>
    <x v="0"/>
    <n v="6922"/>
    <n v="8709"/>
    <n v="396117"/>
    <n v="198584"/>
    <n v="8690"/>
    <n v="199.6"/>
    <n v="0"/>
    <n v="0"/>
    <n v="395067"/>
    <n v="395067"/>
    <n v="0"/>
    <n v="198.9"/>
    <n v="198.9"/>
    <n v="0"/>
    <n v="0"/>
    <n v="0"/>
    <n v="0"/>
    <n v="0"/>
    <n v="395067"/>
    <n v="198.9"/>
    <n v="0"/>
    <m/>
    <m/>
    <m/>
    <n v="0"/>
  </r>
  <r>
    <x v="20"/>
    <x v="3"/>
    <x v="2"/>
    <n v="16572"/>
    <n v="18155"/>
    <n v="532536"/>
    <n v="511316"/>
    <n v="909"/>
    <n v="5"/>
    <n v="1165"/>
    <n v="6.4"/>
    <n v="166180"/>
    <n v="16934"/>
    <n v="149246"/>
    <n v="3.3"/>
    <n v="32.5"/>
    <n v="123740"/>
    <n v="65232"/>
    <n v="58508"/>
    <n v="12.8"/>
    <n v="24.2"/>
    <n v="42440"/>
    <n v="8.3000000000000007"/>
    <n v="48.4"/>
    <n v="967"/>
    <n v="967"/>
    <n v="55638"/>
    <n v="0"/>
  </r>
  <r>
    <x v="20"/>
    <x v="3"/>
    <x v="3"/>
    <n v="16520"/>
    <n v="18122"/>
    <n v="501599"/>
    <n v="506700"/>
    <n v="599"/>
    <n v="3.3"/>
    <n v="1083"/>
    <n v="5.9"/>
    <n v="108477"/>
    <n v="10175"/>
    <n v="98302"/>
    <n v="2"/>
    <n v="21.4"/>
    <n v="118679"/>
    <n v="58527"/>
    <n v="60152"/>
    <n v="11.6"/>
    <n v="23.4"/>
    <n v="-10202"/>
    <n v="-2"/>
    <n v="42.8"/>
    <n v="887"/>
    <n v="887"/>
    <n v="51093"/>
    <n v="0"/>
  </r>
  <r>
    <x v="20"/>
    <x v="3"/>
    <x v="4"/>
    <n v="15916"/>
    <n v="17785"/>
    <n v="479320"/>
    <n v="481136"/>
    <n v="537"/>
    <n v="3"/>
    <n v="854"/>
    <n v="4.8"/>
    <n v="92356"/>
    <n v="9415"/>
    <n v="82941"/>
    <n v="2"/>
    <n v="19.2"/>
    <n v="95987"/>
    <n v="41177"/>
    <n v="54810"/>
    <n v="8.6"/>
    <n v="20"/>
    <n v="-3631"/>
    <n v="-0.8"/>
    <n v="38.4"/>
    <n v="601"/>
    <n v="602"/>
    <n v="34889"/>
    <n v="0"/>
  </r>
  <r>
    <x v="20"/>
    <x v="3"/>
    <x v="5"/>
    <n v="14480"/>
    <n v="16068"/>
    <n v="431580"/>
    <n v="434948"/>
    <n v="492"/>
    <n v="3"/>
    <n v="652"/>
    <n v="4"/>
    <n v="74993"/>
    <n v="7751"/>
    <n v="67242"/>
    <n v="1.8"/>
    <n v="17.2"/>
    <n v="81728"/>
    <n v="34024"/>
    <n v="47704"/>
    <n v="7.8"/>
    <n v="18.8"/>
    <n v="-6735"/>
    <n v="-1.6"/>
    <n v="34.4"/>
    <n v="505"/>
    <n v="506"/>
    <n v="29592"/>
    <n v="0"/>
  </r>
  <r>
    <x v="20"/>
    <x v="3"/>
    <x v="6"/>
    <n v="13915"/>
    <n v="16265"/>
    <n v="414507"/>
    <n v="418642"/>
    <n v="525"/>
    <n v="3.2"/>
    <n v="810"/>
    <n v="4.9000000000000004"/>
    <n v="68568"/>
    <n v="7330"/>
    <n v="61238"/>
    <n v="1.8"/>
    <n v="16.399999999999999"/>
    <n v="76838"/>
    <n v="29296"/>
    <n v="47542"/>
    <n v="7"/>
    <n v="18.399999999999999"/>
    <n v="-8270"/>
    <n v="-2"/>
    <n v="32.799999999999997"/>
    <n v="402"/>
    <n v="402"/>
    <n v="23308"/>
    <n v="0"/>
  </r>
  <r>
    <x v="20"/>
    <x v="3"/>
    <x v="7"/>
    <n v="66209"/>
    <n v="79776"/>
    <n v="1977292"/>
    <n v="1990955"/>
    <n v="2611"/>
    <n v="3.2"/>
    <n v="3937"/>
    <n v="4.9000000000000004"/>
    <n v="295527"/>
    <n v="34139"/>
    <n v="261388"/>
    <n v="1.7"/>
    <n v="14.8"/>
    <n v="322853"/>
    <n v="116608"/>
    <n v="206245"/>
    <n v="5.9"/>
    <n v="16.2"/>
    <n v="-27326"/>
    <n v="-1.4"/>
    <n v="29.6"/>
    <n v="1379"/>
    <n v="1379"/>
    <n v="78892"/>
    <n v="0"/>
  </r>
  <r>
    <x v="20"/>
    <x v="3"/>
    <x v="8"/>
    <n v="54828"/>
    <n v="70095"/>
    <n v="1644461"/>
    <n v="1653247"/>
    <n v="2418"/>
    <n v="3.4"/>
    <n v="3439"/>
    <n v="4.9000000000000004"/>
    <n v="219235"/>
    <n v="29511"/>
    <n v="189724"/>
    <n v="1.8"/>
    <n v="13.3"/>
    <n v="236806"/>
    <n v="74977"/>
    <n v="161829"/>
    <n v="4.5"/>
    <n v="14.3"/>
    <n v="-17571"/>
    <n v="-1"/>
    <n v="26.6"/>
    <n v="731"/>
    <n v="732"/>
    <n v="42392"/>
    <n v="0"/>
  </r>
  <r>
    <x v="20"/>
    <x v="3"/>
    <x v="9"/>
    <n v="46610"/>
    <n v="65529"/>
    <n v="1399839"/>
    <n v="1406183"/>
    <n v="2678"/>
    <n v="4.0999999999999996"/>
    <n v="3547"/>
    <n v="5.4"/>
    <n v="181396"/>
    <n v="31128"/>
    <n v="150268"/>
    <n v="2.2000000000000002"/>
    <n v="12.9"/>
    <n v="194083"/>
    <n v="59350"/>
    <n v="134733"/>
    <n v="4.2"/>
    <n v="13.8"/>
    <n v="-12687"/>
    <n v="-0.9"/>
    <n v="25.8"/>
    <n v="501"/>
    <n v="501"/>
    <n v="28768"/>
    <n v="0"/>
  </r>
  <r>
    <x v="20"/>
    <x v="3"/>
    <x v="1"/>
    <n v="104215"/>
    <n v="142465"/>
    <n v="3183933"/>
    <n v="3195357"/>
    <n v="5347"/>
    <n v="3.7"/>
    <n v="6703"/>
    <n v="4.7"/>
    <n v="360324"/>
    <n v="62109"/>
    <n v="298215"/>
    <n v="1.9"/>
    <n v="11.3"/>
    <n v="383172"/>
    <n v="111686"/>
    <n v="271486"/>
    <n v="3.5"/>
    <n v="12"/>
    <n v="-22848"/>
    <n v="-0.7"/>
    <n v="22.6"/>
    <n v="864"/>
    <n v="864"/>
    <n v="50824"/>
    <n v="0"/>
  </r>
  <r>
    <x v="20"/>
    <x v="4"/>
    <x v="0"/>
    <n v="1512"/>
    <n v="2647"/>
    <n v="201418"/>
    <n v="100881"/>
    <n v="2643"/>
    <n v="199.7"/>
    <n v="0"/>
    <n v="0"/>
    <n v="201075"/>
    <n v="201075"/>
    <n v="0"/>
    <n v="199.3"/>
    <n v="199.3"/>
    <n v="0"/>
    <n v="0"/>
    <n v="0"/>
    <n v="0"/>
    <n v="0"/>
    <n v="201075"/>
    <n v="199.3"/>
    <n v="0"/>
    <m/>
    <m/>
    <m/>
    <n v="0"/>
  </r>
  <r>
    <x v="20"/>
    <x v="4"/>
    <x v="2"/>
    <n v="3880"/>
    <n v="4985"/>
    <n v="290336"/>
    <n v="274863"/>
    <n v="481"/>
    <n v="9.8000000000000007"/>
    <n v="330"/>
    <n v="6.7"/>
    <n v="102226"/>
    <n v="18770"/>
    <n v="83456"/>
    <n v="6.8"/>
    <n v="37.200000000000003"/>
    <n v="71280"/>
    <n v="37252"/>
    <n v="34028"/>
    <n v="13.6"/>
    <n v="25.9"/>
    <n v="30946"/>
    <n v="11.3"/>
    <n v="51.8"/>
    <n v="226"/>
    <n v="226"/>
    <n v="30253"/>
    <n v="0"/>
  </r>
  <r>
    <x v="20"/>
    <x v="4"/>
    <x v="3"/>
    <n v="4056"/>
    <n v="5282"/>
    <n v="284541"/>
    <n v="282277"/>
    <n v="359"/>
    <n v="6.8"/>
    <n v="321"/>
    <n v="6.1"/>
    <n v="67920"/>
    <n v="8239"/>
    <n v="59681"/>
    <n v="2.9"/>
    <n v="24.1"/>
    <n v="63391"/>
    <n v="31355"/>
    <n v="32036"/>
    <n v="11.1"/>
    <n v="22.5"/>
    <n v="4529"/>
    <n v="1.6"/>
    <n v="45"/>
    <n v="183"/>
    <n v="183"/>
    <n v="24917"/>
    <n v="0"/>
  </r>
  <r>
    <x v="20"/>
    <x v="4"/>
    <x v="4"/>
    <n v="3980"/>
    <n v="5377"/>
    <n v="273489"/>
    <n v="272509"/>
    <n v="238"/>
    <n v="4.4000000000000004"/>
    <n v="268"/>
    <n v="5"/>
    <n v="56758"/>
    <n v="6929"/>
    <n v="49829"/>
    <n v="2.5"/>
    <n v="20.8"/>
    <n v="54798"/>
    <n v="22327"/>
    <n v="32471"/>
    <n v="8.1999999999999993"/>
    <n v="20.100000000000001"/>
    <n v="1960"/>
    <n v="0.7"/>
    <n v="40.200000000000003"/>
    <n v="131"/>
    <n v="131"/>
    <n v="17800"/>
    <n v="0"/>
  </r>
  <r>
    <x v="20"/>
    <x v="4"/>
    <x v="5"/>
    <n v="3402"/>
    <n v="4518"/>
    <n v="233010"/>
    <n v="231464"/>
    <n v="224"/>
    <n v="5"/>
    <n v="175"/>
    <n v="3.9"/>
    <n v="44990"/>
    <n v="4885"/>
    <n v="40105"/>
    <n v="2.1"/>
    <n v="19.399999999999999"/>
    <n v="41898"/>
    <n v="16461"/>
    <n v="25437"/>
    <n v="7.1"/>
    <n v="18.100000000000001"/>
    <n v="3092"/>
    <n v="1.3"/>
    <n v="36.200000000000003"/>
    <n v="98"/>
    <n v="98"/>
    <n v="13014"/>
    <n v="0"/>
  </r>
  <r>
    <x v="20"/>
    <x v="4"/>
    <x v="6"/>
    <n v="3542"/>
    <n v="5442"/>
    <n v="241643"/>
    <n v="241116"/>
    <n v="355"/>
    <n v="6.6"/>
    <n v="285"/>
    <n v="5.3"/>
    <n v="44583"/>
    <n v="5536"/>
    <n v="39047"/>
    <n v="2.2999999999999998"/>
    <n v="18.5"/>
    <n v="43529"/>
    <n v="16088"/>
    <n v="27441"/>
    <n v="6.7"/>
    <n v="18.100000000000001"/>
    <n v="1054"/>
    <n v="0.4"/>
    <n v="36.200000000000003"/>
    <n v="80"/>
    <n v="80"/>
    <n v="10578"/>
    <n v="0"/>
  </r>
  <r>
    <x v="20"/>
    <x v="4"/>
    <x v="7"/>
    <n v="17716"/>
    <n v="28440"/>
    <n v="1209925"/>
    <n v="1207423"/>
    <n v="2058"/>
    <n v="7.3"/>
    <n v="1757"/>
    <n v="6.2"/>
    <n v="202326"/>
    <n v="33715"/>
    <n v="168611"/>
    <n v="2.8"/>
    <n v="16.8"/>
    <n v="197321"/>
    <n v="66529"/>
    <n v="130792"/>
    <n v="5.5"/>
    <n v="16.3"/>
    <n v="5005"/>
    <n v="0.5"/>
    <n v="32.6"/>
    <n v="280"/>
    <n v="280"/>
    <n v="36778"/>
    <n v="0"/>
  </r>
  <r>
    <x v="20"/>
    <x v="4"/>
    <x v="8"/>
    <n v="16337"/>
    <n v="29399"/>
    <n v="1121744"/>
    <n v="1115642"/>
    <n v="2041"/>
    <n v="7"/>
    <n v="1767"/>
    <n v="6"/>
    <n v="169119"/>
    <n v="28714"/>
    <n v="140405"/>
    <n v="2.6"/>
    <n v="15.2"/>
    <n v="156914"/>
    <n v="49761"/>
    <n v="107153"/>
    <n v="4.5"/>
    <n v="14.1"/>
    <n v="12205"/>
    <n v="1.1000000000000001"/>
    <n v="28.2"/>
    <n v="155"/>
    <n v="155"/>
    <n v="20938"/>
    <n v="0"/>
  </r>
  <r>
    <x v="20"/>
    <x v="4"/>
    <x v="9"/>
    <n v="15468"/>
    <n v="33623"/>
    <n v="1054328"/>
    <n v="1047276"/>
    <n v="2685"/>
    <n v="8.1"/>
    <n v="2073"/>
    <n v="6.2"/>
    <n v="159834"/>
    <n v="35728"/>
    <n v="124106"/>
    <n v="3.4"/>
    <n v="15.3"/>
    <n v="145729"/>
    <n v="38484"/>
    <n v="107245"/>
    <n v="3.7"/>
    <n v="13.9"/>
    <n v="14105"/>
    <n v="1.4"/>
    <n v="27.8"/>
    <n v="91"/>
    <n v="91"/>
    <n v="12033"/>
    <n v="0"/>
  </r>
  <r>
    <x v="20"/>
    <x v="4"/>
    <x v="1"/>
    <n v="41450"/>
    <n v="81642"/>
    <n v="2847826"/>
    <n v="2842313"/>
    <n v="4779"/>
    <n v="5.9"/>
    <n v="4771"/>
    <n v="5.8"/>
    <n v="350928"/>
    <n v="69975"/>
    <n v="280953"/>
    <n v="2.5"/>
    <n v="12.3"/>
    <n v="339901"/>
    <n v="96238"/>
    <n v="243663"/>
    <n v="3.4"/>
    <n v="12"/>
    <n v="11027"/>
    <n v="0.3"/>
    <n v="24"/>
    <n v="222"/>
    <n v="222"/>
    <n v="30056"/>
    <n v="0"/>
  </r>
  <r>
    <x v="20"/>
    <x v="5"/>
    <x v="0"/>
    <n v="662"/>
    <n v="1908"/>
    <n v="197904"/>
    <n v="99102"/>
    <n v="1907"/>
    <n v="199.9"/>
    <n v="0"/>
    <n v="0"/>
    <n v="197604"/>
    <n v="197604"/>
    <n v="0"/>
    <n v="199.4"/>
    <n v="199.4"/>
    <n v="0"/>
    <n v="0"/>
    <n v="0"/>
    <n v="0"/>
    <n v="0"/>
    <n v="197604"/>
    <n v="199.4"/>
    <n v="0"/>
    <m/>
    <m/>
    <m/>
    <n v="0"/>
  </r>
  <r>
    <x v="20"/>
    <x v="5"/>
    <x v="2"/>
    <n v="1484"/>
    <n v="2947"/>
    <n v="247002"/>
    <n v="230703"/>
    <n v="639"/>
    <n v="23.5"/>
    <n v="180"/>
    <n v="6.6"/>
    <n v="99095"/>
    <n v="31046"/>
    <n v="68049"/>
    <n v="13.5"/>
    <n v="43"/>
    <n v="66497"/>
    <n v="38242"/>
    <n v="28255"/>
    <n v="16.600000000000001"/>
    <n v="28.8"/>
    <n v="32598"/>
    <n v="14.2"/>
    <n v="57.6"/>
    <n v="100"/>
    <n v="100"/>
    <n v="29935"/>
    <n v="0"/>
  </r>
  <r>
    <x v="20"/>
    <x v="5"/>
    <x v="3"/>
    <n v="1588"/>
    <n v="2997"/>
    <n v="247587"/>
    <n v="246983"/>
    <n v="336"/>
    <n v="11.4"/>
    <n v="223"/>
    <n v="7.6"/>
    <n v="66265"/>
    <n v="10101"/>
    <n v="56164"/>
    <n v="4.0999999999999996"/>
    <n v="26.8"/>
    <n v="65056"/>
    <n v="35652"/>
    <n v="29404"/>
    <n v="14.4"/>
    <n v="26.3"/>
    <n v="1209"/>
    <n v="0.5"/>
    <n v="52.6"/>
    <n v="98"/>
    <n v="98"/>
    <n v="29137"/>
    <n v="0"/>
  </r>
  <r>
    <x v="20"/>
    <x v="5"/>
    <x v="4"/>
    <n v="1585"/>
    <n v="3060"/>
    <n v="238894"/>
    <n v="237176"/>
    <n v="285"/>
    <n v="9.4"/>
    <n v="244"/>
    <n v="8"/>
    <n v="56556"/>
    <n v="10232"/>
    <n v="46324"/>
    <n v="4.3"/>
    <n v="23.8"/>
    <n v="53119"/>
    <n v="25215"/>
    <n v="27904"/>
    <n v="10.6"/>
    <n v="22.4"/>
    <n v="3437"/>
    <n v="1.4"/>
    <n v="44.8"/>
    <n v="55"/>
    <n v="55"/>
    <n v="16763"/>
    <n v="0"/>
  </r>
  <r>
    <x v="20"/>
    <x v="5"/>
    <x v="5"/>
    <n v="1374"/>
    <n v="2401"/>
    <n v="209120"/>
    <n v="204895"/>
    <n v="252"/>
    <n v="10.8"/>
    <n v="120"/>
    <n v="5.0999999999999996"/>
    <n v="47621"/>
    <n v="8199"/>
    <n v="39422"/>
    <n v="4"/>
    <n v="23.2"/>
    <n v="39170"/>
    <n v="15881"/>
    <n v="23289"/>
    <n v="7.8"/>
    <n v="19.100000000000001"/>
    <n v="8451"/>
    <n v="4.0999999999999996"/>
    <n v="38.200000000000003"/>
    <n v="42"/>
    <n v="42"/>
    <n v="12090"/>
    <n v="0"/>
  </r>
  <r>
    <x v="20"/>
    <x v="5"/>
    <x v="6"/>
    <n v="1532"/>
    <n v="3609"/>
    <n v="230652"/>
    <n v="227800"/>
    <n v="356"/>
    <n v="10"/>
    <n v="282"/>
    <n v="7.9"/>
    <n v="47614"/>
    <n v="9054"/>
    <n v="38560"/>
    <n v="4"/>
    <n v="20.9"/>
    <n v="41910"/>
    <n v="15540"/>
    <n v="26370"/>
    <n v="6.8"/>
    <n v="18.399999999999999"/>
    <n v="5704"/>
    <n v="2.5"/>
    <n v="36.799999999999997"/>
    <n v="28"/>
    <n v="28"/>
    <n v="8685"/>
    <n v="0"/>
  </r>
  <r>
    <x v="20"/>
    <x v="5"/>
    <x v="7"/>
    <n v="7879"/>
    <n v="20684"/>
    <n v="1185934"/>
    <n v="1169286"/>
    <n v="2355"/>
    <n v="11.7"/>
    <n v="1298"/>
    <n v="6.4"/>
    <n v="225483"/>
    <n v="44796"/>
    <n v="180687"/>
    <n v="3.8"/>
    <n v="19.3"/>
    <n v="192186"/>
    <n v="67022"/>
    <n v="125164"/>
    <n v="5.7"/>
    <n v="16.399999999999999"/>
    <n v="33297"/>
    <n v="2.9"/>
    <n v="32.799999999999997"/>
    <n v="95"/>
    <n v="95"/>
    <n v="27923"/>
    <n v="0"/>
  </r>
  <r>
    <x v="20"/>
    <x v="5"/>
    <x v="8"/>
    <n v="8359"/>
    <n v="25423"/>
    <n v="1241988"/>
    <n v="1232527"/>
    <n v="2665"/>
    <n v="10.7"/>
    <n v="1740"/>
    <n v="7"/>
    <n v="203796"/>
    <n v="47725"/>
    <n v="156071"/>
    <n v="3.9"/>
    <n v="16.5"/>
    <n v="184873"/>
    <n v="53608"/>
    <n v="131265"/>
    <n v="4.3"/>
    <n v="15"/>
    <n v="18923"/>
    <n v="1.5"/>
    <n v="30"/>
    <n v="61"/>
    <n v="61"/>
    <n v="17291"/>
    <n v="0"/>
  </r>
  <r>
    <x v="20"/>
    <x v="5"/>
    <x v="9"/>
    <n v="8769"/>
    <n v="35214"/>
    <n v="1318922"/>
    <n v="1309293"/>
    <n v="3556"/>
    <n v="10.3"/>
    <n v="2390"/>
    <n v="6.9"/>
    <n v="215342"/>
    <n v="55404"/>
    <n v="159938"/>
    <n v="4.2"/>
    <n v="16.399999999999999"/>
    <n v="196083"/>
    <n v="52981"/>
    <n v="143102"/>
    <n v="4"/>
    <n v="15"/>
    <n v="19259"/>
    <n v="1.4"/>
    <n v="30"/>
    <n v="43"/>
    <n v="43"/>
    <n v="12203"/>
    <n v="0"/>
  </r>
  <r>
    <x v="20"/>
    <x v="5"/>
    <x v="1"/>
    <n v="25744"/>
    <n v="88430"/>
    <n v="3876575"/>
    <n v="3851693"/>
    <n v="7165"/>
    <n v="8.1999999999999993"/>
    <n v="5702"/>
    <n v="6.5"/>
    <n v="517811"/>
    <n v="119278"/>
    <n v="398533"/>
    <n v="3.1"/>
    <n v="13.4"/>
    <n v="468046"/>
    <n v="125083"/>
    <n v="342963"/>
    <n v="3.2"/>
    <n v="12.2"/>
    <n v="49765"/>
    <n v="1.2"/>
    <n v="24.4"/>
    <n v="80"/>
    <n v="80"/>
    <n v="22842"/>
    <n v="0"/>
  </r>
  <r>
    <x v="20"/>
    <x v="6"/>
    <x v="0"/>
    <n v="119"/>
    <n v="669"/>
    <n v="78980"/>
    <n v="39490"/>
    <n v="669"/>
    <n v="200"/>
    <n v="0"/>
    <n v="0"/>
    <n v="78980"/>
    <n v="78980"/>
    <n v="0"/>
    <n v="200"/>
    <n v="200"/>
    <n v="0"/>
    <n v="0"/>
    <n v="0"/>
    <n v="0"/>
    <n v="0"/>
    <n v="78980"/>
    <n v="200"/>
    <n v="0"/>
    <m/>
    <m/>
    <m/>
    <n v="0"/>
  </r>
  <r>
    <x v="20"/>
    <x v="6"/>
    <x v="2"/>
    <n v="313"/>
    <n v="1008"/>
    <n v="114774"/>
    <n v="99506"/>
    <n v="230"/>
    <n v="25.3"/>
    <n v="36"/>
    <n v="4"/>
    <n v="44821"/>
    <n v="12104"/>
    <n v="32717"/>
    <n v="12.2"/>
    <n v="45"/>
    <n v="14285"/>
    <n v="2169"/>
    <n v="12116"/>
    <n v="2.2000000000000002"/>
    <n v="14.4"/>
    <n v="30536"/>
    <n v="30.6"/>
    <n v="28.8"/>
    <m/>
    <m/>
    <m/>
    <n v="0"/>
  </r>
  <r>
    <x v="20"/>
    <x v="6"/>
    <x v="3"/>
    <n v="328"/>
    <n v="1355"/>
    <n v="118003"/>
    <n v="115473"/>
    <n v="484"/>
    <n v="42.1"/>
    <n v="77"/>
    <n v="6.7"/>
    <n v="35859"/>
    <n v="6548"/>
    <n v="29311"/>
    <n v="5.7"/>
    <n v="31.1"/>
    <n v="30798"/>
    <n v="16593"/>
    <n v="14205"/>
    <n v="14.4"/>
    <n v="26.7"/>
    <n v="5061"/>
    <n v="4.4000000000000004"/>
    <n v="53.4"/>
    <n v="18"/>
    <n v="18"/>
    <n v="12596"/>
    <n v="0"/>
  </r>
  <r>
    <x v="20"/>
    <x v="6"/>
    <x v="4"/>
    <n v="344"/>
    <n v="986"/>
    <n v="120962"/>
    <n v="119006"/>
    <n v="160"/>
    <n v="16.600000000000001"/>
    <n v="110"/>
    <n v="11.4"/>
    <n v="31986"/>
    <n v="6630"/>
    <n v="25356"/>
    <n v="5.6"/>
    <n v="26.9"/>
    <n v="28073"/>
    <n v="13402"/>
    <n v="14671"/>
    <n v="11.3"/>
    <n v="23.6"/>
    <n v="3913"/>
    <n v="3.3"/>
    <n v="47.2"/>
    <n v="12"/>
    <n v="12"/>
    <n v="8746"/>
    <n v="0"/>
  </r>
  <r>
    <x v="20"/>
    <x v="6"/>
    <x v="5"/>
    <n v="307"/>
    <n v="836"/>
    <n v="103706"/>
    <n v="101948"/>
    <n v="69"/>
    <n v="8.4"/>
    <n v="41"/>
    <n v="5"/>
    <n v="25931"/>
    <n v="3298"/>
    <n v="22633"/>
    <n v="3.2"/>
    <n v="25.4"/>
    <n v="22414"/>
    <n v="7656"/>
    <n v="14758"/>
    <n v="7.5"/>
    <n v="22"/>
    <n v="3517"/>
    <n v="3.4"/>
    <n v="44"/>
    <n v="7"/>
    <n v="7"/>
    <m/>
    <n v="1"/>
  </r>
  <r>
    <x v="20"/>
    <x v="6"/>
    <x v="6"/>
    <n v="321"/>
    <n v="1501"/>
    <n v="112001"/>
    <n v="106222"/>
    <n v="173"/>
    <n v="12"/>
    <n v="49"/>
    <n v="3.4"/>
    <n v="25305"/>
    <n v="5492"/>
    <n v="19813"/>
    <n v="5.2"/>
    <n v="23.8"/>
    <n v="13747"/>
    <n v="2828"/>
    <n v="10919"/>
    <n v="2.7"/>
    <n v="12.9"/>
    <n v="11558"/>
    <n v="10.9"/>
    <n v="25.8"/>
    <n v="2"/>
    <n v="2"/>
    <m/>
    <n v="1"/>
  </r>
  <r>
    <x v="20"/>
    <x v="6"/>
    <x v="7"/>
    <n v="1910"/>
    <n v="9922"/>
    <n v="657857"/>
    <n v="641968"/>
    <n v="1510"/>
    <n v="15.9"/>
    <n v="644"/>
    <n v="6.8"/>
    <n v="128199"/>
    <n v="32786"/>
    <n v="95413"/>
    <n v="5.0999999999999996"/>
    <n v="20"/>
    <n v="96421"/>
    <n v="29332"/>
    <n v="67089"/>
    <n v="4.5999999999999996"/>
    <n v="15"/>
    <n v="31778"/>
    <n v="5"/>
    <n v="30"/>
    <n v="14"/>
    <n v="14"/>
    <n v="8345"/>
    <n v="0"/>
  </r>
  <r>
    <x v="20"/>
    <x v="6"/>
    <x v="8"/>
    <n v="2093"/>
    <n v="13269"/>
    <n v="707204"/>
    <n v="694400"/>
    <n v="1697"/>
    <n v="13.3"/>
    <n v="750"/>
    <n v="5.9"/>
    <n v="119417"/>
    <n v="33612"/>
    <n v="85805"/>
    <n v="4.8"/>
    <n v="17.2"/>
    <n v="93809"/>
    <n v="23708"/>
    <n v="70101"/>
    <n v="3.4"/>
    <n v="13.5"/>
    <n v="25608"/>
    <n v="3.7"/>
    <n v="27"/>
    <n v="5"/>
    <n v="5"/>
    <n v="3583"/>
    <n v="0"/>
  </r>
  <r>
    <x v="20"/>
    <x v="6"/>
    <x v="9"/>
    <n v="2375"/>
    <n v="18684"/>
    <n v="797284"/>
    <n v="784425"/>
    <n v="2016"/>
    <n v="11"/>
    <n v="1267"/>
    <n v="6.9"/>
    <n v="127670"/>
    <n v="35966"/>
    <n v="91704"/>
    <n v="4.5999999999999996"/>
    <n v="16.3"/>
    <n v="101952"/>
    <n v="26214"/>
    <n v="75738"/>
    <n v="3.3"/>
    <n v="13"/>
    <n v="25718"/>
    <n v="3.3"/>
    <n v="26"/>
    <n v="4"/>
    <n v="4"/>
    <n v="2405"/>
    <n v="0"/>
  </r>
  <r>
    <x v="20"/>
    <x v="6"/>
    <x v="1"/>
    <n v="8616"/>
    <n v="61197"/>
    <n v="2903369"/>
    <n v="2887816"/>
    <n v="4608"/>
    <n v="7.6"/>
    <n v="3688"/>
    <n v="6.1"/>
    <n v="365044"/>
    <n v="82918"/>
    <n v="282126"/>
    <n v="2.9"/>
    <n v="12.6"/>
    <n v="333938"/>
    <n v="94555"/>
    <n v="239383"/>
    <n v="3.3"/>
    <n v="11.6"/>
    <n v="31106"/>
    <n v="1"/>
    <n v="23.2"/>
    <n v="14"/>
    <n v="14"/>
    <n v="8704"/>
    <n v="0"/>
  </r>
  <r>
    <x v="20"/>
    <x v="7"/>
    <x v="0"/>
    <n v="20"/>
    <n v="61"/>
    <n v="26974"/>
    <n v="13487"/>
    <n v="61"/>
    <n v="200"/>
    <n v="0"/>
    <n v="0"/>
    <n v="26974"/>
    <n v="26974"/>
    <n v="0"/>
    <n v="200"/>
    <n v="200"/>
    <n v="0"/>
    <n v="0"/>
    <n v="0"/>
    <n v="0"/>
    <n v="0"/>
    <n v="26974"/>
    <n v="200"/>
    <n v="0"/>
    <m/>
    <m/>
    <m/>
    <n v="0"/>
  </r>
  <r>
    <x v="20"/>
    <x v="7"/>
    <x v="2"/>
    <n v="133"/>
    <n v="592"/>
    <n v="97212"/>
    <n v="88579"/>
    <n v="89"/>
    <n v="15.5"/>
    <n v="53"/>
    <n v="9.1999999999999993"/>
    <n v="35219"/>
    <n v="10048"/>
    <n v="25171"/>
    <n v="11.3"/>
    <n v="39.799999999999997"/>
    <n v="17953"/>
    <m/>
    <n v="17240"/>
    <m/>
    <n v="20.3"/>
    <n v="17266"/>
    <n v="19.5"/>
    <n v="40.6"/>
    <m/>
    <m/>
    <m/>
    <n v="1"/>
  </r>
  <r>
    <x v="20"/>
    <x v="7"/>
    <x v="3"/>
    <n v="109"/>
    <n v="914"/>
    <n v="71642"/>
    <n v="72347"/>
    <n v="411"/>
    <n v="56.8"/>
    <n v="29"/>
    <n v="4"/>
    <n v="21236"/>
    <n v="5784"/>
    <n v="15452"/>
    <n v="8"/>
    <n v="29.4"/>
    <n v="22645"/>
    <m/>
    <n v="11360"/>
    <m/>
    <n v="31.3"/>
    <n v="-1409"/>
    <n v="-1.9"/>
    <n v="58.8"/>
    <n v="7"/>
    <n v="7"/>
    <n v="9864"/>
    <n v="1"/>
  </r>
  <r>
    <x v="20"/>
    <x v="7"/>
    <x v="4"/>
    <n v="106"/>
    <n v="541"/>
    <n v="71181"/>
    <n v="68058"/>
    <n v="113"/>
    <n v="22.3"/>
    <n v="43"/>
    <n v="8.5"/>
    <n v="24159"/>
    <n v="6017"/>
    <n v="18142"/>
    <n v="8.8000000000000007"/>
    <n v="35.5"/>
    <n v="17912"/>
    <n v="8604"/>
    <n v="9308"/>
    <n v="12.6"/>
    <n v="26.3"/>
    <n v="6247"/>
    <n v="9.1999999999999993"/>
    <n v="52.6"/>
    <n v="4"/>
    <n v="4"/>
    <m/>
    <n v="1"/>
  </r>
  <r>
    <x v="20"/>
    <x v="7"/>
    <x v="5"/>
    <n v="102"/>
    <n v="1084"/>
    <n v="68113"/>
    <n v="69132"/>
    <n v="402"/>
    <n v="44.5"/>
    <n v="39"/>
    <n v="4.3"/>
    <n v="14916"/>
    <n v="4452"/>
    <n v="10464"/>
    <n v="6.4"/>
    <n v="21.6"/>
    <n v="16954"/>
    <n v="8802"/>
    <n v="8152"/>
    <n v="12.7"/>
    <n v="24.5"/>
    <n v="-2038"/>
    <n v="-2.9"/>
    <n v="43.2"/>
    <n v="5"/>
    <n v="5"/>
    <n v="7200"/>
    <n v="0"/>
  </r>
  <r>
    <x v="20"/>
    <x v="7"/>
    <x v="6"/>
    <n v="139"/>
    <n v="1295"/>
    <n v="97057"/>
    <n v="96911"/>
    <n v="194"/>
    <n v="15.5"/>
    <n v="111"/>
    <n v="8.9"/>
    <n v="21522"/>
    <n v="5858"/>
    <n v="15664"/>
    <n v="6"/>
    <n v="22.2"/>
    <n v="21229"/>
    <n v="7413"/>
    <n v="13816"/>
    <n v="7.6"/>
    <n v="21.9"/>
    <n v="293"/>
    <n v="0.3"/>
    <n v="43.8"/>
    <n v="3"/>
    <n v="3"/>
    <m/>
    <n v="1"/>
  </r>
  <r>
    <x v="20"/>
    <x v="7"/>
    <x v="7"/>
    <n v="821"/>
    <n v="7208"/>
    <n v="548659"/>
    <n v="545627"/>
    <n v="1523"/>
    <n v="23"/>
    <n v="366"/>
    <n v="5.5"/>
    <n v="95772"/>
    <n v="25298"/>
    <n v="70474"/>
    <n v="4.5999999999999996"/>
    <n v="17.600000000000001"/>
    <n v="89708"/>
    <n v="24085"/>
    <n v="65623"/>
    <n v="4.4000000000000004"/>
    <n v="16.399999999999999"/>
    <n v="6064"/>
    <n v="1.2"/>
    <n v="32.799999999999997"/>
    <n v="6"/>
    <n v="6"/>
    <n v="9457"/>
    <n v="0"/>
  </r>
  <r>
    <x v="20"/>
    <x v="7"/>
    <x v="8"/>
    <n v="868"/>
    <n v="8898"/>
    <n v="558353"/>
    <n v="548353"/>
    <n v="885"/>
    <n v="10"/>
    <n v="763"/>
    <n v="8.6"/>
    <n v="89666"/>
    <n v="23719"/>
    <n v="65947"/>
    <n v="4.3"/>
    <n v="16.399999999999999"/>
    <n v="69665"/>
    <n v="24131"/>
    <n v="45534"/>
    <n v="4.4000000000000004"/>
    <n v="12.7"/>
    <n v="20001"/>
    <n v="3.7"/>
    <n v="25.4"/>
    <n v="1"/>
    <n v="1"/>
    <m/>
    <n v="1"/>
  </r>
  <r>
    <x v="20"/>
    <x v="7"/>
    <x v="9"/>
    <n v="1096"/>
    <n v="13585"/>
    <n v="705873"/>
    <n v="703718"/>
    <n v="1226"/>
    <n v="9.1"/>
    <n v="1145"/>
    <n v="8.5"/>
    <n v="102384"/>
    <n v="28681"/>
    <n v="73703"/>
    <n v="4.0999999999999996"/>
    <n v="14.5"/>
    <n v="98076"/>
    <n v="27171"/>
    <n v="70905"/>
    <n v="3.9"/>
    <n v="13.9"/>
    <n v="4308"/>
    <n v="0.6"/>
    <n v="27.8"/>
    <n v="4"/>
    <n v="4"/>
    <m/>
    <n v="1"/>
  </r>
  <r>
    <x v="20"/>
    <x v="7"/>
    <x v="1"/>
    <n v="4672"/>
    <n v="57089"/>
    <n v="3011191"/>
    <n v="3000330"/>
    <n v="4115"/>
    <n v="7.2"/>
    <n v="4051"/>
    <n v="7.1"/>
    <n v="361412"/>
    <n v="84692"/>
    <n v="276720"/>
    <n v="2.8"/>
    <n v="12"/>
    <n v="339692"/>
    <n v="105755"/>
    <n v="233937"/>
    <n v="3.5"/>
    <n v="11.3"/>
    <n v="21720"/>
    <n v="0.7"/>
    <n v="22.6"/>
    <n v="9"/>
    <n v="9"/>
    <n v="12453"/>
    <n v="0"/>
  </r>
  <r>
    <x v="20"/>
    <x v="8"/>
    <x v="0"/>
    <n v="12"/>
    <n v="156"/>
    <n v="34276"/>
    <n v="17138"/>
    <n v="156"/>
    <n v="200"/>
    <n v="0"/>
    <n v="0"/>
    <n v="34276"/>
    <n v="34276"/>
    <n v="0"/>
    <n v="200"/>
    <n v="200"/>
    <n v="0"/>
    <n v="0"/>
    <n v="0"/>
    <n v="0"/>
    <n v="0"/>
    <n v="34276"/>
    <n v="200"/>
    <n v="0"/>
    <m/>
    <m/>
    <m/>
    <n v="0"/>
  </r>
  <r>
    <x v="20"/>
    <x v="8"/>
    <x v="2"/>
    <n v="58"/>
    <n v="556"/>
    <n v="84252"/>
    <n v="79877"/>
    <n v="91"/>
    <n v="16.3"/>
    <n v="97"/>
    <n v="17.399999999999999"/>
    <n v="27286"/>
    <n v="6258"/>
    <n v="21028"/>
    <n v="7.8"/>
    <n v="34.200000000000003"/>
    <n v="18536"/>
    <m/>
    <n v="13697"/>
    <m/>
    <n v="23.2"/>
    <n v="8750"/>
    <n v="11"/>
    <n v="46.4"/>
    <m/>
    <m/>
    <m/>
    <n v="1"/>
  </r>
  <r>
    <x v="20"/>
    <x v="8"/>
    <x v="3"/>
    <n v="54"/>
    <n v="351"/>
    <n v="65879"/>
    <n v="64997"/>
    <n v="71"/>
    <n v="22.2"/>
    <n v="10"/>
    <n v="3.1"/>
    <n v="21152"/>
    <n v="7052"/>
    <n v="14100"/>
    <n v="10.8"/>
    <n v="32.5"/>
    <n v="19387"/>
    <n v="10034"/>
    <n v="9353"/>
    <n v="15.4"/>
    <n v="29.8"/>
    <n v="1765"/>
    <n v="2.7"/>
    <n v="59.6"/>
    <n v="3"/>
    <n v="3"/>
    <n v="9175"/>
    <n v="0"/>
  </r>
  <r>
    <x v="20"/>
    <x v="8"/>
    <x v="4"/>
    <n v="52"/>
    <n v="685"/>
    <n v="71254"/>
    <n v="65251"/>
    <n v="239"/>
    <n v="41.3"/>
    <n v="26"/>
    <n v="4.5"/>
    <n v="22374"/>
    <n v="11796"/>
    <n v="10578"/>
    <n v="18.100000000000001"/>
    <n v="34.299999999999997"/>
    <n v="10368"/>
    <m/>
    <n v="9302"/>
    <m/>
    <n v="15.9"/>
    <n v="12006"/>
    <n v="18.399999999999999"/>
    <n v="31.8"/>
    <m/>
    <m/>
    <m/>
    <n v="1"/>
  </r>
  <r>
    <x v="20"/>
    <x v="8"/>
    <x v="5"/>
    <n v="39"/>
    <n v="1063"/>
    <n v="55130"/>
    <n v="55868"/>
    <n v="344"/>
    <n v="37.700000000000003"/>
    <n v="45"/>
    <n v="4.9000000000000004"/>
    <n v="14106"/>
    <n v="4362"/>
    <n v="9744"/>
    <n v="7.8"/>
    <n v="25.2"/>
    <n v="15584"/>
    <n v="9645"/>
    <n v="5939"/>
    <n v="17.3"/>
    <n v="27.9"/>
    <n v="-1478"/>
    <n v="-2.7"/>
    <n v="50.4"/>
    <n v="2"/>
    <n v="2"/>
    <m/>
    <n v="1"/>
  </r>
  <r>
    <x v="20"/>
    <x v="8"/>
    <x v="6"/>
    <n v="63"/>
    <n v="1102"/>
    <n v="81225"/>
    <n v="79720"/>
    <n v="145"/>
    <n v="13.5"/>
    <n v="90"/>
    <n v="8.4"/>
    <n v="13424"/>
    <n v="2656"/>
    <n v="10768"/>
    <n v="3.3"/>
    <n v="16.8"/>
    <n v="10415"/>
    <n v="1559"/>
    <n v="8856"/>
    <n v="2"/>
    <n v="13.1"/>
    <n v="3009"/>
    <n v="3.7"/>
    <n v="26.2"/>
    <m/>
    <m/>
    <m/>
    <n v="0"/>
  </r>
  <r>
    <x v="20"/>
    <x v="8"/>
    <x v="7"/>
    <n v="496"/>
    <n v="6961"/>
    <n v="695746"/>
    <n v="696394"/>
    <n v="1018"/>
    <n v="15.1"/>
    <n v="609"/>
    <n v="9"/>
    <n v="112150"/>
    <n v="30885"/>
    <n v="81265"/>
    <n v="4.4000000000000004"/>
    <n v="16.100000000000001"/>
    <n v="113446"/>
    <n v="25121"/>
    <n v="88325"/>
    <n v="3.6"/>
    <n v="16.3"/>
    <n v="-1296"/>
    <n v="-0.2"/>
    <n v="32.200000000000003"/>
    <m/>
    <m/>
    <m/>
    <n v="0"/>
  </r>
  <r>
    <x v="20"/>
    <x v="8"/>
    <x v="8"/>
    <n v="481"/>
    <n v="10440"/>
    <n v="685220"/>
    <n v="663793"/>
    <n v="1266"/>
    <n v="12.5"/>
    <n v="620"/>
    <n v="6.1"/>
    <n v="121080"/>
    <n v="33633"/>
    <n v="87447"/>
    <n v="5.0999999999999996"/>
    <n v="18.2"/>
    <n v="78227"/>
    <n v="25826"/>
    <n v="52401"/>
    <n v="3.9"/>
    <n v="11.8"/>
    <n v="42853"/>
    <n v="6.4"/>
    <n v="23.6"/>
    <n v="1"/>
    <n v="1"/>
    <m/>
    <n v="1"/>
  </r>
  <r>
    <x v="20"/>
    <x v="8"/>
    <x v="9"/>
    <n v="621"/>
    <n v="17425"/>
    <n v="878319"/>
    <n v="863372"/>
    <n v="2059"/>
    <n v="12.1"/>
    <n v="1287"/>
    <n v="7.6"/>
    <n v="155312"/>
    <n v="61027"/>
    <n v="94285"/>
    <n v="7.1"/>
    <n v="18"/>
    <n v="125418"/>
    <n v="32149"/>
    <n v="93269"/>
    <n v="3.7"/>
    <n v="14.5"/>
    <n v="29894"/>
    <n v="3.5"/>
    <n v="29"/>
    <n v="1"/>
    <n v="1"/>
    <m/>
    <n v="1"/>
  </r>
  <r>
    <x v="20"/>
    <x v="8"/>
    <x v="1"/>
    <n v="3353"/>
    <n v="79695"/>
    <n v="4638961"/>
    <n v="4609448"/>
    <n v="6896"/>
    <n v="8.6"/>
    <n v="7315"/>
    <n v="9.1999999999999993"/>
    <n v="598187"/>
    <n v="148536"/>
    <n v="449651"/>
    <n v="3.2"/>
    <n v="13"/>
    <n v="539161"/>
    <n v="176297"/>
    <n v="362864"/>
    <n v="3.8"/>
    <n v="11.7"/>
    <n v="59026"/>
    <n v="1.3"/>
    <n v="23.4"/>
    <n v="3"/>
    <n v="3"/>
    <m/>
    <n v="1"/>
  </r>
  <r>
    <x v="20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20"/>
    <x v="9"/>
    <x v="2"/>
    <n v="9"/>
    <n v="34"/>
    <m/>
    <m/>
    <n v="7"/>
    <n v="22.6"/>
    <n v="2"/>
    <n v="6.5"/>
    <m/>
    <m/>
    <m/>
    <m/>
    <m/>
    <m/>
    <m/>
    <m/>
    <m/>
    <m/>
    <m/>
    <m/>
    <m/>
    <m/>
    <m/>
    <m/>
    <n v="1"/>
  </r>
  <r>
    <x v="20"/>
    <x v="9"/>
    <x v="3"/>
    <n v="10"/>
    <n v="235"/>
    <n v="20428"/>
    <n v="21322"/>
    <n v="59"/>
    <n v="28.5"/>
    <n v="1"/>
    <n v="0.5"/>
    <n v="5400"/>
    <m/>
    <m/>
    <m/>
    <n v="25.3"/>
    <n v="7189"/>
    <m/>
    <n v="6458"/>
    <m/>
    <n v="33.700000000000003"/>
    <n v="-1789"/>
    <n v="-8.4"/>
    <n v="50.6"/>
    <m/>
    <m/>
    <m/>
    <n v="1"/>
  </r>
  <r>
    <x v="20"/>
    <x v="9"/>
    <x v="4"/>
    <n v="19"/>
    <n v="233"/>
    <n v="44661"/>
    <n v="48445"/>
    <n v="7"/>
    <n v="3"/>
    <n v="6"/>
    <n v="2.6"/>
    <n v="8700"/>
    <n v="325"/>
    <n v="8375"/>
    <n v="0.7"/>
    <n v="18"/>
    <n v="16267"/>
    <m/>
    <n v="6603"/>
    <m/>
    <n v="33.6"/>
    <n v="-7567"/>
    <n v="-15.6"/>
    <n v="36"/>
    <n v="1"/>
    <n v="1"/>
    <m/>
    <n v="1"/>
  </r>
  <r>
    <x v="20"/>
    <x v="9"/>
    <x v="5"/>
    <n v="15"/>
    <n v="315"/>
    <n v="35747"/>
    <n v="41489"/>
    <n v="100"/>
    <n v="37.1"/>
    <n v="9"/>
    <n v="3.3"/>
    <n v="10538"/>
    <n v="7521"/>
    <n v="3017"/>
    <n v="18.100000000000001"/>
    <n v="25.4"/>
    <n v="22022"/>
    <m/>
    <n v="17419"/>
    <m/>
    <n v="53.1"/>
    <n v="-11484"/>
    <n v="-27.7"/>
    <n v="50.8"/>
    <m/>
    <m/>
    <m/>
    <n v="1"/>
  </r>
  <r>
    <x v="20"/>
    <x v="9"/>
    <x v="6"/>
    <n v="19"/>
    <n v="516"/>
    <n v="64105"/>
    <n v="56884"/>
    <n v="29"/>
    <n v="5.3"/>
    <n v="90"/>
    <n v="16.5"/>
    <n v="18872"/>
    <n v="3438"/>
    <n v="15434"/>
    <n v="6"/>
    <n v="33.200000000000003"/>
    <n v="4430"/>
    <n v="1638"/>
    <n v="2792"/>
    <n v="2.9"/>
    <n v="7.8"/>
    <n v="14442"/>
    <n v="25.4"/>
    <n v="15.6"/>
    <m/>
    <m/>
    <m/>
    <n v="0"/>
  </r>
  <r>
    <x v="20"/>
    <x v="9"/>
    <x v="7"/>
    <n v="146"/>
    <n v="4993"/>
    <n v="454101"/>
    <n v="449703"/>
    <n v="1204"/>
    <n v="26.8"/>
    <n v="230"/>
    <n v="5.0999999999999996"/>
    <n v="77145"/>
    <n v="34294"/>
    <n v="42851"/>
    <n v="7.6"/>
    <n v="17.2"/>
    <n v="68349"/>
    <n v="10752"/>
    <n v="57597"/>
    <n v="2.4"/>
    <n v="15.2"/>
    <n v="8796"/>
    <n v="2"/>
    <n v="30.4"/>
    <m/>
    <m/>
    <m/>
    <n v="0"/>
  </r>
  <r>
    <x v="20"/>
    <x v="9"/>
    <x v="8"/>
    <n v="136"/>
    <n v="5574"/>
    <n v="381160"/>
    <n v="385269"/>
    <n v="887"/>
    <n v="16.8"/>
    <n v="322"/>
    <n v="6.1"/>
    <n v="63043"/>
    <n v="22849"/>
    <n v="40194"/>
    <n v="5.9"/>
    <n v="16.399999999999999"/>
    <n v="71261"/>
    <n v="30927"/>
    <n v="40334"/>
    <n v="8"/>
    <n v="18.5"/>
    <n v="-8218"/>
    <n v="-2.1"/>
    <n v="32.799999999999997"/>
    <n v="1"/>
    <n v="1"/>
    <m/>
    <n v="1"/>
  </r>
  <r>
    <x v="20"/>
    <x v="9"/>
    <x v="9"/>
    <n v="207"/>
    <n v="10194"/>
    <n v="552109"/>
    <n v="542421"/>
    <n v="1526"/>
    <n v="15.2"/>
    <n v="1253"/>
    <n v="12.5"/>
    <n v="99511"/>
    <n v="41344"/>
    <n v="58167"/>
    <n v="7.6"/>
    <n v="18.3"/>
    <n v="80137"/>
    <n v="18748"/>
    <n v="61389"/>
    <n v="3.5"/>
    <n v="14.8"/>
    <n v="19374"/>
    <n v="3.5"/>
    <n v="29.6"/>
    <m/>
    <m/>
    <m/>
    <n v="0"/>
  </r>
  <r>
    <x v="20"/>
    <x v="9"/>
    <x v="1"/>
    <n v="1460"/>
    <n v="71407"/>
    <n v="3971194"/>
    <n v="3978518"/>
    <n v="6323"/>
    <n v="8.8000000000000007"/>
    <n v="6919"/>
    <n v="9.6999999999999993"/>
    <n v="496473"/>
    <n v="139567"/>
    <n v="356906"/>
    <n v="3.5"/>
    <n v="12.5"/>
    <n v="511121"/>
    <n v="149750"/>
    <n v="361371"/>
    <n v="3.8"/>
    <n v="12.8"/>
    <n v="-14648"/>
    <n v="-0.3"/>
    <n v="25"/>
    <n v="1"/>
    <n v="1"/>
    <m/>
    <n v="1"/>
  </r>
  <r>
    <x v="20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0"/>
    <x v="10"/>
    <x v="2"/>
    <n v="6"/>
    <n v="9"/>
    <m/>
    <m/>
    <n v="2"/>
    <n v="26.7"/>
    <n v="0"/>
    <n v="0"/>
    <m/>
    <m/>
    <m/>
    <m/>
    <m/>
    <m/>
    <m/>
    <m/>
    <m/>
    <m/>
    <m/>
    <m/>
    <m/>
    <m/>
    <m/>
    <m/>
    <n v="1"/>
  </r>
  <r>
    <x v="20"/>
    <x v="10"/>
    <x v="3"/>
    <n v="4"/>
    <n v="788"/>
    <m/>
    <m/>
    <n v="97"/>
    <n v="11"/>
    <n v="290"/>
    <n v="32.799999999999997"/>
    <m/>
    <m/>
    <m/>
    <m/>
    <m/>
    <m/>
    <m/>
    <m/>
    <m/>
    <m/>
    <m/>
    <m/>
    <m/>
    <m/>
    <m/>
    <m/>
    <n v="1"/>
  </r>
  <r>
    <x v="20"/>
    <x v="10"/>
    <x v="4"/>
    <n v="8"/>
    <n v="150"/>
    <m/>
    <n v="36149"/>
    <n v="22"/>
    <n v="15.4"/>
    <n v="8"/>
    <n v="5.6"/>
    <n v="10030"/>
    <m/>
    <m/>
    <m/>
    <n v="27.7"/>
    <n v="3785"/>
    <n v="1944"/>
    <n v="1841"/>
    <n v="5.4"/>
    <n v="10.5"/>
    <n v="6245"/>
    <n v="17.2"/>
    <n v="21"/>
    <m/>
    <m/>
    <m/>
    <n v="1"/>
  </r>
  <r>
    <x v="20"/>
    <x v="10"/>
    <x v="5"/>
    <n v="7"/>
    <n v="54"/>
    <n v="17197"/>
    <n v="16883"/>
    <n v="15"/>
    <n v="32.299999999999997"/>
    <n v="0"/>
    <n v="0"/>
    <n v="1545"/>
    <m/>
    <m/>
    <m/>
    <n v="9.1999999999999993"/>
    <n v="916"/>
    <n v="0"/>
    <n v="916"/>
    <n v="0"/>
    <n v="5.4"/>
    <n v="629"/>
    <n v="3.8"/>
    <n v="10.8"/>
    <m/>
    <m/>
    <m/>
    <n v="1"/>
  </r>
  <r>
    <x v="20"/>
    <x v="10"/>
    <x v="6"/>
    <n v="8"/>
    <n v="534"/>
    <n v="34738"/>
    <n v="32468"/>
    <n v="189"/>
    <n v="42.9"/>
    <n v="2"/>
    <n v="0.5"/>
    <n v="7142"/>
    <m/>
    <m/>
    <m/>
    <n v="22"/>
    <n v="2602"/>
    <m/>
    <n v="2503"/>
    <m/>
    <n v="8"/>
    <n v="4540"/>
    <n v="14"/>
    <n v="16"/>
    <m/>
    <m/>
    <m/>
    <n v="1"/>
  </r>
  <r>
    <x v="20"/>
    <x v="10"/>
    <x v="7"/>
    <n v="56"/>
    <n v="4008"/>
    <n v="266482"/>
    <n v="257941"/>
    <n v="475"/>
    <n v="12.2"/>
    <n v="267"/>
    <n v="6.8"/>
    <n v="47458"/>
    <n v="17364"/>
    <n v="30094"/>
    <n v="6.7"/>
    <n v="18.399999999999999"/>
    <n v="30376"/>
    <n v="4094"/>
    <n v="26282"/>
    <n v="1.6"/>
    <n v="11.8"/>
    <n v="17082"/>
    <n v="6.6"/>
    <n v="23.6"/>
    <m/>
    <m/>
    <m/>
    <n v="0"/>
  </r>
  <r>
    <x v="20"/>
    <x v="10"/>
    <x v="8"/>
    <n v="75"/>
    <n v="3935"/>
    <n v="293527"/>
    <n v="295541"/>
    <n v="416"/>
    <n v="10.7"/>
    <n v="345"/>
    <n v="8.9"/>
    <n v="50549"/>
    <n v="20609"/>
    <n v="29940"/>
    <n v="7"/>
    <n v="17.100000000000001"/>
    <n v="54578"/>
    <n v="24177"/>
    <n v="30401"/>
    <n v="8.1999999999999993"/>
    <n v="18.5"/>
    <n v="-4029"/>
    <n v="-1.4"/>
    <n v="34.200000000000003"/>
    <n v="1"/>
    <n v="1"/>
    <m/>
    <n v="1"/>
  </r>
  <r>
    <x v="20"/>
    <x v="10"/>
    <x v="9"/>
    <n v="106"/>
    <n v="8399"/>
    <n v="493081"/>
    <n v="483594"/>
    <n v="882"/>
    <n v="10.5"/>
    <n v="849"/>
    <n v="10.1"/>
    <n v="79813"/>
    <n v="31649"/>
    <n v="48164"/>
    <n v="6.5"/>
    <n v="16.5"/>
    <n v="60838"/>
    <n v="18779"/>
    <n v="42059"/>
    <n v="3.9"/>
    <n v="12.6"/>
    <n v="18975"/>
    <n v="3.9"/>
    <n v="25.2"/>
    <m/>
    <m/>
    <m/>
    <n v="0"/>
  </r>
  <r>
    <x v="20"/>
    <x v="10"/>
    <x v="1"/>
    <n v="917"/>
    <n v="90025"/>
    <n v="4457053"/>
    <n v="4481271"/>
    <n v="8354"/>
    <n v="9.1999999999999993"/>
    <n v="9387"/>
    <n v="10.4"/>
    <n v="580320"/>
    <n v="186897"/>
    <n v="393423"/>
    <n v="4.2"/>
    <n v="12.9"/>
    <n v="628757"/>
    <n v="197738"/>
    <n v="431019"/>
    <n v="4.4000000000000004"/>
    <n v="14"/>
    <n v="-48437"/>
    <n v="-1.1000000000000001"/>
    <n v="25.8"/>
    <m/>
    <m/>
    <m/>
    <n v="0"/>
  </r>
  <r>
    <x v="20"/>
    <x v="11"/>
    <x v="2"/>
    <n v="7"/>
    <n v="14"/>
    <n v="8205"/>
    <m/>
    <n v="0"/>
    <n v="0"/>
    <n v="6"/>
    <n v="35.299999999999997"/>
    <m/>
    <n v="0"/>
    <m/>
    <m/>
    <m/>
    <m/>
    <m/>
    <m/>
    <m/>
    <m/>
    <m/>
    <m/>
    <m/>
    <m/>
    <m/>
    <m/>
    <n v="1"/>
  </r>
  <r>
    <x v="20"/>
    <x v="11"/>
    <x v="3"/>
    <n v="3"/>
    <n v="3"/>
    <m/>
    <m/>
    <n v="0"/>
    <n v="0"/>
    <n v="1"/>
    <n v="28.6"/>
    <m/>
    <n v="0"/>
    <m/>
    <m/>
    <m/>
    <m/>
    <m/>
    <m/>
    <m/>
    <m/>
    <m/>
    <m/>
    <m/>
    <m/>
    <m/>
    <m/>
    <n v="1"/>
  </r>
  <r>
    <x v="20"/>
    <x v="11"/>
    <x v="4"/>
    <n v="8"/>
    <n v="341"/>
    <m/>
    <n v="13818"/>
    <n v="12"/>
    <n v="3.5"/>
    <n v="14"/>
    <n v="4.0999999999999996"/>
    <n v="1392"/>
    <m/>
    <m/>
    <m/>
    <n v="10.1"/>
    <n v="2298"/>
    <n v="464"/>
    <n v="1834"/>
    <n v="3.4"/>
    <n v="16.600000000000001"/>
    <n v="-906"/>
    <n v="-6.5"/>
    <n v="20.2"/>
    <m/>
    <m/>
    <m/>
    <n v="1"/>
  </r>
  <r>
    <x v="20"/>
    <x v="11"/>
    <x v="5"/>
    <n v="9"/>
    <n v="736"/>
    <n v="73523"/>
    <n v="78000"/>
    <n v="160"/>
    <n v="23.1"/>
    <n v="75"/>
    <n v="10.8"/>
    <n v="15989"/>
    <m/>
    <m/>
    <m/>
    <n v="20.5"/>
    <n v="24943"/>
    <m/>
    <n v="20154"/>
    <m/>
    <n v="32"/>
    <n v="-8954"/>
    <n v="-11.5"/>
    <n v="41"/>
    <m/>
    <m/>
    <m/>
    <n v="1"/>
  </r>
  <r>
    <x v="20"/>
    <x v="11"/>
    <x v="6"/>
    <n v="6"/>
    <n v="155"/>
    <n v="71438"/>
    <n v="60610"/>
    <n v="2"/>
    <n v="1.3"/>
    <n v="2"/>
    <n v="1.3"/>
    <n v="24277"/>
    <m/>
    <m/>
    <m/>
    <n v="40.1"/>
    <n v="2621"/>
    <m/>
    <n v="2619"/>
    <m/>
    <n v="4.3"/>
    <n v="21656"/>
    <n v="35.799999999999997"/>
    <n v="8.6"/>
    <m/>
    <m/>
    <m/>
    <n v="1"/>
  </r>
  <r>
    <x v="20"/>
    <x v="11"/>
    <x v="7"/>
    <n v="55"/>
    <n v="4458"/>
    <n v="429330"/>
    <n v="405964"/>
    <n v="730"/>
    <n v="17"/>
    <n v="433"/>
    <n v="10.1"/>
    <n v="103477"/>
    <n v="50931"/>
    <n v="52546"/>
    <n v="12.5"/>
    <n v="25.5"/>
    <n v="56745"/>
    <n v="17910"/>
    <n v="38835"/>
    <n v="4.4000000000000004"/>
    <n v="14"/>
    <n v="46732"/>
    <n v="11.5"/>
    <n v="28"/>
    <m/>
    <m/>
    <m/>
    <n v="0"/>
  </r>
  <r>
    <x v="20"/>
    <x v="11"/>
    <x v="8"/>
    <n v="68"/>
    <n v="10017"/>
    <n v="744078"/>
    <n v="721819"/>
    <n v="2466"/>
    <n v="26.6"/>
    <n v="990"/>
    <n v="10.7"/>
    <n v="162790"/>
    <n v="80289"/>
    <n v="82501"/>
    <n v="11.1"/>
    <n v="22.6"/>
    <n v="118273"/>
    <n v="35958"/>
    <n v="82315"/>
    <n v="5"/>
    <n v="16.399999999999999"/>
    <n v="44517"/>
    <n v="6.2"/>
    <n v="32.799999999999997"/>
    <m/>
    <m/>
    <m/>
    <n v="0"/>
  </r>
  <r>
    <x v="20"/>
    <x v="11"/>
    <x v="9"/>
    <n v="82"/>
    <n v="10669"/>
    <n v="963073"/>
    <n v="929067"/>
    <n v="1319"/>
    <n v="12.8"/>
    <n v="603"/>
    <n v="5.8"/>
    <n v="169189"/>
    <n v="84720"/>
    <n v="84469"/>
    <n v="9.1"/>
    <n v="18.2"/>
    <n v="101176"/>
    <n v="19278"/>
    <n v="81898"/>
    <n v="2.1"/>
    <n v="10.9"/>
    <n v="68013"/>
    <n v="7.3"/>
    <n v="21.8"/>
    <m/>
    <m/>
    <m/>
    <n v="0"/>
  </r>
  <r>
    <x v="20"/>
    <x v="11"/>
    <x v="1"/>
    <n v="888"/>
    <n v="386162"/>
    <n v="23157330"/>
    <n v="22957433"/>
    <n v="44298"/>
    <n v="11.5"/>
    <n v="43267"/>
    <n v="11.2"/>
    <n v="3531982"/>
    <n v="1226978"/>
    <n v="2305004"/>
    <n v="5.3"/>
    <n v="15.4"/>
    <n v="3132188"/>
    <n v="1126881"/>
    <n v="2005307"/>
    <n v="4.9000000000000004"/>
    <n v="13.6"/>
    <n v="399794"/>
    <n v="1.8"/>
    <n v="27.2"/>
    <m/>
    <m/>
    <m/>
    <n v="0"/>
  </r>
  <r>
    <x v="21"/>
    <x v="0"/>
    <x v="0"/>
    <n v="440477"/>
    <n v="440794"/>
    <n v="1124904"/>
    <n v="566079"/>
    <n v="437242"/>
    <n v="198.4"/>
    <n v="0"/>
    <n v="0"/>
    <n v="1117650"/>
    <n v="1117650"/>
    <n v="0"/>
    <n v="197.4"/>
    <n v="197.4"/>
    <n v="0"/>
    <n v="0"/>
    <n v="0"/>
    <n v="0"/>
    <n v="0"/>
    <n v="1117650"/>
    <n v="197.4"/>
    <n v="0"/>
    <m/>
    <m/>
    <m/>
    <n v="0"/>
  </r>
  <r>
    <x v="21"/>
    <x v="0"/>
    <x v="2"/>
    <n v="261961"/>
    <n v="262029"/>
    <n v="545793"/>
    <n v="634058"/>
    <n v="69"/>
    <n v="0"/>
    <n v="103490"/>
    <n v="32.6"/>
    <n v="127540"/>
    <n v="268"/>
    <n v="127272"/>
    <n v="0"/>
    <n v="20.100000000000001"/>
    <n v="304069"/>
    <n v="231199"/>
    <n v="72870"/>
    <n v="36.5"/>
    <n v="48"/>
    <n v="-176529"/>
    <n v="-27.9"/>
    <n v="40.200000000000003"/>
    <n v="82317"/>
    <n v="82317"/>
    <n v="189466"/>
    <n v="0"/>
  </r>
  <r>
    <x v="21"/>
    <x v="0"/>
    <x v="3"/>
    <n v="206419"/>
    <n v="206490"/>
    <n v="431432"/>
    <n v="487755"/>
    <n v="8579"/>
    <n v="3.7"/>
    <n v="59242"/>
    <n v="25.4"/>
    <n v="90385"/>
    <n v="19856"/>
    <n v="70529"/>
    <n v="4.0999999999999996"/>
    <n v="18.5"/>
    <n v="203030"/>
    <n v="143241"/>
    <n v="59789"/>
    <n v="29.4"/>
    <n v="41.6"/>
    <n v="-112645"/>
    <n v="-23.1"/>
    <n v="37"/>
    <n v="47799"/>
    <n v="47799"/>
    <n v="118065"/>
    <n v="0"/>
  </r>
  <r>
    <x v="21"/>
    <x v="0"/>
    <x v="4"/>
    <n v="173690"/>
    <n v="173746"/>
    <n v="364916"/>
    <n v="407496"/>
    <n v="7883"/>
    <n v="4.0999999999999996"/>
    <n v="42888"/>
    <n v="22.4"/>
    <n v="71235"/>
    <n v="18001"/>
    <n v="53234"/>
    <n v="4.4000000000000004"/>
    <n v="17.5"/>
    <n v="156394"/>
    <n v="106368"/>
    <n v="50026"/>
    <n v="26.1"/>
    <n v="38.4"/>
    <n v="-85159"/>
    <n v="-20.9"/>
    <n v="35"/>
    <n v="34246"/>
    <n v="34246"/>
    <n v="87128"/>
    <n v="0"/>
  </r>
  <r>
    <x v="21"/>
    <x v="0"/>
    <x v="5"/>
    <n v="144136"/>
    <n v="144187"/>
    <n v="306184"/>
    <n v="339435"/>
    <n v="6513"/>
    <n v="4.0999999999999996"/>
    <n v="32393"/>
    <n v="20.6"/>
    <n v="56424"/>
    <n v="15015"/>
    <n v="41409"/>
    <n v="4.4000000000000004"/>
    <n v="16.600000000000001"/>
    <n v="122926"/>
    <n v="81461"/>
    <n v="41465"/>
    <n v="24"/>
    <n v="36.200000000000003"/>
    <n v="-66502"/>
    <n v="-19.600000000000001"/>
    <n v="33.200000000000003"/>
    <n v="25779"/>
    <n v="25779"/>
    <n v="66510"/>
    <n v="0"/>
  </r>
  <r>
    <x v="21"/>
    <x v="0"/>
    <x v="6"/>
    <n v="122035"/>
    <n v="122075"/>
    <n v="260202"/>
    <n v="286564"/>
    <n v="5382"/>
    <n v="4.0999999999999996"/>
    <n v="25223"/>
    <n v="19.100000000000001"/>
    <n v="45442"/>
    <n v="12271"/>
    <n v="33171"/>
    <n v="4.3"/>
    <n v="15.9"/>
    <n v="98165"/>
    <n v="63998"/>
    <n v="34167"/>
    <n v="22.3"/>
    <n v="34.299999999999997"/>
    <n v="-52723"/>
    <n v="-18.399999999999999"/>
    <n v="31.8"/>
    <n v="20111"/>
    <n v="20111"/>
    <n v="52260"/>
    <n v="0"/>
  </r>
  <r>
    <x v="21"/>
    <x v="0"/>
    <x v="7"/>
    <n v="457240"/>
    <n v="457527"/>
    <n v="989162"/>
    <n v="1073475"/>
    <n v="20368"/>
    <n v="4.2"/>
    <n v="79940"/>
    <n v="16.399999999999999"/>
    <n v="162667"/>
    <n v="46593"/>
    <n v="116074"/>
    <n v="4.3"/>
    <n v="15.2"/>
    <n v="331293"/>
    <n v="205034"/>
    <n v="126259"/>
    <n v="19.100000000000001"/>
    <n v="30.9"/>
    <n v="-168626"/>
    <n v="-15.7"/>
    <n v="30.4"/>
    <n v="62005"/>
    <n v="62005"/>
    <n v="163588"/>
    <n v="0"/>
  </r>
  <r>
    <x v="21"/>
    <x v="0"/>
    <x v="8"/>
    <n v="324879"/>
    <n v="325258"/>
    <n v="713250"/>
    <n v="763248"/>
    <n v="13161"/>
    <n v="3.8"/>
    <n v="45931"/>
    <n v="13.4"/>
    <n v="103462"/>
    <n v="29449"/>
    <n v="74013"/>
    <n v="3.9"/>
    <n v="13.6"/>
    <n v="203457"/>
    <n v="118056"/>
    <n v="85401"/>
    <n v="15.5"/>
    <n v="26.7"/>
    <n v="-99995"/>
    <n v="-13.1"/>
    <n v="27.2"/>
    <n v="34531"/>
    <n v="34531"/>
    <n v="91268"/>
    <n v="0"/>
  </r>
  <r>
    <x v="21"/>
    <x v="0"/>
    <x v="9"/>
    <n v="199667"/>
    <n v="200033"/>
    <n v="439360"/>
    <n v="471569"/>
    <n v="7157"/>
    <n v="3.4"/>
    <n v="27616"/>
    <n v="13.1"/>
    <n v="57355"/>
    <n v="15945"/>
    <n v="41410"/>
    <n v="3.4"/>
    <n v="12.2"/>
    <n v="121772"/>
    <n v="70278"/>
    <n v="51494"/>
    <n v="14.9"/>
    <n v="25.8"/>
    <n v="-64417"/>
    <n v="-13.6"/>
    <n v="24.4"/>
    <n v="20679"/>
    <n v="20679"/>
    <n v="53999"/>
    <n v="0"/>
  </r>
  <r>
    <x v="21"/>
    <x v="0"/>
    <x v="10"/>
    <n v="34913"/>
    <n v="35065"/>
    <n v="76439"/>
    <n v="82653"/>
    <n v="1252"/>
    <n v="3.4"/>
    <n v="5203"/>
    <n v="14"/>
    <n v="9675"/>
    <n v="2672"/>
    <n v="7003"/>
    <n v="3.2"/>
    <n v="11.7"/>
    <n v="22102"/>
    <n v="12893"/>
    <n v="9209"/>
    <n v="15.6"/>
    <n v="26.7"/>
    <n v="-12427"/>
    <n v="-15"/>
    <n v="23.4"/>
    <n v="3797"/>
    <n v="3797"/>
    <n v="9616"/>
    <n v="0"/>
  </r>
  <r>
    <x v="21"/>
    <x v="0"/>
    <x v="1"/>
    <n v="260752"/>
    <n v="261527"/>
    <n v="584578"/>
    <n v="634584"/>
    <n v="6662"/>
    <n v="2.4"/>
    <n v="37157"/>
    <n v="13.4"/>
    <n v="61945"/>
    <n v="15437"/>
    <n v="46508"/>
    <n v="2.4"/>
    <n v="9.8000000000000007"/>
    <n v="161956"/>
    <n v="96750"/>
    <n v="65206"/>
    <n v="15.2"/>
    <n v="25.5"/>
    <n v="-100011"/>
    <n v="-15.7"/>
    <n v="19.600000000000001"/>
    <n v="29447"/>
    <n v="29447"/>
    <n v="77471"/>
    <n v="0"/>
  </r>
  <r>
    <x v="21"/>
    <x v="1"/>
    <x v="0"/>
    <n v="44088"/>
    <n v="44696"/>
    <n v="538453"/>
    <n v="270155"/>
    <n v="44543"/>
    <n v="199.3"/>
    <n v="0"/>
    <n v="0"/>
    <n v="536597"/>
    <n v="536597"/>
    <n v="0"/>
    <n v="198.6"/>
    <n v="198.6"/>
    <n v="0"/>
    <n v="0"/>
    <n v="0"/>
    <n v="0"/>
    <n v="0"/>
    <n v="536597"/>
    <n v="198.6"/>
    <n v="0"/>
    <m/>
    <m/>
    <m/>
    <n v="0"/>
  </r>
  <r>
    <x v="21"/>
    <x v="1"/>
    <x v="2"/>
    <n v="77030"/>
    <n v="77377"/>
    <n v="515329"/>
    <n v="519324"/>
    <n v="67"/>
    <n v="0.1"/>
    <n v="6973"/>
    <n v="8.6"/>
    <n v="144142"/>
    <n v="542"/>
    <n v="143600"/>
    <n v="0.1"/>
    <n v="27.8"/>
    <n v="152131"/>
    <n v="83783"/>
    <n v="68348"/>
    <n v="16.100000000000001"/>
    <n v="29.3"/>
    <n v="-7989"/>
    <n v="-1.5"/>
    <n v="55.6"/>
    <n v="6003"/>
    <n v="6003"/>
    <n v="73067"/>
    <n v="0"/>
  </r>
  <r>
    <x v="21"/>
    <x v="1"/>
    <x v="3"/>
    <n v="69890"/>
    <n v="70162"/>
    <n v="451078"/>
    <n v="468909"/>
    <n v="688"/>
    <n v="0.9"/>
    <n v="5472"/>
    <n v="7.5"/>
    <n v="95777"/>
    <n v="8166"/>
    <n v="87611"/>
    <n v="1.7"/>
    <n v="20.399999999999999"/>
    <n v="131438"/>
    <n v="66221"/>
    <n v="65217"/>
    <n v="14.1"/>
    <n v="28"/>
    <n v="-35661"/>
    <n v="-7.6"/>
    <n v="40.799999999999997"/>
    <n v="4699"/>
    <n v="4699"/>
    <n v="57533"/>
    <n v="0"/>
  </r>
  <r>
    <x v="21"/>
    <x v="1"/>
    <x v="4"/>
    <n v="63593"/>
    <n v="63880"/>
    <n v="408832"/>
    <n v="423771"/>
    <n v="582"/>
    <n v="0.9"/>
    <n v="4236"/>
    <n v="6.4"/>
    <n v="77801"/>
    <n v="6960"/>
    <n v="70841"/>
    <n v="1.6"/>
    <n v="18.399999999999999"/>
    <n v="107678"/>
    <n v="51188"/>
    <n v="56490"/>
    <n v="12.1"/>
    <n v="25.4"/>
    <n v="-29877"/>
    <n v="-7"/>
    <n v="36.799999999999997"/>
    <n v="3596"/>
    <n v="3596"/>
    <n v="44046"/>
    <n v="0"/>
  </r>
  <r>
    <x v="21"/>
    <x v="1"/>
    <x v="5"/>
    <n v="56728"/>
    <n v="57021"/>
    <n v="362851"/>
    <n v="375992"/>
    <n v="522"/>
    <n v="0.9"/>
    <n v="3433"/>
    <n v="5.9"/>
    <n v="63478"/>
    <n v="6197"/>
    <n v="57281"/>
    <n v="1.6"/>
    <n v="16.899999999999999"/>
    <n v="89759"/>
    <n v="41009"/>
    <n v="48750"/>
    <n v="10.9"/>
    <n v="23.9"/>
    <n v="-26281"/>
    <n v="-7"/>
    <n v="33.799999999999997"/>
    <n v="2883"/>
    <n v="2883"/>
    <n v="35103"/>
    <n v="0"/>
  </r>
  <r>
    <x v="21"/>
    <x v="1"/>
    <x v="6"/>
    <n v="50656"/>
    <n v="50890"/>
    <n v="323834"/>
    <n v="334940"/>
    <n v="423"/>
    <n v="0.8"/>
    <n v="2700"/>
    <n v="5.2"/>
    <n v="52979"/>
    <n v="4912"/>
    <n v="48067"/>
    <n v="1.5"/>
    <n v="15.8"/>
    <n v="75190"/>
    <n v="32289"/>
    <n v="42901"/>
    <n v="9.6"/>
    <n v="22.4"/>
    <n v="-22211"/>
    <n v="-6.6"/>
    <n v="31.6"/>
    <n v="2238"/>
    <n v="2238"/>
    <n v="27075"/>
    <n v="0"/>
  </r>
  <r>
    <x v="21"/>
    <x v="1"/>
    <x v="7"/>
    <n v="206553"/>
    <n v="208169"/>
    <n v="1315454"/>
    <n v="1360568"/>
    <n v="1547"/>
    <n v="0.7"/>
    <n v="9732"/>
    <n v="4.5999999999999996"/>
    <n v="189853"/>
    <n v="18151"/>
    <n v="171702"/>
    <n v="1.3"/>
    <n v="14"/>
    <n v="280080"/>
    <n v="112876"/>
    <n v="167204"/>
    <n v="8.3000000000000007"/>
    <n v="20.6"/>
    <n v="-90227"/>
    <n v="-6.6"/>
    <n v="28"/>
    <n v="7460"/>
    <n v="7460"/>
    <n v="91237"/>
    <n v="0"/>
  </r>
  <r>
    <x v="21"/>
    <x v="1"/>
    <x v="8"/>
    <n v="158785"/>
    <n v="160934"/>
    <n v="1008935"/>
    <n v="1037576"/>
    <n v="1090"/>
    <n v="0.7"/>
    <n v="6051"/>
    <n v="3.7"/>
    <n v="127061"/>
    <n v="12496"/>
    <n v="114565"/>
    <n v="1.2"/>
    <n v="12.2"/>
    <n v="184343"/>
    <n v="66602"/>
    <n v="117741"/>
    <n v="6.4"/>
    <n v="17.8"/>
    <n v="-57282"/>
    <n v="-5.6"/>
    <n v="24.4"/>
    <n v="4088"/>
    <n v="4088"/>
    <n v="49791"/>
    <n v="0"/>
  </r>
  <r>
    <x v="21"/>
    <x v="1"/>
    <x v="9"/>
    <n v="108128"/>
    <n v="110335"/>
    <n v="687685"/>
    <n v="708669"/>
    <n v="611"/>
    <n v="0.5"/>
    <n v="3691"/>
    <n v="3.3"/>
    <n v="76142"/>
    <n v="6821"/>
    <n v="69321"/>
    <n v="1"/>
    <n v="10.7"/>
    <n v="118110"/>
    <n v="40189"/>
    <n v="77921"/>
    <n v="5.7"/>
    <n v="16.7"/>
    <n v="-41968"/>
    <n v="-6"/>
    <n v="21.4"/>
    <n v="2457"/>
    <n v="2457"/>
    <n v="29929"/>
    <n v="0"/>
  </r>
  <r>
    <x v="21"/>
    <x v="1"/>
    <x v="10"/>
    <n v="19405"/>
    <n v="20402"/>
    <n v="123737"/>
    <n v="128314"/>
    <n v="124"/>
    <n v="0.6"/>
    <n v="933"/>
    <n v="4.5"/>
    <n v="13702"/>
    <n v="1262"/>
    <n v="12440"/>
    <n v="1"/>
    <n v="10.7"/>
    <n v="22856"/>
    <n v="8349"/>
    <n v="14507"/>
    <n v="6.5"/>
    <n v="17.8"/>
    <n v="-9154"/>
    <n v="-7.1"/>
    <n v="21.4"/>
    <n v="402"/>
    <n v="402"/>
    <n v="4983"/>
    <n v="0"/>
  </r>
  <r>
    <x v="21"/>
    <x v="1"/>
    <x v="1"/>
    <n v="163458"/>
    <n v="167428"/>
    <n v="1046191"/>
    <n v="1083112"/>
    <n v="789"/>
    <n v="0.5"/>
    <n v="6093"/>
    <n v="3.6"/>
    <n v="102156"/>
    <n v="8823"/>
    <n v="93333"/>
    <n v="0.8"/>
    <n v="9.4"/>
    <n v="175998"/>
    <n v="62013"/>
    <n v="113985"/>
    <n v="5.7"/>
    <n v="16.2"/>
    <n v="-73842"/>
    <n v="-6.8"/>
    <n v="18.8"/>
    <n v="3533"/>
    <n v="3533"/>
    <n v="43246"/>
    <n v="0"/>
  </r>
  <r>
    <x v="21"/>
    <x v="2"/>
    <x v="0"/>
    <n v="18308"/>
    <n v="19165"/>
    <n v="476247"/>
    <n v="238870"/>
    <n v="19105"/>
    <n v="199.4"/>
    <n v="0"/>
    <n v="0"/>
    <n v="474754"/>
    <n v="474754"/>
    <n v="0"/>
    <n v="198.7"/>
    <n v="198.7"/>
    <n v="0"/>
    <n v="0"/>
    <n v="0"/>
    <n v="0"/>
    <n v="0"/>
    <n v="474754"/>
    <n v="198.7"/>
    <n v="0"/>
    <m/>
    <m/>
    <m/>
    <n v="0"/>
  </r>
  <r>
    <x v="21"/>
    <x v="2"/>
    <x v="2"/>
    <n v="35256"/>
    <n v="36195"/>
    <n v="496887"/>
    <n v="488377"/>
    <n v="73"/>
    <n v="0.2"/>
    <n v="2574"/>
    <n v="6.9"/>
    <n v="140842"/>
    <n v="1134"/>
    <n v="139708"/>
    <n v="0.2"/>
    <n v="28.8"/>
    <n v="123822"/>
    <n v="64510"/>
    <n v="59312"/>
    <n v="13.2"/>
    <n v="25.4"/>
    <n v="17020"/>
    <n v="3.4"/>
    <n v="50.8"/>
    <n v="2148"/>
    <n v="2148"/>
    <n v="55164"/>
    <n v="0"/>
  </r>
  <r>
    <x v="21"/>
    <x v="2"/>
    <x v="3"/>
    <n v="33963"/>
    <n v="34912"/>
    <n v="458470"/>
    <n v="469396"/>
    <n v="263"/>
    <n v="0.7"/>
    <n v="2261"/>
    <n v="6.3"/>
    <n v="94843"/>
    <n v="6030"/>
    <n v="88813"/>
    <n v="1.3"/>
    <n v="20.2"/>
    <n v="116694"/>
    <n v="56938"/>
    <n v="59756"/>
    <n v="12.1"/>
    <n v="24.9"/>
    <n v="-21851"/>
    <n v="-4.7"/>
    <n v="40.4"/>
    <n v="1916"/>
    <n v="1916"/>
    <n v="50004"/>
    <n v="0"/>
  </r>
  <r>
    <x v="21"/>
    <x v="2"/>
    <x v="4"/>
    <n v="32119"/>
    <n v="32994"/>
    <n v="431304"/>
    <n v="439861"/>
    <n v="212"/>
    <n v="0.6"/>
    <n v="1735"/>
    <n v="5.0999999999999996"/>
    <n v="79140"/>
    <n v="5061"/>
    <n v="74079"/>
    <n v="1.2"/>
    <n v="18"/>
    <n v="96253"/>
    <n v="42821"/>
    <n v="53432"/>
    <n v="9.6999999999999993"/>
    <n v="21.9"/>
    <n v="-17113"/>
    <n v="-3.9"/>
    <n v="36"/>
    <n v="1429"/>
    <n v="1429"/>
    <n v="36775"/>
    <n v="0"/>
  </r>
  <r>
    <x v="21"/>
    <x v="2"/>
    <x v="5"/>
    <n v="29867"/>
    <n v="30848"/>
    <n v="398497"/>
    <n v="406974"/>
    <n v="207"/>
    <n v="0.7"/>
    <n v="1400"/>
    <n v="4.4000000000000004"/>
    <n v="66472"/>
    <n v="4708"/>
    <n v="61764"/>
    <n v="1.2"/>
    <n v="16.3"/>
    <n v="83426"/>
    <n v="34484"/>
    <n v="48942"/>
    <n v="8.5"/>
    <n v="20.5"/>
    <n v="-16954"/>
    <n v="-4.2"/>
    <n v="32.6"/>
    <n v="1156"/>
    <n v="1156"/>
    <n v="29618"/>
    <n v="0"/>
  </r>
  <r>
    <x v="21"/>
    <x v="2"/>
    <x v="6"/>
    <n v="26499"/>
    <n v="27317"/>
    <n v="352333"/>
    <n v="360416"/>
    <n v="197"/>
    <n v="0.7"/>
    <n v="1165"/>
    <n v="4.2"/>
    <n v="54416"/>
    <n v="4079"/>
    <n v="50337"/>
    <n v="1.1000000000000001"/>
    <n v="15.1"/>
    <n v="70582"/>
    <n v="28319"/>
    <n v="42263"/>
    <n v="7.9"/>
    <n v="19.600000000000001"/>
    <n v="-16166"/>
    <n v="-4.5"/>
    <n v="30.2"/>
    <n v="938"/>
    <n v="938"/>
    <n v="24126"/>
    <n v="0"/>
  </r>
  <r>
    <x v="21"/>
    <x v="2"/>
    <x v="7"/>
    <n v="115816"/>
    <n v="121208"/>
    <n v="1533745"/>
    <n v="1565425"/>
    <n v="642"/>
    <n v="0.5"/>
    <n v="4614"/>
    <n v="3.7"/>
    <n v="209203"/>
    <n v="14186"/>
    <n v="195017"/>
    <n v="0.9"/>
    <n v="13.4"/>
    <n v="272563"/>
    <n v="100568"/>
    <n v="171995"/>
    <n v="6.4"/>
    <n v="17.399999999999999"/>
    <n v="-63360"/>
    <n v="-4"/>
    <n v="26.8"/>
    <n v="3004"/>
    <n v="3004"/>
    <n v="77882"/>
    <n v="0"/>
  </r>
  <r>
    <x v="21"/>
    <x v="2"/>
    <x v="8"/>
    <n v="92261"/>
    <n v="98920"/>
    <n v="1220882"/>
    <n v="1243625"/>
    <n v="514"/>
    <n v="0.5"/>
    <n v="3189"/>
    <n v="3.2"/>
    <n v="143042"/>
    <n v="10135"/>
    <n v="132907"/>
    <n v="0.8"/>
    <n v="11.5"/>
    <n v="188528"/>
    <n v="62956"/>
    <n v="125572"/>
    <n v="5.0999999999999996"/>
    <n v="15.2"/>
    <n v="-45486"/>
    <n v="-3.7"/>
    <n v="23"/>
    <n v="1735"/>
    <n v="1735"/>
    <n v="44751"/>
    <n v="0"/>
  </r>
  <r>
    <x v="21"/>
    <x v="2"/>
    <x v="9"/>
    <n v="67807"/>
    <n v="73817"/>
    <n v="896115"/>
    <n v="912897"/>
    <n v="317"/>
    <n v="0.4"/>
    <n v="2249"/>
    <n v="3"/>
    <n v="94495"/>
    <n v="6187"/>
    <n v="88308"/>
    <n v="0.7"/>
    <n v="10.4"/>
    <n v="128058"/>
    <n v="40153"/>
    <n v="87905"/>
    <n v="4.4000000000000004"/>
    <n v="14"/>
    <n v="-33563"/>
    <n v="-3.6"/>
    <n v="20.8"/>
    <n v="1026"/>
    <n v="1026"/>
    <n v="26659"/>
    <n v="0"/>
  </r>
  <r>
    <x v="21"/>
    <x v="2"/>
    <x v="10"/>
    <n v="13638"/>
    <n v="16678"/>
    <n v="182228"/>
    <n v="186257"/>
    <n v="86"/>
    <n v="0.5"/>
    <n v="666"/>
    <n v="3.9"/>
    <n v="18856"/>
    <n v="1177"/>
    <n v="17679"/>
    <n v="0.6"/>
    <n v="10.1"/>
    <n v="26913"/>
    <n v="9047"/>
    <n v="17866"/>
    <n v="4.9000000000000004"/>
    <n v="14.4"/>
    <n v="-8057"/>
    <n v="-4.3"/>
    <n v="20.2"/>
    <n v="168"/>
    <n v="168"/>
    <n v="4303"/>
    <n v="0"/>
  </r>
  <r>
    <x v="21"/>
    <x v="2"/>
    <x v="1"/>
    <n v="122602"/>
    <n v="135964"/>
    <n v="1637039"/>
    <n v="1671378"/>
    <n v="586"/>
    <n v="0.4"/>
    <n v="4075"/>
    <n v="3"/>
    <n v="150467"/>
    <n v="10627"/>
    <n v="139840"/>
    <n v="0.6"/>
    <n v="9"/>
    <n v="219144"/>
    <n v="67836"/>
    <n v="151308"/>
    <n v="4.0999999999999996"/>
    <n v="13.1"/>
    <n v="-68677"/>
    <n v="-4.0999999999999996"/>
    <n v="18"/>
    <n v="1569"/>
    <n v="1569"/>
    <n v="40781"/>
    <n v="0"/>
  </r>
  <r>
    <x v="21"/>
    <x v="3"/>
    <x v="0"/>
    <n v="8783"/>
    <n v="10166"/>
    <n v="508682"/>
    <n v="254848"/>
    <n v="10150"/>
    <n v="199.7"/>
    <n v="0"/>
    <n v="0"/>
    <n v="507669"/>
    <n v="507669"/>
    <n v="0"/>
    <n v="199.2"/>
    <n v="199.2"/>
    <n v="0"/>
    <n v="0"/>
    <n v="0"/>
    <n v="0"/>
    <n v="0"/>
    <n v="507669"/>
    <n v="199.2"/>
    <n v="0"/>
    <m/>
    <m/>
    <m/>
    <n v="0"/>
  </r>
  <r>
    <x v="21"/>
    <x v="3"/>
    <x v="2"/>
    <n v="16574"/>
    <n v="18352"/>
    <n v="526423"/>
    <n v="509180"/>
    <n v="169"/>
    <n v="0.9"/>
    <n v="1120"/>
    <n v="5.9"/>
    <n v="153830"/>
    <n v="5726"/>
    <n v="148104"/>
    <n v="1.1000000000000001"/>
    <n v="30.2"/>
    <n v="119343"/>
    <n v="57040"/>
    <n v="62303"/>
    <n v="11.2"/>
    <n v="23.4"/>
    <n v="34487"/>
    <n v="6.8"/>
    <n v="46.8"/>
    <n v="864"/>
    <n v="864"/>
    <n v="48795"/>
    <n v="0"/>
  </r>
  <r>
    <x v="21"/>
    <x v="3"/>
    <x v="3"/>
    <n v="16602"/>
    <n v="18247"/>
    <n v="502490"/>
    <n v="511514"/>
    <n v="160"/>
    <n v="0.9"/>
    <n v="1010"/>
    <n v="5.4"/>
    <n v="101739"/>
    <n v="5078"/>
    <n v="96661"/>
    <n v="1"/>
    <n v="19.899999999999999"/>
    <n v="119786"/>
    <n v="54705"/>
    <n v="65081"/>
    <n v="10.7"/>
    <n v="23.4"/>
    <n v="-18047"/>
    <n v="-3.5"/>
    <n v="39.799999999999997"/>
    <n v="823"/>
    <n v="823"/>
    <n v="47858"/>
    <n v="0"/>
  </r>
  <r>
    <x v="21"/>
    <x v="3"/>
    <x v="4"/>
    <n v="15950"/>
    <n v="17719"/>
    <n v="477487"/>
    <n v="484417"/>
    <n v="140"/>
    <n v="0.8"/>
    <n v="817"/>
    <n v="4.5"/>
    <n v="86339"/>
    <n v="5320"/>
    <n v="81019"/>
    <n v="1.1000000000000001"/>
    <n v="17.8"/>
    <n v="100199"/>
    <n v="40412"/>
    <n v="59787"/>
    <n v="8.3000000000000007"/>
    <n v="20.7"/>
    <n v="-13860"/>
    <n v="-2.9"/>
    <n v="35.6"/>
    <n v="588"/>
    <n v="588"/>
    <n v="34123"/>
    <n v="0"/>
  </r>
  <r>
    <x v="21"/>
    <x v="3"/>
    <x v="5"/>
    <n v="15376"/>
    <n v="17316"/>
    <n v="458349"/>
    <n v="465883"/>
    <n v="158"/>
    <n v="0.9"/>
    <n v="746"/>
    <n v="4.2"/>
    <n v="74462"/>
    <n v="4746"/>
    <n v="69716"/>
    <n v="1"/>
    <n v="16"/>
    <n v="89529"/>
    <n v="32857"/>
    <n v="56672"/>
    <n v="7.1"/>
    <n v="19.2"/>
    <n v="-15067"/>
    <n v="-3.2"/>
    <n v="32"/>
    <n v="471"/>
    <n v="471"/>
    <n v="26872"/>
    <n v="0"/>
  </r>
  <r>
    <x v="21"/>
    <x v="3"/>
    <x v="6"/>
    <n v="13899"/>
    <n v="15592"/>
    <n v="415269"/>
    <n v="420033"/>
    <n v="157"/>
    <n v="1"/>
    <n v="574"/>
    <n v="3.6"/>
    <n v="64797"/>
    <n v="4308"/>
    <n v="60489"/>
    <n v="1"/>
    <n v="15.4"/>
    <n v="74324"/>
    <n v="27977"/>
    <n v="46347"/>
    <n v="6.7"/>
    <n v="17.7"/>
    <n v="-9527"/>
    <n v="-2.2999999999999998"/>
    <n v="30.8"/>
    <n v="404"/>
    <n v="404"/>
    <n v="23464"/>
    <n v="0"/>
  </r>
  <r>
    <x v="21"/>
    <x v="3"/>
    <x v="7"/>
    <n v="63939"/>
    <n v="75726"/>
    <n v="1911041"/>
    <n v="1931391"/>
    <n v="570"/>
    <n v="0.7"/>
    <n v="2791"/>
    <n v="3.6"/>
    <n v="257089"/>
    <n v="15444"/>
    <n v="241645"/>
    <n v="0.8"/>
    <n v="13.3"/>
    <n v="297788"/>
    <n v="102873"/>
    <n v="194915"/>
    <n v="5.3"/>
    <n v="15.4"/>
    <n v="-40699"/>
    <n v="-2.1"/>
    <n v="26.6"/>
    <n v="1348"/>
    <n v="1348"/>
    <n v="76574"/>
    <n v="0"/>
  </r>
  <r>
    <x v="21"/>
    <x v="3"/>
    <x v="8"/>
    <n v="55699"/>
    <n v="70094"/>
    <n v="1671815"/>
    <n v="1687487"/>
    <n v="660"/>
    <n v="0.9"/>
    <n v="2428"/>
    <n v="3.4"/>
    <n v="199048"/>
    <n v="14747"/>
    <n v="184301"/>
    <n v="0.9"/>
    <n v="11.8"/>
    <n v="230391"/>
    <n v="70970"/>
    <n v="159421"/>
    <n v="4.2"/>
    <n v="13.7"/>
    <n v="-31343"/>
    <n v="-1.9"/>
    <n v="23.6"/>
    <n v="757"/>
    <n v="757"/>
    <n v="43548"/>
    <n v="0"/>
  </r>
  <r>
    <x v="21"/>
    <x v="3"/>
    <x v="9"/>
    <n v="43422"/>
    <n v="56447"/>
    <n v="1304424"/>
    <n v="1317167"/>
    <n v="404"/>
    <n v="0.7"/>
    <n v="1783"/>
    <n v="3.1"/>
    <n v="137735"/>
    <n v="8245"/>
    <n v="129490"/>
    <n v="0.6"/>
    <n v="10.5"/>
    <n v="163221"/>
    <n v="45475"/>
    <n v="117746"/>
    <n v="3.5"/>
    <n v="12.4"/>
    <n v="-25486"/>
    <n v="-1.9"/>
    <n v="21"/>
    <n v="445"/>
    <n v="445"/>
    <n v="26410"/>
    <n v="0"/>
  </r>
  <r>
    <x v="21"/>
    <x v="3"/>
    <x v="10"/>
    <n v="10414"/>
    <n v="18046"/>
    <n v="318965"/>
    <n v="322048"/>
    <n v="269"/>
    <n v="1.5"/>
    <n v="887"/>
    <n v="4.8"/>
    <n v="36643"/>
    <n v="3641"/>
    <n v="33002"/>
    <n v="1.1000000000000001"/>
    <n v="11.4"/>
    <n v="42809"/>
    <n v="14263"/>
    <n v="28546"/>
    <n v="4.4000000000000004"/>
    <n v="13.3"/>
    <n v="-6166"/>
    <n v="-1.9"/>
    <n v="22.8"/>
    <n v="72"/>
    <n v="72"/>
    <n v="4320"/>
    <n v="0"/>
  </r>
  <r>
    <x v="21"/>
    <x v="3"/>
    <x v="1"/>
    <n v="99642"/>
    <n v="134999"/>
    <n v="3050847"/>
    <n v="3078644"/>
    <n v="1063"/>
    <n v="0.8"/>
    <n v="4148"/>
    <n v="3"/>
    <n v="280692"/>
    <n v="21381"/>
    <n v="259311"/>
    <n v="0.7"/>
    <n v="9.1"/>
    <n v="336285"/>
    <n v="93699"/>
    <n v="242586"/>
    <n v="3"/>
    <n v="10.9"/>
    <n v="-55593"/>
    <n v="-1.8"/>
    <n v="18.2"/>
    <n v="756"/>
    <n v="756"/>
    <n v="44266"/>
    <n v="0"/>
  </r>
  <r>
    <x v="21"/>
    <x v="4"/>
    <x v="0"/>
    <n v="2067"/>
    <n v="2731"/>
    <n v="278097"/>
    <n v="139260"/>
    <n v="2728"/>
    <n v="199.8"/>
    <n v="0"/>
    <n v="0"/>
    <n v="277675"/>
    <n v="277675"/>
    <n v="0"/>
    <n v="199.4"/>
    <n v="199.4"/>
    <n v="0"/>
    <n v="0"/>
    <n v="0"/>
    <n v="0"/>
    <n v="0"/>
    <n v="277675"/>
    <n v="199.4"/>
    <n v="0"/>
    <m/>
    <m/>
    <m/>
    <n v="0"/>
  </r>
  <r>
    <x v="21"/>
    <x v="4"/>
    <x v="2"/>
    <n v="3871"/>
    <n v="5208"/>
    <n v="288838"/>
    <n v="274524"/>
    <n v="120"/>
    <n v="2.2000000000000002"/>
    <n v="373"/>
    <n v="7"/>
    <n v="89461"/>
    <n v="8419"/>
    <n v="81042"/>
    <n v="3.1"/>
    <n v="32.6"/>
    <n v="60832"/>
    <n v="31035"/>
    <n v="29797"/>
    <n v="11.3"/>
    <n v="22.2"/>
    <n v="28629"/>
    <n v="10.4"/>
    <n v="44.4"/>
    <n v="176"/>
    <n v="176"/>
    <n v="23555"/>
    <n v="0"/>
  </r>
  <r>
    <x v="21"/>
    <x v="4"/>
    <x v="3"/>
    <n v="3930"/>
    <n v="5209"/>
    <n v="273285"/>
    <n v="277760"/>
    <n v="61"/>
    <n v="1.2"/>
    <n v="241"/>
    <n v="4.5"/>
    <n v="57684"/>
    <n v="3977"/>
    <n v="53707"/>
    <n v="1.4"/>
    <n v="20.8"/>
    <n v="66634"/>
    <n v="29671"/>
    <n v="36963"/>
    <n v="10.7"/>
    <n v="24"/>
    <n v="-8950"/>
    <n v="-3.2"/>
    <n v="41.6"/>
    <n v="186"/>
    <n v="186"/>
    <n v="25028"/>
    <n v="0"/>
  </r>
  <r>
    <x v="21"/>
    <x v="4"/>
    <x v="4"/>
    <n v="3931"/>
    <n v="5272"/>
    <n v="270781"/>
    <n v="273403"/>
    <n v="92"/>
    <n v="1.7"/>
    <n v="237"/>
    <n v="4.4000000000000004"/>
    <n v="51256"/>
    <n v="4067"/>
    <n v="47189"/>
    <n v="1.5"/>
    <n v="18.7"/>
    <n v="56499"/>
    <n v="21955"/>
    <n v="34544"/>
    <n v="8"/>
    <n v="20.7"/>
    <n v="-5243"/>
    <n v="-2"/>
    <n v="37.4"/>
    <n v="135"/>
    <n v="135"/>
    <n v="17942"/>
    <n v="0"/>
  </r>
  <r>
    <x v="21"/>
    <x v="4"/>
    <x v="5"/>
    <n v="3730"/>
    <n v="5259"/>
    <n v="256949"/>
    <n v="259209"/>
    <n v="76"/>
    <n v="1.4"/>
    <n v="257"/>
    <n v="4.8"/>
    <n v="44855"/>
    <n v="2627"/>
    <n v="42228"/>
    <n v="1"/>
    <n v="17.3"/>
    <n v="49374"/>
    <n v="18358"/>
    <n v="31016"/>
    <n v="7.1"/>
    <n v="19"/>
    <n v="-4519"/>
    <n v="-1.7"/>
    <n v="34.6"/>
    <n v="108"/>
    <n v="108"/>
    <n v="14244"/>
    <n v="0"/>
  </r>
  <r>
    <x v="21"/>
    <x v="4"/>
    <x v="6"/>
    <n v="3272"/>
    <n v="4468"/>
    <n v="224364"/>
    <n v="226843"/>
    <n v="82"/>
    <n v="1.8"/>
    <n v="152"/>
    <n v="3.4"/>
    <n v="36895"/>
    <n v="2647"/>
    <n v="34248"/>
    <n v="1.2"/>
    <n v="16.3"/>
    <n v="41852"/>
    <n v="13845"/>
    <n v="28007"/>
    <n v="6.1"/>
    <n v="18.399999999999999"/>
    <n v="-4957"/>
    <n v="-2.1"/>
    <n v="32.6"/>
    <n v="80"/>
    <n v="80"/>
    <n v="10772"/>
    <n v="0"/>
  </r>
  <r>
    <x v="21"/>
    <x v="4"/>
    <x v="7"/>
    <n v="16791"/>
    <n v="26319"/>
    <n v="1150870"/>
    <n v="1156962"/>
    <n v="562"/>
    <n v="2.1"/>
    <n v="974"/>
    <n v="3.7"/>
    <n v="164415"/>
    <n v="14745"/>
    <n v="149670"/>
    <n v="1.3"/>
    <n v="14.2"/>
    <n v="176598"/>
    <n v="54986"/>
    <n v="121612"/>
    <n v="4.8"/>
    <n v="15.3"/>
    <n v="-12183"/>
    <n v="-1.1000000000000001"/>
    <n v="28.4"/>
    <n v="262"/>
    <n v="262"/>
    <n v="35109"/>
    <n v="0"/>
  </r>
  <r>
    <x v="21"/>
    <x v="4"/>
    <x v="8"/>
    <n v="16455"/>
    <n v="29284"/>
    <n v="1132892"/>
    <n v="1135307"/>
    <n v="596"/>
    <n v="2"/>
    <n v="1159"/>
    <n v="3.9"/>
    <n v="141629"/>
    <n v="12891"/>
    <n v="128738"/>
    <n v="1.1000000000000001"/>
    <n v="12.5"/>
    <n v="146458"/>
    <n v="43872"/>
    <n v="102586"/>
    <n v="3.9"/>
    <n v="12.9"/>
    <n v="-4829"/>
    <n v="-0.4"/>
    <n v="25"/>
    <n v="168"/>
    <n v="168"/>
    <n v="22736"/>
    <n v="0"/>
  </r>
  <r>
    <x v="21"/>
    <x v="4"/>
    <x v="9"/>
    <n v="13682"/>
    <n v="25762"/>
    <n v="940123"/>
    <n v="942800"/>
    <n v="617"/>
    <n v="2.4"/>
    <n v="1054"/>
    <n v="4.0999999999999996"/>
    <n v="108964"/>
    <n v="10750"/>
    <n v="98214"/>
    <n v="1.1000000000000001"/>
    <n v="11.6"/>
    <n v="114318"/>
    <n v="33133"/>
    <n v="81185"/>
    <n v="3.5"/>
    <n v="12.1"/>
    <n v="-5354"/>
    <n v="-0.5"/>
    <n v="23.2"/>
    <n v="107"/>
    <n v="127"/>
    <n v="14191"/>
    <n v="0"/>
  </r>
  <r>
    <x v="21"/>
    <x v="4"/>
    <x v="10"/>
    <n v="4225"/>
    <n v="11913"/>
    <n v="294420"/>
    <n v="293084"/>
    <n v="266"/>
    <n v="2.2000000000000002"/>
    <n v="568"/>
    <n v="4.7"/>
    <n v="37650"/>
    <n v="4045"/>
    <n v="33605"/>
    <n v="1.4"/>
    <n v="12.8"/>
    <n v="34978"/>
    <n v="10000"/>
    <n v="24978"/>
    <n v="3.4"/>
    <n v="11.9"/>
    <n v="2672"/>
    <n v="0.9"/>
    <n v="23.8"/>
    <n v="19"/>
    <n v="19"/>
    <n v="2432"/>
    <n v="0"/>
  </r>
  <r>
    <x v="21"/>
    <x v="4"/>
    <x v="1"/>
    <n v="40266"/>
    <n v="79383"/>
    <n v="2790696"/>
    <n v="2795400"/>
    <n v="1688"/>
    <n v="2.1"/>
    <n v="3076"/>
    <n v="3.8"/>
    <n v="282461"/>
    <n v="33968"/>
    <n v="248493"/>
    <n v="1.2"/>
    <n v="10.1"/>
    <n v="291869"/>
    <n v="82910"/>
    <n v="208959"/>
    <n v="3"/>
    <n v="10.4"/>
    <n v="-9408"/>
    <n v="-0.3"/>
    <n v="20.2"/>
    <n v="208"/>
    <n v="208"/>
    <n v="28873"/>
    <n v="0"/>
  </r>
  <r>
    <x v="21"/>
    <x v="5"/>
    <x v="0"/>
    <n v="918"/>
    <n v="1464"/>
    <n v="269203"/>
    <n v="135094"/>
    <n v="1461"/>
    <n v="199.6"/>
    <n v="0"/>
    <n v="0"/>
    <n v="268219"/>
    <n v="268219"/>
    <n v="0"/>
    <n v="198.5"/>
    <n v="198.5"/>
    <n v="0"/>
    <n v="0"/>
    <n v="0"/>
    <n v="0"/>
    <n v="0"/>
    <n v="268219"/>
    <n v="198.5"/>
    <n v="0"/>
    <m/>
    <m/>
    <m/>
    <n v="0"/>
  </r>
  <r>
    <x v="21"/>
    <x v="5"/>
    <x v="2"/>
    <n v="1665"/>
    <n v="3202"/>
    <n v="272866"/>
    <n v="261379"/>
    <n v="250"/>
    <n v="7.9"/>
    <n v="177"/>
    <n v="5.6"/>
    <n v="93153"/>
    <n v="15490"/>
    <n v="77663"/>
    <n v="5.9"/>
    <n v="35.6"/>
    <n v="70178"/>
    <n v="39652"/>
    <n v="30526"/>
    <n v="15.2"/>
    <n v="26.8"/>
    <n v="22975"/>
    <n v="8.8000000000000007"/>
    <n v="53.6"/>
    <n v="96"/>
    <n v="96"/>
    <n v="29240"/>
    <n v="0"/>
  </r>
  <r>
    <x v="21"/>
    <x v="5"/>
    <x v="3"/>
    <n v="1622"/>
    <n v="3209"/>
    <n v="251080"/>
    <n v="254621"/>
    <n v="165"/>
    <n v="5.0999999999999996"/>
    <n v="272"/>
    <n v="8.3000000000000007"/>
    <n v="63090"/>
    <n v="8027"/>
    <n v="55063"/>
    <n v="3.2"/>
    <n v="24.8"/>
    <n v="70172"/>
    <n v="39501"/>
    <n v="30671"/>
    <n v="15.5"/>
    <n v="27.6"/>
    <n v="-7082"/>
    <n v="-2.8"/>
    <n v="49.6"/>
    <n v="106"/>
    <n v="106"/>
    <n v="31241"/>
    <n v="0"/>
  </r>
  <r>
    <x v="21"/>
    <x v="5"/>
    <x v="4"/>
    <n v="1590"/>
    <n v="3157"/>
    <n v="237768"/>
    <n v="237477"/>
    <n v="192"/>
    <n v="6.2"/>
    <n v="114"/>
    <n v="3.7"/>
    <n v="47966"/>
    <n v="4712"/>
    <n v="43254"/>
    <n v="2"/>
    <n v="20.2"/>
    <n v="47384"/>
    <n v="15593"/>
    <n v="31791"/>
    <n v="6.6"/>
    <n v="20"/>
    <n v="582"/>
    <n v="0.2"/>
    <n v="40"/>
    <n v="39"/>
    <n v="39"/>
    <n v="11869"/>
    <n v="0"/>
  </r>
  <r>
    <x v="21"/>
    <x v="5"/>
    <x v="5"/>
    <n v="1592"/>
    <n v="2997"/>
    <n v="242506"/>
    <n v="241801"/>
    <n v="104"/>
    <n v="3.4"/>
    <n v="171"/>
    <n v="5.6"/>
    <n v="50317"/>
    <n v="4545"/>
    <n v="45772"/>
    <n v="1.9"/>
    <n v="20.8"/>
    <n v="48906"/>
    <n v="20709"/>
    <n v="28197"/>
    <n v="8.6"/>
    <n v="20.2"/>
    <n v="1411"/>
    <n v="0.6"/>
    <n v="40.4"/>
    <n v="52"/>
    <n v="52"/>
    <n v="15196"/>
    <n v="0"/>
  </r>
  <r>
    <x v="21"/>
    <x v="5"/>
    <x v="6"/>
    <n v="1287"/>
    <n v="2456"/>
    <n v="192902"/>
    <n v="195486"/>
    <n v="78"/>
    <n v="3.1"/>
    <n v="147"/>
    <n v="5.9"/>
    <n v="33998"/>
    <n v="3610"/>
    <n v="30388"/>
    <n v="1.8"/>
    <n v="17.399999999999999"/>
    <n v="39165"/>
    <n v="13871"/>
    <n v="25294"/>
    <n v="7.1"/>
    <n v="20"/>
    <n v="-5167"/>
    <n v="-2.6"/>
    <n v="34.799999999999997"/>
    <n v="35"/>
    <n v="35"/>
    <n v="10426"/>
    <n v="0"/>
  </r>
  <r>
    <x v="21"/>
    <x v="5"/>
    <x v="7"/>
    <n v="7392"/>
    <n v="18622"/>
    <n v="1100838"/>
    <n v="1097723"/>
    <n v="1097"/>
    <n v="5.9"/>
    <n v="940"/>
    <n v="5.0999999999999996"/>
    <n v="171405"/>
    <n v="22602"/>
    <n v="148803"/>
    <n v="2.1"/>
    <n v="15.6"/>
    <n v="165175"/>
    <n v="47657"/>
    <n v="117518"/>
    <n v="4.3"/>
    <n v="15"/>
    <n v="6230"/>
    <n v="0.6"/>
    <n v="30"/>
    <n v="89"/>
    <n v="89"/>
    <n v="25555"/>
    <n v="0"/>
  </r>
  <r>
    <x v="21"/>
    <x v="5"/>
    <x v="8"/>
    <n v="8399"/>
    <n v="25574"/>
    <n v="1251117"/>
    <n v="1248337"/>
    <n v="1415"/>
    <n v="5.5"/>
    <n v="1257"/>
    <n v="4.9000000000000004"/>
    <n v="173781"/>
    <n v="25256"/>
    <n v="148525"/>
    <n v="2"/>
    <n v="13.9"/>
    <n v="168221"/>
    <n v="51379"/>
    <n v="116842"/>
    <n v="4.0999999999999996"/>
    <n v="13.5"/>
    <n v="5560"/>
    <n v="0.4"/>
    <n v="27"/>
    <n v="59"/>
    <n v="59"/>
    <n v="17632"/>
    <n v="0"/>
  </r>
  <r>
    <x v="21"/>
    <x v="5"/>
    <x v="9"/>
    <n v="7356"/>
    <n v="24812"/>
    <n v="1108797"/>
    <n v="1100949"/>
    <n v="1205"/>
    <n v="4.8"/>
    <n v="1271"/>
    <n v="5.0999999999999996"/>
    <n v="144141"/>
    <n v="19331"/>
    <n v="124810"/>
    <n v="1.8"/>
    <n v="13.1"/>
    <n v="128445"/>
    <n v="34961"/>
    <n v="93484"/>
    <n v="3.2"/>
    <n v="11.7"/>
    <n v="15696"/>
    <n v="1.4"/>
    <n v="23.4"/>
    <n v="30"/>
    <n v="30"/>
    <n v="9415"/>
    <n v="0"/>
  </r>
  <r>
    <x v="21"/>
    <x v="5"/>
    <x v="10"/>
    <n v="2918"/>
    <n v="15852"/>
    <n v="450791"/>
    <n v="446805"/>
    <n v="711"/>
    <n v="4.5"/>
    <n v="742"/>
    <n v="4.7"/>
    <n v="63639"/>
    <n v="9819"/>
    <n v="53820"/>
    <n v="2.2000000000000002"/>
    <n v="14.2"/>
    <n v="55666"/>
    <n v="16249"/>
    <n v="39417"/>
    <n v="3.6"/>
    <n v="12.5"/>
    <n v="7973"/>
    <n v="1.7"/>
    <n v="25"/>
    <n v="6"/>
    <n v="6"/>
    <n v="1740"/>
    <n v="0"/>
  </r>
  <r>
    <x v="21"/>
    <x v="5"/>
    <x v="1"/>
    <n v="25263"/>
    <n v="87287"/>
    <n v="3817372"/>
    <n v="3806966"/>
    <n v="3565"/>
    <n v="4.0999999999999996"/>
    <n v="3845"/>
    <n v="4.4000000000000004"/>
    <n v="422541"/>
    <n v="70955"/>
    <n v="351586"/>
    <n v="1.9"/>
    <n v="11.1"/>
    <n v="401728"/>
    <n v="112273"/>
    <n v="289455"/>
    <n v="2.9"/>
    <n v="10.6"/>
    <n v="20813"/>
    <n v="0.5"/>
    <n v="21.2"/>
    <n v="110"/>
    <n v="110"/>
    <n v="32335"/>
    <n v="0"/>
  </r>
  <r>
    <x v="21"/>
    <x v="6"/>
    <x v="0"/>
    <n v="154"/>
    <n v="384"/>
    <n v="103054"/>
    <n v="51527"/>
    <n v="384"/>
    <n v="200"/>
    <n v="0"/>
    <n v="0"/>
    <n v="103054"/>
    <n v="103054"/>
    <n v="0"/>
    <n v="200"/>
    <n v="200"/>
    <n v="0"/>
    <n v="0"/>
    <n v="0"/>
    <n v="0"/>
    <n v="0"/>
    <n v="103054"/>
    <n v="200"/>
    <n v="0"/>
    <m/>
    <m/>
    <m/>
    <n v="0"/>
  </r>
  <r>
    <x v="21"/>
    <x v="6"/>
    <x v="2"/>
    <n v="357"/>
    <n v="1286"/>
    <n v="133311"/>
    <n v="118831"/>
    <n v="194"/>
    <n v="15.9"/>
    <n v="68"/>
    <n v="5.6"/>
    <n v="45252"/>
    <n v="5950"/>
    <n v="39302"/>
    <n v="5"/>
    <n v="38.1"/>
    <n v="16291"/>
    <n v="1990"/>
    <n v="14301"/>
    <n v="1.7"/>
    <n v="13.7"/>
    <n v="28961"/>
    <n v="24.4"/>
    <n v="27.4"/>
    <m/>
    <m/>
    <m/>
    <n v="0"/>
  </r>
  <r>
    <x v="21"/>
    <x v="6"/>
    <x v="3"/>
    <n v="324"/>
    <n v="1339"/>
    <n v="109966"/>
    <n v="112807"/>
    <n v="155"/>
    <n v="12"/>
    <n v="53"/>
    <n v="4.0999999999999996"/>
    <n v="27276"/>
    <n v="3524"/>
    <n v="23752"/>
    <n v="3.1"/>
    <n v="24.2"/>
    <n v="32957"/>
    <n v="15703"/>
    <n v="17254"/>
    <n v="13.9"/>
    <n v="29.2"/>
    <n v="-5681"/>
    <n v="-5"/>
    <n v="48.4"/>
    <n v="17"/>
    <n v="17"/>
    <n v="11695"/>
    <n v="0"/>
  </r>
  <r>
    <x v="21"/>
    <x v="6"/>
    <x v="4"/>
    <n v="366"/>
    <n v="1323"/>
    <n v="127900"/>
    <n v="127143"/>
    <n v="147"/>
    <n v="11.1"/>
    <n v="141"/>
    <n v="10.7"/>
    <n v="31510"/>
    <n v="4305"/>
    <n v="27205"/>
    <n v="3.4"/>
    <n v="24.8"/>
    <n v="29996"/>
    <n v="14717"/>
    <n v="15279"/>
    <n v="11.6"/>
    <n v="23.6"/>
    <n v="1514"/>
    <n v="1.2"/>
    <n v="47.2"/>
    <n v="16"/>
    <n v="16"/>
    <m/>
    <n v="1"/>
  </r>
  <r>
    <x v="21"/>
    <x v="6"/>
    <x v="5"/>
    <n v="321"/>
    <n v="1158"/>
    <n v="110624"/>
    <n v="110148"/>
    <n v="146"/>
    <n v="13.2"/>
    <n v="42"/>
    <n v="3.8"/>
    <n v="22477"/>
    <n v="3570"/>
    <n v="18907"/>
    <n v="3.2"/>
    <n v="20.399999999999999"/>
    <n v="21525"/>
    <n v="8360"/>
    <n v="13165"/>
    <n v="7.6"/>
    <n v="19.5"/>
    <n v="952"/>
    <n v="0.9"/>
    <n v="39"/>
    <n v="10"/>
    <n v="10"/>
    <n v="6698"/>
    <n v="0"/>
  </r>
  <r>
    <x v="21"/>
    <x v="6"/>
    <x v="6"/>
    <n v="314"/>
    <n v="998"/>
    <n v="105401"/>
    <n v="105011"/>
    <n v="58"/>
    <n v="5.8"/>
    <n v="77"/>
    <n v="7.6"/>
    <n v="21538"/>
    <n v="1862"/>
    <n v="19676"/>
    <n v="1.8"/>
    <n v="20.5"/>
    <n v="20758"/>
    <n v="9426"/>
    <n v="11332"/>
    <n v="9"/>
    <n v="19.8"/>
    <n v="780"/>
    <n v="0.7"/>
    <n v="39.6"/>
    <n v="9"/>
    <n v="9"/>
    <n v="5975"/>
    <n v="0"/>
  </r>
  <r>
    <x v="21"/>
    <x v="6"/>
    <x v="7"/>
    <n v="1754"/>
    <n v="9510"/>
    <n v="592915"/>
    <n v="589848"/>
    <n v="1095"/>
    <n v="11.8"/>
    <n v="641"/>
    <n v="6.9"/>
    <n v="111217"/>
    <n v="23292"/>
    <n v="87925"/>
    <n v="3.9"/>
    <n v="18.899999999999999"/>
    <n v="105082"/>
    <n v="38355"/>
    <n v="66727"/>
    <n v="6.5"/>
    <n v="17.8"/>
    <n v="6135"/>
    <n v="1.1000000000000001"/>
    <n v="35.6"/>
    <n v="24"/>
    <n v="24"/>
    <n v="16242"/>
    <n v="0"/>
  </r>
  <r>
    <x v="21"/>
    <x v="6"/>
    <x v="8"/>
    <n v="2233"/>
    <n v="13836"/>
    <n v="757425"/>
    <n v="754563"/>
    <n v="1332"/>
    <n v="9.8000000000000007"/>
    <n v="775"/>
    <n v="5.7"/>
    <n v="112880"/>
    <n v="24695"/>
    <n v="88185"/>
    <n v="3.3"/>
    <n v="15"/>
    <n v="107156"/>
    <n v="29827"/>
    <n v="77329"/>
    <n v="4"/>
    <n v="14.2"/>
    <n v="5724"/>
    <n v="0.8"/>
    <n v="28.4"/>
    <n v="11"/>
    <n v="11"/>
    <n v="6853"/>
    <n v="0"/>
  </r>
  <r>
    <x v="21"/>
    <x v="6"/>
    <x v="9"/>
    <n v="1865"/>
    <n v="12606"/>
    <n v="628411"/>
    <n v="619832"/>
    <n v="1341"/>
    <n v="10.9"/>
    <n v="817"/>
    <n v="6.6"/>
    <n v="93610"/>
    <n v="24508"/>
    <n v="69102"/>
    <n v="4"/>
    <n v="15.1"/>
    <n v="76452"/>
    <n v="18083"/>
    <n v="58369"/>
    <n v="2.9"/>
    <n v="12.3"/>
    <n v="17158"/>
    <n v="2.8"/>
    <n v="24.6"/>
    <n v="5"/>
    <n v="5"/>
    <n v="3417"/>
    <n v="0"/>
  </r>
  <r>
    <x v="21"/>
    <x v="6"/>
    <x v="10"/>
    <n v="881"/>
    <n v="8852"/>
    <n v="299784"/>
    <n v="296972"/>
    <n v="901"/>
    <n v="10.199999999999999"/>
    <n v="865"/>
    <n v="9.8000000000000007"/>
    <n v="48863"/>
    <n v="11065"/>
    <n v="37798"/>
    <n v="3.7"/>
    <n v="16.5"/>
    <n v="43239"/>
    <n v="13976"/>
    <n v="29263"/>
    <n v="4.7"/>
    <n v="14.6"/>
    <n v="5624"/>
    <n v="1.9"/>
    <n v="29.2"/>
    <n v="2"/>
    <n v="2"/>
    <m/>
    <n v="1"/>
  </r>
  <r>
    <x v="21"/>
    <x v="6"/>
    <x v="1"/>
    <n v="8395"/>
    <n v="59773"/>
    <n v="2840951"/>
    <n v="2824406"/>
    <n v="4180"/>
    <n v="7"/>
    <n v="3896"/>
    <n v="6.5"/>
    <n v="351284"/>
    <n v="73952"/>
    <n v="277332"/>
    <n v="2.6"/>
    <n v="12.4"/>
    <n v="318193"/>
    <n v="85284"/>
    <n v="232909"/>
    <n v="3"/>
    <n v="11.3"/>
    <n v="33091"/>
    <n v="1.1000000000000001"/>
    <n v="22.6"/>
    <n v="15"/>
    <n v="15"/>
    <n v="10665"/>
    <n v="0"/>
  </r>
  <r>
    <x v="21"/>
    <x v="7"/>
    <x v="0"/>
    <n v="52"/>
    <n v="165"/>
    <n v="68673"/>
    <n v="34337"/>
    <n v="165"/>
    <n v="200"/>
    <n v="0"/>
    <n v="0"/>
    <n v="68673"/>
    <n v="68673"/>
    <n v="0"/>
    <n v="200"/>
    <n v="200"/>
    <n v="0"/>
    <n v="0"/>
    <n v="0"/>
    <n v="0"/>
    <n v="0"/>
    <n v="68673"/>
    <n v="200"/>
    <n v="0"/>
    <m/>
    <m/>
    <m/>
    <n v="0"/>
  </r>
  <r>
    <x v="21"/>
    <x v="7"/>
    <x v="2"/>
    <n v="152"/>
    <n v="1235"/>
    <n v="113737"/>
    <n v="98464"/>
    <n v="260"/>
    <n v="23.2"/>
    <n v="31"/>
    <n v="2.8"/>
    <n v="44077"/>
    <n v="6785"/>
    <n v="37292"/>
    <n v="6.9"/>
    <n v="44.8"/>
    <n v="13530"/>
    <n v="622"/>
    <n v="12908"/>
    <n v="0.6"/>
    <n v="13.7"/>
    <n v="30547"/>
    <n v="31.1"/>
    <n v="27.4"/>
    <m/>
    <m/>
    <m/>
    <n v="0"/>
  </r>
  <r>
    <x v="21"/>
    <x v="7"/>
    <x v="3"/>
    <n v="146"/>
    <n v="898"/>
    <n v="99275"/>
    <n v="98111"/>
    <n v="266"/>
    <n v="33.9"/>
    <n v="38"/>
    <n v="4.8"/>
    <n v="25712"/>
    <n v="3836"/>
    <n v="21876"/>
    <n v="3.9"/>
    <n v="26.2"/>
    <n v="23383"/>
    <n v="7707"/>
    <n v="15676"/>
    <n v="7.9"/>
    <n v="23.8"/>
    <n v="2329"/>
    <n v="2.4"/>
    <n v="47.6"/>
    <n v="5"/>
    <n v="5"/>
    <n v="5588"/>
    <n v="0"/>
  </r>
  <r>
    <x v="21"/>
    <x v="7"/>
    <x v="4"/>
    <n v="123"/>
    <n v="1225"/>
    <n v="74738"/>
    <n v="74275"/>
    <n v="370"/>
    <n v="34.5"/>
    <n v="64"/>
    <n v="6"/>
    <n v="17627"/>
    <n v="4660"/>
    <n v="12967"/>
    <n v="6.3"/>
    <n v="23.7"/>
    <n v="16703"/>
    <n v="4234"/>
    <n v="12469"/>
    <n v="5.7"/>
    <n v="22.5"/>
    <n v="924"/>
    <n v="1.2"/>
    <n v="45"/>
    <n v="2"/>
    <n v="2"/>
    <m/>
    <n v="1"/>
  </r>
  <r>
    <x v="21"/>
    <x v="7"/>
    <x v="5"/>
    <n v="109"/>
    <n v="610"/>
    <n v="73711"/>
    <n v="69967"/>
    <n v="143"/>
    <n v="26.3"/>
    <n v="11"/>
    <n v="2"/>
    <n v="23030"/>
    <n v="4589"/>
    <n v="18441"/>
    <n v="6.6"/>
    <n v="32.9"/>
    <n v="15542"/>
    <n v="3245"/>
    <n v="12297"/>
    <n v="4.5999999999999996"/>
    <n v="22.2"/>
    <n v="7488"/>
    <n v="10.7"/>
    <n v="44.4"/>
    <n v="1"/>
    <n v="1"/>
    <m/>
    <n v="1"/>
  </r>
  <r>
    <x v="21"/>
    <x v="7"/>
    <x v="6"/>
    <n v="97"/>
    <n v="1050"/>
    <n v="65890"/>
    <n v="64168"/>
    <n v="197"/>
    <n v="19.899999999999999"/>
    <n v="71"/>
    <n v="7.2"/>
    <n v="15652"/>
    <n v="5200"/>
    <n v="10452"/>
    <n v="8.1"/>
    <n v="24.4"/>
    <n v="12209"/>
    <n v="5517"/>
    <n v="6692"/>
    <n v="8.6"/>
    <n v="19"/>
    <n v="3443"/>
    <n v="5.4"/>
    <n v="38"/>
    <n v="2"/>
    <n v="2"/>
    <m/>
    <n v="1"/>
  </r>
  <r>
    <x v="21"/>
    <x v="7"/>
    <x v="7"/>
    <n v="672"/>
    <n v="6502"/>
    <n v="462287"/>
    <n v="450179"/>
    <n v="890"/>
    <n v="13.9"/>
    <n v="727"/>
    <n v="11.3"/>
    <n v="97989"/>
    <n v="26755"/>
    <n v="71234"/>
    <n v="5.9"/>
    <n v="21.8"/>
    <n v="73774"/>
    <n v="27707"/>
    <n v="46067"/>
    <n v="6.2"/>
    <n v="16.399999999999999"/>
    <n v="24215"/>
    <n v="5.4"/>
    <n v="32.799999999999997"/>
    <n v="8"/>
    <n v="8"/>
    <m/>
    <n v="1"/>
  </r>
  <r>
    <x v="21"/>
    <x v="7"/>
    <x v="8"/>
    <n v="961"/>
    <n v="9388"/>
    <n v="643690"/>
    <n v="631675"/>
    <n v="1434"/>
    <n v="15.9"/>
    <n v="752"/>
    <n v="8.3000000000000007"/>
    <n v="109605"/>
    <n v="28783"/>
    <n v="80822"/>
    <n v="4.5999999999999996"/>
    <n v="17.399999999999999"/>
    <n v="85574"/>
    <n v="28699"/>
    <n v="56875"/>
    <n v="4.5"/>
    <n v="13.5"/>
    <n v="24031"/>
    <n v="3.9"/>
    <n v="27"/>
    <n v="3"/>
    <n v="3"/>
    <m/>
    <n v="1"/>
  </r>
  <r>
    <x v="21"/>
    <x v="7"/>
    <x v="9"/>
    <n v="849"/>
    <n v="9641"/>
    <n v="555130"/>
    <n v="547761"/>
    <n v="856"/>
    <n v="8.9"/>
    <n v="771"/>
    <n v="8"/>
    <n v="91349"/>
    <n v="24424"/>
    <n v="66925"/>
    <n v="4.5"/>
    <n v="16.7"/>
    <n v="76612"/>
    <n v="22903"/>
    <n v="53709"/>
    <n v="4.2"/>
    <n v="14"/>
    <n v="14737"/>
    <n v="2.7"/>
    <n v="28"/>
    <n v="3"/>
    <n v="3"/>
    <m/>
    <n v="1"/>
  </r>
  <r>
    <x v="21"/>
    <x v="7"/>
    <x v="10"/>
    <n v="470"/>
    <n v="6671"/>
    <n v="313902"/>
    <n v="310055"/>
    <n v="612"/>
    <n v="9.3000000000000007"/>
    <n v="368"/>
    <n v="5.6"/>
    <n v="51453"/>
    <n v="13290"/>
    <n v="38163"/>
    <n v="4.3"/>
    <n v="16.600000000000001"/>
    <n v="43759"/>
    <n v="12836"/>
    <n v="30923"/>
    <n v="4.0999999999999996"/>
    <n v="14.1"/>
    <n v="7694"/>
    <n v="2.5"/>
    <n v="28.2"/>
    <n v="1"/>
    <n v="1"/>
    <m/>
    <n v="1"/>
  </r>
  <r>
    <x v="21"/>
    <x v="7"/>
    <x v="1"/>
    <n v="4579"/>
    <n v="58825"/>
    <n v="2992491"/>
    <n v="2964849"/>
    <n v="5524"/>
    <n v="9.5"/>
    <n v="3771"/>
    <n v="6.5"/>
    <n v="379329"/>
    <n v="104944"/>
    <n v="274385"/>
    <n v="3.5"/>
    <n v="12.8"/>
    <n v="324045"/>
    <n v="90544"/>
    <n v="233501"/>
    <n v="3.1"/>
    <n v="10.9"/>
    <n v="55284"/>
    <n v="1.9"/>
    <n v="21.8"/>
    <n v="9"/>
    <n v="9"/>
    <m/>
    <n v="1"/>
  </r>
  <r>
    <x v="21"/>
    <x v="8"/>
    <x v="0"/>
    <n v="21"/>
    <n v="183"/>
    <m/>
    <m/>
    <n v="183"/>
    <n v="200"/>
    <n v="0"/>
    <n v="0"/>
    <m/>
    <m/>
    <m/>
    <m/>
    <m/>
    <m/>
    <m/>
    <m/>
    <m/>
    <m/>
    <m/>
    <m/>
    <m/>
    <m/>
    <m/>
    <m/>
    <n v="1"/>
  </r>
  <r>
    <x v="21"/>
    <x v="8"/>
    <x v="2"/>
    <n v="39"/>
    <n v="181"/>
    <n v="51166"/>
    <n v="45883"/>
    <n v="42"/>
    <n v="23.1"/>
    <n v="44"/>
    <n v="24.2"/>
    <n v="15971"/>
    <n v="2664"/>
    <n v="13307"/>
    <n v="5.8"/>
    <n v="34.799999999999997"/>
    <n v="5405"/>
    <m/>
    <n v="4015"/>
    <m/>
    <n v="11.8"/>
    <n v="10566"/>
    <n v="23"/>
    <n v="23.6"/>
    <m/>
    <m/>
    <m/>
    <n v="1"/>
  </r>
  <r>
    <x v="21"/>
    <x v="8"/>
    <x v="3"/>
    <n v="61"/>
    <n v="622"/>
    <m/>
    <n v="77373"/>
    <n v="126"/>
    <n v="22.2"/>
    <n v="17"/>
    <n v="3"/>
    <n v="25748"/>
    <m/>
    <m/>
    <m/>
    <n v="33.299999999999997"/>
    <n v="8384"/>
    <m/>
    <n v="7531"/>
    <m/>
    <n v="10.8"/>
    <n v="17364"/>
    <n v="22.5"/>
    <n v="21.6"/>
    <m/>
    <m/>
    <m/>
    <n v="1"/>
  </r>
  <r>
    <x v="21"/>
    <x v="8"/>
    <x v="4"/>
    <n v="49"/>
    <n v="808"/>
    <n v="66486"/>
    <m/>
    <n v="176"/>
    <n v="23.6"/>
    <n v="54"/>
    <n v="7.2"/>
    <m/>
    <n v="6824"/>
    <m/>
    <m/>
    <m/>
    <m/>
    <m/>
    <m/>
    <m/>
    <m/>
    <m/>
    <m/>
    <m/>
    <m/>
    <m/>
    <m/>
    <n v="1"/>
  </r>
  <r>
    <x v="21"/>
    <x v="8"/>
    <x v="5"/>
    <n v="54"/>
    <n v="706"/>
    <n v="79084"/>
    <n v="74905"/>
    <n v="163"/>
    <n v="23.4"/>
    <n v="94"/>
    <n v="13.5"/>
    <n v="24451"/>
    <n v="4333"/>
    <n v="20118"/>
    <n v="5.8"/>
    <n v="32.6"/>
    <n v="16092"/>
    <n v="4815"/>
    <n v="11277"/>
    <n v="6.4"/>
    <n v="21.5"/>
    <n v="8359"/>
    <n v="11.1"/>
    <n v="43"/>
    <n v="1"/>
    <n v="1"/>
    <m/>
    <n v="1"/>
  </r>
  <r>
    <x v="21"/>
    <x v="8"/>
    <x v="6"/>
    <n v="51"/>
    <n v="1276"/>
    <n v="69972"/>
    <n v="65006"/>
    <n v="181"/>
    <n v="14.8"/>
    <n v="86"/>
    <n v="7"/>
    <n v="21607"/>
    <n v="6942"/>
    <n v="14665"/>
    <n v="10.7"/>
    <n v="33.200000000000003"/>
    <n v="11674"/>
    <n v="5882"/>
    <n v="5792"/>
    <n v="9"/>
    <n v="18"/>
    <n v="9933"/>
    <n v="15.2"/>
    <n v="36"/>
    <n v="1"/>
    <n v="1"/>
    <m/>
    <n v="1"/>
  </r>
  <r>
    <x v="21"/>
    <x v="8"/>
    <x v="7"/>
    <n v="373"/>
    <n v="7108"/>
    <n v="502663"/>
    <n v="490864"/>
    <n v="1319"/>
    <n v="19.8"/>
    <n v="398"/>
    <n v="6"/>
    <n v="104184"/>
    <n v="35021"/>
    <n v="69163"/>
    <n v="7.1"/>
    <n v="21.2"/>
    <n v="80585"/>
    <n v="25796"/>
    <n v="54789"/>
    <n v="5.3"/>
    <n v="16.399999999999999"/>
    <n v="23599"/>
    <n v="4.8"/>
    <n v="32.799999999999997"/>
    <n v="2"/>
    <n v="2"/>
    <m/>
    <n v="1"/>
  </r>
  <r>
    <x v="21"/>
    <x v="8"/>
    <x v="8"/>
    <n v="574"/>
    <n v="10663"/>
    <n v="818864"/>
    <n v="804806"/>
    <n v="1414"/>
    <n v="13.7"/>
    <n v="786"/>
    <n v="7.6"/>
    <n v="109448"/>
    <n v="38725"/>
    <n v="70723"/>
    <n v="4.8"/>
    <n v="13.6"/>
    <n v="81331"/>
    <n v="21950"/>
    <n v="59381"/>
    <n v="2.7"/>
    <n v="10.1"/>
    <n v="28117"/>
    <n v="3.5"/>
    <n v="20.2"/>
    <n v="1"/>
    <n v="1"/>
    <m/>
    <n v="1"/>
  </r>
  <r>
    <x v="21"/>
    <x v="8"/>
    <x v="9"/>
    <n v="436"/>
    <n v="11744"/>
    <n v="614352"/>
    <n v="606429"/>
    <n v="950"/>
    <n v="8.1999999999999993"/>
    <n v="777"/>
    <n v="6.7"/>
    <n v="85771"/>
    <n v="26942"/>
    <n v="58829"/>
    <n v="4.4000000000000004"/>
    <n v="14.1"/>
    <n v="69924"/>
    <n v="21286"/>
    <n v="48638"/>
    <n v="3.5"/>
    <n v="11.5"/>
    <n v="15847"/>
    <n v="2.6"/>
    <n v="23"/>
    <m/>
    <m/>
    <m/>
    <n v="0"/>
  </r>
  <r>
    <x v="21"/>
    <x v="8"/>
    <x v="10"/>
    <n v="263"/>
    <n v="9433"/>
    <n v="386596"/>
    <n v="379369"/>
    <n v="906"/>
    <n v="9.8000000000000007"/>
    <n v="605"/>
    <n v="6.5"/>
    <n v="62922"/>
    <n v="20341"/>
    <n v="42581"/>
    <n v="5.4"/>
    <n v="16.600000000000001"/>
    <n v="48467"/>
    <n v="14145"/>
    <n v="34322"/>
    <n v="3.7"/>
    <n v="12.8"/>
    <n v="14455"/>
    <n v="3.8"/>
    <n v="25.6"/>
    <m/>
    <m/>
    <m/>
    <n v="0"/>
  </r>
  <r>
    <x v="21"/>
    <x v="8"/>
    <x v="1"/>
    <n v="3321"/>
    <n v="78572"/>
    <n v="4615024"/>
    <n v="4573736"/>
    <n v="6053"/>
    <n v="7.8"/>
    <n v="4673"/>
    <n v="6"/>
    <n v="550617"/>
    <n v="146489"/>
    <n v="404128"/>
    <n v="3.2"/>
    <n v="12"/>
    <n v="468041"/>
    <n v="127920"/>
    <n v="340121"/>
    <n v="2.8"/>
    <n v="10.199999999999999"/>
    <n v="82576"/>
    <n v="1.8"/>
    <n v="20.399999999999999"/>
    <n v="2"/>
    <n v="2"/>
    <m/>
    <n v="1"/>
  </r>
  <r>
    <x v="21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1"/>
    <x v="9"/>
    <x v="2"/>
    <n v="18"/>
    <n v="101"/>
    <m/>
    <m/>
    <n v="45"/>
    <n v="55.6"/>
    <n v="10"/>
    <n v="12.3"/>
    <m/>
    <m/>
    <m/>
    <m/>
    <m/>
    <m/>
    <m/>
    <m/>
    <m/>
    <m/>
    <m/>
    <m/>
    <m/>
    <m/>
    <m/>
    <m/>
    <n v="1"/>
  </r>
  <r>
    <x v="21"/>
    <x v="9"/>
    <x v="3"/>
    <n v="17"/>
    <n v="308"/>
    <n v="41743"/>
    <n v="37435"/>
    <n v="94"/>
    <n v="29.9"/>
    <n v="107"/>
    <n v="34"/>
    <n v="12319"/>
    <n v="9759"/>
    <n v="2560"/>
    <n v="26.1"/>
    <n v="32.9"/>
    <n v="3703"/>
    <m/>
    <n v="2988"/>
    <m/>
    <n v="9.9"/>
    <n v="8616"/>
    <n v="23"/>
    <n v="19.8"/>
    <m/>
    <m/>
    <m/>
    <n v="1"/>
  </r>
  <r>
    <x v="21"/>
    <x v="9"/>
    <x v="4"/>
    <n v="9"/>
    <n v="72"/>
    <m/>
    <n v="23939"/>
    <n v="15"/>
    <n v="22.9"/>
    <n v="2"/>
    <n v="3.1"/>
    <n v="6721"/>
    <m/>
    <m/>
    <m/>
    <n v="28.1"/>
    <n v="1199"/>
    <m/>
    <n v="1063"/>
    <m/>
    <n v="5"/>
    <n v="5522"/>
    <n v="23.1"/>
    <n v="10"/>
    <m/>
    <m/>
    <m/>
    <n v="1"/>
  </r>
  <r>
    <x v="21"/>
    <x v="9"/>
    <x v="5"/>
    <n v="16"/>
    <n v="428"/>
    <n v="45009"/>
    <n v="44517"/>
    <n v="68"/>
    <n v="16.899999999999999"/>
    <n v="16"/>
    <n v="4"/>
    <n v="10728"/>
    <n v="7064"/>
    <n v="3664"/>
    <n v="15.9"/>
    <n v="24.1"/>
    <n v="9744"/>
    <n v="726"/>
    <n v="9018"/>
    <n v="1.6"/>
    <n v="21.9"/>
    <n v="984"/>
    <n v="2.2000000000000002"/>
    <n v="43.8"/>
    <m/>
    <m/>
    <m/>
    <n v="0"/>
  </r>
  <r>
    <x v="21"/>
    <x v="9"/>
    <x v="6"/>
    <n v="14"/>
    <n v="434"/>
    <m/>
    <m/>
    <n v="104"/>
    <n v="27"/>
    <n v="6"/>
    <n v="1.6"/>
    <m/>
    <n v="1779"/>
    <m/>
    <m/>
    <m/>
    <m/>
    <m/>
    <m/>
    <m/>
    <m/>
    <m/>
    <m/>
    <m/>
    <m/>
    <m/>
    <m/>
    <n v="1"/>
  </r>
  <r>
    <x v="21"/>
    <x v="9"/>
    <x v="7"/>
    <n v="101"/>
    <n v="2933"/>
    <n v="274112"/>
    <n v="270437"/>
    <n v="175"/>
    <n v="5.9"/>
    <n v="267"/>
    <n v="9"/>
    <n v="37939"/>
    <n v="9734"/>
    <n v="28205"/>
    <n v="3.6"/>
    <n v="14"/>
    <n v="30590"/>
    <n v="6033"/>
    <n v="24557"/>
    <n v="2.2000000000000002"/>
    <n v="11.3"/>
    <n v="7349"/>
    <n v="2.7"/>
    <n v="22.6"/>
    <m/>
    <m/>
    <m/>
    <n v="0"/>
  </r>
  <r>
    <x v="21"/>
    <x v="9"/>
    <x v="8"/>
    <n v="192"/>
    <n v="6578"/>
    <n v="590802"/>
    <n v="576079"/>
    <n v="722"/>
    <n v="11.2"/>
    <n v="414"/>
    <n v="6.4"/>
    <n v="71172"/>
    <n v="21137"/>
    <n v="50035"/>
    <n v="3.7"/>
    <n v="12.4"/>
    <n v="41725"/>
    <n v="10786"/>
    <n v="30939"/>
    <n v="1.9"/>
    <n v="7.2"/>
    <n v="29447"/>
    <n v="5.2"/>
    <n v="14.4"/>
    <m/>
    <m/>
    <m/>
    <n v="0"/>
  </r>
  <r>
    <x v="21"/>
    <x v="9"/>
    <x v="9"/>
    <n v="133"/>
    <n v="5054"/>
    <n v="366064"/>
    <n v="352734"/>
    <n v="432"/>
    <n v="8.6999999999999993"/>
    <n v="271"/>
    <n v="5.5"/>
    <n v="61516"/>
    <n v="16517"/>
    <n v="44999"/>
    <n v="4.7"/>
    <n v="17.399999999999999"/>
    <n v="34856"/>
    <n v="10072"/>
    <n v="24784"/>
    <n v="2.9"/>
    <n v="9.9"/>
    <n v="26660"/>
    <n v="7.5"/>
    <n v="19.8"/>
    <m/>
    <m/>
    <m/>
    <n v="0"/>
  </r>
  <r>
    <x v="21"/>
    <x v="9"/>
    <x v="10"/>
    <n v="112"/>
    <n v="6228"/>
    <n v="345620"/>
    <n v="331980"/>
    <n v="672"/>
    <n v="11"/>
    <n v="402"/>
    <n v="6.6"/>
    <n v="62278"/>
    <n v="17301"/>
    <n v="44977"/>
    <n v="5.2"/>
    <n v="18.8"/>
    <n v="34999"/>
    <n v="14509"/>
    <n v="20490"/>
    <n v="4.4000000000000004"/>
    <n v="10.5"/>
    <n v="27279"/>
    <n v="8.3000000000000007"/>
    <n v="21"/>
    <m/>
    <m/>
    <m/>
    <n v="0"/>
  </r>
  <r>
    <x v="21"/>
    <x v="9"/>
    <x v="1"/>
    <n v="1408"/>
    <n v="71986"/>
    <n v="3943611"/>
    <n v="3881374"/>
    <n v="8783"/>
    <n v="12.5"/>
    <n v="4908"/>
    <n v="7"/>
    <n v="508750"/>
    <n v="148892"/>
    <n v="359858"/>
    <n v="3.8"/>
    <n v="13.1"/>
    <n v="384277"/>
    <n v="104262"/>
    <n v="280015"/>
    <n v="2.7"/>
    <n v="9.9"/>
    <n v="124473"/>
    <n v="3.2"/>
    <n v="19.8"/>
    <m/>
    <m/>
    <m/>
    <n v="0"/>
  </r>
  <r>
    <x v="21"/>
    <x v="10"/>
    <x v="2"/>
    <n v="8"/>
    <n v="331"/>
    <n v="36398"/>
    <n v="31417"/>
    <n v="203"/>
    <n v="88.5"/>
    <n v="0"/>
    <n v="0"/>
    <n v="15887"/>
    <m/>
    <m/>
    <m/>
    <n v="50.6"/>
    <n v="5925"/>
    <n v="0"/>
    <n v="5925"/>
    <n v="0"/>
    <n v="18.899999999999999"/>
    <n v="9962"/>
    <n v="31.7"/>
    <n v="37.799999999999997"/>
    <m/>
    <m/>
    <m/>
    <n v="1"/>
  </r>
  <r>
    <x v="21"/>
    <x v="10"/>
    <x v="3"/>
    <n v="9"/>
    <n v="279"/>
    <n v="44853"/>
    <n v="42521"/>
    <n v="33"/>
    <n v="12.5"/>
    <n v="5"/>
    <n v="1.9"/>
    <n v="10757"/>
    <m/>
    <m/>
    <m/>
    <n v="25.3"/>
    <n v="6092"/>
    <m/>
    <n v="4065"/>
    <m/>
    <n v="14.3"/>
    <n v="4665"/>
    <n v="11"/>
    <n v="28.6"/>
    <m/>
    <m/>
    <m/>
    <n v="1"/>
  </r>
  <r>
    <x v="21"/>
    <x v="10"/>
    <x v="4"/>
    <n v="5"/>
    <n v="958"/>
    <n v="15251"/>
    <n v="12692"/>
    <n v="391"/>
    <n v="43.8"/>
    <n v="262"/>
    <n v="29.4"/>
    <n v="7688"/>
    <m/>
    <m/>
    <m/>
    <n v="60.6"/>
    <n v="2569"/>
    <m/>
    <n v="843"/>
    <m/>
    <n v="20.2"/>
    <n v="5119"/>
    <n v="40.4"/>
    <n v="40.4"/>
    <m/>
    <m/>
    <m/>
    <n v="1"/>
  </r>
  <r>
    <x v="21"/>
    <x v="10"/>
    <x v="5"/>
    <n v="11"/>
    <n v="202"/>
    <n v="54581"/>
    <n v="51932"/>
    <n v="27"/>
    <n v="14"/>
    <n v="10"/>
    <n v="5.2"/>
    <n v="10464"/>
    <m/>
    <m/>
    <m/>
    <n v="20.100000000000001"/>
    <n v="5166"/>
    <m/>
    <n v="4774"/>
    <m/>
    <n v="9.9"/>
    <n v="5298"/>
    <n v="10.199999999999999"/>
    <n v="19.8"/>
    <m/>
    <m/>
    <m/>
    <n v="1"/>
  </r>
  <r>
    <x v="21"/>
    <x v="10"/>
    <x v="6"/>
    <n v="7"/>
    <n v="623"/>
    <n v="52436"/>
    <n v="50106"/>
    <n v="277"/>
    <n v="56.7"/>
    <n v="8"/>
    <n v="1.6"/>
    <n v="15918"/>
    <m/>
    <m/>
    <m/>
    <n v="31.8"/>
    <n v="11259"/>
    <m/>
    <n v="10832"/>
    <m/>
    <n v="22.5"/>
    <n v="4659"/>
    <n v="9.3000000000000007"/>
    <n v="45"/>
    <m/>
    <m/>
    <m/>
    <n v="1"/>
  </r>
  <r>
    <x v="21"/>
    <x v="10"/>
    <x v="7"/>
    <n v="46"/>
    <n v="3366"/>
    <n v="198341"/>
    <n v="189156"/>
    <n v="380"/>
    <n v="11.6"/>
    <n v="220"/>
    <n v="6.7"/>
    <n v="45123"/>
    <n v="22087"/>
    <n v="23036"/>
    <n v="11.7"/>
    <n v="23.9"/>
    <n v="26753"/>
    <n v="6601"/>
    <n v="20152"/>
    <n v="3.5"/>
    <n v="14.1"/>
    <n v="18370"/>
    <n v="9.8000000000000007"/>
    <n v="28.2"/>
    <m/>
    <m/>
    <m/>
    <n v="0"/>
  </r>
  <r>
    <x v="21"/>
    <x v="10"/>
    <x v="8"/>
    <n v="86"/>
    <n v="5424"/>
    <n v="395832"/>
    <n v="378996"/>
    <n v="698"/>
    <n v="13.4"/>
    <n v="238"/>
    <n v="4.5999999999999996"/>
    <n v="68529"/>
    <n v="21498"/>
    <n v="47031"/>
    <n v="5.7"/>
    <n v="18.100000000000001"/>
    <n v="34857"/>
    <n v="7502"/>
    <n v="27355"/>
    <n v="2"/>
    <n v="9.1999999999999993"/>
    <n v="33672"/>
    <n v="8.9"/>
    <n v="18.399999999999999"/>
    <m/>
    <m/>
    <m/>
    <n v="0"/>
  </r>
  <r>
    <x v="21"/>
    <x v="10"/>
    <x v="9"/>
    <n v="72"/>
    <n v="4446"/>
    <n v="345487"/>
    <n v="338974"/>
    <n v="374"/>
    <n v="8.5"/>
    <n v="273"/>
    <n v="6.2"/>
    <n v="65116"/>
    <n v="11707"/>
    <n v="53409"/>
    <n v="3.5"/>
    <n v="19.2"/>
    <n v="52090"/>
    <n v="23231"/>
    <n v="28859"/>
    <n v="6.9"/>
    <n v="15.4"/>
    <n v="13026"/>
    <n v="3.8"/>
    <n v="30.8"/>
    <n v="1"/>
    <n v="1"/>
    <m/>
    <n v="1"/>
  </r>
  <r>
    <x v="21"/>
    <x v="10"/>
    <x v="10"/>
    <n v="50"/>
    <n v="6497"/>
    <n v="265343"/>
    <n v="257974"/>
    <n v="939"/>
    <n v="15.3"/>
    <n v="193"/>
    <n v="3.2"/>
    <n v="45236"/>
    <n v="21060"/>
    <n v="24176"/>
    <n v="8.1999999999999993"/>
    <n v="17.5"/>
    <n v="30497"/>
    <n v="6169"/>
    <n v="24328"/>
    <n v="2.4"/>
    <n v="11.8"/>
    <n v="14739"/>
    <n v="5.7"/>
    <n v="23.6"/>
    <m/>
    <m/>
    <m/>
    <n v="0"/>
  </r>
  <r>
    <x v="21"/>
    <x v="10"/>
    <x v="1"/>
    <n v="905"/>
    <n v="96044"/>
    <n v="4716715"/>
    <n v="4650118"/>
    <n v="9449"/>
    <n v="9.9"/>
    <n v="8038"/>
    <n v="8.4"/>
    <n v="672814"/>
    <n v="206549"/>
    <n v="466265"/>
    <n v="4.4000000000000004"/>
    <n v="14.5"/>
    <n v="539622"/>
    <n v="152421"/>
    <n v="387201"/>
    <n v="3.3"/>
    <n v="11.6"/>
    <n v="133192"/>
    <n v="2.9"/>
    <n v="23.2"/>
    <m/>
    <m/>
    <m/>
    <n v="0"/>
  </r>
  <r>
    <x v="21"/>
    <x v="11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21"/>
    <x v="11"/>
    <x v="3"/>
    <n v="4"/>
    <n v="7"/>
    <m/>
    <n v="4916"/>
    <n v="0"/>
    <n v="0"/>
    <n v="0"/>
    <n v="0"/>
    <n v="6227"/>
    <n v="0"/>
    <n v="6227"/>
    <n v="0"/>
    <n v="126.7"/>
    <n v="963"/>
    <n v="0"/>
    <n v="963"/>
    <n v="0"/>
    <n v="19.600000000000001"/>
    <n v="5264"/>
    <n v="107.1"/>
    <n v="39.200000000000003"/>
    <m/>
    <m/>
    <m/>
    <n v="1"/>
  </r>
  <r>
    <x v="21"/>
    <x v="11"/>
    <x v="4"/>
    <n v="11"/>
    <n v="17"/>
    <m/>
    <m/>
    <n v="1"/>
    <n v="5.9"/>
    <n v="1"/>
    <n v="5.9"/>
    <m/>
    <m/>
    <m/>
    <m/>
    <m/>
    <m/>
    <m/>
    <m/>
    <m/>
    <m/>
    <m/>
    <m/>
    <m/>
    <m/>
    <m/>
    <m/>
    <n v="1"/>
  </r>
  <r>
    <x v="21"/>
    <x v="11"/>
    <x v="5"/>
    <n v="8"/>
    <n v="314"/>
    <n v="13986"/>
    <n v="13643"/>
    <n v="12"/>
    <n v="3.8"/>
    <n v="13"/>
    <n v="4.0999999999999996"/>
    <n v="1930"/>
    <m/>
    <m/>
    <m/>
    <n v="14.1"/>
    <n v="1244"/>
    <m/>
    <n v="1076"/>
    <m/>
    <n v="9.1"/>
    <n v="686"/>
    <n v="5"/>
    <n v="18.2"/>
    <m/>
    <m/>
    <m/>
    <n v="1"/>
  </r>
  <r>
    <x v="21"/>
    <x v="11"/>
    <x v="6"/>
    <n v="3"/>
    <n v="574"/>
    <m/>
    <m/>
    <n v="21"/>
    <n v="3.2"/>
    <n v="183"/>
    <n v="27.9"/>
    <m/>
    <m/>
    <m/>
    <m/>
    <m/>
    <m/>
    <m/>
    <m/>
    <m/>
    <m/>
    <m/>
    <m/>
    <m/>
    <m/>
    <m/>
    <m/>
    <n v="1"/>
  </r>
  <r>
    <x v="21"/>
    <x v="11"/>
    <x v="7"/>
    <n v="59"/>
    <n v="5259"/>
    <n v="541719"/>
    <n v="503362"/>
    <n v="894"/>
    <n v="17.8"/>
    <n v="423"/>
    <n v="8.4"/>
    <n v="140419"/>
    <n v="36397"/>
    <n v="104022"/>
    <n v="7.2"/>
    <n v="27.9"/>
    <n v="63705"/>
    <n v="18209"/>
    <n v="45496"/>
    <n v="3.6"/>
    <n v="12.7"/>
    <n v="76714"/>
    <n v="15.2"/>
    <n v="25.4"/>
    <m/>
    <m/>
    <m/>
    <n v="0"/>
  </r>
  <r>
    <x v="21"/>
    <x v="11"/>
    <x v="8"/>
    <n v="70"/>
    <n v="12840"/>
    <n v="929093"/>
    <n v="900346"/>
    <n v="1945"/>
    <n v="16"/>
    <n v="653"/>
    <n v="5.4"/>
    <n v="153952"/>
    <n v="77078"/>
    <n v="76874"/>
    <n v="8.6"/>
    <n v="17.100000000000001"/>
    <n v="96458"/>
    <n v="27170"/>
    <n v="69288"/>
    <n v="3"/>
    <n v="10.7"/>
    <n v="57494"/>
    <n v="6.4"/>
    <n v="21.4"/>
    <m/>
    <m/>
    <m/>
    <n v="0"/>
  </r>
  <r>
    <x v="21"/>
    <x v="11"/>
    <x v="9"/>
    <n v="67"/>
    <n v="8276"/>
    <n v="784307"/>
    <n v="755250"/>
    <n v="859"/>
    <n v="10.8"/>
    <n v="166"/>
    <n v="2.1"/>
    <n v="132134"/>
    <n v="49467"/>
    <n v="82667"/>
    <n v="6.5"/>
    <n v="17.5"/>
    <n v="74020"/>
    <n v="11752"/>
    <n v="62268"/>
    <n v="1.6"/>
    <n v="9.8000000000000007"/>
    <n v="58114"/>
    <n v="7.7"/>
    <n v="19.600000000000001"/>
    <m/>
    <m/>
    <m/>
    <n v="0"/>
  </r>
  <r>
    <x v="21"/>
    <x v="11"/>
    <x v="10"/>
    <n v="44"/>
    <n v="8592"/>
    <n v="629735"/>
    <n v="616696"/>
    <n v="975"/>
    <n v="11.6"/>
    <n v="540"/>
    <n v="6.4"/>
    <n v="100084"/>
    <n v="43867"/>
    <n v="56217"/>
    <n v="7.1"/>
    <n v="16.2"/>
    <n v="74006"/>
    <n v="25025"/>
    <n v="48981"/>
    <n v="4.0999999999999996"/>
    <n v="12"/>
    <n v="26078"/>
    <n v="4.2"/>
    <n v="24"/>
    <m/>
    <m/>
    <m/>
    <n v="0"/>
  </r>
  <r>
    <x v="21"/>
    <x v="11"/>
    <x v="1"/>
    <n v="909"/>
    <n v="401388"/>
    <n v="23850734"/>
    <n v="23708262"/>
    <n v="46845"/>
    <n v="11.8"/>
    <n v="39005"/>
    <n v="9.8000000000000007"/>
    <n v="3091697"/>
    <n v="1089011"/>
    <n v="2002686"/>
    <n v="4.5999999999999996"/>
    <n v="13"/>
    <n v="2806753"/>
    <n v="941973"/>
    <n v="1864780"/>
    <n v="4"/>
    <n v="11.8"/>
    <n v="284944"/>
    <n v="1.2"/>
    <n v="23.6"/>
    <m/>
    <m/>
    <m/>
    <n v="0"/>
  </r>
  <r>
    <x v="22"/>
    <x v="0"/>
    <x v="0"/>
    <n v="426255"/>
    <n v="426613"/>
    <n v="1086198"/>
    <n v="546690"/>
    <n v="423024"/>
    <n v="198.3"/>
    <n v="0"/>
    <n v="0"/>
    <n v="1079016"/>
    <n v="1079016"/>
    <n v="0"/>
    <n v="197.4"/>
    <n v="197.4"/>
    <n v="0"/>
    <n v="0"/>
    <n v="0"/>
    <n v="0"/>
    <n v="0"/>
    <n v="1079016"/>
    <n v="197.4"/>
    <n v="0"/>
    <m/>
    <m/>
    <m/>
    <n v="0"/>
  </r>
  <r>
    <x v="22"/>
    <x v="0"/>
    <x v="2"/>
    <n v="259148"/>
    <n v="259325"/>
    <n v="539535"/>
    <n v="620410"/>
    <n v="220"/>
    <n v="0.1"/>
    <n v="96798"/>
    <n v="31.1"/>
    <n v="125661"/>
    <n v="534"/>
    <n v="125127"/>
    <n v="0.1"/>
    <n v="20.3"/>
    <n v="287410"/>
    <n v="214394"/>
    <n v="73016"/>
    <n v="34.6"/>
    <n v="46.3"/>
    <n v="-161749"/>
    <n v="-26"/>
    <n v="40.6"/>
    <n v="75012"/>
    <n v="75012"/>
    <n v="171586"/>
    <n v="0"/>
  </r>
  <r>
    <x v="22"/>
    <x v="0"/>
    <x v="3"/>
    <n v="207585"/>
    <n v="207645"/>
    <n v="433114"/>
    <n v="488531"/>
    <n v="8136"/>
    <n v="3.5"/>
    <n v="59078"/>
    <n v="25.3"/>
    <n v="89838"/>
    <n v="19316"/>
    <n v="70522"/>
    <n v="4"/>
    <n v="18.399999999999999"/>
    <n v="200671"/>
    <n v="142136"/>
    <n v="58535"/>
    <n v="29.1"/>
    <n v="41.1"/>
    <n v="-110833"/>
    <n v="-22.7"/>
    <n v="36.799999999999997"/>
    <n v="46702"/>
    <n v="46702"/>
    <n v="115022"/>
    <n v="0"/>
  </r>
  <r>
    <x v="22"/>
    <x v="0"/>
    <x v="4"/>
    <n v="172729"/>
    <n v="172808"/>
    <n v="363372"/>
    <n v="404923"/>
    <n v="7512"/>
    <n v="3.9"/>
    <n v="43018"/>
    <n v="22.5"/>
    <n v="69977"/>
    <n v="17265"/>
    <n v="52712"/>
    <n v="4.3"/>
    <n v="17.3"/>
    <n v="153078"/>
    <n v="105596"/>
    <n v="47482"/>
    <n v="26.1"/>
    <n v="37.799999999999997"/>
    <n v="-83101"/>
    <n v="-20.5"/>
    <n v="34.6"/>
    <n v="34001"/>
    <n v="34001"/>
    <n v="85476"/>
    <n v="0"/>
  </r>
  <r>
    <x v="22"/>
    <x v="0"/>
    <x v="5"/>
    <n v="149635"/>
    <n v="149701"/>
    <n v="315183"/>
    <n v="348564"/>
    <n v="6569"/>
    <n v="4"/>
    <n v="33321"/>
    <n v="20.399999999999999"/>
    <n v="57433"/>
    <n v="14722"/>
    <n v="42711"/>
    <n v="4.2"/>
    <n v="16.5"/>
    <n v="124194"/>
    <n v="83144"/>
    <n v="41050"/>
    <n v="23.9"/>
    <n v="35.6"/>
    <n v="-66761"/>
    <n v="-19.100000000000001"/>
    <n v="33"/>
    <n v="26007"/>
    <n v="26007"/>
    <n v="66659"/>
    <n v="0"/>
  </r>
  <r>
    <x v="22"/>
    <x v="0"/>
    <x v="6"/>
    <n v="126682"/>
    <n v="126728"/>
    <n v="268842"/>
    <n v="296146"/>
    <n v="5688"/>
    <n v="4.2"/>
    <n v="26151"/>
    <n v="19.100000000000001"/>
    <n v="46844"/>
    <n v="12483"/>
    <n v="34361"/>
    <n v="4.2"/>
    <n v="15.8"/>
    <n v="101452"/>
    <n v="66455"/>
    <n v="34997"/>
    <n v="22.4"/>
    <n v="34.299999999999997"/>
    <n v="-54608"/>
    <n v="-18.5"/>
    <n v="31.6"/>
    <n v="20464"/>
    <n v="20464"/>
    <n v="53592"/>
    <n v="0"/>
  </r>
  <r>
    <x v="22"/>
    <x v="0"/>
    <x v="7"/>
    <n v="454127"/>
    <n v="454480"/>
    <n v="977443"/>
    <n v="1064443"/>
    <n v="19040"/>
    <n v="3.9"/>
    <n v="80420"/>
    <n v="16.600000000000001"/>
    <n v="156091"/>
    <n v="42074"/>
    <n v="114017"/>
    <n v="4"/>
    <n v="14.7"/>
    <n v="330091"/>
    <n v="206173"/>
    <n v="123918"/>
    <n v="19.399999999999999"/>
    <n v="31"/>
    <n v="-174000"/>
    <n v="-16.3"/>
    <n v="29.4"/>
    <n v="61596"/>
    <n v="61596"/>
    <n v="162083"/>
    <n v="0"/>
  </r>
  <r>
    <x v="22"/>
    <x v="0"/>
    <x v="8"/>
    <n v="330375"/>
    <n v="330787"/>
    <n v="722785"/>
    <n v="774249"/>
    <n v="12695"/>
    <n v="3.6"/>
    <n v="47286"/>
    <n v="13.6"/>
    <n v="103998"/>
    <n v="28066"/>
    <n v="75932"/>
    <n v="3.6"/>
    <n v="13.4"/>
    <n v="206925"/>
    <n v="120436"/>
    <n v="86489"/>
    <n v="15.6"/>
    <n v="26.7"/>
    <n v="-102927"/>
    <n v="-13.3"/>
    <n v="26.8"/>
    <n v="35278"/>
    <n v="35278"/>
    <n v="92349"/>
    <n v="0"/>
  </r>
  <r>
    <x v="22"/>
    <x v="0"/>
    <x v="9"/>
    <n v="195865"/>
    <n v="196322"/>
    <n v="430823"/>
    <n v="462618"/>
    <n v="6836"/>
    <n v="3.3"/>
    <n v="27197"/>
    <n v="13.2"/>
    <n v="55454"/>
    <n v="14956"/>
    <n v="40498"/>
    <n v="3.2"/>
    <n v="12"/>
    <n v="119044"/>
    <n v="69316"/>
    <n v="49728"/>
    <n v="15"/>
    <n v="25.7"/>
    <n v="-63590"/>
    <n v="-13.7"/>
    <n v="24"/>
    <n v="20278"/>
    <n v="20278"/>
    <n v="53273"/>
    <n v="0"/>
  </r>
  <r>
    <x v="22"/>
    <x v="0"/>
    <x v="10"/>
    <n v="67147"/>
    <n v="67448"/>
    <n v="147526"/>
    <n v="158760"/>
    <n v="2233"/>
    <n v="3.1"/>
    <n v="9475"/>
    <n v="13.3"/>
    <n v="18545"/>
    <n v="4801"/>
    <n v="13744"/>
    <n v="3"/>
    <n v="11.7"/>
    <n v="41013"/>
    <n v="23723"/>
    <n v="17290"/>
    <n v="14.9"/>
    <n v="25.8"/>
    <n v="-22468"/>
    <n v="-14.1"/>
    <n v="23.4"/>
    <n v="7060"/>
    <n v="7060"/>
    <n v="18136"/>
    <n v="0"/>
  </r>
  <r>
    <x v="22"/>
    <x v="0"/>
    <x v="1"/>
    <n v="244158"/>
    <n v="245131"/>
    <n v="548279"/>
    <n v="594882"/>
    <n v="5834"/>
    <n v="2.2000000000000002"/>
    <n v="34642"/>
    <n v="13.3"/>
    <n v="57918"/>
    <n v="13399"/>
    <n v="44519"/>
    <n v="2.2999999999999998"/>
    <n v="9.6999999999999993"/>
    <n v="151123"/>
    <n v="90633"/>
    <n v="60490"/>
    <n v="15.2"/>
    <n v="25.4"/>
    <n v="-93205"/>
    <n v="-15.7"/>
    <n v="19.399999999999999"/>
    <n v="27519"/>
    <n v="27519"/>
    <n v="72743"/>
    <n v="0"/>
  </r>
  <r>
    <x v="22"/>
    <x v="1"/>
    <x v="0"/>
    <n v="42327"/>
    <n v="42957"/>
    <n v="517135"/>
    <n v="259672"/>
    <n v="42776"/>
    <n v="199.2"/>
    <n v="0"/>
    <n v="0"/>
    <n v="514927"/>
    <n v="514927"/>
    <n v="0"/>
    <n v="198.3"/>
    <n v="198.3"/>
    <n v="0"/>
    <n v="0"/>
    <n v="0"/>
    <n v="0"/>
    <n v="0"/>
    <n v="514927"/>
    <n v="198.3"/>
    <n v="0"/>
    <m/>
    <m/>
    <m/>
    <n v="0"/>
  </r>
  <r>
    <x v="22"/>
    <x v="1"/>
    <x v="2"/>
    <n v="76751"/>
    <n v="77458"/>
    <n v="514541"/>
    <n v="514992"/>
    <n v="564"/>
    <n v="0.7"/>
    <n v="6565"/>
    <n v="8.1"/>
    <n v="144720"/>
    <n v="2322"/>
    <n v="142398"/>
    <n v="0.5"/>
    <n v="28.1"/>
    <n v="145622"/>
    <n v="79118"/>
    <n v="66504"/>
    <n v="15.4"/>
    <n v="28.3"/>
    <n v="-902"/>
    <n v="-0.2"/>
    <n v="56.2"/>
    <n v="5544"/>
    <n v="5544"/>
    <n v="67257"/>
    <n v="0"/>
  </r>
  <r>
    <x v="22"/>
    <x v="1"/>
    <x v="3"/>
    <n v="70258"/>
    <n v="70560"/>
    <n v="455105"/>
    <n v="471435"/>
    <n v="624"/>
    <n v="0.9"/>
    <n v="5520"/>
    <n v="7.6"/>
    <n v="96644"/>
    <n v="7228"/>
    <n v="89416"/>
    <n v="1.5"/>
    <n v="20.5"/>
    <n v="129303"/>
    <n v="65843"/>
    <n v="63460"/>
    <n v="14"/>
    <n v="27.4"/>
    <n v="-32659"/>
    <n v="-6.9"/>
    <n v="41"/>
    <n v="4559"/>
    <n v="4559"/>
    <n v="55491"/>
    <n v="0"/>
  </r>
  <r>
    <x v="22"/>
    <x v="1"/>
    <x v="4"/>
    <n v="63375"/>
    <n v="63628"/>
    <n v="408819"/>
    <n v="424196"/>
    <n v="580"/>
    <n v="0.9"/>
    <n v="4488"/>
    <n v="6.8"/>
    <n v="77094"/>
    <n v="6904"/>
    <n v="70190"/>
    <n v="1.6"/>
    <n v="18.2"/>
    <n v="107847"/>
    <n v="53604"/>
    <n v="54243"/>
    <n v="12.6"/>
    <n v="25.4"/>
    <n v="-30753"/>
    <n v="-7.2"/>
    <n v="36.4"/>
    <n v="3721"/>
    <n v="3721"/>
    <n v="45560"/>
    <n v="0"/>
  </r>
  <r>
    <x v="22"/>
    <x v="1"/>
    <x v="5"/>
    <n v="58041"/>
    <n v="58294"/>
    <n v="372831"/>
    <n v="386410"/>
    <n v="534"/>
    <n v="0.9"/>
    <n v="3532"/>
    <n v="5.9"/>
    <n v="65282"/>
    <n v="6478"/>
    <n v="58804"/>
    <n v="1.7"/>
    <n v="16.899999999999999"/>
    <n v="92440"/>
    <n v="42574"/>
    <n v="49866"/>
    <n v="11"/>
    <n v="23.9"/>
    <n v="-27158"/>
    <n v="-7"/>
    <n v="33.799999999999997"/>
    <n v="2883"/>
    <n v="2883"/>
    <n v="35363"/>
    <n v="0"/>
  </r>
  <r>
    <x v="22"/>
    <x v="1"/>
    <x v="6"/>
    <n v="51803"/>
    <n v="52078"/>
    <n v="330692"/>
    <n v="343928"/>
    <n v="370"/>
    <n v="0.7"/>
    <n v="3082"/>
    <n v="5.8"/>
    <n v="53234"/>
    <n v="4377"/>
    <n v="48857"/>
    <n v="1.3"/>
    <n v="15.5"/>
    <n v="79705"/>
    <n v="36279"/>
    <n v="43426"/>
    <n v="10.5"/>
    <n v="23.2"/>
    <n v="-26471"/>
    <n v="-7.7"/>
    <n v="31"/>
    <n v="2432"/>
    <n v="2432"/>
    <n v="29562"/>
    <n v="0"/>
  </r>
  <r>
    <x v="22"/>
    <x v="1"/>
    <x v="7"/>
    <n v="203928"/>
    <n v="205454"/>
    <n v="1300387"/>
    <n v="1345917"/>
    <n v="1395"/>
    <n v="0.7"/>
    <n v="9626"/>
    <n v="4.5999999999999996"/>
    <n v="185293"/>
    <n v="16291"/>
    <n v="169002"/>
    <n v="1.2"/>
    <n v="13.8"/>
    <n v="276353"/>
    <n v="113180"/>
    <n v="163173"/>
    <n v="8.4"/>
    <n v="20.5"/>
    <n v="-91060"/>
    <n v="-6.7"/>
    <n v="27.6"/>
    <n v="7398"/>
    <n v="7398"/>
    <n v="90580"/>
    <n v="0"/>
  </r>
  <r>
    <x v="22"/>
    <x v="1"/>
    <x v="8"/>
    <n v="159918"/>
    <n v="161981"/>
    <n v="1017780"/>
    <n v="1047032"/>
    <n v="967"/>
    <n v="0.6"/>
    <n v="6006"/>
    <n v="3.6"/>
    <n v="127340"/>
    <n v="11342"/>
    <n v="115998"/>
    <n v="1.1000000000000001"/>
    <n v="12.2"/>
    <n v="185843"/>
    <n v="68837"/>
    <n v="117006"/>
    <n v="6.6"/>
    <n v="17.7"/>
    <n v="-58503"/>
    <n v="-5.5"/>
    <n v="24.4"/>
    <n v="4271"/>
    <n v="4271"/>
    <n v="52384"/>
    <n v="0"/>
  </r>
  <r>
    <x v="22"/>
    <x v="1"/>
    <x v="9"/>
    <n v="106176"/>
    <n v="108411"/>
    <n v="676500"/>
    <n v="697263"/>
    <n v="545"/>
    <n v="0.5"/>
    <n v="3615"/>
    <n v="3.3"/>
    <n v="74628"/>
    <n v="6052"/>
    <n v="68576"/>
    <n v="0.9"/>
    <n v="10.7"/>
    <n v="116153"/>
    <n v="40655"/>
    <n v="75498"/>
    <n v="5.8"/>
    <n v="16.7"/>
    <n v="-41525"/>
    <n v="-6"/>
    <n v="21.4"/>
    <n v="2424"/>
    <n v="2424"/>
    <n v="29692"/>
    <n v="0"/>
  </r>
  <r>
    <x v="22"/>
    <x v="1"/>
    <x v="10"/>
    <n v="36242"/>
    <n v="37581"/>
    <n v="230558"/>
    <n v="238412"/>
    <n v="184"/>
    <n v="0.5"/>
    <n v="1431"/>
    <n v="3.7"/>
    <n v="24510"/>
    <n v="1966"/>
    <n v="22544"/>
    <n v="0.8"/>
    <n v="10.3"/>
    <n v="40218"/>
    <n v="14322"/>
    <n v="25896"/>
    <n v="6"/>
    <n v="16.899999999999999"/>
    <n v="-15708"/>
    <n v="-6.6"/>
    <n v="20.6"/>
    <n v="775"/>
    <n v="775"/>
    <n v="9395"/>
    <n v="0"/>
  </r>
  <r>
    <x v="22"/>
    <x v="1"/>
    <x v="1"/>
    <n v="153819"/>
    <n v="157888"/>
    <n v="986819"/>
    <n v="1021207"/>
    <n v="730"/>
    <n v="0.5"/>
    <n v="5431"/>
    <n v="3.4"/>
    <n v="95523"/>
    <n v="7676"/>
    <n v="87847"/>
    <n v="0.8"/>
    <n v="9.4"/>
    <n v="164298"/>
    <n v="58801"/>
    <n v="105497"/>
    <n v="5.8"/>
    <n v="16.100000000000001"/>
    <n v="-68775"/>
    <n v="-6.7"/>
    <n v="18.8"/>
    <n v="3460"/>
    <n v="3460"/>
    <n v="42522"/>
    <n v="0"/>
  </r>
  <r>
    <x v="22"/>
    <x v="2"/>
    <x v="0"/>
    <n v="17173"/>
    <n v="17971"/>
    <n v="445840"/>
    <n v="223603"/>
    <n v="17917"/>
    <n v="199.4"/>
    <n v="0"/>
    <n v="0"/>
    <n v="444474"/>
    <n v="444474"/>
    <n v="0"/>
    <n v="198.8"/>
    <n v="198.8"/>
    <n v="0"/>
    <n v="0"/>
    <n v="0"/>
    <n v="0"/>
    <n v="0"/>
    <n v="444474"/>
    <n v="198.8"/>
    <n v="0"/>
    <m/>
    <m/>
    <m/>
    <n v="0"/>
  </r>
  <r>
    <x v="22"/>
    <x v="2"/>
    <x v="2"/>
    <n v="36483"/>
    <n v="38107"/>
    <n v="519350"/>
    <n v="507464"/>
    <n v="1149"/>
    <n v="3"/>
    <n v="2443"/>
    <n v="6.3"/>
    <n v="148437"/>
    <n v="8626"/>
    <n v="139811"/>
    <n v="1.7"/>
    <n v="29.3"/>
    <n v="124665"/>
    <n v="63023"/>
    <n v="61642"/>
    <n v="12.4"/>
    <n v="24.6"/>
    <n v="23772"/>
    <n v="4.7"/>
    <n v="49.2"/>
    <n v="2058"/>
    <n v="2058"/>
    <n v="53593"/>
    <n v="0"/>
  </r>
  <r>
    <x v="22"/>
    <x v="2"/>
    <x v="3"/>
    <n v="34858"/>
    <n v="35632"/>
    <n v="472414"/>
    <n v="480529"/>
    <n v="221"/>
    <n v="0.6"/>
    <n v="2271"/>
    <n v="6.2"/>
    <n v="96957"/>
    <n v="5132"/>
    <n v="91825"/>
    <n v="1.1000000000000001"/>
    <n v="20.2"/>
    <n v="113186"/>
    <n v="55547"/>
    <n v="57639"/>
    <n v="11.6"/>
    <n v="23.6"/>
    <n v="-16229"/>
    <n v="-3.4"/>
    <n v="40.4"/>
    <n v="1839"/>
    <n v="1839"/>
    <n v="47533"/>
    <n v="0"/>
  </r>
  <r>
    <x v="22"/>
    <x v="2"/>
    <x v="4"/>
    <n v="32106"/>
    <n v="32888"/>
    <n v="431940"/>
    <n v="440280"/>
    <n v="191"/>
    <n v="0.6"/>
    <n v="1813"/>
    <n v="5.4"/>
    <n v="77157"/>
    <n v="4331"/>
    <n v="72826"/>
    <n v="1"/>
    <n v="17.5"/>
    <n v="93837"/>
    <n v="43556"/>
    <n v="50281"/>
    <n v="9.9"/>
    <n v="21.3"/>
    <n v="-16680"/>
    <n v="-3.8"/>
    <n v="35"/>
    <n v="1407"/>
    <n v="1407"/>
    <n v="36094"/>
    <n v="0"/>
  </r>
  <r>
    <x v="22"/>
    <x v="2"/>
    <x v="5"/>
    <n v="30293"/>
    <n v="31090"/>
    <n v="406464"/>
    <n v="414840"/>
    <n v="173"/>
    <n v="0.5"/>
    <n v="1590"/>
    <n v="5"/>
    <n v="67380"/>
    <n v="3879"/>
    <n v="63501"/>
    <n v="0.9"/>
    <n v="16.2"/>
    <n v="84132"/>
    <n v="37878"/>
    <n v="46254"/>
    <n v="9.1"/>
    <n v="20.3"/>
    <n v="-16752"/>
    <n v="-4.0999999999999996"/>
    <n v="32.4"/>
    <n v="1220"/>
    <n v="1220"/>
    <n v="31433"/>
    <n v="0"/>
  </r>
  <r>
    <x v="22"/>
    <x v="2"/>
    <x v="6"/>
    <n v="27922"/>
    <n v="28758"/>
    <n v="373272"/>
    <n v="381754"/>
    <n v="156"/>
    <n v="0.5"/>
    <n v="1342"/>
    <n v="4.5999999999999996"/>
    <n v="56582"/>
    <n v="3367"/>
    <n v="53215"/>
    <n v="0.9"/>
    <n v="14.8"/>
    <n v="73545"/>
    <n v="31553"/>
    <n v="41992"/>
    <n v="8.3000000000000007"/>
    <n v="19.3"/>
    <n v="-16963"/>
    <n v="-4.5"/>
    <n v="29.6"/>
    <n v="1008"/>
    <n v="1008"/>
    <n v="25813"/>
    <n v="0"/>
  </r>
  <r>
    <x v="22"/>
    <x v="2"/>
    <x v="7"/>
    <n v="114535"/>
    <n v="119134"/>
    <n v="1522490"/>
    <n v="1553305"/>
    <n v="512"/>
    <n v="0.4"/>
    <n v="4505"/>
    <n v="3.7"/>
    <n v="203391"/>
    <n v="11306"/>
    <n v="192085"/>
    <n v="0.7"/>
    <n v="13.1"/>
    <n v="265020"/>
    <n v="102387"/>
    <n v="162633"/>
    <n v="6.6"/>
    <n v="17.100000000000001"/>
    <n v="-61629"/>
    <n v="-4"/>
    <n v="26.2"/>
    <n v="3070"/>
    <n v="3070"/>
    <n v="79229"/>
    <n v="0"/>
  </r>
  <r>
    <x v="22"/>
    <x v="2"/>
    <x v="8"/>
    <n v="93883"/>
    <n v="99845"/>
    <n v="1243358"/>
    <n v="1267188"/>
    <n v="405"/>
    <n v="0.4"/>
    <n v="3239"/>
    <n v="3.2"/>
    <n v="143626"/>
    <n v="8792"/>
    <n v="134834"/>
    <n v="0.7"/>
    <n v="11.3"/>
    <n v="191286"/>
    <n v="67262"/>
    <n v="124024"/>
    <n v="5.3"/>
    <n v="15.1"/>
    <n v="-47660"/>
    <n v="-3.8"/>
    <n v="22.6"/>
    <n v="1830"/>
    <n v="1830"/>
    <n v="47753"/>
    <n v="0"/>
  </r>
  <r>
    <x v="22"/>
    <x v="2"/>
    <x v="9"/>
    <n v="66386"/>
    <n v="72118"/>
    <n v="878257"/>
    <n v="895699"/>
    <n v="290"/>
    <n v="0.4"/>
    <n v="2053"/>
    <n v="2.8"/>
    <n v="88772"/>
    <n v="5068"/>
    <n v="83704"/>
    <n v="0.6"/>
    <n v="9.9"/>
    <n v="123656"/>
    <n v="40677"/>
    <n v="82979"/>
    <n v="4.5"/>
    <n v="13.8"/>
    <n v="-34884"/>
    <n v="-3.9"/>
    <n v="19.8"/>
    <n v="1068"/>
    <n v="1068"/>
    <n v="27617"/>
    <n v="0"/>
  </r>
  <r>
    <x v="22"/>
    <x v="2"/>
    <x v="10"/>
    <n v="24353"/>
    <n v="28183"/>
    <n v="323308"/>
    <n v="330614"/>
    <n v="159"/>
    <n v="0.6"/>
    <n v="1023"/>
    <n v="3.6"/>
    <n v="31271"/>
    <n v="1933"/>
    <n v="29338"/>
    <n v="0.6"/>
    <n v="9.5"/>
    <n v="45882"/>
    <n v="15774"/>
    <n v="30108"/>
    <n v="4.8"/>
    <n v="13.9"/>
    <n v="-14611"/>
    <n v="-4.4000000000000004"/>
    <n v="19"/>
    <n v="327"/>
    <n v="327"/>
    <n v="8503"/>
    <n v="0"/>
  </r>
  <r>
    <x v="22"/>
    <x v="2"/>
    <x v="1"/>
    <n v="116514"/>
    <n v="129106"/>
    <n v="1555868"/>
    <n v="1590334"/>
    <n v="547"/>
    <n v="0.4"/>
    <n v="3671"/>
    <n v="2.8"/>
    <n v="135779"/>
    <n v="8268"/>
    <n v="127511"/>
    <n v="0.5"/>
    <n v="8.5"/>
    <n v="204711"/>
    <n v="66092"/>
    <n v="138619"/>
    <n v="4.2"/>
    <n v="12.9"/>
    <n v="-68932"/>
    <n v="-4.4000000000000004"/>
    <n v="17"/>
    <n v="1539"/>
    <n v="1539"/>
    <n v="39980"/>
    <n v="0"/>
  </r>
  <r>
    <x v="22"/>
    <x v="3"/>
    <x v="0"/>
    <n v="8058"/>
    <n v="9211"/>
    <n v="469365"/>
    <n v="235331"/>
    <n v="9189"/>
    <n v="199.5"/>
    <n v="0"/>
    <n v="0"/>
    <n v="468068"/>
    <n v="468068"/>
    <n v="0"/>
    <n v="198.9"/>
    <n v="198.9"/>
    <n v="0"/>
    <n v="0"/>
    <n v="0"/>
    <n v="0"/>
    <n v="0"/>
    <n v="468068"/>
    <n v="198.9"/>
    <n v="0"/>
    <m/>
    <m/>
    <m/>
    <n v="0"/>
  </r>
  <r>
    <x v="22"/>
    <x v="3"/>
    <x v="2"/>
    <n v="19392"/>
    <n v="22523"/>
    <n v="624911"/>
    <n v="603526"/>
    <n v="2034"/>
    <n v="9.1999999999999993"/>
    <n v="1158"/>
    <n v="5.2"/>
    <n v="184667"/>
    <n v="28722"/>
    <n v="155945"/>
    <n v="4.8"/>
    <n v="30.6"/>
    <n v="141896"/>
    <n v="64464"/>
    <n v="77432"/>
    <n v="10.7"/>
    <n v="23.5"/>
    <n v="42771"/>
    <n v="7.1"/>
    <n v="47"/>
    <n v="921"/>
    <n v="921"/>
    <n v="52594"/>
    <n v="0"/>
  </r>
  <r>
    <x v="22"/>
    <x v="3"/>
    <x v="3"/>
    <n v="16721"/>
    <n v="18289"/>
    <n v="510941"/>
    <n v="515208"/>
    <n v="183"/>
    <n v="1"/>
    <n v="1190"/>
    <n v="6.3"/>
    <n v="105828"/>
    <n v="6734"/>
    <n v="99094"/>
    <n v="1.3"/>
    <n v="20.5"/>
    <n v="114361"/>
    <n v="58287"/>
    <n v="56074"/>
    <n v="11.3"/>
    <n v="22.2"/>
    <n v="-8533"/>
    <n v="-1.7"/>
    <n v="41"/>
    <n v="834"/>
    <n v="834"/>
    <n v="48673"/>
    <n v="0"/>
  </r>
  <r>
    <x v="22"/>
    <x v="3"/>
    <x v="4"/>
    <n v="16023"/>
    <n v="17569"/>
    <n v="484271"/>
    <n v="489891"/>
    <n v="159"/>
    <n v="0.9"/>
    <n v="898"/>
    <n v="5"/>
    <n v="85594"/>
    <n v="4848"/>
    <n v="80746"/>
    <n v="1"/>
    <n v="17.5"/>
    <n v="96834"/>
    <n v="43769"/>
    <n v="53065"/>
    <n v="8.9"/>
    <n v="19.8"/>
    <n v="-11240"/>
    <n v="-2.2999999999999998"/>
    <n v="35"/>
    <n v="625"/>
    <n v="625"/>
    <n v="36030"/>
    <n v="0"/>
  </r>
  <r>
    <x v="22"/>
    <x v="3"/>
    <x v="5"/>
    <n v="15407"/>
    <n v="16942"/>
    <n v="463402"/>
    <n v="468478"/>
    <n v="124"/>
    <n v="0.7"/>
    <n v="871"/>
    <n v="5"/>
    <n v="75960"/>
    <n v="4115"/>
    <n v="71845"/>
    <n v="0.9"/>
    <n v="16.2"/>
    <n v="86112"/>
    <n v="36754"/>
    <n v="49358"/>
    <n v="7.8"/>
    <n v="18.399999999999999"/>
    <n v="-10152"/>
    <n v="-2.2000000000000002"/>
    <n v="32.4"/>
    <n v="491"/>
    <n v="491"/>
    <n v="28580"/>
    <n v="0"/>
  </r>
  <r>
    <x v="22"/>
    <x v="3"/>
    <x v="6"/>
    <n v="14751"/>
    <n v="16522"/>
    <n v="441912"/>
    <n v="447663"/>
    <n v="131"/>
    <n v="0.8"/>
    <n v="756"/>
    <n v="4.5"/>
    <n v="68084"/>
    <n v="4093"/>
    <n v="63991"/>
    <n v="0.9"/>
    <n v="15.2"/>
    <n v="79585"/>
    <n v="32776"/>
    <n v="46809"/>
    <n v="7.3"/>
    <n v="17.8"/>
    <n v="-11501"/>
    <n v="-2.6"/>
    <n v="30.4"/>
    <n v="457"/>
    <n v="457"/>
    <n v="25382"/>
    <n v="0"/>
  </r>
  <r>
    <x v="22"/>
    <x v="3"/>
    <x v="7"/>
    <n v="63239"/>
    <n v="73223"/>
    <n v="1889224"/>
    <n v="1910547"/>
    <n v="523"/>
    <n v="0.7"/>
    <n v="2869"/>
    <n v="3.9"/>
    <n v="245003"/>
    <n v="12781"/>
    <n v="232222"/>
    <n v="0.7"/>
    <n v="12.8"/>
    <n v="287648"/>
    <n v="104823"/>
    <n v="182825"/>
    <n v="5.5"/>
    <n v="15.1"/>
    <n v="-42645"/>
    <n v="-2.2999999999999998"/>
    <n v="25.6"/>
    <n v="1300"/>
    <n v="1300"/>
    <n v="73999"/>
    <n v="0"/>
  </r>
  <r>
    <x v="22"/>
    <x v="3"/>
    <x v="8"/>
    <n v="56588"/>
    <n v="69639"/>
    <n v="1699041"/>
    <n v="1715801"/>
    <n v="491"/>
    <n v="0.7"/>
    <n v="2375"/>
    <n v="3.4"/>
    <n v="191469"/>
    <n v="12237"/>
    <n v="179232"/>
    <n v="0.7"/>
    <n v="11.2"/>
    <n v="224988"/>
    <n v="75162"/>
    <n v="149826"/>
    <n v="4.4000000000000004"/>
    <n v="13.1"/>
    <n v="-33519"/>
    <n v="-1.9"/>
    <n v="22.4"/>
    <n v="851"/>
    <n v="851"/>
    <n v="48936"/>
    <n v="0"/>
  </r>
  <r>
    <x v="22"/>
    <x v="3"/>
    <x v="9"/>
    <n v="42786"/>
    <n v="54947"/>
    <n v="1286410"/>
    <n v="1300812"/>
    <n v="436"/>
    <n v="0.8"/>
    <n v="1654"/>
    <n v="3"/>
    <n v="128587"/>
    <n v="8662"/>
    <n v="119925"/>
    <n v="0.7"/>
    <n v="9.9"/>
    <n v="157390"/>
    <n v="48378"/>
    <n v="109012"/>
    <n v="3.7"/>
    <n v="12.1"/>
    <n v="-28803"/>
    <n v="-2.2000000000000002"/>
    <n v="19.8"/>
    <n v="480"/>
    <n v="480"/>
    <n v="27925"/>
    <n v="0"/>
  </r>
  <r>
    <x v="22"/>
    <x v="3"/>
    <x v="10"/>
    <n v="17464"/>
    <n v="26808"/>
    <n v="528605"/>
    <n v="537634"/>
    <n v="259"/>
    <n v="1"/>
    <n v="1018"/>
    <n v="3.7"/>
    <n v="48649"/>
    <n v="3782"/>
    <n v="44867"/>
    <n v="0.7"/>
    <n v="9"/>
    <n v="66707"/>
    <n v="22361"/>
    <n v="44346"/>
    <n v="4.2"/>
    <n v="12.4"/>
    <n v="-18058"/>
    <n v="-3.4"/>
    <n v="18"/>
    <n v="148"/>
    <n v="148"/>
    <n v="8722"/>
    <n v="0"/>
  </r>
  <r>
    <x v="22"/>
    <x v="3"/>
    <x v="1"/>
    <n v="96104"/>
    <n v="129059"/>
    <n v="2945778"/>
    <n v="2978240"/>
    <n v="1089"/>
    <n v="0.8"/>
    <n v="3902"/>
    <n v="3"/>
    <n v="248822"/>
    <n v="18358"/>
    <n v="230464"/>
    <n v="0.6"/>
    <n v="8.4"/>
    <n v="313745"/>
    <n v="96369"/>
    <n v="217376"/>
    <n v="3.2"/>
    <n v="10.5"/>
    <n v="-64923"/>
    <n v="-2.1"/>
    <n v="16.8"/>
    <n v="813"/>
    <n v="813"/>
    <n v="47279"/>
    <n v="0"/>
  </r>
  <r>
    <x v="22"/>
    <x v="4"/>
    <x v="0"/>
    <n v="1880"/>
    <n v="2472"/>
    <n v="252270"/>
    <n v="126452"/>
    <n v="2467"/>
    <n v="199.6"/>
    <n v="0"/>
    <n v="0"/>
    <n v="251637"/>
    <n v="251637"/>
    <n v="0"/>
    <n v="199"/>
    <n v="199"/>
    <n v="0"/>
    <n v="0"/>
    <n v="0"/>
    <n v="0"/>
    <n v="0"/>
    <n v="251637"/>
    <n v="199"/>
    <n v="0"/>
    <m/>
    <m/>
    <m/>
    <n v="0"/>
  </r>
  <r>
    <x v="22"/>
    <x v="4"/>
    <x v="2"/>
    <n v="5023"/>
    <n v="7235"/>
    <n v="368302"/>
    <n v="357097"/>
    <n v="1273"/>
    <n v="18.8"/>
    <n v="315"/>
    <n v="4.7"/>
    <n v="115039"/>
    <n v="34493"/>
    <n v="80546"/>
    <n v="9.6999999999999993"/>
    <n v="32.200000000000003"/>
    <n v="92629"/>
    <n v="40917"/>
    <n v="51712"/>
    <n v="11.5"/>
    <n v="25.9"/>
    <n v="22410"/>
    <n v="6.3"/>
    <n v="51.8"/>
    <n v="245"/>
    <n v="245"/>
    <n v="33193"/>
    <n v="0"/>
  </r>
  <r>
    <x v="22"/>
    <x v="4"/>
    <x v="3"/>
    <n v="3947"/>
    <n v="5198"/>
    <n v="279051"/>
    <n v="283359"/>
    <n v="122"/>
    <n v="2.2999999999999998"/>
    <n v="432"/>
    <n v="8.1"/>
    <n v="57726"/>
    <n v="4404"/>
    <n v="53322"/>
    <n v="1.6"/>
    <n v="20.399999999999999"/>
    <n v="66341"/>
    <n v="36432"/>
    <n v="29909"/>
    <n v="12.9"/>
    <n v="23.4"/>
    <n v="-8615"/>
    <n v="-3"/>
    <n v="40.799999999999997"/>
    <n v="210"/>
    <n v="210"/>
    <n v="28729"/>
    <n v="0"/>
  </r>
  <r>
    <x v="22"/>
    <x v="4"/>
    <x v="4"/>
    <n v="3816"/>
    <n v="4930"/>
    <n v="264905"/>
    <n v="266917"/>
    <n v="86"/>
    <n v="1.7"/>
    <n v="295"/>
    <n v="5.9"/>
    <n v="47667"/>
    <n v="2490"/>
    <n v="45177"/>
    <n v="0.9"/>
    <n v="17.899999999999999"/>
    <n v="51691"/>
    <n v="24633"/>
    <n v="27058"/>
    <n v="9.1999999999999993"/>
    <n v="19.399999999999999"/>
    <n v="-4024"/>
    <n v="-1.5"/>
    <n v="35.799999999999997"/>
    <n v="131"/>
    <n v="131"/>
    <n v="17690"/>
    <n v="0"/>
  </r>
  <r>
    <x v="22"/>
    <x v="4"/>
    <x v="5"/>
    <n v="3765"/>
    <n v="4948"/>
    <n v="260122"/>
    <n v="261788"/>
    <n v="80"/>
    <n v="1.6"/>
    <n v="222"/>
    <n v="4.4000000000000004"/>
    <n v="43164"/>
    <n v="3081"/>
    <n v="40083"/>
    <n v="1.2"/>
    <n v="16.5"/>
    <n v="46495"/>
    <n v="17300"/>
    <n v="29195"/>
    <n v="6.6"/>
    <n v="17.8"/>
    <n v="-3331"/>
    <n v="-1.3"/>
    <n v="33"/>
    <n v="101"/>
    <n v="101"/>
    <n v="13552"/>
    <n v="0"/>
  </r>
  <r>
    <x v="22"/>
    <x v="4"/>
    <x v="6"/>
    <n v="3553"/>
    <n v="4964"/>
    <n v="247226"/>
    <n v="248236"/>
    <n v="109"/>
    <n v="2.2000000000000002"/>
    <n v="319"/>
    <n v="6.3"/>
    <n v="41151"/>
    <n v="2827"/>
    <n v="38324"/>
    <n v="1.1000000000000001"/>
    <n v="16.600000000000001"/>
    <n v="43171"/>
    <n v="18552"/>
    <n v="24619"/>
    <n v="7.5"/>
    <n v="17.399999999999999"/>
    <n v="-2020"/>
    <n v="-0.8"/>
    <n v="33.200000000000003"/>
    <n v="100"/>
    <n v="100"/>
    <n v="13233"/>
    <n v="0"/>
  </r>
  <r>
    <x v="22"/>
    <x v="4"/>
    <x v="7"/>
    <n v="16330"/>
    <n v="24090"/>
    <n v="1126065"/>
    <n v="1129974"/>
    <n v="418"/>
    <n v="1.7"/>
    <n v="1156"/>
    <n v="4.7"/>
    <n v="155145"/>
    <n v="9567"/>
    <n v="145578"/>
    <n v="0.8"/>
    <n v="13.7"/>
    <n v="162962"/>
    <n v="62511"/>
    <n v="100451"/>
    <n v="5.5"/>
    <n v="14.4"/>
    <n v="-7817"/>
    <n v="-0.7"/>
    <n v="27.4"/>
    <n v="306"/>
    <n v="306"/>
    <n v="40531"/>
    <n v="0"/>
  </r>
  <r>
    <x v="22"/>
    <x v="4"/>
    <x v="8"/>
    <n v="16525"/>
    <n v="28123"/>
    <n v="1130174"/>
    <n v="1140922"/>
    <n v="686"/>
    <n v="2.4"/>
    <n v="1124"/>
    <n v="4"/>
    <n v="127286"/>
    <n v="11297"/>
    <n v="115989"/>
    <n v="1"/>
    <n v="11.2"/>
    <n v="148782"/>
    <n v="50855"/>
    <n v="97927"/>
    <n v="4.5"/>
    <n v="13"/>
    <n v="-21496"/>
    <n v="-1.8"/>
    <n v="22.4"/>
    <n v="193"/>
    <n v="193"/>
    <n v="26155"/>
    <n v="0"/>
  </r>
  <r>
    <x v="22"/>
    <x v="4"/>
    <x v="9"/>
    <n v="13550"/>
    <n v="25026"/>
    <n v="935884"/>
    <n v="936747"/>
    <n v="478"/>
    <n v="1.9"/>
    <n v="792"/>
    <n v="3.1"/>
    <n v="98571"/>
    <n v="9517"/>
    <n v="89054"/>
    <n v="1"/>
    <n v="10.5"/>
    <n v="100297"/>
    <n v="28077"/>
    <n v="72220"/>
    <n v="3"/>
    <n v="10.7"/>
    <n v="-1726"/>
    <n v="-0.2"/>
    <n v="21"/>
    <n v="87"/>
    <n v="87"/>
    <n v="11803"/>
    <n v="0"/>
  </r>
  <r>
    <x v="22"/>
    <x v="4"/>
    <x v="10"/>
    <n v="6367"/>
    <n v="15983"/>
    <n v="440818"/>
    <n v="444198"/>
    <n v="383"/>
    <n v="2.4"/>
    <n v="659"/>
    <n v="4.0999999999999996"/>
    <n v="45716"/>
    <n v="5042"/>
    <n v="40674"/>
    <n v="1.1000000000000001"/>
    <n v="10.3"/>
    <n v="52475"/>
    <n v="17624"/>
    <n v="34851"/>
    <n v="4"/>
    <n v="11.8"/>
    <n v="-6759"/>
    <n v="-1.5"/>
    <n v="20.6"/>
    <n v="40"/>
    <n v="40"/>
    <n v="5700"/>
    <n v="0"/>
  </r>
  <r>
    <x v="22"/>
    <x v="4"/>
    <x v="1"/>
    <n v="39334"/>
    <n v="76420"/>
    <n v="2733033"/>
    <n v="2741864"/>
    <n v="1666"/>
    <n v="2.2000000000000002"/>
    <n v="2387"/>
    <n v="3.1"/>
    <n v="245014"/>
    <n v="31638"/>
    <n v="213376"/>
    <n v="1.2"/>
    <n v="8.9"/>
    <n v="262676"/>
    <n v="79402"/>
    <n v="183274"/>
    <n v="2.9"/>
    <n v="9.6"/>
    <n v="-17662"/>
    <n v="-0.7"/>
    <n v="17.8"/>
    <n v="231"/>
    <n v="231"/>
    <n v="31072"/>
    <n v="0"/>
  </r>
  <r>
    <x v="22"/>
    <x v="5"/>
    <x v="0"/>
    <n v="783"/>
    <n v="1298"/>
    <n v="226342"/>
    <n v="113687"/>
    <n v="1295"/>
    <n v="199.5"/>
    <n v="0"/>
    <n v="0"/>
    <n v="225311"/>
    <n v="225311"/>
    <n v="0"/>
    <n v="198.2"/>
    <n v="198.2"/>
    <n v="0"/>
    <n v="0"/>
    <n v="0"/>
    <n v="0"/>
    <n v="0"/>
    <n v="225311"/>
    <n v="198.2"/>
    <n v="0"/>
    <m/>
    <m/>
    <m/>
    <n v="0"/>
  </r>
  <r>
    <x v="22"/>
    <x v="5"/>
    <x v="2"/>
    <n v="2213"/>
    <n v="4186"/>
    <n v="353085"/>
    <n v="341317"/>
    <n v="1043"/>
    <n v="27.8"/>
    <n v="172"/>
    <n v="4.5999999999999996"/>
    <n v="119027"/>
    <n v="48311"/>
    <n v="70716"/>
    <n v="14.2"/>
    <n v="34.9"/>
    <n v="95491"/>
    <n v="38163"/>
    <n v="57328"/>
    <n v="11.2"/>
    <n v="28"/>
    <n v="23536"/>
    <n v="6.9"/>
    <n v="56"/>
    <n v="103"/>
    <n v="103"/>
    <n v="29362"/>
    <n v="0"/>
  </r>
  <r>
    <x v="22"/>
    <x v="5"/>
    <x v="3"/>
    <n v="1644"/>
    <n v="3107"/>
    <n v="252005"/>
    <n v="257418"/>
    <n v="219"/>
    <n v="7"/>
    <n v="242"/>
    <n v="7.8"/>
    <n v="58437"/>
    <n v="6516"/>
    <n v="51921"/>
    <n v="2.5"/>
    <n v="22.7"/>
    <n v="69263"/>
    <n v="40048"/>
    <n v="29215"/>
    <n v="15.6"/>
    <n v="26.9"/>
    <n v="-10826"/>
    <n v="-4.2"/>
    <n v="45.4"/>
    <n v="101"/>
    <n v="101"/>
    <n v="30372"/>
    <n v="0"/>
  </r>
  <r>
    <x v="22"/>
    <x v="5"/>
    <x v="4"/>
    <n v="1512"/>
    <n v="2858"/>
    <n v="229195"/>
    <n v="229970"/>
    <n v="127"/>
    <n v="4.4000000000000004"/>
    <n v="228"/>
    <n v="7.8"/>
    <n v="45478"/>
    <n v="4770"/>
    <n v="40708"/>
    <n v="2.1"/>
    <n v="19.8"/>
    <n v="47027"/>
    <n v="22948"/>
    <n v="24079"/>
    <n v="10"/>
    <n v="20.399999999999999"/>
    <n v="-1549"/>
    <n v="-0.6"/>
    <n v="39.6"/>
    <n v="54"/>
    <n v="54"/>
    <n v="15949"/>
    <n v="0"/>
  </r>
  <r>
    <x v="22"/>
    <x v="5"/>
    <x v="5"/>
    <n v="1508"/>
    <n v="2932"/>
    <n v="228944"/>
    <n v="226771"/>
    <n v="230"/>
    <n v="7.9"/>
    <n v="211"/>
    <n v="7.2"/>
    <n v="44556"/>
    <n v="4982"/>
    <n v="39574"/>
    <n v="2.2000000000000002"/>
    <n v="19.600000000000001"/>
    <n v="40210"/>
    <n v="17367"/>
    <n v="22843"/>
    <n v="7.7"/>
    <n v="17.7"/>
    <n v="4346"/>
    <n v="1.9"/>
    <n v="35.4"/>
    <n v="41"/>
    <n v="41"/>
    <n v="12462"/>
    <n v="0"/>
  </r>
  <r>
    <x v="22"/>
    <x v="5"/>
    <x v="6"/>
    <n v="1515"/>
    <n v="2818"/>
    <n v="230733"/>
    <n v="230416"/>
    <n v="159"/>
    <n v="5.6"/>
    <n v="153"/>
    <n v="5.4"/>
    <n v="40978"/>
    <n v="3784"/>
    <n v="37194"/>
    <n v="1.6"/>
    <n v="17.8"/>
    <n v="40344"/>
    <n v="15397"/>
    <n v="24947"/>
    <n v="6.7"/>
    <n v="17.5"/>
    <n v="634"/>
    <n v="0.3"/>
    <n v="35"/>
    <n v="37"/>
    <n v="37"/>
    <n v="10578"/>
    <n v="0"/>
  </r>
  <r>
    <x v="22"/>
    <x v="5"/>
    <x v="7"/>
    <n v="7037"/>
    <n v="17596"/>
    <n v="1057472"/>
    <n v="1048356"/>
    <n v="1218"/>
    <n v="7"/>
    <n v="737"/>
    <n v="4.2"/>
    <n v="160507"/>
    <n v="21504"/>
    <n v="139003"/>
    <n v="2.1"/>
    <n v="15.3"/>
    <n v="142274"/>
    <n v="48174"/>
    <n v="94100"/>
    <n v="4.5999999999999996"/>
    <n v="13.6"/>
    <n v="18233"/>
    <n v="1.7"/>
    <n v="27.2"/>
    <n v="96"/>
    <n v="96"/>
    <n v="26883"/>
    <n v="0"/>
  </r>
  <r>
    <x v="22"/>
    <x v="5"/>
    <x v="8"/>
    <n v="8248"/>
    <n v="23826"/>
    <n v="1231723"/>
    <n v="1227704"/>
    <n v="1447"/>
    <n v="6.1"/>
    <n v="1093"/>
    <n v="4.5999999999999996"/>
    <n v="159642"/>
    <n v="30275"/>
    <n v="129367"/>
    <n v="2.5"/>
    <n v="13"/>
    <n v="151604"/>
    <n v="44347"/>
    <n v="107257"/>
    <n v="3.6"/>
    <n v="12.3"/>
    <n v="8038"/>
    <n v="0.7"/>
    <n v="24.6"/>
    <n v="63"/>
    <n v="63"/>
    <n v="17595"/>
    <n v="0"/>
  </r>
  <r>
    <x v="22"/>
    <x v="5"/>
    <x v="9"/>
    <n v="7209"/>
    <n v="23986"/>
    <n v="1071891"/>
    <n v="1071117"/>
    <n v="1379"/>
    <n v="5.8"/>
    <n v="1194"/>
    <n v="5"/>
    <n v="126534"/>
    <n v="22384"/>
    <n v="104150"/>
    <n v="2.1"/>
    <n v="11.8"/>
    <n v="124986"/>
    <n v="37870"/>
    <n v="87116"/>
    <n v="3.5"/>
    <n v="11.7"/>
    <n v="1548"/>
    <n v="0.1"/>
    <n v="23.4"/>
    <n v="42"/>
    <n v="42"/>
    <n v="11784"/>
    <n v="0"/>
  </r>
  <r>
    <x v="22"/>
    <x v="5"/>
    <x v="10"/>
    <n v="4123"/>
    <n v="19877"/>
    <n v="628594"/>
    <n v="627702"/>
    <n v="1124"/>
    <n v="5.7"/>
    <n v="746"/>
    <n v="3.8"/>
    <n v="75992"/>
    <n v="14894"/>
    <n v="61098"/>
    <n v="2.4"/>
    <n v="12.1"/>
    <n v="74208"/>
    <n v="20834"/>
    <n v="53374"/>
    <n v="3.3"/>
    <n v="11.8"/>
    <n v="1784"/>
    <n v="0.3"/>
    <n v="23.6"/>
    <n v="11"/>
    <n v="11"/>
    <n v="3335"/>
    <n v="0"/>
  </r>
  <r>
    <x v="22"/>
    <x v="5"/>
    <x v="1"/>
    <n v="25018"/>
    <n v="85885"/>
    <n v="3786314"/>
    <n v="3779518"/>
    <n v="3935"/>
    <n v="4.5999999999999996"/>
    <n v="3495"/>
    <n v="4.0999999999999996"/>
    <n v="388650"/>
    <n v="69452"/>
    <n v="319198"/>
    <n v="1.8"/>
    <n v="10.3"/>
    <n v="375057"/>
    <n v="101076"/>
    <n v="273981"/>
    <n v="2.7"/>
    <n v="9.9"/>
    <n v="13593"/>
    <n v="0.4"/>
    <n v="19.8"/>
    <n v="98"/>
    <n v="98"/>
    <n v="27939"/>
    <n v="0"/>
  </r>
  <r>
    <x v="22"/>
    <x v="6"/>
    <x v="0"/>
    <n v="128"/>
    <n v="444"/>
    <n v="89265"/>
    <n v="44633"/>
    <n v="444"/>
    <n v="200"/>
    <n v="0"/>
    <n v="0"/>
    <n v="89265"/>
    <n v="89265"/>
    <n v="0"/>
    <n v="200"/>
    <n v="200"/>
    <n v="0"/>
    <n v="0"/>
    <n v="0"/>
    <n v="0"/>
    <n v="0"/>
    <n v="89265"/>
    <n v="200"/>
    <n v="0"/>
    <m/>
    <m/>
    <m/>
    <n v="0"/>
  </r>
  <r>
    <x v="22"/>
    <x v="6"/>
    <x v="2"/>
    <n v="559"/>
    <n v="1454"/>
    <n v="208739"/>
    <n v="187097"/>
    <n v="455"/>
    <n v="36.799999999999997"/>
    <n v="16"/>
    <n v="1.3"/>
    <n v="73958"/>
    <n v="28780"/>
    <n v="45178"/>
    <n v="15.4"/>
    <n v="39.5"/>
    <n v="30674"/>
    <n v="640"/>
    <n v="30034"/>
    <n v="0.3"/>
    <n v="16.399999999999999"/>
    <n v="43284"/>
    <n v="23.1"/>
    <n v="32.799999999999997"/>
    <m/>
    <m/>
    <m/>
    <n v="0"/>
  </r>
  <r>
    <x v="22"/>
    <x v="6"/>
    <x v="3"/>
    <n v="352"/>
    <n v="1596"/>
    <n v="122759"/>
    <n v="122519"/>
    <n v="228"/>
    <n v="14.7"/>
    <n v="146"/>
    <n v="9.4"/>
    <n v="30521"/>
    <n v="5984"/>
    <n v="24537"/>
    <n v="4.9000000000000004"/>
    <n v="24.9"/>
    <n v="30040"/>
    <n v="13360"/>
    <n v="16680"/>
    <n v="10.9"/>
    <n v="24.5"/>
    <n v="481"/>
    <n v="0.4"/>
    <n v="49"/>
    <n v="16"/>
    <n v="16"/>
    <m/>
    <n v="1"/>
  </r>
  <r>
    <x v="22"/>
    <x v="6"/>
    <x v="4"/>
    <n v="329"/>
    <n v="1681"/>
    <n v="113665"/>
    <n v="111339"/>
    <n v="258"/>
    <n v="16.2"/>
    <n v="81"/>
    <n v="5.0999999999999996"/>
    <n v="25246"/>
    <n v="4374"/>
    <n v="20872"/>
    <n v="3.9"/>
    <n v="22.7"/>
    <n v="20594"/>
    <n v="6653"/>
    <n v="13941"/>
    <n v="6"/>
    <n v="18.5"/>
    <n v="4652"/>
    <n v="4.2"/>
    <n v="37"/>
    <n v="5"/>
    <n v="5"/>
    <n v="2968"/>
    <n v="0"/>
  </r>
  <r>
    <x v="22"/>
    <x v="6"/>
    <x v="5"/>
    <n v="346"/>
    <n v="1285"/>
    <n v="122639"/>
    <n v="120576"/>
    <n v="200"/>
    <n v="16.100000000000001"/>
    <n v="114"/>
    <n v="9.1999999999999993"/>
    <n v="26666"/>
    <n v="4530"/>
    <n v="22136"/>
    <n v="3.8"/>
    <n v="22.1"/>
    <n v="22539"/>
    <n v="8031"/>
    <n v="14508"/>
    <n v="6.7"/>
    <n v="18.7"/>
    <n v="4127"/>
    <n v="3.4"/>
    <n v="37.4"/>
    <n v="8"/>
    <n v="8"/>
    <n v="5429"/>
    <n v="0"/>
  </r>
  <r>
    <x v="22"/>
    <x v="6"/>
    <x v="6"/>
    <n v="308"/>
    <n v="1046"/>
    <n v="107177"/>
    <n v="105369"/>
    <n v="102"/>
    <n v="10"/>
    <n v="46"/>
    <n v="4.5"/>
    <n v="19600"/>
    <n v="2304"/>
    <n v="17296"/>
    <n v="2.2000000000000002"/>
    <n v="18.600000000000001"/>
    <n v="15983"/>
    <n v="5988"/>
    <n v="9995"/>
    <n v="5.7"/>
    <n v="15.2"/>
    <n v="3617"/>
    <n v="3.4"/>
    <n v="30.4"/>
    <n v="6"/>
    <n v="6"/>
    <m/>
    <n v="1"/>
  </r>
  <r>
    <x v="22"/>
    <x v="6"/>
    <x v="7"/>
    <n v="1647"/>
    <n v="7997"/>
    <n v="555376"/>
    <n v="549547"/>
    <n v="867"/>
    <n v="11.1"/>
    <n v="537"/>
    <n v="6.9"/>
    <n v="99932"/>
    <n v="21089"/>
    <n v="78843"/>
    <n v="3.8"/>
    <n v="18.2"/>
    <n v="88274"/>
    <n v="28834"/>
    <n v="59440"/>
    <n v="5.2"/>
    <n v="16.100000000000001"/>
    <n v="11658"/>
    <n v="2.1"/>
    <n v="32.200000000000003"/>
    <n v="20"/>
    <n v="20"/>
    <n v="12755"/>
    <n v="0"/>
  </r>
  <r>
    <x v="22"/>
    <x v="6"/>
    <x v="8"/>
    <n v="2230"/>
    <n v="13283"/>
    <n v="762155"/>
    <n v="758966"/>
    <n v="1518"/>
    <n v="11.7"/>
    <n v="888"/>
    <n v="6.9"/>
    <n v="108324"/>
    <n v="27929"/>
    <n v="80395"/>
    <n v="3.7"/>
    <n v="14.3"/>
    <n v="101945"/>
    <n v="33745"/>
    <n v="68200"/>
    <n v="4.4000000000000004"/>
    <n v="13.4"/>
    <n v="6379"/>
    <n v="0.9"/>
    <n v="26.8"/>
    <n v="14"/>
    <n v="14"/>
    <n v="10002"/>
    <n v="0"/>
  </r>
  <r>
    <x v="22"/>
    <x v="6"/>
    <x v="9"/>
    <n v="1900"/>
    <n v="12586"/>
    <n v="642420"/>
    <n v="630469"/>
    <n v="1306"/>
    <n v="10.6"/>
    <n v="745"/>
    <n v="6.1"/>
    <n v="100666"/>
    <n v="28426"/>
    <n v="72240"/>
    <n v="4.5"/>
    <n v="16"/>
    <n v="76764"/>
    <n v="18142"/>
    <n v="58622"/>
    <n v="2.9"/>
    <n v="12.2"/>
    <n v="23902"/>
    <n v="3.8"/>
    <n v="24.4"/>
    <n v="4"/>
    <n v="4"/>
    <m/>
    <n v="1"/>
  </r>
  <r>
    <x v="22"/>
    <x v="6"/>
    <x v="10"/>
    <n v="1293"/>
    <n v="12022"/>
    <n v="436998"/>
    <n v="434114"/>
    <n v="1051"/>
    <n v="8.8000000000000007"/>
    <n v="836"/>
    <n v="7"/>
    <n v="62277"/>
    <n v="17311"/>
    <n v="44966"/>
    <n v="4"/>
    <n v="14.3"/>
    <n v="56509"/>
    <n v="17353"/>
    <n v="39156"/>
    <n v="4"/>
    <n v="13"/>
    <n v="5768"/>
    <n v="1.3"/>
    <n v="26"/>
    <n v="2"/>
    <n v="2"/>
    <m/>
    <n v="1"/>
  </r>
  <r>
    <x v="22"/>
    <x v="6"/>
    <x v="1"/>
    <n v="8497"/>
    <n v="60381"/>
    <n v="2873933"/>
    <n v="2867330"/>
    <n v="4521"/>
    <n v="7.6"/>
    <n v="3490"/>
    <n v="5.8"/>
    <n v="336236"/>
    <n v="86266"/>
    <n v="249970"/>
    <n v="3"/>
    <n v="11.7"/>
    <n v="323029"/>
    <n v="89237"/>
    <n v="233792"/>
    <n v="3.1"/>
    <n v="11.3"/>
    <n v="13207"/>
    <n v="0.4"/>
    <n v="22.6"/>
    <n v="10"/>
    <n v="10"/>
    <n v="6347"/>
    <n v="0"/>
  </r>
  <r>
    <x v="22"/>
    <x v="7"/>
    <x v="0"/>
    <n v="45"/>
    <n v="198"/>
    <n v="64236"/>
    <n v="32118"/>
    <n v="198"/>
    <n v="200"/>
    <n v="0"/>
    <n v="0"/>
    <n v="64236"/>
    <n v="64236"/>
    <n v="0"/>
    <n v="200"/>
    <n v="200"/>
    <n v="0"/>
    <n v="0"/>
    <n v="0"/>
    <n v="0"/>
    <n v="0"/>
    <n v="64236"/>
    <n v="200"/>
    <n v="0"/>
    <m/>
    <m/>
    <m/>
    <n v="0"/>
  </r>
  <r>
    <x v="22"/>
    <x v="7"/>
    <x v="2"/>
    <n v="171"/>
    <n v="1126"/>
    <n v="126098"/>
    <n v="110916"/>
    <n v="655"/>
    <n v="81.3"/>
    <n v="19"/>
    <n v="2.4"/>
    <n v="52493"/>
    <n v="28714"/>
    <n v="23779"/>
    <n v="25.9"/>
    <n v="47.3"/>
    <n v="22129"/>
    <n v="2037"/>
    <n v="20092"/>
    <n v="1.8"/>
    <n v="20"/>
    <n v="30364"/>
    <n v="27.3"/>
    <n v="40"/>
    <m/>
    <m/>
    <m/>
    <n v="0"/>
  </r>
  <r>
    <x v="22"/>
    <x v="7"/>
    <x v="3"/>
    <n v="147"/>
    <n v="888"/>
    <n v="98693"/>
    <n v="98008"/>
    <n v="121"/>
    <n v="14.1"/>
    <n v="54"/>
    <n v="6.3"/>
    <n v="29425"/>
    <n v="5672"/>
    <n v="23753"/>
    <n v="5.8"/>
    <n v="30"/>
    <n v="28054"/>
    <n v="12629"/>
    <n v="15425"/>
    <n v="12.9"/>
    <n v="28.6"/>
    <n v="1371"/>
    <n v="1.4"/>
    <n v="57.2"/>
    <n v="6"/>
    <n v="6"/>
    <n v="7299"/>
    <n v="0"/>
  </r>
  <r>
    <x v="22"/>
    <x v="7"/>
    <x v="4"/>
    <n v="139"/>
    <n v="1055"/>
    <n v="93798"/>
    <n v="92328"/>
    <n v="211"/>
    <n v="20.100000000000001"/>
    <n v="195"/>
    <n v="18.600000000000001"/>
    <n v="23591"/>
    <n v="4955"/>
    <n v="18636"/>
    <n v="5.4"/>
    <n v="25.6"/>
    <n v="20651"/>
    <n v="8209"/>
    <n v="12442"/>
    <n v="8.9"/>
    <n v="22.4"/>
    <n v="2940"/>
    <n v="3.2"/>
    <n v="44.8"/>
    <n v="4"/>
    <n v="4"/>
    <n v="4831"/>
    <n v="0"/>
  </r>
  <r>
    <x v="22"/>
    <x v="7"/>
    <x v="5"/>
    <n v="125"/>
    <n v="1009"/>
    <n v="86511"/>
    <n v="75932"/>
    <n v="291"/>
    <n v="32.1"/>
    <n v="87"/>
    <n v="9.6"/>
    <n v="28968"/>
    <n v="6707"/>
    <n v="22261"/>
    <n v="8.8000000000000007"/>
    <n v="38.1"/>
    <n v="7811"/>
    <n v="2693"/>
    <n v="5118"/>
    <n v="3.5"/>
    <n v="10.3"/>
    <n v="21157"/>
    <n v="27.8"/>
    <n v="20.6"/>
    <n v="1"/>
    <n v="1"/>
    <m/>
    <n v="1"/>
  </r>
  <r>
    <x v="22"/>
    <x v="7"/>
    <x v="6"/>
    <n v="121"/>
    <n v="963"/>
    <n v="80625"/>
    <n v="77547"/>
    <n v="324"/>
    <n v="39.200000000000003"/>
    <n v="51"/>
    <n v="6.2"/>
    <n v="19334"/>
    <n v="7209"/>
    <n v="12125"/>
    <n v="9.3000000000000007"/>
    <n v="24.9"/>
    <n v="13179"/>
    <n v="2946"/>
    <n v="10233"/>
    <n v="3.8"/>
    <n v="17"/>
    <n v="6155"/>
    <n v="7.9"/>
    <n v="34"/>
    <m/>
    <m/>
    <m/>
    <n v="0"/>
  </r>
  <r>
    <x v="22"/>
    <x v="7"/>
    <x v="7"/>
    <n v="637"/>
    <n v="6344"/>
    <n v="425295"/>
    <n v="415620"/>
    <n v="860"/>
    <n v="13.9"/>
    <n v="565"/>
    <n v="9.1"/>
    <n v="89127"/>
    <n v="22128"/>
    <n v="66999"/>
    <n v="5.3"/>
    <n v="21.4"/>
    <n v="69776"/>
    <n v="28704"/>
    <n v="41072"/>
    <n v="6.9"/>
    <n v="16.8"/>
    <n v="19351"/>
    <n v="4.5999999999999996"/>
    <n v="33.6"/>
    <n v="7"/>
    <n v="7"/>
    <n v="9734"/>
    <n v="0"/>
  </r>
  <r>
    <x v="22"/>
    <x v="7"/>
    <x v="8"/>
    <n v="985"/>
    <n v="9318"/>
    <n v="647080"/>
    <n v="646113"/>
    <n v="1067"/>
    <n v="11.6"/>
    <n v="746"/>
    <n v="8.1"/>
    <n v="80496"/>
    <n v="23854"/>
    <n v="56642"/>
    <n v="3.7"/>
    <n v="12.5"/>
    <n v="78562"/>
    <n v="22769"/>
    <n v="55793"/>
    <n v="3.5"/>
    <n v="12.2"/>
    <n v="1934"/>
    <n v="0.3"/>
    <n v="24.4"/>
    <n v="4"/>
    <n v="4"/>
    <n v="4772"/>
    <n v="0"/>
  </r>
  <r>
    <x v="22"/>
    <x v="7"/>
    <x v="9"/>
    <n v="834"/>
    <n v="9747"/>
    <n v="543740"/>
    <n v="538302"/>
    <n v="1274"/>
    <n v="13.5"/>
    <n v="676"/>
    <n v="7.2"/>
    <n v="85403"/>
    <n v="30940"/>
    <n v="54463"/>
    <n v="5.7"/>
    <n v="15.9"/>
    <n v="74527"/>
    <n v="22141"/>
    <n v="52386"/>
    <n v="4.0999999999999996"/>
    <n v="13.8"/>
    <n v="10876"/>
    <n v="2.1"/>
    <n v="27.6"/>
    <m/>
    <m/>
    <m/>
    <n v="0"/>
  </r>
  <r>
    <x v="22"/>
    <x v="7"/>
    <x v="10"/>
    <n v="577"/>
    <n v="9076"/>
    <n v="383804"/>
    <n v="381308"/>
    <n v="1109"/>
    <n v="12.6"/>
    <n v="629"/>
    <n v="7.1"/>
    <n v="60221"/>
    <n v="22096"/>
    <n v="38125"/>
    <n v="5.8"/>
    <n v="15.8"/>
    <n v="55229"/>
    <n v="13372"/>
    <n v="41857"/>
    <n v="3.5"/>
    <n v="14.5"/>
    <n v="4992"/>
    <n v="1.3"/>
    <n v="29"/>
    <n v="1"/>
    <n v="1"/>
    <m/>
    <n v="1"/>
  </r>
  <r>
    <x v="22"/>
    <x v="7"/>
    <x v="1"/>
    <n v="4520"/>
    <n v="56977"/>
    <n v="2962413"/>
    <n v="2955525"/>
    <n v="4403"/>
    <n v="7.7"/>
    <n v="4699"/>
    <n v="8.1999999999999993"/>
    <n v="345797"/>
    <n v="90988"/>
    <n v="254809"/>
    <n v="3.1"/>
    <n v="11.7"/>
    <n v="332021"/>
    <n v="94163"/>
    <n v="237858"/>
    <n v="3.2"/>
    <n v="11.2"/>
    <n v="13776"/>
    <n v="0.5"/>
    <n v="22.4"/>
    <n v="4"/>
    <n v="4"/>
    <n v="4975"/>
    <n v="0"/>
  </r>
  <r>
    <x v="22"/>
    <x v="8"/>
    <x v="0"/>
    <n v="11"/>
    <n v="115"/>
    <n v="33154"/>
    <n v="16577"/>
    <n v="115"/>
    <n v="200"/>
    <n v="0"/>
    <n v="0"/>
    <n v="33154"/>
    <n v="33154"/>
    <n v="0"/>
    <n v="200"/>
    <n v="200"/>
    <n v="0"/>
    <n v="0"/>
    <n v="0"/>
    <n v="0"/>
    <n v="0"/>
    <n v="33154"/>
    <n v="200"/>
    <n v="0"/>
    <m/>
    <m/>
    <m/>
    <n v="0"/>
  </r>
  <r>
    <x v="22"/>
    <x v="8"/>
    <x v="2"/>
    <n v="64"/>
    <n v="339"/>
    <n v="95400"/>
    <n v="86087"/>
    <n v="100"/>
    <n v="34"/>
    <n v="10"/>
    <n v="3.4"/>
    <n v="33826"/>
    <n v="16538"/>
    <n v="17288"/>
    <n v="19.2"/>
    <n v="39.299999999999997"/>
    <n v="15199"/>
    <n v="268"/>
    <n v="14931"/>
    <n v="0.3"/>
    <n v="17.7"/>
    <n v="18627"/>
    <n v="21.6"/>
    <n v="35.4"/>
    <m/>
    <m/>
    <m/>
    <n v="0"/>
  </r>
  <r>
    <x v="22"/>
    <x v="8"/>
    <x v="3"/>
    <n v="61"/>
    <n v="763"/>
    <n v="91840"/>
    <n v="81824"/>
    <n v="234"/>
    <n v="35.299999999999997"/>
    <n v="33"/>
    <n v="5"/>
    <n v="35351"/>
    <n v="12154"/>
    <n v="23197"/>
    <n v="14.9"/>
    <n v="43.2"/>
    <n v="15319"/>
    <n v="6706"/>
    <n v="8613"/>
    <n v="8.1999999999999993"/>
    <n v="18.7"/>
    <n v="20032"/>
    <n v="24.5"/>
    <n v="37.4"/>
    <m/>
    <m/>
    <m/>
    <n v="0"/>
  </r>
  <r>
    <x v="22"/>
    <x v="8"/>
    <x v="4"/>
    <n v="64"/>
    <n v="525"/>
    <n v="81706"/>
    <n v="77643"/>
    <n v="97"/>
    <n v="20.2"/>
    <n v="7"/>
    <n v="1.5"/>
    <n v="17274"/>
    <n v="7693"/>
    <n v="9581"/>
    <n v="9.9"/>
    <n v="22.2"/>
    <n v="9148"/>
    <n v="440"/>
    <n v="8708"/>
    <n v="0.6"/>
    <n v="11.8"/>
    <n v="8126"/>
    <n v="10.4"/>
    <n v="23.6"/>
    <m/>
    <m/>
    <m/>
    <n v="0"/>
  </r>
  <r>
    <x v="22"/>
    <x v="8"/>
    <x v="5"/>
    <n v="65"/>
    <n v="1806"/>
    <n v="99168"/>
    <n v="92852"/>
    <n v="225"/>
    <n v="13.1"/>
    <n v="51"/>
    <n v="3"/>
    <n v="28385"/>
    <n v="4248"/>
    <n v="24137"/>
    <n v="4.5999999999999996"/>
    <n v="30.6"/>
    <n v="15752"/>
    <n v="5277"/>
    <n v="10475"/>
    <n v="5.7"/>
    <n v="17"/>
    <n v="12633"/>
    <n v="13.6"/>
    <n v="34"/>
    <n v="1"/>
    <n v="1"/>
    <m/>
    <n v="1"/>
  </r>
  <r>
    <x v="22"/>
    <x v="8"/>
    <x v="6"/>
    <n v="63"/>
    <n v="811"/>
    <n v="85873"/>
    <n v="82358"/>
    <n v="94"/>
    <n v="11.6"/>
    <n v="97"/>
    <n v="11.9"/>
    <n v="24057"/>
    <n v="6538"/>
    <n v="17519"/>
    <n v="7.9"/>
    <n v="29.2"/>
    <n v="17026"/>
    <n v="8206"/>
    <n v="8820"/>
    <n v="10"/>
    <n v="20.7"/>
    <n v="7031"/>
    <n v="8.5"/>
    <n v="41.4"/>
    <n v="1"/>
    <n v="1"/>
    <m/>
    <n v="1"/>
  </r>
  <r>
    <x v="22"/>
    <x v="8"/>
    <x v="7"/>
    <n v="346"/>
    <n v="7636"/>
    <n v="494736"/>
    <n v="486378"/>
    <n v="927"/>
    <n v="12.5"/>
    <n v="517"/>
    <n v="7"/>
    <n v="98953"/>
    <n v="32979"/>
    <n v="65974"/>
    <n v="6.8"/>
    <n v="20.3"/>
    <n v="82237"/>
    <n v="24372"/>
    <n v="57865"/>
    <n v="5"/>
    <n v="16.899999999999999"/>
    <n v="16716"/>
    <n v="3.4"/>
    <n v="33.799999999999997"/>
    <n v="4"/>
    <n v="4"/>
    <n v="10065"/>
    <n v="0"/>
  </r>
  <r>
    <x v="22"/>
    <x v="8"/>
    <x v="8"/>
    <n v="587"/>
    <n v="10564"/>
    <n v="839742"/>
    <n v="825565"/>
    <n v="1674"/>
    <n v="16.7"/>
    <n v="592"/>
    <n v="5.9"/>
    <n v="106656"/>
    <n v="33549"/>
    <n v="73107"/>
    <n v="4.0999999999999996"/>
    <n v="12.9"/>
    <n v="78302"/>
    <n v="20185"/>
    <n v="58117"/>
    <n v="2.4"/>
    <n v="9.5"/>
    <n v="28354"/>
    <n v="3.4"/>
    <n v="19"/>
    <m/>
    <m/>
    <m/>
    <n v="0"/>
  </r>
  <r>
    <x v="22"/>
    <x v="8"/>
    <x v="9"/>
    <n v="460"/>
    <n v="10771"/>
    <n v="646226"/>
    <n v="637173"/>
    <n v="1220"/>
    <n v="11.5"/>
    <n v="869"/>
    <n v="8.1999999999999993"/>
    <n v="103099"/>
    <n v="36686"/>
    <n v="66413"/>
    <n v="5.8"/>
    <n v="16.2"/>
    <n v="84993"/>
    <n v="25615"/>
    <n v="59378"/>
    <n v="4"/>
    <n v="13.3"/>
    <n v="18106"/>
    <n v="2.9"/>
    <n v="26.6"/>
    <n v="2"/>
    <n v="2"/>
    <m/>
    <n v="1"/>
  </r>
  <r>
    <x v="22"/>
    <x v="8"/>
    <x v="10"/>
    <n v="358"/>
    <n v="11924"/>
    <n v="511803"/>
    <n v="506010"/>
    <n v="946"/>
    <n v="8"/>
    <n v="685"/>
    <n v="5.8"/>
    <n v="70671"/>
    <n v="25278"/>
    <n v="45393"/>
    <n v="5"/>
    <n v="14"/>
    <n v="59086"/>
    <n v="15883"/>
    <n v="43203"/>
    <n v="3.1"/>
    <n v="11.7"/>
    <n v="11585"/>
    <n v="2.2999999999999998"/>
    <n v="23.4"/>
    <m/>
    <m/>
    <m/>
    <n v="0"/>
  </r>
  <r>
    <x v="22"/>
    <x v="8"/>
    <x v="1"/>
    <n v="3314"/>
    <n v="76735"/>
    <n v="4675100"/>
    <n v="4647565"/>
    <n v="5512"/>
    <n v="7.2"/>
    <n v="4888"/>
    <n v="6.4"/>
    <n v="542456"/>
    <n v="151555"/>
    <n v="390901"/>
    <n v="3.3"/>
    <n v="11.7"/>
    <n v="487387"/>
    <n v="146889"/>
    <n v="340498"/>
    <n v="3.2"/>
    <n v="10.5"/>
    <n v="55069"/>
    <n v="1.2"/>
    <n v="21"/>
    <n v="3"/>
    <n v="3"/>
    <n v="7003"/>
    <n v="0"/>
  </r>
  <r>
    <x v="22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2"/>
    <x v="9"/>
    <x v="2"/>
    <n v="22"/>
    <n v="319"/>
    <n v="65105"/>
    <m/>
    <n v="125"/>
    <n v="46.8"/>
    <n v="21"/>
    <n v="7.9"/>
    <m/>
    <n v="21894"/>
    <m/>
    <m/>
    <m/>
    <m/>
    <m/>
    <m/>
    <m/>
    <m/>
    <m/>
    <m/>
    <m/>
    <m/>
    <m/>
    <m/>
    <n v="1"/>
  </r>
  <r>
    <x v="22"/>
    <x v="9"/>
    <x v="3"/>
    <n v="18"/>
    <n v="819"/>
    <n v="58273"/>
    <n v="57331"/>
    <n v="49"/>
    <n v="6.1"/>
    <n v="10"/>
    <n v="1.3"/>
    <n v="19513"/>
    <m/>
    <m/>
    <m/>
    <n v="34"/>
    <n v="17629"/>
    <m/>
    <n v="5378"/>
    <m/>
    <n v="30.7"/>
    <n v="1884"/>
    <n v="3.3"/>
    <n v="61.4"/>
    <n v="2"/>
    <n v="2"/>
    <m/>
    <n v="1"/>
  </r>
  <r>
    <x v="22"/>
    <x v="9"/>
    <x v="4"/>
    <n v="22"/>
    <n v="284"/>
    <n v="51421"/>
    <n v="50838"/>
    <n v="55"/>
    <n v="16.8"/>
    <n v="140"/>
    <n v="42.7"/>
    <n v="13984"/>
    <m/>
    <m/>
    <m/>
    <n v="27.5"/>
    <n v="12817"/>
    <n v="3673"/>
    <n v="9144"/>
    <n v="7.2"/>
    <n v="25.2"/>
    <n v="1167"/>
    <n v="2.2999999999999998"/>
    <n v="50.4"/>
    <m/>
    <m/>
    <m/>
    <n v="1"/>
  </r>
  <r>
    <x v="22"/>
    <x v="9"/>
    <x v="5"/>
    <n v="17"/>
    <n v="317"/>
    <m/>
    <n v="35000"/>
    <n v="91"/>
    <n v="32.200000000000003"/>
    <n v="24"/>
    <n v="8.5"/>
    <n v="11544"/>
    <m/>
    <m/>
    <m/>
    <n v="33"/>
    <n v="2264"/>
    <n v="486"/>
    <n v="1778"/>
    <n v="1.4"/>
    <n v="6.5"/>
    <n v="9280"/>
    <n v="26.5"/>
    <n v="13"/>
    <m/>
    <m/>
    <m/>
    <n v="1"/>
  </r>
  <r>
    <x v="22"/>
    <x v="9"/>
    <x v="6"/>
    <n v="21"/>
    <n v="450"/>
    <n v="54980"/>
    <n v="48203"/>
    <n v="33"/>
    <n v="7.5"/>
    <n v="9"/>
    <n v="2.1"/>
    <n v="20482"/>
    <n v="1772"/>
    <n v="18710"/>
    <n v="3.7"/>
    <n v="42.5"/>
    <n v="6927"/>
    <m/>
    <n v="6360"/>
    <m/>
    <n v="14.4"/>
    <n v="13555"/>
    <n v="28.1"/>
    <n v="28.8"/>
    <m/>
    <m/>
    <m/>
    <n v="1"/>
  </r>
  <r>
    <x v="22"/>
    <x v="9"/>
    <x v="7"/>
    <n v="100"/>
    <n v="3567"/>
    <n v="226004"/>
    <n v="231162"/>
    <n v="627"/>
    <n v="18.8"/>
    <n v="187"/>
    <n v="5.6"/>
    <n v="35229"/>
    <n v="13097"/>
    <n v="22132"/>
    <n v="5.7"/>
    <n v="15.2"/>
    <n v="45546"/>
    <n v="17730"/>
    <n v="27816"/>
    <n v="7.7"/>
    <n v="19.7"/>
    <n v="-10317"/>
    <n v="-4.5"/>
    <n v="30.4"/>
    <m/>
    <m/>
    <m/>
    <n v="0"/>
  </r>
  <r>
    <x v="22"/>
    <x v="9"/>
    <x v="8"/>
    <n v="241"/>
    <n v="9863"/>
    <n v="673181"/>
    <n v="660179"/>
    <n v="1616"/>
    <n v="17.5"/>
    <n v="418"/>
    <n v="4.5"/>
    <n v="82334"/>
    <n v="29730"/>
    <n v="52604"/>
    <n v="4.5"/>
    <n v="12.5"/>
    <n v="56330"/>
    <n v="9879"/>
    <n v="46451"/>
    <n v="1.5"/>
    <n v="8.5"/>
    <n v="26004"/>
    <n v="4"/>
    <n v="17"/>
    <m/>
    <m/>
    <m/>
    <n v="0"/>
  </r>
  <r>
    <x v="22"/>
    <x v="9"/>
    <x v="9"/>
    <n v="163"/>
    <n v="7853"/>
    <n v="411288"/>
    <n v="393815"/>
    <n v="979"/>
    <n v="13"/>
    <n v="312"/>
    <n v="4.2"/>
    <n v="76700"/>
    <n v="28773"/>
    <n v="47927"/>
    <n v="7.3"/>
    <n v="19.5"/>
    <n v="41754"/>
    <n v="10445"/>
    <n v="31309"/>
    <n v="2.7"/>
    <n v="10.6"/>
    <n v="34946"/>
    <n v="8.9"/>
    <n v="21.2"/>
    <m/>
    <m/>
    <m/>
    <n v="0"/>
  </r>
  <r>
    <x v="22"/>
    <x v="9"/>
    <x v="10"/>
    <n v="154"/>
    <n v="7373"/>
    <n v="451795"/>
    <n v="441308"/>
    <n v="796"/>
    <n v="11.1"/>
    <n v="419"/>
    <n v="5.8"/>
    <n v="74811"/>
    <n v="23739"/>
    <n v="51072"/>
    <n v="5.4"/>
    <n v="17"/>
    <n v="53836"/>
    <n v="15402"/>
    <n v="38434"/>
    <n v="3.5"/>
    <n v="12.2"/>
    <n v="20975"/>
    <n v="4.8"/>
    <n v="24.4"/>
    <m/>
    <m/>
    <m/>
    <n v="0"/>
  </r>
  <r>
    <x v="22"/>
    <x v="9"/>
    <x v="1"/>
    <n v="1385"/>
    <n v="67224"/>
    <n v="3713802"/>
    <n v="3711508"/>
    <n v="5936"/>
    <n v="8.9"/>
    <n v="4911"/>
    <n v="7.4"/>
    <n v="433552"/>
    <n v="114528"/>
    <n v="319024"/>
    <n v="3.1"/>
    <n v="11.7"/>
    <n v="428965"/>
    <n v="123271"/>
    <n v="305694"/>
    <n v="3.3"/>
    <n v="11.6"/>
    <n v="4587"/>
    <n v="0.1"/>
    <n v="23.2"/>
    <m/>
    <m/>
    <m/>
    <n v="0"/>
  </r>
  <r>
    <x v="22"/>
    <x v="10"/>
    <x v="0"/>
    <n v="1"/>
    <n v="52"/>
    <m/>
    <m/>
    <n v="52"/>
    <n v="200"/>
    <n v="0"/>
    <n v="0"/>
    <m/>
    <m/>
    <m/>
    <m/>
    <m/>
    <m/>
    <m/>
    <m/>
    <m/>
    <m/>
    <m/>
    <m/>
    <m/>
    <m/>
    <m/>
    <m/>
    <n v="1"/>
  </r>
  <r>
    <x v="22"/>
    <x v="10"/>
    <x v="2"/>
    <n v="8"/>
    <n v="114"/>
    <n v="20404"/>
    <n v="20676"/>
    <n v="0"/>
    <n v="0"/>
    <n v="65"/>
    <n v="44.4"/>
    <n v="2184"/>
    <n v="0"/>
    <n v="2184"/>
    <n v="0"/>
    <n v="10.6"/>
    <n v="2728"/>
    <m/>
    <n v="1321"/>
    <m/>
    <n v="13.2"/>
    <n v="-544"/>
    <n v="-2.6"/>
    <n v="21.2"/>
    <m/>
    <m/>
    <m/>
    <n v="1"/>
  </r>
  <r>
    <x v="22"/>
    <x v="10"/>
    <x v="3"/>
    <n v="9"/>
    <n v="50"/>
    <n v="20516"/>
    <n v="23183"/>
    <n v="1"/>
    <n v="0.5"/>
    <n v="334"/>
    <n v="154.30000000000001"/>
    <n v="11603"/>
    <m/>
    <m/>
    <m/>
    <n v="50"/>
    <n v="16937"/>
    <m/>
    <n v="6291"/>
    <m/>
    <n v="73.099999999999994"/>
    <n v="-5334"/>
    <n v="-23.1"/>
    <n v="100"/>
    <m/>
    <m/>
    <m/>
    <n v="1"/>
  </r>
  <r>
    <x v="22"/>
    <x v="10"/>
    <x v="4"/>
    <n v="12"/>
    <n v="152"/>
    <m/>
    <n v="42859"/>
    <n v="21"/>
    <n v="7.8"/>
    <n v="257"/>
    <n v="95.2"/>
    <n v="5614"/>
    <m/>
    <m/>
    <m/>
    <n v="13.1"/>
    <n v="6212"/>
    <m/>
    <n v="2738"/>
    <m/>
    <n v="14.5"/>
    <n v="-598"/>
    <n v="-1.4"/>
    <n v="26.2"/>
    <m/>
    <m/>
    <m/>
    <n v="1"/>
  </r>
  <r>
    <x v="22"/>
    <x v="10"/>
    <x v="5"/>
    <n v="6"/>
    <n v="1213"/>
    <n v="19368"/>
    <m/>
    <n v="506"/>
    <n v="47.2"/>
    <n v="226"/>
    <n v="21.1"/>
    <m/>
    <n v="6477"/>
    <m/>
    <m/>
    <m/>
    <m/>
    <m/>
    <m/>
    <m/>
    <m/>
    <m/>
    <m/>
    <m/>
    <m/>
    <m/>
    <m/>
    <n v="1"/>
  </r>
  <r>
    <x v="22"/>
    <x v="10"/>
    <x v="6"/>
    <n v="19"/>
    <n v="1007"/>
    <n v="89813"/>
    <n v="83231"/>
    <n v="475"/>
    <n v="60.8"/>
    <n v="26"/>
    <n v="3.3"/>
    <n v="23837"/>
    <m/>
    <m/>
    <m/>
    <n v="28.6"/>
    <n v="10672"/>
    <n v="479"/>
    <n v="10193"/>
    <n v="0.6"/>
    <n v="12.8"/>
    <n v="13165"/>
    <n v="15.8"/>
    <n v="25.6"/>
    <m/>
    <m/>
    <m/>
    <n v="1"/>
  </r>
  <r>
    <x v="22"/>
    <x v="10"/>
    <x v="7"/>
    <n v="53"/>
    <n v="4160"/>
    <n v="173234"/>
    <n v="165233"/>
    <n v="1184"/>
    <n v="32.6"/>
    <n v="124"/>
    <n v="3.4"/>
    <n v="35748"/>
    <n v="15369"/>
    <n v="20379"/>
    <n v="9.3000000000000007"/>
    <n v="21.6"/>
    <n v="19745"/>
    <n v="4314"/>
    <n v="15431"/>
    <n v="2.6"/>
    <n v="11.9"/>
    <n v="16003"/>
    <n v="9.6999999999999993"/>
    <n v="23.8"/>
    <m/>
    <m/>
    <m/>
    <n v="0"/>
  </r>
  <r>
    <x v="22"/>
    <x v="10"/>
    <x v="8"/>
    <n v="111"/>
    <n v="6064"/>
    <n v="468625"/>
    <n v="453600"/>
    <n v="943"/>
    <n v="15.8"/>
    <n v="754"/>
    <n v="12.6"/>
    <n v="80608"/>
    <n v="29058"/>
    <n v="51550"/>
    <n v="6.4"/>
    <n v="17.8"/>
    <n v="50558"/>
    <n v="14362"/>
    <n v="36196"/>
    <n v="3.2"/>
    <n v="11.1"/>
    <n v="30050"/>
    <n v="6.7"/>
    <n v="22.2"/>
    <m/>
    <m/>
    <m/>
    <n v="0"/>
  </r>
  <r>
    <x v="22"/>
    <x v="10"/>
    <x v="9"/>
    <n v="79"/>
    <n v="3364"/>
    <n v="317454"/>
    <n v="311722"/>
    <n v="391"/>
    <n v="11.7"/>
    <n v="352"/>
    <n v="10.5"/>
    <n v="49630"/>
    <n v="19826"/>
    <n v="29804"/>
    <n v="6.4"/>
    <n v="15.9"/>
    <n v="38165"/>
    <n v="6883"/>
    <n v="31282"/>
    <n v="2.2000000000000002"/>
    <n v="12.2"/>
    <n v="11465"/>
    <n v="3.7"/>
    <n v="24.4"/>
    <m/>
    <m/>
    <m/>
    <n v="0"/>
  </r>
  <r>
    <x v="22"/>
    <x v="10"/>
    <x v="10"/>
    <n v="69"/>
    <n v="6969"/>
    <n v="286420"/>
    <n v="280081"/>
    <n v="735"/>
    <n v="10.9"/>
    <n v="329"/>
    <n v="4.9000000000000004"/>
    <n v="64018"/>
    <n v="21467"/>
    <n v="42551"/>
    <n v="7.7"/>
    <n v="22.9"/>
    <n v="51339"/>
    <n v="10861"/>
    <n v="40478"/>
    <n v="3.9"/>
    <n v="18.3"/>
    <n v="12679"/>
    <n v="4.5999999999999996"/>
    <n v="36.6"/>
    <m/>
    <m/>
    <m/>
    <n v="0"/>
  </r>
  <r>
    <x v="22"/>
    <x v="10"/>
    <x v="1"/>
    <n v="951"/>
    <n v="93653"/>
    <n v="4726495"/>
    <n v="4688568"/>
    <n v="10198"/>
    <n v="11.1"/>
    <n v="7095"/>
    <n v="7.7"/>
    <n v="665364"/>
    <n v="245344"/>
    <n v="420020"/>
    <n v="5.2"/>
    <n v="14.2"/>
    <n v="589509"/>
    <n v="155869"/>
    <n v="433640"/>
    <n v="3.3"/>
    <n v="12.6"/>
    <n v="75855"/>
    <n v="1.6"/>
    <n v="25.2"/>
    <m/>
    <m/>
    <m/>
    <n v="0"/>
  </r>
  <r>
    <x v="22"/>
    <x v="11"/>
    <x v="2"/>
    <n v="6"/>
    <n v="90"/>
    <n v="23954"/>
    <m/>
    <n v="3"/>
    <n v="5.9"/>
    <n v="6"/>
    <n v="11.8"/>
    <m/>
    <n v="77"/>
    <m/>
    <m/>
    <m/>
    <m/>
    <m/>
    <m/>
    <m/>
    <m/>
    <m/>
    <m/>
    <m/>
    <m/>
    <m/>
    <m/>
    <n v="1"/>
  </r>
  <r>
    <x v="22"/>
    <x v="11"/>
    <x v="3"/>
    <n v="4"/>
    <n v="20"/>
    <n v="31804"/>
    <n v="28986"/>
    <n v="0"/>
    <n v="0"/>
    <n v="3"/>
    <n v="14"/>
    <n v="7846"/>
    <n v="0"/>
    <n v="7846"/>
    <n v="0"/>
    <n v="27.1"/>
    <n v="2210"/>
    <m/>
    <n v="0"/>
    <m/>
    <n v="7.6"/>
    <n v="5636"/>
    <n v="19.5"/>
    <n v="15.2"/>
    <m/>
    <m/>
    <m/>
    <n v="1"/>
  </r>
  <r>
    <x v="22"/>
    <x v="11"/>
    <x v="4"/>
    <n v="4"/>
    <n v="26"/>
    <m/>
    <n v="15055"/>
    <n v="0"/>
    <n v="0"/>
    <n v="2"/>
    <n v="7.4"/>
    <n v="444"/>
    <n v="0"/>
    <n v="444"/>
    <n v="0"/>
    <n v="2.9"/>
    <n v="1333"/>
    <m/>
    <n v="357"/>
    <m/>
    <n v="8.9"/>
    <n v="-889"/>
    <n v="-6"/>
    <n v="5.8"/>
    <m/>
    <m/>
    <m/>
    <n v="1"/>
  </r>
  <r>
    <x v="22"/>
    <x v="11"/>
    <x v="5"/>
    <n v="6"/>
    <n v="72"/>
    <m/>
    <m/>
    <n v="17"/>
    <n v="26.2"/>
    <n v="3"/>
    <n v="4.5999999999999996"/>
    <m/>
    <m/>
    <m/>
    <m/>
    <m/>
    <m/>
    <m/>
    <m/>
    <m/>
    <m/>
    <m/>
    <m/>
    <m/>
    <m/>
    <m/>
    <m/>
    <n v="1"/>
  </r>
  <r>
    <x v="22"/>
    <x v="11"/>
    <x v="6"/>
    <n v="8"/>
    <n v="224"/>
    <n v="13390"/>
    <n v="11272"/>
    <n v="169"/>
    <n v="105.3"/>
    <n v="36"/>
    <n v="22.4"/>
    <n v="10717"/>
    <m/>
    <m/>
    <m/>
    <n v="95.1"/>
    <n v="6480"/>
    <m/>
    <n v="1492"/>
    <m/>
    <n v="57.5"/>
    <n v="4237"/>
    <n v="37.6"/>
    <n v="115"/>
    <m/>
    <m/>
    <m/>
    <n v="1"/>
  </r>
  <r>
    <x v="22"/>
    <x v="11"/>
    <x v="7"/>
    <n v="50"/>
    <n v="4926"/>
    <n v="429071"/>
    <n v="413583"/>
    <n v="581"/>
    <n v="12.1"/>
    <n v="342"/>
    <n v="7.1"/>
    <n v="123200"/>
    <n v="50433"/>
    <n v="72767"/>
    <n v="12.2"/>
    <n v="29.8"/>
    <n v="92224"/>
    <n v="22317"/>
    <n v="69907"/>
    <n v="5.4"/>
    <n v="22.3"/>
    <n v="30976"/>
    <n v="7.5"/>
    <n v="44.6"/>
    <m/>
    <m/>
    <m/>
    <n v="0"/>
  </r>
  <r>
    <x v="22"/>
    <x v="11"/>
    <x v="8"/>
    <n v="84"/>
    <n v="15637"/>
    <n v="1150430"/>
    <n v="1118323"/>
    <n v="2314"/>
    <n v="15.4"/>
    <n v="1102"/>
    <n v="7.3"/>
    <n v="251909"/>
    <n v="93731"/>
    <n v="158178"/>
    <n v="8.4"/>
    <n v="22.5"/>
    <n v="187694"/>
    <n v="53952"/>
    <n v="133742"/>
    <n v="4.8"/>
    <n v="16.8"/>
    <n v="64215"/>
    <n v="5.7"/>
    <n v="33.6"/>
    <m/>
    <m/>
    <m/>
    <n v="0"/>
  </r>
  <r>
    <x v="22"/>
    <x v="11"/>
    <x v="9"/>
    <n v="76"/>
    <n v="10215"/>
    <n v="1065835"/>
    <n v="1037682"/>
    <n v="982"/>
    <n v="9.6999999999999993"/>
    <n v="872"/>
    <n v="8.6"/>
    <n v="181643"/>
    <n v="73321"/>
    <n v="108322"/>
    <n v="7.1"/>
    <n v="17.5"/>
    <n v="125339"/>
    <n v="40411"/>
    <n v="84928"/>
    <n v="3.9"/>
    <n v="12.1"/>
    <n v="56304"/>
    <n v="5.4"/>
    <n v="24.2"/>
    <m/>
    <m/>
    <m/>
    <n v="0"/>
  </r>
  <r>
    <x v="22"/>
    <x v="11"/>
    <x v="10"/>
    <n v="70"/>
    <n v="13796"/>
    <n v="916737"/>
    <n v="910859"/>
    <n v="1462"/>
    <n v="10.6"/>
    <n v="1379"/>
    <n v="10"/>
    <n v="132479"/>
    <n v="49143"/>
    <n v="83336"/>
    <n v="5.4"/>
    <n v="14.5"/>
    <n v="120723"/>
    <n v="41328"/>
    <n v="79395"/>
    <n v="4.5"/>
    <n v="13.3"/>
    <n v="11756"/>
    <n v="1.2"/>
    <n v="26.6"/>
    <m/>
    <m/>
    <m/>
    <n v="0"/>
  </r>
  <r>
    <x v="22"/>
    <x v="11"/>
    <x v="1"/>
    <n v="942"/>
    <n v="432804"/>
    <n v="24761324"/>
    <n v="24685655"/>
    <n v="49158"/>
    <n v="11.5"/>
    <n v="37758"/>
    <n v="8.9"/>
    <n v="3344496"/>
    <n v="1189423"/>
    <n v="2155073"/>
    <n v="4.8"/>
    <n v="13.5"/>
    <n v="3193159"/>
    <n v="1079475"/>
    <n v="2113684"/>
    <n v="4.4000000000000004"/>
    <n v="12.9"/>
    <n v="151337"/>
    <n v="0.6"/>
    <n v="25.8"/>
    <m/>
    <m/>
    <m/>
    <n v="0"/>
  </r>
  <r>
    <x v="23"/>
    <x v="0"/>
    <x v="0"/>
    <n v="411091"/>
    <n v="411541"/>
    <n v="1068849"/>
    <n v="538179"/>
    <n v="407892"/>
    <n v="198.2"/>
    <n v="0"/>
    <n v="0"/>
    <n v="1061340"/>
    <n v="1061340"/>
    <n v="0"/>
    <n v="197.2"/>
    <n v="197.2"/>
    <n v="0"/>
    <n v="0"/>
    <n v="0"/>
    <n v="0"/>
    <n v="0"/>
    <n v="1061340"/>
    <n v="197.2"/>
    <n v="0"/>
    <m/>
    <m/>
    <m/>
    <n v="0"/>
  </r>
  <r>
    <x v="23"/>
    <x v="0"/>
    <x v="2"/>
    <n v="248863"/>
    <n v="249002"/>
    <n v="522096"/>
    <n v="600781"/>
    <n v="193"/>
    <n v="0.1"/>
    <n v="96728"/>
    <n v="32.299999999999997"/>
    <n v="122118"/>
    <n v="463"/>
    <n v="121655"/>
    <n v="0.1"/>
    <n v="20.3"/>
    <n v="279488"/>
    <n v="213167"/>
    <n v="66321"/>
    <n v="35.5"/>
    <n v="46.5"/>
    <n v="-157370"/>
    <n v="-26.2"/>
    <n v="40.6"/>
    <n v="71654"/>
    <n v="71654"/>
    <n v="162838"/>
    <n v="0"/>
  </r>
  <r>
    <x v="23"/>
    <x v="0"/>
    <x v="3"/>
    <n v="204960"/>
    <n v="205110"/>
    <n v="428592"/>
    <n v="482607"/>
    <n v="8045"/>
    <n v="3.5"/>
    <n v="59091"/>
    <n v="25.6"/>
    <n v="89135"/>
    <n v="18988"/>
    <n v="70147"/>
    <n v="3.9"/>
    <n v="18.5"/>
    <n v="197164"/>
    <n v="140787"/>
    <n v="56377"/>
    <n v="29.2"/>
    <n v="40.9"/>
    <n v="-108029"/>
    <n v="-22.4"/>
    <n v="37"/>
    <n v="44639"/>
    <n v="44639"/>
    <n v="109347"/>
    <n v="0"/>
  </r>
  <r>
    <x v="23"/>
    <x v="0"/>
    <x v="4"/>
    <n v="173527"/>
    <n v="173587"/>
    <n v="365402"/>
    <n v="407377"/>
    <n v="7643"/>
    <n v="4"/>
    <n v="43978"/>
    <n v="22.9"/>
    <n v="70983"/>
    <n v="17621"/>
    <n v="53362"/>
    <n v="4.3"/>
    <n v="17.399999999999999"/>
    <n v="154933"/>
    <n v="108045"/>
    <n v="46888"/>
    <n v="26.5"/>
    <n v="38"/>
    <n v="-83950"/>
    <n v="-20.6"/>
    <n v="34.799999999999997"/>
    <n v="33144"/>
    <n v="33144"/>
    <n v="83771"/>
    <n v="0"/>
  </r>
  <r>
    <x v="23"/>
    <x v="0"/>
    <x v="5"/>
    <n v="147985"/>
    <n v="148056"/>
    <n v="313474"/>
    <n v="346865"/>
    <n v="6330"/>
    <n v="3.9"/>
    <n v="33889"/>
    <n v="21"/>
    <n v="56913"/>
    <n v="14467"/>
    <n v="42446"/>
    <n v="4.2"/>
    <n v="16.399999999999999"/>
    <n v="123694"/>
    <n v="83983"/>
    <n v="39711"/>
    <n v="24.2"/>
    <n v="35.700000000000003"/>
    <n v="-66781"/>
    <n v="-19.3"/>
    <n v="32.799999999999997"/>
    <n v="25301"/>
    <n v="25301"/>
    <n v="64469"/>
    <n v="0"/>
  </r>
  <r>
    <x v="23"/>
    <x v="0"/>
    <x v="6"/>
    <n v="130560"/>
    <n v="130624"/>
    <n v="276847"/>
    <n v="305196"/>
    <n v="5550"/>
    <n v="3.9"/>
    <n v="28045"/>
    <n v="19.8"/>
    <n v="48286"/>
    <n v="12490"/>
    <n v="35796"/>
    <n v="4.0999999999999996"/>
    <n v="15.8"/>
    <n v="104984"/>
    <n v="70113"/>
    <n v="34871"/>
    <n v="23"/>
    <n v="34.4"/>
    <n v="-56698"/>
    <n v="-18.600000000000001"/>
    <n v="31.6"/>
    <n v="20769"/>
    <n v="20769"/>
    <n v="53519"/>
    <n v="0"/>
  </r>
  <r>
    <x v="23"/>
    <x v="0"/>
    <x v="7"/>
    <n v="452416"/>
    <n v="452805"/>
    <n v="972996"/>
    <n v="1060855"/>
    <n v="18463"/>
    <n v="3.8"/>
    <n v="83671"/>
    <n v="17.3"/>
    <n v="155816"/>
    <n v="41464"/>
    <n v="114352"/>
    <n v="3.9"/>
    <n v="14.7"/>
    <n v="331533"/>
    <n v="211419"/>
    <n v="120114"/>
    <n v="19.899999999999999"/>
    <n v="31.3"/>
    <n v="-175717"/>
    <n v="-16.600000000000001"/>
    <n v="29.4"/>
    <n v="60941"/>
    <n v="60941"/>
    <n v="158786"/>
    <n v="0"/>
  </r>
  <r>
    <x v="23"/>
    <x v="0"/>
    <x v="8"/>
    <n v="313701"/>
    <n v="314156"/>
    <n v="684571"/>
    <n v="736218"/>
    <n v="12014"/>
    <n v="3.6"/>
    <n v="48542"/>
    <n v="14.6"/>
    <n v="99658"/>
    <n v="26925"/>
    <n v="72733"/>
    <n v="3.7"/>
    <n v="13.5"/>
    <n v="202952"/>
    <n v="123054"/>
    <n v="79898"/>
    <n v="16.7"/>
    <n v="27.6"/>
    <n v="-103294"/>
    <n v="-14.1"/>
    <n v="27"/>
    <n v="34695"/>
    <n v="34695"/>
    <n v="90674"/>
    <n v="0"/>
  </r>
  <r>
    <x v="23"/>
    <x v="0"/>
    <x v="9"/>
    <n v="210625"/>
    <n v="211132"/>
    <n v="465743"/>
    <n v="497506"/>
    <n v="6719"/>
    <n v="3"/>
    <n v="28641"/>
    <n v="12.9"/>
    <n v="59966"/>
    <n v="14968"/>
    <n v="44998"/>
    <n v="3"/>
    <n v="12.1"/>
    <n v="123492"/>
    <n v="71702"/>
    <n v="51790"/>
    <n v="14.4"/>
    <n v="24.8"/>
    <n v="-63526"/>
    <n v="-12.7"/>
    <n v="24.2"/>
    <n v="20347"/>
    <n v="20347"/>
    <n v="52462"/>
    <n v="0"/>
  </r>
  <r>
    <x v="23"/>
    <x v="0"/>
    <x v="10"/>
    <n v="96024"/>
    <n v="96472"/>
    <n v="211761"/>
    <n v="227593"/>
    <n v="3155"/>
    <n v="3.1"/>
    <n v="13877"/>
    <n v="13.6"/>
    <n v="26936"/>
    <n v="6945"/>
    <n v="19991"/>
    <n v="3.1"/>
    <n v="11.8"/>
    <n v="58599"/>
    <n v="34679"/>
    <n v="23920"/>
    <n v="15.2"/>
    <n v="25.7"/>
    <n v="-31663"/>
    <n v="-13.9"/>
    <n v="23.6"/>
    <n v="9932"/>
    <n v="9932"/>
    <n v="25431"/>
    <n v="0"/>
  </r>
  <r>
    <x v="23"/>
    <x v="0"/>
    <x v="1"/>
    <n v="226568"/>
    <n v="227615"/>
    <n v="511232"/>
    <n v="553763"/>
    <n v="5493"/>
    <n v="2.2999999999999998"/>
    <n v="33244"/>
    <n v="13.8"/>
    <n v="55280"/>
    <n v="12967"/>
    <n v="42313"/>
    <n v="2.2999999999999998"/>
    <n v="10"/>
    <n v="140342"/>
    <n v="86227"/>
    <n v="54115"/>
    <n v="15.6"/>
    <n v="25.3"/>
    <n v="-85062"/>
    <n v="-15.3"/>
    <n v="20"/>
    <n v="25304"/>
    <n v="25304"/>
    <n v="66100"/>
    <n v="0"/>
  </r>
  <r>
    <x v="23"/>
    <x v="1"/>
    <x v="0"/>
    <n v="42909"/>
    <n v="43646"/>
    <n v="524436"/>
    <n v="263398"/>
    <n v="43449"/>
    <n v="199.1"/>
    <n v="0"/>
    <n v="0"/>
    <n v="522076"/>
    <n v="522076"/>
    <n v="0"/>
    <n v="198.2"/>
    <n v="198.2"/>
    <n v="0"/>
    <n v="0"/>
    <n v="0"/>
    <n v="0"/>
    <n v="0"/>
    <n v="522076"/>
    <n v="198.2"/>
    <n v="0"/>
    <m/>
    <m/>
    <m/>
    <n v="0"/>
  </r>
  <r>
    <x v="23"/>
    <x v="1"/>
    <x v="2"/>
    <n v="74142"/>
    <n v="74750"/>
    <n v="502046"/>
    <n v="497671"/>
    <n v="442"/>
    <n v="0.6"/>
    <n v="6276"/>
    <n v="8.1"/>
    <n v="144190"/>
    <n v="1760"/>
    <n v="142430"/>
    <n v="0.4"/>
    <n v="29"/>
    <n v="135440"/>
    <n v="75373"/>
    <n v="60067"/>
    <n v="15.1"/>
    <n v="27.2"/>
    <n v="8750"/>
    <n v="1.8"/>
    <n v="54.4"/>
    <n v="5085"/>
    <n v="5085"/>
    <n v="61556"/>
    <n v="0"/>
  </r>
  <r>
    <x v="23"/>
    <x v="1"/>
    <x v="3"/>
    <n v="70256"/>
    <n v="71036"/>
    <n v="459969"/>
    <n v="471354"/>
    <n v="1003"/>
    <n v="1.4"/>
    <n v="5140"/>
    <n v="7"/>
    <n v="100424"/>
    <n v="8722"/>
    <n v="91702"/>
    <n v="1.9"/>
    <n v="21.3"/>
    <n v="123193"/>
    <n v="62306"/>
    <n v="60887"/>
    <n v="13.2"/>
    <n v="26.1"/>
    <n v="-22769"/>
    <n v="-4.8"/>
    <n v="42.6"/>
    <n v="4236"/>
    <n v="4236"/>
    <n v="51713"/>
    <n v="0"/>
  </r>
  <r>
    <x v="23"/>
    <x v="1"/>
    <x v="4"/>
    <n v="63511"/>
    <n v="63787"/>
    <n v="410851"/>
    <n v="425593"/>
    <n v="567"/>
    <n v="0.9"/>
    <n v="4536"/>
    <n v="6.9"/>
    <n v="78213"/>
    <n v="6567"/>
    <n v="71646"/>
    <n v="1.5"/>
    <n v="18.399999999999999"/>
    <n v="107697"/>
    <n v="54237"/>
    <n v="53460"/>
    <n v="12.7"/>
    <n v="25.3"/>
    <n v="-29484"/>
    <n v="-6.9"/>
    <n v="36.799999999999997"/>
    <n v="3635"/>
    <n v="3635"/>
    <n v="44180"/>
    <n v="0"/>
  </r>
  <r>
    <x v="23"/>
    <x v="1"/>
    <x v="5"/>
    <n v="57715"/>
    <n v="57931"/>
    <n v="371705"/>
    <n v="384802"/>
    <n v="455"/>
    <n v="0.8"/>
    <n v="3581"/>
    <n v="6"/>
    <n v="64311"/>
    <n v="5391"/>
    <n v="58920"/>
    <n v="1.4"/>
    <n v="16.7"/>
    <n v="90505"/>
    <n v="42907"/>
    <n v="47598"/>
    <n v="11.2"/>
    <n v="23.5"/>
    <n v="-26194"/>
    <n v="-6.8"/>
    <n v="33.4"/>
    <n v="2825"/>
    <n v="2825"/>
    <n v="34604"/>
    <n v="0"/>
  </r>
  <r>
    <x v="23"/>
    <x v="1"/>
    <x v="6"/>
    <n v="52665"/>
    <n v="52923"/>
    <n v="338654"/>
    <n v="350195"/>
    <n v="396"/>
    <n v="0.7"/>
    <n v="3025"/>
    <n v="5.6"/>
    <n v="55952"/>
    <n v="4587"/>
    <n v="51365"/>
    <n v="1.3"/>
    <n v="16"/>
    <n v="79034"/>
    <n v="35999"/>
    <n v="43035"/>
    <n v="10.3"/>
    <n v="22.6"/>
    <n v="-23082"/>
    <n v="-6.6"/>
    <n v="32"/>
    <n v="2343"/>
    <n v="2343"/>
    <n v="28770"/>
    <n v="0"/>
  </r>
  <r>
    <x v="23"/>
    <x v="1"/>
    <x v="7"/>
    <n v="202369"/>
    <n v="203830"/>
    <n v="1296762"/>
    <n v="1335945"/>
    <n v="1454"/>
    <n v="0.7"/>
    <n v="9590"/>
    <n v="4.5999999999999996"/>
    <n v="190354"/>
    <n v="16763"/>
    <n v="173591"/>
    <n v="1.3"/>
    <n v="14.2"/>
    <n v="268719"/>
    <n v="112390"/>
    <n v="156329"/>
    <n v="8.4"/>
    <n v="20.100000000000001"/>
    <n v="-78365"/>
    <n v="-5.9"/>
    <n v="28.4"/>
    <n v="7172"/>
    <n v="7172"/>
    <n v="87887"/>
    <n v="0"/>
  </r>
  <r>
    <x v="23"/>
    <x v="1"/>
    <x v="8"/>
    <n v="153630"/>
    <n v="155577"/>
    <n v="982989"/>
    <n v="1009675"/>
    <n v="916"/>
    <n v="0.6"/>
    <n v="6052"/>
    <n v="3.8"/>
    <n v="126324"/>
    <n v="10590"/>
    <n v="115734"/>
    <n v="1"/>
    <n v="12.5"/>
    <n v="179695"/>
    <n v="68921"/>
    <n v="110774"/>
    <n v="6.8"/>
    <n v="17.8"/>
    <n v="-53371"/>
    <n v="-5.3"/>
    <n v="25"/>
    <n v="4134"/>
    <n v="4134"/>
    <n v="50597"/>
    <n v="0"/>
  </r>
  <r>
    <x v="23"/>
    <x v="1"/>
    <x v="9"/>
    <n v="111797"/>
    <n v="113973"/>
    <n v="712970"/>
    <n v="731310"/>
    <n v="587"/>
    <n v="0.5"/>
    <n v="3774"/>
    <n v="3.3"/>
    <n v="81440"/>
    <n v="6355"/>
    <n v="75085"/>
    <n v="0.9"/>
    <n v="11.1"/>
    <n v="118120"/>
    <n v="41753"/>
    <n v="76367"/>
    <n v="5.7"/>
    <n v="16.2"/>
    <n v="-36680"/>
    <n v="-5.0999999999999996"/>
    <n v="22.2"/>
    <n v="2470"/>
    <n v="2470"/>
    <n v="30116"/>
    <n v="0"/>
  </r>
  <r>
    <x v="23"/>
    <x v="1"/>
    <x v="10"/>
    <n v="52789"/>
    <n v="54578"/>
    <n v="337811"/>
    <n v="347341"/>
    <n v="310"/>
    <n v="0.6"/>
    <n v="2002"/>
    <n v="3.6"/>
    <n v="37765"/>
    <n v="2925"/>
    <n v="34840"/>
    <n v="0.8"/>
    <n v="10.9"/>
    <n v="56824"/>
    <n v="20836"/>
    <n v="35988"/>
    <n v="6"/>
    <n v="16.399999999999999"/>
    <n v="-19059"/>
    <n v="-5.5"/>
    <n v="21.8"/>
    <n v="1181"/>
    <n v="1181"/>
    <n v="14255"/>
    <n v="0"/>
  </r>
  <r>
    <x v="23"/>
    <x v="1"/>
    <x v="1"/>
    <n v="144668"/>
    <n v="148758"/>
    <n v="933691"/>
    <n v="961732"/>
    <n v="744"/>
    <n v="0.5"/>
    <n v="5375"/>
    <n v="3.6"/>
    <n v="93512"/>
    <n v="7397"/>
    <n v="86115"/>
    <n v="0.8"/>
    <n v="9.6999999999999993"/>
    <n v="149593"/>
    <n v="56176"/>
    <n v="93417"/>
    <n v="5.8"/>
    <n v="15.6"/>
    <n v="-56081"/>
    <n v="-5.9"/>
    <n v="19.399999999999999"/>
    <n v="3131"/>
    <n v="3131"/>
    <n v="38450"/>
    <n v="0"/>
  </r>
  <r>
    <x v="23"/>
    <x v="2"/>
    <x v="0"/>
    <n v="17361"/>
    <n v="18248"/>
    <n v="448478"/>
    <n v="225030"/>
    <n v="18186"/>
    <n v="199.3"/>
    <n v="0"/>
    <n v="0"/>
    <n v="446897"/>
    <n v="446897"/>
    <n v="0"/>
    <n v="198.6"/>
    <n v="198.6"/>
    <n v="0"/>
    <n v="0"/>
    <n v="0"/>
    <n v="0"/>
    <n v="0"/>
    <n v="446897"/>
    <n v="198.6"/>
    <n v="0"/>
    <m/>
    <m/>
    <m/>
    <n v="0"/>
  </r>
  <r>
    <x v="23"/>
    <x v="2"/>
    <x v="2"/>
    <n v="35404"/>
    <n v="36771"/>
    <n v="509469"/>
    <n v="490357"/>
    <n v="896"/>
    <n v="2.4"/>
    <n v="2304"/>
    <n v="6.1"/>
    <n v="150969"/>
    <n v="6917"/>
    <n v="144052"/>
    <n v="1.4"/>
    <n v="30.8"/>
    <n v="112745"/>
    <n v="58300"/>
    <n v="54445"/>
    <n v="11.9"/>
    <n v="23"/>
    <n v="38224"/>
    <n v="7.8"/>
    <n v="46"/>
    <n v="1867"/>
    <n v="1867"/>
    <n v="48145"/>
    <n v="0"/>
  </r>
  <r>
    <x v="23"/>
    <x v="2"/>
    <x v="3"/>
    <n v="36136"/>
    <n v="38285"/>
    <n v="497463"/>
    <n v="499685"/>
    <n v="1251"/>
    <n v="3.2"/>
    <n v="2087"/>
    <n v="5.4"/>
    <n v="108913"/>
    <n v="12795"/>
    <n v="96118"/>
    <n v="2.6"/>
    <n v="21.8"/>
    <n v="113357"/>
    <n v="53159"/>
    <n v="60198"/>
    <n v="10.6"/>
    <n v="22.7"/>
    <n v="-4444"/>
    <n v="-0.9"/>
    <n v="43.6"/>
    <n v="1723"/>
    <n v="1723"/>
    <n v="44514"/>
    <n v="0"/>
  </r>
  <r>
    <x v="23"/>
    <x v="2"/>
    <x v="4"/>
    <n v="33110"/>
    <n v="33828"/>
    <n v="449105"/>
    <n v="454318"/>
    <n v="225"/>
    <n v="0.7"/>
    <n v="1765"/>
    <n v="5.0999999999999996"/>
    <n v="83121"/>
    <n v="5014"/>
    <n v="78107"/>
    <n v="1.1000000000000001"/>
    <n v="18.3"/>
    <n v="93547"/>
    <n v="42811"/>
    <n v="50736"/>
    <n v="9.4"/>
    <n v="20.6"/>
    <n v="-10426"/>
    <n v="-2.2999999999999998"/>
    <n v="36.6"/>
    <n v="1377"/>
    <n v="1377"/>
    <n v="35450"/>
    <n v="0"/>
  </r>
  <r>
    <x v="23"/>
    <x v="2"/>
    <x v="5"/>
    <n v="30537"/>
    <n v="31220"/>
    <n v="411019"/>
    <n v="416043"/>
    <n v="199"/>
    <n v="0.6"/>
    <n v="1502"/>
    <n v="4.7"/>
    <n v="68944"/>
    <n v="4615"/>
    <n v="64329"/>
    <n v="1.1000000000000001"/>
    <n v="16.600000000000001"/>
    <n v="78991"/>
    <n v="34377"/>
    <n v="44614"/>
    <n v="8.3000000000000007"/>
    <n v="19"/>
    <n v="-10047"/>
    <n v="-2.4"/>
    <n v="33.200000000000003"/>
    <n v="1042"/>
    <n v="1042"/>
    <n v="27026"/>
    <n v="0"/>
  </r>
  <r>
    <x v="23"/>
    <x v="2"/>
    <x v="6"/>
    <n v="28883"/>
    <n v="29578"/>
    <n v="387094"/>
    <n v="393207"/>
    <n v="192"/>
    <n v="0.6"/>
    <n v="1284"/>
    <n v="4.3"/>
    <n v="60873"/>
    <n v="4256"/>
    <n v="56617"/>
    <n v="1.1000000000000001"/>
    <n v="15.5"/>
    <n v="73099"/>
    <n v="30299"/>
    <n v="42800"/>
    <n v="7.7"/>
    <n v="18.600000000000001"/>
    <n v="-12226"/>
    <n v="-3.1"/>
    <n v="31"/>
    <n v="929"/>
    <n v="929"/>
    <n v="23882"/>
    <n v="0"/>
  </r>
  <r>
    <x v="23"/>
    <x v="2"/>
    <x v="7"/>
    <n v="115416"/>
    <n v="119425"/>
    <n v="1540228"/>
    <n v="1564661"/>
    <n v="642"/>
    <n v="0.5"/>
    <n v="4507"/>
    <n v="3.7"/>
    <n v="212525"/>
    <n v="13956"/>
    <n v="198569"/>
    <n v="0.9"/>
    <n v="13.6"/>
    <n v="261391"/>
    <n v="100489"/>
    <n v="160902"/>
    <n v="6.4"/>
    <n v="16.7"/>
    <n v="-48866"/>
    <n v="-3.1"/>
    <n v="27.2"/>
    <n v="2964"/>
    <n v="2964"/>
    <n v="75873"/>
    <n v="0"/>
  </r>
  <r>
    <x v="23"/>
    <x v="2"/>
    <x v="8"/>
    <n v="93090"/>
    <n v="98604"/>
    <n v="1239618"/>
    <n v="1257875"/>
    <n v="413"/>
    <n v="0.4"/>
    <n v="3163"/>
    <n v="3.2"/>
    <n v="146340"/>
    <n v="8367"/>
    <n v="137973"/>
    <n v="0.7"/>
    <n v="11.6"/>
    <n v="182854"/>
    <n v="64901"/>
    <n v="117953"/>
    <n v="5.2"/>
    <n v="14.5"/>
    <n v="-36514"/>
    <n v="-2.9"/>
    <n v="23.2"/>
    <n v="1765"/>
    <n v="1765"/>
    <n v="45695"/>
    <n v="0"/>
  </r>
  <r>
    <x v="23"/>
    <x v="2"/>
    <x v="9"/>
    <n v="68415"/>
    <n v="73830"/>
    <n v="909317"/>
    <n v="922641"/>
    <n v="311"/>
    <n v="0.4"/>
    <n v="1933"/>
    <n v="2.6"/>
    <n v="97035"/>
    <n v="6099"/>
    <n v="90936"/>
    <n v="0.7"/>
    <n v="10.5"/>
    <n v="123682"/>
    <n v="41338"/>
    <n v="82344"/>
    <n v="4.5"/>
    <n v="13.4"/>
    <n v="-26647"/>
    <n v="-2.9"/>
    <n v="21"/>
    <n v="1054"/>
    <n v="1054"/>
    <n v="27786"/>
    <n v="0"/>
  </r>
  <r>
    <x v="23"/>
    <x v="2"/>
    <x v="10"/>
    <n v="35137"/>
    <n v="39999"/>
    <n v="468686"/>
    <n v="476919"/>
    <n v="224"/>
    <n v="0.6"/>
    <n v="1286"/>
    <n v="3.2"/>
    <n v="47828"/>
    <n v="3536"/>
    <n v="44292"/>
    <n v="0.7"/>
    <n v="10"/>
    <n v="64293"/>
    <n v="22128"/>
    <n v="42165"/>
    <n v="4.5999999999999996"/>
    <n v="13.5"/>
    <n v="-16465"/>
    <n v="-3.5"/>
    <n v="20"/>
    <n v="472"/>
    <n v="472"/>
    <n v="12414"/>
    <n v="0"/>
  </r>
  <r>
    <x v="23"/>
    <x v="2"/>
    <x v="1"/>
    <n v="111084"/>
    <n v="123129"/>
    <n v="1492007"/>
    <n v="1517661"/>
    <n v="607"/>
    <n v="0.5"/>
    <n v="3558"/>
    <n v="2.9"/>
    <n v="136159"/>
    <n v="9153"/>
    <n v="127006"/>
    <n v="0.6"/>
    <n v="9"/>
    <n v="187466"/>
    <n v="62412"/>
    <n v="125054"/>
    <n v="4.0999999999999996"/>
    <n v="12.4"/>
    <n v="-51307"/>
    <n v="-3.4"/>
    <n v="18"/>
    <n v="1453"/>
    <n v="1453"/>
    <n v="37893"/>
    <n v="0"/>
  </r>
  <r>
    <x v="23"/>
    <x v="3"/>
    <x v="0"/>
    <n v="7955"/>
    <n v="9126"/>
    <n v="460365"/>
    <n v="230753"/>
    <n v="9104"/>
    <n v="199.5"/>
    <n v="0"/>
    <n v="0"/>
    <n v="459224"/>
    <n v="459224"/>
    <n v="0"/>
    <n v="199"/>
    <n v="199"/>
    <n v="0"/>
    <n v="0"/>
    <n v="0"/>
    <n v="0"/>
    <n v="0"/>
    <n v="459224"/>
    <n v="199"/>
    <n v="0"/>
    <m/>
    <m/>
    <m/>
    <n v="0"/>
  </r>
  <r>
    <x v="23"/>
    <x v="3"/>
    <x v="2"/>
    <n v="18739"/>
    <n v="21146"/>
    <n v="610657"/>
    <n v="579133"/>
    <n v="1410"/>
    <n v="6.7"/>
    <n v="1099"/>
    <n v="5.2"/>
    <n v="188987"/>
    <n v="22257"/>
    <n v="166730"/>
    <n v="3.8"/>
    <n v="32.6"/>
    <n v="125938"/>
    <n v="60069"/>
    <n v="65869"/>
    <n v="10.4"/>
    <n v="21.7"/>
    <n v="63049"/>
    <n v="10.9"/>
    <n v="43.4"/>
    <n v="819"/>
    <n v="819"/>
    <n v="47723"/>
    <n v="0"/>
  </r>
  <r>
    <x v="23"/>
    <x v="3"/>
    <x v="3"/>
    <n v="20252"/>
    <n v="24892"/>
    <n v="629311"/>
    <n v="621053"/>
    <n v="2085"/>
    <n v="8.6"/>
    <n v="970"/>
    <n v="4"/>
    <n v="144060"/>
    <n v="29251"/>
    <n v="114809"/>
    <n v="4.7"/>
    <n v="23.2"/>
    <n v="127544"/>
    <n v="51674"/>
    <n v="75870"/>
    <n v="8.3000000000000007"/>
    <n v="20.5"/>
    <n v="16516"/>
    <n v="2.7"/>
    <n v="41"/>
    <n v="733"/>
    <n v="733"/>
    <n v="42180"/>
    <n v="0"/>
  </r>
  <r>
    <x v="23"/>
    <x v="3"/>
    <x v="4"/>
    <n v="16570"/>
    <n v="18017"/>
    <n v="504575"/>
    <n v="505189"/>
    <n v="164"/>
    <n v="0.9"/>
    <n v="943"/>
    <n v="5.0999999999999996"/>
    <n v="93369"/>
    <n v="5326"/>
    <n v="88043"/>
    <n v="1.1000000000000001"/>
    <n v="18.5"/>
    <n v="94597"/>
    <n v="43300"/>
    <n v="51297"/>
    <n v="8.6"/>
    <n v="18.7"/>
    <n v="-1228"/>
    <n v="-0.2"/>
    <n v="37"/>
    <n v="593"/>
    <n v="593"/>
    <n v="34250"/>
    <n v="0"/>
  </r>
  <r>
    <x v="23"/>
    <x v="3"/>
    <x v="5"/>
    <n v="15793"/>
    <n v="17233"/>
    <n v="476238"/>
    <n v="477525"/>
    <n v="116"/>
    <n v="0.7"/>
    <n v="771"/>
    <n v="4.4000000000000004"/>
    <n v="79022"/>
    <n v="4070"/>
    <n v="74952"/>
    <n v="0.9"/>
    <n v="16.5"/>
    <n v="81596"/>
    <n v="32496"/>
    <n v="49100"/>
    <n v="6.8"/>
    <n v="17.100000000000001"/>
    <n v="-2574"/>
    <n v="-0.6"/>
    <n v="33"/>
    <n v="423"/>
    <n v="423"/>
    <n v="24142"/>
    <n v="0"/>
  </r>
  <r>
    <x v="23"/>
    <x v="3"/>
    <x v="6"/>
    <n v="14995"/>
    <n v="16299"/>
    <n v="451542"/>
    <n v="452963"/>
    <n v="128"/>
    <n v="0.8"/>
    <n v="656"/>
    <n v="4"/>
    <n v="69974"/>
    <n v="4163"/>
    <n v="65811"/>
    <n v="0.9"/>
    <n v="15.4"/>
    <n v="72815"/>
    <n v="29059"/>
    <n v="43756"/>
    <n v="6.4"/>
    <n v="16.100000000000001"/>
    <n v="-2841"/>
    <n v="-0.7"/>
    <n v="30.8"/>
    <n v="406"/>
    <n v="406"/>
    <n v="22895"/>
    <n v="0"/>
  </r>
  <r>
    <x v="23"/>
    <x v="3"/>
    <x v="7"/>
    <n v="63870"/>
    <n v="72433"/>
    <n v="1916766"/>
    <n v="1924616"/>
    <n v="449"/>
    <n v="0.6"/>
    <n v="2443"/>
    <n v="3.3"/>
    <n v="258018"/>
    <n v="14031"/>
    <n v="243987"/>
    <n v="0.7"/>
    <n v="13.4"/>
    <n v="273718"/>
    <n v="97428"/>
    <n v="176290"/>
    <n v="5.0999999999999996"/>
    <n v="14.2"/>
    <n v="-15700"/>
    <n v="-0.8"/>
    <n v="26.8"/>
    <n v="1228"/>
    <n v="1228"/>
    <n v="69767"/>
    <n v="0"/>
  </r>
  <r>
    <x v="23"/>
    <x v="3"/>
    <x v="8"/>
    <n v="56448"/>
    <n v="68125"/>
    <n v="1697338"/>
    <n v="1709968"/>
    <n v="485"/>
    <n v="0.7"/>
    <n v="2125"/>
    <n v="3.1"/>
    <n v="194162"/>
    <n v="11357"/>
    <n v="182805"/>
    <n v="0.7"/>
    <n v="11.4"/>
    <n v="219421"/>
    <n v="73997"/>
    <n v="145424"/>
    <n v="4.3"/>
    <n v="12.8"/>
    <n v="-25259"/>
    <n v="-1.4"/>
    <n v="22.8"/>
    <n v="834"/>
    <n v="834"/>
    <n v="47691"/>
    <n v="0"/>
  </r>
  <r>
    <x v="23"/>
    <x v="3"/>
    <x v="9"/>
    <n v="43420"/>
    <n v="54752"/>
    <n v="1310189"/>
    <n v="1318350"/>
    <n v="396"/>
    <n v="0.7"/>
    <n v="1622"/>
    <n v="2.9"/>
    <n v="136196"/>
    <n v="8520"/>
    <n v="127676"/>
    <n v="0.6"/>
    <n v="10.3"/>
    <n v="152518"/>
    <n v="49132"/>
    <n v="103386"/>
    <n v="3.7"/>
    <n v="11.6"/>
    <n v="-16322"/>
    <n v="-1.3"/>
    <n v="20.6"/>
    <n v="496"/>
    <n v="496"/>
    <n v="28732"/>
    <n v="0"/>
  </r>
  <r>
    <x v="23"/>
    <x v="3"/>
    <x v="10"/>
    <n v="24624"/>
    <n v="35607"/>
    <n v="749326"/>
    <n v="754516"/>
    <n v="378"/>
    <n v="1"/>
    <n v="1259"/>
    <n v="3.5"/>
    <n v="74245"/>
    <n v="5865"/>
    <n v="68380"/>
    <n v="0.8"/>
    <n v="9.8000000000000007"/>
    <n v="84625"/>
    <n v="27436"/>
    <n v="57189"/>
    <n v="3.6"/>
    <n v="11.2"/>
    <n v="-10380"/>
    <n v="-1.4"/>
    <n v="19.600000000000001"/>
    <n v="209"/>
    <n v="209"/>
    <n v="11760"/>
    <n v="0"/>
  </r>
  <r>
    <x v="23"/>
    <x v="3"/>
    <x v="1"/>
    <n v="92887"/>
    <n v="124156"/>
    <n v="2858434"/>
    <n v="2879033"/>
    <n v="1225"/>
    <n v="1"/>
    <n v="3621"/>
    <n v="2.9"/>
    <n v="253523"/>
    <n v="22910"/>
    <n v="230613"/>
    <n v="0.8"/>
    <n v="8.8000000000000007"/>
    <n v="294721"/>
    <n v="91402"/>
    <n v="203319"/>
    <n v="3.2"/>
    <n v="10.199999999999999"/>
    <n v="-41198"/>
    <n v="-1.4"/>
    <n v="17.600000000000001"/>
    <n v="719"/>
    <n v="719"/>
    <n v="41741"/>
    <n v="0"/>
  </r>
  <r>
    <x v="23"/>
    <x v="4"/>
    <x v="0"/>
    <n v="1663"/>
    <n v="2209"/>
    <n v="223200"/>
    <n v="111799"/>
    <n v="2206"/>
    <n v="199.7"/>
    <n v="0"/>
    <n v="0"/>
    <n v="222803"/>
    <n v="222803"/>
    <n v="0"/>
    <n v="199.3"/>
    <n v="199.3"/>
    <n v="0"/>
    <n v="0"/>
    <n v="0"/>
    <n v="0"/>
    <n v="0"/>
    <n v="222803"/>
    <n v="199.3"/>
    <n v="0"/>
    <m/>
    <m/>
    <m/>
    <n v="0"/>
  </r>
  <r>
    <x v="23"/>
    <x v="4"/>
    <x v="2"/>
    <n v="4841"/>
    <n v="6278"/>
    <n v="358369"/>
    <n v="341192"/>
    <n v="738"/>
    <n v="12.2"/>
    <n v="283"/>
    <n v="4.7"/>
    <n v="112316"/>
    <n v="22438"/>
    <n v="89878"/>
    <n v="6.6"/>
    <n v="32.9"/>
    <n v="77962"/>
    <n v="33272"/>
    <n v="44690"/>
    <n v="9.8000000000000007"/>
    <n v="22.8"/>
    <n v="34354"/>
    <n v="10.1"/>
    <n v="45.6"/>
    <n v="196"/>
    <n v="196"/>
    <n v="26053"/>
    <n v="0"/>
  </r>
  <r>
    <x v="23"/>
    <x v="4"/>
    <x v="3"/>
    <n v="5427"/>
    <n v="8774"/>
    <n v="392561"/>
    <n v="379068"/>
    <n v="1324"/>
    <n v="16.100000000000001"/>
    <n v="247"/>
    <n v="3"/>
    <n v="101519"/>
    <n v="30893"/>
    <n v="70626"/>
    <n v="8.1"/>
    <n v="26.8"/>
    <n v="74533"/>
    <n v="28017"/>
    <n v="46516"/>
    <n v="7.4"/>
    <n v="19.7"/>
    <n v="26986"/>
    <n v="7.1"/>
    <n v="39.4"/>
    <n v="170"/>
    <n v="170"/>
    <n v="22356"/>
    <n v="0"/>
  </r>
  <r>
    <x v="23"/>
    <x v="4"/>
    <x v="4"/>
    <n v="4006"/>
    <n v="5221"/>
    <n v="285103"/>
    <n v="278961"/>
    <n v="168"/>
    <n v="3.2"/>
    <n v="230"/>
    <n v="4.4000000000000004"/>
    <n v="56262"/>
    <n v="5636"/>
    <n v="50626"/>
    <n v="2"/>
    <n v="20.2"/>
    <n v="43977"/>
    <n v="18355"/>
    <n v="25622"/>
    <n v="6.6"/>
    <n v="15.8"/>
    <n v="12285"/>
    <n v="4.4000000000000004"/>
    <n v="31.6"/>
    <n v="102"/>
    <n v="102"/>
    <n v="13781"/>
    <n v="0"/>
  </r>
  <r>
    <x v="23"/>
    <x v="4"/>
    <x v="5"/>
    <n v="3857"/>
    <n v="4747"/>
    <n v="269193"/>
    <n v="266937"/>
    <n v="100"/>
    <n v="2.1"/>
    <n v="217"/>
    <n v="4.5"/>
    <n v="47883"/>
    <n v="4109"/>
    <n v="43774"/>
    <n v="1.5"/>
    <n v="17.899999999999999"/>
    <n v="43371"/>
    <n v="17652"/>
    <n v="25719"/>
    <n v="6.6"/>
    <n v="16.2"/>
    <n v="4512"/>
    <n v="1.7"/>
    <n v="32.4"/>
    <n v="88"/>
    <n v="88"/>
    <n v="11791"/>
    <n v="0"/>
  </r>
  <r>
    <x v="23"/>
    <x v="4"/>
    <x v="6"/>
    <n v="3725"/>
    <n v="4822"/>
    <n v="260576"/>
    <n v="257782"/>
    <n v="76"/>
    <n v="1.6"/>
    <n v="215"/>
    <n v="4.4000000000000004"/>
    <n v="42589"/>
    <n v="2591"/>
    <n v="39998"/>
    <n v="1"/>
    <n v="16.5"/>
    <n v="37000"/>
    <n v="14669"/>
    <n v="22331"/>
    <n v="5.7"/>
    <n v="14.4"/>
    <n v="5589"/>
    <n v="2.1"/>
    <n v="28.8"/>
    <n v="77"/>
    <n v="77"/>
    <n v="10326"/>
    <n v="0"/>
  </r>
  <r>
    <x v="23"/>
    <x v="4"/>
    <x v="7"/>
    <n v="16404"/>
    <n v="23600"/>
    <n v="1131207"/>
    <n v="1128924"/>
    <n v="334"/>
    <n v="1.4"/>
    <n v="798"/>
    <n v="3.3"/>
    <n v="156384"/>
    <n v="9959"/>
    <n v="146425"/>
    <n v="0.9"/>
    <n v="13.9"/>
    <n v="151818"/>
    <n v="50445"/>
    <n v="101373"/>
    <n v="4.5"/>
    <n v="13.4"/>
    <n v="4566"/>
    <n v="0.5"/>
    <n v="26.8"/>
    <n v="238"/>
    <n v="238"/>
    <n v="32612"/>
    <n v="0"/>
  </r>
  <r>
    <x v="23"/>
    <x v="4"/>
    <x v="8"/>
    <n v="16510"/>
    <n v="26796"/>
    <n v="1139636"/>
    <n v="1137283"/>
    <n v="474"/>
    <n v="1.8"/>
    <n v="903"/>
    <n v="3.3"/>
    <n v="136601"/>
    <n v="11377"/>
    <n v="125224"/>
    <n v="1"/>
    <n v="12"/>
    <n v="131895"/>
    <n v="41862"/>
    <n v="90033"/>
    <n v="3.7"/>
    <n v="11.6"/>
    <n v="4706"/>
    <n v="0.4"/>
    <n v="23.2"/>
    <n v="163"/>
    <n v="163"/>
    <n v="22162"/>
    <n v="0"/>
  </r>
  <r>
    <x v="23"/>
    <x v="4"/>
    <x v="9"/>
    <n v="14008"/>
    <n v="25106"/>
    <n v="969005"/>
    <n v="968833"/>
    <n v="355"/>
    <n v="1.4"/>
    <n v="909"/>
    <n v="3.6"/>
    <n v="104493"/>
    <n v="8694"/>
    <n v="95799"/>
    <n v="0.9"/>
    <n v="10.8"/>
    <n v="104149"/>
    <n v="32573"/>
    <n v="71576"/>
    <n v="3.4"/>
    <n v="10.7"/>
    <n v="344"/>
    <n v="0.1"/>
    <n v="21.4"/>
    <n v="100"/>
    <n v="100"/>
    <n v="13428"/>
    <n v="0"/>
  </r>
  <r>
    <x v="23"/>
    <x v="4"/>
    <x v="10"/>
    <n v="8727"/>
    <n v="19973"/>
    <n v="605701"/>
    <n v="604868"/>
    <n v="358"/>
    <n v="1.8"/>
    <n v="590"/>
    <n v="2.9"/>
    <n v="62684"/>
    <n v="7578"/>
    <n v="55106"/>
    <n v="1.3"/>
    <n v="10.4"/>
    <n v="61017"/>
    <n v="18342"/>
    <n v="42675"/>
    <n v="3"/>
    <n v="10.1"/>
    <n v="1667"/>
    <n v="0.3"/>
    <n v="20.2"/>
    <n v="40"/>
    <n v="40"/>
    <n v="5491"/>
    <n v="0"/>
  </r>
  <r>
    <x v="23"/>
    <x v="4"/>
    <x v="1"/>
    <n v="38576"/>
    <n v="73569"/>
    <n v="2688944"/>
    <n v="2686717"/>
    <n v="1184"/>
    <n v="1.6"/>
    <n v="2145"/>
    <n v="2.9"/>
    <n v="246147"/>
    <n v="29315"/>
    <n v="216832"/>
    <n v="1.1000000000000001"/>
    <n v="9.1999999999999993"/>
    <n v="241692"/>
    <n v="74818"/>
    <n v="166874"/>
    <n v="2.8"/>
    <n v="9"/>
    <n v="4455"/>
    <n v="0.2"/>
    <n v="18"/>
    <n v="209"/>
    <n v="222"/>
    <n v="28264"/>
    <n v="0"/>
  </r>
  <r>
    <x v="23"/>
    <x v="5"/>
    <x v="0"/>
    <n v="678"/>
    <n v="1213"/>
    <n v="197979"/>
    <n v="99090"/>
    <n v="1212"/>
    <n v="199.8"/>
    <n v="0"/>
    <n v="0"/>
    <n v="197778"/>
    <n v="197778"/>
    <n v="0"/>
    <n v="199.6"/>
    <n v="199.6"/>
    <n v="0"/>
    <n v="0"/>
    <n v="0"/>
    <n v="0"/>
    <n v="0"/>
    <n v="197778"/>
    <n v="199.6"/>
    <n v="0"/>
    <m/>
    <m/>
    <m/>
    <n v="0"/>
  </r>
  <r>
    <x v="23"/>
    <x v="5"/>
    <x v="2"/>
    <n v="2074"/>
    <n v="3218"/>
    <n v="337657"/>
    <n v="319470"/>
    <n v="473"/>
    <n v="15.4"/>
    <n v="166"/>
    <n v="5.4"/>
    <n v="118262"/>
    <n v="28638"/>
    <n v="89624"/>
    <n v="9"/>
    <n v="37"/>
    <n v="81887"/>
    <n v="40306"/>
    <n v="41581"/>
    <n v="12.6"/>
    <n v="25.6"/>
    <n v="36375"/>
    <n v="11.4"/>
    <n v="51.2"/>
    <n v="107"/>
    <n v="107"/>
    <n v="32412"/>
    <n v="0"/>
  </r>
  <r>
    <x v="23"/>
    <x v="5"/>
    <x v="3"/>
    <n v="2458"/>
    <n v="5476"/>
    <n v="389652"/>
    <n v="373706"/>
    <n v="1108"/>
    <n v="22.2"/>
    <n v="141"/>
    <n v="2.8"/>
    <n v="112304"/>
    <n v="41445"/>
    <n v="70859"/>
    <n v="11.1"/>
    <n v="30.1"/>
    <n v="80412"/>
    <n v="28315"/>
    <n v="52097"/>
    <n v="7.6"/>
    <n v="21.5"/>
    <n v="31892"/>
    <n v="8.6"/>
    <n v="43"/>
    <n v="73"/>
    <n v="73"/>
    <n v="21726"/>
    <n v="0"/>
  </r>
  <r>
    <x v="23"/>
    <x v="5"/>
    <x v="4"/>
    <n v="1711"/>
    <n v="3206"/>
    <n v="265561"/>
    <n v="257793"/>
    <n v="254"/>
    <n v="7.8"/>
    <n v="355"/>
    <n v="10.9"/>
    <n v="61050"/>
    <n v="6890"/>
    <n v="54160"/>
    <n v="2.7"/>
    <n v="23.7"/>
    <n v="45513"/>
    <n v="20360"/>
    <n v="25153"/>
    <n v="7.9"/>
    <n v="17.7"/>
    <n v="15537"/>
    <n v="6"/>
    <n v="35.4"/>
    <n v="40"/>
    <n v="40"/>
    <n v="11296"/>
    <n v="0"/>
  </r>
  <r>
    <x v="23"/>
    <x v="5"/>
    <x v="5"/>
    <n v="1519"/>
    <n v="2946"/>
    <n v="228752"/>
    <n v="226297"/>
    <n v="207"/>
    <n v="7.1"/>
    <n v="180"/>
    <n v="6.1"/>
    <n v="45744"/>
    <n v="6004"/>
    <n v="39740"/>
    <n v="2.7"/>
    <n v="20.2"/>
    <n v="40834"/>
    <n v="17620"/>
    <n v="23214"/>
    <n v="7.8"/>
    <n v="18"/>
    <n v="4910"/>
    <n v="2.2000000000000002"/>
    <n v="36"/>
    <n v="40"/>
    <n v="40"/>
    <n v="11825"/>
    <n v="0"/>
  </r>
  <r>
    <x v="23"/>
    <x v="5"/>
    <x v="6"/>
    <n v="1597"/>
    <n v="3053"/>
    <n v="247044"/>
    <n v="240152"/>
    <n v="166"/>
    <n v="5.5"/>
    <n v="119"/>
    <n v="3.9"/>
    <n v="49010"/>
    <n v="4571"/>
    <n v="44439"/>
    <n v="1.9"/>
    <n v="20.399999999999999"/>
    <n v="35225"/>
    <n v="12457"/>
    <n v="22768"/>
    <n v="5.2"/>
    <n v="14.7"/>
    <n v="13785"/>
    <n v="5.7"/>
    <n v="29.4"/>
    <n v="26"/>
    <n v="26"/>
    <n v="7902"/>
    <n v="0"/>
  </r>
  <r>
    <x v="23"/>
    <x v="5"/>
    <x v="7"/>
    <n v="7154"/>
    <n v="16346"/>
    <n v="1077931"/>
    <n v="1066281"/>
    <n v="1065"/>
    <n v="6.5"/>
    <n v="1066"/>
    <n v="6.5"/>
    <n v="176961"/>
    <n v="26752"/>
    <n v="150209"/>
    <n v="2.5"/>
    <n v="16.600000000000001"/>
    <n v="153660"/>
    <n v="49901"/>
    <n v="103759"/>
    <n v="4.7"/>
    <n v="14.4"/>
    <n v="23301"/>
    <n v="2.2000000000000002"/>
    <n v="28.8"/>
    <n v="89"/>
    <n v="89"/>
    <n v="25748"/>
    <n v="0"/>
  </r>
  <r>
    <x v="23"/>
    <x v="5"/>
    <x v="8"/>
    <n v="7979"/>
    <n v="22671"/>
    <n v="1209508"/>
    <n v="1193572"/>
    <n v="1468"/>
    <n v="6.5"/>
    <n v="1069"/>
    <n v="4.8"/>
    <n v="170785"/>
    <n v="27751"/>
    <n v="143034"/>
    <n v="2.2999999999999998"/>
    <n v="14.3"/>
    <n v="138913"/>
    <n v="44348"/>
    <n v="94565"/>
    <n v="3.7"/>
    <n v="11.6"/>
    <n v="31872"/>
    <n v="2.7"/>
    <n v="23.2"/>
    <n v="73"/>
    <n v="73"/>
    <n v="21742"/>
    <n v="0"/>
  </r>
  <r>
    <x v="23"/>
    <x v="5"/>
    <x v="9"/>
    <n v="7314"/>
    <n v="23428"/>
    <n v="1102485"/>
    <n v="1090774"/>
    <n v="1399"/>
    <n v="6"/>
    <n v="960"/>
    <n v="4.0999999999999996"/>
    <n v="137692"/>
    <n v="25002"/>
    <n v="112690"/>
    <n v="2.2999999999999998"/>
    <n v="12.6"/>
    <n v="114270"/>
    <n v="31581"/>
    <n v="82689"/>
    <n v="2.9"/>
    <n v="10.5"/>
    <n v="23422"/>
    <n v="2.1"/>
    <n v="21"/>
    <n v="36"/>
    <n v="36"/>
    <n v="10275"/>
    <n v="0"/>
  </r>
  <r>
    <x v="23"/>
    <x v="5"/>
    <x v="10"/>
    <n v="5430"/>
    <n v="24594"/>
    <n v="831068"/>
    <n v="824322"/>
    <n v="1427"/>
    <n v="5.9"/>
    <n v="991"/>
    <n v="4.0999999999999996"/>
    <n v="103814"/>
    <n v="20967"/>
    <n v="82847"/>
    <n v="2.5"/>
    <n v="12.6"/>
    <n v="90322"/>
    <n v="23684"/>
    <n v="66638"/>
    <n v="2.9"/>
    <n v="11"/>
    <n v="13492"/>
    <n v="1.6"/>
    <n v="22"/>
    <n v="15"/>
    <n v="15"/>
    <n v="3772"/>
    <n v="0"/>
  </r>
  <r>
    <x v="23"/>
    <x v="5"/>
    <x v="1"/>
    <n v="24831"/>
    <n v="84866"/>
    <n v="3795886"/>
    <n v="3760574"/>
    <n v="3973"/>
    <n v="4.7"/>
    <n v="3475"/>
    <n v="4.0999999999999996"/>
    <n v="417249"/>
    <n v="79666"/>
    <n v="337583"/>
    <n v="2.1"/>
    <n v="11.1"/>
    <n v="346625"/>
    <n v="88307"/>
    <n v="258318"/>
    <n v="2.2999999999999998"/>
    <n v="9.1999999999999993"/>
    <n v="70624"/>
    <n v="1.9"/>
    <n v="18.399999999999999"/>
    <n v="64"/>
    <n v="64"/>
    <n v="19097"/>
    <n v="0"/>
  </r>
  <r>
    <x v="23"/>
    <x v="6"/>
    <x v="0"/>
    <n v="116"/>
    <n v="478"/>
    <n v="78724"/>
    <n v="39362"/>
    <n v="478"/>
    <n v="200"/>
    <n v="0"/>
    <n v="0"/>
    <n v="78724"/>
    <n v="78724"/>
    <n v="0"/>
    <n v="200"/>
    <n v="200"/>
    <n v="0"/>
    <n v="0"/>
    <n v="0"/>
    <n v="0"/>
    <n v="0"/>
    <n v="78724"/>
    <n v="200"/>
    <n v="0"/>
    <m/>
    <m/>
    <m/>
    <n v="0"/>
  </r>
  <r>
    <x v="23"/>
    <x v="6"/>
    <x v="2"/>
    <n v="491"/>
    <n v="1316"/>
    <n v="186207"/>
    <n v="161408"/>
    <n v="425"/>
    <n v="38.1"/>
    <n v="24"/>
    <n v="2.2000000000000002"/>
    <n v="75585"/>
    <n v="27099"/>
    <n v="48486"/>
    <n v="16.8"/>
    <n v="46.8"/>
    <n v="25986"/>
    <n v="1075"/>
    <n v="24911"/>
    <n v="0.7"/>
    <n v="16.100000000000001"/>
    <n v="49599"/>
    <n v="30.7"/>
    <n v="32.200000000000003"/>
    <m/>
    <m/>
    <m/>
    <n v="0"/>
  </r>
  <r>
    <x v="23"/>
    <x v="6"/>
    <x v="3"/>
    <n v="595"/>
    <n v="1840"/>
    <n v="218742"/>
    <n v="206727"/>
    <n v="424"/>
    <n v="25.7"/>
    <n v="41"/>
    <n v="2.5"/>
    <n v="66696"/>
    <n v="28229"/>
    <n v="38467"/>
    <n v="13.7"/>
    <n v="32.299999999999997"/>
    <n v="42666"/>
    <n v="12059"/>
    <n v="30607"/>
    <n v="5.8"/>
    <n v="20.6"/>
    <n v="24030"/>
    <n v="11.7"/>
    <n v="41.2"/>
    <n v="12"/>
    <n v="12"/>
    <n v="7641"/>
    <n v="0"/>
  </r>
  <r>
    <x v="23"/>
    <x v="6"/>
    <x v="4"/>
    <n v="359"/>
    <n v="1513"/>
    <n v="128488"/>
    <n v="124236"/>
    <n v="181"/>
    <n v="12.1"/>
    <n v="143"/>
    <n v="9.6"/>
    <n v="32209"/>
    <n v="5592"/>
    <n v="26617"/>
    <n v="4.5"/>
    <n v="25.9"/>
    <n v="23705"/>
    <n v="12241"/>
    <n v="11464"/>
    <n v="9.9"/>
    <n v="19.100000000000001"/>
    <n v="8504"/>
    <n v="6.8"/>
    <n v="38.200000000000003"/>
    <n v="10"/>
    <n v="10"/>
    <n v="7307"/>
    <n v="0"/>
  </r>
  <r>
    <x v="23"/>
    <x v="6"/>
    <x v="5"/>
    <n v="347"/>
    <n v="1590"/>
    <n v="123044"/>
    <n v="119069"/>
    <n v="189"/>
    <n v="12.2"/>
    <n v="99"/>
    <n v="6.4"/>
    <n v="29697"/>
    <n v="4871"/>
    <n v="24826"/>
    <n v="4.0999999999999996"/>
    <n v="24.9"/>
    <n v="21746"/>
    <n v="10172"/>
    <n v="11574"/>
    <n v="8.5"/>
    <n v="18.3"/>
    <n v="7951"/>
    <n v="6.6"/>
    <n v="36.6"/>
    <n v="11"/>
    <n v="11"/>
    <n v="7321"/>
    <n v="0"/>
  </r>
  <r>
    <x v="23"/>
    <x v="6"/>
    <x v="6"/>
    <n v="324"/>
    <n v="1367"/>
    <n v="115077"/>
    <n v="113401"/>
    <n v="234"/>
    <n v="18.2"/>
    <n v="77"/>
    <n v="6"/>
    <n v="25305"/>
    <n v="3768"/>
    <n v="21537"/>
    <n v="3.3"/>
    <n v="22.3"/>
    <n v="21953"/>
    <n v="10988"/>
    <n v="10965"/>
    <n v="9.6999999999999993"/>
    <n v="19.399999999999999"/>
    <n v="3352"/>
    <n v="2.9"/>
    <n v="38.799999999999997"/>
    <n v="9"/>
    <n v="9"/>
    <m/>
    <n v="1"/>
  </r>
  <r>
    <x v="23"/>
    <x v="6"/>
    <x v="7"/>
    <n v="1638"/>
    <n v="7356"/>
    <n v="566526"/>
    <n v="552359"/>
    <n v="740"/>
    <n v="10.3"/>
    <n v="471"/>
    <n v="6.5"/>
    <n v="111189"/>
    <n v="21440"/>
    <n v="89749"/>
    <n v="3.9"/>
    <n v="20.100000000000001"/>
    <n v="82854"/>
    <n v="26092"/>
    <n v="56762"/>
    <n v="4.7"/>
    <n v="15"/>
    <n v="28335"/>
    <n v="5.0999999999999996"/>
    <n v="30"/>
    <n v="18"/>
    <n v="18"/>
    <n v="11687"/>
    <n v="0"/>
  </r>
  <r>
    <x v="23"/>
    <x v="6"/>
    <x v="8"/>
    <n v="2155"/>
    <n v="12343"/>
    <n v="732106"/>
    <n v="721150"/>
    <n v="1196"/>
    <n v="9.8000000000000007"/>
    <n v="869"/>
    <n v="7.1"/>
    <n v="103691"/>
    <n v="22434"/>
    <n v="81257"/>
    <n v="3.1"/>
    <n v="14.4"/>
    <n v="81779"/>
    <n v="21748"/>
    <n v="60031"/>
    <n v="3"/>
    <n v="11.3"/>
    <n v="21912"/>
    <n v="3.1"/>
    <n v="22.6"/>
    <n v="9"/>
    <n v="9"/>
    <m/>
    <n v="1"/>
  </r>
  <r>
    <x v="23"/>
    <x v="6"/>
    <x v="9"/>
    <n v="1934"/>
    <n v="12854"/>
    <n v="658509"/>
    <n v="649587"/>
    <n v="1233"/>
    <n v="9.8000000000000007"/>
    <n v="646"/>
    <n v="5.0999999999999996"/>
    <n v="97174"/>
    <n v="24828"/>
    <n v="72346"/>
    <n v="3.8"/>
    <n v="15"/>
    <n v="79330"/>
    <n v="21253"/>
    <n v="58077"/>
    <n v="3.3"/>
    <n v="12.2"/>
    <n v="17844"/>
    <n v="2.8"/>
    <n v="24.4"/>
    <n v="7"/>
    <n v="7"/>
    <n v="4269"/>
    <n v="0"/>
  </r>
  <r>
    <x v="23"/>
    <x v="6"/>
    <x v="10"/>
    <n v="1666"/>
    <n v="15197"/>
    <n v="565132"/>
    <n v="560924"/>
    <n v="1414"/>
    <n v="9.5"/>
    <n v="880"/>
    <n v="5.9"/>
    <n v="78299"/>
    <n v="21762"/>
    <n v="56537"/>
    <n v="3.9"/>
    <n v="14"/>
    <n v="69883"/>
    <n v="19264"/>
    <n v="50619"/>
    <n v="3.4"/>
    <n v="12.5"/>
    <n v="8416"/>
    <n v="1.5"/>
    <n v="25"/>
    <n v="4"/>
    <n v="4"/>
    <m/>
    <n v="1"/>
  </r>
  <r>
    <x v="23"/>
    <x v="6"/>
    <x v="1"/>
    <n v="8346"/>
    <n v="60019"/>
    <n v="2835358"/>
    <n v="2810921"/>
    <n v="4010"/>
    <n v="6.7"/>
    <n v="3659"/>
    <n v="6.1"/>
    <n v="335244"/>
    <n v="73682"/>
    <n v="261562"/>
    <n v="2.6"/>
    <n v="11.9"/>
    <n v="286369"/>
    <n v="85737"/>
    <n v="200632"/>
    <n v="3.1"/>
    <n v="10.199999999999999"/>
    <n v="48875"/>
    <n v="1.7"/>
    <n v="20.399999999999999"/>
    <n v="21"/>
    <n v="21"/>
    <n v="14330"/>
    <n v="0"/>
  </r>
  <r>
    <x v="23"/>
    <x v="7"/>
    <x v="0"/>
    <n v="30"/>
    <n v="150"/>
    <n v="39404"/>
    <n v="19702"/>
    <n v="150"/>
    <n v="200"/>
    <n v="0"/>
    <n v="0"/>
    <n v="39404"/>
    <n v="39404"/>
    <n v="0"/>
    <n v="200"/>
    <n v="200"/>
    <n v="0"/>
    <n v="0"/>
    <n v="0"/>
    <n v="0"/>
    <n v="0"/>
    <n v="39404"/>
    <n v="200"/>
    <n v="0"/>
    <m/>
    <m/>
    <m/>
    <n v="0"/>
  </r>
  <r>
    <x v="23"/>
    <x v="7"/>
    <x v="2"/>
    <n v="148"/>
    <n v="792"/>
    <n v="107843"/>
    <n v="97269"/>
    <n v="302"/>
    <n v="46"/>
    <n v="32"/>
    <n v="4.9000000000000004"/>
    <n v="41801"/>
    <n v="16528"/>
    <n v="25273"/>
    <n v="17"/>
    <n v="43"/>
    <n v="20652"/>
    <m/>
    <n v="19198"/>
    <m/>
    <n v="21.2"/>
    <n v="21149"/>
    <n v="21.8"/>
    <n v="42.4"/>
    <m/>
    <m/>
    <m/>
    <n v="1"/>
  </r>
  <r>
    <x v="23"/>
    <x v="7"/>
    <x v="3"/>
    <n v="217"/>
    <n v="1432"/>
    <n v="156254"/>
    <n v="143079"/>
    <n v="366"/>
    <n v="28.8"/>
    <n v="45"/>
    <n v="3.5"/>
    <n v="51767"/>
    <n v="19760"/>
    <n v="32007"/>
    <n v="13.8"/>
    <n v="36.200000000000003"/>
    <n v="25417"/>
    <n v="3104"/>
    <n v="22313"/>
    <n v="2.2000000000000002"/>
    <n v="17.8"/>
    <n v="26350"/>
    <n v="18.399999999999999"/>
    <n v="35.6"/>
    <n v="2"/>
    <n v="2"/>
    <m/>
    <n v="1"/>
  </r>
  <r>
    <x v="23"/>
    <x v="7"/>
    <x v="4"/>
    <n v="147"/>
    <n v="1071"/>
    <n v="101276"/>
    <n v="98194"/>
    <n v="263"/>
    <n v="27.4"/>
    <n v="43"/>
    <n v="4.5"/>
    <n v="24091"/>
    <n v="5779"/>
    <n v="18312"/>
    <n v="5.9"/>
    <n v="24.5"/>
    <n v="17927"/>
    <n v="6430"/>
    <n v="11497"/>
    <n v="6.5"/>
    <n v="18.3"/>
    <n v="6164"/>
    <n v="6.2"/>
    <n v="36.6"/>
    <n v="2"/>
    <n v="2"/>
    <m/>
    <n v="1"/>
  </r>
  <r>
    <x v="23"/>
    <x v="7"/>
    <x v="5"/>
    <n v="140"/>
    <n v="1328"/>
    <n v="96377"/>
    <n v="89248"/>
    <n v="305"/>
    <n v="25"/>
    <n v="86"/>
    <n v="7"/>
    <n v="25886"/>
    <n v="5191"/>
    <n v="20695"/>
    <n v="5.8"/>
    <n v="29"/>
    <n v="11629"/>
    <m/>
    <n v="8954"/>
    <m/>
    <n v="13"/>
    <n v="14257"/>
    <n v="16"/>
    <n v="26"/>
    <m/>
    <m/>
    <m/>
    <n v="1"/>
  </r>
  <r>
    <x v="23"/>
    <x v="7"/>
    <x v="6"/>
    <n v="140"/>
    <n v="912"/>
    <n v="95073"/>
    <n v="89015"/>
    <n v="118"/>
    <n v="13.3"/>
    <n v="66"/>
    <n v="7.5"/>
    <n v="23866"/>
    <n v="2573"/>
    <n v="21293"/>
    <n v="2.9"/>
    <n v="26.8"/>
    <n v="11750"/>
    <n v="2213"/>
    <n v="9537"/>
    <n v="2.5"/>
    <n v="13.2"/>
    <n v="12116"/>
    <n v="13.6"/>
    <n v="26.4"/>
    <m/>
    <m/>
    <m/>
    <n v="0"/>
  </r>
  <r>
    <x v="23"/>
    <x v="7"/>
    <x v="7"/>
    <n v="619"/>
    <n v="6087"/>
    <n v="420821"/>
    <n v="412993"/>
    <n v="891"/>
    <n v="14.9"/>
    <n v="659"/>
    <n v="11"/>
    <n v="89051"/>
    <n v="24623"/>
    <n v="64428"/>
    <n v="6"/>
    <n v="21.6"/>
    <n v="73396"/>
    <n v="35315"/>
    <n v="38081"/>
    <n v="8.6"/>
    <n v="17.8"/>
    <n v="15655"/>
    <n v="3.8"/>
    <n v="35.6"/>
    <n v="10"/>
    <n v="10"/>
    <n v="13306"/>
    <n v="0"/>
  </r>
  <r>
    <x v="23"/>
    <x v="7"/>
    <x v="8"/>
    <n v="978"/>
    <n v="8901"/>
    <n v="655099"/>
    <n v="645339"/>
    <n v="997"/>
    <n v="11.3"/>
    <n v="915"/>
    <n v="10.3"/>
    <n v="94055"/>
    <n v="28217"/>
    <n v="65838"/>
    <n v="4.4000000000000004"/>
    <n v="14.6"/>
    <n v="74535"/>
    <n v="22994"/>
    <n v="51541"/>
    <n v="3.6"/>
    <n v="11.5"/>
    <n v="19520"/>
    <n v="3.1"/>
    <n v="23"/>
    <n v="2"/>
    <n v="2"/>
    <m/>
    <n v="1"/>
  </r>
  <r>
    <x v="23"/>
    <x v="7"/>
    <x v="9"/>
    <n v="865"/>
    <n v="9916"/>
    <n v="565889"/>
    <n v="561998"/>
    <n v="881"/>
    <n v="8.8000000000000007"/>
    <n v="990"/>
    <n v="9.9"/>
    <n v="85420"/>
    <n v="26102"/>
    <n v="59318"/>
    <n v="4.5999999999999996"/>
    <n v="15.2"/>
    <n v="77639"/>
    <n v="29377"/>
    <n v="48262"/>
    <n v="5.2"/>
    <n v="13.8"/>
    <n v="7781"/>
    <n v="1.4"/>
    <n v="27.6"/>
    <n v="4"/>
    <n v="4"/>
    <n v="5025"/>
    <n v="0"/>
  </r>
  <r>
    <x v="23"/>
    <x v="7"/>
    <x v="10"/>
    <n v="700"/>
    <n v="10604"/>
    <n v="469837"/>
    <n v="465401"/>
    <n v="950"/>
    <n v="9.1"/>
    <n v="584"/>
    <n v="5.6"/>
    <n v="68782"/>
    <n v="20450"/>
    <n v="48332"/>
    <n v="4.4000000000000004"/>
    <n v="14.8"/>
    <n v="59911"/>
    <n v="17838"/>
    <n v="42073"/>
    <n v="3.8"/>
    <n v="12.9"/>
    <n v="8871"/>
    <n v="1.9"/>
    <n v="25.8"/>
    <n v="1"/>
    <n v="1"/>
    <m/>
    <n v="1"/>
  </r>
  <r>
    <x v="23"/>
    <x v="7"/>
    <x v="1"/>
    <n v="4530"/>
    <n v="55789"/>
    <n v="2965628"/>
    <n v="2942243"/>
    <n v="4367"/>
    <n v="7.9"/>
    <n v="3323"/>
    <n v="6"/>
    <n v="350105"/>
    <n v="89955"/>
    <n v="260150"/>
    <n v="3.1"/>
    <n v="11.9"/>
    <n v="303336"/>
    <n v="89261"/>
    <n v="214075"/>
    <n v="3"/>
    <n v="10.3"/>
    <n v="46769"/>
    <n v="1.6"/>
    <n v="20.6"/>
    <n v="5"/>
    <n v="5"/>
    <n v="6507"/>
    <n v="0"/>
  </r>
  <r>
    <x v="23"/>
    <x v="8"/>
    <x v="0"/>
    <n v="9"/>
    <n v="12"/>
    <n v="29683"/>
    <n v="14842"/>
    <n v="12"/>
    <n v="200"/>
    <n v="0"/>
    <n v="0"/>
    <n v="29683"/>
    <n v="29683"/>
    <n v="0"/>
    <n v="200"/>
    <n v="200"/>
    <n v="0"/>
    <n v="0"/>
    <n v="0"/>
    <n v="0"/>
    <n v="0"/>
    <n v="29683"/>
    <n v="200"/>
    <n v="0"/>
    <m/>
    <m/>
    <m/>
    <n v="0"/>
  </r>
  <r>
    <x v="23"/>
    <x v="8"/>
    <x v="2"/>
    <n v="76"/>
    <n v="641"/>
    <n v="125644"/>
    <n v="104428"/>
    <n v="224"/>
    <n v="41.9"/>
    <n v="11"/>
    <n v="2.1"/>
    <n v="61506"/>
    <n v="26842"/>
    <n v="34664"/>
    <n v="25.7"/>
    <n v="58.9"/>
    <n v="19074"/>
    <n v="871"/>
    <n v="18203"/>
    <n v="0.8"/>
    <n v="18.3"/>
    <n v="42432"/>
    <n v="40.6"/>
    <n v="36.6"/>
    <m/>
    <m/>
    <m/>
    <n v="0"/>
  </r>
  <r>
    <x v="23"/>
    <x v="8"/>
    <x v="3"/>
    <n v="86"/>
    <n v="724"/>
    <n v="134269"/>
    <n v="124825"/>
    <n v="158"/>
    <n v="22.2"/>
    <n v="135"/>
    <n v="18.899999999999999"/>
    <n v="48974"/>
    <n v="15000"/>
    <n v="33974"/>
    <n v="12"/>
    <n v="39.200000000000003"/>
    <n v="30086"/>
    <n v="12399"/>
    <n v="17687"/>
    <n v="9.9"/>
    <n v="24.1"/>
    <n v="18888"/>
    <n v="15.1"/>
    <n v="48.2"/>
    <n v="3"/>
    <n v="3"/>
    <m/>
    <n v="1"/>
  </r>
  <r>
    <x v="23"/>
    <x v="8"/>
    <x v="4"/>
    <n v="75"/>
    <n v="732"/>
    <n v="94019"/>
    <n v="91059"/>
    <n v="175"/>
    <n v="26.7"/>
    <n v="25"/>
    <n v="3.8"/>
    <n v="30220"/>
    <n v="10798"/>
    <n v="19422"/>
    <n v="11.9"/>
    <n v="33.200000000000003"/>
    <n v="24299"/>
    <n v="14322"/>
    <n v="9977"/>
    <n v="15.7"/>
    <n v="26.7"/>
    <n v="5921"/>
    <n v="6.5"/>
    <n v="53.4"/>
    <n v="4"/>
    <n v="4"/>
    <n v="12014"/>
    <n v="0"/>
  </r>
  <r>
    <x v="23"/>
    <x v="8"/>
    <x v="5"/>
    <n v="73"/>
    <n v="740"/>
    <n v="107149"/>
    <n v="98954"/>
    <n v="57"/>
    <n v="7.8"/>
    <n v="31"/>
    <n v="4.3"/>
    <n v="24320"/>
    <n v="6588"/>
    <n v="17732"/>
    <n v="6.7"/>
    <n v="24.6"/>
    <n v="7930"/>
    <n v="4233"/>
    <n v="3697"/>
    <n v="4.3"/>
    <n v="8"/>
    <n v="16390"/>
    <n v="16.600000000000001"/>
    <n v="16"/>
    <m/>
    <m/>
    <m/>
    <n v="0"/>
  </r>
  <r>
    <x v="23"/>
    <x v="8"/>
    <x v="6"/>
    <n v="70"/>
    <n v="2402"/>
    <n v="109133"/>
    <n v="103468"/>
    <n v="595"/>
    <n v="27.3"/>
    <n v="149"/>
    <n v="6.8"/>
    <n v="30082"/>
    <n v="7206"/>
    <n v="22876"/>
    <n v="7"/>
    <n v="29.1"/>
    <n v="18752"/>
    <n v="9253"/>
    <n v="9499"/>
    <n v="8.9"/>
    <n v="18.100000000000001"/>
    <n v="11330"/>
    <n v="11"/>
    <n v="36.200000000000003"/>
    <n v="1"/>
    <n v="1"/>
    <m/>
    <n v="1"/>
  </r>
  <r>
    <x v="23"/>
    <x v="8"/>
    <x v="7"/>
    <n v="334"/>
    <n v="6049"/>
    <n v="466756"/>
    <n v="447607"/>
    <n v="760"/>
    <n v="13"/>
    <n v="356"/>
    <n v="6.1"/>
    <n v="97664"/>
    <n v="26447"/>
    <n v="71217"/>
    <n v="5.9"/>
    <n v="21.8"/>
    <n v="59366"/>
    <n v="19431"/>
    <n v="39935"/>
    <n v="4.3"/>
    <n v="13.3"/>
    <n v="38298"/>
    <n v="8.5"/>
    <n v="26.6"/>
    <n v="2"/>
    <n v="2"/>
    <m/>
    <n v="1"/>
  </r>
  <r>
    <x v="23"/>
    <x v="8"/>
    <x v="8"/>
    <n v="574"/>
    <n v="11495"/>
    <n v="808198"/>
    <n v="800944"/>
    <n v="1570"/>
    <n v="14.1"/>
    <n v="846"/>
    <n v="7.6"/>
    <n v="101644"/>
    <n v="43534"/>
    <n v="58110"/>
    <n v="5.4"/>
    <n v="12.7"/>
    <n v="87136"/>
    <n v="28529"/>
    <n v="58607"/>
    <n v="3.6"/>
    <n v="10.9"/>
    <n v="14508"/>
    <n v="1.8"/>
    <n v="21.8"/>
    <m/>
    <m/>
    <m/>
    <n v="0"/>
  </r>
  <r>
    <x v="23"/>
    <x v="8"/>
    <x v="9"/>
    <n v="466"/>
    <n v="10386"/>
    <n v="654389"/>
    <n v="639520"/>
    <n v="1154"/>
    <n v="11.3"/>
    <n v="760"/>
    <n v="7.5"/>
    <n v="109939"/>
    <n v="38872"/>
    <n v="71067"/>
    <n v="6.1"/>
    <n v="17.2"/>
    <n v="80201"/>
    <n v="28955"/>
    <n v="51246"/>
    <n v="4.5"/>
    <n v="12.5"/>
    <n v="29738"/>
    <n v="4.7"/>
    <n v="25"/>
    <n v="1"/>
    <n v="1"/>
    <m/>
    <n v="1"/>
  </r>
  <r>
    <x v="23"/>
    <x v="8"/>
    <x v="10"/>
    <n v="476"/>
    <n v="15589"/>
    <n v="682479"/>
    <n v="670947"/>
    <n v="2157"/>
    <n v="14.3"/>
    <n v="1178"/>
    <n v="7.8"/>
    <n v="114447"/>
    <n v="44434"/>
    <n v="70013"/>
    <n v="6.6"/>
    <n v="17.100000000000001"/>
    <n v="91383"/>
    <n v="32462"/>
    <n v="58921"/>
    <n v="4.8"/>
    <n v="13.6"/>
    <n v="23064"/>
    <n v="3.5"/>
    <n v="27.2"/>
    <m/>
    <m/>
    <m/>
    <n v="0"/>
  </r>
  <r>
    <x v="23"/>
    <x v="8"/>
    <x v="1"/>
    <n v="3237"/>
    <n v="79882"/>
    <n v="4544493"/>
    <n v="4517440"/>
    <n v="7653"/>
    <n v="9.6999999999999993"/>
    <n v="5527"/>
    <n v="7"/>
    <n v="545098"/>
    <n v="166265"/>
    <n v="378833"/>
    <n v="3.7"/>
    <n v="12.1"/>
    <n v="490991"/>
    <n v="132725"/>
    <n v="358266"/>
    <n v="2.9"/>
    <n v="10.9"/>
    <n v="54107"/>
    <n v="1.2"/>
    <n v="21.8"/>
    <n v="3"/>
    <n v="3"/>
    <n v="10521"/>
    <n v="0"/>
  </r>
  <r>
    <x v="23"/>
    <x v="9"/>
    <x v="0"/>
    <n v="4"/>
    <n v="58"/>
    <n v="25599"/>
    <n v="12800"/>
    <n v="58"/>
    <n v="200"/>
    <n v="0"/>
    <n v="0"/>
    <n v="25599"/>
    <n v="25599"/>
    <n v="0"/>
    <n v="200"/>
    <n v="200"/>
    <n v="0"/>
    <n v="0"/>
    <n v="0"/>
    <n v="0"/>
    <n v="0"/>
    <n v="25599"/>
    <n v="200"/>
    <n v="0"/>
    <m/>
    <m/>
    <m/>
    <n v="0"/>
  </r>
  <r>
    <x v="23"/>
    <x v="9"/>
    <x v="2"/>
    <n v="14"/>
    <n v="93"/>
    <n v="43408"/>
    <n v="36096"/>
    <n v="6"/>
    <n v="6.7"/>
    <n v="0"/>
    <n v="0"/>
    <n v="17252"/>
    <m/>
    <m/>
    <m/>
    <n v="47.8"/>
    <n v="2628"/>
    <n v="0"/>
    <n v="2628"/>
    <n v="0"/>
    <n v="7.3"/>
    <n v="14624"/>
    <n v="40.5"/>
    <n v="14.6"/>
    <m/>
    <m/>
    <m/>
    <n v="1"/>
  </r>
  <r>
    <x v="23"/>
    <x v="9"/>
    <x v="3"/>
    <n v="26"/>
    <n v="491"/>
    <n v="84437"/>
    <n v="77727"/>
    <n v="42"/>
    <n v="8.6999999999999993"/>
    <n v="21"/>
    <n v="4.4000000000000004"/>
    <n v="27795"/>
    <m/>
    <m/>
    <m/>
    <n v="35.799999999999997"/>
    <n v="14375"/>
    <n v="1646"/>
    <n v="12729"/>
    <n v="2.1"/>
    <n v="18.5"/>
    <n v="13420"/>
    <n v="17.3"/>
    <n v="37"/>
    <m/>
    <m/>
    <m/>
    <n v="1"/>
  </r>
  <r>
    <x v="23"/>
    <x v="9"/>
    <x v="4"/>
    <n v="26"/>
    <n v="1512"/>
    <n v="81144"/>
    <n v="79287"/>
    <n v="365"/>
    <n v="27.2"/>
    <n v="22"/>
    <n v="1.6"/>
    <n v="19391"/>
    <n v="11846"/>
    <n v="7545"/>
    <n v="14.9"/>
    <n v="24.5"/>
    <n v="15677"/>
    <n v="7831"/>
    <n v="7846"/>
    <n v="9.9"/>
    <n v="19.8"/>
    <n v="3714"/>
    <n v="4.7"/>
    <n v="39.6"/>
    <n v="1"/>
    <n v="1"/>
    <m/>
    <n v="1"/>
  </r>
  <r>
    <x v="23"/>
    <x v="9"/>
    <x v="5"/>
    <n v="19"/>
    <n v="322"/>
    <n v="52033"/>
    <n v="51680"/>
    <n v="34"/>
    <n v="10.199999999999999"/>
    <n v="55"/>
    <n v="16.5"/>
    <n v="7070"/>
    <n v="661"/>
    <n v="6409"/>
    <n v="1.3"/>
    <n v="13.7"/>
    <n v="6363"/>
    <n v="817"/>
    <n v="5546"/>
    <n v="1.6"/>
    <n v="12.3"/>
    <n v="707"/>
    <n v="1.4"/>
    <n v="24.6"/>
    <m/>
    <m/>
    <m/>
    <n v="0"/>
  </r>
  <r>
    <x v="23"/>
    <x v="9"/>
    <x v="6"/>
    <n v="21"/>
    <n v="386"/>
    <n v="62055"/>
    <n v="55184"/>
    <n v="63"/>
    <n v="16.600000000000001"/>
    <n v="50"/>
    <n v="13.1"/>
    <n v="16915"/>
    <n v="3165"/>
    <n v="13750"/>
    <n v="5.7"/>
    <n v="30.7"/>
    <n v="3172"/>
    <n v="750"/>
    <n v="2422"/>
    <n v="1.4"/>
    <n v="5.7"/>
    <n v="13743"/>
    <n v="25"/>
    <n v="11.4"/>
    <m/>
    <m/>
    <m/>
    <n v="0"/>
  </r>
  <r>
    <x v="23"/>
    <x v="9"/>
    <x v="7"/>
    <n v="98"/>
    <n v="3680"/>
    <n v="299100"/>
    <n v="282828"/>
    <n v="504"/>
    <n v="14.3"/>
    <n v="185"/>
    <n v="5.3"/>
    <n v="71578"/>
    <n v="18385"/>
    <n v="53193"/>
    <n v="6.5"/>
    <n v="25.3"/>
    <n v="39033"/>
    <n v="12405"/>
    <n v="26628"/>
    <n v="4.4000000000000004"/>
    <n v="13.8"/>
    <n v="32545"/>
    <n v="11.5"/>
    <n v="27.6"/>
    <m/>
    <m/>
    <m/>
    <n v="0"/>
  </r>
  <r>
    <x v="23"/>
    <x v="9"/>
    <x v="8"/>
    <n v="220"/>
    <n v="6579"/>
    <n v="648704"/>
    <n v="631380"/>
    <n v="732"/>
    <n v="11.4"/>
    <n v="444"/>
    <n v="6.9"/>
    <n v="88940"/>
    <n v="30359"/>
    <n v="58581"/>
    <n v="4.8"/>
    <n v="14.1"/>
    <n v="54291"/>
    <n v="12654"/>
    <n v="41637"/>
    <n v="2"/>
    <n v="8.6"/>
    <n v="34649"/>
    <n v="5.5"/>
    <n v="17.2"/>
    <m/>
    <m/>
    <m/>
    <n v="0"/>
  </r>
  <r>
    <x v="23"/>
    <x v="9"/>
    <x v="9"/>
    <n v="171"/>
    <n v="8129"/>
    <n v="431006"/>
    <n v="431797"/>
    <n v="526"/>
    <n v="6.5"/>
    <n v="346"/>
    <n v="4.3"/>
    <n v="54647"/>
    <n v="17548"/>
    <n v="37099"/>
    <n v="4.0999999999999996"/>
    <n v="12.7"/>
    <n v="56229"/>
    <n v="23061"/>
    <n v="33168"/>
    <n v="5.3"/>
    <n v="13"/>
    <n v="-1582"/>
    <n v="-0.3"/>
    <n v="25.4"/>
    <n v="1"/>
    <n v="1"/>
    <m/>
    <n v="1"/>
  </r>
  <r>
    <x v="23"/>
    <x v="9"/>
    <x v="10"/>
    <n v="174"/>
    <n v="8989"/>
    <n v="484034"/>
    <n v="482068"/>
    <n v="622"/>
    <n v="6.9"/>
    <n v="556"/>
    <n v="6.2"/>
    <n v="65455"/>
    <n v="22286"/>
    <n v="43169"/>
    <n v="4.5999999999999996"/>
    <n v="13.6"/>
    <n v="61524"/>
    <n v="14550"/>
    <n v="46974"/>
    <n v="3"/>
    <n v="12.8"/>
    <n v="3931"/>
    <n v="0.8"/>
    <n v="25.6"/>
    <m/>
    <m/>
    <m/>
    <n v="0"/>
  </r>
  <r>
    <x v="23"/>
    <x v="9"/>
    <x v="1"/>
    <n v="1372"/>
    <n v="66115"/>
    <n v="3778384"/>
    <n v="3748113"/>
    <n v="6521"/>
    <n v="9.9"/>
    <n v="6201"/>
    <n v="9.4"/>
    <n v="503638"/>
    <n v="173807"/>
    <n v="329831"/>
    <n v="4.5999999999999996"/>
    <n v="13.4"/>
    <n v="443095"/>
    <n v="127371"/>
    <n v="315724"/>
    <n v="3.4"/>
    <n v="11.8"/>
    <n v="60543"/>
    <n v="1.6"/>
    <n v="23.6"/>
    <m/>
    <m/>
    <m/>
    <n v="0"/>
  </r>
  <r>
    <x v="23"/>
    <x v="10"/>
    <x v="2"/>
    <n v="7"/>
    <n v="179"/>
    <n v="17610"/>
    <n v="17593"/>
    <n v="53"/>
    <n v="32.799999999999997"/>
    <n v="18"/>
    <n v="11.1"/>
    <n v="1813"/>
    <m/>
    <m/>
    <m/>
    <n v="10.3"/>
    <n v="1778"/>
    <m/>
    <n v="1427"/>
    <m/>
    <n v="10.1"/>
    <n v="35"/>
    <n v="0.2"/>
    <n v="20.2"/>
    <m/>
    <m/>
    <m/>
    <n v="1"/>
  </r>
  <r>
    <x v="23"/>
    <x v="10"/>
    <x v="3"/>
    <n v="12"/>
    <n v="92"/>
    <m/>
    <m/>
    <n v="18"/>
    <n v="21.3"/>
    <n v="3"/>
    <n v="3.6"/>
    <m/>
    <m/>
    <m/>
    <m/>
    <m/>
    <m/>
    <m/>
    <m/>
    <m/>
    <m/>
    <m/>
    <m/>
    <m/>
    <m/>
    <m/>
    <m/>
    <n v="1"/>
  </r>
  <r>
    <x v="23"/>
    <x v="10"/>
    <x v="4"/>
    <n v="12"/>
    <n v="27"/>
    <m/>
    <m/>
    <n v="1"/>
    <n v="3.7"/>
    <n v="1"/>
    <n v="3.7"/>
    <m/>
    <m/>
    <m/>
    <m/>
    <m/>
    <m/>
    <m/>
    <m/>
    <m/>
    <m/>
    <m/>
    <m/>
    <m/>
    <m/>
    <m/>
    <m/>
    <n v="1"/>
  </r>
  <r>
    <x v="23"/>
    <x v="10"/>
    <x v="5"/>
    <n v="17"/>
    <n v="80"/>
    <n v="52424"/>
    <n v="48679"/>
    <n v="5"/>
    <n v="6.5"/>
    <n v="2"/>
    <n v="2.6"/>
    <n v="9436"/>
    <m/>
    <m/>
    <m/>
    <n v="19.399999999999999"/>
    <n v="1946"/>
    <m/>
    <n v="1702"/>
    <m/>
    <n v="4"/>
    <n v="7490"/>
    <n v="15.4"/>
    <n v="8"/>
    <m/>
    <m/>
    <m/>
    <n v="1"/>
  </r>
  <r>
    <x v="23"/>
    <x v="10"/>
    <x v="6"/>
    <n v="12"/>
    <n v="971"/>
    <m/>
    <m/>
    <n v="186"/>
    <n v="17.2"/>
    <n v="410"/>
    <n v="37.9"/>
    <m/>
    <m/>
    <m/>
    <m/>
    <m/>
    <m/>
    <m/>
    <m/>
    <m/>
    <m/>
    <m/>
    <m/>
    <m/>
    <m/>
    <m/>
    <m/>
    <n v="1"/>
  </r>
  <r>
    <x v="23"/>
    <x v="10"/>
    <x v="7"/>
    <n v="59"/>
    <n v="2629"/>
    <n v="257267"/>
    <n v="229526"/>
    <n v="255"/>
    <n v="9.8000000000000007"/>
    <n v="210"/>
    <n v="8"/>
    <n v="87528"/>
    <n v="28634"/>
    <n v="58894"/>
    <n v="12.5"/>
    <n v="38.1"/>
    <n v="32045"/>
    <n v="5942"/>
    <n v="26103"/>
    <n v="2.6"/>
    <n v="14"/>
    <n v="55483"/>
    <n v="24.1"/>
    <n v="28"/>
    <m/>
    <m/>
    <m/>
    <n v="0"/>
  </r>
  <r>
    <x v="23"/>
    <x v="10"/>
    <x v="8"/>
    <n v="90"/>
    <n v="6593"/>
    <n v="451139"/>
    <n v="440595"/>
    <n v="793"/>
    <n v="12.2"/>
    <n v="599"/>
    <n v="9.1999999999999993"/>
    <n v="81204"/>
    <n v="41514"/>
    <n v="39690"/>
    <n v="9.4"/>
    <n v="18.399999999999999"/>
    <n v="60116"/>
    <n v="31032"/>
    <n v="29084"/>
    <n v="7"/>
    <n v="13.6"/>
    <n v="21088"/>
    <n v="4.8"/>
    <n v="27.2"/>
    <m/>
    <m/>
    <m/>
    <n v="0"/>
  </r>
  <r>
    <x v="23"/>
    <x v="10"/>
    <x v="9"/>
    <n v="92"/>
    <n v="8330"/>
    <n v="397234"/>
    <n v="399934"/>
    <n v="1180"/>
    <n v="14.8"/>
    <n v="529"/>
    <n v="6.6"/>
    <n v="65184"/>
    <n v="27262"/>
    <n v="37922"/>
    <n v="6.8"/>
    <n v="16.3"/>
    <n v="70584"/>
    <n v="21685"/>
    <n v="48899"/>
    <n v="5.4"/>
    <n v="17.600000000000001"/>
    <n v="-5400"/>
    <n v="-1.3"/>
    <n v="32.6"/>
    <m/>
    <m/>
    <m/>
    <n v="0"/>
  </r>
  <r>
    <x v="23"/>
    <x v="10"/>
    <x v="10"/>
    <n v="87"/>
    <n v="8207"/>
    <n v="427419"/>
    <n v="410124"/>
    <n v="689"/>
    <n v="8.6"/>
    <n v="399"/>
    <n v="5"/>
    <n v="93663"/>
    <n v="43803"/>
    <n v="49860"/>
    <n v="10.7"/>
    <n v="22.8"/>
    <n v="59073"/>
    <n v="13265"/>
    <n v="45808"/>
    <n v="3.2"/>
    <n v="14.4"/>
    <n v="34590"/>
    <n v="8.4"/>
    <n v="28.8"/>
    <m/>
    <m/>
    <m/>
    <n v="0"/>
  </r>
  <r>
    <x v="23"/>
    <x v="10"/>
    <x v="1"/>
    <n v="930"/>
    <n v="88205"/>
    <n v="4511597"/>
    <n v="4496388"/>
    <n v="7276"/>
    <n v="8.1999999999999993"/>
    <n v="8727"/>
    <n v="9.8000000000000007"/>
    <n v="594173"/>
    <n v="176859"/>
    <n v="417314"/>
    <n v="3.9"/>
    <n v="13.2"/>
    <n v="563757"/>
    <n v="189755"/>
    <n v="374002"/>
    <n v="4.2"/>
    <n v="12.5"/>
    <n v="30416"/>
    <n v="0.7"/>
    <n v="25"/>
    <m/>
    <m/>
    <m/>
    <n v="0"/>
  </r>
  <r>
    <x v="23"/>
    <x v="11"/>
    <x v="2"/>
    <n v="11"/>
    <n v="306"/>
    <n v="51160"/>
    <n v="42854"/>
    <n v="13"/>
    <n v="4.5"/>
    <n v="9"/>
    <n v="3.1"/>
    <n v="19585"/>
    <m/>
    <m/>
    <m/>
    <n v="45.7"/>
    <n v="2973"/>
    <m/>
    <n v="2399"/>
    <m/>
    <n v="6.9"/>
    <n v="16612"/>
    <n v="38.799999999999997"/>
    <n v="13.8"/>
    <m/>
    <m/>
    <m/>
    <n v="1"/>
  </r>
  <r>
    <x v="23"/>
    <x v="11"/>
    <x v="3"/>
    <n v="8"/>
    <n v="18"/>
    <m/>
    <m/>
    <n v="0"/>
    <n v="0"/>
    <n v="5"/>
    <n v="24.4"/>
    <m/>
    <n v="0"/>
    <m/>
    <m/>
    <m/>
    <m/>
    <m/>
    <m/>
    <m/>
    <m/>
    <m/>
    <m/>
    <m/>
    <m/>
    <m/>
    <m/>
    <n v="1"/>
  </r>
  <r>
    <x v="23"/>
    <x v="11"/>
    <x v="4"/>
    <n v="8"/>
    <n v="36"/>
    <m/>
    <m/>
    <n v="1"/>
    <n v="2.8"/>
    <n v="1"/>
    <n v="2.8"/>
    <m/>
    <m/>
    <m/>
    <m/>
    <m/>
    <m/>
    <m/>
    <m/>
    <m/>
    <m/>
    <m/>
    <m/>
    <m/>
    <m/>
    <m/>
    <m/>
    <n v="1"/>
  </r>
  <r>
    <x v="23"/>
    <x v="11"/>
    <x v="5"/>
    <n v="11"/>
    <n v="30"/>
    <n v="24603"/>
    <n v="19694"/>
    <n v="4"/>
    <n v="14.3"/>
    <n v="0"/>
    <n v="0"/>
    <n v="9899"/>
    <m/>
    <m/>
    <m/>
    <n v="50.3"/>
    <n v="81"/>
    <n v="0"/>
    <n v="81"/>
    <n v="0"/>
    <n v="0.4"/>
    <n v="9818"/>
    <n v="49.9"/>
    <n v="0.8"/>
    <m/>
    <m/>
    <m/>
    <n v="1"/>
  </r>
  <r>
    <x v="23"/>
    <x v="11"/>
    <x v="6"/>
    <n v="3"/>
    <n v="111"/>
    <m/>
    <m/>
    <n v="21"/>
    <n v="20"/>
    <n v="10"/>
    <n v="9.5"/>
    <m/>
    <m/>
    <m/>
    <m/>
    <m/>
    <m/>
    <m/>
    <m/>
    <m/>
    <m/>
    <m/>
    <m/>
    <m/>
    <m/>
    <m/>
    <m/>
    <n v="1"/>
  </r>
  <r>
    <x v="23"/>
    <x v="11"/>
    <x v="7"/>
    <n v="49"/>
    <n v="6268"/>
    <n v="413003"/>
    <n v="403907"/>
    <n v="617"/>
    <n v="10.1"/>
    <n v="318"/>
    <n v="5.2"/>
    <n v="104398"/>
    <n v="36899"/>
    <n v="67499"/>
    <n v="9.1"/>
    <n v="25.8"/>
    <n v="86208"/>
    <n v="45344"/>
    <n v="40864"/>
    <n v="11.2"/>
    <n v="21.3"/>
    <n v="18190"/>
    <n v="4.5"/>
    <n v="42.6"/>
    <n v="1"/>
    <n v="1"/>
    <m/>
    <n v="1"/>
  </r>
  <r>
    <x v="23"/>
    <x v="11"/>
    <x v="8"/>
    <n v="96"/>
    <n v="17035"/>
    <n v="1303656"/>
    <n v="1264038"/>
    <n v="3841"/>
    <n v="24.4"/>
    <n v="1324"/>
    <n v="8.4"/>
    <n v="290356"/>
    <n v="103345"/>
    <n v="187011"/>
    <n v="8.1999999999999993"/>
    <n v="23"/>
    <n v="211121"/>
    <n v="63423"/>
    <n v="147698"/>
    <n v="5"/>
    <n v="16.7"/>
    <n v="79235"/>
    <n v="6.3"/>
    <n v="33.4"/>
    <m/>
    <m/>
    <m/>
    <n v="0"/>
  </r>
  <r>
    <x v="23"/>
    <x v="11"/>
    <x v="9"/>
    <n v="89"/>
    <n v="10843"/>
    <n v="1003002"/>
    <n v="981812"/>
    <n v="1416"/>
    <n v="12.7"/>
    <n v="1895"/>
    <n v="17"/>
    <n v="185772"/>
    <n v="71531"/>
    <n v="114241"/>
    <n v="7.3"/>
    <n v="18.899999999999999"/>
    <n v="143391"/>
    <n v="68210"/>
    <n v="75181"/>
    <n v="6.9"/>
    <n v="14.6"/>
    <n v="42381"/>
    <n v="4.3"/>
    <n v="29.2"/>
    <m/>
    <m/>
    <m/>
    <n v="0"/>
  </r>
  <r>
    <x v="23"/>
    <x v="11"/>
    <x v="10"/>
    <n v="87"/>
    <n v="18419"/>
    <n v="1389816"/>
    <n v="1341367"/>
    <n v="2164"/>
    <n v="11.9"/>
    <n v="1613"/>
    <n v="8.9"/>
    <n v="229521"/>
    <n v="91244"/>
    <n v="138277"/>
    <n v="6.8"/>
    <n v="17.100000000000001"/>
    <n v="132624"/>
    <n v="32958"/>
    <n v="99666"/>
    <n v="2.5"/>
    <n v="9.9"/>
    <n v="96897"/>
    <n v="7.2"/>
    <n v="19.8"/>
    <m/>
    <m/>
    <m/>
    <n v="0"/>
  </r>
  <r>
    <x v="23"/>
    <x v="11"/>
    <x v="1"/>
    <n v="973"/>
    <n v="454840"/>
    <n v="25804690"/>
    <n v="25639200"/>
    <n v="52686"/>
    <n v="11.7"/>
    <n v="43036"/>
    <n v="9.6"/>
    <n v="3702407"/>
    <n v="1352953"/>
    <n v="2349454"/>
    <n v="5.3"/>
    <n v="14.4"/>
    <n v="3371427"/>
    <n v="1206699"/>
    <n v="2164728"/>
    <n v="4.7"/>
    <n v="13.1"/>
    <n v="330980"/>
    <n v="1.3"/>
    <n v="26.2"/>
    <m/>
    <m/>
    <m/>
    <n v="0"/>
  </r>
  <r>
    <x v="24"/>
    <x v="0"/>
    <x v="0"/>
    <n v="404064"/>
    <n v="404814"/>
    <n v="1044323"/>
    <n v="526136"/>
    <n v="401073"/>
    <n v="198.2"/>
    <n v="0"/>
    <n v="0"/>
    <n v="1036374"/>
    <n v="1036374"/>
    <n v="0"/>
    <n v="197"/>
    <n v="197"/>
    <n v="0"/>
    <n v="0"/>
    <n v="0"/>
    <n v="0"/>
    <n v="0"/>
    <n v="1036374"/>
    <n v="197"/>
    <n v="0"/>
    <m/>
    <m/>
    <m/>
    <n v="0"/>
  </r>
  <r>
    <x v="24"/>
    <x v="0"/>
    <x v="2"/>
    <n v="240420"/>
    <n v="240589"/>
    <n v="498155"/>
    <n v="587541"/>
    <n v="188"/>
    <n v="0.1"/>
    <n v="97032"/>
    <n v="33.6"/>
    <n v="109171"/>
    <n v="428"/>
    <n v="108743"/>
    <n v="0.1"/>
    <n v="18.600000000000001"/>
    <n v="287943"/>
    <n v="217420"/>
    <n v="70523"/>
    <n v="37"/>
    <n v="49"/>
    <n v="-178772"/>
    <n v="-30.4"/>
    <n v="37.200000000000003"/>
    <n v="67826"/>
    <n v="67844"/>
    <n v="157689"/>
    <n v="0"/>
  </r>
  <r>
    <x v="24"/>
    <x v="0"/>
    <x v="3"/>
    <n v="197700"/>
    <n v="197803"/>
    <n v="409508"/>
    <n v="469418"/>
    <n v="8194"/>
    <n v="3.7"/>
    <n v="60078"/>
    <n v="27"/>
    <n v="81290"/>
    <n v="19367"/>
    <n v="61923"/>
    <n v="4.0999999999999996"/>
    <n v="17.3"/>
    <n v="201110"/>
    <n v="143978"/>
    <n v="57132"/>
    <n v="30.7"/>
    <n v="42.8"/>
    <n v="-119820"/>
    <n v="-25.5"/>
    <n v="34.6"/>
    <n v="43161"/>
    <n v="43161"/>
    <n v="106519"/>
    <n v="0"/>
  </r>
  <r>
    <x v="24"/>
    <x v="0"/>
    <x v="4"/>
    <n v="171634"/>
    <n v="171769"/>
    <n v="355544"/>
    <n v="403097"/>
    <n v="7690"/>
    <n v="4.0999999999999996"/>
    <n v="45787"/>
    <n v="24.1"/>
    <n v="65123"/>
    <n v="17591"/>
    <n v="47532"/>
    <n v="4.4000000000000004"/>
    <n v="16.2"/>
    <n v="160229"/>
    <n v="111415"/>
    <n v="48814"/>
    <n v="27.6"/>
    <n v="39.700000000000003"/>
    <n v="-95106"/>
    <n v="-23.5"/>
    <n v="32.4"/>
    <n v="32904"/>
    <n v="32904"/>
    <n v="82647"/>
    <n v="0"/>
  </r>
  <r>
    <x v="24"/>
    <x v="0"/>
    <x v="5"/>
    <n v="149330"/>
    <n v="149402"/>
    <n v="312375"/>
    <n v="351026"/>
    <n v="6740"/>
    <n v="4.0999999999999996"/>
    <n v="36492"/>
    <n v="22.4"/>
    <n v="54148"/>
    <n v="15355"/>
    <n v="38793"/>
    <n v="4.4000000000000004"/>
    <n v="15.4"/>
    <n v="131450"/>
    <n v="89882"/>
    <n v="41568"/>
    <n v="25.6"/>
    <n v="37.4"/>
    <n v="-77302"/>
    <n v="-22"/>
    <n v="30.8"/>
    <n v="25947"/>
    <n v="25947"/>
    <n v="66014"/>
    <n v="0"/>
  </r>
  <r>
    <x v="24"/>
    <x v="0"/>
    <x v="6"/>
    <n v="129485"/>
    <n v="129563"/>
    <n v="271813"/>
    <n v="304549"/>
    <n v="5760"/>
    <n v="4.0999999999999996"/>
    <n v="29682"/>
    <n v="21.1"/>
    <n v="44844"/>
    <n v="13121"/>
    <n v="31723"/>
    <n v="4.3"/>
    <n v="14.7"/>
    <n v="110316"/>
    <n v="74207"/>
    <n v="36109"/>
    <n v="24.4"/>
    <n v="36.200000000000003"/>
    <n v="-65472"/>
    <n v="-21.5"/>
    <n v="29.4"/>
    <n v="21085"/>
    <n v="21085"/>
    <n v="54212"/>
    <n v="0"/>
  </r>
  <r>
    <x v="24"/>
    <x v="0"/>
    <x v="7"/>
    <n v="455787"/>
    <n v="456153"/>
    <n v="967975"/>
    <n v="1069101"/>
    <n v="19322"/>
    <n v="4"/>
    <n v="89355"/>
    <n v="18.3"/>
    <n v="148434"/>
    <n v="44021"/>
    <n v="104413"/>
    <n v="4.0999999999999996"/>
    <n v="13.9"/>
    <n v="350685"/>
    <n v="225362"/>
    <n v="125323"/>
    <n v="21.1"/>
    <n v="32.799999999999997"/>
    <n v="-202251"/>
    <n v="-18.899999999999999"/>
    <n v="27.8"/>
    <n v="61380"/>
    <n v="61381"/>
    <n v="160272"/>
    <n v="0"/>
  </r>
  <r>
    <x v="24"/>
    <x v="0"/>
    <x v="8"/>
    <n v="309514"/>
    <n v="310018"/>
    <n v="668672"/>
    <n v="728969"/>
    <n v="12236"/>
    <n v="3.7"/>
    <n v="51437"/>
    <n v="15.7"/>
    <n v="93496"/>
    <n v="27569"/>
    <n v="65927"/>
    <n v="3.8"/>
    <n v="12.8"/>
    <n v="214089"/>
    <n v="130143"/>
    <n v="83946"/>
    <n v="17.899999999999999"/>
    <n v="29.4"/>
    <n v="-120593"/>
    <n v="-16.600000000000001"/>
    <n v="25.6"/>
    <n v="34743"/>
    <n v="34743"/>
    <n v="90796"/>
    <n v="0"/>
  </r>
  <r>
    <x v="24"/>
    <x v="0"/>
    <x v="9"/>
    <n v="219366"/>
    <n v="219959"/>
    <n v="483051"/>
    <n v="519663"/>
    <n v="7432"/>
    <n v="3.2"/>
    <n v="31203"/>
    <n v="13.5"/>
    <n v="60408"/>
    <n v="16601"/>
    <n v="43807"/>
    <n v="3.2"/>
    <n v="11.6"/>
    <n v="133631"/>
    <n v="77590"/>
    <n v="56041"/>
    <n v="14.9"/>
    <n v="25.7"/>
    <n v="-73223"/>
    <n v="-14.1"/>
    <n v="23.2"/>
    <n v="20550"/>
    <n v="20571"/>
    <n v="52792"/>
    <n v="0"/>
  </r>
  <r>
    <x v="24"/>
    <x v="0"/>
    <x v="10"/>
    <n v="121164"/>
    <n v="121755"/>
    <n v="265198"/>
    <n v="288304"/>
    <n v="3995"/>
    <n v="3.1"/>
    <n v="18457"/>
    <n v="14.4"/>
    <n v="31689"/>
    <n v="8723"/>
    <n v="22966"/>
    <n v="3"/>
    <n v="11"/>
    <n v="77901"/>
    <n v="46553"/>
    <n v="31348"/>
    <n v="16.100000000000001"/>
    <n v="27"/>
    <n v="-46212"/>
    <n v="-16"/>
    <n v="22"/>
    <n v="12519"/>
    <n v="12545"/>
    <n v="32452"/>
    <n v="0"/>
  </r>
  <r>
    <x v="24"/>
    <x v="0"/>
    <x v="1"/>
    <n v="239037"/>
    <n v="240225"/>
    <n v="531022"/>
    <n v="561470"/>
    <n v="17962"/>
    <n v="7.3"/>
    <n v="33024"/>
    <n v="13.4"/>
    <n v="80813"/>
    <n v="39982"/>
    <n v="40831"/>
    <n v="7.1"/>
    <n v="14.4"/>
    <n v="141708"/>
    <n v="85300"/>
    <n v="56408"/>
    <n v="15.2"/>
    <n v="25.2"/>
    <n v="-60895"/>
    <n v="-10.8"/>
    <n v="28.8"/>
    <n v="23269"/>
    <n v="23294"/>
    <n v="61537"/>
    <n v="0"/>
  </r>
  <r>
    <x v="24"/>
    <x v="1"/>
    <x v="0"/>
    <n v="40937"/>
    <n v="42146"/>
    <n v="499713"/>
    <n v="251104"/>
    <n v="41938"/>
    <n v="199"/>
    <n v="0"/>
    <n v="0"/>
    <n v="497219"/>
    <n v="497219"/>
    <n v="0"/>
    <n v="198"/>
    <n v="198"/>
    <n v="0"/>
    <n v="0"/>
    <n v="0"/>
    <n v="0"/>
    <n v="0"/>
    <n v="497219"/>
    <n v="198"/>
    <n v="0"/>
    <m/>
    <m/>
    <m/>
    <n v="0"/>
  </r>
  <r>
    <x v="24"/>
    <x v="1"/>
    <x v="2"/>
    <n v="73665"/>
    <n v="74241"/>
    <n v="490306"/>
    <n v="496822"/>
    <n v="370"/>
    <n v="0.5"/>
    <n v="6625"/>
    <n v="8.6"/>
    <n v="132329"/>
    <n v="1658"/>
    <n v="130671"/>
    <n v="0.3"/>
    <n v="26.6"/>
    <n v="145360"/>
    <n v="79738"/>
    <n v="65622"/>
    <n v="16"/>
    <n v="29.3"/>
    <n v="-13031"/>
    <n v="-2.7"/>
    <n v="53.2"/>
    <n v="5233"/>
    <n v="5253"/>
    <n v="63496"/>
    <n v="0"/>
  </r>
  <r>
    <x v="24"/>
    <x v="1"/>
    <x v="3"/>
    <n v="67405"/>
    <n v="68062"/>
    <n v="433326"/>
    <n v="454425"/>
    <n v="901"/>
    <n v="1.3"/>
    <n v="5430"/>
    <n v="7.7"/>
    <n v="87488"/>
    <n v="8218"/>
    <n v="79270"/>
    <n v="1.8"/>
    <n v="19.3"/>
    <n v="129685"/>
    <n v="65277"/>
    <n v="64408"/>
    <n v="14.4"/>
    <n v="28.5"/>
    <n v="-42197"/>
    <n v="-9.1999999999999993"/>
    <n v="38.6"/>
    <n v="4306"/>
    <n v="4306"/>
    <n v="52348"/>
    <n v="0"/>
  </r>
  <r>
    <x v="24"/>
    <x v="1"/>
    <x v="4"/>
    <n v="63598"/>
    <n v="64431"/>
    <n v="406913"/>
    <n v="426911"/>
    <n v="909"/>
    <n v="1.4"/>
    <n v="4463"/>
    <n v="6.7"/>
    <n v="72645"/>
    <n v="8087"/>
    <n v="64558"/>
    <n v="1.9"/>
    <n v="17"/>
    <n v="112641"/>
    <n v="54181"/>
    <n v="58460"/>
    <n v="12.7"/>
    <n v="26.4"/>
    <n v="-39996"/>
    <n v="-9.4"/>
    <n v="34"/>
    <n v="3464"/>
    <n v="3464"/>
    <n v="42469"/>
    <n v="0"/>
  </r>
  <r>
    <x v="24"/>
    <x v="1"/>
    <x v="5"/>
    <n v="57846"/>
    <n v="58079"/>
    <n v="367876"/>
    <n v="386674"/>
    <n v="502"/>
    <n v="0.8"/>
    <n v="3714"/>
    <n v="6.2"/>
    <n v="59347"/>
    <n v="5906"/>
    <n v="53441"/>
    <n v="1.5"/>
    <n v="15.3"/>
    <n v="96942"/>
    <n v="44599"/>
    <n v="52343"/>
    <n v="11.5"/>
    <n v="25.1"/>
    <n v="-37595"/>
    <n v="-9.8000000000000007"/>
    <n v="30.6"/>
    <n v="2774"/>
    <n v="2774"/>
    <n v="34135"/>
    <n v="0"/>
  </r>
  <r>
    <x v="24"/>
    <x v="1"/>
    <x v="6"/>
    <n v="52444"/>
    <n v="52652"/>
    <n v="332903"/>
    <n v="350044"/>
    <n v="429"/>
    <n v="0.8"/>
    <n v="3284"/>
    <n v="6.1"/>
    <n v="50845"/>
    <n v="5025"/>
    <n v="45820"/>
    <n v="1.4"/>
    <n v="14.5"/>
    <n v="85126"/>
    <n v="38708"/>
    <n v="46418"/>
    <n v="11.1"/>
    <n v="24.3"/>
    <n v="-34281"/>
    <n v="-9.8000000000000007"/>
    <n v="29"/>
    <n v="2427"/>
    <n v="2427"/>
    <n v="29489"/>
    <n v="0"/>
  </r>
  <r>
    <x v="24"/>
    <x v="1"/>
    <x v="7"/>
    <n v="200690"/>
    <n v="202092"/>
    <n v="1270650"/>
    <n v="1329370"/>
    <n v="1461"/>
    <n v="0.7"/>
    <n v="10169"/>
    <n v="4.9000000000000004"/>
    <n v="171203"/>
    <n v="17144"/>
    <n v="154059"/>
    <n v="1.3"/>
    <n v="12.9"/>
    <n v="288642"/>
    <n v="119235"/>
    <n v="169407"/>
    <n v="9"/>
    <n v="21.7"/>
    <n v="-117439"/>
    <n v="-8.8000000000000007"/>
    <n v="25.8"/>
    <n v="7305"/>
    <n v="7305"/>
    <n v="89147"/>
    <n v="0"/>
  </r>
  <r>
    <x v="24"/>
    <x v="1"/>
    <x v="8"/>
    <n v="150826"/>
    <n v="152669"/>
    <n v="954907"/>
    <n v="995135"/>
    <n v="950"/>
    <n v="0.6"/>
    <n v="6506"/>
    <n v="4.2"/>
    <n v="112731"/>
    <n v="10661"/>
    <n v="102070"/>
    <n v="1.1000000000000001"/>
    <n v="11.3"/>
    <n v="193186"/>
    <n v="74626"/>
    <n v="118560"/>
    <n v="7.5"/>
    <n v="19.399999999999999"/>
    <n v="-80455"/>
    <n v="-8.1"/>
    <n v="22.6"/>
    <n v="4301"/>
    <n v="4302"/>
    <n v="52957"/>
    <n v="0"/>
  </r>
  <r>
    <x v="24"/>
    <x v="1"/>
    <x v="9"/>
    <n v="114576"/>
    <n v="116763"/>
    <n v="725877"/>
    <n v="751259"/>
    <n v="619"/>
    <n v="0.5"/>
    <n v="3955"/>
    <n v="3.3"/>
    <n v="76989"/>
    <n v="6629"/>
    <n v="70360"/>
    <n v="0.9"/>
    <n v="10.199999999999999"/>
    <n v="127752"/>
    <n v="44633"/>
    <n v="83119"/>
    <n v="5.9"/>
    <n v="17"/>
    <n v="-50763"/>
    <n v="-6.8"/>
    <n v="20.399999999999999"/>
    <n v="2506"/>
    <n v="2520"/>
    <n v="30674"/>
    <n v="0"/>
  </r>
  <r>
    <x v="24"/>
    <x v="1"/>
    <x v="10"/>
    <n v="67159"/>
    <n v="69408"/>
    <n v="426628"/>
    <n v="442997"/>
    <n v="404"/>
    <n v="0.6"/>
    <n v="2442"/>
    <n v="3.5"/>
    <n v="43134"/>
    <n v="3752"/>
    <n v="39382"/>
    <n v="0.8"/>
    <n v="9.6999999999999993"/>
    <n v="75872"/>
    <n v="26143"/>
    <n v="49729"/>
    <n v="5.9"/>
    <n v="17.100000000000001"/>
    <n v="-32738"/>
    <n v="-7.4"/>
    <n v="19.399999999999999"/>
    <n v="1393"/>
    <n v="1401"/>
    <n v="17080"/>
    <n v="0"/>
  </r>
  <r>
    <x v="24"/>
    <x v="1"/>
    <x v="1"/>
    <n v="141260"/>
    <n v="145563"/>
    <n v="906516"/>
    <n v="938493"/>
    <n v="1431"/>
    <n v="1"/>
    <n v="5118"/>
    <n v="3.5"/>
    <n v="90999"/>
    <n v="14714"/>
    <n v="76285"/>
    <n v="1.6"/>
    <n v="9.6999999999999993"/>
    <n v="154952"/>
    <n v="53935"/>
    <n v="101017"/>
    <n v="5.7"/>
    <n v="16.5"/>
    <n v="-63953"/>
    <n v="-6.8"/>
    <n v="19.399999999999999"/>
    <n v="2845"/>
    <n v="2860"/>
    <n v="34841"/>
    <n v="0"/>
  </r>
  <r>
    <x v="24"/>
    <x v="2"/>
    <x v="0"/>
    <n v="16472"/>
    <n v="17673"/>
    <n v="426278"/>
    <n v="214263"/>
    <n v="17589"/>
    <n v="199"/>
    <n v="0"/>
    <n v="0"/>
    <n v="424031"/>
    <n v="424031"/>
    <n v="0"/>
    <n v="197.9"/>
    <n v="197.9"/>
    <n v="0"/>
    <n v="0"/>
    <n v="0"/>
    <n v="0"/>
    <n v="0"/>
    <n v="424031"/>
    <n v="197.9"/>
    <n v="0"/>
    <m/>
    <m/>
    <m/>
    <n v="0"/>
  </r>
  <r>
    <x v="24"/>
    <x v="2"/>
    <x v="2"/>
    <n v="35122"/>
    <n v="36475"/>
    <n v="496883"/>
    <n v="489596"/>
    <n v="833"/>
    <n v="2.2000000000000002"/>
    <n v="2461"/>
    <n v="6.6"/>
    <n v="138188"/>
    <n v="6701"/>
    <n v="131487"/>
    <n v="1.4"/>
    <n v="28.2"/>
    <n v="123613"/>
    <n v="61509"/>
    <n v="62104"/>
    <n v="12.6"/>
    <n v="25.2"/>
    <n v="14575"/>
    <n v="3"/>
    <n v="50.4"/>
    <n v="1900"/>
    <n v="1923"/>
    <n v="48987"/>
    <n v="0"/>
  </r>
  <r>
    <x v="24"/>
    <x v="2"/>
    <x v="3"/>
    <n v="34586"/>
    <n v="36434"/>
    <n v="465960"/>
    <n v="478494"/>
    <n v="992"/>
    <n v="2.7"/>
    <n v="2080"/>
    <n v="5.6"/>
    <n v="91863"/>
    <n v="9917"/>
    <n v="81946"/>
    <n v="2.1"/>
    <n v="19.2"/>
    <n v="116930"/>
    <n v="53119"/>
    <n v="63811"/>
    <n v="11.1"/>
    <n v="24.4"/>
    <n v="-25067"/>
    <n v="-5.2"/>
    <n v="38.4"/>
    <n v="1651"/>
    <n v="1651"/>
    <n v="42749"/>
    <n v="0"/>
  </r>
  <r>
    <x v="24"/>
    <x v="2"/>
    <x v="4"/>
    <n v="34258"/>
    <n v="36836"/>
    <n v="460315"/>
    <n v="473001"/>
    <n v="1153"/>
    <n v="3.1"/>
    <n v="1827"/>
    <n v="4.9000000000000004"/>
    <n v="80397"/>
    <n v="10588"/>
    <n v="69809"/>
    <n v="2.2000000000000002"/>
    <n v="17"/>
    <n v="105768"/>
    <n v="46221"/>
    <n v="59547"/>
    <n v="9.8000000000000007"/>
    <n v="22.4"/>
    <n v="-25371"/>
    <n v="-5.4"/>
    <n v="34"/>
    <n v="1486"/>
    <n v="1486"/>
    <n v="38307"/>
    <n v="0"/>
  </r>
  <r>
    <x v="24"/>
    <x v="2"/>
    <x v="5"/>
    <n v="30944"/>
    <n v="31617"/>
    <n v="410336"/>
    <n v="424008"/>
    <n v="207"/>
    <n v="0.6"/>
    <n v="1530"/>
    <n v="4.7"/>
    <n v="62003"/>
    <n v="4659"/>
    <n v="57344"/>
    <n v="1.1000000000000001"/>
    <n v="14.6"/>
    <n v="89346"/>
    <n v="37334"/>
    <n v="52012"/>
    <n v="8.8000000000000007"/>
    <n v="21.1"/>
    <n v="-27343"/>
    <n v="-6.5"/>
    <n v="29.2"/>
    <n v="1116"/>
    <n v="1116"/>
    <n v="29102"/>
    <n v="0"/>
  </r>
  <r>
    <x v="24"/>
    <x v="2"/>
    <x v="6"/>
    <n v="28688"/>
    <n v="29306"/>
    <n v="381184"/>
    <n v="392434"/>
    <n v="206"/>
    <n v="0.7"/>
    <n v="1340"/>
    <n v="4.5"/>
    <n v="55739"/>
    <n v="4662"/>
    <n v="51077"/>
    <n v="1.2"/>
    <n v="14.2"/>
    <n v="78239"/>
    <n v="32529"/>
    <n v="45710"/>
    <n v="8.3000000000000007"/>
    <n v="19.899999999999999"/>
    <n v="-22500"/>
    <n v="-5.7"/>
    <n v="28.4"/>
    <n v="1009"/>
    <n v="1009"/>
    <n v="25893"/>
    <n v="0"/>
  </r>
  <r>
    <x v="24"/>
    <x v="2"/>
    <x v="7"/>
    <n v="115913"/>
    <n v="119356"/>
    <n v="1529463"/>
    <n v="1575382"/>
    <n v="699"/>
    <n v="0.6"/>
    <n v="4579"/>
    <n v="3.8"/>
    <n v="191092"/>
    <n v="14808"/>
    <n v="176284"/>
    <n v="0.9"/>
    <n v="12.1"/>
    <n v="282929"/>
    <n v="106529"/>
    <n v="176400"/>
    <n v="6.8"/>
    <n v="18"/>
    <n v="-91837"/>
    <n v="-5.9"/>
    <n v="24.2"/>
    <n v="3022"/>
    <n v="3022"/>
    <n v="78029"/>
    <n v="0"/>
  </r>
  <r>
    <x v="24"/>
    <x v="2"/>
    <x v="8"/>
    <n v="91997"/>
    <n v="96851"/>
    <n v="1209811"/>
    <n v="1245880"/>
    <n v="456"/>
    <n v="0.5"/>
    <n v="3103"/>
    <n v="3.2"/>
    <n v="126897"/>
    <n v="8451"/>
    <n v="118446"/>
    <n v="0.7"/>
    <n v="10.199999999999999"/>
    <n v="199035"/>
    <n v="66989"/>
    <n v="132046"/>
    <n v="5.4"/>
    <n v="16"/>
    <n v="-72138"/>
    <n v="-5.8"/>
    <n v="20.399999999999999"/>
    <n v="1792"/>
    <n v="1792"/>
    <n v="46332"/>
    <n v="0"/>
  </r>
  <r>
    <x v="24"/>
    <x v="2"/>
    <x v="9"/>
    <n v="70568"/>
    <n v="75966"/>
    <n v="928832"/>
    <n v="952835"/>
    <n v="395"/>
    <n v="0.5"/>
    <n v="2189"/>
    <n v="2.8"/>
    <n v="90252"/>
    <n v="6341"/>
    <n v="83911"/>
    <n v="0.7"/>
    <n v="9.5"/>
    <n v="138257"/>
    <n v="44183"/>
    <n v="94074"/>
    <n v="4.5999999999999996"/>
    <n v="14.5"/>
    <n v="-48005"/>
    <n v="-5"/>
    <n v="19"/>
    <n v="1082"/>
    <n v="1092"/>
    <n v="28190"/>
    <n v="0"/>
  </r>
  <r>
    <x v="24"/>
    <x v="2"/>
    <x v="10"/>
    <n v="44971"/>
    <n v="50539"/>
    <n v="594384"/>
    <n v="609779"/>
    <n v="355"/>
    <n v="0.7"/>
    <n v="1548"/>
    <n v="3"/>
    <n v="55076"/>
    <n v="4880"/>
    <n v="50196"/>
    <n v="0.8"/>
    <n v="9"/>
    <n v="85866"/>
    <n v="26481"/>
    <n v="59385"/>
    <n v="4.3"/>
    <n v="14.1"/>
    <n v="-30790"/>
    <n v="-5.0999999999999996"/>
    <n v="18"/>
    <n v="574"/>
    <n v="599"/>
    <n v="14985"/>
    <n v="0"/>
  </r>
  <r>
    <x v="24"/>
    <x v="2"/>
    <x v="1"/>
    <n v="108130"/>
    <n v="119644"/>
    <n v="1441877"/>
    <n v="1476784"/>
    <n v="841"/>
    <n v="0.7"/>
    <n v="3271"/>
    <n v="2.7"/>
    <n v="123674"/>
    <n v="13750"/>
    <n v="109924"/>
    <n v="0.9"/>
    <n v="8.4"/>
    <n v="193487"/>
    <n v="57595"/>
    <n v="135892"/>
    <n v="3.9"/>
    <n v="13.1"/>
    <n v="-69813"/>
    <n v="-4.7"/>
    <n v="16.8"/>
    <n v="1253"/>
    <n v="1279"/>
    <n v="33048"/>
    <n v="0"/>
  </r>
  <r>
    <x v="24"/>
    <x v="3"/>
    <x v="0"/>
    <n v="7359"/>
    <n v="8604"/>
    <n v="423447"/>
    <n v="212953"/>
    <n v="8562"/>
    <n v="199"/>
    <n v="0"/>
    <n v="0"/>
    <n v="420988"/>
    <n v="420988"/>
    <n v="0"/>
    <n v="197.7"/>
    <n v="197.7"/>
    <n v="0"/>
    <n v="0"/>
    <n v="0"/>
    <n v="0"/>
    <n v="0"/>
    <n v="420988"/>
    <n v="197.7"/>
    <n v="0"/>
    <m/>
    <m/>
    <m/>
    <n v="0"/>
  </r>
  <r>
    <x v="24"/>
    <x v="3"/>
    <x v="2"/>
    <n v="18272"/>
    <n v="20478"/>
    <n v="586310"/>
    <n v="564302"/>
    <n v="1169"/>
    <n v="5.7"/>
    <n v="1072"/>
    <n v="5.2"/>
    <n v="173843"/>
    <n v="18581"/>
    <n v="155262"/>
    <n v="3.3"/>
    <n v="30.8"/>
    <n v="129827"/>
    <n v="57694"/>
    <n v="72133"/>
    <n v="10.199999999999999"/>
    <n v="23"/>
    <n v="44016"/>
    <n v="7.8"/>
    <n v="46"/>
    <n v="819"/>
    <n v="843"/>
    <n v="47090"/>
    <n v="0"/>
  </r>
  <r>
    <x v="24"/>
    <x v="3"/>
    <x v="3"/>
    <n v="19315"/>
    <n v="22606"/>
    <n v="591561"/>
    <n v="598312"/>
    <n v="1404"/>
    <n v="6.3"/>
    <n v="1091"/>
    <n v="4.9000000000000004"/>
    <n v="122005"/>
    <n v="22570"/>
    <n v="99435"/>
    <n v="3.8"/>
    <n v="20.399999999999999"/>
    <n v="135507"/>
    <n v="57036"/>
    <n v="78471"/>
    <n v="9.5"/>
    <n v="22.6"/>
    <n v="-13502"/>
    <n v="-2.2000000000000002"/>
    <n v="40.799999999999997"/>
    <n v="801"/>
    <n v="801"/>
    <n v="46700"/>
    <n v="0"/>
  </r>
  <r>
    <x v="24"/>
    <x v="3"/>
    <x v="4"/>
    <n v="19799"/>
    <n v="25677"/>
    <n v="606219"/>
    <n v="607759"/>
    <n v="2027"/>
    <n v="8.1"/>
    <n v="815"/>
    <n v="3.3"/>
    <n v="113499"/>
    <n v="27149"/>
    <n v="86350"/>
    <n v="4.5"/>
    <n v="18.7"/>
    <n v="116579"/>
    <n v="42708"/>
    <n v="73871"/>
    <n v="7"/>
    <n v="19.2"/>
    <n v="-3080"/>
    <n v="-0.5"/>
    <n v="37.4"/>
    <n v="612"/>
    <n v="612"/>
    <n v="35225"/>
    <n v="0"/>
  </r>
  <r>
    <x v="24"/>
    <x v="3"/>
    <x v="5"/>
    <n v="16027"/>
    <n v="17344"/>
    <n v="476284"/>
    <n v="486760"/>
    <n v="203"/>
    <n v="1.2"/>
    <n v="805"/>
    <n v="4.5999999999999996"/>
    <n v="72384"/>
    <n v="4644"/>
    <n v="67740"/>
    <n v="1"/>
    <n v="14.9"/>
    <n v="93336"/>
    <n v="37769"/>
    <n v="55567"/>
    <n v="7.8"/>
    <n v="19.2"/>
    <n v="-20952"/>
    <n v="-4.3"/>
    <n v="29.8"/>
    <n v="501"/>
    <n v="508"/>
    <n v="28644"/>
    <n v="0"/>
  </r>
  <r>
    <x v="24"/>
    <x v="3"/>
    <x v="6"/>
    <n v="15293"/>
    <n v="16587"/>
    <n v="452599"/>
    <n v="462136"/>
    <n v="163"/>
    <n v="1"/>
    <n v="650"/>
    <n v="3.9"/>
    <n v="63953"/>
    <n v="4563"/>
    <n v="59390"/>
    <n v="1"/>
    <n v="13.8"/>
    <n v="83026"/>
    <n v="31055"/>
    <n v="51971"/>
    <n v="6.7"/>
    <n v="18"/>
    <n v="-19073"/>
    <n v="-4.2"/>
    <n v="27.6"/>
    <n v="421"/>
    <n v="422"/>
    <n v="23714"/>
    <n v="0"/>
  </r>
  <r>
    <x v="24"/>
    <x v="3"/>
    <x v="7"/>
    <n v="64200"/>
    <n v="71582"/>
    <n v="1902147"/>
    <n v="1939545"/>
    <n v="635"/>
    <n v="0.9"/>
    <n v="2553"/>
    <n v="3.5"/>
    <n v="231227"/>
    <n v="13468"/>
    <n v="217759"/>
    <n v="0.7"/>
    <n v="11.9"/>
    <n v="306023"/>
    <n v="104134"/>
    <n v="201889"/>
    <n v="5.4"/>
    <n v="15.8"/>
    <n v="-74796"/>
    <n v="-3.9"/>
    <n v="23.8"/>
    <n v="1250"/>
    <n v="1250"/>
    <n v="71456"/>
    <n v="0"/>
  </r>
  <r>
    <x v="24"/>
    <x v="3"/>
    <x v="8"/>
    <n v="55468"/>
    <n v="65522"/>
    <n v="1652018"/>
    <n v="1683201"/>
    <n v="495"/>
    <n v="0.7"/>
    <n v="2081"/>
    <n v="3.1"/>
    <n v="170339"/>
    <n v="11629"/>
    <n v="158710"/>
    <n v="0.7"/>
    <n v="10.1"/>
    <n v="232705"/>
    <n v="70573"/>
    <n v="162132"/>
    <n v="4.2"/>
    <n v="13.8"/>
    <n v="-62366"/>
    <n v="-3.7"/>
    <n v="20.2"/>
    <n v="761"/>
    <n v="761"/>
    <n v="43892"/>
    <n v="0"/>
  </r>
  <r>
    <x v="24"/>
    <x v="3"/>
    <x v="9"/>
    <n v="45060"/>
    <n v="56314"/>
    <n v="1346568"/>
    <n v="1370414"/>
    <n v="558"/>
    <n v="1"/>
    <n v="1607"/>
    <n v="2.8"/>
    <n v="125800"/>
    <n v="10542"/>
    <n v="115258"/>
    <n v="0.8"/>
    <n v="9.1999999999999993"/>
    <n v="173491"/>
    <n v="50470"/>
    <n v="123021"/>
    <n v="3.7"/>
    <n v="12.7"/>
    <n v="-47691"/>
    <n v="-3.5"/>
    <n v="18.399999999999999"/>
    <n v="499"/>
    <n v="508"/>
    <n v="28821"/>
    <n v="0"/>
  </r>
  <r>
    <x v="24"/>
    <x v="3"/>
    <x v="10"/>
    <n v="31192"/>
    <n v="43460"/>
    <n v="936111"/>
    <n v="951955"/>
    <n v="641"/>
    <n v="1.5"/>
    <n v="1390"/>
    <n v="3.2"/>
    <n v="83016"/>
    <n v="7967"/>
    <n v="75049"/>
    <n v="0.8"/>
    <n v="8.6999999999999993"/>
    <n v="114704"/>
    <n v="32496"/>
    <n v="82208"/>
    <n v="3.4"/>
    <n v="12"/>
    <n v="-31688"/>
    <n v="-3.3"/>
    <n v="17.399999999999999"/>
    <n v="252"/>
    <n v="261"/>
    <n v="14752"/>
    <n v="0"/>
  </r>
  <r>
    <x v="24"/>
    <x v="3"/>
    <x v="1"/>
    <n v="90717"/>
    <n v="120276"/>
    <n v="2763723"/>
    <n v="2815552"/>
    <n v="1227"/>
    <n v="1"/>
    <n v="3490"/>
    <n v="2.9"/>
    <n v="216659"/>
    <n v="23368"/>
    <n v="193291"/>
    <n v="0.8"/>
    <n v="7.7"/>
    <n v="320316"/>
    <n v="89941"/>
    <n v="230375"/>
    <n v="3.2"/>
    <n v="11.4"/>
    <n v="-103657"/>
    <n v="-3.7"/>
    <n v="15.4"/>
    <n v="718"/>
    <n v="727"/>
    <n v="42468"/>
    <n v="0"/>
  </r>
  <r>
    <x v="24"/>
    <x v="4"/>
    <x v="0"/>
    <n v="1625"/>
    <n v="2165"/>
    <n v="218018"/>
    <n v="109730"/>
    <n v="2154"/>
    <n v="199"/>
    <n v="0"/>
    <n v="0"/>
    <n v="216577"/>
    <n v="216577"/>
    <n v="0"/>
    <n v="197.4"/>
    <n v="197.4"/>
    <n v="0"/>
    <n v="0"/>
    <n v="0"/>
    <n v="0"/>
    <n v="0"/>
    <n v="216577"/>
    <n v="197.4"/>
    <n v="0"/>
    <m/>
    <m/>
    <m/>
    <n v="0"/>
  </r>
  <r>
    <x v="24"/>
    <x v="4"/>
    <x v="2"/>
    <n v="4621"/>
    <n v="6057"/>
    <n v="343527"/>
    <n v="326608"/>
    <n v="713"/>
    <n v="12.2"/>
    <n v="283"/>
    <n v="4.8"/>
    <n v="107083"/>
    <n v="21329"/>
    <n v="85754"/>
    <n v="6.5"/>
    <n v="32.799999999999997"/>
    <n v="73244"/>
    <n v="30977"/>
    <n v="42267"/>
    <n v="9.5"/>
    <n v="22.4"/>
    <n v="33839"/>
    <n v="10.4"/>
    <n v="44.8"/>
    <n v="179"/>
    <n v="179"/>
    <n v="24204"/>
    <n v="0"/>
  </r>
  <r>
    <x v="24"/>
    <x v="4"/>
    <x v="3"/>
    <n v="5113"/>
    <n v="7201"/>
    <n v="359036"/>
    <n v="358642"/>
    <n v="740"/>
    <n v="10.6"/>
    <n v="265"/>
    <n v="3.8"/>
    <n v="79701"/>
    <n v="19128"/>
    <n v="60573"/>
    <n v="5.3"/>
    <n v="22.2"/>
    <n v="78912"/>
    <n v="28379"/>
    <n v="50533"/>
    <n v="7.9"/>
    <n v="22"/>
    <n v="789"/>
    <n v="0.2"/>
    <n v="44"/>
    <n v="170"/>
    <n v="173"/>
    <n v="22927"/>
    <n v="0"/>
  </r>
  <r>
    <x v="24"/>
    <x v="4"/>
    <x v="4"/>
    <n v="5557"/>
    <n v="10008"/>
    <n v="391733"/>
    <n v="387937"/>
    <n v="1354"/>
    <n v="14.4"/>
    <n v="212"/>
    <n v="2.2000000000000002"/>
    <n v="80800"/>
    <n v="25786"/>
    <n v="55014"/>
    <n v="6.6"/>
    <n v="20.8"/>
    <n v="73208"/>
    <n v="21436"/>
    <n v="51772"/>
    <n v="5.5"/>
    <n v="18.899999999999999"/>
    <n v="7592"/>
    <n v="1.9"/>
    <n v="37.799999999999997"/>
    <n v="122"/>
    <n v="122"/>
    <n v="16434"/>
    <n v="0"/>
  </r>
  <r>
    <x v="24"/>
    <x v="4"/>
    <x v="5"/>
    <n v="4018"/>
    <n v="5085"/>
    <n v="278409"/>
    <n v="279912"/>
    <n v="132"/>
    <n v="2.6"/>
    <n v="184"/>
    <n v="3.6"/>
    <n v="44967"/>
    <n v="3212"/>
    <n v="41755"/>
    <n v="1.1000000000000001"/>
    <n v="16.100000000000001"/>
    <n v="47973"/>
    <n v="17740"/>
    <n v="30233"/>
    <n v="6.3"/>
    <n v="17.100000000000001"/>
    <n v="-3006"/>
    <n v="-1"/>
    <n v="32.200000000000003"/>
    <n v="104"/>
    <n v="104"/>
    <n v="13639"/>
    <n v="0"/>
  </r>
  <r>
    <x v="24"/>
    <x v="4"/>
    <x v="6"/>
    <n v="3811"/>
    <n v="4801"/>
    <n v="260338"/>
    <n v="263674"/>
    <n v="158"/>
    <n v="3.3"/>
    <n v="243"/>
    <n v="5"/>
    <n v="37466"/>
    <n v="3547"/>
    <n v="33919"/>
    <n v="1.3"/>
    <n v="14.2"/>
    <n v="44137"/>
    <n v="14535"/>
    <n v="29602"/>
    <n v="5.5"/>
    <n v="16.7"/>
    <n v="-6671"/>
    <n v="-2.5"/>
    <n v="28.4"/>
    <n v="69"/>
    <n v="69"/>
    <n v="9273"/>
    <n v="0"/>
  </r>
  <r>
    <x v="24"/>
    <x v="4"/>
    <x v="7"/>
    <n v="16638"/>
    <n v="22958"/>
    <n v="1131543"/>
    <n v="1148616"/>
    <n v="487"/>
    <n v="2.1"/>
    <n v="969"/>
    <n v="4.2"/>
    <n v="143333"/>
    <n v="11962"/>
    <n v="131371"/>
    <n v="1"/>
    <n v="12.5"/>
    <n v="177478"/>
    <n v="59017"/>
    <n v="118461"/>
    <n v="5.0999999999999996"/>
    <n v="15.5"/>
    <n v="-34145"/>
    <n v="-3"/>
    <n v="25"/>
    <n v="292"/>
    <n v="293"/>
    <n v="38787"/>
    <n v="0"/>
  </r>
  <r>
    <x v="24"/>
    <x v="4"/>
    <x v="8"/>
    <n v="15921"/>
    <n v="24817"/>
    <n v="1081212"/>
    <n v="1091117"/>
    <n v="602"/>
    <n v="2.4"/>
    <n v="800"/>
    <n v="3.2"/>
    <n v="118800"/>
    <n v="12580"/>
    <n v="106220"/>
    <n v="1.2"/>
    <n v="10.9"/>
    <n v="138609"/>
    <n v="38709"/>
    <n v="99900"/>
    <n v="3.5"/>
    <n v="12.7"/>
    <n v="-19809"/>
    <n v="-1.8"/>
    <n v="21.8"/>
    <n v="143"/>
    <n v="143"/>
    <n v="19886"/>
    <n v="0"/>
  </r>
  <r>
    <x v="24"/>
    <x v="4"/>
    <x v="9"/>
    <n v="14674"/>
    <n v="25524"/>
    <n v="1001377"/>
    <n v="1014449"/>
    <n v="587"/>
    <n v="2.2999999999999998"/>
    <n v="898"/>
    <n v="3.5"/>
    <n v="95655"/>
    <n v="11307"/>
    <n v="84348"/>
    <n v="1.1000000000000001"/>
    <n v="9.4"/>
    <n v="121798"/>
    <n v="32994"/>
    <n v="88804"/>
    <n v="3.3"/>
    <n v="12"/>
    <n v="-26143"/>
    <n v="-2.6"/>
    <n v="18.8"/>
    <n v="116"/>
    <n v="122"/>
    <n v="15586"/>
    <n v="0"/>
  </r>
  <r>
    <x v="24"/>
    <x v="4"/>
    <x v="10"/>
    <n v="10945"/>
    <n v="24005"/>
    <n v="748658"/>
    <n v="756383"/>
    <n v="579"/>
    <n v="2.4"/>
    <n v="830"/>
    <n v="3.4"/>
    <n v="70403"/>
    <n v="10623"/>
    <n v="59780"/>
    <n v="1.4"/>
    <n v="9.3000000000000007"/>
    <n v="85853"/>
    <n v="20547"/>
    <n v="65306"/>
    <n v="2.7"/>
    <n v="11.4"/>
    <n v="-15450"/>
    <n v="-2.1"/>
    <n v="18.600000000000001"/>
    <n v="48"/>
    <n v="51"/>
    <n v="6338"/>
    <n v="0"/>
  </r>
  <r>
    <x v="24"/>
    <x v="4"/>
    <x v="1"/>
    <n v="37869"/>
    <n v="71422"/>
    <n v="2608359"/>
    <n v="2636213"/>
    <n v="1668"/>
    <n v="2.2999999999999998"/>
    <n v="2175"/>
    <n v="3"/>
    <n v="213946"/>
    <n v="34907"/>
    <n v="179039"/>
    <n v="1.3"/>
    <n v="8.1"/>
    <n v="269653"/>
    <n v="72602"/>
    <n v="197051"/>
    <n v="2.8"/>
    <n v="10.199999999999999"/>
    <n v="-55707"/>
    <n v="-2.1"/>
    <n v="16.2"/>
    <n v="204"/>
    <n v="204"/>
    <n v="27213"/>
    <n v="0"/>
  </r>
  <r>
    <x v="24"/>
    <x v="5"/>
    <x v="0"/>
    <n v="617"/>
    <n v="1092"/>
    <n v="177721"/>
    <n v="90703"/>
    <n v="1079"/>
    <n v="197.6"/>
    <n v="0"/>
    <n v="0"/>
    <n v="174036"/>
    <n v="174036"/>
    <n v="0"/>
    <n v="191.9"/>
    <n v="191.9"/>
    <n v="0"/>
    <n v="0"/>
    <n v="0"/>
    <n v="0"/>
    <n v="0"/>
    <n v="174036"/>
    <n v="191.9"/>
    <n v="0"/>
    <m/>
    <m/>
    <m/>
    <n v="0"/>
  </r>
  <r>
    <x v="24"/>
    <x v="5"/>
    <x v="2"/>
    <n v="1901"/>
    <n v="3154"/>
    <n v="304378"/>
    <n v="292549"/>
    <n v="531"/>
    <n v="17.8"/>
    <n v="182"/>
    <n v="6.1"/>
    <n v="102210"/>
    <n v="27461"/>
    <n v="74749"/>
    <n v="9.4"/>
    <n v="34.9"/>
    <n v="78551"/>
    <n v="34711"/>
    <n v="43840"/>
    <n v="11.9"/>
    <n v="26.9"/>
    <n v="23659"/>
    <n v="8"/>
    <n v="53.8"/>
    <n v="80"/>
    <n v="84"/>
    <n v="24982"/>
    <n v="0"/>
  </r>
  <r>
    <x v="24"/>
    <x v="5"/>
    <x v="3"/>
    <n v="2239"/>
    <n v="3916"/>
    <n v="341647"/>
    <n v="343411"/>
    <n v="533"/>
    <n v="14.3"/>
    <n v="154"/>
    <n v="4.0999999999999996"/>
    <n v="83094"/>
    <n v="25264"/>
    <n v="57830"/>
    <n v="7.4"/>
    <n v="24.2"/>
    <n v="86622"/>
    <n v="31886"/>
    <n v="54736"/>
    <n v="9.3000000000000007"/>
    <n v="25.2"/>
    <n v="-3528"/>
    <n v="-1"/>
    <n v="48.4"/>
    <n v="80"/>
    <n v="80"/>
    <n v="23508"/>
    <n v="0"/>
  </r>
  <r>
    <x v="24"/>
    <x v="5"/>
    <x v="4"/>
    <n v="2546"/>
    <n v="6370"/>
    <n v="387584"/>
    <n v="384014"/>
    <n v="1199"/>
    <n v="20.5"/>
    <n v="177"/>
    <n v="3"/>
    <n v="90560"/>
    <n v="39302"/>
    <n v="51258"/>
    <n v="10.199999999999999"/>
    <n v="23.6"/>
    <n v="83420"/>
    <n v="23412"/>
    <n v="60008"/>
    <n v="6.1"/>
    <n v="21.7"/>
    <n v="7140"/>
    <n v="1.9"/>
    <n v="43.4"/>
    <n v="57"/>
    <n v="57"/>
    <n v="16800"/>
    <n v="0"/>
  </r>
  <r>
    <x v="24"/>
    <x v="5"/>
    <x v="5"/>
    <n v="1730"/>
    <n v="3477"/>
    <n v="258230"/>
    <n v="260982"/>
    <n v="296"/>
    <n v="8.6"/>
    <n v="224"/>
    <n v="6.5"/>
    <n v="47776"/>
    <n v="7234"/>
    <n v="40542"/>
    <n v="2.8"/>
    <n v="18.3"/>
    <n v="53280"/>
    <n v="19158"/>
    <n v="34122"/>
    <n v="7.3"/>
    <n v="20.399999999999999"/>
    <n v="-5504"/>
    <n v="-2.1"/>
    <n v="36.6"/>
    <n v="44"/>
    <n v="44"/>
    <n v="12741"/>
    <n v="0"/>
  </r>
  <r>
    <x v="24"/>
    <x v="5"/>
    <x v="6"/>
    <n v="1482"/>
    <n v="2865"/>
    <n v="219344"/>
    <n v="222492"/>
    <n v="253"/>
    <n v="9"/>
    <n v="154"/>
    <n v="5.5"/>
    <n v="35577"/>
    <n v="5043"/>
    <n v="30534"/>
    <n v="2.2999999999999998"/>
    <n v="16"/>
    <n v="41872"/>
    <n v="15109"/>
    <n v="26763"/>
    <n v="6.8"/>
    <n v="18.8"/>
    <n v="-6295"/>
    <n v="-2.8"/>
    <n v="32"/>
    <n v="38"/>
    <n v="38"/>
    <n v="11017"/>
    <n v="0"/>
  </r>
  <r>
    <x v="24"/>
    <x v="5"/>
    <x v="7"/>
    <n v="7223"/>
    <n v="15795"/>
    <n v="1071980"/>
    <n v="1081399"/>
    <n v="1065"/>
    <n v="6.8"/>
    <n v="978"/>
    <n v="6.2"/>
    <n v="154994"/>
    <n v="22717"/>
    <n v="132277"/>
    <n v="2.1"/>
    <n v="14.3"/>
    <n v="173832"/>
    <n v="50952"/>
    <n v="122880"/>
    <n v="4.7"/>
    <n v="16.100000000000001"/>
    <n v="-18838"/>
    <n v="-1.8"/>
    <n v="28.6"/>
    <n v="87"/>
    <n v="87"/>
    <n v="25221"/>
    <n v="0"/>
  </r>
  <r>
    <x v="24"/>
    <x v="5"/>
    <x v="8"/>
    <n v="7551"/>
    <n v="21060"/>
    <n v="1127489"/>
    <n v="1133845"/>
    <n v="1363"/>
    <n v="6.5"/>
    <n v="1250"/>
    <n v="6"/>
    <n v="141870"/>
    <n v="29106"/>
    <n v="112764"/>
    <n v="2.6"/>
    <n v="12.5"/>
    <n v="154582"/>
    <n v="44066"/>
    <n v="110516"/>
    <n v="3.9"/>
    <n v="13.6"/>
    <n v="-12712"/>
    <n v="-1.1000000000000001"/>
    <n v="25"/>
    <n v="53"/>
    <n v="53"/>
    <n v="16362"/>
    <n v="0"/>
  </r>
  <r>
    <x v="24"/>
    <x v="5"/>
    <x v="9"/>
    <n v="7848"/>
    <n v="24777"/>
    <n v="1168160"/>
    <n v="1174146"/>
    <n v="1468"/>
    <n v="5.9"/>
    <n v="1377"/>
    <n v="5.6"/>
    <n v="134177"/>
    <n v="27438"/>
    <n v="106739"/>
    <n v="2.2999999999999998"/>
    <n v="11.4"/>
    <n v="146148"/>
    <n v="36417"/>
    <n v="109731"/>
    <n v="3.1"/>
    <n v="12.4"/>
    <n v="-11971"/>
    <n v="-1"/>
    <n v="22.8"/>
    <n v="41"/>
    <n v="41"/>
    <n v="11362"/>
    <n v="0"/>
  </r>
  <r>
    <x v="24"/>
    <x v="5"/>
    <x v="10"/>
    <n v="6568"/>
    <n v="28066"/>
    <n v="994654"/>
    <n v="992250"/>
    <n v="1923"/>
    <n v="6.9"/>
    <n v="1172"/>
    <n v="4.2"/>
    <n v="119644"/>
    <n v="28534"/>
    <n v="91110"/>
    <n v="2.9"/>
    <n v="12.1"/>
    <n v="114836"/>
    <n v="27849"/>
    <n v="86987"/>
    <n v="2.8"/>
    <n v="11.6"/>
    <n v="4808"/>
    <n v="0.5"/>
    <n v="23.2"/>
    <n v="18"/>
    <n v="18"/>
    <m/>
    <n v="1"/>
  </r>
  <r>
    <x v="24"/>
    <x v="5"/>
    <x v="1"/>
    <n v="24661"/>
    <n v="84351"/>
    <n v="3717330"/>
    <n v="3738150"/>
    <n v="4317"/>
    <n v="5.0999999999999996"/>
    <n v="3606"/>
    <n v="4.3"/>
    <n v="357292"/>
    <n v="75913"/>
    <n v="281379"/>
    <n v="2"/>
    <n v="9.6"/>
    <n v="398931"/>
    <n v="101079"/>
    <n v="297852"/>
    <n v="2.7"/>
    <n v="10.7"/>
    <n v="-41639"/>
    <n v="-1.1000000000000001"/>
    <n v="19.2"/>
    <n v="80"/>
    <n v="127"/>
    <m/>
    <n v="1"/>
  </r>
  <r>
    <x v="24"/>
    <x v="6"/>
    <x v="0"/>
    <n v="88"/>
    <n v="259"/>
    <n v="59627"/>
    <n v="30274"/>
    <n v="258"/>
    <n v="199.2"/>
    <n v="0"/>
    <n v="0"/>
    <n v="58707"/>
    <n v="58707"/>
    <n v="0"/>
    <n v="193.9"/>
    <n v="193.9"/>
    <n v="0"/>
    <n v="0"/>
    <n v="0"/>
    <n v="0"/>
    <n v="0"/>
    <n v="58707"/>
    <n v="193.9"/>
    <n v="0"/>
    <m/>
    <m/>
    <m/>
    <n v="0"/>
  </r>
  <r>
    <x v="24"/>
    <x v="6"/>
    <x v="2"/>
    <n v="384"/>
    <n v="953"/>
    <n v="137293"/>
    <n v="125973"/>
    <n v="256"/>
    <n v="29.6"/>
    <n v="80"/>
    <n v="9.3000000000000007"/>
    <n v="48409"/>
    <n v="15613"/>
    <n v="32796"/>
    <n v="12.4"/>
    <n v="38.4"/>
    <n v="25769"/>
    <n v="1022"/>
    <n v="24747"/>
    <n v="0.8"/>
    <n v="20.5"/>
    <n v="22640"/>
    <n v="17.899999999999999"/>
    <n v="41"/>
    <m/>
    <m/>
    <m/>
    <n v="0"/>
  </r>
  <r>
    <x v="24"/>
    <x v="6"/>
    <x v="3"/>
    <n v="484"/>
    <n v="1220"/>
    <n v="171695"/>
    <n v="168983"/>
    <n v="190"/>
    <n v="16.3"/>
    <n v="80"/>
    <n v="6.9"/>
    <n v="44384"/>
    <n v="14317"/>
    <n v="30067"/>
    <n v="8.5"/>
    <n v="26.3"/>
    <n v="38959"/>
    <n v="16720"/>
    <n v="22239"/>
    <n v="9.9"/>
    <n v="23.1"/>
    <n v="5425"/>
    <n v="3.2"/>
    <n v="46.2"/>
    <n v="17"/>
    <n v="17"/>
    <n v="12243"/>
    <n v="0"/>
  </r>
  <r>
    <x v="24"/>
    <x v="6"/>
    <x v="4"/>
    <n v="646"/>
    <n v="2374"/>
    <n v="231350"/>
    <n v="224341"/>
    <n v="473"/>
    <n v="21.7"/>
    <n v="77"/>
    <n v="3.5"/>
    <n v="57578"/>
    <n v="25359"/>
    <n v="32219"/>
    <n v="11.3"/>
    <n v="25.7"/>
    <n v="43559"/>
    <n v="12568"/>
    <n v="30991"/>
    <n v="5.6"/>
    <n v="19.399999999999999"/>
    <n v="14019"/>
    <n v="6.3"/>
    <n v="38.799999999999997"/>
    <n v="12"/>
    <n v="12"/>
    <n v="7865"/>
    <n v="0"/>
  </r>
  <r>
    <x v="24"/>
    <x v="6"/>
    <x v="5"/>
    <n v="377"/>
    <n v="1577"/>
    <n v="125638"/>
    <n v="125894"/>
    <n v="251"/>
    <n v="16.600000000000001"/>
    <n v="130"/>
    <n v="8.6"/>
    <n v="24703"/>
    <n v="4784"/>
    <n v="19919"/>
    <n v="3.8"/>
    <n v="19.600000000000001"/>
    <n v="25214"/>
    <n v="7863"/>
    <n v="17351"/>
    <n v="6.2"/>
    <n v="20"/>
    <n v="-511"/>
    <n v="-0.4"/>
    <n v="39.200000000000003"/>
    <n v="4"/>
    <n v="4"/>
    <n v="2678"/>
    <n v="0"/>
  </r>
  <r>
    <x v="24"/>
    <x v="6"/>
    <x v="6"/>
    <n v="344"/>
    <n v="1586"/>
    <n v="120066"/>
    <n v="119185"/>
    <n v="187"/>
    <n v="12.1"/>
    <n v="119"/>
    <n v="7.7"/>
    <n v="23308"/>
    <n v="5623"/>
    <n v="17685"/>
    <n v="4.7"/>
    <n v="19.600000000000001"/>
    <n v="21546"/>
    <n v="9671"/>
    <n v="11875"/>
    <n v="8.1"/>
    <n v="18.100000000000001"/>
    <n v="1762"/>
    <n v="1.5"/>
    <n v="36.200000000000003"/>
    <n v="9"/>
    <n v="9"/>
    <m/>
    <n v="1"/>
  </r>
  <r>
    <x v="24"/>
    <x v="6"/>
    <x v="7"/>
    <n v="1612"/>
    <n v="7339"/>
    <n v="541099"/>
    <n v="546906"/>
    <n v="621"/>
    <n v="8.4"/>
    <n v="680"/>
    <n v="9.1999999999999993"/>
    <n v="82459"/>
    <n v="17758"/>
    <n v="64701"/>
    <n v="3.2"/>
    <n v="15.1"/>
    <n v="94072"/>
    <n v="24174"/>
    <n v="69898"/>
    <n v="4.4000000000000004"/>
    <n v="17.2"/>
    <n v="-11613"/>
    <n v="-2.1"/>
    <n v="30.2"/>
    <n v="15"/>
    <n v="15"/>
    <n v="9992"/>
    <n v="0"/>
  </r>
  <r>
    <x v="24"/>
    <x v="6"/>
    <x v="8"/>
    <n v="1991"/>
    <n v="11087"/>
    <n v="670658"/>
    <n v="672718"/>
    <n v="1022"/>
    <n v="9.4"/>
    <n v="673"/>
    <n v="6.2"/>
    <n v="85642"/>
    <n v="20516"/>
    <n v="65126"/>
    <n v="3"/>
    <n v="12.7"/>
    <n v="89762"/>
    <n v="22829"/>
    <n v="66933"/>
    <n v="3.4"/>
    <n v="13.3"/>
    <n v="-4120"/>
    <n v="-0.6"/>
    <n v="25.4"/>
    <n v="7"/>
    <n v="7"/>
    <m/>
    <n v="1"/>
  </r>
  <r>
    <x v="24"/>
    <x v="6"/>
    <x v="9"/>
    <n v="2054"/>
    <n v="13758"/>
    <n v="685335"/>
    <n v="687576"/>
    <n v="1315"/>
    <n v="9.6999999999999993"/>
    <n v="870"/>
    <n v="6.4"/>
    <n v="88552"/>
    <n v="23926"/>
    <n v="64626"/>
    <n v="3.5"/>
    <n v="12.9"/>
    <n v="93034"/>
    <n v="25261"/>
    <n v="67773"/>
    <n v="3.7"/>
    <n v="13.5"/>
    <n v="-4482"/>
    <n v="-0.6"/>
    <n v="25.8"/>
    <n v="5"/>
    <n v="5"/>
    <n v="3794"/>
    <n v="0"/>
  </r>
  <r>
    <x v="24"/>
    <x v="6"/>
    <x v="10"/>
    <n v="1991"/>
    <n v="17738"/>
    <n v="672701"/>
    <n v="668801"/>
    <n v="1354"/>
    <n v="7.7"/>
    <n v="963"/>
    <n v="5.5"/>
    <n v="87706"/>
    <n v="24726"/>
    <n v="62980"/>
    <n v="3.7"/>
    <n v="13.1"/>
    <n v="79905"/>
    <n v="18375"/>
    <n v="61530"/>
    <n v="2.7"/>
    <n v="11.9"/>
    <n v="7801"/>
    <n v="1.2"/>
    <n v="23.8"/>
    <m/>
    <m/>
    <m/>
    <n v="0"/>
  </r>
  <r>
    <x v="24"/>
    <x v="6"/>
    <x v="1"/>
    <n v="8396"/>
    <n v="59812"/>
    <n v="2821102"/>
    <n v="2830435"/>
    <n v="4021"/>
    <n v="6.7"/>
    <n v="3729"/>
    <n v="6.3"/>
    <n v="300338"/>
    <n v="71956"/>
    <n v="228382"/>
    <n v="2.5"/>
    <n v="10.6"/>
    <n v="319004"/>
    <n v="81191"/>
    <n v="237813"/>
    <n v="2.9"/>
    <n v="11.3"/>
    <n v="-18666"/>
    <n v="-0.7"/>
    <n v="21.2"/>
    <n v="7"/>
    <n v="7"/>
    <n v="4514"/>
    <n v="0"/>
  </r>
  <r>
    <x v="24"/>
    <x v="7"/>
    <x v="0"/>
    <n v="30"/>
    <n v="138"/>
    <n v="42039"/>
    <n v="21787"/>
    <n v="137"/>
    <n v="198.6"/>
    <n v="0"/>
    <n v="0"/>
    <n v="40505"/>
    <n v="40505"/>
    <n v="0"/>
    <n v="185.9"/>
    <n v="185.9"/>
    <n v="0"/>
    <n v="0"/>
    <n v="0"/>
    <n v="0"/>
    <n v="0"/>
    <n v="40505"/>
    <n v="185.9"/>
    <n v="0"/>
    <m/>
    <m/>
    <m/>
    <n v="0"/>
  </r>
  <r>
    <x v="24"/>
    <x v="7"/>
    <x v="2"/>
    <n v="141"/>
    <n v="796"/>
    <n v="100243"/>
    <n v="90855"/>
    <n v="186"/>
    <n v="26.1"/>
    <n v="17"/>
    <n v="2.4"/>
    <n v="37385"/>
    <n v="14062"/>
    <n v="23323"/>
    <n v="15.5"/>
    <n v="41.1"/>
    <n v="18608"/>
    <n v="268"/>
    <n v="18340"/>
    <n v="0.3"/>
    <n v="20.5"/>
    <n v="18777"/>
    <n v="20.6"/>
    <n v="41"/>
    <m/>
    <m/>
    <m/>
    <n v="0"/>
  </r>
  <r>
    <x v="24"/>
    <x v="7"/>
    <x v="3"/>
    <n v="200"/>
    <n v="1237"/>
    <n v="137486"/>
    <n v="133672"/>
    <n v="186"/>
    <n v="15.9"/>
    <n v="47"/>
    <n v="4"/>
    <n v="40281"/>
    <n v="13267"/>
    <n v="27014"/>
    <n v="9.9"/>
    <n v="30.1"/>
    <n v="32654"/>
    <n v="12234"/>
    <n v="20420"/>
    <n v="9.1999999999999993"/>
    <n v="24.4"/>
    <n v="7627"/>
    <n v="5.7"/>
    <n v="48.8"/>
    <n v="5"/>
    <n v="5"/>
    <n v="6550"/>
    <n v="0"/>
  </r>
  <r>
    <x v="24"/>
    <x v="7"/>
    <x v="4"/>
    <n v="237"/>
    <n v="1568"/>
    <n v="168369"/>
    <n v="159288"/>
    <n v="257"/>
    <n v="17.7"/>
    <n v="51"/>
    <n v="3.5"/>
    <n v="46454"/>
    <n v="20208"/>
    <n v="26246"/>
    <n v="12.7"/>
    <n v="29.2"/>
    <n v="28292"/>
    <n v="5818"/>
    <n v="22474"/>
    <n v="3.7"/>
    <n v="17.8"/>
    <n v="18162"/>
    <n v="11.4"/>
    <n v="35.6"/>
    <n v="1"/>
    <n v="1"/>
    <m/>
    <n v="1"/>
  </r>
  <r>
    <x v="24"/>
    <x v="7"/>
    <x v="5"/>
    <n v="160"/>
    <n v="1399"/>
    <n v="106375"/>
    <n v="107353"/>
    <n v="206"/>
    <n v="15.6"/>
    <n v="55"/>
    <n v="4.2"/>
    <n v="22619"/>
    <n v="6819"/>
    <n v="15800"/>
    <n v="6.4"/>
    <n v="21.1"/>
    <n v="24574"/>
    <n v="10422"/>
    <n v="14152"/>
    <n v="9.6999999999999993"/>
    <n v="22.9"/>
    <n v="-1955"/>
    <n v="-1.8"/>
    <n v="42.2"/>
    <n v="4"/>
    <n v="4"/>
    <n v="5999"/>
    <n v="0"/>
  </r>
  <r>
    <x v="24"/>
    <x v="7"/>
    <x v="6"/>
    <n v="135"/>
    <n v="1149"/>
    <n v="86216"/>
    <n v="85206"/>
    <n v="106"/>
    <n v="9.5"/>
    <n v="41"/>
    <n v="3.7"/>
    <n v="15285"/>
    <n v="2517"/>
    <n v="12768"/>
    <n v="3"/>
    <n v="17.899999999999999"/>
    <n v="13265"/>
    <n v="2840"/>
    <n v="10425"/>
    <n v="3.3"/>
    <n v="15.6"/>
    <n v="2020"/>
    <n v="2.2999999999999998"/>
    <n v="31.2"/>
    <n v="1"/>
    <n v="1"/>
    <m/>
    <n v="1"/>
  </r>
  <r>
    <x v="24"/>
    <x v="7"/>
    <x v="7"/>
    <n v="646"/>
    <n v="5232"/>
    <n v="422262"/>
    <n v="418580"/>
    <n v="720"/>
    <n v="14.2"/>
    <n v="398"/>
    <n v="7.9"/>
    <n v="79520"/>
    <n v="23470"/>
    <n v="56050"/>
    <n v="5.6"/>
    <n v="19"/>
    <n v="72157"/>
    <n v="22173"/>
    <n v="49984"/>
    <n v="5.3"/>
    <n v="17.2"/>
    <n v="7363"/>
    <n v="1.8"/>
    <n v="34.4"/>
    <n v="6"/>
    <n v="6"/>
    <n v="8800"/>
    <n v="0"/>
  </r>
  <r>
    <x v="24"/>
    <x v="7"/>
    <x v="8"/>
    <n v="925"/>
    <n v="8064"/>
    <n v="601174"/>
    <n v="601650"/>
    <n v="783"/>
    <n v="9.6999999999999993"/>
    <n v="880"/>
    <n v="10.9"/>
    <n v="71017"/>
    <n v="17781"/>
    <n v="53236"/>
    <n v="3"/>
    <n v="11.8"/>
    <n v="71969"/>
    <n v="18745"/>
    <n v="53224"/>
    <n v="3.1"/>
    <n v="12"/>
    <n v="-952"/>
    <n v="-0.2"/>
    <n v="23.6"/>
    <n v="3"/>
    <n v="3"/>
    <n v="3690"/>
    <n v="0"/>
  </r>
  <r>
    <x v="24"/>
    <x v="7"/>
    <x v="9"/>
    <n v="938"/>
    <n v="10943"/>
    <n v="618311"/>
    <n v="614487"/>
    <n v="948"/>
    <n v="8.6999999999999993"/>
    <n v="913"/>
    <n v="8.4"/>
    <n v="90285"/>
    <n v="24326"/>
    <n v="65959"/>
    <n v="4"/>
    <n v="14.7"/>
    <n v="82636"/>
    <n v="21184"/>
    <n v="61452"/>
    <n v="3.4"/>
    <n v="13.4"/>
    <n v="7649"/>
    <n v="1.3"/>
    <n v="26.8"/>
    <n v="1"/>
    <n v="1"/>
    <m/>
    <n v="1"/>
  </r>
  <r>
    <x v="24"/>
    <x v="7"/>
    <x v="10"/>
    <n v="894"/>
    <n v="12773"/>
    <n v="590762"/>
    <n v="585869"/>
    <n v="966"/>
    <n v="7.7"/>
    <n v="654"/>
    <n v="5.2"/>
    <n v="84577"/>
    <n v="23565"/>
    <n v="61012"/>
    <n v="4"/>
    <n v="14.4"/>
    <n v="74790"/>
    <n v="16427"/>
    <n v="58363"/>
    <n v="2.8"/>
    <n v="12.8"/>
    <n v="9787"/>
    <n v="1.6"/>
    <n v="25.6"/>
    <n v="1"/>
    <n v="1"/>
    <m/>
    <n v="1"/>
  </r>
  <r>
    <x v="24"/>
    <x v="7"/>
    <x v="1"/>
    <n v="4505"/>
    <n v="56536"/>
    <n v="2967719"/>
    <n v="2973262"/>
    <n v="3831"/>
    <n v="6.8"/>
    <n v="3565"/>
    <n v="6.3"/>
    <n v="321202"/>
    <n v="79528"/>
    <n v="241674"/>
    <n v="2.7"/>
    <n v="10.8"/>
    <n v="332287"/>
    <n v="89877"/>
    <n v="242410"/>
    <n v="3"/>
    <n v="11.2"/>
    <n v="-11085"/>
    <n v="-0.4"/>
    <n v="21.6"/>
    <n v="5"/>
    <n v="5"/>
    <n v="7062"/>
    <n v="0"/>
  </r>
  <r>
    <x v="24"/>
    <x v="8"/>
    <x v="0"/>
    <n v="16"/>
    <n v="23"/>
    <n v="47677"/>
    <n v="23839"/>
    <n v="23"/>
    <n v="200"/>
    <n v="0"/>
    <n v="0"/>
    <n v="47677"/>
    <n v="47677"/>
    <n v="0"/>
    <n v="200"/>
    <n v="200"/>
    <n v="0"/>
    <n v="0"/>
    <n v="0"/>
    <n v="0"/>
    <n v="0"/>
    <n v="47677"/>
    <n v="200"/>
    <n v="0"/>
    <m/>
    <m/>
    <m/>
    <n v="0"/>
  </r>
  <r>
    <x v="24"/>
    <x v="8"/>
    <x v="2"/>
    <n v="52"/>
    <n v="437"/>
    <n v="82693"/>
    <n v="63694"/>
    <n v="144"/>
    <n v="40.299999999999997"/>
    <n v="2"/>
    <n v="0.6"/>
    <n v="46709"/>
    <n v="19278"/>
    <n v="27431"/>
    <n v="30.3"/>
    <n v="73.3"/>
    <n v="8710"/>
    <m/>
    <n v="8685"/>
    <m/>
    <n v="13.7"/>
    <n v="37999"/>
    <n v="59.6"/>
    <n v="27.4"/>
    <m/>
    <m/>
    <m/>
    <n v="1"/>
  </r>
  <r>
    <x v="24"/>
    <x v="8"/>
    <x v="3"/>
    <n v="82"/>
    <n v="797"/>
    <n v="121001"/>
    <n v="117122"/>
    <n v="130"/>
    <n v="17.600000000000001"/>
    <n v="14"/>
    <n v="1.9"/>
    <n v="46867"/>
    <n v="13212"/>
    <n v="33655"/>
    <n v="11.3"/>
    <n v="40"/>
    <n v="39108"/>
    <n v="18687"/>
    <n v="20421"/>
    <n v="16"/>
    <n v="33.4"/>
    <n v="7759"/>
    <n v="6.6"/>
    <n v="66.8"/>
    <n v="4"/>
    <n v="4"/>
    <n v="14471"/>
    <n v="0"/>
  </r>
  <r>
    <x v="24"/>
    <x v="8"/>
    <x v="4"/>
    <n v="113"/>
    <n v="1144"/>
    <n v="160284"/>
    <n v="159579"/>
    <n v="215"/>
    <n v="19.7"/>
    <n v="113"/>
    <n v="10.3"/>
    <n v="40590"/>
    <n v="13886"/>
    <n v="26704"/>
    <n v="8.6999999999999993"/>
    <n v="25.4"/>
    <n v="39179"/>
    <n v="7590"/>
    <n v="31589"/>
    <n v="4.8"/>
    <n v="24.6"/>
    <n v="1411"/>
    <n v="0.8"/>
    <n v="49.2"/>
    <n v="1"/>
    <n v="1"/>
    <m/>
    <n v="1"/>
  </r>
  <r>
    <x v="24"/>
    <x v="8"/>
    <x v="5"/>
    <n v="79"/>
    <n v="887"/>
    <n v="104947"/>
    <n v="105374"/>
    <n v="124"/>
    <n v="14.5"/>
    <n v="66"/>
    <n v="7.7"/>
    <n v="26181"/>
    <n v="7946"/>
    <n v="18235"/>
    <n v="7.5"/>
    <n v="24.8"/>
    <n v="27035"/>
    <m/>
    <n v="16304"/>
    <m/>
    <n v="25.7"/>
    <n v="-854"/>
    <n v="-0.9"/>
    <n v="49.6"/>
    <m/>
    <m/>
    <m/>
    <n v="1"/>
  </r>
  <r>
    <x v="24"/>
    <x v="8"/>
    <x v="6"/>
    <n v="93"/>
    <n v="1318"/>
    <n v="130829"/>
    <n v="127852"/>
    <n v="277"/>
    <n v="23.1"/>
    <n v="40"/>
    <n v="3.3"/>
    <n v="24792"/>
    <n v="10447"/>
    <n v="14345"/>
    <n v="8.1999999999999993"/>
    <n v="19.399999999999999"/>
    <n v="18838"/>
    <n v="6192"/>
    <n v="12646"/>
    <n v="4.8"/>
    <n v="14.7"/>
    <n v="5954"/>
    <n v="4.7"/>
    <n v="29.4"/>
    <m/>
    <m/>
    <m/>
    <n v="0"/>
  </r>
  <r>
    <x v="24"/>
    <x v="8"/>
    <x v="7"/>
    <n v="362"/>
    <n v="6607"/>
    <n v="485218"/>
    <n v="484300"/>
    <n v="880"/>
    <n v="13.7"/>
    <n v="537"/>
    <n v="8.4"/>
    <n v="98875"/>
    <n v="29484"/>
    <n v="69391"/>
    <n v="6.1"/>
    <n v="20.399999999999999"/>
    <n v="97039"/>
    <n v="38944"/>
    <n v="58095"/>
    <n v="8"/>
    <n v="20"/>
    <n v="1836"/>
    <n v="0.4"/>
    <n v="40"/>
    <n v="6"/>
    <n v="6"/>
    <n v="18681"/>
    <n v="0"/>
  </r>
  <r>
    <x v="24"/>
    <x v="8"/>
    <x v="8"/>
    <n v="590"/>
    <n v="10675"/>
    <n v="816374"/>
    <n v="808713"/>
    <n v="1106"/>
    <n v="10.4"/>
    <n v="1052"/>
    <n v="9.9"/>
    <n v="111918"/>
    <n v="36114"/>
    <n v="75804"/>
    <n v="4.5"/>
    <n v="13.8"/>
    <n v="96595"/>
    <n v="25781"/>
    <n v="70814"/>
    <n v="3.2"/>
    <n v="11.9"/>
    <n v="15323"/>
    <n v="1.9"/>
    <n v="23.8"/>
    <m/>
    <m/>
    <m/>
    <n v="0"/>
  </r>
  <r>
    <x v="24"/>
    <x v="8"/>
    <x v="9"/>
    <n v="469"/>
    <n v="9895"/>
    <n v="673340"/>
    <n v="667262"/>
    <n v="944"/>
    <n v="9.3000000000000007"/>
    <n v="1398"/>
    <n v="13.8"/>
    <n v="97955"/>
    <n v="32915"/>
    <n v="65040"/>
    <n v="4.9000000000000004"/>
    <n v="14.7"/>
    <n v="85799"/>
    <n v="30048"/>
    <n v="55751"/>
    <n v="4.5"/>
    <n v="12.9"/>
    <n v="12156"/>
    <n v="1.8"/>
    <n v="25.8"/>
    <n v="1"/>
    <n v="1"/>
    <m/>
    <n v="1"/>
  </r>
  <r>
    <x v="24"/>
    <x v="8"/>
    <x v="10"/>
    <n v="537"/>
    <n v="17591"/>
    <n v="775374"/>
    <n v="772936"/>
    <n v="2066"/>
    <n v="12.1"/>
    <n v="1060"/>
    <n v="6.2"/>
    <n v="111365"/>
    <n v="39711"/>
    <n v="71654"/>
    <n v="5.0999999999999996"/>
    <n v="14.4"/>
    <n v="106489"/>
    <n v="27905"/>
    <n v="78584"/>
    <n v="3.6"/>
    <n v="13.8"/>
    <n v="4876"/>
    <n v="0.6"/>
    <n v="27.6"/>
    <m/>
    <m/>
    <m/>
    <n v="0"/>
  </r>
  <r>
    <x v="24"/>
    <x v="8"/>
    <x v="1"/>
    <n v="3080"/>
    <n v="77306"/>
    <n v="4376992"/>
    <n v="4392367"/>
    <n v="6543"/>
    <n v="8.5"/>
    <n v="5650"/>
    <n v="7.4"/>
    <n v="480255"/>
    <n v="134465"/>
    <n v="345790"/>
    <n v="3.1"/>
    <n v="10.9"/>
    <n v="511004"/>
    <n v="139996"/>
    <n v="371008"/>
    <n v="3.2"/>
    <n v="11.6"/>
    <n v="-30749"/>
    <n v="-0.7"/>
    <n v="21.8"/>
    <n v="2"/>
    <n v="2"/>
    <m/>
    <n v="1"/>
  </r>
  <r>
    <x v="24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4"/>
    <x v="9"/>
    <x v="2"/>
    <n v="18"/>
    <n v="100"/>
    <n v="66904"/>
    <n v="52676"/>
    <n v="15"/>
    <n v="15.4"/>
    <n v="10"/>
    <n v="10.3"/>
    <n v="40812"/>
    <m/>
    <m/>
    <m/>
    <n v="77.5"/>
    <n v="12355"/>
    <m/>
    <n v="10999"/>
    <m/>
    <n v="23.5"/>
    <n v="28457"/>
    <n v="54"/>
    <n v="47"/>
    <m/>
    <m/>
    <m/>
    <n v="1"/>
  </r>
  <r>
    <x v="24"/>
    <x v="9"/>
    <x v="3"/>
    <n v="25"/>
    <n v="466"/>
    <n v="54594"/>
    <n v="53634"/>
    <n v="27"/>
    <n v="5.9"/>
    <n v="10"/>
    <n v="2.2000000000000002"/>
    <n v="17376"/>
    <n v="2259"/>
    <n v="15117"/>
    <n v="4.2"/>
    <n v="32.4"/>
    <n v="15455"/>
    <m/>
    <n v="8206"/>
    <m/>
    <n v="28.8"/>
    <n v="1921"/>
    <n v="3.6"/>
    <n v="57.6"/>
    <m/>
    <m/>
    <m/>
    <n v="1"/>
  </r>
  <r>
    <x v="24"/>
    <x v="9"/>
    <x v="4"/>
    <n v="27"/>
    <n v="434"/>
    <m/>
    <m/>
    <n v="78"/>
    <n v="19"/>
    <n v="35"/>
    <n v="8.5"/>
    <m/>
    <m/>
    <m/>
    <m/>
    <m/>
    <m/>
    <m/>
    <m/>
    <m/>
    <m/>
    <m/>
    <m/>
    <m/>
    <n v="2"/>
    <n v="2"/>
    <m/>
    <n v="1"/>
  </r>
  <r>
    <x v="24"/>
    <x v="9"/>
    <x v="5"/>
    <n v="21"/>
    <n v="1208"/>
    <n v="60420"/>
    <n v="62008"/>
    <n v="25"/>
    <n v="2.1"/>
    <n v="43"/>
    <n v="3.5"/>
    <n v="11161"/>
    <n v="725"/>
    <n v="10436"/>
    <n v="1.2"/>
    <n v="18"/>
    <n v="14336"/>
    <n v="7952"/>
    <n v="6384"/>
    <n v="12.8"/>
    <n v="23.1"/>
    <n v="-3175"/>
    <n v="-5.0999999999999996"/>
    <n v="36"/>
    <m/>
    <m/>
    <m/>
    <n v="0"/>
  </r>
  <r>
    <x v="24"/>
    <x v="9"/>
    <x v="6"/>
    <n v="24"/>
    <n v="405"/>
    <n v="65885"/>
    <n v="66183"/>
    <n v="27"/>
    <n v="6.7"/>
    <n v="28"/>
    <n v="6.9"/>
    <n v="13369"/>
    <n v="1862"/>
    <n v="11507"/>
    <n v="2.8"/>
    <n v="20.2"/>
    <n v="13965"/>
    <m/>
    <n v="4404"/>
    <m/>
    <n v="21.1"/>
    <n v="-596"/>
    <n v="-0.9"/>
    <n v="40.4"/>
    <m/>
    <m/>
    <m/>
    <n v="1"/>
  </r>
  <r>
    <x v="24"/>
    <x v="9"/>
    <x v="7"/>
    <n v="105"/>
    <n v="4781"/>
    <n v="280335"/>
    <n v="260410"/>
    <n v="1006"/>
    <n v="22.3"/>
    <n v="469"/>
    <n v="10.4"/>
    <n v="68899"/>
    <n v="19395"/>
    <n v="49504"/>
    <n v="7.4"/>
    <n v="26.5"/>
    <n v="29048"/>
    <n v="10262"/>
    <n v="18786"/>
    <n v="3.9"/>
    <n v="11.2"/>
    <n v="39851"/>
    <n v="15.3"/>
    <n v="22.4"/>
    <m/>
    <m/>
    <m/>
    <n v="0"/>
  </r>
  <r>
    <x v="24"/>
    <x v="9"/>
    <x v="8"/>
    <n v="226"/>
    <n v="7043"/>
    <n v="639245"/>
    <n v="636708"/>
    <n v="929"/>
    <n v="13.7"/>
    <n v="455"/>
    <n v="6.7"/>
    <n v="84871"/>
    <n v="32112"/>
    <n v="52759"/>
    <n v="5"/>
    <n v="13.3"/>
    <n v="79796"/>
    <n v="38221"/>
    <n v="41575"/>
    <n v="6"/>
    <n v="12.5"/>
    <n v="5075"/>
    <n v="0.8"/>
    <n v="25"/>
    <n v="1"/>
    <n v="1"/>
    <m/>
    <n v="1"/>
  </r>
  <r>
    <x v="24"/>
    <x v="9"/>
    <x v="9"/>
    <n v="181"/>
    <n v="7987"/>
    <n v="486278"/>
    <n v="484223"/>
    <n v="948"/>
    <n v="11.9"/>
    <n v="860"/>
    <n v="10.8"/>
    <n v="66294"/>
    <n v="20470"/>
    <n v="45824"/>
    <n v="4.2"/>
    <n v="13.7"/>
    <n v="62185"/>
    <n v="16161"/>
    <n v="46024"/>
    <n v="3.3"/>
    <n v="12.8"/>
    <n v="4109"/>
    <n v="0.9"/>
    <n v="25.6"/>
    <m/>
    <m/>
    <m/>
    <n v="0"/>
  </r>
  <r>
    <x v="24"/>
    <x v="9"/>
    <x v="10"/>
    <n v="199"/>
    <n v="11455"/>
    <n v="536601"/>
    <n v="535118"/>
    <n v="1350"/>
    <n v="12.1"/>
    <n v="772"/>
    <n v="6.9"/>
    <n v="80302"/>
    <n v="32190"/>
    <n v="48112"/>
    <n v="6"/>
    <n v="15"/>
    <n v="77336"/>
    <n v="32646"/>
    <n v="44690"/>
    <n v="6.1"/>
    <n v="14.5"/>
    <n v="2966"/>
    <n v="0.5"/>
    <n v="29"/>
    <m/>
    <m/>
    <m/>
    <n v="0"/>
  </r>
  <r>
    <x v="24"/>
    <x v="9"/>
    <x v="1"/>
    <n v="1356"/>
    <n v="68481"/>
    <n v="3827047"/>
    <n v="3828011"/>
    <n v="7895"/>
    <n v="11.7"/>
    <n v="5953"/>
    <n v="8.8000000000000007"/>
    <n v="490472"/>
    <n v="154415"/>
    <n v="336057"/>
    <n v="4"/>
    <n v="12.8"/>
    <n v="492401"/>
    <n v="142335"/>
    <n v="350066"/>
    <n v="3.7"/>
    <n v="12.9"/>
    <n v="-1929"/>
    <n v="-0.1"/>
    <n v="25.6"/>
    <m/>
    <m/>
    <m/>
    <n v="0"/>
  </r>
  <r>
    <x v="24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4"/>
    <x v="10"/>
    <x v="2"/>
    <n v="10"/>
    <n v="14"/>
    <n v="23643"/>
    <n v="21180"/>
    <n v="2"/>
    <n v="14.8"/>
    <n v="1"/>
    <n v="7.4"/>
    <n v="6186"/>
    <m/>
    <m/>
    <m/>
    <n v="29.2"/>
    <n v="1260"/>
    <m/>
    <n v="1157"/>
    <m/>
    <n v="5.9"/>
    <n v="4926"/>
    <n v="23.3"/>
    <n v="11.8"/>
    <m/>
    <m/>
    <m/>
    <n v="1"/>
  </r>
  <r>
    <x v="24"/>
    <x v="10"/>
    <x v="3"/>
    <n v="14"/>
    <n v="50"/>
    <m/>
    <m/>
    <n v="11"/>
    <n v="23.9"/>
    <n v="3"/>
    <n v="6.5"/>
    <m/>
    <m/>
    <m/>
    <m/>
    <m/>
    <m/>
    <m/>
    <m/>
    <m/>
    <m/>
    <m/>
    <m/>
    <m/>
    <m/>
    <m/>
    <m/>
    <n v="1"/>
  </r>
  <r>
    <x v="24"/>
    <x v="10"/>
    <x v="4"/>
    <n v="12"/>
    <n v="525"/>
    <n v="32987"/>
    <n v="28655"/>
    <n v="375"/>
    <n v="108.9"/>
    <n v="15"/>
    <n v="4.4000000000000004"/>
    <n v="12882"/>
    <m/>
    <m/>
    <m/>
    <n v="45"/>
    <n v="4218"/>
    <m/>
    <n v="3953"/>
    <m/>
    <n v="14.7"/>
    <n v="8664"/>
    <n v="30.3"/>
    <n v="29.4"/>
    <m/>
    <m/>
    <m/>
    <n v="1"/>
  </r>
  <r>
    <x v="24"/>
    <x v="10"/>
    <x v="5"/>
    <n v="14"/>
    <n v="376"/>
    <n v="33682"/>
    <n v="30545"/>
    <n v="27"/>
    <n v="7.4"/>
    <n v="9"/>
    <n v="2.5"/>
    <n v="12311"/>
    <m/>
    <m/>
    <m/>
    <n v="40.299999999999997"/>
    <n v="6039"/>
    <m/>
    <n v="5903"/>
    <m/>
    <n v="19.8"/>
    <n v="6272"/>
    <n v="20.5"/>
    <n v="39.6"/>
    <m/>
    <m/>
    <m/>
    <n v="1"/>
  </r>
  <r>
    <x v="24"/>
    <x v="10"/>
    <x v="6"/>
    <n v="14"/>
    <n v="38"/>
    <n v="47082"/>
    <n v="51518"/>
    <n v="5"/>
    <n v="14.5"/>
    <n v="0"/>
    <n v="0"/>
    <n v="7166"/>
    <m/>
    <m/>
    <m/>
    <n v="13.9"/>
    <n v="16037"/>
    <n v="0"/>
    <n v="16037"/>
    <n v="0"/>
    <n v="31.1"/>
    <n v="-8871"/>
    <n v="-17.2"/>
    <n v="27.8"/>
    <m/>
    <m/>
    <m/>
    <n v="1"/>
  </r>
  <r>
    <x v="24"/>
    <x v="10"/>
    <x v="7"/>
    <n v="64"/>
    <n v="2435"/>
    <n v="249135"/>
    <n v="263025"/>
    <n v="154"/>
    <n v="6.2"/>
    <n v="287"/>
    <n v="11.5"/>
    <n v="51763"/>
    <n v="32838"/>
    <n v="18925"/>
    <n v="12.5"/>
    <n v="19.7"/>
    <n v="79542"/>
    <n v="27788"/>
    <n v="51754"/>
    <n v="10.6"/>
    <n v="30.2"/>
    <n v="-27779"/>
    <n v="-10.5"/>
    <n v="39.4"/>
    <m/>
    <m/>
    <m/>
    <n v="0"/>
  </r>
  <r>
    <x v="24"/>
    <x v="10"/>
    <x v="8"/>
    <n v="84"/>
    <n v="5594"/>
    <n v="408931"/>
    <n v="419358"/>
    <n v="568"/>
    <n v="10.4"/>
    <n v="380"/>
    <n v="6.9"/>
    <n v="60670"/>
    <n v="21428"/>
    <n v="39242"/>
    <n v="5.0999999999999996"/>
    <n v="14.5"/>
    <n v="81524"/>
    <n v="16185"/>
    <n v="65339"/>
    <n v="3.9"/>
    <n v="19.399999999999999"/>
    <n v="-20854"/>
    <n v="-4.9000000000000004"/>
    <n v="29"/>
    <m/>
    <m/>
    <m/>
    <n v="0"/>
  </r>
  <r>
    <x v="24"/>
    <x v="10"/>
    <x v="9"/>
    <n v="102"/>
    <n v="9278"/>
    <n v="496036"/>
    <n v="483279"/>
    <n v="1496"/>
    <n v="16.7"/>
    <n v="818"/>
    <n v="9.1999999999999993"/>
    <n v="87978"/>
    <n v="42016"/>
    <n v="45962"/>
    <n v="8.6999999999999993"/>
    <n v="18.2"/>
    <n v="62464"/>
    <n v="14245"/>
    <n v="48219"/>
    <n v="2.9"/>
    <n v="12.9"/>
    <n v="25514"/>
    <n v="5.3"/>
    <n v="25.8"/>
    <m/>
    <m/>
    <m/>
    <n v="0"/>
  </r>
  <r>
    <x v="24"/>
    <x v="10"/>
    <x v="10"/>
    <n v="106"/>
    <n v="9980"/>
    <n v="575617"/>
    <n v="567807"/>
    <n v="1092"/>
    <n v="11.1"/>
    <n v="844"/>
    <n v="8.6"/>
    <n v="104072"/>
    <n v="38155"/>
    <n v="65917"/>
    <n v="6.7"/>
    <n v="18.3"/>
    <n v="88452"/>
    <n v="32629"/>
    <n v="55823"/>
    <n v="5.7"/>
    <n v="15.6"/>
    <n v="15620"/>
    <n v="2.7"/>
    <n v="31.2"/>
    <m/>
    <m/>
    <m/>
    <n v="0"/>
  </r>
  <r>
    <x v="24"/>
    <x v="10"/>
    <x v="1"/>
    <n v="848"/>
    <n v="90630"/>
    <n v="4540774"/>
    <n v="4557381"/>
    <n v="8691"/>
    <n v="9.6"/>
    <n v="9457"/>
    <n v="10.4"/>
    <n v="596966"/>
    <n v="194064"/>
    <n v="402902"/>
    <n v="4.3"/>
    <n v="13.1"/>
    <n v="630179"/>
    <n v="191212"/>
    <n v="438967"/>
    <n v="4.2"/>
    <n v="13.8"/>
    <n v="-33213"/>
    <n v="-0.7"/>
    <n v="26.2"/>
    <m/>
    <m/>
    <m/>
    <n v="0"/>
  </r>
  <r>
    <x v="24"/>
    <x v="11"/>
    <x v="2"/>
    <n v="22"/>
    <n v="70"/>
    <n v="1430"/>
    <n v="1398"/>
    <n v="7"/>
    <n v="10.5"/>
    <n v="0"/>
    <n v="0"/>
    <n v="239"/>
    <n v="93"/>
    <n v="146"/>
    <n v="6.7"/>
    <n v="17.100000000000001"/>
    <n v="174"/>
    <n v="0"/>
    <n v="174"/>
    <n v="0"/>
    <n v="12.4"/>
    <n v="65"/>
    <n v="4.7"/>
    <n v="24.8"/>
    <m/>
    <m/>
    <m/>
    <n v="0"/>
  </r>
  <r>
    <x v="24"/>
    <x v="11"/>
    <x v="3"/>
    <n v="14"/>
    <n v="391"/>
    <m/>
    <m/>
    <n v="90"/>
    <n v="25.8"/>
    <n v="9"/>
    <n v="2.6"/>
    <m/>
    <m/>
    <m/>
    <m/>
    <m/>
    <m/>
    <m/>
    <m/>
    <m/>
    <m/>
    <m/>
    <m/>
    <m/>
    <m/>
    <m/>
    <m/>
    <n v="1"/>
  </r>
  <r>
    <x v="24"/>
    <x v="11"/>
    <x v="4"/>
    <n v="9"/>
    <n v="39"/>
    <m/>
    <m/>
    <n v="0"/>
    <n v="0"/>
    <n v="3"/>
    <n v="7.5"/>
    <m/>
    <n v="0"/>
    <m/>
    <m/>
    <m/>
    <m/>
    <m/>
    <m/>
    <m/>
    <m/>
    <m/>
    <m/>
    <m/>
    <m/>
    <m/>
    <m/>
    <n v="1"/>
  </r>
  <r>
    <x v="24"/>
    <x v="11"/>
    <x v="5"/>
    <n v="18"/>
    <n v="45"/>
    <n v="16184"/>
    <n v="27397"/>
    <n v="5"/>
    <n v="11.9"/>
    <n v="0"/>
    <n v="0"/>
    <n v="2634"/>
    <m/>
    <m/>
    <m/>
    <n v="9.6"/>
    <n v="25059"/>
    <n v="0"/>
    <n v="25059"/>
    <n v="0"/>
    <n v="91.5"/>
    <n v="-22425"/>
    <n v="-81.900000000000006"/>
    <n v="19.2"/>
    <m/>
    <m/>
    <m/>
    <n v="1"/>
  </r>
  <r>
    <x v="24"/>
    <x v="11"/>
    <x v="6"/>
    <n v="19"/>
    <n v="190"/>
    <n v="58043"/>
    <n v="48410"/>
    <n v="18"/>
    <n v="8.6"/>
    <n v="58"/>
    <n v="27.8"/>
    <n v="34908"/>
    <m/>
    <m/>
    <m/>
    <n v="72.099999999999994"/>
    <n v="15641"/>
    <m/>
    <n v="14773"/>
    <m/>
    <n v="32.299999999999997"/>
    <n v="19267"/>
    <n v="39.799999999999997"/>
    <n v="64.599999999999994"/>
    <m/>
    <m/>
    <m/>
    <n v="1"/>
  </r>
  <r>
    <x v="24"/>
    <x v="11"/>
    <x v="7"/>
    <n v="78"/>
    <n v="7333"/>
    <n v="404835"/>
    <n v="389039"/>
    <n v="894"/>
    <n v="12"/>
    <n v="1183"/>
    <n v="15.8"/>
    <n v="96893"/>
    <n v="61795"/>
    <n v="35098"/>
    <n v="15.9"/>
    <n v="24.9"/>
    <n v="65300"/>
    <n v="17291"/>
    <n v="48009"/>
    <n v="4.4000000000000004"/>
    <n v="16.8"/>
    <n v="31593"/>
    <n v="8.1"/>
    <n v="33.6"/>
    <m/>
    <m/>
    <m/>
    <n v="0"/>
  </r>
  <r>
    <x v="24"/>
    <x v="11"/>
    <x v="8"/>
    <n v="99"/>
    <n v="15764"/>
    <n v="1105487"/>
    <n v="1096059"/>
    <n v="2304"/>
    <n v="14.8"/>
    <n v="1887"/>
    <n v="12.1"/>
    <n v="206116"/>
    <n v="83661"/>
    <n v="122455"/>
    <n v="7.6"/>
    <n v="18.8"/>
    <n v="187261"/>
    <n v="56950"/>
    <n v="130311"/>
    <n v="5.2"/>
    <n v="17.100000000000001"/>
    <n v="18855"/>
    <n v="1.7"/>
    <n v="34.200000000000003"/>
    <m/>
    <m/>
    <m/>
    <n v="0"/>
  </r>
  <r>
    <x v="24"/>
    <x v="11"/>
    <x v="9"/>
    <n v="98"/>
    <n v="17411"/>
    <n v="1321632"/>
    <n v="1314306"/>
    <n v="4536"/>
    <n v="28.8"/>
    <n v="1465"/>
    <n v="9.3000000000000007"/>
    <n v="237503"/>
    <n v="94020"/>
    <n v="143483"/>
    <n v="7.2"/>
    <n v="18.100000000000001"/>
    <n v="222851"/>
    <n v="81811"/>
    <n v="141040"/>
    <n v="6.2"/>
    <n v="17"/>
    <n v="14652"/>
    <n v="1.1000000000000001"/>
    <n v="34"/>
    <m/>
    <m/>
    <m/>
    <n v="0"/>
  </r>
  <r>
    <x v="24"/>
    <x v="11"/>
    <x v="10"/>
    <n v="92"/>
    <n v="19351"/>
    <n v="1424641"/>
    <n v="1417898"/>
    <n v="2565"/>
    <n v="13.4"/>
    <n v="2042"/>
    <n v="10.7"/>
    <n v="196711"/>
    <n v="85143"/>
    <n v="111568"/>
    <n v="6"/>
    <n v="13.9"/>
    <n v="183225"/>
    <n v="67644"/>
    <n v="115581"/>
    <n v="4.8"/>
    <n v="12.9"/>
    <n v="13486"/>
    <n v="1"/>
    <n v="25.8"/>
    <m/>
    <m/>
    <m/>
    <n v="0"/>
  </r>
  <r>
    <x v="24"/>
    <x v="11"/>
    <x v="1"/>
    <n v="971"/>
    <n v="476163"/>
    <n v="26289395"/>
    <n v="26215565"/>
    <n v="51346"/>
    <n v="11"/>
    <n v="35508"/>
    <n v="7.6"/>
    <n v="3652532"/>
    <n v="1359118"/>
    <n v="2293414"/>
    <n v="5.2"/>
    <n v="13.9"/>
    <n v="3504872"/>
    <n v="978390"/>
    <n v="2526482"/>
    <n v="3.7"/>
    <n v="13.4"/>
    <n v="147660"/>
    <n v="0.5"/>
    <n v="26.8"/>
    <m/>
    <m/>
    <m/>
    <n v="0"/>
  </r>
  <r>
    <x v="25"/>
    <x v="0"/>
    <x v="0"/>
    <n v="425944"/>
    <n v="426269"/>
    <n v="1085313"/>
    <n v="542657"/>
    <n v="426269"/>
    <n v="200"/>
    <n v="0"/>
    <n v="0"/>
    <n v="1085313"/>
    <n v="1085313"/>
    <n v="0"/>
    <n v="200"/>
    <n v="200"/>
    <n v="0"/>
    <n v="0"/>
    <n v="0"/>
    <n v="0"/>
    <n v="0"/>
    <n v="1085313"/>
    <n v="200"/>
    <n v="0"/>
    <m/>
    <m/>
    <m/>
    <n v="0"/>
  </r>
  <r>
    <x v="25"/>
    <x v="0"/>
    <x v="2"/>
    <n v="242543"/>
    <n v="242651"/>
    <n v="501147"/>
    <n v="595000"/>
    <n v="129"/>
    <n v="0"/>
    <n v="101364"/>
    <n v="34.6"/>
    <n v="107923"/>
    <n v="359"/>
    <n v="107564"/>
    <n v="0.1"/>
    <n v="18.100000000000001"/>
    <n v="295628"/>
    <n v="221819"/>
    <n v="73809"/>
    <n v="37.299999999999997"/>
    <n v="49.7"/>
    <n v="-187705"/>
    <n v="-31.6"/>
    <n v="36.200000000000003"/>
    <n v="69983"/>
    <n v="70004"/>
    <n v="161343"/>
    <n v="0"/>
  </r>
  <r>
    <x v="25"/>
    <x v="0"/>
    <x v="3"/>
    <n v="196347"/>
    <n v="196437"/>
    <n v="409502"/>
    <n v="462605"/>
    <n v="11602"/>
    <n v="5.3"/>
    <n v="60084"/>
    <n v="27.2"/>
    <n v="90663"/>
    <n v="26681"/>
    <n v="63982"/>
    <n v="5.8"/>
    <n v="19.600000000000001"/>
    <n v="196868"/>
    <n v="139285"/>
    <n v="57583"/>
    <n v="30.1"/>
    <n v="42.6"/>
    <n v="-106205"/>
    <n v="-23"/>
    <n v="39.200000000000003"/>
    <n v="42123"/>
    <n v="42152"/>
    <n v="103517"/>
    <n v="0"/>
  </r>
  <r>
    <x v="25"/>
    <x v="0"/>
    <x v="4"/>
    <n v="170383"/>
    <n v="170460"/>
    <n v="356947"/>
    <n v="396658"/>
    <n v="11448"/>
    <n v="6.1"/>
    <n v="45018"/>
    <n v="24"/>
    <n v="76437"/>
    <n v="26328"/>
    <n v="50109"/>
    <n v="6.6"/>
    <n v="19.3"/>
    <n v="155858"/>
    <n v="106622"/>
    <n v="49236"/>
    <n v="26.9"/>
    <n v="39.299999999999997"/>
    <n v="-79421"/>
    <n v="-20"/>
    <n v="38.6"/>
    <n v="31479"/>
    <n v="31484"/>
    <n v="78710"/>
    <n v="0"/>
  </r>
  <r>
    <x v="25"/>
    <x v="0"/>
    <x v="5"/>
    <n v="150296"/>
    <n v="150361"/>
    <n v="316372"/>
    <n v="348829"/>
    <n v="10200"/>
    <n v="6.2"/>
    <n v="36551"/>
    <n v="22.4"/>
    <n v="65501"/>
    <n v="23580"/>
    <n v="41921"/>
    <n v="6.8"/>
    <n v="18.8"/>
    <n v="130414"/>
    <n v="87588"/>
    <n v="42826"/>
    <n v="25.1"/>
    <n v="37.4"/>
    <n v="-64913"/>
    <n v="-18.600000000000001"/>
    <n v="37.6"/>
    <n v="25168"/>
    <n v="25168"/>
    <n v="64341"/>
    <n v="0"/>
  </r>
  <r>
    <x v="25"/>
    <x v="0"/>
    <x v="6"/>
    <n v="132020"/>
    <n v="132071"/>
    <n v="280216"/>
    <n v="307816"/>
    <n v="8811"/>
    <n v="6.2"/>
    <n v="30349"/>
    <n v="21.2"/>
    <n v="55971"/>
    <n v="20509"/>
    <n v="35462"/>
    <n v="6.7"/>
    <n v="18.2"/>
    <n v="111171"/>
    <n v="73328"/>
    <n v="37843"/>
    <n v="23.8"/>
    <n v="36.1"/>
    <n v="-55200"/>
    <n v="-17.899999999999999"/>
    <n v="36.4"/>
    <n v="20648"/>
    <n v="20651"/>
    <n v="53165"/>
    <n v="0"/>
  </r>
  <r>
    <x v="25"/>
    <x v="0"/>
    <x v="7"/>
    <n v="466786"/>
    <n v="467020"/>
    <n v="1003026"/>
    <n v="1084770"/>
    <n v="30326"/>
    <n v="6.1"/>
    <n v="92006"/>
    <n v="18.5"/>
    <n v="189258"/>
    <n v="69993"/>
    <n v="119265"/>
    <n v="6.5"/>
    <n v="17.399999999999999"/>
    <n v="352745"/>
    <n v="222817"/>
    <n v="129928"/>
    <n v="20.5"/>
    <n v="32.5"/>
    <n v="-163487"/>
    <n v="-15.1"/>
    <n v="34.799999999999997"/>
    <n v="60806"/>
    <n v="60817"/>
    <n v="156718"/>
    <n v="0"/>
  </r>
  <r>
    <x v="25"/>
    <x v="0"/>
    <x v="8"/>
    <n v="307751"/>
    <n v="308088"/>
    <n v="674787"/>
    <n v="721473"/>
    <n v="18446"/>
    <n v="5.7"/>
    <n v="51787"/>
    <n v="15.9"/>
    <n v="117994"/>
    <n v="43263"/>
    <n v="74731"/>
    <n v="6"/>
    <n v="16.399999999999999"/>
    <n v="211365"/>
    <n v="128326"/>
    <n v="83039"/>
    <n v="17.8"/>
    <n v="29.3"/>
    <n v="-93371"/>
    <n v="-12.9"/>
    <n v="32.799999999999997"/>
    <n v="32943"/>
    <n v="32956"/>
    <n v="86765"/>
    <n v="0"/>
  </r>
  <r>
    <x v="25"/>
    <x v="0"/>
    <x v="9"/>
    <n v="226761"/>
    <n v="227153"/>
    <n v="507984"/>
    <n v="535922"/>
    <n v="12364"/>
    <n v="5.2"/>
    <n v="32985"/>
    <n v="13.9"/>
    <n v="83786"/>
    <n v="30785"/>
    <n v="53001"/>
    <n v="5.7"/>
    <n v="15.6"/>
    <n v="139662"/>
    <n v="82152"/>
    <n v="57510"/>
    <n v="15.3"/>
    <n v="26.1"/>
    <n v="-55876"/>
    <n v="-10.5"/>
    <n v="31.2"/>
    <n v="20565"/>
    <n v="20605"/>
    <n v="53751"/>
    <n v="0"/>
  </r>
  <r>
    <x v="25"/>
    <x v="0"/>
    <x v="10"/>
    <n v="147492"/>
    <n v="147975"/>
    <n v="330312"/>
    <n v="351900"/>
    <n v="7990"/>
    <n v="5.0999999999999996"/>
    <n v="23210"/>
    <n v="14.9"/>
    <n v="52182"/>
    <n v="20044"/>
    <n v="32138"/>
    <n v="5.7"/>
    <n v="14.8"/>
    <n v="95358"/>
    <n v="57947"/>
    <n v="37411"/>
    <n v="16.5"/>
    <n v="27.1"/>
    <n v="-43176"/>
    <n v="-12.3"/>
    <n v="29.6"/>
    <n v="14233"/>
    <n v="14255"/>
    <n v="37090"/>
    <n v="0"/>
  </r>
  <r>
    <x v="25"/>
    <x v="0"/>
    <x v="1"/>
    <n v="200712"/>
    <n v="201706"/>
    <n v="460786"/>
    <n v="490844"/>
    <n v="10095"/>
    <n v="4.8"/>
    <n v="30462"/>
    <n v="14.4"/>
    <n v="67644"/>
    <n v="26917"/>
    <n v="40727"/>
    <n v="5.5"/>
    <n v="13.8"/>
    <n v="127760"/>
    <n v="78674"/>
    <n v="49086"/>
    <n v="16"/>
    <n v="26"/>
    <n v="-60116"/>
    <n v="-12.2"/>
    <n v="27.6"/>
    <n v="20378"/>
    <n v="20417"/>
    <n v="53364"/>
    <n v="0"/>
  </r>
  <r>
    <x v="25"/>
    <x v="1"/>
    <x v="0"/>
    <n v="41786"/>
    <n v="42796"/>
    <n v="510503"/>
    <n v="255252"/>
    <n v="42796"/>
    <n v="200"/>
    <n v="0"/>
    <n v="0"/>
    <n v="510503"/>
    <n v="510503"/>
    <n v="0"/>
    <n v="200"/>
    <n v="200"/>
    <n v="0"/>
    <n v="0"/>
    <n v="0"/>
    <n v="0"/>
    <n v="0"/>
    <n v="510503"/>
    <n v="200"/>
    <n v="0"/>
    <m/>
    <m/>
    <m/>
    <n v="0"/>
  </r>
  <r>
    <x v="25"/>
    <x v="1"/>
    <x v="2"/>
    <n v="71056"/>
    <n v="71571"/>
    <n v="465636"/>
    <n v="476007"/>
    <n v="470"/>
    <n v="0.6"/>
    <n v="6341"/>
    <n v="8.5"/>
    <n v="121109"/>
    <n v="2750"/>
    <n v="118359"/>
    <n v="0.6"/>
    <n v="25.4"/>
    <n v="141850"/>
    <n v="74161"/>
    <n v="67689"/>
    <n v="15.6"/>
    <n v="29.8"/>
    <n v="-20741"/>
    <n v="-4.4000000000000004"/>
    <n v="50.8"/>
    <n v="4978"/>
    <n v="4995"/>
    <n v="60312"/>
    <n v="0"/>
  </r>
  <r>
    <x v="25"/>
    <x v="1"/>
    <x v="3"/>
    <n v="67168"/>
    <n v="67606"/>
    <n v="427629"/>
    <n v="448603"/>
    <n v="1261"/>
    <n v="1.8"/>
    <n v="5070"/>
    <n v="7.3"/>
    <n v="87903"/>
    <n v="12120"/>
    <n v="75783"/>
    <n v="2.7"/>
    <n v="19.600000000000001"/>
    <n v="129851"/>
    <n v="61530"/>
    <n v="68321"/>
    <n v="13.7"/>
    <n v="28.9"/>
    <n v="-41948"/>
    <n v="-9.3000000000000007"/>
    <n v="39.200000000000003"/>
    <n v="4240"/>
    <n v="4256"/>
    <n v="52214"/>
    <n v="0"/>
  </r>
  <r>
    <x v="25"/>
    <x v="1"/>
    <x v="4"/>
    <n v="61126"/>
    <n v="61604"/>
    <n v="386725"/>
    <n v="404845"/>
    <n v="1248"/>
    <n v="2"/>
    <n v="4013"/>
    <n v="6.4"/>
    <n v="73689"/>
    <n v="11842"/>
    <n v="61847"/>
    <n v="2.9"/>
    <n v="18.2"/>
    <n v="109929"/>
    <n v="48606"/>
    <n v="61323"/>
    <n v="12"/>
    <n v="27.2"/>
    <n v="-36240"/>
    <n v="-9"/>
    <n v="36.4"/>
    <n v="3304"/>
    <n v="3305"/>
    <n v="40594"/>
    <n v="0"/>
  </r>
  <r>
    <x v="25"/>
    <x v="1"/>
    <x v="5"/>
    <n v="57461"/>
    <n v="57950"/>
    <n v="362990"/>
    <n v="380414"/>
    <n v="1185"/>
    <n v="2"/>
    <n v="3448"/>
    <n v="5.8"/>
    <n v="64124"/>
    <n v="10889"/>
    <n v="53235"/>
    <n v="2.9"/>
    <n v="16.899999999999999"/>
    <n v="98971"/>
    <n v="41671"/>
    <n v="57300"/>
    <n v="11"/>
    <n v="26"/>
    <n v="-34847"/>
    <n v="-9.1"/>
    <n v="33.799999999999997"/>
    <n v="2802"/>
    <n v="2802"/>
    <n v="34278"/>
    <n v="0"/>
  </r>
  <r>
    <x v="25"/>
    <x v="1"/>
    <x v="6"/>
    <n v="52811"/>
    <n v="52957"/>
    <n v="332846"/>
    <n v="349087"/>
    <n v="672"/>
    <n v="1.2"/>
    <n v="2969"/>
    <n v="5.5"/>
    <n v="54101"/>
    <n v="7908"/>
    <n v="46193"/>
    <n v="2.2999999999999998"/>
    <n v="15.5"/>
    <n v="86583"/>
    <n v="34951"/>
    <n v="51632"/>
    <n v="10"/>
    <n v="24.8"/>
    <n v="-32482"/>
    <n v="-9.3000000000000007"/>
    <n v="31"/>
    <n v="2288"/>
    <n v="2290"/>
    <n v="28073"/>
    <n v="0"/>
  </r>
  <r>
    <x v="25"/>
    <x v="1"/>
    <x v="7"/>
    <n v="202653"/>
    <n v="203456"/>
    <n v="1279528"/>
    <n v="1334682"/>
    <n v="2536"/>
    <n v="1.2"/>
    <n v="9934"/>
    <n v="4.8"/>
    <n v="191742"/>
    <n v="29945"/>
    <n v="161797"/>
    <n v="2.2000000000000002"/>
    <n v="14.4"/>
    <n v="302049"/>
    <n v="113693"/>
    <n v="188356"/>
    <n v="8.5"/>
    <n v="22.6"/>
    <n v="-110307"/>
    <n v="-8.1999999999999993"/>
    <n v="28.8"/>
    <n v="7089"/>
    <n v="7105"/>
    <n v="86946"/>
    <n v="0"/>
  </r>
  <r>
    <x v="25"/>
    <x v="1"/>
    <x v="8"/>
    <n v="149087"/>
    <n v="150263"/>
    <n v="945423"/>
    <n v="979721"/>
    <n v="1993"/>
    <n v="1.3"/>
    <n v="6606"/>
    <n v="4.3"/>
    <n v="130204"/>
    <n v="22643"/>
    <n v="107561"/>
    <n v="2.2999999999999998"/>
    <n v="13.3"/>
    <n v="198799"/>
    <n v="71756"/>
    <n v="127043"/>
    <n v="7.3"/>
    <n v="20.3"/>
    <n v="-68595"/>
    <n v="-7"/>
    <n v="26.6"/>
    <n v="4056"/>
    <n v="4070"/>
    <n v="49606"/>
    <n v="0"/>
  </r>
  <r>
    <x v="25"/>
    <x v="1"/>
    <x v="9"/>
    <n v="117432"/>
    <n v="119121"/>
    <n v="746960"/>
    <n v="768858"/>
    <n v="1892"/>
    <n v="1.6"/>
    <n v="4978"/>
    <n v="4.0999999999999996"/>
    <n v="99094"/>
    <n v="20127"/>
    <n v="78967"/>
    <n v="2.6"/>
    <n v="12.9"/>
    <n v="142890"/>
    <n v="50427"/>
    <n v="92463"/>
    <n v="6.6"/>
    <n v="18.600000000000001"/>
    <n v="-43796"/>
    <n v="-5.7"/>
    <n v="25.8"/>
    <n v="2567"/>
    <n v="2606"/>
    <n v="31139"/>
    <n v="0"/>
  </r>
  <r>
    <x v="25"/>
    <x v="1"/>
    <x v="10"/>
    <n v="82323"/>
    <n v="84308"/>
    <n v="527219"/>
    <n v="544755"/>
    <n v="1493"/>
    <n v="1.7"/>
    <n v="4257"/>
    <n v="5"/>
    <n v="68745"/>
    <n v="15471"/>
    <n v="53274"/>
    <n v="2.8"/>
    <n v="12.6"/>
    <n v="103816"/>
    <n v="40431"/>
    <n v="63385"/>
    <n v="7.4"/>
    <n v="19.100000000000001"/>
    <n v="-35071"/>
    <n v="-6.5"/>
    <n v="25.2"/>
    <n v="1738"/>
    <n v="1765"/>
    <n v="21520"/>
    <n v="0"/>
  </r>
  <r>
    <x v="25"/>
    <x v="1"/>
    <x v="1"/>
    <n v="132881"/>
    <n v="136848"/>
    <n v="860990"/>
    <n v="884972"/>
    <n v="3445"/>
    <n v="2.5"/>
    <n v="6717"/>
    <n v="4.9000000000000004"/>
    <n v="111626"/>
    <n v="30733"/>
    <n v="80893"/>
    <n v="3.5"/>
    <n v="12.6"/>
    <n v="159590"/>
    <n v="62795"/>
    <n v="96795"/>
    <n v="7.1"/>
    <n v="18"/>
    <n v="-47964"/>
    <n v="-5.4"/>
    <n v="25.2"/>
    <n v="2742"/>
    <n v="2780"/>
    <n v="33777"/>
    <n v="0"/>
  </r>
  <r>
    <x v="25"/>
    <x v="2"/>
    <x v="0"/>
    <n v="17086"/>
    <n v="18640"/>
    <n v="443622"/>
    <n v="221811"/>
    <n v="18640"/>
    <n v="200"/>
    <n v="0"/>
    <n v="0"/>
    <n v="443622"/>
    <n v="443622"/>
    <n v="0"/>
    <n v="200"/>
    <n v="200"/>
    <n v="0"/>
    <n v="0"/>
    <n v="0"/>
    <n v="0"/>
    <n v="0"/>
    <n v="443622"/>
    <n v="200"/>
    <n v="0"/>
    <m/>
    <m/>
    <m/>
    <n v="0"/>
  </r>
  <r>
    <x v="25"/>
    <x v="2"/>
    <x v="2"/>
    <n v="33253"/>
    <n v="34331"/>
    <n v="457681"/>
    <n v="458866"/>
    <n v="700"/>
    <n v="2"/>
    <n v="2502"/>
    <n v="7.1"/>
    <n v="119035"/>
    <n v="7035"/>
    <n v="112000"/>
    <n v="1.5"/>
    <n v="25.9"/>
    <n v="121405"/>
    <n v="59564"/>
    <n v="61841"/>
    <n v="13"/>
    <n v="26.5"/>
    <n v="-2370"/>
    <n v="-0.6"/>
    <n v="51.8"/>
    <n v="1909"/>
    <n v="1920"/>
    <n v="49163"/>
    <n v="0"/>
  </r>
  <r>
    <x v="25"/>
    <x v="2"/>
    <x v="3"/>
    <n v="33458"/>
    <n v="34714"/>
    <n v="443911"/>
    <n v="460169"/>
    <n v="1005"/>
    <n v="2.8"/>
    <n v="2179"/>
    <n v="6.2"/>
    <n v="88846"/>
    <n v="14629"/>
    <n v="74217"/>
    <n v="3.2"/>
    <n v="19.3"/>
    <n v="121362"/>
    <n v="54728"/>
    <n v="66634"/>
    <n v="11.9"/>
    <n v="26.4"/>
    <n v="-32516"/>
    <n v="-7.1"/>
    <n v="38.6"/>
    <n v="1857"/>
    <n v="1876"/>
    <n v="48139"/>
    <n v="0"/>
  </r>
  <r>
    <x v="25"/>
    <x v="2"/>
    <x v="4"/>
    <n v="32237"/>
    <n v="33805"/>
    <n v="422601"/>
    <n v="436796"/>
    <n v="1003"/>
    <n v="2.9"/>
    <n v="1633"/>
    <n v="4.8"/>
    <n v="75851"/>
    <n v="13472"/>
    <n v="62379"/>
    <n v="3.1"/>
    <n v="17.399999999999999"/>
    <n v="104240"/>
    <n v="40516"/>
    <n v="63724"/>
    <n v="9.3000000000000007"/>
    <n v="23.9"/>
    <n v="-28389"/>
    <n v="-6.5"/>
    <n v="34.799999999999997"/>
    <n v="1343"/>
    <n v="1344"/>
    <n v="34607"/>
    <n v="0"/>
  </r>
  <r>
    <x v="25"/>
    <x v="2"/>
    <x v="5"/>
    <n v="31505"/>
    <n v="33558"/>
    <n v="412046"/>
    <n v="424125"/>
    <n v="1255"/>
    <n v="3.7"/>
    <n v="1401"/>
    <n v="4.2"/>
    <n v="70803"/>
    <n v="14534"/>
    <n v="56269"/>
    <n v="3.4"/>
    <n v="16.7"/>
    <n v="94960"/>
    <n v="35104"/>
    <n v="59856"/>
    <n v="8.3000000000000007"/>
    <n v="22.4"/>
    <n v="-24157"/>
    <n v="-5.7"/>
    <n v="33.4"/>
    <n v="1150"/>
    <n v="1151"/>
    <n v="29534"/>
    <n v="0"/>
  </r>
  <r>
    <x v="25"/>
    <x v="2"/>
    <x v="6"/>
    <n v="28582"/>
    <n v="29107"/>
    <n v="373313"/>
    <n v="388357"/>
    <n v="286"/>
    <n v="1"/>
    <n v="1396"/>
    <n v="4.7"/>
    <n v="54760"/>
    <n v="6236"/>
    <n v="48524"/>
    <n v="1.6"/>
    <n v="14.1"/>
    <n v="84847"/>
    <n v="30945"/>
    <n v="53902"/>
    <n v="8"/>
    <n v="21.8"/>
    <n v="-30087"/>
    <n v="-7.7"/>
    <n v="28.2"/>
    <n v="939"/>
    <n v="946"/>
    <n v="24193"/>
    <n v="0"/>
  </r>
  <r>
    <x v="25"/>
    <x v="2"/>
    <x v="7"/>
    <n v="116227"/>
    <n v="118635"/>
    <n v="1522595"/>
    <n v="1570349"/>
    <n v="1367"/>
    <n v="1.1000000000000001"/>
    <n v="4782"/>
    <n v="4"/>
    <n v="210767"/>
    <n v="29468"/>
    <n v="181299"/>
    <n v="1.9"/>
    <n v="13.4"/>
    <n v="306275"/>
    <n v="98906"/>
    <n v="207369"/>
    <n v="6.3"/>
    <n v="19.5"/>
    <n v="-95508"/>
    <n v="-6.1"/>
    <n v="26.8"/>
    <n v="2898"/>
    <n v="2909"/>
    <n v="74516"/>
    <n v="0"/>
  </r>
  <r>
    <x v="25"/>
    <x v="2"/>
    <x v="8"/>
    <n v="90490"/>
    <n v="94194"/>
    <n v="1186264"/>
    <n v="1221311"/>
    <n v="1254"/>
    <n v="1.3"/>
    <n v="3955"/>
    <n v="4.0999999999999996"/>
    <n v="149805"/>
    <n v="24175"/>
    <n v="125630"/>
    <n v="2"/>
    <n v="12.3"/>
    <n v="219899"/>
    <n v="71989"/>
    <n v="147910"/>
    <n v="5.9"/>
    <n v="18"/>
    <n v="-70094"/>
    <n v="-5.7"/>
    <n v="24.6"/>
    <n v="1719"/>
    <n v="1730"/>
    <n v="44381"/>
    <n v="0"/>
  </r>
  <r>
    <x v="25"/>
    <x v="2"/>
    <x v="9"/>
    <n v="71569"/>
    <n v="76186"/>
    <n v="943588"/>
    <n v="966170"/>
    <n v="1281"/>
    <n v="1.7"/>
    <n v="3434"/>
    <n v="4.4000000000000004"/>
    <n v="117670"/>
    <n v="23238"/>
    <n v="94432"/>
    <n v="2.4"/>
    <n v="12.2"/>
    <n v="162833"/>
    <n v="54053"/>
    <n v="108780"/>
    <n v="5.6"/>
    <n v="16.899999999999999"/>
    <n v="-45163"/>
    <n v="-4.7"/>
    <n v="24.4"/>
    <n v="1074"/>
    <n v="1100"/>
    <n v="27855"/>
    <n v="0"/>
  </r>
  <r>
    <x v="25"/>
    <x v="2"/>
    <x v="10"/>
    <n v="55202"/>
    <n v="60984"/>
    <n v="731544"/>
    <n v="750193"/>
    <n v="1212"/>
    <n v="2"/>
    <n v="3349"/>
    <n v="5.4"/>
    <n v="89710"/>
    <n v="19095"/>
    <n v="70615"/>
    <n v="2.5"/>
    <n v="12"/>
    <n v="127007"/>
    <n v="47343"/>
    <n v="79664"/>
    <n v="6.3"/>
    <n v="16.899999999999999"/>
    <n v="-37297"/>
    <n v="-4.9000000000000004"/>
    <n v="24"/>
    <n v="750"/>
    <n v="780"/>
    <n v="19225"/>
    <n v="0"/>
  </r>
  <r>
    <x v="25"/>
    <x v="2"/>
    <x v="1"/>
    <n v="104899"/>
    <n v="116722"/>
    <n v="1408715"/>
    <n v="1437292"/>
    <n v="3756"/>
    <n v="3.2"/>
    <n v="6133"/>
    <n v="5.2"/>
    <n v="176583"/>
    <n v="51962"/>
    <n v="124621"/>
    <n v="3.6"/>
    <n v="12.3"/>
    <n v="233736"/>
    <n v="86695"/>
    <n v="147041"/>
    <n v="6"/>
    <n v="16.3"/>
    <n v="-57153"/>
    <n v="-4"/>
    <n v="24.6"/>
    <n v="1445"/>
    <n v="1514"/>
    <n v="37961"/>
    <n v="0"/>
  </r>
  <r>
    <x v="25"/>
    <x v="3"/>
    <x v="0"/>
    <n v="8094"/>
    <n v="9990"/>
    <n v="470858"/>
    <n v="235429"/>
    <n v="9990"/>
    <n v="200"/>
    <n v="0"/>
    <n v="0"/>
    <n v="470858"/>
    <n v="470858"/>
    <n v="0"/>
    <n v="200"/>
    <n v="200"/>
    <n v="0"/>
    <n v="0"/>
    <n v="0"/>
    <n v="0"/>
    <n v="0"/>
    <n v="470858"/>
    <n v="200"/>
    <n v="0"/>
    <m/>
    <m/>
    <m/>
    <n v="0"/>
  </r>
  <r>
    <x v="25"/>
    <x v="3"/>
    <x v="2"/>
    <n v="16434"/>
    <n v="18319"/>
    <n v="503944"/>
    <n v="501571"/>
    <n v="743"/>
    <n v="4"/>
    <n v="1180"/>
    <n v="6.4"/>
    <n v="132663"/>
    <n v="12988"/>
    <n v="119675"/>
    <n v="2.6"/>
    <n v="26.4"/>
    <n v="127917"/>
    <n v="56660"/>
    <n v="71257"/>
    <n v="11.3"/>
    <n v="25.5"/>
    <n v="4746"/>
    <n v="0.9"/>
    <n v="51"/>
    <n v="812"/>
    <n v="827"/>
    <n v="46157"/>
    <n v="0"/>
  </r>
  <r>
    <x v="25"/>
    <x v="3"/>
    <x v="3"/>
    <n v="17553"/>
    <n v="19704"/>
    <n v="515970"/>
    <n v="534057"/>
    <n v="877"/>
    <n v="4.4000000000000004"/>
    <n v="1084"/>
    <n v="5.5"/>
    <n v="101101"/>
    <n v="20161"/>
    <n v="80940"/>
    <n v="3.8"/>
    <n v="18.899999999999999"/>
    <n v="137274"/>
    <n v="56789"/>
    <n v="80485"/>
    <n v="10.6"/>
    <n v="25.7"/>
    <n v="-36173"/>
    <n v="-6.8"/>
    <n v="37.799999999999997"/>
    <n v="842"/>
    <n v="870"/>
    <n v="48503"/>
    <n v="0"/>
  </r>
  <r>
    <x v="25"/>
    <x v="3"/>
    <x v="4"/>
    <n v="17642"/>
    <n v="20887"/>
    <n v="518135"/>
    <n v="531662"/>
    <n v="1038"/>
    <n v="5"/>
    <n v="794"/>
    <n v="3.8"/>
    <n v="92967"/>
    <n v="20651"/>
    <n v="72316"/>
    <n v="3.9"/>
    <n v="17.5"/>
    <n v="120020"/>
    <n v="40814"/>
    <n v="79206"/>
    <n v="7.7"/>
    <n v="22.6"/>
    <n v="-27053"/>
    <n v="-5.0999999999999996"/>
    <n v="35"/>
    <n v="591"/>
    <n v="603"/>
    <n v="33997"/>
    <n v="0"/>
  </r>
  <r>
    <x v="25"/>
    <x v="3"/>
    <x v="5"/>
    <n v="18274"/>
    <n v="24143"/>
    <n v="532200"/>
    <n v="540700"/>
    <n v="1658"/>
    <n v="7"/>
    <n v="612"/>
    <n v="2.6"/>
    <n v="93899"/>
    <n v="26416"/>
    <n v="67483"/>
    <n v="4.9000000000000004"/>
    <n v="17.399999999999999"/>
    <n v="110898"/>
    <n v="32518"/>
    <n v="78380"/>
    <n v="6"/>
    <n v="20.5"/>
    <n v="-16999"/>
    <n v="-3.1"/>
    <n v="34.799999999999997"/>
    <n v="489"/>
    <n v="494"/>
    <n v="28209"/>
    <n v="0"/>
  </r>
  <r>
    <x v="25"/>
    <x v="3"/>
    <x v="6"/>
    <n v="15006"/>
    <n v="16049"/>
    <n v="436286"/>
    <n v="451780"/>
    <n v="263"/>
    <n v="1.6"/>
    <n v="844"/>
    <n v="5.2"/>
    <n v="63250"/>
    <n v="8445"/>
    <n v="54805"/>
    <n v="1.9"/>
    <n v="14"/>
    <n v="94237"/>
    <n v="32144"/>
    <n v="62093"/>
    <n v="7.1"/>
    <n v="20.9"/>
    <n v="-30987"/>
    <n v="-6.9"/>
    <n v="28"/>
    <n v="402"/>
    <n v="408"/>
    <n v="23441"/>
    <n v="0"/>
  </r>
  <r>
    <x v="25"/>
    <x v="3"/>
    <x v="7"/>
    <n v="64037"/>
    <n v="69970"/>
    <n v="1868273"/>
    <n v="1924042"/>
    <n v="1318"/>
    <n v="1.9"/>
    <n v="3270"/>
    <n v="4.5999999999999996"/>
    <n v="251167"/>
    <n v="37573"/>
    <n v="213594"/>
    <n v="2"/>
    <n v="13.1"/>
    <n v="362704"/>
    <n v="111341"/>
    <n v="251363"/>
    <n v="5.8"/>
    <n v="18.899999999999999"/>
    <n v="-111537"/>
    <n v="-5.8"/>
    <n v="26.2"/>
    <n v="1306"/>
    <n v="1328"/>
    <n v="74949"/>
    <n v="0"/>
  </r>
  <r>
    <x v="25"/>
    <x v="3"/>
    <x v="8"/>
    <n v="53931"/>
    <n v="62684"/>
    <n v="1588821"/>
    <n v="1632570"/>
    <n v="1507"/>
    <n v="2.4"/>
    <n v="3423"/>
    <n v="5.4"/>
    <n v="196531"/>
    <n v="35250"/>
    <n v="161281"/>
    <n v="2.2000000000000002"/>
    <n v="12"/>
    <n v="284029"/>
    <n v="87609"/>
    <n v="196420"/>
    <n v="5.4"/>
    <n v="17.399999999999999"/>
    <n v="-87498"/>
    <n v="-5.4"/>
    <n v="24"/>
    <n v="778"/>
    <n v="808"/>
    <n v="45570"/>
    <n v="0"/>
  </r>
  <r>
    <x v="25"/>
    <x v="3"/>
    <x v="9"/>
    <n v="45348"/>
    <n v="56006"/>
    <n v="1341671"/>
    <n v="1376687"/>
    <n v="1658"/>
    <n v="2.9"/>
    <n v="3120"/>
    <n v="5.5"/>
    <n v="162247"/>
    <n v="35180"/>
    <n v="127067"/>
    <n v="2.6"/>
    <n v="11.8"/>
    <n v="232279"/>
    <n v="71729"/>
    <n v="160550"/>
    <n v="5.2"/>
    <n v="16.899999999999999"/>
    <n v="-70032"/>
    <n v="-5.0999999999999996"/>
    <n v="23.6"/>
    <n v="510"/>
    <n v="582"/>
    <n v="30159"/>
    <n v="0"/>
  </r>
  <r>
    <x v="25"/>
    <x v="3"/>
    <x v="10"/>
    <n v="38533"/>
    <n v="52560"/>
    <n v="1150911"/>
    <n v="1178191"/>
    <n v="1855"/>
    <n v="3.5"/>
    <n v="3433"/>
    <n v="6.4"/>
    <n v="143925"/>
    <n v="34300"/>
    <n v="109625"/>
    <n v="2.9"/>
    <n v="12.2"/>
    <n v="198484"/>
    <n v="68417"/>
    <n v="130067"/>
    <n v="5.8"/>
    <n v="16.8"/>
    <n v="-54559"/>
    <n v="-4.5999999999999996"/>
    <n v="24.4"/>
    <n v="375"/>
    <n v="406"/>
    <n v="21951"/>
    <n v="0"/>
  </r>
  <r>
    <x v="25"/>
    <x v="3"/>
    <x v="1"/>
    <n v="89312"/>
    <n v="120878"/>
    <n v="2719827"/>
    <n v="2772411"/>
    <n v="5201"/>
    <n v="4.3"/>
    <n v="7015"/>
    <n v="5.8"/>
    <n v="327200"/>
    <n v="100509"/>
    <n v="226691"/>
    <n v="3.6"/>
    <n v="11.8"/>
    <n v="432368"/>
    <n v="142131"/>
    <n v="290237"/>
    <n v="5.0999999999999996"/>
    <n v="15.6"/>
    <n v="-105168"/>
    <n v="-3.8"/>
    <n v="23.6"/>
    <n v="786"/>
    <n v="859"/>
    <n v="46593"/>
    <n v="0"/>
  </r>
  <r>
    <x v="25"/>
    <x v="4"/>
    <x v="0"/>
    <n v="2062"/>
    <n v="3097"/>
    <n v="278969"/>
    <n v="139485"/>
    <n v="3097"/>
    <n v="200"/>
    <n v="0"/>
    <n v="0"/>
    <n v="278969"/>
    <n v="278969"/>
    <n v="0"/>
    <n v="200"/>
    <n v="200"/>
    <n v="0"/>
    <n v="0"/>
    <n v="0"/>
    <n v="0"/>
    <n v="0"/>
    <n v="278969"/>
    <n v="200"/>
    <n v="0"/>
    <m/>
    <m/>
    <m/>
    <n v="0"/>
  </r>
  <r>
    <x v="25"/>
    <x v="4"/>
    <x v="2"/>
    <n v="3830"/>
    <n v="4807"/>
    <n v="264821"/>
    <n v="266349"/>
    <n v="404"/>
    <n v="8.5"/>
    <n v="327"/>
    <n v="6.9"/>
    <n v="70705"/>
    <n v="10688"/>
    <n v="60017"/>
    <n v="4"/>
    <n v="26.5"/>
    <n v="73761"/>
    <n v="31147"/>
    <n v="42614"/>
    <n v="11.7"/>
    <n v="27.7"/>
    <n v="-3056"/>
    <n v="-1.2"/>
    <n v="53"/>
    <n v="177"/>
    <n v="187"/>
    <n v="24309"/>
    <n v="0"/>
  </r>
  <r>
    <x v="25"/>
    <x v="4"/>
    <x v="3"/>
    <n v="4369"/>
    <n v="5697"/>
    <n v="289361"/>
    <n v="301281"/>
    <n v="357"/>
    <n v="6.3"/>
    <n v="352"/>
    <n v="6.2"/>
    <n v="58899"/>
    <n v="13229"/>
    <n v="45670"/>
    <n v="4.4000000000000004"/>
    <n v="19.5"/>
    <n v="82739"/>
    <n v="31415"/>
    <n v="51324"/>
    <n v="10.4"/>
    <n v="27.5"/>
    <n v="-23840"/>
    <n v="-8"/>
    <n v="39"/>
    <n v="197"/>
    <n v="213"/>
    <n v="26453"/>
    <n v="0"/>
  </r>
  <r>
    <x v="25"/>
    <x v="4"/>
    <x v="4"/>
    <n v="4670"/>
    <n v="6900"/>
    <n v="305585"/>
    <n v="312358"/>
    <n v="490"/>
    <n v="7.2"/>
    <n v="253"/>
    <n v="3.7"/>
    <n v="59224"/>
    <n v="18177"/>
    <n v="41047"/>
    <n v="5.8"/>
    <n v="19"/>
    <n v="72770"/>
    <n v="22433"/>
    <n v="50337"/>
    <n v="7.2"/>
    <n v="23.3"/>
    <n v="-13546"/>
    <n v="-4.3"/>
    <n v="38"/>
    <n v="143"/>
    <n v="143"/>
    <n v="18457"/>
    <n v="0"/>
  </r>
  <r>
    <x v="25"/>
    <x v="4"/>
    <x v="5"/>
    <n v="5234"/>
    <n v="10035"/>
    <n v="331146"/>
    <n v="339250"/>
    <n v="954"/>
    <n v="9.9"/>
    <n v="194"/>
    <n v="2"/>
    <n v="59019"/>
    <n v="19788"/>
    <n v="39231"/>
    <n v="5.8"/>
    <n v="17.399999999999999"/>
    <n v="75227"/>
    <n v="19138"/>
    <n v="56089"/>
    <n v="5.6"/>
    <n v="22.2"/>
    <n v="-16208"/>
    <n v="-4.8"/>
    <n v="34.799999999999997"/>
    <n v="115"/>
    <n v="127"/>
    <n v="15529"/>
    <n v="0"/>
  </r>
  <r>
    <x v="25"/>
    <x v="4"/>
    <x v="6"/>
    <n v="3744"/>
    <n v="4839"/>
    <n v="249567"/>
    <n v="260196"/>
    <n v="231"/>
    <n v="4.7"/>
    <n v="374"/>
    <n v="7.6"/>
    <n v="38051"/>
    <n v="7387"/>
    <n v="30664"/>
    <n v="2.8"/>
    <n v="14.6"/>
    <n v="59308"/>
    <n v="19242"/>
    <n v="40066"/>
    <n v="7.4"/>
    <n v="22.8"/>
    <n v="-21257"/>
    <n v="-8.1999999999999993"/>
    <n v="29.2"/>
    <n v="91"/>
    <n v="132"/>
    <n v="11869"/>
    <n v="0"/>
  </r>
  <r>
    <x v="25"/>
    <x v="4"/>
    <x v="7"/>
    <n v="16059"/>
    <n v="21476"/>
    <n v="1066348"/>
    <n v="1099965"/>
    <n v="1221"/>
    <n v="5.7"/>
    <n v="1229"/>
    <n v="5.7"/>
    <n v="149253"/>
    <n v="27657"/>
    <n v="121596"/>
    <n v="2.5"/>
    <n v="13.6"/>
    <n v="216486"/>
    <n v="61130"/>
    <n v="155356"/>
    <n v="5.6"/>
    <n v="19.7"/>
    <n v="-67233"/>
    <n v="-6.1"/>
    <n v="27.2"/>
    <n v="264"/>
    <n v="284"/>
    <n v="34971"/>
    <n v="0"/>
  </r>
  <r>
    <x v="25"/>
    <x v="4"/>
    <x v="8"/>
    <n v="15020"/>
    <n v="23099"/>
    <n v="1000627"/>
    <n v="1025594"/>
    <n v="1109"/>
    <n v="4.8"/>
    <n v="1404"/>
    <n v="6"/>
    <n v="131489"/>
    <n v="30847"/>
    <n v="100642"/>
    <n v="3"/>
    <n v="12.8"/>
    <n v="181422"/>
    <n v="52429"/>
    <n v="128993"/>
    <n v="5.0999999999999996"/>
    <n v="17.7"/>
    <n v="-49933"/>
    <n v="-4.9000000000000004"/>
    <n v="25.6"/>
    <n v="172"/>
    <n v="194"/>
    <n v="23249"/>
    <n v="0"/>
  </r>
  <r>
    <x v="25"/>
    <x v="4"/>
    <x v="9"/>
    <n v="14322"/>
    <n v="25087"/>
    <n v="961662"/>
    <n v="985369"/>
    <n v="1344"/>
    <n v="5.3"/>
    <n v="1969"/>
    <n v="7.8"/>
    <n v="124172"/>
    <n v="33934"/>
    <n v="90238"/>
    <n v="3.4"/>
    <n v="12.6"/>
    <n v="171585"/>
    <n v="50465"/>
    <n v="121120"/>
    <n v="5.0999999999999996"/>
    <n v="17.399999999999999"/>
    <n v="-47413"/>
    <n v="-4.8"/>
    <n v="25.2"/>
    <n v="120"/>
    <n v="144"/>
    <n v="16111"/>
    <n v="0"/>
  </r>
  <r>
    <x v="25"/>
    <x v="4"/>
    <x v="10"/>
    <n v="13457"/>
    <n v="28019"/>
    <n v="905666"/>
    <n v="927102"/>
    <n v="1586"/>
    <n v="5.6"/>
    <n v="2066"/>
    <n v="7.3"/>
    <n v="119210"/>
    <n v="32989"/>
    <n v="86221"/>
    <n v="3.6"/>
    <n v="12.9"/>
    <n v="162082"/>
    <n v="51555"/>
    <n v="110527"/>
    <n v="5.6"/>
    <n v="17.5"/>
    <n v="-42872"/>
    <n v="-4.5999999999999996"/>
    <n v="25.8"/>
    <n v="85"/>
    <n v="92"/>
    <n v="11029"/>
    <n v="0"/>
  </r>
  <r>
    <x v="25"/>
    <x v="4"/>
    <x v="1"/>
    <n v="37448"/>
    <n v="72333"/>
    <n v="2543040"/>
    <n v="2593616"/>
    <n v="4446"/>
    <n v="6.1"/>
    <n v="4811"/>
    <n v="6.6"/>
    <n v="315818"/>
    <n v="107534"/>
    <n v="208284"/>
    <n v="4.0999999999999996"/>
    <n v="12.2"/>
    <n v="416969"/>
    <n v="137666"/>
    <n v="279303"/>
    <n v="5.3"/>
    <n v="16.100000000000001"/>
    <n v="-101151"/>
    <n v="-3.9"/>
    <n v="24.4"/>
    <n v="259"/>
    <n v="297"/>
    <n v="35248"/>
    <n v="0"/>
  </r>
  <r>
    <x v="25"/>
    <x v="5"/>
    <x v="0"/>
    <n v="968"/>
    <n v="1978"/>
    <n v="285648"/>
    <n v="142824"/>
    <n v="1978"/>
    <n v="200"/>
    <n v="0"/>
    <n v="0"/>
    <n v="285648"/>
    <n v="285648"/>
    <n v="0"/>
    <n v="200"/>
    <n v="200"/>
    <n v="0"/>
    <n v="0"/>
    <n v="0"/>
    <n v="0"/>
    <n v="0"/>
    <n v="285648"/>
    <n v="200"/>
    <n v="0"/>
    <m/>
    <m/>
    <m/>
    <n v="0"/>
  </r>
  <r>
    <x v="25"/>
    <x v="5"/>
    <x v="2"/>
    <n v="1552"/>
    <n v="2493"/>
    <n v="234512"/>
    <n v="234329"/>
    <n v="279"/>
    <n v="11.4"/>
    <n v="172"/>
    <n v="7.1"/>
    <n v="69835"/>
    <n v="11843"/>
    <n v="57992"/>
    <n v="5.0999999999999996"/>
    <n v="29.8"/>
    <n v="69468"/>
    <n v="31050"/>
    <n v="38418"/>
    <n v="13.3"/>
    <n v="29.6"/>
    <n v="367"/>
    <n v="0.2"/>
    <n v="59.2"/>
    <n v="83"/>
    <n v="89"/>
    <n v="24442"/>
    <n v="0"/>
  </r>
  <r>
    <x v="25"/>
    <x v="5"/>
    <x v="3"/>
    <n v="1825"/>
    <n v="3395"/>
    <n v="264724"/>
    <n v="271699"/>
    <n v="372"/>
    <n v="11.3"/>
    <n v="172"/>
    <n v="5.2"/>
    <n v="63638"/>
    <n v="16404"/>
    <n v="47234"/>
    <n v="6"/>
    <n v="23.4"/>
    <n v="77587"/>
    <n v="30010"/>
    <n v="47577"/>
    <n v="11"/>
    <n v="28.6"/>
    <n v="-13949"/>
    <n v="-5.2"/>
    <n v="46.8"/>
    <n v="77"/>
    <n v="89"/>
    <n v="23345"/>
    <n v="0"/>
  </r>
  <r>
    <x v="25"/>
    <x v="5"/>
    <x v="4"/>
    <n v="2036"/>
    <n v="4082"/>
    <n v="287296"/>
    <n v="297246"/>
    <n v="385"/>
    <n v="9.6999999999999993"/>
    <n v="134"/>
    <n v="3.4"/>
    <n v="56607"/>
    <n v="18073"/>
    <n v="38534"/>
    <n v="6.1"/>
    <n v="19"/>
    <n v="76506"/>
    <n v="21840"/>
    <n v="54666"/>
    <n v="7.3"/>
    <n v="25.7"/>
    <n v="-19899"/>
    <n v="-6.7"/>
    <n v="38"/>
    <n v="56"/>
    <n v="63"/>
    <n v="16390"/>
    <n v="0"/>
  </r>
  <r>
    <x v="25"/>
    <x v="5"/>
    <x v="5"/>
    <n v="2353"/>
    <n v="7187"/>
    <n v="338511"/>
    <n v="332876"/>
    <n v="811"/>
    <n v="11.9"/>
    <n v="96"/>
    <n v="1.4"/>
    <n v="82327"/>
    <n v="35200"/>
    <n v="47127"/>
    <n v="10.6"/>
    <n v="24.7"/>
    <n v="71057"/>
    <n v="14397"/>
    <n v="56660"/>
    <n v="4.3"/>
    <n v="21.3"/>
    <n v="11270"/>
    <n v="3.4"/>
    <n v="42.6"/>
    <n v="29"/>
    <n v="32"/>
    <n v="8555"/>
    <n v="0"/>
  </r>
  <r>
    <x v="25"/>
    <x v="5"/>
    <x v="6"/>
    <n v="1560"/>
    <n v="3326"/>
    <n v="222725"/>
    <n v="232262"/>
    <n v="239"/>
    <n v="7.2"/>
    <n v="226"/>
    <n v="6.8"/>
    <n v="38394"/>
    <n v="10165"/>
    <n v="28229"/>
    <n v="4.4000000000000004"/>
    <n v="16.5"/>
    <n v="57468"/>
    <n v="15724"/>
    <n v="41744"/>
    <n v="6.8"/>
    <n v="24.7"/>
    <n v="-19074"/>
    <n v="-8.1999999999999993"/>
    <n v="33"/>
    <n v="39"/>
    <n v="39"/>
    <n v="10962"/>
    <n v="0"/>
  </r>
  <r>
    <x v="25"/>
    <x v="5"/>
    <x v="7"/>
    <n v="6816"/>
    <n v="14712"/>
    <n v="984533"/>
    <n v="1011972"/>
    <n v="1077"/>
    <n v="7.3"/>
    <n v="1102"/>
    <n v="7.5"/>
    <n v="152949"/>
    <n v="35336"/>
    <n v="117613"/>
    <n v="3.5"/>
    <n v="15.1"/>
    <n v="207827"/>
    <n v="55327"/>
    <n v="152500"/>
    <n v="5.5"/>
    <n v="20.5"/>
    <n v="-54878"/>
    <n v="-5.4"/>
    <n v="30.2"/>
    <n v="95"/>
    <n v="123"/>
    <n v="27624"/>
    <n v="0"/>
  </r>
  <r>
    <x v="25"/>
    <x v="5"/>
    <x v="8"/>
    <n v="7140"/>
    <n v="19958"/>
    <n v="1048722"/>
    <n v="1070062"/>
    <n v="1685"/>
    <n v="8.6"/>
    <n v="1138"/>
    <n v="5.8"/>
    <n v="152360"/>
    <n v="42447"/>
    <n v="109913"/>
    <n v="4"/>
    <n v="14.2"/>
    <n v="195039"/>
    <n v="55123"/>
    <n v="139916"/>
    <n v="5.2"/>
    <n v="18.2"/>
    <n v="-42679"/>
    <n v="-4"/>
    <n v="28.4"/>
    <n v="83"/>
    <n v="87"/>
    <n v="24500"/>
    <n v="0"/>
  </r>
  <r>
    <x v="25"/>
    <x v="5"/>
    <x v="9"/>
    <n v="7449"/>
    <n v="23586"/>
    <n v="1095688"/>
    <n v="1117049"/>
    <n v="1561"/>
    <n v="6.6"/>
    <n v="1679"/>
    <n v="7.1"/>
    <n v="149007"/>
    <n v="44184"/>
    <n v="104823"/>
    <n v="4"/>
    <n v="13.3"/>
    <n v="191729"/>
    <n v="51810"/>
    <n v="139919"/>
    <n v="4.5999999999999996"/>
    <n v="17.2"/>
    <n v="-42722"/>
    <n v="-3.9"/>
    <n v="26.6"/>
    <n v="48"/>
    <n v="61"/>
    <n v="13287"/>
    <n v="0"/>
  </r>
  <r>
    <x v="25"/>
    <x v="5"/>
    <x v="10"/>
    <n v="7944"/>
    <n v="32852"/>
    <n v="1181288"/>
    <n v="1207441"/>
    <n v="2211"/>
    <n v="6.7"/>
    <n v="2302"/>
    <n v="7"/>
    <n v="156965"/>
    <n v="45007"/>
    <n v="111958"/>
    <n v="3.7"/>
    <n v="13"/>
    <n v="209270"/>
    <n v="58643"/>
    <n v="150627"/>
    <n v="4.9000000000000004"/>
    <n v="17.3"/>
    <n v="-52305"/>
    <n v="-4.3"/>
    <n v="26"/>
    <n v="45"/>
    <n v="81"/>
    <n v="12089"/>
    <n v="0"/>
  </r>
  <r>
    <x v="25"/>
    <x v="5"/>
    <x v="1"/>
    <n v="24474"/>
    <n v="85885"/>
    <n v="3647226"/>
    <n v="3700944"/>
    <n v="5678"/>
    <n v="6.6"/>
    <n v="5616"/>
    <n v="6.5"/>
    <n v="444736"/>
    <n v="150123"/>
    <n v="294613"/>
    <n v="4.0999999999999996"/>
    <n v="12"/>
    <n v="552172"/>
    <n v="163103"/>
    <n v="389069"/>
    <n v="4.4000000000000004"/>
    <n v="14.9"/>
    <n v="-107436"/>
    <n v="-2.9"/>
    <n v="24"/>
    <n v="110"/>
    <n v="141"/>
    <n v="31768"/>
    <n v="0"/>
  </r>
  <r>
    <x v="25"/>
    <x v="6"/>
    <x v="0"/>
    <n v="133"/>
    <n v="768"/>
    <n v="89996"/>
    <n v="44998"/>
    <n v="768"/>
    <n v="200"/>
    <n v="0"/>
    <n v="0"/>
    <n v="89996"/>
    <n v="89996"/>
    <n v="0"/>
    <n v="200"/>
    <n v="200"/>
    <n v="0"/>
    <n v="0"/>
    <n v="0"/>
    <n v="0"/>
    <n v="0"/>
    <n v="89996"/>
    <n v="200"/>
    <n v="0"/>
    <m/>
    <m/>
    <m/>
    <n v="0"/>
  </r>
  <r>
    <x v="25"/>
    <x v="6"/>
    <x v="2"/>
    <n v="295"/>
    <n v="859"/>
    <n v="101121"/>
    <n v="96262"/>
    <n v="201"/>
    <n v="25.9"/>
    <n v="36"/>
    <n v="4.5999999999999996"/>
    <n v="31603"/>
    <n v="4938"/>
    <n v="26665"/>
    <n v="5.0999999999999996"/>
    <n v="32.799999999999997"/>
    <n v="21884"/>
    <n v="2143"/>
    <n v="19741"/>
    <n v="2.2000000000000002"/>
    <n v="22.7"/>
    <n v="9719"/>
    <n v="10.1"/>
    <n v="45.4"/>
    <m/>
    <m/>
    <m/>
    <n v="0"/>
  </r>
  <r>
    <x v="25"/>
    <x v="6"/>
    <x v="3"/>
    <n v="374"/>
    <n v="1067"/>
    <n v="120701"/>
    <n v="123315"/>
    <n v="99"/>
    <n v="9.4"/>
    <n v="69"/>
    <n v="6.6"/>
    <n v="31542"/>
    <n v="8873"/>
    <n v="22669"/>
    <n v="7.2"/>
    <n v="25.6"/>
    <n v="36770"/>
    <n v="9143"/>
    <n v="27627"/>
    <n v="7.4"/>
    <n v="29.8"/>
    <n v="-5228"/>
    <n v="-4.2"/>
    <n v="51.2"/>
    <n v="11"/>
    <n v="11"/>
    <n v="7025"/>
    <n v="0"/>
  </r>
  <r>
    <x v="25"/>
    <x v="6"/>
    <x v="4"/>
    <n v="429"/>
    <n v="1302"/>
    <n v="135827"/>
    <n v="137374"/>
    <n v="175"/>
    <n v="14.1"/>
    <n v="49"/>
    <n v="4"/>
    <n v="33676"/>
    <n v="9368"/>
    <n v="24308"/>
    <n v="6.8"/>
    <n v="24.5"/>
    <n v="36769"/>
    <n v="10244"/>
    <n v="26525"/>
    <n v="7.5"/>
    <n v="26.8"/>
    <n v="-3093"/>
    <n v="-2.2999999999999998"/>
    <n v="49"/>
    <n v="12"/>
    <n v="22"/>
    <n v="7950"/>
    <n v="0"/>
  </r>
  <r>
    <x v="25"/>
    <x v="6"/>
    <x v="5"/>
    <n v="619"/>
    <n v="2949"/>
    <n v="185274"/>
    <n v="193080"/>
    <n v="263"/>
    <n v="9.1999999999999993"/>
    <n v="78"/>
    <n v="2.7"/>
    <n v="33572"/>
    <n v="10902"/>
    <n v="22670"/>
    <n v="5.6"/>
    <n v="17.399999999999999"/>
    <n v="49184"/>
    <n v="10017"/>
    <n v="39167"/>
    <n v="5.2"/>
    <n v="25.5"/>
    <n v="-15612"/>
    <n v="-8.1"/>
    <n v="34.799999999999997"/>
    <n v="9"/>
    <n v="9"/>
    <n v="6022"/>
    <n v="0"/>
  </r>
  <r>
    <x v="25"/>
    <x v="6"/>
    <x v="6"/>
    <n v="361"/>
    <n v="1361"/>
    <n v="116255"/>
    <n v="120557"/>
    <n v="83"/>
    <n v="6.1"/>
    <n v="101"/>
    <n v="7.4"/>
    <n v="18293"/>
    <n v="3960"/>
    <n v="14333"/>
    <n v="3.3"/>
    <n v="15.2"/>
    <n v="26896"/>
    <n v="7134"/>
    <n v="19762"/>
    <n v="5.9"/>
    <n v="22.3"/>
    <n v="-8603"/>
    <n v="-7.1"/>
    <n v="30.4"/>
    <n v="7"/>
    <n v="8"/>
    <n v="4028"/>
    <n v="0"/>
  </r>
  <r>
    <x v="25"/>
    <x v="6"/>
    <x v="7"/>
    <n v="1549"/>
    <n v="7150"/>
    <n v="507379"/>
    <n v="522048"/>
    <n v="927"/>
    <n v="13.3"/>
    <n v="543"/>
    <n v="7.8"/>
    <n v="78784"/>
    <n v="19910"/>
    <n v="58874"/>
    <n v="3.8"/>
    <n v="15.1"/>
    <n v="108121"/>
    <n v="26698"/>
    <n v="81423"/>
    <n v="5.0999999999999996"/>
    <n v="20.7"/>
    <n v="-29337"/>
    <n v="-5.6"/>
    <n v="30.2"/>
    <n v="19"/>
    <n v="19"/>
    <n v="12427"/>
    <n v="0"/>
  </r>
  <r>
    <x v="25"/>
    <x v="6"/>
    <x v="8"/>
    <n v="1853"/>
    <n v="11263"/>
    <n v="612568"/>
    <n v="622851"/>
    <n v="1012"/>
    <n v="9.1"/>
    <n v="641"/>
    <n v="5.8"/>
    <n v="85571"/>
    <n v="22725"/>
    <n v="62846"/>
    <n v="3.6"/>
    <n v="13.7"/>
    <n v="106137"/>
    <n v="23567"/>
    <n v="82570"/>
    <n v="3.8"/>
    <n v="17"/>
    <n v="-20566"/>
    <n v="-3.3"/>
    <n v="27.4"/>
    <n v="11"/>
    <n v="11"/>
    <n v="7480"/>
    <n v="0"/>
  </r>
  <r>
    <x v="25"/>
    <x v="6"/>
    <x v="9"/>
    <n v="2035"/>
    <n v="14082"/>
    <n v="661131"/>
    <n v="675823"/>
    <n v="971"/>
    <n v="6.8"/>
    <n v="1173"/>
    <n v="8.3000000000000007"/>
    <n v="85785"/>
    <n v="26387"/>
    <n v="59398"/>
    <n v="3.9"/>
    <n v="12.7"/>
    <n v="115169"/>
    <n v="30254"/>
    <n v="84915"/>
    <n v="4.5"/>
    <n v="17"/>
    <n v="-29384"/>
    <n v="-4.3"/>
    <n v="25.4"/>
    <n v="7"/>
    <n v="20"/>
    <n v="4205"/>
    <n v="0"/>
  </r>
  <r>
    <x v="25"/>
    <x v="6"/>
    <x v="10"/>
    <n v="2364"/>
    <n v="20725"/>
    <n v="777299"/>
    <n v="783079"/>
    <n v="1424"/>
    <n v="6.9"/>
    <n v="1250"/>
    <n v="6.1"/>
    <n v="100543"/>
    <n v="31298"/>
    <n v="69245"/>
    <n v="4"/>
    <n v="12.8"/>
    <n v="112103"/>
    <n v="25689"/>
    <n v="86414"/>
    <n v="3.3"/>
    <n v="14.3"/>
    <n v="-11560"/>
    <n v="-1.5"/>
    <n v="25.6"/>
    <n v="4"/>
    <n v="4"/>
    <n v="2519"/>
    <n v="0"/>
  </r>
  <r>
    <x v="25"/>
    <x v="6"/>
    <x v="1"/>
    <n v="8328"/>
    <n v="59696"/>
    <n v="2715965"/>
    <n v="2762186"/>
    <n v="3515"/>
    <n v="5.9"/>
    <n v="4018"/>
    <n v="6.7"/>
    <n v="298575"/>
    <n v="85806"/>
    <n v="212769"/>
    <n v="3.1"/>
    <n v="10.8"/>
    <n v="391016"/>
    <n v="101321"/>
    <n v="289695"/>
    <n v="3.7"/>
    <n v="14.2"/>
    <n v="-92441"/>
    <n v="-3.4"/>
    <n v="21.6"/>
    <n v="19"/>
    <n v="35"/>
    <n v="13037"/>
    <n v="0"/>
  </r>
  <r>
    <x v="25"/>
    <x v="7"/>
    <x v="0"/>
    <n v="40"/>
    <n v="186"/>
    <n v="53161"/>
    <n v="27926"/>
    <n v="184"/>
    <n v="197.8"/>
    <n v="0"/>
    <n v="0"/>
    <n v="50470"/>
    <n v="50470"/>
    <n v="0"/>
    <n v="180.7"/>
    <n v="180.7"/>
    <n v="0"/>
    <n v="0"/>
    <n v="0"/>
    <n v="0"/>
    <n v="0"/>
    <n v="50470"/>
    <n v="180.7"/>
    <n v="0"/>
    <m/>
    <m/>
    <m/>
    <n v="0"/>
  </r>
  <r>
    <x v="25"/>
    <x v="7"/>
    <x v="2"/>
    <n v="90"/>
    <n v="314"/>
    <n v="55373"/>
    <n v="51031"/>
    <n v="70"/>
    <n v="24.8"/>
    <n v="6"/>
    <n v="2.1"/>
    <n v="19747"/>
    <n v="2893"/>
    <n v="16854"/>
    <n v="5.7"/>
    <n v="38.700000000000003"/>
    <n v="11062"/>
    <n v="246"/>
    <n v="10816"/>
    <n v="0.5"/>
    <n v="21.7"/>
    <n v="8685"/>
    <n v="17"/>
    <n v="43.4"/>
    <m/>
    <m/>
    <m/>
    <n v="0"/>
  </r>
  <r>
    <x v="25"/>
    <x v="7"/>
    <x v="3"/>
    <n v="142"/>
    <n v="1035"/>
    <n v="92343"/>
    <n v="86695"/>
    <n v="195"/>
    <n v="20"/>
    <n v="76"/>
    <n v="7.8"/>
    <n v="29612"/>
    <n v="5671"/>
    <n v="23941"/>
    <n v="6.5"/>
    <n v="34.200000000000003"/>
    <n v="18315"/>
    <n v="3493"/>
    <n v="14822"/>
    <n v="4"/>
    <n v="21.1"/>
    <n v="11297"/>
    <n v="13.1"/>
    <n v="42.2"/>
    <n v="1"/>
    <n v="1"/>
    <m/>
    <n v="1"/>
  </r>
  <r>
    <x v="25"/>
    <x v="7"/>
    <x v="4"/>
    <n v="193"/>
    <n v="1149"/>
    <n v="116096"/>
    <n v="120996"/>
    <n v="96"/>
    <n v="8"/>
    <n v="212"/>
    <n v="17.600000000000001"/>
    <n v="19562"/>
    <n v="6237"/>
    <n v="13325"/>
    <n v="5.2"/>
    <n v="16.2"/>
    <n v="29363"/>
    <n v="7619"/>
    <n v="21744"/>
    <n v="6.3"/>
    <n v="24.3"/>
    <n v="-9801"/>
    <n v="-8.1"/>
    <n v="32.4"/>
    <n v="3"/>
    <n v="50"/>
    <n v="3978"/>
    <n v="0"/>
  </r>
  <r>
    <x v="25"/>
    <x v="7"/>
    <x v="5"/>
    <n v="237"/>
    <n v="1794"/>
    <n v="148863"/>
    <n v="148742"/>
    <n v="123"/>
    <n v="6.9"/>
    <n v="88"/>
    <n v="5"/>
    <n v="33412"/>
    <n v="9228"/>
    <n v="24184"/>
    <n v="6.2"/>
    <n v="22.5"/>
    <n v="33170"/>
    <n v="5632"/>
    <n v="27538"/>
    <n v="3.8"/>
    <n v="22.3"/>
    <n v="242"/>
    <n v="0.2"/>
    <n v="44.6"/>
    <n v="3"/>
    <n v="3"/>
    <m/>
    <n v="1"/>
  </r>
  <r>
    <x v="25"/>
    <x v="7"/>
    <x v="6"/>
    <n v="141"/>
    <n v="1427"/>
    <n v="93825"/>
    <n v="96884"/>
    <n v="185"/>
    <n v="13.2"/>
    <n v="130"/>
    <n v="9.3000000000000007"/>
    <n v="20071"/>
    <n v="3855"/>
    <n v="16216"/>
    <n v="4"/>
    <n v="20.7"/>
    <n v="26188"/>
    <n v="8651"/>
    <n v="17537"/>
    <n v="8.9"/>
    <n v="27"/>
    <n v="-6117"/>
    <n v="-6.3"/>
    <n v="41.4"/>
    <n v="2"/>
    <n v="2"/>
    <m/>
    <n v="1"/>
  </r>
  <r>
    <x v="25"/>
    <x v="7"/>
    <x v="7"/>
    <n v="636"/>
    <n v="5231"/>
    <n v="403142"/>
    <n v="416129"/>
    <n v="404"/>
    <n v="7.6"/>
    <n v="509"/>
    <n v="9.6"/>
    <n v="71112"/>
    <n v="19937"/>
    <n v="51175"/>
    <n v="4.8"/>
    <n v="17.100000000000001"/>
    <n v="97086"/>
    <n v="34781"/>
    <n v="62305"/>
    <n v="8.4"/>
    <n v="23.3"/>
    <n v="-25974"/>
    <n v="-6.2"/>
    <n v="34.200000000000003"/>
    <n v="11"/>
    <n v="11"/>
    <n v="16739"/>
    <n v="0"/>
  </r>
  <r>
    <x v="25"/>
    <x v="7"/>
    <x v="8"/>
    <n v="910"/>
    <n v="7797"/>
    <n v="577113"/>
    <n v="595902"/>
    <n v="819"/>
    <n v="10.6"/>
    <n v="611"/>
    <n v="7.9"/>
    <n v="79061"/>
    <n v="18244"/>
    <n v="60817"/>
    <n v="3.1"/>
    <n v="13.3"/>
    <n v="116639"/>
    <n v="39498"/>
    <n v="77141"/>
    <n v="6.6"/>
    <n v="19.600000000000001"/>
    <n v="-37578"/>
    <n v="-6.3"/>
    <n v="26.6"/>
    <n v="7"/>
    <n v="7"/>
    <m/>
    <n v="1"/>
  </r>
  <r>
    <x v="25"/>
    <x v="7"/>
    <x v="9"/>
    <n v="854"/>
    <n v="10068"/>
    <n v="538800"/>
    <n v="547161"/>
    <n v="883"/>
    <n v="8.8000000000000007"/>
    <n v="883"/>
    <n v="8.8000000000000007"/>
    <n v="78508"/>
    <n v="24433"/>
    <n v="54075"/>
    <n v="4.5"/>
    <n v="14.3"/>
    <n v="95230"/>
    <n v="27872"/>
    <n v="67358"/>
    <n v="5.0999999999999996"/>
    <n v="17.399999999999999"/>
    <n v="-16722"/>
    <n v="-3.1"/>
    <n v="28.6"/>
    <n v="2"/>
    <n v="2"/>
    <m/>
    <n v="1"/>
  </r>
  <r>
    <x v="25"/>
    <x v="7"/>
    <x v="10"/>
    <n v="1089"/>
    <n v="15304"/>
    <n v="693887"/>
    <n v="711421"/>
    <n v="1095"/>
    <n v="7.1"/>
    <n v="1464"/>
    <n v="9.5"/>
    <n v="87261"/>
    <n v="19822"/>
    <n v="67439"/>
    <n v="2.8"/>
    <n v="12.3"/>
    <n v="122329"/>
    <n v="37371"/>
    <n v="84958"/>
    <n v="5.3"/>
    <n v="17.2"/>
    <n v="-35068"/>
    <n v="-4.9000000000000004"/>
    <n v="24.6"/>
    <n v="1"/>
    <n v="1"/>
    <m/>
    <n v="1"/>
  </r>
  <r>
    <x v="25"/>
    <x v="7"/>
    <x v="1"/>
    <n v="4496"/>
    <n v="56711"/>
    <n v="2839622"/>
    <n v="2898741"/>
    <n v="4080"/>
    <n v="7.2"/>
    <n v="4353"/>
    <n v="7.7"/>
    <n v="293749"/>
    <n v="79054"/>
    <n v="214695"/>
    <n v="2.7"/>
    <n v="10.1"/>
    <n v="411988"/>
    <n v="116318"/>
    <n v="295670"/>
    <n v="4"/>
    <n v="14.2"/>
    <n v="-118239"/>
    <n v="-4.0999999999999996"/>
    <n v="20.2"/>
    <n v="5"/>
    <n v="17"/>
    <n v="6401"/>
    <n v="0"/>
  </r>
  <r>
    <x v="25"/>
    <x v="8"/>
    <x v="0"/>
    <n v="23"/>
    <n v="52"/>
    <m/>
    <m/>
    <n v="51"/>
    <n v="196.2"/>
    <n v="0"/>
    <n v="0"/>
    <m/>
    <m/>
    <m/>
    <m/>
    <m/>
    <m/>
    <m/>
    <m/>
    <m/>
    <m/>
    <m/>
    <m/>
    <m/>
    <m/>
    <m/>
    <m/>
    <n v="1"/>
  </r>
  <r>
    <x v="25"/>
    <x v="8"/>
    <x v="2"/>
    <n v="54"/>
    <n v="346"/>
    <n v="58949"/>
    <n v="51368"/>
    <n v="28"/>
    <n v="8.4"/>
    <n v="0"/>
    <n v="0"/>
    <n v="24238"/>
    <m/>
    <m/>
    <m/>
    <n v="47.2"/>
    <n v="9076"/>
    <n v="0"/>
    <n v="9076"/>
    <n v="0"/>
    <n v="17.7"/>
    <n v="15162"/>
    <n v="29.5"/>
    <n v="35.4"/>
    <m/>
    <m/>
    <m/>
    <n v="1"/>
  </r>
  <r>
    <x v="25"/>
    <x v="8"/>
    <x v="3"/>
    <n v="68"/>
    <n v="551"/>
    <n v="78644"/>
    <n v="81604"/>
    <n v="17"/>
    <n v="3"/>
    <n v="48"/>
    <n v="8.5"/>
    <n v="21713"/>
    <n v="1497"/>
    <n v="20216"/>
    <n v="1.8"/>
    <n v="26.6"/>
    <n v="27633"/>
    <n v="5316"/>
    <n v="22317"/>
    <n v="6.5"/>
    <n v="33.9"/>
    <n v="-5920"/>
    <n v="-7.3"/>
    <n v="53.2"/>
    <n v="1"/>
    <n v="6"/>
    <m/>
    <n v="1"/>
  </r>
  <r>
    <x v="25"/>
    <x v="8"/>
    <x v="4"/>
    <n v="84"/>
    <n v="858"/>
    <n v="113160"/>
    <n v="116086"/>
    <n v="167"/>
    <n v="21"/>
    <n v="39"/>
    <n v="4.9000000000000004"/>
    <n v="25771"/>
    <n v="7193"/>
    <n v="18578"/>
    <n v="6.2"/>
    <n v="22.2"/>
    <n v="31623"/>
    <n v="9316"/>
    <n v="22307"/>
    <n v="8"/>
    <n v="27.2"/>
    <n v="-5852"/>
    <n v="-5"/>
    <n v="44.4"/>
    <n v="2"/>
    <n v="2"/>
    <m/>
    <n v="1"/>
  </r>
  <r>
    <x v="25"/>
    <x v="8"/>
    <x v="5"/>
    <n v="115"/>
    <n v="1387"/>
    <n v="154312"/>
    <n v="151569"/>
    <n v="110"/>
    <n v="8.1"/>
    <n v="58"/>
    <n v="4.3"/>
    <n v="32744"/>
    <n v="6132"/>
    <n v="26612"/>
    <n v="4"/>
    <n v="21.6"/>
    <n v="27257"/>
    <n v="5001"/>
    <n v="22256"/>
    <n v="3.3"/>
    <n v="18"/>
    <n v="5487"/>
    <n v="3.6"/>
    <n v="36"/>
    <n v="1"/>
    <n v="1"/>
    <m/>
    <n v="1"/>
  </r>
  <r>
    <x v="25"/>
    <x v="8"/>
    <x v="6"/>
    <n v="74"/>
    <n v="991"/>
    <m/>
    <m/>
    <n v="86"/>
    <n v="8.4"/>
    <n v="144"/>
    <n v="14.1"/>
    <m/>
    <n v="4987"/>
    <m/>
    <m/>
    <m/>
    <m/>
    <m/>
    <m/>
    <m/>
    <m/>
    <m/>
    <m/>
    <m/>
    <n v="1"/>
    <n v="1"/>
    <m/>
    <n v="1"/>
  </r>
  <r>
    <x v="25"/>
    <x v="8"/>
    <x v="7"/>
    <n v="358"/>
    <n v="7488"/>
    <n v="495799"/>
    <n v="506376"/>
    <n v="845"/>
    <n v="11.2"/>
    <n v="959"/>
    <n v="12.7"/>
    <n v="84931"/>
    <n v="27915"/>
    <n v="57016"/>
    <n v="5.5"/>
    <n v="16.8"/>
    <n v="106086"/>
    <n v="53424"/>
    <n v="52662"/>
    <n v="10.6"/>
    <n v="21"/>
    <n v="-21155"/>
    <n v="-4.2"/>
    <n v="33.6"/>
    <n v="6"/>
    <n v="6"/>
    <n v="15085"/>
    <n v="0"/>
  </r>
  <r>
    <x v="25"/>
    <x v="8"/>
    <x v="8"/>
    <n v="517"/>
    <n v="8897"/>
    <n v="707309"/>
    <n v="712012"/>
    <n v="897"/>
    <n v="9.9"/>
    <n v="1295"/>
    <n v="14.2"/>
    <n v="113871"/>
    <n v="32589"/>
    <n v="81282"/>
    <n v="4.5999999999999996"/>
    <n v="16"/>
    <n v="123277"/>
    <n v="46565"/>
    <n v="76712"/>
    <n v="6.5"/>
    <n v="17.3"/>
    <n v="-9406"/>
    <n v="-1.3"/>
    <n v="32"/>
    <n v="2"/>
    <n v="2"/>
    <m/>
    <n v="1"/>
  </r>
  <r>
    <x v="25"/>
    <x v="8"/>
    <x v="9"/>
    <n v="486"/>
    <n v="10041"/>
    <n v="657251"/>
    <n v="669200"/>
    <n v="741"/>
    <n v="7.3"/>
    <n v="842"/>
    <n v="8.3000000000000007"/>
    <n v="94133"/>
    <n v="28580"/>
    <n v="65553"/>
    <n v="4.3"/>
    <n v="14.1"/>
    <n v="118030"/>
    <n v="32723"/>
    <n v="85307"/>
    <n v="4.9000000000000004"/>
    <n v="17.600000000000001"/>
    <n v="-23897"/>
    <n v="-3.5"/>
    <n v="28.2"/>
    <n v="1"/>
    <n v="1"/>
    <m/>
    <n v="1"/>
  </r>
  <r>
    <x v="25"/>
    <x v="8"/>
    <x v="10"/>
    <n v="660"/>
    <n v="18873"/>
    <n v="884297"/>
    <n v="902796"/>
    <n v="1899"/>
    <n v="10.199999999999999"/>
    <n v="1312"/>
    <n v="7.1"/>
    <n v="124713"/>
    <n v="39645"/>
    <n v="85068"/>
    <n v="4.4000000000000004"/>
    <n v="13.8"/>
    <n v="161711"/>
    <n v="50468"/>
    <n v="111243"/>
    <n v="5.6"/>
    <n v="17.899999999999999"/>
    <n v="-36998"/>
    <n v="-4.0999999999999996"/>
    <n v="27.6"/>
    <n v="3"/>
    <n v="3"/>
    <m/>
    <n v="1"/>
  </r>
  <r>
    <x v="25"/>
    <x v="8"/>
    <x v="1"/>
    <n v="3174"/>
    <n v="75991"/>
    <n v="4223886"/>
    <n v="4300807"/>
    <n v="5491"/>
    <n v="7.2"/>
    <n v="6397"/>
    <n v="8.4"/>
    <n v="462499"/>
    <n v="131201"/>
    <n v="331298"/>
    <n v="3.1"/>
    <n v="10.8"/>
    <n v="616342"/>
    <n v="181238"/>
    <n v="435104"/>
    <n v="4.2"/>
    <n v="14.3"/>
    <n v="-153843"/>
    <n v="-3.5"/>
    <n v="21.6"/>
    <n v="2"/>
    <n v="2"/>
    <m/>
    <n v="1"/>
  </r>
  <r>
    <x v="25"/>
    <x v="9"/>
    <x v="0"/>
    <n v="2"/>
    <n v="2"/>
    <m/>
    <m/>
    <n v="1"/>
    <n v="100"/>
    <n v="0"/>
    <n v="0"/>
    <m/>
    <m/>
    <m/>
    <m/>
    <m/>
    <m/>
    <m/>
    <m/>
    <m/>
    <m/>
    <m/>
    <m/>
    <m/>
    <m/>
    <m/>
    <m/>
    <n v="1"/>
  </r>
  <r>
    <x v="25"/>
    <x v="9"/>
    <x v="2"/>
    <n v="18"/>
    <n v="26"/>
    <m/>
    <m/>
    <n v="0"/>
    <n v="0"/>
    <n v="1"/>
    <n v="3.8"/>
    <m/>
    <n v="0"/>
    <m/>
    <m/>
    <m/>
    <m/>
    <m/>
    <m/>
    <m/>
    <m/>
    <m/>
    <m/>
    <m/>
    <m/>
    <m/>
    <m/>
    <n v="1"/>
  </r>
  <r>
    <x v="25"/>
    <x v="9"/>
    <x v="3"/>
    <n v="22"/>
    <n v="114"/>
    <n v="42395"/>
    <n v="40535"/>
    <n v="12"/>
    <n v="10.199999999999999"/>
    <n v="20"/>
    <n v="16.899999999999999"/>
    <n v="10377"/>
    <m/>
    <m/>
    <m/>
    <n v="25.6"/>
    <n v="6656"/>
    <m/>
    <n v="4496"/>
    <m/>
    <n v="16.399999999999999"/>
    <n v="3721"/>
    <n v="9.1999999999999993"/>
    <n v="32.799999999999997"/>
    <m/>
    <m/>
    <m/>
    <n v="1"/>
  </r>
  <r>
    <x v="25"/>
    <x v="9"/>
    <x v="4"/>
    <n v="23"/>
    <n v="157"/>
    <n v="49189"/>
    <n v="50172"/>
    <n v="1"/>
    <n v="0.6"/>
    <n v="7"/>
    <n v="4.4000000000000004"/>
    <n v="12939"/>
    <m/>
    <m/>
    <m/>
    <n v="25.8"/>
    <n v="14904"/>
    <m/>
    <n v="5503"/>
    <m/>
    <n v="29.7"/>
    <n v="-1965"/>
    <n v="-3.9"/>
    <n v="51.6"/>
    <n v="1"/>
    <n v="1"/>
    <m/>
    <n v="1"/>
  </r>
  <r>
    <x v="25"/>
    <x v="9"/>
    <x v="5"/>
    <n v="24"/>
    <n v="341"/>
    <n v="62921"/>
    <n v="62112"/>
    <n v="26"/>
    <n v="7.7"/>
    <n v="22"/>
    <n v="6.5"/>
    <n v="8406"/>
    <n v="1964"/>
    <n v="6442"/>
    <n v="3.2"/>
    <n v="13.5"/>
    <n v="6788"/>
    <n v="1407"/>
    <n v="5381"/>
    <n v="2.2999999999999998"/>
    <n v="10.9"/>
    <n v="1618"/>
    <n v="2.6"/>
    <n v="21.8"/>
    <m/>
    <m/>
    <m/>
    <n v="0"/>
  </r>
  <r>
    <x v="25"/>
    <x v="9"/>
    <x v="6"/>
    <n v="24"/>
    <n v="435"/>
    <n v="72436"/>
    <n v="65514"/>
    <n v="72"/>
    <n v="17.8"/>
    <n v="12"/>
    <n v="3"/>
    <n v="26862"/>
    <n v="3539"/>
    <n v="23323"/>
    <n v="5.4"/>
    <n v="41"/>
    <n v="13020"/>
    <m/>
    <n v="4908"/>
    <m/>
    <n v="19.899999999999999"/>
    <n v="13842"/>
    <n v="21.1"/>
    <n v="39.799999999999997"/>
    <n v="1"/>
    <n v="1"/>
    <m/>
    <n v="1"/>
  </r>
  <r>
    <x v="25"/>
    <x v="9"/>
    <x v="7"/>
    <n v="114"/>
    <n v="2998"/>
    <n v="291139"/>
    <n v="280720"/>
    <n v="536"/>
    <n v="18.5"/>
    <n v="323"/>
    <n v="11.2"/>
    <n v="67440"/>
    <n v="22817"/>
    <n v="44623"/>
    <n v="8.1"/>
    <n v="24"/>
    <n v="46602"/>
    <n v="13130"/>
    <n v="33472"/>
    <n v="4.7"/>
    <n v="16.600000000000001"/>
    <n v="20838"/>
    <n v="7.4"/>
    <n v="33.200000000000003"/>
    <m/>
    <m/>
    <m/>
    <n v="0"/>
  </r>
  <r>
    <x v="25"/>
    <x v="9"/>
    <x v="8"/>
    <n v="192"/>
    <n v="7245"/>
    <n v="585657"/>
    <n v="582240"/>
    <n v="779"/>
    <n v="11"/>
    <n v="405"/>
    <n v="5.7"/>
    <n v="86811"/>
    <n v="26729"/>
    <n v="60082"/>
    <n v="4.5999999999999996"/>
    <n v="14.9"/>
    <n v="79977"/>
    <n v="18979"/>
    <n v="60998"/>
    <n v="3.3"/>
    <n v="13.7"/>
    <n v="6834"/>
    <n v="1.2"/>
    <n v="27.4"/>
    <m/>
    <m/>
    <m/>
    <n v="0"/>
  </r>
  <r>
    <x v="25"/>
    <x v="9"/>
    <x v="9"/>
    <n v="198"/>
    <n v="8831"/>
    <n v="497202"/>
    <n v="506044"/>
    <n v="1025"/>
    <n v="11.8"/>
    <n v="782"/>
    <n v="9"/>
    <n v="67780"/>
    <n v="27136"/>
    <n v="40644"/>
    <n v="5.4"/>
    <n v="13.4"/>
    <n v="85465"/>
    <n v="29329"/>
    <n v="56136"/>
    <n v="5.8"/>
    <n v="16.899999999999999"/>
    <n v="-17685"/>
    <n v="-3.5"/>
    <n v="26.8"/>
    <n v="1"/>
    <n v="1"/>
    <m/>
    <n v="1"/>
  </r>
  <r>
    <x v="25"/>
    <x v="9"/>
    <x v="10"/>
    <n v="234"/>
    <n v="12403"/>
    <n v="623200"/>
    <n v="623958"/>
    <n v="1620"/>
    <n v="13.2"/>
    <n v="1390"/>
    <n v="11.3"/>
    <n v="100590"/>
    <n v="36210"/>
    <n v="64380"/>
    <n v="5.8"/>
    <n v="16.100000000000001"/>
    <n v="102105"/>
    <n v="29062"/>
    <n v="73043"/>
    <n v="4.7"/>
    <n v="16.399999999999999"/>
    <n v="-1515"/>
    <n v="-0.3"/>
    <n v="32.200000000000003"/>
    <m/>
    <m/>
    <m/>
    <n v="0"/>
  </r>
  <r>
    <x v="25"/>
    <x v="9"/>
    <x v="1"/>
    <n v="1391"/>
    <n v="68519"/>
    <n v="3627769"/>
    <n v="3713606"/>
    <n v="5248"/>
    <n v="7.6"/>
    <n v="6919"/>
    <n v="10"/>
    <n v="405217"/>
    <n v="119786"/>
    <n v="285431"/>
    <n v="3.2"/>
    <n v="10.9"/>
    <n v="576892"/>
    <n v="186788"/>
    <n v="390104"/>
    <n v="5"/>
    <n v="15.5"/>
    <n v="-171675"/>
    <n v="-4.5999999999999996"/>
    <n v="21.8"/>
    <n v="2"/>
    <n v="23"/>
    <m/>
    <n v="1"/>
  </r>
  <r>
    <x v="25"/>
    <x v="10"/>
    <x v="2"/>
    <n v="12"/>
    <n v="25"/>
    <n v="37933"/>
    <n v="32777"/>
    <n v="0"/>
    <n v="0"/>
    <n v="0"/>
    <n v="0"/>
    <n v="16516"/>
    <n v="0"/>
    <n v="16516"/>
    <n v="0"/>
    <n v="50.4"/>
    <n v="6204"/>
    <n v="0"/>
    <n v="6204"/>
    <n v="0"/>
    <n v="18.899999999999999"/>
    <n v="10312"/>
    <n v="31.5"/>
    <n v="37.799999999999997"/>
    <m/>
    <m/>
    <m/>
    <n v="0"/>
  </r>
  <r>
    <x v="25"/>
    <x v="10"/>
    <x v="3"/>
    <n v="8"/>
    <n v="11"/>
    <n v="38319"/>
    <n v="39480"/>
    <n v="1"/>
    <n v="9.5"/>
    <n v="0"/>
    <n v="0"/>
    <n v="1926"/>
    <m/>
    <m/>
    <m/>
    <n v="4.9000000000000004"/>
    <n v="4248"/>
    <n v="0"/>
    <n v="4248"/>
    <n v="0"/>
    <n v="10.8"/>
    <n v="-2322"/>
    <n v="-5.9"/>
    <n v="9.8000000000000007"/>
    <m/>
    <m/>
    <m/>
    <n v="1"/>
  </r>
  <r>
    <x v="25"/>
    <x v="10"/>
    <x v="4"/>
    <n v="10"/>
    <n v="338"/>
    <n v="21009"/>
    <n v="21288"/>
    <n v="1"/>
    <n v="0.3"/>
    <n v="5"/>
    <n v="1.5"/>
    <n v="1364"/>
    <m/>
    <m/>
    <m/>
    <n v="6.4"/>
    <n v="1922"/>
    <m/>
    <n v="1835"/>
    <m/>
    <n v="9"/>
    <n v="-558"/>
    <n v="-2.6"/>
    <n v="12.8"/>
    <m/>
    <m/>
    <m/>
    <n v="1"/>
  </r>
  <r>
    <x v="25"/>
    <x v="10"/>
    <x v="5"/>
    <n v="8"/>
    <n v="55"/>
    <n v="32804"/>
    <n v="28685"/>
    <n v="3"/>
    <n v="5.6"/>
    <n v="1"/>
    <n v="1.9"/>
    <n v="13445"/>
    <m/>
    <m/>
    <m/>
    <n v="46.9"/>
    <n v="5206"/>
    <m/>
    <n v="5205"/>
    <m/>
    <n v="18.100000000000001"/>
    <n v="8239"/>
    <n v="28.8"/>
    <n v="36.200000000000003"/>
    <m/>
    <m/>
    <m/>
    <n v="1"/>
  </r>
  <r>
    <x v="25"/>
    <x v="10"/>
    <x v="6"/>
    <n v="8"/>
    <n v="1162"/>
    <n v="23677"/>
    <n v="21107"/>
    <n v="13"/>
    <n v="1.1000000000000001"/>
    <n v="28"/>
    <n v="2.4"/>
    <n v="7543"/>
    <m/>
    <m/>
    <m/>
    <n v="35.700000000000003"/>
    <n v="2402"/>
    <n v="576"/>
    <n v="1826"/>
    <n v="2.7"/>
    <n v="11.4"/>
    <n v="5141"/>
    <n v="24.3"/>
    <n v="22.8"/>
    <m/>
    <m/>
    <m/>
    <n v="1"/>
  </r>
  <r>
    <x v="25"/>
    <x v="10"/>
    <x v="7"/>
    <n v="55"/>
    <n v="1268"/>
    <n v="197472"/>
    <n v="201610"/>
    <n v="121"/>
    <n v="9.1"/>
    <n v="241"/>
    <n v="18.2"/>
    <n v="33462"/>
    <n v="11291"/>
    <n v="22171"/>
    <n v="5.6"/>
    <n v="16.600000000000001"/>
    <n v="41737"/>
    <n v="16933"/>
    <n v="24804"/>
    <n v="8.4"/>
    <n v="20.7"/>
    <n v="-8275"/>
    <n v="-4.0999999999999996"/>
    <n v="33.200000000000003"/>
    <m/>
    <m/>
    <m/>
    <n v="0"/>
  </r>
  <r>
    <x v="25"/>
    <x v="10"/>
    <x v="8"/>
    <n v="70"/>
    <n v="4750"/>
    <n v="336378"/>
    <n v="334343"/>
    <n v="835"/>
    <n v="18.2"/>
    <n v="493"/>
    <n v="10.8"/>
    <n v="58613"/>
    <n v="13633"/>
    <n v="44980"/>
    <n v="4.0999999999999996"/>
    <n v="17.5"/>
    <n v="54542"/>
    <n v="19437"/>
    <n v="35105"/>
    <n v="5.8"/>
    <n v="16.3"/>
    <n v="4071"/>
    <n v="1.2"/>
    <n v="32.6"/>
    <m/>
    <m/>
    <m/>
    <n v="0"/>
  </r>
  <r>
    <x v="25"/>
    <x v="10"/>
    <x v="9"/>
    <n v="105"/>
    <n v="10161"/>
    <n v="460177"/>
    <n v="471707"/>
    <n v="1152"/>
    <n v="11.7"/>
    <n v="564"/>
    <n v="5.7"/>
    <n v="62224"/>
    <n v="31847"/>
    <n v="30377"/>
    <n v="6.8"/>
    <n v="13.2"/>
    <n v="85284"/>
    <n v="20347"/>
    <n v="64937"/>
    <n v="4.3"/>
    <n v="18.100000000000001"/>
    <n v="-23060"/>
    <n v="-4.9000000000000004"/>
    <n v="26.4"/>
    <m/>
    <m/>
    <m/>
    <n v="0"/>
  </r>
  <r>
    <x v="25"/>
    <x v="10"/>
    <x v="10"/>
    <n v="138"/>
    <n v="12473"/>
    <n v="681114"/>
    <n v="695688"/>
    <n v="1231"/>
    <n v="9.9"/>
    <n v="1165"/>
    <n v="9.4"/>
    <n v="93664"/>
    <n v="37574"/>
    <n v="56090"/>
    <n v="5.4"/>
    <n v="13.5"/>
    <n v="122812"/>
    <n v="39816"/>
    <n v="82996"/>
    <n v="5.7"/>
    <n v="17.7"/>
    <n v="-29148"/>
    <n v="-4.2"/>
    <n v="27"/>
    <m/>
    <m/>
    <m/>
    <n v="0"/>
  </r>
  <r>
    <x v="25"/>
    <x v="10"/>
    <x v="1"/>
    <n v="872"/>
    <n v="87778"/>
    <n v="4356700"/>
    <n v="4437164"/>
    <n v="8034"/>
    <n v="9.1"/>
    <n v="9007"/>
    <n v="10.199999999999999"/>
    <n v="593326"/>
    <n v="214072"/>
    <n v="379254"/>
    <n v="4.8"/>
    <n v="13.4"/>
    <n v="754256"/>
    <n v="245334"/>
    <n v="508922"/>
    <n v="5.5"/>
    <n v="17"/>
    <n v="-160930"/>
    <n v="-3.6"/>
    <n v="26.8"/>
    <m/>
    <m/>
    <m/>
    <n v="0"/>
  </r>
  <r>
    <x v="25"/>
    <x v="11"/>
    <x v="2"/>
    <n v="9"/>
    <n v="9"/>
    <m/>
    <m/>
    <n v="1"/>
    <n v="10.5"/>
    <n v="2"/>
    <n v="21.1"/>
    <m/>
    <m/>
    <m/>
    <m/>
    <m/>
    <m/>
    <m/>
    <m/>
    <m/>
    <m/>
    <m/>
    <m/>
    <m/>
    <m/>
    <m/>
    <m/>
    <n v="1"/>
  </r>
  <r>
    <x v="25"/>
    <x v="11"/>
    <x v="3"/>
    <n v="10"/>
    <n v="14"/>
    <n v="1026"/>
    <n v="953"/>
    <n v="0"/>
    <n v="0"/>
    <n v="2"/>
    <n v="13.3"/>
    <n v="424"/>
    <n v="0"/>
    <n v="424"/>
    <n v="0"/>
    <n v="44.5"/>
    <n v="277"/>
    <m/>
    <n v="179"/>
    <m/>
    <n v="29.1"/>
    <n v="147"/>
    <n v="15.4"/>
    <n v="58.2"/>
    <m/>
    <m/>
    <m/>
    <n v="1"/>
  </r>
  <r>
    <x v="25"/>
    <x v="11"/>
    <x v="4"/>
    <n v="11"/>
    <n v="460"/>
    <n v="70453"/>
    <n v="67366"/>
    <n v="38"/>
    <n v="8.3000000000000007"/>
    <n v="35"/>
    <n v="7.6"/>
    <n v="17298"/>
    <m/>
    <m/>
    <m/>
    <n v="25.7"/>
    <n v="11124"/>
    <m/>
    <n v="6300"/>
    <m/>
    <n v="16.5"/>
    <n v="6174"/>
    <n v="9.1999999999999993"/>
    <n v="33"/>
    <m/>
    <m/>
    <m/>
    <n v="1"/>
  </r>
  <r>
    <x v="25"/>
    <x v="11"/>
    <x v="5"/>
    <n v="13"/>
    <n v="579"/>
    <n v="32042"/>
    <n v="30415"/>
    <n v="147"/>
    <n v="27.4"/>
    <n v="63"/>
    <n v="11.7"/>
    <n v="6874"/>
    <m/>
    <m/>
    <m/>
    <n v="22.6"/>
    <n v="3619"/>
    <m/>
    <n v="3047"/>
    <m/>
    <n v="11.9"/>
    <n v="3255"/>
    <n v="10.7"/>
    <n v="23.8"/>
    <m/>
    <m/>
    <m/>
    <n v="1"/>
  </r>
  <r>
    <x v="25"/>
    <x v="11"/>
    <x v="6"/>
    <n v="12"/>
    <n v="26"/>
    <m/>
    <m/>
    <n v="7"/>
    <n v="30.4"/>
    <n v="1"/>
    <n v="4.3"/>
    <m/>
    <m/>
    <m/>
    <m/>
    <m/>
    <m/>
    <m/>
    <m/>
    <m/>
    <m/>
    <m/>
    <m/>
    <m/>
    <m/>
    <m/>
    <m/>
    <n v="1"/>
  </r>
  <r>
    <x v="25"/>
    <x v="11"/>
    <x v="7"/>
    <n v="67"/>
    <n v="6454"/>
    <n v="322817"/>
    <n v="379106"/>
    <n v="418"/>
    <n v="6.2"/>
    <n v="1072"/>
    <n v="15.8"/>
    <n v="61489"/>
    <n v="19174"/>
    <n v="42315"/>
    <n v="5.0999999999999996"/>
    <n v="16.2"/>
    <n v="174067"/>
    <n v="89026"/>
    <n v="85041"/>
    <n v="23.5"/>
    <n v="45.9"/>
    <n v="-112578"/>
    <n v="-29.7"/>
    <n v="32.4"/>
    <m/>
    <m/>
    <m/>
    <n v="0"/>
  </r>
  <r>
    <x v="25"/>
    <x v="11"/>
    <x v="8"/>
    <n v="77"/>
    <n v="16021"/>
    <n v="942805"/>
    <n v="964057"/>
    <n v="1644"/>
    <n v="10.5"/>
    <n v="910"/>
    <n v="5.8"/>
    <n v="132313"/>
    <n v="44632"/>
    <n v="87681"/>
    <n v="4.5999999999999996"/>
    <n v="13.7"/>
    <n v="174818"/>
    <n v="76402"/>
    <n v="98416"/>
    <n v="7.9"/>
    <n v="18.100000000000001"/>
    <n v="-42505"/>
    <n v="-4.4000000000000004"/>
    <n v="27.4"/>
    <m/>
    <m/>
    <m/>
    <n v="0"/>
  </r>
  <r>
    <x v="25"/>
    <x v="11"/>
    <x v="9"/>
    <n v="100"/>
    <n v="17310"/>
    <n v="1239116"/>
    <n v="1276309"/>
    <n v="1910"/>
    <n v="10.6"/>
    <n v="3254"/>
    <n v="18.100000000000001"/>
    <n v="191542"/>
    <n v="62654"/>
    <n v="128888"/>
    <n v="4.9000000000000004"/>
    <n v="15"/>
    <n v="265929"/>
    <n v="108705"/>
    <n v="157224"/>
    <n v="8.5"/>
    <n v="20.8"/>
    <n v="-74387"/>
    <n v="-5.8"/>
    <n v="30"/>
    <m/>
    <m/>
    <m/>
    <n v="0"/>
  </r>
  <r>
    <x v="25"/>
    <x v="11"/>
    <x v="10"/>
    <n v="101"/>
    <n v="22240"/>
    <n v="1590678"/>
    <n v="1619855"/>
    <n v="2552"/>
    <n v="11.6"/>
    <n v="2170"/>
    <n v="9.8000000000000007"/>
    <n v="222578"/>
    <n v="95177"/>
    <n v="127401"/>
    <n v="5.9"/>
    <n v="13.7"/>
    <n v="280932"/>
    <n v="108642"/>
    <n v="172290"/>
    <n v="6.7"/>
    <n v="17.3"/>
    <n v="-58354"/>
    <n v="-3.6"/>
    <n v="27.4"/>
    <m/>
    <m/>
    <m/>
    <n v="0"/>
  </r>
  <r>
    <x v="25"/>
    <x v="11"/>
    <x v="1"/>
    <n v="917"/>
    <n v="477223"/>
    <n v="25780440"/>
    <n v="26116022"/>
    <n v="53933"/>
    <n v="11.3"/>
    <n v="56074"/>
    <n v="11.7"/>
    <n v="3745502"/>
    <n v="1530709"/>
    <n v="2214793"/>
    <n v="5.9"/>
    <n v="14.3"/>
    <n v="4416667"/>
    <n v="1393132"/>
    <n v="3023535"/>
    <n v="5.3"/>
    <n v="16.899999999999999"/>
    <n v="-671165"/>
    <n v="-2.6"/>
    <n v="28.6"/>
    <m/>
    <m/>
    <m/>
    <n v="0"/>
  </r>
  <r>
    <x v="26"/>
    <x v="0"/>
    <x v="0"/>
    <n v="435900"/>
    <n v="436120"/>
    <n v="1089515"/>
    <n v="544758"/>
    <n v="436120"/>
    <n v="200"/>
    <n v="0"/>
    <n v="0"/>
    <n v="1089515"/>
    <n v="1089515"/>
    <n v="0"/>
    <n v="200"/>
    <n v="200"/>
    <n v="0"/>
    <n v="0"/>
    <n v="0"/>
    <n v="0"/>
    <n v="0"/>
    <n v="1089515"/>
    <n v="200"/>
    <n v="0"/>
    <m/>
    <m/>
    <m/>
    <n v="0"/>
  </r>
  <r>
    <x v="26"/>
    <x v="0"/>
    <x v="2"/>
    <n v="245939"/>
    <n v="246024"/>
    <n v="512597"/>
    <n v="600391"/>
    <n v="62"/>
    <n v="0"/>
    <n v="98489"/>
    <n v="32.799999999999997"/>
    <n v="112134"/>
    <n v="98"/>
    <n v="112036"/>
    <n v="0"/>
    <n v="18.7"/>
    <n v="287721"/>
    <n v="217241"/>
    <n v="70480"/>
    <n v="36.200000000000003"/>
    <n v="47.9"/>
    <n v="-175587"/>
    <n v="-29.2"/>
    <n v="37.4"/>
    <n v="75581"/>
    <n v="75584"/>
    <n v="172879"/>
    <n v="0"/>
  </r>
  <r>
    <x v="26"/>
    <x v="0"/>
    <x v="3"/>
    <n v="197807"/>
    <n v="197914"/>
    <n v="414368"/>
    <n v="456499"/>
    <n v="13283"/>
    <n v="6"/>
    <n v="52492"/>
    <n v="23.8"/>
    <n v="94437"/>
    <n v="28780"/>
    <n v="65657"/>
    <n v="6.3"/>
    <n v="20.7"/>
    <n v="178699"/>
    <n v="122541"/>
    <n v="56158"/>
    <n v="26.8"/>
    <n v="39.1"/>
    <n v="-84262"/>
    <n v="-18.399999999999999"/>
    <n v="41.4"/>
    <n v="41248"/>
    <n v="41249"/>
    <n v="99242"/>
    <n v="0"/>
  </r>
  <r>
    <x v="26"/>
    <x v="0"/>
    <x v="4"/>
    <n v="167199"/>
    <n v="167283"/>
    <n v="352915"/>
    <n v="386863"/>
    <n v="11557"/>
    <n v="6.3"/>
    <n v="40084"/>
    <n v="21.9"/>
    <n v="75309"/>
    <n v="25062"/>
    <n v="50247"/>
    <n v="6.5"/>
    <n v="19.5"/>
    <n v="143204"/>
    <n v="95127"/>
    <n v="48077"/>
    <n v="24.6"/>
    <n v="37"/>
    <n v="-67895"/>
    <n v="-17.5"/>
    <n v="39"/>
    <n v="31031"/>
    <n v="31032"/>
    <n v="76460"/>
    <n v="0"/>
  </r>
  <r>
    <x v="26"/>
    <x v="0"/>
    <x v="5"/>
    <n v="148772"/>
    <n v="148853"/>
    <n v="313335"/>
    <n v="340770"/>
    <n v="10361"/>
    <n v="6.4"/>
    <n v="31952"/>
    <n v="19.8"/>
    <n v="63400"/>
    <n v="22171"/>
    <n v="41229"/>
    <n v="6.5"/>
    <n v="18.600000000000001"/>
    <n v="118269"/>
    <n v="76092"/>
    <n v="42177"/>
    <n v="22.3"/>
    <n v="34.700000000000003"/>
    <n v="-54869"/>
    <n v="-16.100000000000001"/>
    <n v="37.200000000000003"/>
    <n v="24533"/>
    <n v="24533"/>
    <n v="60494"/>
    <n v="0"/>
  </r>
  <r>
    <x v="26"/>
    <x v="0"/>
    <x v="6"/>
    <n v="133777"/>
    <n v="133857"/>
    <n v="283629"/>
    <n v="307541"/>
    <n v="9175"/>
    <n v="6.4"/>
    <n v="26969"/>
    <n v="18.7"/>
    <n v="55389"/>
    <n v="19547"/>
    <n v="35842"/>
    <n v="6.4"/>
    <n v="18"/>
    <n v="103213"/>
    <n v="65040"/>
    <n v="38173"/>
    <n v="21.1"/>
    <n v="33.6"/>
    <n v="-47824"/>
    <n v="-15.6"/>
    <n v="36"/>
    <n v="20461"/>
    <n v="20461"/>
    <n v="51673"/>
    <n v="0"/>
  </r>
  <r>
    <x v="26"/>
    <x v="0"/>
    <x v="7"/>
    <n v="481261"/>
    <n v="481502"/>
    <n v="1034618"/>
    <n v="1108626"/>
    <n v="31786"/>
    <n v="6.2"/>
    <n v="83567"/>
    <n v="16.3"/>
    <n v="189656"/>
    <n v="69058"/>
    <n v="120598"/>
    <n v="6.2"/>
    <n v="17.100000000000001"/>
    <n v="337671"/>
    <n v="203322"/>
    <n v="134349"/>
    <n v="18.3"/>
    <n v="30.5"/>
    <n v="-148015"/>
    <n v="-13.4"/>
    <n v="34.200000000000003"/>
    <n v="62405"/>
    <n v="62415"/>
    <n v="158250"/>
    <n v="0"/>
  </r>
  <r>
    <x v="26"/>
    <x v="0"/>
    <x v="8"/>
    <n v="304028"/>
    <n v="304293"/>
    <n v="667337"/>
    <n v="707221"/>
    <n v="18345"/>
    <n v="5.7"/>
    <n v="44311"/>
    <n v="13.9"/>
    <n v="111773"/>
    <n v="40630"/>
    <n v="71143"/>
    <n v="5.7"/>
    <n v="15.8"/>
    <n v="191540"/>
    <n v="108932"/>
    <n v="82608"/>
    <n v="15.4"/>
    <n v="27.1"/>
    <n v="-79767"/>
    <n v="-11.3"/>
    <n v="31.6"/>
    <n v="32297"/>
    <n v="32304"/>
    <n v="82895"/>
    <n v="0"/>
  </r>
  <r>
    <x v="26"/>
    <x v="0"/>
    <x v="9"/>
    <n v="234109"/>
    <n v="234459"/>
    <n v="522354"/>
    <n v="549514"/>
    <n v="11942"/>
    <n v="4.9000000000000004"/>
    <n v="29467"/>
    <n v="12"/>
    <n v="79484"/>
    <n v="26634"/>
    <n v="52850"/>
    <n v="4.8"/>
    <n v="14.5"/>
    <n v="133803"/>
    <n v="72918"/>
    <n v="60885"/>
    <n v="13.3"/>
    <n v="24.3"/>
    <n v="-54319"/>
    <n v="-9.8000000000000007"/>
    <n v="29"/>
    <n v="21538"/>
    <n v="21545"/>
    <n v="55725"/>
    <n v="0"/>
  </r>
  <r>
    <x v="26"/>
    <x v="0"/>
    <x v="10"/>
    <n v="144868"/>
    <n v="145213"/>
    <n v="323822"/>
    <n v="342881"/>
    <n v="6948"/>
    <n v="4.5999999999999996"/>
    <n v="18970"/>
    <n v="12.5"/>
    <n v="45656"/>
    <n v="15163"/>
    <n v="30493"/>
    <n v="4.4000000000000004"/>
    <n v="13.3"/>
    <n v="83773"/>
    <n v="46624"/>
    <n v="37149"/>
    <n v="13.6"/>
    <n v="24.4"/>
    <n v="-38117"/>
    <n v="-11.1"/>
    <n v="26.6"/>
    <n v="13917"/>
    <n v="13924"/>
    <n v="35906"/>
    <n v="0"/>
  </r>
  <r>
    <x v="26"/>
    <x v="0"/>
    <x v="11"/>
    <n v="25097"/>
    <n v="25240"/>
    <n v="56182"/>
    <n v="59652"/>
    <n v="1143"/>
    <n v="4.3"/>
    <n v="3367"/>
    <n v="12.7"/>
    <n v="7722"/>
    <n v="2582"/>
    <n v="5140"/>
    <n v="4.3"/>
    <n v="12.9"/>
    <n v="14661"/>
    <n v="8178"/>
    <n v="6483"/>
    <n v="13.7"/>
    <n v="24.6"/>
    <n v="-6939"/>
    <n v="-11.7"/>
    <n v="25.8"/>
    <n v="2406"/>
    <n v="2409"/>
    <n v="6077"/>
    <n v="0"/>
  </r>
  <r>
    <x v="26"/>
    <x v="0"/>
    <x v="1"/>
    <n v="187543"/>
    <n v="188323"/>
    <n v="430659"/>
    <n v="459146"/>
    <n v="6733"/>
    <n v="3.4"/>
    <n v="24594"/>
    <n v="12.4"/>
    <n v="52624"/>
    <n v="15877"/>
    <n v="36747"/>
    <n v="3.5"/>
    <n v="11.5"/>
    <n v="109598"/>
    <n v="62870"/>
    <n v="46728"/>
    <n v="13.7"/>
    <n v="23.9"/>
    <n v="-56974"/>
    <n v="-12.4"/>
    <n v="23"/>
    <n v="19264"/>
    <n v="19278"/>
    <n v="50344"/>
    <n v="0"/>
  </r>
  <r>
    <x v="26"/>
    <x v="1"/>
    <x v="0"/>
    <n v="39547"/>
    <n v="39855"/>
    <n v="482375"/>
    <n v="241188"/>
    <n v="39855"/>
    <n v="200"/>
    <n v="0"/>
    <n v="0"/>
    <n v="482375"/>
    <n v="482375"/>
    <n v="0"/>
    <n v="200"/>
    <n v="200"/>
    <n v="0"/>
    <n v="0"/>
    <n v="0"/>
    <n v="0"/>
    <n v="0"/>
    <n v="482375"/>
    <n v="200"/>
    <n v="0"/>
    <m/>
    <m/>
    <m/>
    <n v="0"/>
  </r>
  <r>
    <x v="26"/>
    <x v="1"/>
    <x v="2"/>
    <n v="71777"/>
    <n v="72216"/>
    <n v="478297"/>
    <n v="483138"/>
    <n v="160"/>
    <n v="0.2"/>
    <n v="6419"/>
    <n v="8.5"/>
    <n v="129050"/>
    <n v="428"/>
    <n v="128622"/>
    <n v="0.1"/>
    <n v="26.7"/>
    <n v="138732"/>
    <n v="77461"/>
    <n v="61271"/>
    <n v="16"/>
    <n v="28.7"/>
    <n v="-9682"/>
    <n v="-2"/>
    <n v="53.4"/>
    <n v="5590"/>
    <n v="5594"/>
    <n v="67957"/>
    <n v="0"/>
  </r>
  <r>
    <x v="26"/>
    <x v="1"/>
    <x v="3"/>
    <n v="64455"/>
    <n v="64929"/>
    <n v="416907"/>
    <n v="427614"/>
    <n v="876"/>
    <n v="1.3"/>
    <n v="4359"/>
    <n v="6.5"/>
    <n v="89145"/>
    <n v="9094"/>
    <n v="80051"/>
    <n v="2.1"/>
    <n v="20.8"/>
    <n v="110558"/>
    <n v="52522"/>
    <n v="58036"/>
    <n v="12.3"/>
    <n v="25.9"/>
    <n v="-21413"/>
    <n v="-5.0999999999999996"/>
    <n v="41.6"/>
    <n v="3746"/>
    <n v="3746"/>
    <n v="45885"/>
    <n v="0"/>
  </r>
  <r>
    <x v="26"/>
    <x v="1"/>
    <x v="4"/>
    <n v="60500"/>
    <n v="60980"/>
    <n v="386876"/>
    <n v="398759"/>
    <n v="744"/>
    <n v="1.2"/>
    <n v="3527"/>
    <n v="5.6"/>
    <n v="72873"/>
    <n v="7926"/>
    <n v="64947"/>
    <n v="2"/>
    <n v="18.3"/>
    <n v="96639"/>
    <n v="42404"/>
    <n v="54235"/>
    <n v="10.6"/>
    <n v="24.2"/>
    <n v="-23766"/>
    <n v="-5.9"/>
    <n v="36.6"/>
    <n v="3040"/>
    <n v="3041"/>
    <n v="37090"/>
    <n v="0"/>
  </r>
  <r>
    <x v="26"/>
    <x v="1"/>
    <x v="5"/>
    <n v="55987"/>
    <n v="56508"/>
    <n v="357837"/>
    <n v="368841"/>
    <n v="713"/>
    <n v="1.2"/>
    <n v="2989"/>
    <n v="5.2"/>
    <n v="63919"/>
    <n v="7619"/>
    <n v="56300"/>
    <n v="2.1"/>
    <n v="17.3"/>
    <n v="85926"/>
    <n v="35383"/>
    <n v="50543"/>
    <n v="9.6"/>
    <n v="23.3"/>
    <n v="-22007"/>
    <n v="-6"/>
    <n v="34.6"/>
    <n v="2489"/>
    <n v="2489"/>
    <n v="30188"/>
    <n v="0"/>
  </r>
  <r>
    <x v="26"/>
    <x v="1"/>
    <x v="6"/>
    <n v="52111"/>
    <n v="52630"/>
    <n v="332759"/>
    <n v="343716"/>
    <n v="664"/>
    <n v="1.2"/>
    <n v="2589"/>
    <n v="4.8"/>
    <n v="55827"/>
    <n v="7206"/>
    <n v="48621"/>
    <n v="2.1"/>
    <n v="16.2"/>
    <n v="77741"/>
    <n v="31140"/>
    <n v="46601"/>
    <n v="9.1"/>
    <n v="22.6"/>
    <n v="-21914"/>
    <n v="-6.4"/>
    <n v="32.4"/>
    <n v="2189"/>
    <n v="2189"/>
    <n v="26721"/>
    <n v="0"/>
  </r>
  <r>
    <x v="26"/>
    <x v="1"/>
    <x v="7"/>
    <n v="206580"/>
    <n v="207445"/>
    <n v="1314483"/>
    <n v="1354088"/>
    <n v="2387"/>
    <n v="1.1000000000000001"/>
    <n v="8459"/>
    <n v="4"/>
    <n v="199770"/>
    <n v="26984"/>
    <n v="172786"/>
    <n v="2"/>
    <n v="14.8"/>
    <n v="278979"/>
    <n v="101773"/>
    <n v="177206"/>
    <n v="7.5"/>
    <n v="20.6"/>
    <n v="-79209"/>
    <n v="-5.8"/>
    <n v="29.6"/>
    <n v="7029"/>
    <n v="7045"/>
    <n v="86024"/>
    <n v="0"/>
  </r>
  <r>
    <x v="26"/>
    <x v="1"/>
    <x v="8"/>
    <n v="145642"/>
    <n v="146701"/>
    <n v="926628"/>
    <n v="951553"/>
    <n v="1384"/>
    <n v="0.9"/>
    <n v="4879"/>
    <n v="3.3"/>
    <n v="124245"/>
    <n v="15491"/>
    <n v="108754"/>
    <n v="1.6"/>
    <n v="13.1"/>
    <n v="174095"/>
    <n v="57920"/>
    <n v="116175"/>
    <n v="6.1"/>
    <n v="18.3"/>
    <n v="-49850"/>
    <n v="-5.2"/>
    <n v="26.2"/>
    <n v="3820"/>
    <n v="3837"/>
    <n v="47003"/>
    <n v="0"/>
  </r>
  <r>
    <x v="26"/>
    <x v="1"/>
    <x v="9"/>
    <n v="120323"/>
    <n v="121850"/>
    <n v="764462"/>
    <n v="782539"/>
    <n v="964"/>
    <n v="0.8"/>
    <n v="3314"/>
    <n v="2.7"/>
    <n v="92715"/>
    <n v="10675"/>
    <n v="82040"/>
    <n v="1.4"/>
    <n v="11.8"/>
    <n v="128868"/>
    <n v="38818"/>
    <n v="90050"/>
    <n v="5"/>
    <n v="16.5"/>
    <n v="-36153"/>
    <n v="-4.7"/>
    <n v="23.6"/>
    <n v="2549"/>
    <n v="2557"/>
    <n v="31326"/>
    <n v="0"/>
  </r>
  <r>
    <x v="26"/>
    <x v="1"/>
    <x v="10"/>
    <n v="81649"/>
    <n v="83231"/>
    <n v="521790"/>
    <n v="534515"/>
    <n v="671"/>
    <n v="0.8"/>
    <n v="2295"/>
    <n v="2.7"/>
    <n v="60389"/>
    <n v="7182"/>
    <n v="53207"/>
    <n v="1.3"/>
    <n v="11.3"/>
    <n v="85838"/>
    <n v="26148"/>
    <n v="59690"/>
    <n v="4.9000000000000004"/>
    <n v="16.100000000000001"/>
    <n v="-25449"/>
    <n v="-4.8"/>
    <n v="22.6"/>
    <n v="1653"/>
    <n v="1680"/>
    <n v="20277"/>
    <n v="0"/>
  </r>
  <r>
    <x v="26"/>
    <x v="1"/>
    <x v="11"/>
    <n v="14236"/>
    <n v="14872"/>
    <n v="91000"/>
    <n v="93259"/>
    <n v="100"/>
    <n v="0.7"/>
    <n v="431"/>
    <n v="2.9"/>
    <n v="10358"/>
    <n v="1020"/>
    <n v="9338"/>
    <n v="1.1000000000000001"/>
    <n v="11.1"/>
    <n v="14875"/>
    <n v="4317"/>
    <n v="10558"/>
    <n v="4.5999999999999996"/>
    <n v="16"/>
    <n v="-4517"/>
    <n v="-4.9000000000000004"/>
    <n v="22.2"/>
    <n v="242"/>
    <n v="246"/>
    <n v="2925"/>
    <n v="0"/>
  </r>
  <r>
    <x v="26"/>
    <x v="1"/>
    <x v="1"/>
    <n v="126059"/>
    <n v="129664"/>
    <n v="812753"/>
    <n v="834402"/>
    <n v="1051"/>
    <n v="0.8"/>
    <n v="3551"/>
    <n v="2.7"/>
    <n v="85295"/>
    <n v="10478"/>
    <n v="74817"/>
    <n v="1.3"/>
    <n v="10.199999999999999"/>
    <n v="128593"/>
    <n v="39700"/>
    <n v="88893"/>
    <n v="4.8"/>
    <n v="15.4"/>
    <n v="-43298"/>
    <n v="-5.2"/>
    <n v="20.399999999999999"/>
    <n v="2500"/>
    <n v="2521"/>
    <n v="30980"/>
    <n v="0"/>
  </r>
  <r>
    <x v="26"/>
    <x v="2"/>
    <x v="0"/>
    <n v="15648"/>
    <n v="16121"/>
    <n v="404503"/>
    <n v="202252"/>
    <n v="16121"/>
    <n v="200"/>
    <n v="0"/>
    <n v="0"/>
    <n v="404503"/>
    <n v="404503"/>
    <n v="0"/>
    <n v="200"/>
    <n v="200"/>
    <n v="0"/>
    <n v="0"/>
    <n v="0"/>
    <n v="0"/>
    <n v="0"/>
    <n v="404503"/>
    <n v="200"/>
    <n v="0"/>
    <m/>
    <m/>
    <m/>
    <n v="0"/>
  </r>
  <r>
    <x v="26"/>
    <x v="2"/>
    <x v="2"/>
    <n v="34056"/>
    <n v="35231"/>
    <n v="477470"/>
    <n v="475709"/>
    <n v="229"/>
    <n v="0.6"/>
    <n v="2563"/>
    <n v="7"/>
    <n v="125521"/>
    <n v="911"/>
    <n v="124610"/>
    <n v="0.2"/>
    <n v="26.4"/>
    <n v="121998"/>
    <n v="64791"/>
    <n v="57207"/>
    <n v="13.6"/>
    <n v="25.6"/>
    <n v="3523"/>
    <n v="0.8"/>
    <n v="51.2"/>
    <n v="2200"/>
    <n v="2201"/>
    <n v="57009"/>
    <n v="0"/>
  </r>
  <r>
    <x v="26"/>
    <x v="2"/>
    <x v="3"/>
    <n v="32105"/>
    <n v="33441"/>
    <n v="434903"/>
    <n v="438582"/>
    <n v="447"/>
    <n v="1.3"/>
    <n v="1668"/>
    <n v="4.9000000000000004"/>
    <n v="87495"/>
    <n v="6795"/>
    <n v="80700"/>
    <n v="1.5"/>
    <n v="19.899999999999999"/>
    <n v="94853"/>
    <n v="41643"/>
    <n v="53210"/>
    <n v="9.5"/>
    <n v="21.6"/>
    <n v="-7358"/>
    <n v="-1.7"/>
    <n v="39.799999999999997"/>
    <n v="1407"/>
    <n v="1408"/>
    <n v="36621"/>
    <n v="0"/>
  </r>
  <r>
    <x v="26"/>
    <x v="2"/>
    <x v="4"/>
    <n v="31347"/>
    <n v="32872"/>
    <n v="419835"/>
    <n v="426702"/>
    <n v="492"/>
    <n v="1.5"/>
    <n v="1439"/>
    <n v="4.3"/>
    <n v="74792"/>
    <n v="7338"/>
    <n v="67454"/>
    <n v="1.7"/>
    <n v="17.5"/>
    <n v="88526"/>
    <n v="35934"/>
    <n v="52592"/>
    <n v="8.4"/>
    <n v="20.7"/>
    <n v="-13734"/>
    <n v="-3.2"/>
    <n v="35"/>
    <n v="1223"/>
    <n v="1237"/>
    <n v="31466"/>
    <n v="0"/>
  </r>
  <r>
    <x v="26"/>
    <x v="2"/>
    <x v="5"/>
    <n v="29692"/>
    <n v="31509"/>
    <n v="396017"/>
    <n v="402370"/>
    <n v="473"/>
    <n v="1.5"/>
    <n v="1176"/>
    <n v="3.7"/>
    <n v="66758"/>
    <n v="7432"/>
    <n v="59326"/>
    <n v="1.8"/>
    <n v="16.600000000000001"/>
    <n v="79463"/>
    <n v="29407"/>
    <n v="50056"/>
    <n v="7.3"/>
    <n v="19.7"/>
    <n v="-12705"/>
    <n v="-3.1"/>
    <n v="33.200000000000003"/>
    <n v="1002"/>
    <n v="1002"/>
    <n v="25946"/>
    <n v="0"/>
  </r>
  <r>
    <x v="26"/>
    <x v="2"/>
    <x v="6"/>
    <n v="28895"/>
    <n v="31050"/>
    <n v="385699"/>
    <n v="391690"/>
    <n v="467"/>
    <n v="1.5"/>
    <n v="1112"/>
    <n v="3.5"/>
    <n v="60562"/>
    <n v="6721"/>
    <n v="53841"/>
    <n v="1.7"/>
    <n v="15.5"/>
    <n v="72543"/>
    <n v="25871"/>
    <n v="46672"/>
    <n v="6.6"/>
    <n v="18.5"/>
    <n v="-11981"/>
    <n v="-3"/>
    <n v="31"/>
    <n v="845"/>
    <n v="846"/>
    <n v="21886"/>
    <n v="0"/>
  </r>
  <r>
    <x v="26"/>
    <x v="2"/>
    <x v="7"/>
    <n v="117619"/>
    <n v="120144"/>
    <n v="1558643"/>
    <n v="1582889"/>
    <n v="1338"/>
    <n v="1.1000000000000001"/>
    <n v="3462"/>
    <n v="2.9"/>
    <n v="223485"/>
    <n v="23784"/>
    <n v="199701"/>
    <n v="1.5"/>
    <n v="14.1"/>
    <n v="271976"/>
    <n v="85381"/>
    <n v="186595"/>
    <n v="5.4"/>
    <n v="17.2"/>
    <n v="-48491"/>
    <n v="-3.1"/>
    <n v="28.2"/>
    <n v="2825"/>
    <n v="2842"/>
    <n v="72717"/>
    <n v="0"/>
  </r>
  <r>
    <x v="26"/>
    <x v="2"/>
    <x v="8"/>
    <n v="88855"/>
    <n v="92241"/>
    <n v="1175957"/>
    <n v="1193802"/>
    <n v="898"/>
    <n v="1"/>
    <n v="2176"/>
    <n v="2.2999999999999998"/>
    <n v="146562"/>
    <n v="16083"/>
    <n v="130479"/>
    <n v="1.3"/>
    <n v="12.3"/>
    <n v="182252"/>
    <n v="51891"/>
    <n v="130361"/>
    <n v="4.3"/>
    <n v="15.3"/>
    <n v="-35690"/>
    <n v="-3"/>
    <n v="24.6"/>
    <n v="1642"/>
    <n v="1651"/>
    <n v="42509"/>
    <n v="0"/>
  </r>
  <r>
    <x v="26"/>
    <x v="2"/>
    <x v="9"/>
    <n v="73318"/>
    <n v="77629"/>
    <n v="970916"/>
    <n v="984029"/>
    <n v="644"/>
    <n v="0.8"/>
    <n v="1644"/>
    <n v="2.1"/>
    <n v="112767"/>
    <n v="11133"/>
    <n v="101634"/>
    <n v="1.1000000000000001"/>
    <n v="11.5"/>
    <n v="138993"/>
    <n v="36125"/>
    <n v="102868"/>
    <n v="3.7"/>
    <n v="14.1"/>
    <n v="-26226"/>
    <n v="-2.6"/>
    <n v="23"/>
    <n v="1102"/>
    <n v="1119"/>
    <n v="28520"/>
    <n v="0"/>
  </r>
  <r>
    <x v="26"/>
    <x v="2"/>
    <x v="10"/>
    <n v="54223"/>
    <n v="58505"/>
    <n v="718701"/>
    <n v="729605"/>
    <n v="470"/>
    <n v="0.8"/>
    <n v="1166"/>
    <n v="2"/>
    <n v="77130"/>
    <n v="8038"/>
    <n v="69092"/>
    <n v="1.1000000000000001"/>
    <n v="10.6"/>
    <n v="98938"/>
    <n v="24910"/>
    <n v="74028"/>
    <n v="3.4"/>
    <n v="13.6"/>
    <n v="-21808"/>
    <n v="-3"/>
    <n v="21.2"/>
    <n v="720"/>
    <n v="733"/>
    <n v="18966"/>
    <n v="0"/>
  </r>
  <r>
    <x v="26"/>
    <x v="2"/>
    <x v="11"/>
    <n v="10535"/>
    <n v="12664"/>
    <n v="140801"/>
    <n v="143404"/>
    <n v="84"/>
    <n v="0.7"/>
    <n v="305"/>
    <n v="2.4"/>
    <n v="14624"/>
    <n v="1054"/>
    <n v="13570"/>
    <n v="0.7"/>
    <n v="10.199999999999999"/>
    <n v="19830"/>
    <n v="5142"/>
    <n v="14688"/>
    <n v="3.6"/>
    <n v="13.8"/>
    <n v="-5206"/>
    <n v="-3.6"/>
    <n v="20.399999999999999"/>
    <n v="127"/>
    <n v="138"/>
    <n v="3337"/>
    <n v="0"/>
  </r>
  <r>
    <x v="26"/>
    <x v="2"/>
    <x v="1"/>
    <n v="100687"/>
    <n v="112047"/>
    <n v="1348504"/>
    <n v="1372042"/>
    <n v="945"/>
    <n v="0.8"/>
    <n v="2170"/>
    <n v="1.9"/>
    <n v="129977"/>
    <n v="12563"/>
    <n v="117414"/>
    <n v="0.9"/>
    <n v="9.5"/>
    <n v="177052"/>
    <n v="42916"/>
    <n v="134136"/>
    <n v="3.1"/>
    <n v="12.9"/>
    <n v="-47075"/>
    <n v="-3.4"/>
    <n v="19"/>
    <n v="1150"/>
    <n v="1178"/>
    <n v="30162"/>
    <n v="0"/>
  </r>
  <r>
    <x v="26"/>
    <x v="3"/>
    <x v="0"/>
    <n v="6993"/>
    <n v="7783"/>
    <n v="407821"/>
    <n v="203911"/>
    <n v="7783"/>
    <n v="200"/>
    <n v="0"/>
    <n v="0"/>
    <n v="407821"/>
    <n v="407821"/>
    <n v="0"/>
    <n v="200"/>
    <n v="200"/>
    <n v="0"/>
    <n v="0"/>
    <n v="0"/>
    <n v="0"/>
    <n v="0"/>
    <n v="407821"/>
    <n v="200"/>
    <n v="0"/>
    <m/>
    <m/>
    <m/>
    <n v="0"/>
  </r>
  <r>
    <x v="26"/>
    <x v="3"/>
    <x v="2"/>
    <n v="17422"/>
    <n v="19615"/>
    <n v="545354"/>
    <n v="548200"/>
    <n v="318"/>
    <n v="1.6"/>
    <n v="1433"/>
    <n v="7.1"/>
    <n v="137407"/>
    <n v="2435"/>
    <n v="134972"/>
    <n v="0.4"/>
    <n v="25.1"/>
    <n v="143099"/>
    <n v="79131"/>
    <n v="63968"/>
    <n v="14.4"/>
    <n v="26.1"/>
    <n v="-5692"/>
    <n v="-1"/>
    <n v="50.2"/>
    <n v="1174"/>
    <n v="1177"/>
    <n v="69886"/>
    <n v="0"/>
  </r>
  <r>
    <x v="26"/>
    <x v="3"/>
    <x v="3"/>
    <n v="16323"/>
    <n v="18599"/>
    <n v="495233"/>
    <n v="492044"/>
    <n v="385"/>
    <n v="2.1"/>
    <n v="666"/>
    <n v="3.6"/>
    <n v="95719"/>
    <n v="7674"/>
    <n v="88045"/>
    <n v="1.6"/>
    <n v="19.5"/>
    <n v="89340"/>
    <n v="32499"/>
    <n v="56841"/>
    <n v="6.6"/>
    <n v="18.2"/>
    <n v="6379"/>
    <n v="1.3"/>
    <n v="36.4"/>
    <n v="491"/>
    <n v="491"/>
    <n v="27206"/>
    <n v="0"/>
  </r>
  <r>
    <x v="26"/>
    <x v="3"/>
    <x v="4"/>
    <n v="16654"/>
    <n v="19489"/>
    <n v="504574"/>
    <n v="504456"/>
    <n v="421"/>
    <n v="2.1"/>
    <n v="626"/>
    <n v="3.2"/>
    <n v="90440"/>
    <n v="9220"/>
    <n v="81220"/>
    <n v="1.8"/>
    <n v="17.899999999999999"/>
    <n v="90204"/>
    <n v="33877"/>
    <n v="56327"/>
    <n v="6.7"/>
    <n v="17.899999999999999"/>
    <n v="236"/>
    <n v="0"/>
    <n v="35.799999999999997"/>
    <n v="500"/>
    <n v="500"/>
    <n v="29066"/>
    <n v="0"/>
  </r>
  <r>
    <x v="26"/>
    <x v="3"/>
    <x v="5"/>
    <n v="16497"/>
    <n v="20376"/>
    <n v="500255"/>
    <n v="500297"/>
    <n v="537"/>
    <n v="2.6"/>
    <n v="630"/>
    <n v="3.1"/>
    <n v="83742"/>
    <n v="10579"/>
    <n v="73163"/>
    <n v="2.1"/>
    <n v="16.7"/>
    <n v="83825"/>
    <n v="28473"/>
    <n v="55352"/>
    <n v="5.7"/>
    <n v="16.8"/>
    <n v="-83"/>
    <n v="-0.1"/>
    <n v="33.4"/>
    <n v="418"/>
    <n v="466"/>
    <n v="24297"/>
    <n v="0"/>
  </r>
  <r>
    <x v="26"/>
    <x v="3"/>
    <x v="6"/>
    <n v="16921"/>
    <n v="23392"/>
    <n v="513341"/>
    <n v="513463"/>
    <n v="537"/>
    <n v="2.2999999999999998"/>
    <n v="491"/>
    <n v="2.1"/>
    <n v="80630"/>
    <n v="9319"/>
    <n v="71311"/>
    <n v="1.8"/>
    <n v="15.7"/>
    <n v="80874"/>
    <n v="24053"/>
    <n v="56821"/>
    <n v="4.7"/>
    <n v="15.8"/>
    <n v="-244"/>
    <n v="-0.1"/>
    <n v="31.4"/>
    <n v="354"/>
    <n v="354"/>
    <n v="20483"/>
    <n v="0"/>
  </r>
  <r>
    <x v="26"/>
    <x v="3"/>
    <x v="7"/>
    <n v="64429"/>
    <n v="69565"/>
    <n v="1921030"/>
    <n v="1928862"/>
    <n v="1168"/>
    <n v="1.7"/>
    <n v="1810"/>
    <n v="2.6"/>
    <n v="280978"/>
    <n v="31231"/>
    <n v="249747"/>
    <n v="1.6"/>
    <n v="14.6"/>
    <n v="296641"/>
    <n v="86306"/>
    <n v="210335"/>
    <n v="4.5"/>
    <n v="15.4"/>
    <n v="-15663"/>
    <n v="-0.8"/>
    <n v="29.2"/>
    <n v="1251"/>
    <n v="1256"/>
    <n v="72409"/>
    <n v="0"/>
  </r>
  <r>
    <x v="26"/>
    <x v="3"/>
    <x v="8"/>
    <n v="51761"/>
    <n v="59239"/>
    <n v="1550919"/>
    <n v="1558467"/>
    <n v="800"/>
    <n v="1.3"/>
    <n v="1303"/>
    <n v="2.2000000000000002"/>
    <n v="196720"/>
    <n v="18916"/>
    <n v="177804"/>
    <n v="1.2"/>
    <n v="12.6"/>
    <n v="211816"/>
    <n v="54791"/>
    <n v="157025"/>
    <n v="3.5"/>
    <n v="13.6"/>
    <n v="-15096"/>
    <n v="-1"/>
    <n v="25.2"/>
    <n v="723"/>
    <n v="724"/>
    <n v="41578"/>
    <n v="0"/>
  </r>
  <r>
    <x v="26"/>
    <x v="3"/>
    <x v="9"/>
    <n v="46161"/>
    <n v="56110"/>
    <n v="1386557"/>
    <n v="1392914"/>
    <n v="770"/>
    <n v="1.4"/>
    <n v="1119"/>
    <n v="2"/>
    <n v="163410"/>
    <n v="18834"/>
    <n v="144576"/>
    <n v="1.4"/>
    <n v="11.7"/>
    <n v="176124"/>
    <n v="43862"/>
    <n v="132262"/>
    <n v="3.1"/>
    <n v="12.6"/>
    <n v="-12714"/>
    <n v="-0.9"/>
    <n v="23.4"/>
    <n v="533"/>
    <n v="602"/>
    <n v="30955"/>
    <n v="0"/>
  </r>
  <r>
    <x v="26"/>
    <x v="3"/>
    <x v="10"/>
    <n v="36385"/>
    <n v="46466"/>
    <n v="1096858"/>
    <n v="1103342"/>
    <n v="642"/>
    <n v="1.4"/>
    <n v="862"/>
    <n v="1.8"/>
    <n v="119548"/>
    <n v="14299"/>
    <n v="105249"/>
    <n v="1.3"/>
    <n v="10.8"/>
    <n v="132516"/>
    <n v="29575"/>
    <n v="102941"/>
    <n v="2.7"/>
    <n v="12"/>
    <n v="-12968"/>
    <n v="-1.2"/>
    <n v="21.6"/>
    <n v="360"/>
    <n v="394"/>
    <n v="20658"/>
    <n v="0"/>
  </r>
  <r>
    <x v="26"/>
    <x v="3"/>
    <x v="11"/>
    <n v="8291"/>
    <n v="13614"/>
    <n v="252204"/>
    <n v="254822"/>
    <n v="184"/>
    <n v="1.3"/>
    <n v="346"/>
    <n v="2.5"/>
    <n v="26624"/>
    <n v="2901"/>
    <n v="23723"/>
    <n v="1.1000000000000001"/>
    <n v="10.4"/>
    <n v="31860"/>
    <n v="7335"/>
    <n v="24525"/>
    <n v="2.9"/>
    <n v="12.5"/>
    <n v="-5236"/>
    <n v="-2.1"/>
    <n v="20.8"/>
    <n v="63"/>
    <n v="153"/>
    <n v="3553"/>
    <n v="0"/>
  </r>
  <r>
    <x v="26"/>
    <x v="3"/>
    <x v="1"/>
    <n v="85948"/>
    <n v="116949"/>
    <n v="2640781"/>
    <n v="2662723"/>
    <n v="1565"/>
    <n v="1.3"/>
    <n v="1894"/>
    <n v="1.6"/>
    <n v="253591"/>
    <n v="28992"/>
    <n v="224599"/>
    <n v="1.1000000000000001"/>
    <n v="9.5"/>
    <n v="297475"/>
    <n v="64992"/>
    <n v="232483"/>
    <n v="2.4"/>
    <n v="11.2"/>
    <n v="-43884"/>
    <n v="-1.7"/>
    <n v="19"/>
    <n v="719"/>
    <n v="828"/>
    <n v="41597"/>
    <n v="0"/>
  </r>
  <r>
    <x v="26"/>
    <x v="4"/>
    <x v="0"/>
    <n v="1704"/>
    <n v="2337"/>
    <n v="228990"/>
    <n v="114495"/>
    <n v="2337"/>
    <n v="200"/>
    <n v="0"/>
    <n v="0"/>
    <n v="228990"/>
    <n v="228990"/>
    <n v="0"/>
    <n v="200"/>
    <n v="200"/>
    <n v="0"/>
    <n v="0"/>
    <n v="0"/>
    <n v="0"/>
    <n v="0"/>
    <n v="228990"/>
    <n v="200"/>
    <n v="0"/>
    <m/>
    <m/>
    <m/>
    <n v="0"/>
  </r>
  <r>
    <x v="26"/>
    <x v="4"/>
    <x v="2"/>
    <n v="4438"/>
    <n v="5982"/>
    <n v="317657"/>
    <n v="329351"/>
    <n v="185"/>
    <n v="3"/>
    <n v="487"/>
    <n v="7.9"/>
    <n v="76482"/>
    <n v="2728"/>
    <n v="73754"/>
    <n v="0.8"/>
    <n v="23.2"/>
    <n v="99869"/>
    <n v="62950"/>
    <n v="36919"/>
    <n v="19.100000000000001"/>
    <n v="30.3"/>
    <n v="-23387"/>
    <n v="-7.1"/>
    <n v="46.4"/>
    <n v="396"/>
    <n v="407"/>
    <n v="55659"/>
    <n v="0"/>
  </r>
  <r>
    <x v="26"/>
    <x v="4"/>
    <x v="3"/>
    <n v="3979"/>
    <n v="5436"/>
    <n v="281769"/>
    <n v="275474"/>
    <n v="261"/>
    <n v="4.8"/>
    <n v="218"/>
    <n v="4"/>
    <n v="60182"/>
    <n v="6586"/>
    <n v="53596"/>
    <n v="2.4"/>
    <n v="21.8"/>
    <n v="47591"/>
    <n v="18471"/>
    <n v="29120"/>
    <n v="6.7"/>
    <n v="17.3"/>
    <n v="12591"/>
    <n v="4.5"/>
    <n v="34.6"/>
    <n v="115"/>
    <n v="115"/>
    <n v="14942"/>
    <n v="0"/>
  </r>
  <r>
    <x v="26"/>
    <x v="4"/>
    <x v="4"/>
    <n v="4127"/>
    <n v="5913"/>
    <n v="287711"/>
    <n v="286964"/>
    <n v="160"/>
    <n v="2.7"/>
    <n v="209"/>
    <n v="3.5"/>
    <n v="52142"/>
    <n v="5083"/>
    <n v="47059"/>
    <n v="1.8"/>
    <n v="18.2"/>
    <n v="50647"/>
    <n v="19372"/>
    <n v="31275"/>
    <n v="6.8"/>
    <n v="17.600000000000001"/>
    <n v="1495"/>
    <n v="0.6"/>
    <n v="35.200000000000003"/>
    <n v="114"/>
    <n v="115"/>
    <n v="15236"/>
    <n v="0"/>
  </r>
  <r>
    <x v="26"/>
    <x v="4"/>
    <x v="5"/>
    <n v="4408"/>
    <n v="7324"/>
    <n v="308969"/>
    <n v="304398"/>
    <n v="339"/>
    <n v="4.7"/>
    <n v="149"/>
    <n v="2.1"/>
    <n v="55716"/>
    <n v="7529"/>
    <n v="48187"/>
    <n v="2.5"/>
    <n v="18.3"/>
    <n v="46573"/>
    <n v="15403"/>
    <n v="31170"/>
    <n v="5.0999999999999996"/>
    <n v="15.3"/>
    <n v="9143"/>
    <n v="3"/>
    <n v="30.6"/>
    <n v="103"/>
    <n v="103"/>
    <n v="14125"/>
    <n v="0"/>
  </r>
  <r>
    <x v="26"/>
    <x v="4"/>
    <x v="6"/>
    <n v="4714"/>
    <n v="10220"/>
    <n v="330218"/>
    <n v="324401"/>
    <n v="398"/>
    <n v="3.9"/>
    <n v="135"/>
    <n v="1.3"/>
    <n v="55128"/>
    <n v="7691"/>
    <n v="47437"/>
    <n v="2.4"/>
    <n v="17"/>
    <n v="43494"/>
    <n v="11487"/>
    <n v="32007"/>
    <n v="3.5"/>
    <n v="13.4"/>
    <n v="11634"/>
    <n v="3.6"/>
    <n v="26.8"/>
    <n v="68"/>
    <n v="68"/>
    <n v="8980"/>
    <n v="0"/>
  </r>
  <r>
    <x v="26"/>
    <x v="4"/>
    <x v="7"/>
    <n v="15908"/>
    <n v="20968"/>
    <n v="1099296"/>
    <n v="1092141"/>
    <n v="632"/>
    <n v="3"/>
    <n v="531"/>
    <n v="2.5"/>
    <n v="172873"/>
    <n v="21674"/>
    <n v="151199"/>
    <n v="2"/>
    <n v="15.8"/>
    <n v="158562"/>
    <n v="47530"/>
    <n v="111032"/>
    <n v="4.4000000000000004"/>
    <n v="14.5"/>
    <n v="14311"/>
    <n v="1.3"/>
    <n v="29"/>
    <n v="281"/>
    <n v="295"/>
    <n v="38375"/>
    <n v="0"/>
  </r>
  <r>
    <x v="26"/>
    <x v="4"/>
    <x v="8"/>
    <n v="14189"/>
    <n v="21062"/>
    <n v="979979"/>
    <n v="973890"/>
    <n v="513"/>
    <n v="2.4"/>
    <n v="574"/>
    <n v="2.7"/>
    <n v="136461"/>
    <n v="17289"/>
    <n v="119172"/>
    <n v="1.8"/>
    <n v="14"/>
    <n v="124282"/>
    <n v="34117"/>
    <n v="90165"/>
    <n v="3.5"/>
    <n v="12.8"/>
    <n v="12179"/>
    <n v="1.2"/>
    <n v="25.6"/>
    <n v="162"/>
    <n v="191"/>
    <n v="21566"/>
    <n v="0"/>
  </r>
  <r>
    <x v="26"/>
    <x v="4"/>
    <x v="9"/>
    <n v="14113"/>
    <n v="24608"/>
    <n v="975249"/>
    <n v="972579"/>
    <n v="502"/>
    <n v="2"/>
    <n v="544"/>
    <n v="2.2000000000000002"/>
    <n v="124445"/>
    <n v="13432"/>
    <n v="111013"/>
    <n v="1.4"/>
    <n v="12.8"/>
    <n v="119105"/>
    <n v="31546"/>
    <n v="87559"/>
    <n v="3.2"/>
    <n v="12.2"/>
    <n v="5340"/>
    <n v="0.6"/>
    <n v="24.4"/>
    <n v="153"/>
    <n v="192"/>
    <n v="20663"/>
    <n v="0"/>
  </r>
  <r>
    <x v="26"/>
    <x v="4"/>
    <x v="10"/>
    <n v="11954"/>
    <n v="22117"/>
    <n v="825598"/>
    <n v="821591"/>
    <n v="539"/>
    <n v="2.4"/>
    <n v="410"/>
    <n v="1.9"/>
    <n v="99538"/>
    <n v="13478"/>
    <n v="86060"/>
    <n v="1.6"/>
    <n v="12.1"/>
    <n v="91524"/>
    <n v="19285"/>
    <n v="72239"/>
    <n v="2.2999999999999998"/>
    <n v="11.1"/>
    <n v="8014"/>
    <n v="1"/>
    <n v="22.2"/>
    <n v="92"/>
    <n v="115"/>
    <n v="12604"/>
    <n v="0"/>
  </r>
  <r>
    <x v="26"/>
    <x v="4"/>
    <x v="11"/>
    <n v="3487"/>
    <n v="9702"/>
    <n v="244005"/>
    <n v="242367"/>
    <n v="166"/>
    <n v="1.7"/>
    <n v="154"/>
    <n v="1.6"/>
    <n v="29263"/>
    <n v="3738"/>
    <n v="25525"/>
    <n v="1.5"/>
    <n v="12.1"/>
    <n v="25986"/>
    <n v="5451"/>
    <n v="20535"/>
    <n v="2.2000000000000002"/>
    <n v="10.7"/>
    <n v="3277"/>
    <n v="1.4"/>
    <n v="21.4"/>
    <n v="12"/>
    <n v="14"/>
    <n v="1722"/>
    <n v="0"/>
  </r>
  <r>
    <x v="26"/>
    <x v="4"/>
    <x v="1"/>
    <n v="35795"/>
    <n v="70305"/>
    <n v="2489202"/>
    <n v="2485736"/>
    <n v="1494"/>
    <n v="2.1"/>
    <n v="975"/>
    <n v="1.4"/>
    <n v="255318"/>
    <n v="34442"/>
    <n v="220876"/>
    <n v="1.4"/>
    <n v="10.3"/>
    <n v="248386"/>
    <n v="48050"/>
    <n v="200336"/>
    <n v="1.9"/>
    <n v="10"/>
    <n v="6932"/>
    <n v="0.3"/>
    <n v="20"/>
    <n v="208"/>
    <n v="239"/>
    <n v="28640"/>
    <n v="0"/>
  </r>
  <r>
    <x v="26"/>
    <x v="5"/>
    <x v="0"/>
    <n v="825"/>
    <n v="1317"/>
    <n v="247077"/>
    <n v="123539"/>
    <n v="1317"/>
    <n v="200"/>
    <n v="0"/>
    <n v="0"/>
    <n v="247077"/>
    <n v="247077"/>
    <n v="0"/>
    <n v="200"/>
    <n v="200"/>
    <n v="0"/>
    <n v="0"/>
    <n v="0"/>
    <n v="0"/>
    <n v="0"/>
    <n v="247077"/>
    <n v="200"/>
    <n v="0"/>
    <m/>
    <m/>
    <m/>
    <n v="0"/>
  </r>
  <r>
    <x v="26"/>
    <x v="5"/>
    <x v="2"/>
    <n v="1971"/>
    <n v="3386"/>
    <n v="302590"/>
    <n v="330022"/>
    <n v="204"/>
    <n v="5.9"/>
    <n v="326"/>
    <n v="9.4"/>
    <n v="69417"/>
    <n v="3491"/>
    <n v="65926"/>
    <n v="1.1000000000000001"/>
    <n v="21"/>
    <n v="124280"/>
    <n v="84819"/>
    <n v="39461"/>
    <n v="25.7"/>
    <n v="37.700000000000003"/>
    <n v="-54863"/>
    <n v="-16.7"/>
    <n v="42"/>
    <n v="252"/>
    <n v="261"/>
    <n v="74970"/>
    <n v="0"/>
  </r>
  <r>
    <x v="26"/>
    <x v="5"/>
    <x v="3"/>
    <n v="1632"/>
    <n v="2776"/>
    <n v="249624"/>
    <n v="244737"/>
    <n v="129"/>
    <n v="4.7"/>
    <n v="104"/>
    <n v="3.8"/>
    <n v="53216"/>
    <n v="4237"/>
    <n v="48979"/>
    <n v="1.7"/>
    <n v="21.7"/>
    <n v="43441"/>
    <n v="16587"/>
    <n v="26854"/>
    <n v="6.8"/>
    <n v="17.8"/>
    <n v="9775"/>
    <n v="3.9"/>
    <n v="35.6"/>
    <n v="43"/>
    <n v="43"/>
    <m/>
    <n v="1"/>
  </r>
  <r>
    <x v="26"/>
    <x v="5"/>
    <x v="4"/>
    <n v="1739"/>
    <n v="3371"/>
    <n v="264159"/>
    <n v="259184"/>
    <n v="222"/>
    <n v="6.6"/>
    <n v="159"/>
    <n v="4.8"/>
    <n v="56095"/>
    <n v="7915"/>
    <n v="48180"/>
    <n v="3.1"/>
    <n v="21.6"/>
    <n v="46145"/>
    <n v="16893"/>
    <n v="29252"/>
    <n v="6.5"/>
    <n v="17.8"/>
    <n v="9950"/>
    <n v="3.8"/>
    <n v="35.6"/>
    <n v="46"/>
    <n v="46"/>
    <n v="12384"/>
    <n v="0"/>
  </r>
  <r>
    <x v="26"/>
    <x v="5"/>
    <x v="5"/>
    <n v="1930"/>
    <n v="4464"/>
    <n v="294612"/>
    <n v="290780"/>
    <n v="229"/>
    <n v="5.2"/>
    <n v="74"/>
    <n v="1.7"/>
    <n v="53127"/>
    <n v="8355"/>
    <n v="44772"/>
    <n v="2.9"/>
    <n v="18.3"/>
    <n v="45463"/>
    <n v="14684"/>
    <n v="30779"/>
    <n v="5"/>
    <n v="15.6"/>
    <n v="7664"/>
    <n v="2.7"/>
    <n v="31.2"/>
    <n v="40"/>
    <n v="40"/>
    <n v="11694"/>
    <n v="0"/>
  </r>
  <r>
    <x v="26"/>
    <x v="5"/>
    <x v="6"/>
    <n v="2195"/>
    <n v="7833"/>
    <n v="335131"/>
    <n v="331987"/>
    <n v="328"/>
    <n v="4.2"/>
    <n v="104"/>
    <n v="1.3"/>
    <n v="57673"/>
    <n v="7334"/>
    <n v="50339"/>
    <n v="2.2000000000000002"/>
    <n v="17.399999999999999"/>
    <n v="51385"/>
    <n v="16550"/>
    <n v="34835"/>
    <n v="5"/>
    <n v="15.5"/>
    <n v="6288"/>
    <n v="1.9"/>
    <n v="31"/>
    <n v="46"/>
    <n v="50"/>
    <n v="13076"/>
    <n v="0"/>
  </r>
  <r>
    <x v="26"/>
    <x v="5"/>
    <x v="7"/>
    <n v="6748"/>
    <n v="14164"/>
    <n v="1024469"/>
    <n v="1004353"/>
    <n v="660"/>
    <n v="4.7"/>
    <n v="303"/>
    <n v="2.2000000000000002"/>
    <n v="188754"/>
    <n v="27814"/>
    <n v="160940"/>
    <n v="2.8"/>
    <n v="18.8"/>
    <n v="148521"/>
    <n v="45911"/>
    <n v="102610"/>
    <n v="4.5999999999999996"/>
    <n v="14.8"/>
    <n v="40233"/>
    <n v="4"/>
    <n v="29.6"/>
    <n v="128"/>
    <n v="130"/>
    <n v="37141"/>
    <n v="0"/>
  </r>
  <r>
    <x v="26"/>
    <x v="5"/>
    <x v="8"/>
    <n v="6514"/>
    <n v="17319"/>
    <n v="992210"/>
    <n v="979678"/>
    <n v="723"/>
    <n v="4.2"/>
    <n v="453"/>
    <n v="2.6"/>
    <n v="149345"/>
    <n v="22403"/>
    <n v="126942"/>
    <n v="2.2999999999999998"/>
    <n v="15.2"/>
    <n v="124280"/>
    <n v="34427"/>
    <n v="89853"/>
    <n v="3.5"/>
    <n v="12.7"/>
    <n v="25065"/>
    <n v="2.5"/>
    <n v="25.4"/>
    <n v="71"/>
    <n v="116"/>
    <n v="21408"/>
    <n v="0"/>
  </r>
  <r>
    <x v="26"/>
    <x v="5"/>
    <x v="9"/>
    <n v="7459"/>
    <n v="24016"/>
    <n v="1140169"/>
    <n v="1127245"/>
    <n v="1091"/>
    <n v="4.5999999999999996"/>
    <n v="463"/>
    <n v="2"/>
    <n v="157811"/>
    <n v="28155"/>
    <n v="129656"/>
    <n v="2.5"/>
    <n v="14"/>
    <n v="131962"/>
    <n v="34302"/>
    <n v="97660"/>
    <n v="3"/>
    <n v="11.7"/>
    <n v="25849"/>
    <n v="2.2999999999999998"/>
    <n v="23.4"/>
    <n v="61"/>
    <n v="91"/>
    <n v="18948"/>
    <n v="0"/>
  </r>
  <r>
    <x v="26"/>
    <x v="5"/>
    <x v="10"/>
    <n v="6550"/>
    <n v="22799"/>
    <n v="996463"/>
    <n v="985645"/>
    <n v="614"/>
    <n v="2.7"/>
    <n v="513"/>
    <n v="2.2999999999999998"/>
    <n v="125707"/>
    <n v="18559"/>
    <n v="107148"/>
    <n v="1.9"/>
    <n v="12.8"/>
    <n v="104071"/>
    <n v="26619"/>
    <n v="77452"/>
    <n v="2.7"/>
    <n v="10.6"/>
    <n v="21636"/>
    <n v="2.2000000000000002"/>
    <n v="21.2"/>
    <n v="50"/>
    <n v="110"/>
    <n v="14639"/>
    <n v="0"/>
  </r>
  <r>
    <x v="26"/>
    <x v="5"/>
    <x v="11"/>
    <n v="2519"/>
    <n v="13869"/>
    <n v="390231"/>
    <n v="386551"/>
    <n v="341"/>
    <n v="2.5"/>
    <n v="203"/>
    <n v="1.5"/>
    <n v="46299"/>
    <n v="4360"/>
    <n v="41939"/>
    <n v="1.1000000000000001"/>
    <n v="12"/>
    <n v="38938"/>
    <n v="7320"/>
    <n v="31618"/>
    <n v="1.9"/>
    <n v="10.1"/>
    <n v="7361"/>
    <n v="1.9"/>
    <n v="20.2"/>
    <n v="9"/>
    <n v="25"/>
    <m/>
    <n v="1"/>
  </r>
  <r>
    <x v="26"/>
    <x v="5"/>
    <x v="1"/>
    <n v="23811"/>
    <n v="85577"/>
    <n v="3650820"/>
    <n v="3621470"/>
    <n v="2872"/>
    <n v="3.4"/>
    <n v="1479"/>
    <n v="1.7"/>
    <n v="400666"/>
    <n v="67053"/>
    <n v="333613"/>
    <n v="1.9"/>
    <n v="11.1"/>
    <n v="341966"/>
    <n v="73076"/>
    <n v="268890"/>
    <n v="2"/>
    <n v="9.4"/>
    <n v="58700"/>
    <n v="1.7"/>
    <n v="18.8"/>
    <n v="121"/>
    <n v="202"/>
    <n v="36013"/>
    <n v="0"/>
  </r>
  <r>
    <x v="26"/>
    <x v="6"/>
    <x v="0"/>
    <n v="146"/>
    <n v="433"/>
    <n v="100732"/>
    <n v="50366"/>
    <n v="433"/>
    <n v="200"/>
    <n v="0"/>
    <n v="0"/>
    <n v="100732"/>
    <n v="100732"/>
    <n v="0"/>
    <n v="200"/>
    <n v="200"/>
    <n v="0"/>
    <n v="0"/>
    <n v="0"/>
    <n v="0"/>
    <n v="0"/>
    <n v="100732"/>
    <n v="200"/>
    <n v="0"/>
    <m/>
    <m/>
    <m/>
    <n v="0"/>
  </r>
  <r>
    <x v="26"/>
    <x v="6"/>
    <x v="2"/>
    <n v="437"/>
    <n v="1273"/>
    <n v="149981"/>
    <n v="145197"/>
    <n v="97"/>
    <n v="7.7"/>
    <n v="67"/>
    <n v="5.3"/>
    <n v="37164"/>
    <n v="2832"/>
    <n v="34332"/>
    <n v="2"/>
    <n v="25.6"/>
    <n v="27595"/>
    <n v="5556"/>
    <n v="22039"/>
    <n v="3.8"/>
    <n v="19"/>
    <n v="9569"/>
    <n v="6.6"/>
    <n v="38"/>
    <n v="4"/>
    <n v="32"/>
    <n v="2860"/>
    <n v="0"/>
  </r>
  <r>
    <x v="26"/>
    <x v="6"/>
    <x v="3"/>
    <n v="310"/>
    <n v="1003"/>
    <n v="107821"/>
    <n v="105484"/>
    <n v="65"/>
    <n v="6.6"/>
    <n v="25"/>
    <n v="2.5"/>
    <n v="26518"/>
    <n v="5258"/>
    <n v="21260"/>
    <n v="5"/>
    <n v="25.1"/>
    <n v="21843"/>
    <n v="8088"/>
    <n v="13755"/>
    <n v="7.7"/>
    <n v="20.7"/>
    <n v="4675"/>
    <n v="4.4000000000000004"/>
    <n v="41.4"/>
    <n v="9"/>
    <n v="9"/>
    <n v="6507"/>
    <n v="0"/>
  </r>
  <r>
    <x v="26"/>
    <x v="6"/>
    <x v="4"/>
    <n v="380"/>
    <n v="1396"/>
    <n v="134159"/>
    <n v="128940"/>
    <n v="140"/>
    <n v="10.4"/>
    <n v="48"/>
    <n v="3.6"/>
    <n v="35907"/>
    <n v="6500"/>
    <n v="29407"/>
    <n v="5"/>
    <n v="27.8"/>
    <n v="25468"/>
    <n v="9026"/>
    <n v="16442"/>
    <n v="7"/>
    <n v="19.8"/>
    <n v="10439"/>
    <n v="8"/>
    <n v="39.6"/>
    <n v="10"/>
    <n v="10"/>
    <n v="7309"/>
    <n v="0"/>
  </r>
  <r>
    <x v="26"/>
    <x v="6"/>
    <x v="5"/>
    <n v="409"/>
    <n v="1442"/>
    <n v="138540"/>
    <n v="136107"/>
    <n v="106"/>
    <n v="7.4"/>
    <n v="101"/>
    <n v="7"/>
    <n v="27062"/>
    <n v="4660"/>
    <n v="22402"/>
    <n v="3.4"/>
    <n v="19.899999999999999"/>
    <n v="22195"/>
    <n v="8069"/>
    <n v="14126"/>
    <n v="5.9"/>
    <n v="16.3"/>
    <n v="4867"/>
    <n v="3.6"/>
    <n v="32.6"/>
    <n v="8"/>
    <n v="8"/>
    <n v="4971"/>
    <n v="0"/>
  </r>
  <r>
    <x v="26"/>
    <x v="6"/>
    <x v="6"/>
    <n v="608"/>
    <n v="3609"/>
    <n v="214748"/>
    <n v="207887"/>
    <n v="335"/>
    <n v="9.6"/>
    <n v="96"/>
    <n v="2.8"/>
    <n v="43994"/>
    <n v="7727"/>
    <n v="36267"/>
    <n v="3.7"/>
    <n v="21.2"/>
    <n v="30271"/>
    <n v="6502"/>
    <n v="23769"/>
    <n v="3.1"/>
    <n v="14.6"/>
    <n v="13723"/>
    <n v="6.6"/>
    <n v="29.2"/>
    <n v="5"/>
    <n v="5"/>
    <n v="3404"/>
    <n v="0"/>
  </r>
  <r>
    <x v="26"/>
    <x v="6"/>
    <x v="7"/>
    <n v="1521"/>
    <n v="6408"/>
    <n v="523480"/>
    <n v="508303"/>
    <n v="486"/>
    <n v="7.7"/>
    <n v="232"/>
    <n v="3.7"/>
    <n v="103829"/>
    <n v="19421"/>
    <n v="84408"/>
    <n v="3.8"/>
    <n v="20.399999999999999"/>
    <n v="73475"/>
    <n v="21252"/>
    <n v="52223"/>
    <n v="4.2"/>
    <n v="14.5"/>
    <n v="30354"/>
    <n v="5.9"/>
    <n v="29"/>
    <n v="17"/>
    <n v="39"/>
    <n v="11878"/>
    <n v="0"/>
  </r>
  <r>
    <x v="26"/>
    <x v="6"/>
    <x v="8"/>
    <n v="1661"/>
    <n v="10774"/>
    <n v="566698"/>
    <n v="559094"/>
    <n v="770"/>
    <n v="7.3"/>
    <n v="274"/>
    <n v="2.6"/>
    <n v="87819"/>
    <n v="15796"/>
    <n v="72023"/>
    <n v="2.8"/>
    <n v="15.7"/>
    <n v="72610"/>
    <n v="16274"/>
    <n v="56336"/>
    <n v="2.9"/>
    <n v="13"/>
    <n v="15209"/>
    <n v="2.7"/>
    <n v="26"/>
    <n v="13"/>
    <n v="13"/>
    <n v="9063"/>
    <n v="0"/>
  </r>
  <r>
    <x v="26"/>
    <x v="6"/>
    <x v="9"/>
    <n v="2106"/>
    <n v="14498"/>
    <n v="712987"/>
    <n v="707860"/>
    <n v="1621"/>
    <n v="11.6"/>
    <n v="487"/>
    <n v="3.5"/>
    <n v="99333"/>
    <n v="21683"/>
    <n v="77650"/>
    <n v="3.1"/>
    <n v="14"/>
    <n v="89079"/>
    <n v="20012"/>
    <n v="69067"/>
    <n v="2.8"/>
    <n v="12.6"/>
    <n v="10254"/>
    <n v="1.4"/>
    <n v="25.2"/>
    <n v="4"/>
    <n v="11"/>
    <m/>
    <n v="1"/>
  </r>
  <r>
    <x v="26"/>
    <x v="6"/>
    <x v="10"/>
    <n v="1811"/>
    <n v="13460"/>
    <n v="616658"/>
    <n v="609650"/>
    <n v="991"/>
    <n v="7.5"/>
    <n v="366"/>
    <n v="2.8"/>
    <n v="89359"/>
    <n v="21743"/>
    <n v="67616"/>
    <n v="3.6"/>
    <n v="14.7"/>
    <n v="75343"/>
    <n v="14999"/>
    <n v="60344"/>
    <n v="2.5"/>
    <n v="12.4"/>
    <n v="14016"/>
    <n v="2.2999999999999998"/>
    <n v="24.8"/>
    <n v="4"/>
    <n v="17"/>
    <n v="2376"/>
    <n v="0"/>
  </r>
  <r>
    <x v="26"/>
    <x v="6"/>
    <x v="11"/>
    <n v="930"/>
    <n v="10303"/>
    <n v="315537"/>
    <n v="311125"/>
    <n v="640"/>
    <n v="6.3"/>
    <n v="248"/>
    <n v="2.5"/>
    <n v="47113"/>
    <n v="8654"/>
    <n v="38459"/>
    <n v="2.8"/>
    <n v="15.1"/>
    <n v="38289"/>
    <n v="4990"/>
    <n v="33299"/>
    <n v="1.6"/>
    <n v="12.3"/>
    <n v="8824"/>
    <n v="2.8"/>
    <n v="24.6"/>
    <n v="1"/>
    <n v="4"/>
    <m/>
    <n v="1"/>
  </r>
  <r>
    <x v="26"/>
    <x v="6"/>
    <x v="1"/>
    <n v="8038"/>
    <n v="59653"/>
    <n v="2729145"/>
    <n v="2720492"/>
    <n v="3513"/>
    <n v="6"/>
    <n v="1668"/>
    <n v="2.8"/>
    <n v="317259"/>
    <n v="65645"/>
    <n v="251614"/>
    <n v="2.4"/>
    <n v="11.7"/>
    <n v="299953"/>
    <n v="59945"/>
    <n v="240008"/>
    <n v="2.2000000000000002"/>
    <n v="11"/>
    <n v="17306"/>
    <n v="0.7"/>
    <n v="22"/>
    <n v="19"/>
    <n v="62"/>
    <n v="12811"/>
    <n v="0"/>
  </r>
  <r>
    <x v="26"/>
    <x v="7"/>
    <x v="0"/>
    <n v="60"/>
    <n v="361"/>
    <n v="80841"/>
    <n v="40421"/>
    <n v="361"/>
    <n v="200"/>
    <n v="0"/>
    <n v="0"/>
    <n v="80841"/>
    <n v="80841"/>
    <n v="0"/>
    <n v="200"/>
    <n v="200"/>
    <n v="0"/>
    <n v="0"/>
    <n v="0"/>
    <n v="0"/>
    <n v="0"/>
    <n v="80841"/>
    <n v="200"/>
    <n v="0"/>
    <m/>
    <m/>
    <m/>
    <n v="0"/>
  </r>
  <r>
    <x v="26"/>
    <x v="7"/>
    <x v="2"/>
    <n v="133"/>
    <n v="617"/>
    <n v="89742"/>
    <n v="85021"/>
    <n v="111"/>
    <n v="19"/>
    <n v="43"/>
    <n v="7.4"/>
    <n v="23290"/>
    <n v="1972"/>
    <n v="21318"/>
    <n v="2.2999999999999998"/>
    <n v="27.4"/>
    <n v="13847"/>
    <n v="367"/>
    <n v="13480"/>
    <n v="0.4"/>
    <n v="16.3"/>
    <n v="9443"/>
    <n v="11.1"/>
    <n v="32.6"/>
    <m/>
    <m/>
    <m/>
    <n v="0"/>
  </r>
  <r>
    <x v="26"/>
    <x v="7"/>
    <x v="3"/>
    <n v="110"/>
    <n v="460"/>
    <n v="65123"/>
    <n v="65225"/>
    <n v="61"/>
    <n v="14"/>
    <n v="12"/>
    <n v="2.8"/>
    <n v="17530"/>
    <n v="3439"/>
    <n v="14091"/>
    <n v="5.3"/>
    <n v="26.9"/>
    <n v="17734"/>
    <n v="7292"/>
    <n v="10442"/>
    <n v="11.2"/>
    <n v="27.2"/>
    <n v="-204"/>
    <n v="-0.3"/>
    <n v="53.8"/>
    <n v="5"/>
    <n v="7"/>
    <n v="6727"/>
    <n v="0"/>
  </r>
  <r>
    <x v="26"/>
    <x v="7"/>
    <x v="4"/>
    <n v="153"/>
    <n v="1376"/>
    <n v="93784"/>
    <n v="96917"/>
    <n v="316"/>
    <n v="25.5"/>
    <n v="46"/>
    <n v="3.7"/>
    <n v="16727"/>
    <n v="3145"/>
    <n v="13582"/>
    <n v="3.2"/>
    <n v="17.3"/>
    <n v="22993"/>
    <n v="10073"/>
    <n v="12920"/>
    <n v="10.4"/>
    <n v="23.7"/>
    <n v="-6266"/>
    <n v="-6.4"/>
    <n v="34.6"/>
    <n v="5"/>
    <n v="5"/>
    <m/>
    <n v="1"/>
  </r>
  <r>
    <x v="26"/>
    <x v="7"/>
    <x v="5"/>
    <n v="181"/>
    <n v="1260"/>
    <n v="119783"/>
    <n v="119441"/>
    <n v="185"/>
    <n v="15.5"/>
    <n v="45"/>
    <n v="3.8"/>
    <n v="25662"/>
    <n v="4614"/>
    <n v="21048"/>
    <n v="3.9"/>
    <n v="21.5"/>
    <n v="24978"/>
    <n v="8927"/>
    <n v="16051"/>
    <n v="7.5"/>
    <n v="20.9"/>
    <n v="684"/>
    <n v="0.6"/>
    <n v="41.8"/>
    <n v="4"/>
    <n v="4"/>
    <n v="5691"/>
    <n v="0"/>
  </r>
  <r>
    <x v="26"/>
    <x v="7"/>
    <x v="6"/>
    <n v="213"/>
    <n v="2175"/>
    <n v="142542"/>
    <n v="144242"/>
    <n v="226"/>
    <n v="10.8"/>
    <n v="70"/>
    <n v="3.3"/>
    <n v="28414"/>
    <n v="6594"/>
    <n v="21820"/>
    <n v="4.5999999999999996"/>
    <n v="19.7"/>
    <n v="31814"/>
    <n v="10386"/>
    <n v="21428"/>
    <n v="7.2"/>
    <n v="22.1"/>
    <n v="-3400"/>
    <n v="-2.4"/>
    <n v="39.4"/>
    <n v="5"/>
    <n v="5"/>
    <n v="7611"/>
    <n v="0"/>
  </r>
  <r>
    <x v="26"/>
    <x v="7"/>
    <x v="7"/>
    <n v="611"/>
    <n v="6133"/>
    <n v="401500"/>
    <n v="402872"/>
    <n v="654"/>
    <n v="11"/>
    <n v="245"/>
    <n v="4.0999999999999996"/>
    <n v="77736"/>
    <n v="20005"/>
    <n v="57731"/>
    <n v="5"/>
    <n v="19.3"/>
    <n v="80481"/>
    <n v="26737"/>
    <n v="53744"/>
    <n v="6.6"/>
    <n v="20"/>
    <n v="-2745"/>
    <n v="-0.7"/>
    <n v="38.6"/>
    <n v="10"/>
    <n v="10"/>
    <n v="14306"/>
    <n v="0"/>
  </r>
  <r>
    <x v="26"/>
    <x v="7"/>
    <x v="8"/>
    <n v="700"/>
    <n v="6722"/>
    <n v="466853"/>
    <n v="455906"/>
    <n v="778"/>
    <n v="12"/>
    <n v="287"/>
    <n v="4.4000000000000004"/>
    <n v="84087"/>
    <n v="22301"/>
    <n v="61786"/>
    <n v="4.9000000000000004"/>
    <n v="18.399999999999999"/>
    <n v="62193"/>
    <n v="13863"/>
    <n v="48330"/>
    <n v="3"/>
    <n v="13.6"/>
    <n v="21894"/>
    <n v="4.8"/>
    <n v="27.2"/>
    <n v="3"/>
    <n v="3"/>
    <n v="4668"/>
    <n v="0"/>
  </r>
  <r>
    <x v="26"/>
    <x v="7"/>
    <x v="9"/>
    <n v="858"/>
    <n v="10228"/>
    <n v="581042"/>
    <n v="578307"/>
    <n v="914"/>
    <n v="9.1999999999999993"/>
    <n v="307"/>
    <n v="3.1"/>
    <n v="77489"/>
    <n v="21954"/>
    <n v="55535"/>
    <n v="3.8"/>
    <n v="13.4"/>
    <n v="72019"/>
    <n v="20084"/>
    <n v="51935"/>
    <n v="3.5"/>
    <n v="12.5"/>
    <n v="5470"/>
    <n v="0.9"/>
    <n v="25"/>
    <n v="5"/>
    <n v="5"/>
    <n v="7069"/>
    <n v="0"/>
  </r>
  <r>
    <x v="26"/>
    <x v="7"/>
    <x v="10"/>
    <n v="776"/>
    <n v="10939"/>
    <n v="514879"/>
    <n v="511114"/>
    <n v="723"/>
    <n v="6.7"/>
    <n v="312"/>
    <n v="2.9"/>
    <n v="69209"/>
    <n v="21343"/>
    <n v="47866"/>
    <n v="4.2"/>
    <n v="13.5"/>
    <n v="61679"/>
    <n v="9980"/>
    <n v="51699"/>
    <n v="2"/>
    <n v="12.1"/>
    <n v="7530"/>
    <n v="1.4"/>
    <n v="24.2"/>
    <m/>
    <m/>
    <m/>
    <n v="0"/>
  </r>
  <r>
    <x v="26"/>
    <x v="7"/>
    <x v="11"/>
    <n v="437"/>
    <n v="7282"/>
    <n v="294763"/>
    <n v="289315"/>
    <n v="476"/>
    <n v="6.7"/>
    <n v="184"/>
    <n v="2.6"/>
    <n v="42362"/>
    <n v="8789"/>
    <n v="33573"/>
    <n v="3"/>
    <n v="14.6"/>
    <n v="31466"/>
    <n v="4477"/>
    <n v="26989"/>
    <n v="1.5"/>
    <n v="10.9"/>
    <n v="10896"/>
    <n v="3.7"/>
    <n v="21.8"/>
    <m/>
    <m/>
    <m/>
    <n v="0"/>
  </r>
  <r>
    <x v="26"/>
    <x v="7"/>
    <x v="1"/>
    <n v="4232"/>
    <n v="58139"/>
    <n v="2830414"/>
    <n v="2823402"/>
    <n v="3898"/>
    <n v="6.8"/>
    <n v="2383"/>
    <n v="4.2"/>
    <n v="307248"/>
    <n v="74941"/>
    <n v="232307"/>
    <n v="2.7"/>
    <n v="10.9"/>
    <n v="293225"/>
    <n v="52155"/>
    <n v="241070"/>
    <n v="1.8"/>
    <n v="10.4"/>
    <n v="14023"/>
    <n v="0.5"/>
    <n v="20.8"/>
    <n v="1"/>
    <n v="1"/>
    <m/>
    <n v="1"/>
  </r>
  <r>
    <x v="26"/>
    <x v="8"/>
    <x v="0"/>
    <n v="20"/>
    <n v="85"/>
    <n v="61643"/>
    <n v="30822"/>
    <n v="85"/>
    <n v="200"/>
    <n v="0"/>
    <n v="0"/>
    <n v="61643"/>
    <n v="61643"/>
    <n v="0"/>
    <n v="200"/>
    <n v="200"/>
    <n v="0"/>
    <n v="0"/>
    <n v="0"/>
    <n v="0"/>
    <n v="0"/>
    <n v="61643"/>
    <n v="200"/>
    <n v="0"/>
    <m/>
    <m/>
    <m/>
    <n v="0"/>
  </r>
  <r>
    <x v="26"/>
    <x v="8"/>
    <x v="2"/>
    <n v="60"/>
    <n v="468"/>
    <n v="76597"/>
    <n v="72915"/>
    <n v="167"/>
    <n v="43.1"/>
    <n v="6"/>
    <n v="1.5"/>
    <n v="20318"/>
    <m/>
    <m/>
    <m/>
    <n v="27.9"/>
    <n v="12953"/>
    <n v="169"/>
    <n v="12784"/>
    <n v="0.2"/>
    <n v="17.8"/>
    <n v="7365"/>
    <n v="10.1"/>
    <n v="35.6"/>
    <m/>
    <m/>
    <m/>
    <n v="1"/>
  </r>
  <r>
    <x v="26"/>
    <x v="8"/>
    <x v="3"/>
    <n v="50"/>
    <n v="1244"/>
    <n v="64058"/>
    <n v="62241"/>
    <n v="896"/>
    <n v="110.2"/>
    <n v="34"/>
    <n v="4.2"/>
    <n v="24260"/>
    <m/>
    <m/>
    <m/>
    <n v="39"/>
    <n v="20626"/>
    <m/>
    <n v="14547"/>
    <m/>
    <n v="33.1"/>
    <n v="3634"/>
    <n v="5.9"/>
    <n v="66.2"/>
    <n v="1"/>
    <n v="1"/>
    <m/>
    <n v="1"/>
  </r>
  <r>
    <x v="26"/>
    <x v="8"/>
    <x v="4"/>
    <n v="67"/>
    <n v="604"/>
    <n v="86896"/>
    <n v="86675"/>
    <n v="29"/>
    <n v="4.9000000000000004"/>
    <n v="8"/>
    <n v="1.3"/>
    <n v="22106"/>
    <n v="2699"/>
    <n v="19407"/>
    <n v="3.1"/>
    <n v="25.5"/>
    <n v="21663"/>
    <m/>
    <n v="19097"/>
    <m/>
    <n v="25"/>
    <n v="443"/>
    <n v="0.5"/>
    <n v="50"/>
    <n v="1"/>
    <n v="1"/>
    <m/>
    <n v="1"/>
  </r>
  <r>
    <x v="26"/>
    <x v="8"/>
    <x v="5"/>
    <n v="90"/>
    <n v="967"/>
    <n v="121888"/>
    <n v="120838"/>
    <n v="36"/>
    <n v="3.7"/>
    <n v="21"/>
    <n v="2.2000000000000002"/>
    <n v="29182"/>
    <n v="3046"/>
    <n v="26136"/>
    <n v="2.5"/>
    <n v="24.1"/>
    <n v="27081"/>
    <n v="7161"/>
    <n v="19920"/>
    <n v="5.9"/>
    <n v="22.4"/>
    <n v="2101"/>
    <n v="1.7"/>
    <n v="44.8"/>
    <n v="1"/>
    <n v="1"/>
    <m/>
    <n v="1"/>
  </r>
  <r>
    <x v="26"/>
    <x v="8"/>
    <x v="6"/>
    <n v="113"/>
    <n v="1669"/>
    <n v="148484"/>
    <n v="155840"/>
    <n v="141"/>
    <n v="8.8000000000000007"/>
    <n v="23"/>
    <n v="1.4"/>
    <n v="25117"/>
    <n v="4812"/>
    <n v="20305"/>
    <n v="3.1"/>
    <n v="16.100000000000001"/>
    <n v="39828"/>
    <n v="14835"/>
    <n v="24993"/>
    <n v="9.5"/>
    <n v="25.6"/>
    <n v="-14711"/>
    <n v="-9.5"/>
    <n v="32.200000000000003"/>
    <n v="4"/>
    <n v="4"/>
    <n v="11286"/>
    <n v="0"/>
  </r>
  <r>
    <x v="26"/>
    <x v="8"/>
    <x v="7"/>
    <n v="331"/>
    <n v="6196"/>
    <n v="454541"/>
    <n v="455579"/>
    <n v="540"/>
    <n v="9"/>
    <n v="197"/>
    <n v="3.3"/>
    <n v="81619"/>
    <n v="29982"/>
    <n v="51637"/>
    <n v="6.6"/>
    <n v="17.899999999999999"/>
    <n v="83696"/>
    <n v="21639"/>
    <n v="62057"/>
    <n v="4.7"/>
    <n v="18.399999999999999"/>
    <n v="-2077"/>
    <n v="-0.5"/>
    <n v="35.799999999999997"/>
    <n v="3"/>
    <n v="3"/>
    <n v="8146"/>
    <n v="0"/>
  </r>
  <r>
    <x v="26"/>
    <x v="8"/>
    <x v="8"/>
    <n v="377"/>
    <n v="8108"/>
    <n v="530075"/>
    <n v="519247"/>
    <n v="856"/>
    <n v="11"/>
    <n v="218"/>
    <n v="2.8"/>
    <n v="89958"/>
    <n v="31288"/>
    <n v="58670"/>
    <n v="6"/>
    <n v="17.3"/>
    <n v="68303"/>
    <n v="21685"/>
    <n v="46618"/>
    <n v="4.2"/>
    <n v="13.2"/>
    <n v="21655"/>
    <n v="4.0999999999999996"/>
    <n v="26.4"/>
    <n v="3"/>
    <n v="3"/>
    <n v="10606"/>
    <n v="0"/>
  </r>
  <r>
    <x v="26"/>
    <x v="8"/>
    <x v="9"/>
    <n v="547"/>
    <n v="10586"/>
    <n v="784601"/>
    <n v="782480"/>
    <n v="805"/>
    <n v="7.6"/>
    <n v="752"/>
    <n v="7.1"/>
    <n v="90815"/>
    <n v="27653"/>
    <n v="63162"/>
    <n v="3.5"/>
    <n v="11.6"/>
    <n v="86572"/>
    <n v="16118"/>
    <n v="70454"/>
    <n v="2.1"/>
    <n v="11.1"/>
    <n v="4243"/>
    <n v="0.5"/>
    <n v="22.2"/>
    <n v="2"/>
    <n v="320"/>
    <m/>
    <n v="1"/>
  </r>
  <r>
    <x v="26"/>
    <x v="8"/>
    <x v="10"/>
    <n v="460"/>
    <n v="11256"/>
    <n v="624407"/>
    <n v="616381"/>
    <n v="935"/>
    <n v="8.6"/>
    <n v="268"/>
    <n v="2.5"/>
    <n v="87542"/>
    <n v="18832"/>
    <n v="68710"/>
    <n v="3.1"/>
    <n v="14.2"/>
    <n v="71490"/>
    <n v="11408"/>
    <n v="60082"/>
    <n v="1.9"/>
    <n v="11.6"/>
    <n v="16052"/>
    <n v="2.6"/>
    <n v="23.2"/>
    <m/>
    <m/>
    <m/>
    <n v="0"/>
  </r>
  <r>
    <x v="26"/>
    <x v="8"/>
    <x v="11"/>
    <n v="280"/>
    <n v="10201"/>
    <n v="399861"/>
    <n v="405013"/>
    <n v="725"/>
    <n v="7.2"/>
    <n v="372"/>
    <n v="3.7"/>
    <n v="45999"/>
    <n v="14082"/>
    <n v="31917"/>
    <n v="3.5"/>
    <n v="11.4"/>
    <n v="56303"/>
    <n v="12872"/>
    <n v="43431"/>
    <n v="3.2"/>
    <n v="13.9"/>
    <n v="-10304"/>
    <n v="-2.5"/>
    <n v="22.8"/>
    <m/>
    <m/>
    <m/>
    <n v="0"/>
  </r>
  <r>
    <x v="26"/>
    <x v="8"/>
    <x v="1"/>
    <n v="2898"/>
    <n v="74408"/>
    <n v="4175689"/>
    <n v="4172856"/>
    <n v="4812"/>
    <n v="6.6"/>
    <n v="2818"/>
    <n v="3.8"/>
    <n v="438895"/>
    <n v="123043"/>
    <n v="315852"/>
    <n v="2.9"/>
    <n v="10.5"/>
    <n v="433230"/>
    <n v="79302"/>
    <n v="353928"/>
    <n v="1.9"/>
    <n v="10.4"/>
    <n v="5665"/>
    <n v="0.1"/>
    <n v="20.8"/>
    <n v="2"/>
    <n v="599"/>
    <m/>
    <n v="1"/>
  </r>
  <r>
    <x v="26"/>
    <x v="9"/>
    <x v="0"/>
    <n v="3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6"/>
    <x v="9"/>
    <x v="2"/>
    <n v="22"/>
    <n v="76"/>
    <n v="57058"/>
    <n v="51108"/>
    <n v="16"/>
    <n v="23.5"/>
    <n v="0"/>
    <n v="0"/>
    <n v="17302"/>
    <m/>
    <m/>
    <m/>
    <n v="33.9"/>
    <n v="5402"/>
    <n v="0"/>
    <n v="5402"/>
    <n v="0"/>
    <n v="10.6"/>
    <n v="11900"/>
    <n v="23.3"/>
    <n v="21.2"/>
    <m/>
    <m/>
    <m/>
    <n v="1"/>
  </r>
  <r>
    <x v="26"/>
    <x v="9"/>
    <x v="3"/>
    <n v="23"/>
    <n v="28"/>
    <n v="56337"/>
    <n v="50971"/>
    <n v="0"/>
    <n v="0"/>
    <n v="3"/>
    <n v="10.199999999999999"/>
    <n v="20660"/>
    <n v="0"/>
    <n v="20660"/>
    <n v="0"/>
    <n v="40.5"/>
    <n v="9928"/>
    <m/>
    <n v="1762"/>
    <m/>
    <n v="19.5"/>
    <n v="10732"/>
    <n v="21"/>
    <n v="39"/>
    <n v="1"/>
    <n v="1"/>
    <m/>
    <n v="1"/>
  </r>
  <r>
    <x v="26"/>
    <x v="9"/>
    <x v="4"/>
    <n v="18"/>
    <n v="60"/>
    <m/>
    <m/>
    <n v="14"/>
    <n v="25.7"/>
    <n v="2"/>
    <n v="3.7"/>
    <m/>
    <m/>
    <m/>
    <m/>
    <m/>
    <m/>
    <m/>
    <m/>
    <m/>
    <m/>
    <m/>
    <m/>
    <m/>
    <m/>
    <m/>
    <m/>
    <n v="1"/>
  </r>
  <r>
    <x v="26"/>
    <x v="9"/>
    <x v="5"/>
    <n v="18"/>
    <n v="331"/>
    <n v="54674"/>
    <n v="51395"/>
    <n v="0"/>
    <n v="0"/>
    <n v="5"/>
    <n v="1.5"/>
    <n v="13389"/>
    <n v="0"/>
    <n v="13389"/>
    <n v="0"/>
    <n v="26.1"/>
    <n v="6831"/>
    <n v="281"/>
    <n v="6550"/>
    <n v="0.5"/>
    <n v="13.3"/>
    <n v="6558"/>
    <n v="12.8"/>
    <n v="26.6"/>
    <m/>
    <m/>
    <m/>
    <n v="0"/>
  </r>
  <r>
    <x v="26"/>
    <x v="9"/>
    <x v="6"/>
    <n v="26"/>
    <n v="270"/>
    <n v="76061"/>
    <n v="70443"/>
    <n v="29"/>
    <n v="11.3"/>
    <n v="2"/>
    <n v="0.8"/>
    <n v="28856"/>
    <n v="21278"/>
    <n v="7578"/>
    <n v="30.2"/>
    <n v="41"/>
    <n v="17620"/>
    <m/>
    <n v="17604"/>
    <m/>
    <n v="25"/>
    <n v="11236"/>
    <n v="16"/>
    <n v="50"/>
    <m/>
    <m/>
    <m/>
    <n v="1"/>
  </r>
  <r>
    <x v="26"/>
    <x v="9"/>
    <x v="7"/>
    <n v="97"/>
    <n v="3237"/>
    <n v="287470"/>
    <n v="284590"/>
    <n v="412"/>
    <n v="13.1"/>
    <n v="214"/>
    <n v="6.8"/>
    <n v="70567"/>
    <n v="27552"/>
    <n v="43015"/>
    <n v="9.6999999999999993"/>
    <n v="24.8"/>
    <n v="64808"/>
    <n v="5255"/>
    <n v="59553"/>
    <n v="1.8"/>
    <n v="22.8"/>
    <n v="5759"/>
    <n v="2"/>
    <n v="45.6"/>
    <m/>
    <m/>
    <m/>
    <n v="0"/>
  </r>
  <r>
    <x v="26"/>
    <x v="9"/>
    <x v="8"/>
    <n v="133"/>
    <n v="6528"/>
    <n v="372543"/>
    <n v="371006"/>
    <n v="696"/>
    <n v="10.8"/>
    <n v="468"/>
    <n v="7.3"/>
    <n v="67721"/>
    <n v="17617"/>
    <n v="50104"/>
    <n v="4.7"/>
    <n v="18.3"/>
    <n v="64646"/>
    <n v="20199"/>
    <n v="44447"/>
    <n v="5.4"/>
    <n v="17.399999999999999"/>
    <n v="3075"/>
    <n v="0.9"/>
    <n v="34.799999999999997"/>
    <m/>
    <m/>
    <m/>
    <n v="0"/>
  </r>
  <r>
    <x v="26"/>
    <x v="9"/>
    <x v="9"/>
    <n v="211"/>
    <n v="8122"/>
    <n v="654587"/>
    <n v="638214"/>
    <n v="404"/>
    <n v="5"/>
    <n v="270"/>
    <n v="3.4"/>
    <n v="84575"/>
    <n v="36173"/>
    <n v="48402"/>
    <n v="5.7"/>
    <n v="13.3"/>
    <n v="51829"/>
    <n v="8886"/>
    <n v="42943"/>
    <n v="1.4"/>
    <n v="8.1"/>
    <n v="32746"/>
    <n v="5.2"/>
    <n v="16.2"/>
    <m/>
    <m/>
    <m/>
    <n v="0"/>
  </r>
  <r>
    <x v="26"/>
    <x v="9"/>
    <x v="10"/>
    <n v="156"/>
    <n v="8133"/>
    <n v="446589"/>
    <n v="436068"/>
    <n v="681"/>
    <n v="8.6"/>
    <n v="229"/>
    <n v="2.9"/>
    <n v="71367"/>
    <n v="26973"/>
    <n v="44394"/>
    <n v="6.2"/>
    <n v="16.399999999999999"/>
    <n v="50325"/>
    <n v="6712"/>
    <n v="43613"/>
    <n v="1.5"/>
    <n v="11.5"/>
    <n v="21042"/>
    <n v="4.9000000000000004"/>
    <n v="23"/>
    <m/>
    <m/>
    <m/>
    <n v="0"/>
  </r>
  <r>
    <x v="26"/>
    <x v="9"/>
    <x v="11"/>
    <n v="100"/>
    <n v="6293"/>
    <n v="292179"/>
    <n v="295350"/>
    <n v="927"/>
    <n v="15.1"/>
    <n v="595"/>
    <n v="9.6999999999999993"/>
    <n v="33601"/>
    <n v="9884"/>
    <n v="23717"/>
    <n v="3.3"/>
    <n v="11.4"/>
    <n v="39943"/>
    <n v="10124"/>
    <n v="29819"/>
    <n v="3.4"/>
    <n v="13.5"/>
    <n v="-6342"/>
    <n v="-2.1"/>
    <n v="22.8"/>
    <m/>
    <m/>
    <m/>
    <n v="0"/>
  </r>
  <r>
    <x v="26"/>
    <x v="9"/>
    <x v="1"/>
    <n v="1250"/>
    <n v="70999"/>
    <n v="3613837"/>
    <n v="3633997"/>
    <n v="5367"/>
    <n v="7.7"/>
    <n v="3326"/>
    <n v="4.8"/>
    <n v="384019"/>
    <n v="103831"/>
    <n v="280188"/>
    <n v="2.9"/>
    <n v="10.6"/>
    <n v="424340"/>
    <n v="87140"/>
    <n v="337200"/>
    <n v="2.4"/>
    <n v="11.7"/>
    <n v="-40321"/>
    <n v="-1.1000000000000001"/>
    <n v="21.2"/>
    <m/>
    <m/>
    <m/>
    <n v="0"/>
  </r>
  <r>
    <x v="26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6"/>
    <x v="10"/>
    <x v="2"/>
    <n v="5"/>
    <n v="5"/>
    <n v="13936"/>
    <n v="13130"/>
    <n v="0"/>
    <n v="0"/>
    <n v="0"/>
    <n v="0"/>
    <n v="1912"/>
    <n v="0"/>
    <n v="1912"/>
    <n v="0"/>
    <n v="14.6"/>
    <n v="300"/>
    <n v="0"/>
    <n v="300"/>
    <n v="0"/>
    <n v="2.2999999999999998"/>
    <n v="1612"/>
    <n v="12.3"/>
    <n v="4.5999999999999996"/>
    <m/>
    <m/>
    <m/>
    <n v="0"/>
  </r>
  <r>
    <x v="26"/>
    <x v="10"/>
    <x v="3"/>
    <n v="7"/>
    <n v="35"/>
    <m/>
    <m/>
    <n v="14"/>
    <n v="48.3"/>
    <n v="2"/>
    <n v="6.9"/>
    <m/>
    <m/>
    <m/>
    <m/>
    <m/>
    <m/>
    <m/>
    <m/>
    <m/>
    <m/>
    <m/>
    <m/>
    <m/>
    <n v="1"/>
    <n v="1"/>
    <m/>
    <n v="1"/>
  </r>
  <r>
    <x v="26"/>
    <x v="10"/>
    <x v="4"/>
    <n v="10"/>
    <n v="67"/>
    <n v="23610"/>
    <n v="16900"/>
    <n v="5"/>
    <n v="7.8"/>
    <n v="0"/>
    <n v="0"/>
    <n v="13715"/>
    <m/>
    <m/>
    <m/>
    <n v="81.2"/>
    <n v="295"/>
    <n v="0"/>
    <n v="295"/>
    <n v="0"/>
    <n v="1.7"/>
    <n v="13420"/>
    <n v="79.5"/>
    <n v="3.4"/>
    <m/>
    <m/>
    <m/>
    <n v="1"/>
  </r>
  <r>
    <x v="26"/>
    <x v="10"/>
    <x v="5"/>
    <n v="12"/>
    <n v="387"/>
    <n v="48229"/>
    <n v="42788"/>
    <n v="10"/>
    <n v="2.6"/>
    <n v="4"/>
    <n v="1"/>
    <n v="17315"/>
    <m/>
    <m/>
    <m/>
    <n v="40.5"/>
    <n v="6433"/>
    <m/>
    <n v="4972"/>
    <m/>
    <n v="15"/>
    <n v="10882"/>
    <n v="25.5"/>
    <n v="30"/>
    <m/>
    <m/>
    <m/>
    <n v="1"/>
  </r>
  <r>
    <x v="26"/>
    <x v="10"/>
    <x v="6"/>
    <n v="8"/>
    <n v="52"/>
    <n v="19224"/>
    <n v="24890"/>
    <n v="4"/>
    <n v="7.8"/>
    <n v="2"/>
    <n v="3.9"/>
    <n v="1606"/>
    <m/>
    <m/>
    <m/>
    <n v="6.5"/>
    <n v="12938"/>
    <m/>
    <n v="12741"/>
    <m/>
    <n v="52"/>
    <n v="-11332"/>
    <n v="-45.5"/>
    <n v="13"/>
    <m/>
    <m/>
    <m/>
    <n v="1"/>
  </r>
  <r>
    <x v="26"/>
    <x v="10"/>
    <x v="7"/>
    <n v="56"/>
    <n v="2163"/>
    <n v="303379"/>
    <n v="300828"/>
    <n v="99"/>
    <n v="4.7"/>
    <n v="19"/>
    <n v="0.9"/>
    <n v="70872"/>
    <n v="6830"/>
    <n v="64042"/>
    <n v="2.2999999999999998"/>
    <n v="23.6"/>
    <n v="65769"/>
    <n v="1107"/>
    <n v="64662"/>
    <n v="0.4"/>
    <n v="21.9"/>
    <n v="5103"/>
    <n v="1.7"/>
    <n v="43.8"/>
    <m/>
    <m/>
    <m/>
    <n v="0"/>
  </r>
  <r>
    <x v="26"/>
    <x v="10"/>
    <x v="8"/>
    <n v="60"/>
    <n v="5288"/>
    <n v="314328"/>
    <n v="316605"/>
    <n v="306"/>
    <n v="5.7"/>
    <n v="395"/>
    <n v="7.4"/>
    <n v="45741"/>
    <n v="10197"/>
    <n v="35544"/>
    <n v="3.2"/>
    <n v="14.4"/>
    <n v="50294"/>
    <n v="12169"/>
    <n v="38125"/>
    <n v="3.8"/>
    <n v="15.9"/>
    <n v="-4553"/>
    <n v="-1.5"/>
    <n v="28.8"/>
    <m/>
    <m/>
    <m/>
    <n v="0"/>
  </r>
  <r>
    <x v="26"/>
    <x v="10"/>
    <x v="9"/>
    <n v="114"/>
    <n v="6473"/>
    <n v="492536"/>
    <n v="486458"/>
    <n v="899"/>
    <n v="14.4"/>
    <n v="432"/>
    <n v="6.9"/>
    <n v="65339"/>
    <n v="20648"/>
    <n v="44691"/>
    <n v="4.2"/>
    <n v="13.4"/>
    <n v="53183"/>
    <n v="12696"/>
    <n v="40487"/>
    <n v="2.6"/>
    <n v="10.9"/>
    <n v="12156"/>
    <n v="2.5"/>
    <n v="21.8"/>
    <m/>
    <m/>
    <m/>
    <n v="0"/>
  </r>
  <r>
    <x v="26"/>
    <x v="10"/>
    <x v="10"/>
    <n v="88"/>
    <n v="8652"/>
    <n v="440685"/>
    <n v="439808"/>
    <n v="301"/>
    <n v="3.5"/>
    <n v="134"/>
    <n v="1.6"/>
    <n v="47889"/>
    <n v="10573"/>
    <n v="37316"/>
    <n v="2.4"/>
    <n v="10.9"/>
    <n v="46134"/>
    <n v="5846"/>
    <n v="40288"/>
    <n v="1.3"/>
    <n v="10.5"/>
    <n v="1755"/>
    <n v="0.4"/>
    <n v="21"/>
    <m/>
    <m/>
    <m/>
    <n v="0"/>
  </r>
  <r>
    <x v="26"/>
    <x v="10"/>
    <x v="11"/>
    <n v="56"/>
    <n v="4294"/>
    <n v="318071"/>
    <n v="307684"/>
    <n v="666"/>
    <n v="16"/>
    <n v="420"/>
    <n v="10.1"/>
    <n v="59461"/>
    <n v="20216"/>
    <n v="39245"/>
    <n v="6.6"/>
    <n v="19.3"/>
    <n v="38687"/>
    <n v="6319"/>
    <n v="32368"/>
    <n v="2.1"/>
    <n v="12.6"/>
    <n v="20774"/>
    <n v="6.7"/>
    <n v="25.2"/>
    <m/>
    <m/>
    <m/>
    <n v="0"/>
  </r>
  <r>
    <x v="26"/>
    <x v="10"/>
    <x v="1"/>
    <n v="758"/>
    <n v="85392"/>
    <n v="4238387"/>
    <n v="4259926"/>
    <n v="6948"/>
    <n v="8.1999999999999993"/>
    <n v="3813"/>
    <n v="4.5"/>
    <n v="507167"/>
    <n v="151483"/>
    <n v="355684"/>
    <n v="3.6"/>
    <n v="11.9"/>
    <n v="550245"/>
    <n v="125134"/>
    <n v="425111"/>
    <n v="2.9"/>
    <n v="12.9"/>
    <n v="-43078"/>
    <n v="-1"/>
    <n v="23.8"/>
    <m/>
    <m/>
    <m/>
    <n v="0"/>
  </r>
  <r>
    <x v="26"/>
    <x v="11"/>
    <x v="2"/>
    <n v="12"/>
    <n v="16"/>
    <n v="1152"/>
    <n v="1176"/>
    <n v="0"/>
    <n v="0"/>
    <n v="0"/>
    <n v="0"/>
    <n v="39"/>
    <n v="0"/>
    <n v="39"/>
    <n v="0"/>
    <n v="3.3"/>
    <n v="86"/>
    <n v="0"/>
    <n v="86"/>
    <n v="0"/>
    <n v="7.3"/>
    <n v="-47"/>
    <n v="-4"/>
    <n v="6.6"/>
    <m/>
    <m/>
    <m/>
    <n v="0"/>
  </r>
  <r>
    <x v="26"/>
    <x v="11"/>
    <x v="3"/>
    <n v="21"/>
    <n v="31"/>
    <m/>
    <m/>
    <n v="0"/>
    <n v="0"/>
    <n v="2"/>
    <n v="6.3"/>
    <m/>
    <n v="0"/>
    <m/>
    <m/>
    <m/>
    <m/>
    <m/>
    <m/>
    <m/>
    <m/>
    <m/>
    <m/>
    <m/>
    <m/>
    <m/>
    <m/>
    <n v="1"/>
  </r>
  <r>
    <x v="26"/>
    <x v="11"/>
    <x v="4"/>
    <n v="12"/>
    <n v="20"/>
    <m/>
    <m/>
    <n v="0"/>
    <n v="0"/>
    <n v="1"/>
    <n v="4.9000000000000004"/>
    <m/>
    <n v="0"/>
    <m/>
    <m/>
    <m/>
    <m/>
    <m/>
    <m/>
    <m/>
    <m/>
    <m/>
    <m/>
    <m/>
    <m/>
    <m/>
    <m/>
    <n v="1"/>
  </r>
  <r>
    <x v="26"/>
    <x v="11"/>
    <x v="5"/>
    <n v="25"/>
    <n v="282"/>
    <n v="43153"/>
    <n v="55950"/>
    <n v="24"/>
    <n v="6.9"/>
    <n v="154"/>
    <n v="44.4"/>
    <n v="3175"/>
    <m/>
    <m/>
    <m/>
    <n v="5.7"/>
    <n v="28768"/>
    <m/>
    <n v="2925"/>
    <m/>
    <n v="51.4"/>
    <n v="-25593"/>
    <n v="-45.7"/>
    <n v="11.4"/>
    <n v="1"/>
    <n v="1"/>
    <m/>
    <n v="1"/>
  </r>
  <r>
    <x v="26"/>
    <x v="11"/>
    <x v="6"/>
    <n v="20"/>
    <n v="1032"/>
    <n v="43841"/>
    <n v="39924"/>
    <n v="338"/>
    <n v="38.799999999999997"/>
    <n v="17"/>
    <n v="2"/>
    <n v="11734"/>
    <m/>
    <m/>
    <m/>
    <n v="29.4"/>
    <n v="3901"/>
    <n v="171"/>
    <n v="3730"/>
    <n v="0.4"/>
    <n v="9.8000000000000007"/>
    <n v="7833"/>
    <n v="19.600000000000001"/>
    <n v="19.600000000000001"/>
    <m/>
    <m/>
    <m/>
    <n v="1"/>
  </r>
  <r>
    <x v="26"/>
    <x v="11"/>
    <x v="7"/>
    <n v="55"/>
    <n v="2328"/>
    <n v="165001"/>
    <n v="182174"/>
    <n v="106"/>
    <n v="4.5"/>
    <n v="191"/>
    <n v="8.1"/>
    <n v="21522"/>
    <n v="5126"/>
    <n v="16396"/>
    <n v="2.8"/>
    <n v="11.8"/>
    <n v="55868"/>
    <n v="8821"/>
    <n v="47047"/>
    <n v="4.8"/>
    <n v="30.7"/>
    <n v="-34346"/>
    <n v="-18.899999999999999"/>
    <n v="23.6"/>
    <m/>
    <m/>
    <m/>
    <n v="0"/>
  </r>
  <r>
    <x v="26"/>
    <x v="11"/>
    <x v="8"/>
    <n v="83"/>
    <n v="13613"/>
    <n v="665753"/>
    <n v="656631"/>
    <n v="952"/>
    <n v="7"/>
    <n v="946"/>
    <n v="6.9"/>
    <n v="136546"/>
    <n v="27179"/>
    <n v="109367"/>
    <n v="4.0999999999999996"/>
    <n v="20.8"/>
    <n v="118301"/>
    <n v="30800"/>
    <n v="87501"/>
    <n v="4.7"/>
    <n v="18"/>
    <n v="18245"/>
    <n v="2.8"/>
    <n v="36"/>
    <m/>
    <m/>
    <m/>
    <n v="0"/>
  </r>
  <r>
    <x v="26"/>
    <x v="11"/>
    <x v="9"/>
    <n v="112"/>
    <n v="23299"/>
    <n v="1413057"/>
    <n v="1399115"/>
    <n v="2327"/>
    <n v="10.199999999999999"/>
    <n v="1203"/>
    <n v="5.3"/>
    <n v="173115"/>
    <n v="54831"/>
    <n v="118284"/>
    <n v="3.9"/>
    <n v="12.4"/>
    <n v="145231"/>
    <n v="33979"/>
    <n v="111252"/>
    <n v="2.4"/>
    <n v="10.4"/>
    <n v="27884"/>
    <n v="2"/>
    <n v="20.8"/>
    <m/>
    <m/>
    <m/>
    <n v="0"/>
  </r>
  <r>
    <x v="26"/>
    <x v="11"/>
    <x v="10"/>
    <n v="74"/>
    <n v="10336"/>
    <n v="992871"/>
    <n v="972089"/>
    <n v="1637"/>
    <n v="16.5"/>
    <n v="761"/>
    <n v="7.7"/>
    <n v="134719"/>
    <n v="77756"/>
    <n v="56963"/>
    <n v="8"/>
    <n v="13.9"/>
    <n v="93156"/>
    <n v="19172"/>
    <n v="73984"/>
    <n v="2"/>
    <n v="9.6"/>
    <n v="41563"/>
    <n v="4.3"/>
    <n v="19.2"/>
    <m/>
    <m/>
    <m/>
    <n v="0"/>
  </r>
  <r>
    <x v="26"/>
    <x v="11"/>
    <x v="11"/>
    <n v="53"/>
    <n v="17324"/>
    <n v="824041"/>
    <n v="833150"/>
    <n v="1999"/>
    <n v="11.9"/>
    <n v="873"/>
    <n v="5.2"/>
    <n v="114637"/>
    <n v="33622"/>
    <n v="81015"/>
    <n v="4"/>
    <n v="13.8"/>
    <n v="132855"/>
    <n v="25219"/>
    <n v="107636"/>
    <n v="3"/>
    <n v="15.9"/>
    <n v="-18218"/>
    <n v="-2.1"/>
    <n v="27.6"/>
    <m/>
    <m/>
    <m/>
    <n v="0"/>
  </r>
  <r>
    <x v="26"/>
    <x v="11"/>
    <x v="1"/>
    <n v="877"/>
    <n v="482635"/>
    <n v="25113030"/>
    <n v="25144661"/>
    <n v="55203"/>
    <n v="11.7"/>
    <n v="35495"/>
    <n v="7.5"/>
    <n v="3131471"/>
    <n v="1278451"/>
    <n v="1853020"/>
    <n v="5.0999999999999996"/>
    <n v="12.5"/>
    <n v="3194735"/>
    <n v="907329"/>
    <n v="2287406"/>
    <n v="3.6"/>
    <n v="12.7"/>
    <n v="-63264"/>
    <n v="-0.2"/>
    <n v="25"/>
    <m/>
    <m/>
    <m/>
    <n v="0"/>
  </r>
  <r>
    <x v="27"/>
    <x v="0"/>
    <x v="0"/>
    <n v="453975"/>
    <n v="454228"/>
    <n v="1124735"/>
    <n v="564622"/>
    <n v="452004"/>
    <n v="199"/>
    <n v="0"/>
    <n v="0"/>
    <n v="1120226"/>
    <n v="1120226"/>
    <n v="0"/>
    <n v="198.4"/>
    <n v="198.4"/>
    <n v="0"/>
    <n v="0"/>
    <n v="0"/>
    <n v="0"/>
    <n v="0"/>
    <n v="1120226"/>
    <n v="198.4"/>
    <n v="0"/>
    <m/>
    <m/>
    <m/>
    <n v="0"/>
  </r>
  <r>
    <x v="27"/>
    <x v="0"/>
    <x v="2"/>
    <n v="253694"/>
    <n v="253813"/>
    <n v="529967"/>
    <n v="612085"/>
    <n v="82"/>
    <n v="0"/>
    <n v="100040"/>
    <n v="32.4"/>
    <n v="119854"/>
    <n v="114"/>
    <n v="119740"/>
    <n v="0"/>
    <n v="19.600000000000001"/>
    <n v="284089"/>
    <n v="215382"/>
    <n v="68707"/>
    <n v="35.200000000000003"/>
    <n v="46.4"/>
    <n v="-164235"/>
    <n v="-26.8"/>
    <n v="39.200000000000003"/>
    <n v="77441"/>
    <n v="77441"/>
    <n v="172735"/>
    <n v="0"/>
  </r>
  <r>
    <x v="27"/>
    <x v="0"/>
    <x v="3"/>
    <n v="198068"/>
    <n v="198199"/>
    <n v="415677"/>
    <n v="461054"/>
    <n v="10834"/>
    <n v="4.9000000000000004"/>
    <n v="53676"/>
    <n v="24.3"/>
    <n v="89986"/>
    <n v="23789"/>
    <n v="66197"/>
    <n v="5.2"/>
    <n v="19.5"/>
    <n v="180740"/>
    <n v="126368"/>
    <n v="54372"/>
    <n v="27.4"/>
    <n v="39.200000000000003"/>
    <n v="-90754"/>
    <n v="-19.7"/>
    <n v="39"/>
    <n v="42179"/>
    <n v="42179"/>
    <n v="102734"/>
    <n v="0"/>
  </r>
  <r>
    <x v="27"/>
    <x v="0"/>
    <x v="4"/>
    <n v="167313"/>
    <n v="167459"/>
    <n v="353359"/>
    <n v="385850"/>
    <n v="9723"/>
    <n v="5.3"/>
    <n v="38669"/>
    <n v="21.1"/>
    <n v="71373"/>
    <n v="21132"/>
    <n v="50241"/>
    <n v="5.5"/>
    <n v="18.5"/>
    <n v="136355"/>
    <n v="92049"/>
    <n v="44306"/>
    <n v="23.9"/>
    <n v="35.299999999999997"/>
    <n v="-64982"/>
    <n v="-16.8"/>
    <n v="37"/>
    <n v="30036"/>
    <n v="30036"/>
    <n v="74205"/>
    <n v="0"/>
  </r>
  <r>
    <x v="27"/>
    <x v="0"/>
    <x v="5"/>
    <n v="145185"/>
    <n v="145292"/>
    <n v="308492"/>
    <n v="335434"/>
    <n v="8909"/>
    <n v="5.7"/>
    <n v="31042"/>
    <n v="19.7"/>
    <n v="59919"/>
    <n v="19119"/>
    <n v="40800"/>
    <n v="5.7"/>
    <n v="17.899999999999999"/>
    <n v="113803"/>
    <n v="74945"/>
    <n v="38858"/>
    <n v="22.3"/>
    <n v="33.9"/>
    <n v="-53884"/>
    <n v="-16"/>
    <n v="35.799999999999997"/>
    <n v="23702"/>
    <n v="23702"/>
    <n v="59612"/>
    <n v="0"/>
  </r>
  <r>
    <x v="27"/>
    <x v="0"/>
    <x v="6"/>
    <n v="131398"/>
    <n v="131507"/>
    <n v="279668"/>
    <n v="302880"/>
    <n v="7860"/>
    <n v="5.5"/>
    <n v="26445"/>
    <n v="18.7"/>
    <n v="52654"/>
    <n v="17045"/>
    <n v="35609"/>
    <n v="5.6"/>
    <n v="17.399999999999999"/>
    <n v="99078"/>
    <n v="64256"/>
    <n v="34822"/>
    <n v="21.2"/>
    <n v="32.700000000000003"/>
    <n v="-46424"/>
    <n v="-15.3"/>
    <n v="34.799999999999997"/>
    <n v="20125"/>
    <n v="20127"/>
    <n v="51204"/>
    <n v="0"/>
  </r>
  <r>
    <x v="27"/>
    <x v="0"/>
    <x v="7"/>
    <n v="490625"/>
    <n v="490964"/>
    <n v="1055237"/>
    <n v="1129161"/>
    <n v="28777"/>
    <n v="5.5"/>
    <n v="84019"/>
    <n v="16.100000000000001"/>
    <n v="183799"/>
    <n v="61709"/>
    <n v="122090"/>
    <n v="5.5"/>
    <n v="16.3"/>
    <n v="331646"/>
    <n v="205765"/>
    <n v="125881"/>
    <n v="18.2"/>
    <n v="29.4"/>
    <n v="-147847"/>
    <n v="-13.1"/>
    <n v="32.6"/>
    <n v="62795"/>
    <n v="62801"/>
    <n v="160993"/>
    <n v="0"/>
  </r>
  <r>
    <x v="27"/>
    <x v="0"/>
    <x v="8"/>
    <n v="302922"/>
    <n v="303235"/>
    <n v="665987"/>
    <n v="706734"/>
    <n v="16010"/>
    <n v="5"/>
    <n v="44036"/>
    <n v="13.8"/>
    <n v="105360"/>
    <n v="34729"/>
    <n v="70631"/>
    <n v="4.9000000000000004"/>
    <n v="14.9"/>
    <n v="186853"/>
    <n v="109870"/>
    <n v="76983"/>
    <n v="15.5"/>
    <n v="26.4"/>
    <n v="-81493"/>
    <n v="-11.5"/>
    <n v="29.8"/>
    <n v="32361"/>
    <n v="32369"/>
    <n v="84935"/>
    <n v="0"/>
  </r>
  <r>
    <x v="27"/>
    <x v="0"/>
    <x v="9"/>
    <n v="238447"/>
    <n v="238899"/>
    <n v="532966"/>
    <n v="561024"/>
    <n v="10910"/>
    <n v="4.4000000000000004"/>
    <n v="30004"/>
    <n v="12"/>
    <n v="76521"/>
    <n v="23182"/>
    <n v="53339"/>
    <n v="4.0999999999999996"/>
    <n v="13.6"/>
    <n v="132637"/>
    <n v="74844"/>
    <n v="57793"/>
    <n v="13.3"/>
    <n v="23.6"/>
    <n v="-56116"/>
    <n v="-10"/>
    <n v="27.2"/>
    <n v="21859"/>
    <n v="21867"/>
    <n v="56924"/>
    <n v="0"/>
  </r>
  <r>
    <x v="27"/>
    <x v="0"/>
    <x v="10"/>
    <n v="142803"/>
    <n v="143303"/>
    <n v="320566"/>
    <n v="339137"/>
    <n v="5948"/>
    <n v="4"/>
    <n v="18346"/>
    <n v="12.2"/>
    <n v="42380"/>
    <n v="12860"/>
    <n v="29520"/>
    <n v="3.8"/>
    <n v="12.5"/>
    <n v="79521"/>
    <n v="45157"/>
    <n v="34364"/>
    <n v="13.3"/>
    <n v="23.4"/>
    <n v="-37141"/>
    <n v="-10.9"/>
    <n v="25"/>
    <n v="13443"/>
    <n v="13447"/>
    <n v="34693"/>
    <n v="0"/>
  </r>
  <r>
    <x v="27"/>
    <x v="0"/>
    <x v="11"/>
    <n v="48494"/>
    <n v="48765"/>
    <n v="108937"/>
    <n v="115610"/>
    <n v="1971"/>
    <n v="3.9"/>
    <n v="6414"/>
    <n v="12.5"/>
    <n v="14093"/>
    <n v="4284"/>
    <n v="9809"/>
    <n v="3.7"/>
    <n v="12.2"/>
    <n v="27439"/>
    <n v="15769"/>
    <n v="11670"/>
    <n v="13.6"/>
    <n v="23.7"/>
    <n v="-13346"/>
    <n v="-11.5"/>
    <n v="24.4"/>
    <n v="4720"/>
    <n v="4720"/>
    <n v="12050"/>
    <n v="0"/>
  </r>
  <r>
    <x v="27"/>
    <x v="0"/>
    <x v="1"/>
    <n v="175932"/>
    <n v="176888"/>
    <n v="405959"/>
    <n v="433438"/>
    <n v="5314"/>
    <n v="2.9"/>
    <n v="22916"/>
    <n v="12.3"/>
    <n v="45474"/>
    <n v="12469"/>
    <n v="33005"/>
    <n v="2.9"/>
    <n v="10.5"/>
    <n v="100431"/>
    <n v="59283"/>
    <n v="41148"/>
    <n v="13.7"/>
    <n v="23.2"/>
    <n v="-54957"/>
    <n v="-12.7"/>
    <n v="21"/>
    <n v="17877"/>
    <n v="17888"/>
    <n v="47629"/>
    <n v="0"/>
  </r>
  <r>
    <x v="27"/>
    <x v="1"/>
    <x v="0"/>
    <n v="41375"/>
    <n v="41685"/>
    <n v="504703"/>
    <n v="253056"/>
    <n v="41571"/>
    <n v="199.5"/>
    <n v="0"/>
    <n v="0"/>
    <n v="503294"/>
    <n v="503294"/>
    <n v="0"/>
    <n v="198.9"/>
    <n v="198.9"/>
    <n v="0"/>
    <n v="0"/>
    <n v="0"/>
    <n v="0"/>
    <n v="0"/>
    <n v="503294"/>
    <n v="198.9"/>
    <n v="0"/>
    <m/>
    <m/>
    <m/>
    <n v="0"/>
  </r>
  <r>
    <x v="27"/>
    <x v="1"/>
    <x v="2"/>
    <n v="71134"/>
    <n v="71423"/>
    <n v="480147"/>
    <n v="476196"/>
    <n v="164"/>
    <n v="0.2"/>
    <n v="5946"/>
    <n v="8"/>
    <n v="138369"/>
    <n v="344"/>
    <n v="138025"/>
    <n v="0.1"/>
    <n v="29.1"/>
    <n v="130466"/>
    <n v="72241"/>
    <n v="58225"/>
    <n v="15.2"/>
    <n v="27.4"/>
    <n v="7903"/>
    <n v="1.7"/>
    <n v="54.8"/>
    <n v="5099"/>
    <n v="5099"/>
    <n v="62342"/>
    <n v="0"/>
  </r>
  <r>
    <x v="27"/>
    <x v="1"/>
    <x v="3"/>
    <n v="66910"/>
    <n v="67426"/>
    <n v="431940"/>
    <n v="445258"/>
    <n v="729"/>
    <n v="1"/>
    <n v="4553"/>
    <n v="6.6"/>
    <n v="89702"/>
    <n v="7310"/>
    <n v="82392"/>
    <n v="1.6"/>
    <n v="20.100000000000001"/>
    <n v="116337"/>
    <n v="55145"/>
    <n v="61192"/>
    <n v="12.4"/>
    <n v="26.1"/>
    <n v="-26635"/>
    <n v="-6"/>
    <n v="40.200000000000003"/>
    <n v="3917"/>
    <n v="3917"/>
    <n v="48175"/>
    <n v="0"/>
  </r>
  <r>
    <x v="27"/>
    <x v="1"/>
    <x v="4"/>
    <n v="59972"/>
    <n v="60530"/>
    <n v="385808"/>
    <n v="395665"/>
    <n v="619"/>
    <n v="1"/>
    <n v="3412"/>
    <n v="5.5"/>
    <n v="72834"/>
    <n v="6467"/>
    <n v="66367"/>
    <n v="1.6"/>
    <n v="18.399999999999999"/>
    <n v="92547"/>
    <n v="40744"/>
    <n v="51803"/>
    <n v="10.3"/>
    <n v="23.4"/>
    <n v="-19713"/>
    <n v="-5"/>
    <n v="36.799999999999997"/>
    <n v="2919"/>
    <n v="2928"/>
    <n v="35520"/>
    <n v="0"/>
  </r>
  <r>
    <x v="27"/>
    <x v="1"/>
    <x v="5"/>
    <n v="56109"/>
    <n v="56629"/>
    <n v="359997"/>
    <n v="369213"/>
    <n v="578"/>
    <n v="1"/>
    <n v="2957"/>
    <n v="5.0999999999999996"/>
    <n v="63097"/>
    <n v="6074"/>
    <n v="57023"/>
    <n v="1.6"/>
    <n v="17.100000000000001"/>
    <n v="81528"/>
    <n v="35434"/>
    <n v="46094"/>
    <n v="9.6"/>
    <n v="22.1"/>
    <n v="-18431"/>
    <n v="-5"/>
    <n v="34.200000000000003"/>
    <n v="2512"/>
    <n v="2517"/>
    <n v="30845"/>
    <n v="0"/>
  </r>
  <r>
    <x v="27"/>
    <x v="1"/>
    <x v="6"/>
    <n v="51311"/>
    <n v="51903"/>
    <n v="328764"/>
    <n v="338264"/>
    <n v="545"/>
    <n v="1"/>
    <n v="2551"/>
    <n v="4.8"/>
    <n v="54620"/>
    <n v="5842"/>
    <n v="48778"/>
    <n v="1.7"/>
    <n v="16.100000000000001"/>
    <n v="73620"/>
    <n v="30385"/>
    <n v="43235"/>
    <n v="9"/>
    <n v="21.8"/>
    <n v="-19000"/>
    <n v="-5.7"/>
    <n v="32.200000000000003"/>
    <n v="2115"/>
    <n v="2117"/>
    <n v="25722"/>
    <n v="0"/>
  </r>
  <r>
    <x v="27"/>
    <x v="1"/>
    <x v="7"/>
    <n v="209933"/>
    <n v="211370"/>
    <n v="1341802"/>
    <n v="1377898"/>
    <n v="2040"/>
    <n v="0.9"/>
    <n v="8642"/>
    <n v="4"/>
    <n v="201518"/>
    <n v="22258"/>
    <n v="179260"/>
    <n v="1.6"/>
    <n v="14.6"/>
    <n v="273710"/>
    <n v="104263"/>
    <n v="169447"/>
    <n v="7.6"/>
    <n v="19.899999999999999"/>
    <n v="-72192"/>
    <n v="-5.3"/>
    <n v="29.2"/>
    <n v="7189"/>
    <n v="7204"/>
    <n v="88413"/>
    <n v="0"/>
  </r>
  <r>
    <x v="27"/>
    <x v="1"/>
    <x v="8"/>
    <n v="145127"/>
    <n v="146291"/>
    <n v="927142"/>
    <n v="948960"/>
    <n v="1224"/>
    <n v="0.8"/>
    <n v="4702"/>
    <n v="3.2"/>
    <n v="123551"/>
    <n v="13635"/>
    <n v="109916"/>
    <n v="1.4"/>
    <n v="13"/>
    <n v="167187"/>
    <n v="56556"/>
    <n v="110631"/>
    <n v="6"/>
    <n v="17.600000000000001"/>
    <n v="-43636"/>
    <n v="-4.5999999999999996"/>
    <n v="26"/>
    <n v="3783"/>
    <n v="3784"/>
    <n v="46623"/>
    <n v="0"/>
  </r>
  <r>
    <x v="27"/>
    <x v="1"/>
    <x v="9"/>
    <n v="121997"/>
    <n v="123491"/>
    <n v="777266"/>
    <n v="794037"/>
    <n v="813"/>
    <n v="0.7"/>
    <n v="3451"/>
    <n v="2.8"/>
    <n v="93193"/>
    <n v="9124"/>
    <n v="84069"/>
    <n v="1.1000000000000001"/>
    <n v="11.7"/>
    <n v="126735"/>
    <n v="40071"/>
    <n v="86664"/>
    <n v="5"/>
    <n v="16"/>
    <n v="-33542"/>
    <n v="-4.3"/>
    <n v="23.4"/>
    <n v="2627"/>
    <n v="2630"/>
    <n v="32050"/>
    <n v="0"/>
  </r>
  <r>
    <x v="27"/>
    <x v="1"/>
    <x v="10"/>
    <n v="81331"/>
    <n v="82951"/>
    <n v="521118"/>
    <n v="533375"/>
    <n v="528"/>
    <n v="0.6"/>
    <n v="2211"/>
    <n v="2.6"/>
    <n v="58279"/>
    <n v="5858"/>
    <n v="52421"/>
    <n v="1.1000000000000001"/>
    <n v="10.9"/>
    <n v="82793"/>
    <n v="25506"/>
    <n v="57287"/>
    <n v="4.8"/>
    <n v="15.5"/>
    <n v="-24514"/>
    <n v="-4.5999999999999996"/>
    <n v="21.8"/>
    <n v="1594"/>
    <n v="1602"/>
    <n v="19836"/>
    <n v="0"/>
  </r>
  <r>
    <x v="27"/>
    <x v="1"/>
    <x v="11"/>
    <n v="27597"/>
    <n v="28542"/>
    <n v="176676"/>
    <n v="181355"/>
    <n v="182"/>
    <n v="0.6"/>
    <n v="874"/>
    <n v="3"/>
    <n v="19262"/>
    <n v="1898"/>
    <n v="17364"/>
    <n v="1"/>
    <n v="10.6"/>
    <n v="28620"/>
    <n v="9360"/>
    <n v="19260"/>
    <n v="5.2"/>
    <n v="15.8"/>
    <n v="-9358"/>
    <n v="-5.2"/>
    <n v="21.2"/>
    <n v="536"/>
    <n v="556"/>
    <n v="6514"/>
    <n v="0"/>
  </r>
  <r>
    <x v="27"/>
    <x v="1"/>
    <x v="1"/>
    <n v="120814"/>
    <n v="124569"/>
    <n v="779512"/>
    <n v="800351"/>
    <n v="738"/>
    <n v="0.6"/>
    <n v="3593"/>
    <n v="2.8"/>
    <n v="77393"/>
    <n v="7620"/>
    <n v="69773"/>
    <n v="1"/>
    <n v="9.6999999999999993"/>
    <n v="119070"/>
    <n v="38406"/>
    <n v="80664"/>
    <n v="4.8"/>
    <n v="14.9"/>
    <n v="-41677"/>
    <n v="-5.2"/>
    <n v="19.399999999999999"/>
    <n v="2363"/>
    <n v="2369"/>
    <n v="28961"/>
    <n v="0"/>
  </r>
  <r>
    <x v="27"/>
    <x v="2"/>
    <x v="0"/>
    <n v="16286"/>
    <n v="16663"/>
    <n v="419743"/>
    <n v="210271"/>
    <n v="16633"/>
    <n v="199.6"/>
    <n v="0"/>
    <n v="0"/>
    <n v="418945"/>
    <n v="418945"/>
    <n v="0"/>
    <n v="199.2"/>
    <n v="199.2"/>
    <n v="0"/>
    <n v="0"/>
    <n v="0"/>
    <n v="0"/>
    <n v="0"/>
    <n v="418945"/>
    <n v="199.2"/>
    <n v="0"/>
    <m/>
    <m/>
    <m/>
    <n v="0"/>
  </r>
  <r>
    <x v="27"/>
    <x v="2"/>
    <x v="2"/>
    <n v="33146"/>
    <n v="33660"/>
    <n v="472126"/>
    <n v="462235"/>
    <n v="242"/>
    <n v="0.7"/>
    <n v="2409"/>
    <n v="6.9"/>
    <n v="134865"/>
    <n v="939"/>
    <n v="133926"/>
    <n v="0.2"/>
    <n v="29.2"/>
    <n v="115083"/>
    <n v="61886"/>
    <n v="53197"/>
    <n v="13.4"/>
    <n v="24.9"/>
    <n v="19782"/>
    <n v="4.3"/>
    <n v="49.8"/>
    <n v="2150"/>
    <n v="2150"/>
    <n v="55572"/>
    <n v="0"/>
  </r>
  <r>
    <x v="27"/>
    <x v="2"/>
    <x v="3"/>
    <n v="33652"/>
    <n v="34921"/>
    <n v="454555"/>
    <n v="461262"/>
    <n v="372"/>
    <n v="1"/>
    <n v="1814"/>
    <n v="5.0999999999999996"/>
    <n v="88942"/>
    <n v="5351"/>
    <n v="83591"/>
    <n v="1.2"/>
    <n v="19.3"/>
    <n v="102356"/>
    <n v="45178"/>
    <n v="57178"/>
    <n v="9.8000000000000007"/>
    <n v="22.2"/>
    <n v="-13414"/>
    <n v="-2.9"/>
    <n v="38.6"/>
    <n v="1546"/>
    <n v="1554"/>
    <n v="39763"/>
    <n v="0"/>
  </r>
  <r>
    <x v="27"/>
    <x v="2"/>
    <x v="4"/>
    <n v="30910"/>
    <n v="32313"/>
    <n v="415529"/>
    <n v="420446"/>
    <n v="381"/>
    <n v="1.2"/>
    <n v="1434"/>
    <n v="4.4000000000000004"/>
    <n v="73329"/>
    <n v="5389"/>
    <n v="67940"/>
    <n v="1.3"/>
    <n v="17.399999999999999"/>
    <n v="83162"/>
    <n v="34191"/>
    <n v="48971"/>
    <n v="8.1"/>
    <n v="19.8"/>
    <n v="-9833"/>
    <n v="-2.4"/>
    <n v="34.799999999999997"/>
    <n v="1151"/>
    <n v="1164"/>
    <n v="29854"/>
    <n v="0"/>
  </r>
  <r>
    <x v="27"/>
    <x v="2"/>
    <x v="5"/>
    <n v="29739"/>
    <n v="31257"/>
    <n v="399580"/>
    <n v="404889"/>
    <n v="319"/>
    <n v="1"/>
    <n v="1326"/>
    <n v="4.2"/>
    <n v="65868"/>
    <n v="5239"/>
    <n v="60629"/>
    <n v="1.3"/>
    <n v="16.3"/>
    <n v="76486"/>
    <n v="31062"/>
    <n v="45424"/>
    <n v="7.7"/>
    <n v="18.899999999999999"/>
    <n v="-10618"/>
    <n v="-2.6"/>
    <n v="32.6"/>
    <n v="1018"/>
    <n v="1032"/>
    <n v="26305"/>
    <n v="0"/>
  </r>
  <r>
    <x v="27"/>
    <x v="2"/>
    <x v="6"/>
    <n v="28330"/>
    <n v="30159"/>
    <n v="379422"/>
    <n v="383258"/>
    <n v="324"/>
    <n v="1.1000000000000001"/>
    <n v="1086"/>
    <n v="3.6"/>
    <n v="60398"/>
    <n v="5664"/>
    <n v="54734"/>
    <n v="1.5"/>
    <n v="15.8"/>
    <n v="68070"/>
    <n v="24631"/>
    <n v="43439"/>
    <n v="6.4"/>
    <n v="17.8"/>
    <n v="-7672"/>
    <n v="-2"/>
    <n v="31.6"/>
    <n v="819"/>
    <n v="823"/>
    <n v="20791"/>
    <n v="0"/>
  </r>
  <r>
    <x v="27"/>
    <x v="2"/>
    <x v="7"/>
    <n v="119851"/>
    <n v="124275"/>
    <n v="1595062"/>
    <n v="1618644"/>
    <n v="1233"/>
    <n v="1"/>
    <n v="3854"/>
    <n v="3.1"/>
    <n v="222934"/>
    <n v="19496"/>
    <n v="203438"/>
    <n v="1.2"/>
    <n v="13.8"/>
    <n v="270097"/>
    <n v="93040"/>
    <n v="177057"/>
    <n v="5.7"/>
    <n v="16.7"/>
    <n v="-47163"/>
    <n v="-2.9"/>
    <n v="27.6"/>
    <n v="3009"/>
    <n v="3034"/>
    <n v="78065"/>
    <n v="0"/>
  </r>
  <r>
    <x v="27"/>
    <x v="2"/>
    <x v="8"/>
    <n v="88475"/>
    <n v="91599"/>
    <n v="1173891"/>
    <n v="1188387"/>
    <n v="751"/>
    <n v="0.8"/>
    <n v="2113"/>
    <n v="2.2999999999999998"/>
    <n v="145252"/>
    <n v="12685"/>
    <n v="132567"/>
    <n v="1.1000000000000001"/>
    <n v="12.2"/>
    <n v="174244"/>
    <n v="50305"/>
    <n v="123939"/>
    <n v="4.2"/>
    <n v="14.7"/>
    <n v="-28992"/>
    <n v="-2.5"/>
    <n v="24.4"/>
    <n v="1579"/>
    <n v="1580"/>
    <n v="41057"/>
    <n v="0"/>
  </r>
  <r>
    <x v="27"/>
    <x v="2"/>
    <x v="9"/>
    <n v="74939"/>
    <n v="79283"/>
    <n v="994438"/>
    <n v="1007698"/>
    <n v="554"/>
    <n v="0.7"/>
    <n v="1737"/>
    <n v="2.2000000000000002"/>
    <n v="110952"/>
    <n v="9287"/>
    <n v="101665"/>
    <n v="0.9"/>
    <n v="11"/>
    <n v="137471"/>
    <n v="37891"/>
    <n v="99580"/>
    <n v="3.8"/>
    <n v="13.6"/>
    <n v="-26519"/>
    <n v="-2.6"/>
    <n v="22"/>
    <n v="1121"/>
    <n v="1126"/>
    <n v="29177"/>
    <n v="0"/>
  </r>
  <r>
    <x v="27"/>
    <x v="2"/>
    <x v="10"/>
    <n v="53829"/>
    <n v="58112"/>
    <n v="714134"/>
    <n v="723327"/>
    <n v="411"/>
    <n v="0.7"/>
    <n v="1059"/>
    <n v="1.8"/>
    <n v="73958"/>
    <n v="6278"/>
    <n v="67680"/>
    <n v="0.9"/>
    <n v="10.199999999999999"/>
    <n v="92343"/>
    <n v="22903"/>
    <n v="69440"/>
    <n v="3.2"/>
    <n v="12.8"/>
    <n v="-18385"/>
    <n v="-2.6"/>
    <n v="20.399999999999999"/>
    <n v="635"/>
    <n v="642"/>
    <n v="16707"/>
    <n v="0"/>
  </r>
  <r>
    <x v="27"/>
    <x v="2"/>
    <x v="11"/>
    <n v="19377"/>
    <n v="22214"/>
    <n v="258730"/>
    <n v="262357"/>
    <n v="184"/>
    <n v="0.8"/>
    <n v="490"/>
    <n v="2.2000000000000002"/>
    <n v="26485"/>
    <n v="2729"/>
    <n v="23756"/>
    <n v="1"/>
    <n v="10.1"/>
    <n v="33739"/>
    <n v="8871"/>
    <n v="24868"/>
    <n v="3.4"/>
    <n v="12.9"/>
    <n v="-7254"/>
    <n v="-2.8"/>
    <n v="20.2"/>
    <n v="219"/>
    <n v="237"/>
    <n v="5676"/>
    <n v="0"/>
  </r>
  <r>
    <x v="27"/>
    <x v="2"/>
    <x v="1"/>
    <n v="97299"/>
    <n v="108487"/>
    <n v="1303768"/>
    <n v="1326170"/>
    <n v="690"/>
    <n v="0.6"/>
    <n v="2266"/>
    <n v="2.1"/>
    <n v="117422"/>
    <n v="10271"/>
    <n v="107151"/>
    <n v="0.8"/>
    <n v="8.9"/>
    <n v="162226"/>
    <n v="41591"/>
    <n v="120635"/>
    <n v="3.1"/>
    <n v="12.2"/>
    <n v="-44804"/>
    <n v="-3.3"/>
    <n v="17.8"/>
    <n v="1053"/>
    <n v="1083"/>
    <n v="27472"/>
    <n v="0"/>
  </r>
  <r>
    <x v="27"/>
    <x v="3"/>
    <x v="0"/>
    <n v="7311"/>
    <n v="7919"/>
    <n v="427902"/>
    <n v="214240"/>
    <n v="7907"/>
    <n v="199.7"/>
    <n v="0"/>
    <n v="0"/>
    <n v="427324"/>
    <n v="427324"/>
    <n v="0"/>
    <n v="199.5"/>
    <n v="199.5"/>
    <n v="0"/>
    <n v="0"/>
    <n v="0"/>
    <n v="0"/>
    <n v="0"/>
    <n v="427324"/>
    <n v="199.5"/>
    <n v="0"/>
    <m/>
    <m/>
    <m/>
    <n v="0"/>
  </r>
  <r>
    <x v="27"/>
    <x v="3"/>
    <x v="2"/>
    <n v="15981"/>
    <n v="16837"/>
    <n v="505896"/>
    <n v="500481"/>
    <n v="256"/>
    <n v="1.5"/>
    <n v="1171"/>
    <n v="6.8"/>
    <n v="137018"/>
    <n v="1869"/>
    <n v="135149"/>
    <n v="0.4"/>
    <n v="27.4"/>
    <n v="126188"/>
    <n v="68016"/>
    <n v="58172"/>
    <n v="13.6"/>
    <n v="25.2"/>
    <n v="10830"/>
    <n v="2.2000000000000002"/>
    <n v="50.4"/>
    <n v="1044"/>
    <n v="1044"/>
    <n v="62517"/>
    <n v="0"/>
  </r>
  <r>
    <x v="27"/>
    <x v="3"/>
    <x v="3"/>
    <n v="17570"/>
    <n v="19855"/>
    <n v="534396"/>
    <n v="538210"/>
    <n v="348"/>
    <n v="1.7"/>
    <n v="834"/>
    <n v="4.0999999999999996"/>
    <n v="97291"/>
    <n v="6419"/>
    <n v="90872"/>
    <n v="1.2"/>
    <n v="18.100000000000001"/>
    <n v="104919"/>
    <n v="44831"/>
    <n v="60088"/>
    <n v="8.3000000000000007"/>
    <n v="19.5"/>
    <n v="-7628"/>
    <n v="-1.4"/>
    <n v="36.200000000000003"/>
    <n v="673"/>
    <n v="680"/>
    <n v="38917"/>
    <n v="0"/>
  </r>
  <r>
    <x v="27"/>
    <x v="3"/>
    <x v="4"/>
    <n v="16199"/>
    <n v="18460"/>
    <n v="488212"/>
    <n v="488873"/>
    <n v="299"/>
    <n v="1.6"/>
    <n v="663"/>
    <n v="3.6"/>
    <n v="81890"/>
    <n v="5870"/>
    <n v="76020"/>
    <n v="1.2"/>
    <n v="16.8"/>
    <n v="83212"/>
    <n v="32640"/>
    <n v="50572"/>
    <n v="6.7"/>
    <n v="17"/>
    <n v="-1322"/>
    <n v="-0.2"/>
    <n v="33.6"/>
    <n v="491"/>
    <n v="501"/>
    <n v="28672"/>
    <n v="0"/>
  </r>
  <r>
    <x v="27"/>
    <x v="3"/>
    <x v="5"/>
    <n v="16181"/>
    <n v="18981"/>
    <n v="487358"/>
    <n v="489110"/>
    <n v="326"/>
    <n v="1.7"/>
    <n v="645"/>
    <n v="3.4"/>
    <n v="78390"/>
    <n v="6885"/>
    <n v="71505"/>
    <n v="1.4"/>
    <n v="16"/>
    <n v="81893"/>
    <n v="30636"/>
    <n v="51257"/>
    <n v="6.3"/>
    <n v="16.7"/>
    <n v="-3503"/>
    <n v="-0.7"/>
    <n v="32"/>
    <n v="426"/>
    <n v="436"/>
    <n v="24390"/>
    <n v="0"/>
  </r>
  <r>
    <x v="27"/>
    <x v="3"/>
    <x v="6"/>
    <n v="15938"/>
    <n v="19665"/>
    <n v="480117"/>
    <n v="483779"/>
    <n v="295"/>
    <n v="1.5"/>
    <n v="622"/>
    <n v="3.1"/>
    <n v="69743"/>
    <n v="5519"/>
    <n v="64224"/>
    <n v="1.1000000000000001"/>
    <n v="14.4"/>
    <n v="77067"/>
    <n v="27534"/>
    <n v="49533"/>
    <n v="5.7"/>
    <n v="15.9"/>
    <n v="-7324"/>
    <n v="-1.5"/>
    <n v="28.8"/>
    <n v="378"/>
    <n v="394"/>
    <n v="22099"/>
    <n v="0"/>
  </r>
  <r>
    <x v="27"/>
    <x v="3"/>
    <x v="7"/>
    <n v="67692"/>
    <n v="78414"/>
    <n v="2021317"/>
    <n v="2031173"/>
    <n v="1204"/>
    <n v="1.5"/>
    <n v="1947"/>
    <n v="2.5"/>
    <n v="276531"/>
    <n v="27705"/>
    <n v="248826"/>
    <n v="1.4"/>
    <n v="13.6"/>
    <n v="296243"/>
    <n v="90089"/>
    <n v="206154"/>
    <n v="4.4000000000000004"/>
    <n v="14.6"/>
    <n v="-19712"/>
    <n v="-1"/>
    <n v="27.2"/>
    <n v="1330"/>
    <n v="1390"/>
    <n v="75667"/>
    <n v="0"/>
  </r>
  <r>
    <x v="27"/>
    <x v="3"/>
    <x v="8"/>
    <n v="51664"/>
    <n v="58679"/>
    <n v="1541706"/>
    <n v="1549177"/>
    <n v="793"/>
    <n v="1.3"/>
    <n v="1168"/>
    <n v="2"/>
    <n v="183286"/>
    <n v="15333"/>
    <n v="167953"/>
    <n v="1"/>
    <n v="11.8"/>
    <n v="198228"/>
    <n v="52530"/>
    <n v="145698"/>
    <n v="3.4"/>
    <n v="12.8"/>
    <n v="-14942"/>
    <n v="-1"/>
    <n v="23.6"/>
    <n v="717"/>
    <n v="750"/>
    <n v="41638"/>
    <n v="0"/>
  </r>
  <r>
    <x v="27"/>
    <x v="3"/>
    <x v="9"/>
    <n v="46983"/>
    <n v="56312"/>
    <n v="1407782"/>
    <n v="1415410"/>
    <n v="673"/>
    <n v="1.2"/>
    <n v="1125"/>
    <n v="2"/>
    <n v="152724"/>
    <n v="15311"/>
    <n v="137413"/>
    <n v="1.1000000000000001"/>
    <n v="10.8"/>
    <n v="167980"/>
    <n v="40492"/>
    <n v="127488"/>
    <n v="2.9"/>
    <n v="11.9"/>
    <n v="-15256"/>
    <n v="-1.1000000000000001"/>
    <n v="21.6"/>
    <n v="489"/>
    <n v="560"/>
    <n v="28235"/>
    <n v="0"/>
  </r>
  <r>
    <x v="27"/>
    <x v="3"/>
    <x v="10"/>
    <n v="36065"/>
    <n v="45860"/>
    <n v="1086676"/>
    <n v="1094385"/>
    <n v="515"/>
    <n v="1.1000000000000001"/>
    <n v="879"/>
    <n v="1.9"/>
    <n v="106934"/>
    <n v="10584"/>
    <n v="96350"/>
    <n v="1"/>
    <n v="9.8000000000000007"/>
    <n v="122351"/>
    <n v="28244"/>
    <n v="94107"/>
    <n v="2.6"/>
    <n v="11.2"/>
    <n v="-15417"/>
    <n v="-1.4"/>
    <n v="19.600000000000001"/>
    <n v="318"/>
    <n v="364"/>
    <n v="18182"/>
    <n v="0"/>
  </r>
  <r>
    <x v="27"/>
    <x v="3"/>
    <x v="11"/>
    <n v="14383"/>
    <n v="21275"/>
    <n v="435907"/>
    <n v="439263"/>
    <n v="207"/>
    <n v="1"/>
    <n v="457"/>
    <n v="2.1"/>
    <n v="41564"/>
    <n v="4494"/>
    <n v="37070"/>
    <n v="1"/>
    <n v="9.5"/>
    <n v="48275"/>
    <n v="12404"/>
    <n v="35871"/>
    <n v="2.8"/>
    <n v="11"/>
    <n v="-6711"/>
    <n v="-1.5"/>
    <n v="19"/>
    <n v="108"/>
    <n v="150"/>
    <n v="6552"/>
    <n v="0"/>
  </r>
  <r>
    <x v="27"/>
    <x v="3"/>
    <x v="1"/>
    <n v="83235"/>
    <n v="113442"/>
    <n v="2551302"/>
    <n v="2579261"/>
    <n v="1248"/>
    <n v="1.1000000000000001"/>
    <n v="2100"/>
    <n v="1.8"/>
    <n v="213553"/>
    <n v="23605"/>
    <n v="189948"/>
    <n v="0.9"/>
    <n v="8.3000000000000007"/>
    <n v="269471"/>
    <n v="62719"/>
    <n v="206752"/>
    <n v="2.4"/>
    <n v="10.4"/>
    <n v="-55918"/>
    <n v="-2.1"/>
    <n v="16.600000000000001"/>
    <n v="613"/>
    <n v="697"/>
    <n v="36306"/>
    <n v="0"/>
  </r>
  <r>
    <x v="27"/>
    <x v="4"/>
    <x v="0"/>
    <n v="1792"/>
    <n v="2148"/>
    <n v="241621"/>
    <n v="120972"/>
    <n v="2146"/>
    <n v="199.8"/>
    <n v="0"/>
    <n v="0"/>
    <n v="241298"/>
    <n v="241298"/>
    <n v="0"/>
    <n v="199.5"/>
    <n v="199.5"/>
    <n v="0"/>
    <n v="0"/>
    <n v="0"/>
    <n v="0"/>
    <n v="0"/>
    <n v="241298"/>
    <n v="199.5"/>
    <n v="0"/>
    <m/>
    <m/>
    <m/>
    <n v="0"/>
  </r>
  <r>
    <x v="27"/>
    <x v="4"/>
    <x v="2"/>
    <n v="3731"/>
    <n v="4508"/>
    <n v="272606"/>
    <n v="279585"/>
    <n v="130"/>
    <n v="2.8"/>
    <n v="432"/>
    <n v="9.3000000000000007"/>
    <n v="72928"/>
    <n v="2312"/>
    <n v="70616"/>
    <n v="0.8"/>
    <n v="26.1"/>
    <n v="86885"/>
    <n v="53252"/>
    <n v="33633"/>
    <n v="19"/>
    <n v="31.1"/>
    <n v="-13957"/>
    <n v="-5"/>
    <n v="52.2"/>
    <n v="349"/>
    <n v="354"/>
    <n v="47379"/>
    <n v="0"/>
  </r>
  <r>
    <x v="27"/>
    <x v="4"/>
    <x v="3"/>
    <n v="4584"/>
    <n v="6103"/>
    <n v="321313"/>
    <n v="321969"/>
    <n v="145"/>
    <n v="2.4"/>
    <n v="238"/>
    <n v="3.9"/>
    <n v="57097"/>
    <n v="4894"/>
    <n v="52203"/>
    <n v="1.5"/>
    <n v="17.7"/>
    <n v="58408"/>
    <n v="25819"/>
    <n v="32589"/>
    <n v="8"/>
    <n v="18.100000000000001"/>
    <n v="-1311"/>
    <n v="-0.4"/>
    <n v="35.4"/>
    <n v="172"/>
    <n v="174"/>
    <n v="23056"/>
    <n v="0"/>
  </r>
  <r>
    <x v="27"/>
    <x v="4"/>
    <x v="4"/>
    <n v="3984"/>
    <n v="5489"/>
    <n v="276697"/>
    <n v="275660"/>
    <n v="157"/>
    <n v="2.8"/>
    <n v="288"/>
    <n v="5.2"/>
    <n v="46407"/>
    <n v="4325"/>
    <n v="42082"/>
    <n v="1.6"/>
    <n v="16.8"/>
    <n v="44333"/>
    <n v="16313"/>
    <n v="28020"/>
    <n v="5.9"/>
    <n v="16.100000000000001"/>
    <n v="2074"/>
    <n v="0.7"/>
    <n v="32.200000000000003"/>
    <n v="99"/>
    <n v="99"/>
    <n v="13039"/>
    <n v="0"/>
  </r>
  <r>
    <x v="27"/>
    <x v="4"/>
    <x v="5"/>
    <n v="4257"/>
    <n v="6138"/>
    <n v="298522"/>
    <n v="294278"/>
    <n v="161"/>
    <n v="2.6"/>
    <n v="178"/>
    <n v="2.9"/>
    <n v="49965"/>
    <n v="5933"/>
    <n v="44032"/>
    <n v="2"/>
    <n v="17"/>
    <n v="41476"/>
    <n v="14106"/>
    <n v="27370"/>
    <n v="4.8"/>
    <n v="14.1"/>
    <n v="8489"/>
    <n v="2.9"/>
    <n v="28.2"/>
    <n v="76"/>
    <n v="83"/>
    <n v="10165"/>
    <n v="0"/>
  </r>
  <r>
    <x v="27"/>
    <x v="4"/>
    <x v="6"/>
    <n v="4413"/>
    <n v="7257"/>
    <n v="306683"/>
    <n v="305038"/>
    <n v="147"/>
    <n v="2"/>
    <n v="222"/>
    <n v="3"/>
    <n v="46031"/>
    <n v="6080"/>
    <n v="39951"/>
    <n v="2"/>
    <n v="15.1"/>
    <n v="42740"/>
    <n v="15346"/>
    <n v="27394"/>
    <n v="5"/>
    <n v="14"/>
    <n v="3291"/>
    <n v="1.1000000000000001"/>
    <n v="28"/>
    <n v="91"/>
    <n v="137"/>
    <n v="12299"/>
    <n v="0"/>
  </r>
  <r>
    <x v="27"/>
    <x v="4"/>
    <x v="7"/>
    <n v="17892"/>
    <n v="27613"/>
    <n v="1233128"/>
    <n v="1226573"/>
    <n v="677"/>
    <n v="2.5"/>
    <n v="638"/>
    <n v="2.2999999999999998"/>
    <n v="173108"/>
    <n v="20714"/>
    <n v="152394"/>
    <n v="1.7"/>
    <n v="14.1"/>
    <n v="159997"/>
    <n v="45848"/>
    <n v="114149"/>
    <n v="3.7"/>
    <n v="13"/>
    <n v="13111"/>
    <n v="1.1000000000000001"/>
    <n v="26"/>
    <n v="265"/>
    <n v="295"/>
    <n v="35630"/>
    <n v="0"/>
  </r>
  <r>
    <x v="27"/>
    <x v="4"/>
    <x v="8"/>
    <n v="14035"/>
    <n v="20361"/>
    <n v="959579"/>
    <n v="957627"/>
    <n v="465"/>
    <n v="2.2999999999999998"/>
    <n v="406"/>
    <n v="2"/>
    <n v="114257"/>
    <n v="14808"/>
    <n v="99449"/>
    <n v="1.5"/>
    <n v="11.9"/>
    <n v="110353"/>
    <n v="27282"/>
    <n v="83071"/>
    <n v="2.8"/>
    <n v="11.5"/>
    <n v="3904"/>
    <n v="0.4"/>
    <n v="23"/>
    <n v="149"/>
    <n v="149"/>
    <n v="19602"/>
    <n v="0"/>
  </r>
  <r>
    <x v="27"/>
    <x v="4"/>
    <x v="9"/>
    <n v="14345"/>
    <n v="24005"/>
    <n v="982352"/>
    <n v="985186"/>
    <n v="446"/>
    <n v="1.9"/>
    <n v="581"/>
    <n v="2.4"/>
    <n v="104148"/>
    <n v="13472"/>
    <n v="90676"/>
    <n v="1.4"/>
    <n v="10.6"/>
    <n v="109816"/>
    <n v="28107"/>
    <n v="81709"/>
    <n v="2.9"/>
    <n v="11.1"/>
    <n v="-5668"/>
    <n v="-0.5"/>
    <n v="21.2"/>
    <n v="131"/>
    <n v="192"/>
    <n v="17802"/>
    <n v="0"/>
  </r>
  <r>
    <x v="27"/>
    <x v="4"/>
    <x v="10"/>
    <n v="11895"/>
    <n v="21724"/>
    <n v="816807"/>
    <n v="821573"/>
    <n v="482"/>
    <n v="2.2000000000000002"/>
    <n v="458"/>
    <n v="2.1"/>
    <n v="81523"/>
    <n v="12089"/>
    <n v="69434"/>
    <n v="1.5"/>
    <n v="9.9"/>
    <n v="91055"/>
    <n v="24579"/>
    <n v="66476"/>
    <n v="3"/>
    <n v="11.1"/>
    <n v="-9532"/>
    <n v="-1.2"/>
    <n v="19.8"/>
    <n v="110"/>
    <n v="144"/>
    <n v="15084"/>
    <n v="0"/>
  </r>
  <r>
    <x v="27"/>
    <x v="4"/>
    <x v="11"/>
    <n v="5489"/>
    <n v="13603"/>
    <n v="379732"/>
    <n v="382439"/>
    <n v="258"/>
    <n v="1.9"/>
    <n v="290"/>
    <n v="2.1"/>
    <n v="35890"/>
    <n v="6668"/>
    <n v="29222"/>
    <n v="1.7"/>
    <n v="9.4"/>
    <n v="41303"/>
    <n v="12383"/>
    <n v="28920"/>
    <n v="3.2"/>
    <n v="10.8"/>
    <n v="-5413"/>
    <n v="-1.4"/>
    <n v="18.8"/>
    <n v="37"/>
    <n v="55"/>
    <n v="5480"/>
    <n v="0"/>
  </r>
  <r>
    <x v="27"/>
    <x v="4"/>
    <x v="1"/>
    <n v="34933"/>
    <n v="68416"/>
    <n v="2407209"/>
    <n v="2423759"/>
    <n v="987"/>
    <n v="1.4"/>
    <n v="1357"/>
    <n v="2"/>
    <n v="196574"/>
    <n v="32426"/>
    <n v="164148"/>
    <n v="1.3"/>
    <n v="8.1"/>
    <n v="229673"/>
    <n v="52638"/>
    <n v="177035"/>
    <n v="2.2000000000000002"/>
    <n v="9.5"/>
    <n v="-33099"/>
    <n v="-1.4"/>
    <n v="16.2"/>
    <n v="209"/>
    <n v="310"/>
    <n v="28782"/>
    <n v="0"/>
  </r>
  <r>
    <x v="27"/>
    <x v="5"/>
    <x v="0"/>
    <n v="742"/>
    <n v="1059"/>
    <n v="220653"/>
    <n v="110450"/>
    <n v="1058"/>
    <n v="199.8"/>
    <n v="0"/>
    <n v="0"/>
    <n v="220406"/>
    <n v="220406"/>
    <n v="0"/>
    <n v="199.6"/>
    <n v="199.6"/>
    <n v="0"/>
    <n v="0"/>
    <n v="0"/>
    <n v="0"/>
    <n v="0"/>
    <n v="220406"/>
    <n v="199.6"/>
    <n v="0"/>
    <m/>
    <m/>
    <m/>
    <n v="0"/>
  </r>
  <r>
    <x v="27"/>
    <x v="5"/>
    <x v="2"/>
    <n v="1597"/>
    <n v="2379"/>
    <n v="253792"/>
    <n v="274778"/>
    <n v="64"/>
    <n v="2.6"/>
    <n v="275"/>
    <n v="11.1"/>
    <n v="68592"/>
    <n v="2285"/>
    <n v="66307"/>
    <n v="0.8"/>
    <n v="25"/>
    <n v="110564"/>
    <n v="78811"/>
    <n v="31753"/>
    <n v="28.7"/>
    <n v="40.200000000000003"/>
    <n v="-41972"/>
    <n v="-15.2"/>
    <n v="50"/>
    <n v="237"/>
    <n v="242"/>
    <m/>
    <n v="1"/>
  </r>
  <r>
    <x v="27"/>
    <x v="5"/>
    <x v="3"/>
    <n v="1993"/>
    <n v="3562"/>
    <n v="304911"/>
    <n v="301962"/>
    <n v="134"/>
    <n v="3.8"/>
    <n v="120"/>
    <n v="3.4"/>
    <n v="57312"/>
    <n v="7810"/>
    <n v="49502"/>
    <n v="2.6"/>
    <n v="19"/>
    <n v="51414"/>
    <n v="21293"/>
    <n v="30121"/>
    <n v="7.1"/>
    <n v="17"/>
    <n v="5898"/>
    <n v="2"/>
    <n v="34"/>
    <n v="64"/>
    <n v="65"/>
    <m/>
    <n v="1"/>
  </r>
  <r>
    <x v="27"/>
    <x v="5"/>
    <x v="4"/>
    <n v="1704"/>
    <n v="2817"/>
    <n v="259825"/>
    <n v="254664"/>
    <n v="85"/>
    <n v="3"/>
    <n v="94"/>
    <n v="3.3"/>
    <n v="47703"/>
    <n v="6656"/>
    <n v="41047"/>
    <n v="2.6"/>
    <n v="18.7"/>
    <n v="37380"/>
    <n v="13066"/>
    <n v="24314"/>
    <n v="5.0999999999999996"/>
    <n v="14.7"/>
    <n v="10323"/>
    <n v="4"/>
    <n v="29.4"/>
    <n v="35"/>
    <n v="37"/>
    <n v="9485"/>
    <n v="0"/>
  </r>
  <r>
    <x v="27"/>
    <x v="5"/>
    <x v="5"/>
    <n v="1733"/>
    <n v="3501"/>
    <n v="260599"/>
    <n v="260219"/>
    <n v="118"/>
    <n v="3.4"/>
    <n v="98"/>
    <n v="2.8"/>
    <n v="40576"/>
    <n v="4813"/>
    <n v="35763"/>
    <n v="1.8"/>
    <n v="15.6"/>
    <n v="39816"/>
    <n v="13112"/>
    <n v="26704"/>
    <n v="5"/>
    <n v="15.3"/>
    <n v="760"/>
    <n v="0.3"/>
    <n v="30.6"/>
    <n v="33"/>
    <n v="33"/>
    <n v="9651"/>
    <n v="0"/>
  </r>
  <r>
    <x v="27"/>
    <x v="5"/>
    <x v="6"/>
    <n v="1965"/>
    <n v="4663"/>
    <n v="295457"/>
    <n v="293251"/>
    <n v="203"/>
    <n v="4.4000000000000004"/>
    <n v="132"/>
    <n v="2.9"/>
    <n v="43510"/>
    <n v="5613"/>
    <n v="37897"/>
    <n v="1.9"/>
    <n v="14.8"/>
    <n v="39098"/>
    <n v="14207"/>
    <n v="24891"/>
    <n v="4.8"/>
    <n v="13.3"/>
    <n v="4412"/>
    <n v="1.5"/>
    <n v="26.6"/>
    <n v="33"/>
    <n v="35"/>
    <n v="9430"/>
    <n v="0"/>
  </r>
  <r>
    <x v="27"/>
    <x v="5"/>
    <x v="7"/>
    <n v="7853"/>
    <n v="19495"/>
    <n v="1178379"/>
    <n v="1169231"/>
    <n v="843"/>
    <n v="4.4000000000000004"/>
    <n v="530"/>
    <n v="2.7"/>
    <n v="177488"/>
    <n v="27639"/>
    <n v="149849"/>
    <n v="2.4"/>
    <n v="15.2"/>
    <n v="159192"/>
    <n v="45745"/>
    <n v="113447"/>
    <n v="3.9"/>
    <n v="13.6"/>
    <n v="18296"/>
    <n v="1.6"/>
    <n v="27.2"/>
    <n v="111"/>
    <n v="122"/>
    <n v="33119"/>
    <n v="0"/>
  </r>
  <r>
    <x v="27"/>
    <x v="5"/>
    <x v="8"/>
    <n v="6554"/>
    <n v="16424"/>
    <n v="984286"/>
    <n v="978909"/>
    <n v="539"/>
    <n v="3.3"/>
    <n v="360"/>
    <n v="2.2000000000000002"/>
    <n v="117759"/>
    <n v="14882"/>
    <n v="102877"/>
    <n v="1.5"/>
    <n v="12"/>
    <n v="107004"/>
    <n v="26984"/>
    <n v="80020"/>
    <n v="2.8"/>
    <n v="10.9"/>
    <n v="10755"/>
    <n v="1.1000000000000001"/>
    <n v="21.8"/>
    <n v="60"/>
    <n v="107"/>
    <n v="17390"/>
    <n v="0"/>
  </r>
  <r>
    <x v="27"/>
    <x v="5"/>
    <x v="9"/>
    <n v="7391"/>
    <n v="22333"/>
    <n v="1111286"/>
    <n v="1111972"/>
    <n v="627"/>
    <n v="2.8"/>
    <n v="568"/>
    <n v="2.5"/>
    <n v="119555"/>
    <n v="20808"/>
    <n v="98747"/>
    <n v="1.9"/>
    <n v="10.8"/>
    <n v="120927"/>
    <n v="30466"/>
    <n v="90461"/>
    <n v="2.7"/>
    <n v="10.9"/>
    <n v="-1372"/>
    <n v="-0.1"/>
    <n v="21.6"/>
    <n v="66"/>
    <n v="237"/>
    <n v="17889"/>
    <n v="0"/>
  </r>
  <r>
    <x v="27"/>
    <x v="5"/>
    <x v="10"/>
    <n v="6644"/>
    <n v="22501"/>
    <n v="999037"/>
    <n v="997290"/>
    <n v="649"/>
    <n v="2.9"/>
    <n v="473"/>
    <n v="2.1"/>
    <n v="100002"/>
    <n v="21054"/>
    <n v="78948"/>
    <n v="2.1"/>
    <n v="10"/>
    <n v="96507"/>
    <n v="24445"/>
    <n v="72062"/>
    <n v="2.5"/>
    <n v="9.6999999999999993"/>
    <n v="3495"/>
    <n v="0.3"/>
    <n v="19.399999999999999"/>
    <n v="37"/>
    <n v="37"/>
    <n v="10564"/>
    <n v="0"/>
  </r>
  <r>
    <x v="27"/>
    <x v="5"/>
    <x v="11"/>
    <n v="3650"/>
    <n v="17836"/>
    <n v="559324"/>
    <n v="561247"/>
    <n v="461"/>
    <n v="2.6"/>
    <n v="441"/>
    <n v="2.5"/>
    <n v="52905"/>
    <n v="10035"/>
    <n v="42870"/>
    <n v="1.8"/>
    <n v="9.4"/>
    <n v="56750"/>
    <n v="14125"/>
    <n v="42625"/>
    <n v="2.5"/>
    <n v="10.1"/>
    <n v="-3845"/>
    <n v="-0.7"/>
    <n v="18.8"/>
    <n v="22"/>
    <n v="35"/>
    <n v="6991"/>
    <n v="0"/>
  </r>
  <r>
    <x v="27"/>
    <x v="5"/>
    <x v="1"/>
    <n v="23644"/>
    <n v="83563"/>
    <n v="3600659"/>
    <n v="3602934"/>
    <n v="2103"/>
    <n v="2.5"/>
    <n v="1549"/>
    <n v="1.9"/>
    <n v="310040"/>
    <n v="64956"/>
    <n v="245084"/>
    <n v="1.8"/>
    <n v="8.6"/>
    <n v="314590"/>
    <n v="66389"/>
    <n v="248201"/>
    <n v="1.8"/>
    <n v="8.6999999999999993"/>
    <n v="-4550"/>
    <n v="-0.1"/>
    <n v="17.2"/>
    <n v="102"/>
    <n v="131"/>
    <n v="29328"/>
    <n v="0"/>
  </r>
  <r>
    <x v="27"/>
    <x v="6"/>
    <x v="0"/>
    <n v="96"/>
    <n v="168"/>
    <n v="65943"/>
    <n v="32972"/>
    <n v="168"/>
    <n v="200"/>
    <n v="0"/>
    <n v="0"/>
    <n v="65943"/>
    <n v="65943"/>
    <n v="0"/>
    <n v="200"/>
    <n v="200"/>
    <n v="0"/>
    <n v="0"/>
    <n v="0"/>
    <n v="0"/>
    <n v="0"/>
    <n v="65943"/>
    <n v="200"/>
    <n v="0"/>
    <m/>
    <m/>
    <m/>
    <n v="0"/>
  </r>
  <r>
    <x v="27"/>
    <x v="6"/>
    <x v="2"/>
    <n v="384"/>
    <n v="796"/>
    <n v="129448"/>
    <n v="126059"/>
    <n v="34"/>
    <n v="4.3"/>
    <n v="22"/>
    <n v="2.8"/>
    <n v="33511"/>
    <n v="1412"/>
    <n v="32099"/>
    <n v="1.1000000000000001"/>
    <n v="26.6"/>
    <n v="26732"/>
    <n v="2796"/>
    <n v="23936"/>
    <n v="2.2000000000000002"/>
    <n v="21.2"/>
    <n v="6779"/>
    <n v="5.4"/>
    <n v="42.4"/>
    <n v="1"/>
    <n v="1"/>
    <m/>
    <n v="1"/>
  </r>
  <r>
    <x v="27"/>
    <x v="6"/>
    <x v="3"/>
    <n v="442"/>
    <n v="1255"/>
    <n v="149741"/>
    <n v="154208"/>
    <n v="88"/>
    <n v="7.1"/>
    <n v="50"/>
    <n v="4"/>
    <n v="29494"/>
    <n v="3565"/>
    <n v="25929"/>
    <n v="2.2999999999999998"/>
    <n v="19.100000000000001"/>
    <n v="38427"/>
    <n v="21291"/>
    <n v="17136"/>
    <n v="13.8"/>
    <n v="24.9"/>
    <n v="-8933"/>
    <n v="-5.8"/>
    <n v="38.200000000000003"/>
    <n v="24"/>
    <n v="24"/>
    <n v="16865"/>
    <n v="0"/>
  </r>
  <r>
    <x v="27"/>
    <x v="6"/>
    <x v="4"/>
    <n v="324"/>
    <n v="916"/>
    <n v="110486"/>
    <n v="107082"/>
    <n v="102"/>
    <n v="11.6"/>
    <n v="22"/>
    <n v="2.5"/>
    <n v="22822"/>
    <n v="3250"/>
    <n v="19572"/>
    <n v="3"/>
    <n v="21.3"/>
    <n v="16014"/>
    <n v="4228"/>
    <n v="11786"/>
    <n v="3.9"/>
    <n v="15"/>
    <n v="6808"/>
    <n v="6.3"/>
    <n v="30"/>
    <n v="5"/>
    <n v="5"/>
    <n v="2877"/>
    <n v="0"/>
  </r>
  <r>
    <x v="27"/>
    <x v="6"/>
    <x v="5"/>
    <n v="395"/>
    <n v="1413"/>
    <n v="130910"/>
    <n v="129930"/>
    <n v="150"/>
    <n v="11"/>
    <n v="54"/>
    <n v="4"/>
    <n v="24508"/>
    <n v="4156"/>
    <n v="20352"/>
    <n v="3.2"/>
    <n v="18.899999999999999"/>
    <n v="22547"/>
    <n v="3686"/>
    <n v="18861"/>
    <n v="2.8"/>
    <n v="17.399999999999999"/>
    <n v="1961"/>
    <n v="1.5"/>
    <n v="34.799999999999997"/>
    <n v="4"/>
    <n v="4"/>
    <m/>
    <n v="1"/>
  </r>
  <r>
    <x v="27"/>
    <x v="6"/>
    <x v="6"/>
    <n v="432"/>
    <n v="1419"/>
    <n v="146879"/>
    <n v="146317"/>
    <n v="126"/>
    <n v="9"/>
    <n v="80"/>
    <n v="5.7"/>
    <n v="26660"/>
    <n v="3969"/>
    <n v="22691"/>
    <n v="2.7"/>
    <n v="18.2"/>
    <n v="25535"/>
    <n v="10489"/>
    <n v="15046"/>
    <n v="7.2"/>
    <n v="17.5"/>
    <n v="1125"/>
    <n v="0.7"/>
    <n v="35"/>
    <n v="11"/>
    <n v="12"/>
    <n v="7073"/>
    <n v="0"/>
  </r>
  <r>
    <x v="27"/>
    <x v="6"/>
    <x v="7"/>
    <n v="1942"/>
    <n v="9861"/>
    <n v="660566"/>
    <n v="654269"/>
    <n v="914"/>
    <n v="9.5"/>
    <n v="426"/>
    <n v="4.4000000000000004"/>
    <n v="105706"/>
    <n v="17920"/>
    <n v="87786"/>
    <n v="2.7"/>
    <n v="16.2"/>
    <n v="93112"/>
    <n v="22619"/>
    <n v="70493"/>
    <n v="3.5"/>
    <n v="14.2"/>
    <n v="12594"/>
    <n v="2"/>
    <n v="28.4"/>
    <n v="21"/>
    <n v="64"/>
    <n v="14873"/>
    <n v="0"/>
  </r>
  <r>
    <x v="27"/>
    <x v="6"/>
    <x v="8"/>
    <n v="1556"/>
    <n v="9152"/>
    <n v="526931"/>
    <n v="517277"/>
    <n v="693"/>
    <n v="7.7"/>
    <n v="356"/>
    <n v="4"/>
    <n v="79456"/>
    <n v="16953"/>
    <n v="62503"/>
    <n v="3.3"/>
    <n v="15.4"/>
    <n v="60148"/>
    <n v="13690"/>
    <n v="46458"/>
    <n v="2.6"/>
    <n v="11.6"/>
    <n v="19308"/>
    <n v="3.8"/>
    <n v="23.2"/>
    <n v="5"/>
    <n v="8"/>
    <n v="3286"/>
    <n v="0"/>
  </r>
  <r>
    <x v="27"/>
    <x v="6"/>
    <x v="9"/>
    <n v="2212"/>
    <n v="13919"/>
    <n v="749043"/>
    <n v="738821"/>
    <n v="1092"/>
    <n v="8.1"/>
    <n v="346"/>
    <n v="2.6"/>
    <n v="95459"/>
    <n v="22897"/>
    <n v="72562"/>
    <n v="3.1"/>
    <n v="12.9"/>
    <n v="75015"/>
    <n v="15612"/>
    <n v="59403"/>
    <n v="2.1"/>
    <n v="10.199999999999999"/>
    <n v="20444"/>
    <n v="2.7"/>
    <n v="20.399999999999999"/>
    <n v="5"/>
    <n v="12"/>
    <n v="3232"/>
    <n v="0"/>
  </r>
  <r>
    <x v="27"/>
    <x v="6"/>
    <x v="10"/>
    <n v="1841"/>
    <n v="13531"/>
    <n v="622678"/>
    <n v="616612"/>
    <n v="920"/>
    <n v="6.9"/>
    <n v="500"/>
    <n v="3.8"/>
    <n v="79840"/>
    <n v="18910"/>
    <n v="60930"/>
    <n v="3.1"/>
    <n v="12.9"/>
    <n v="67707"/>
    <n v="9791"/>
    <n v="57916"/>
    <n v="1.6"/>
    <n v="11"/>
    <n v="12133"/>
    <n v="1.9"/>
    <n v="22"/>
    <n v="2"/>
    <n v="98"/>
    <m/>
    <n v="1"/>
  </r>
  <r>
    <x v="27"/>
    <x v="6"/>
    <x v="11"/>
    <n v="1286"/>
    <n v="13491"/>
    <n v="435143"/>
    <n v="433496"/>
    <n v="873"/>
    <n v="6.6"/>
    <n v="357"/>
    <n v="2.7"/>
    <n v="53340"/>
    <n v="16129"/>
    <n v="37211"/>
    <n v="3.7"/>
    <n v="12.3"/>
    <n v="50045"/>
    <n v="6107"/>
    <n v="43938"/>
    <n v="1.4"/>
    <n v="11.5"/>
    <n v="3295"/>
    <n v="0.8"/>
    <n v="23"/>
    <n v="1"/>
    <n v="6"/>
    <m/>
    <n v="1"/>
  </r>
  <r>
    <x v="27"/>
    <x v="6"/>
    <x v="1"/>
    <n v="8041"/>
    <n v="59702"/>
    <n v="2729496"/>
    <n v="2726448"/>
    <n v="3002"/>
    <n v="5.0999999999999996"/>
    <n v="1884"/>
    <n v="3.2"/>
    <n v="272797"/>
    <n v="53181"/>
    <n v="219616"/>
    <n v="2"/>
    <n v="10"/>
    <n v="266700"/>
    <n v="51247"/>
    <n v="215453"/>
    <n v="1.9"/>
    <n v="9.8000000000000007"/>
    <n v="6097"/>
    <n v="0.2"/>
    <n v="19.600000000000001"/>
    <n v="22"/>
    <n v="176"/>
    <n v="14994"/>
    <n v="0"/>
  </r>
  <r>
    <x v="27"/>
    <x v="7"/>
    <x v="0"/>
    <n v="43"/>
    <n v="478"/>
    <n v="55986"/>
    <n v="28755"/>
    <n v="477"/>
    <n v="199.6"/>
    <n v="0"/>
    <n v="0"/>
    <n v="54463"/>
    <n v="54463"/>
    <n v="0"/>
    <n v="189.4"/>
    <n v="189.4"/>
    <n v="0"/>
    <n v="0"/>
    <n v="0"/>
    <n v="0"/>
    <n v="0"/>
    <n v="54463"/>
    <n v="189.4"/>
    <n v="0"/>
    <m/>
    <m/>
    <m/>
    <n v="0"/>
  </r>
  <r>
    <x v="27"/>
    <x v="7"/>
    <x v="2"/>
    <n v="150"/>
    <n v="515"/>
    <n v="101689"/>
    <n v="98568"/>
    <n v="98"/>
    <n v="20.6"/>
    <n v="19"/>
    <n v="4"/>
    <n v="28177"/>
    <n v="2831"/>
    <n v="25346"/>
    <n v="2.9"/>
    <n v="28.6"/>
    <n v="21935"/>
    <n v="494"/>
    <n v="21441"/>
    <n v="0.5"/>
    <n v="22.3"/>
    <n v="6242"/>
    <n v="6.3"/>
    <n v="44.6"/>
    <m/>
    <m/>
    <m/>
    <n v="0"/>
  </r>
  <r>
    <x v="27"/>
    <x v="7"/>
    <x v="3"/>
    <n v="135"/>
    <n v="693"/>
    <n v="85806"/>
    <n v="84513"/>
    <n v="136"/>
    <n v="21.4"/>
    <n v="24"/>
    <n v="3.8"/>
    <n v="18122"/>
    <n v="4336"/>
    <n v="13786"/>
    <n v="5.0999999999999996"/>
    <n v="21.4"/>
    <n v="15536"/>
    <n v="9344"/>
    <n v="6192"/>
    <n v="11.1"/>
    <n v="18.399999999999999"/>
    <n v="2586"/>
    <n v="3"/>
    <n v="36.799999999999997"/>
    <n v="6"/>
    <n v="6"/>
    <n v="8769"/>
    <n v="0"/>
  </r>
  <r>
    <x v="27"/>
    <x v="7"/>
    <x v="4"/>
    <n v="121"/>
    <n v="536"/>
    <n v="74291"/>
    <n v="71154"/>
    <n v="53"/>
    <n v="10.3"/>
    <n v="11"/>
    <n v="2.1"/>
    <n v="15033"/>
    <n v="3002"/>
    <n v="12031"/>
    <n v="4.2"/>
    <n v="21.1"/>
    <n v="8758"/>
    <n v="2030"/>
    <n v="6728"/>
    <n v="2.9"/>
    <n v="12.3"/>
    <n v="6275"/>
    <n v="8.8000000000000007"/>
    <n v="24.6"/>
    <n v="1"/>
    <n v="1"/>
    <m/>
    <n v="1"/>
  </r>
  <r>
    <x v="27"/>
    <x v="7"/>
    <x v="5"/>
    <n v="150"/>
    <n v="977"/>
    <n v="105689"/>
    <n v="99428"/>
    <n v="91"/>
    <n v="9.5"/>
    <n v="49"/>
    <n v="5.0999999999999996"/>
    <n v="23142"/>
    <n v="3948"/>
    <n v="19194"/>
    <n v="4"/>
    <n v="23.3"/>
    <n v="10620"/>
    <n v="1731"/>
    <n v="8889"/>
    <n v="1.7"/>
    <n v="10.7"/>
    <n v="12522"/>
    <n v="12.6"/>
    <n v="21.4"/>
    <m/>
    <m/>
    <m/>
    <n v="0"/>
  </r>
  <r>
    <x v="27"/>
    <x v="7"/>
    <x v="6"/>
    <n v="198"/>
    <n v="1372"/>
    <n v="133838"/>
    <n v="124058"/>
    <n v="125"/>
    <n v="9.3000000000000007"/>
    <n v="75"/>
    <n v="5.6"/>
    <n v="31682"/>
    <n v="7183"/>
    <n v="24499"/>
    <n v="5.8"/>
    <n v="25.5"/>
    <n v="12121"/>
    <n v="2057"/>
    <n v="10064"/>
    <n v="1.7"/>
    <n v="9.8000000000000007"/>
    <n v="19561"/>
    <n v="15.7"/>
    <n v="19.600000000000001"/>
    <m/>
    <m/>
    <m/>
    <n v="0"/>
  </r>
  <r>
    <x v="27"/>
    <x v="7"/>
    <x v="7"/>
    <n v="760"/>
    <n v="7202"/>
    <n v="484840"/>
    <n v="482895"/>
    <n v="616"/>
    <n v="8.6999999999999993"/>
    <n v="287"/>
    <n v="4.0999999999999996"/>
    <n v="77626"/>
    <n v="15808"/>
    <n v="61818"/>
    <n v="3.3"/>
    <n v="16.100000000000001"/>
    <n v="73736"/>
    <n v="26268"/>
    <n v="47468"/>
    <n v="5.4"/>
    <n v="15.3"/>
    <n v="3890"/>
    <n v="0.8"/>
    <n v="30.6"/>
    <n v="8"/>
    <n v="8"/>
    <n v="11251"/>
    <n v="0"/>
  </r>
  <r>
    <x v="27"/>
    <x v="7"/>
    <x v="8"/>
    <n v="649"/>
    <n v="6347"/>
    <n v="425451"/>
    <n v="422250"/>
    <n v="682"/>
    <n v="11.1"/>
    <n v="286"/>
    <n v="4.7"/>
    <n v="64595"/>
    <n v="15097"/>
    <n v="49498"/>
    <n v="3.6"/>
    <n v="15.3"/>
    <n v="58192"/>
    <n v="17051"/>
    <n v="41141"/>
    <n v="4"/>
    <n v="13.8"/>
    <n v="6403"/>
    <n v="1.5"/>
    <n v="27.6"/>
    <n v="5"/>
    <n v="5"/>
    <n v="7131"/>
    <n v="0"/>
  </r>
  <r>
    <x v="27"/>
    <x v="7"/>
    <x v="9"/>
    <n v="897"/>
    <n v="9928"/>
    <n v="593071"/>
    <n v="585119"/>
    <n v="714"/>
    <n v="7.3"/>
    <n v="410"/>
    <n v="4.2"/>
    <n v="68208"/>
    <n v="18377"/>
    <n v="49831"/>
    <n v="3.1"/>
    <n v="11.7"/>
    <n v="52305"/>
    <n v="11721"/>
    <n v="40584"/>
    <n v="2"/>
    <n v="8.9"/>
    <n v="15903"/>
    <n v="2.8"/>
    <n v="17.8"/>
    <m/>
    <m/>
    <m/>
    <n v="0"/>
  </r>
  <r>
    <x v="27"/>
    <x v="7"/>
    <x v="10"/>
    <n v="812"/>
    <n v="10182"/>
    <n v="528724"/>
    <n v="526182"/>
    <n v="760"/>
    <n v="7.5"/>
    <n v="523"/>
    <n v="5.2"/>
    <n v="62781"/>
    <n v="15082"/>
    <n v="47699"/>
    <n v="2.9"/>
    <n v="11.9"/>
    <n v="57697"/>
    <n v="13549"/>
    <n v="44148"/>
    <n v="2.6"/>
    <n v="11"/>
    <n v="5084"/>
    <n v="0.9"/>
    <n v="22"/>
    <n v="2"/>
    <n v="8"/>
    <m/>
    <n v="1"/>
  </r>
  <r>
    <x v="27"/>
    <x v="7"/>
    <x v="11"/>
    <n v="584"/>
    <n v="9195"/>
    <n v="383533"/>
    <n v="382017"/>
    <n v="453"/>
    <n v="4.9000000000000004"/>
    <n v="388"/>
    <n v="4.2"/>
    <n v="46952"/>
    <n v="10685"/>
    <n v="36267"/>
    <n v="2.8"/>
    <n v="12.3"/>
    <n v="43919"/>
    <n v="7360"/>
    <n v="36559"/>
    <n v="1.9"/>
    <n v="11.5"/>
    <n v="3033"/>
    <n v="0.8"/>
    <n v="23"/>
    <m/>
    <m/>
    <m/>
    <n v="0"/>
  </r>
  <r>
    <x v="27"/>
    <x v="7"/>
    <x v="1"/>
    <n v="4164"/>
    <n v="56443"/>
    <n v="2761827"/>
    <n v="2748846"/>
    <n v="3286"/>
    <n v="5.9"/>
    <n v="1734"/>
    <n v="3.1"/>
    <n v="278495"/>
    <n v="61207"/>
    <n v="217288"/>
    <n v="2.2000000000000002"/>
    <n v="10.1"/>
    <n v="252534"/>
    <n v="49439"/>
    <n v="203095"/>
    <n v="1.8"/>
    <n v="9.1999999999999993"/>
    <n v="25961"/>
    <n v="0.9"/>
    <n v="18.399999999999999"/>
    <n v="5"/>
    <n v="5"/>
    <m/>
    <n v="1"/>
  </r>
  <r>
    <x v="27"/>
    <x v="8"/>
    <x v="0"/>
    <n v="21"/>
    <n v="36"/>
    <m/>
    <m/>
    <n v="36"/>
    <n v="200"/>
    <n v="0"/>
    <n v="0"/>
    <m/>
    <m/>
    <m/>
    <m/>
    <m/>
    <m/>
    <m/>
    <m/>
    <m/>
    <m/>
    <m/>
    <m/>
    <m/>
    <m/>
    <m/>
    <m/>
    <n v="1"/>
  </r>
  <r>
    <x v="27"/>
    <x v="8"/>
    <x v="2"/>
    <n v="73"/>
    <n v="560"/>
    <n v="102420"/>
    <m/>
    <n v="81"/>
    <n v="15.5"/>
    <n v="7"/>
    <n v="1.3"/>
    <m/>
    <n v="6200"/>
    <m/>
    <m/>
    <m/>
    <m/>
    <m/>
    <m/>
    <m/>
    <m/>
    <m/>
    <m/>
    <m/>
    <m/>
    <m/>
    <m/>
    <n v="1"/>
  </r>
  <r>
    <x v="27"/>
    <x v="8"/>
    <x v="3"/>
    <n v="65"/>
    <n v="466"/>
    <n v="90129"/>
    <n v="82260"/>
    <n v="53"/>
    <n v="12"/>
    <n v="7"/>
    <n v="1.6"/>
    <n v="26508"/>
    <n v="5589"/>
    <n v="20919"/>
    <n v="6.8"/>
    <n v="32.200000000000003"/>
    <n v="10770"/>
    <m/>
    <n v="8120"/>
    <m/>
    <n v="13.1"/>
    <n v="15738"/>
    <n v="19.100000000000001"/>
    <n v="26.2"/>
    <n v="1"/>
    <n v="1"/>
    <m/>
    <n v="1"/>
  </r>
  <r>
    <x v="27"/>
    <x v="8"/>
    <x v="4"/>
    <n v="44"/>
    <n v="169"/>
    <m/>
    <n v="56008"/>
    <n v="18"/>
    <n v="11.1"/>
    <n v="6"/>
    <n v="3.7"/>
    <n v="12287"/>
    <n v="291"/>
    <n v="11996"/>
    <n v="0.5"/>
    <n v="21.9"/>
    <n v="22732"/>
    <n v="13937"/>
    <n v="8795"/>
    <n v="24.9"/>
    <n v="40.6"/>
    <n v="-10445"/>
    <n v="-18.7"/>
    <n v="43.8"/>
    <n v="4"/>
    <n v="4"/>
    <n v="13915"/>
    <n v="1"/>
  </r>
  <r>
    <x v="27"/>
    <x v="8"/>
    <x v="5"/>
    <n v="64"/>
    <n v="730"/>
    <n v="85132"/>
    <n v="85172"/>
    <n v="41"/>
    <n v="5.7"/>
    <n v="28"/>
    <n v="3.9"/>
    <n v="20108"/>
    <m/>
    <m/>
    <m/>
    <n v="23.6"/>
    <n v="20187"/>
    <n v="9291"/>
    <n v="10896"/>
    <n v="10.9"/>
    <n v="23.7"/>
    <n v="-79"/>
    <n v="-0.1"/>
    <n v="47.2"/>
    <n v="1"/>
    <n v="1"/>
    <m/>
    <n v="1"/>
  </r>
  <r>
    <x v="27"/>
    <x v="8"/>
    <x v="6"/>
    <n v="80"/>
    <n v="678"/>
    <n v="116550"/>
    <n v="115854"/>
    <n v="26"/>
    <n v="3.9"/>
    <n v="14"/>
    <n v="2.1"/>
    <n v="18525"/>
    <n v="1594"/>
    <n v="16931"/>
    <n v="1.4"/>
    <n v="16"/>
    <n v="17132"/>
    <n v="8459"/>
    <n v="8673"/>
    <n v="7.3"/>
    <n v="14.8"/>
    <n v="1393"/>
    <n v="1.2"/>
    <n v="29.6"/>
    <n v="2"/>
    <n v="2"/>
    <m/>
    <n v="1"/>
  </r>
  <r>
    <x v="27"/>
    <x v="8"/>
    <x v="7"/>
    <n v="386"/>
    <n v="6696"/>
    <n v="535012"/>
    <n v="529128"/>
    <n v="1023"/>
    <n v="16.3"/>
    <n v="163"/>
    <n v="2.6"/>
    <n v="84371"/>
    <n v="15680"/>
    <n v="68691"/>
    <n v="3"/>
    <n v="15.9"/>
    <n v="72603"/>
    <n v="19975"/>
    <n v="52628"/>
    <n v="3.8"/>
    <n v="13.7"/>
    <n v="11768"/>
    <n v="2.2000000000000002"/>
    <n v="27.4"/>
    <n v="2"/>
    <n v="2"/>
    <m/>
    <n v="1"/>
  </r>
  <r>
    <x v="27"/>
    <x v="8"/>
    <x v="8"/>
    <n v="352"/>
    <n v="7453"/>
    <n v="479849"/>
    <n v="472883"/>
    <n v="581"/>
    <n v="7.9"/>
    <n v="370"/>
    <n v="5"/>
    <n v="79811"/>
    <n v="17830"/>
    <n v="61981"/>
    <n v="3.8"/>
    <n v="16.899999999999999"/>
    <n v="65878"/>
    <n v="14506"/>
    <n v="51372"/>
    <n v="3.1"/>
    <n v="13.9"/>
    <n v="13933"/>
    <n v="3"/>
    <n v="27.8"/>
    <m/>
    <m/>
    <m/>
    <n v="0"/>
  </r>
  <r>
    <x v="27"/>
    <x v="8"/>
    <x v="9"/>
    <n v="599"/>
    <n v="11353"/>
    <n v="847092"/>
    <n v="837166"/>
    <n v="1007"/>
    <n v="9.1"/>
    <n v="359"/>
    <n v="3.3"/>
    <n v="91376"/>
    <n v="22556"/>
    <n v="68820"/>
    <n v="2.7"/>
    <n v="10.9"/>
    <n v="71525"/>
    <n v="16375"/>
    <n v="55150"/>
    <n v="2"/>
    <n v="8.5"/>
    <n v="19851"/>
    <n v="2.4"/>
    <n v="17"/>
    <m/>
    <m/>
    <m/>
    <n v="0"/>
  </r>
  <r>
    <x v="27"/>
    <x v="8"/>
    <x v="10"/>
    <n v="449"/>
    <n v="11452"/>
    <n v="634977"/>
    <n v="633354"/>
    <n v="1291"/>
    <n v="11.7"/>
    <n v="458"/>
    <n v="4.2"/>
    <n v="82327"/>
    <n v="24225"/>
    <n v="58102"/>
    <n v="3.8"/>
    <n v="13"/>
    <n v="79081"/>
    <n v="20416"/>
    <n v="58665"/>
    <n v="3.2"/>
    <n v="12.5"/>
    <n v="3246"/>
    <n v="0.5"/>
    <n v="25"/>
    <m/>
    <m/>
    <m/>
    <n v="0"/>
  </r>
  <r>
    <x v="27"/>
    <x v="8"/>
    <x v="11"/>
    <n v="341"/>
    <n v="11520"/>
    <n v="475541"/>
    <n v="471043"/>
    <n v="743"/>
    <n v="6.6"/>
    <n v="284"/>
    <n v="2.5"/>
    <n v="50069"/>
    <n v="9862"/>
    <n v="40207"/>
    <n v="2.1"/>
    <n v="10.6"/>
    <n v="41072"/>
    <n v="8711"/>
    <n v="32361"/>
    <n v="1.8"/>
    <n v="8.6999999999999993"/>
    <n v="8997"/>
    <n v="1.9"/>
    <n v="17.399999999999999"/>
    <m/>
    <m/>
    <m/>
    <n v="0"/>
  </r>
  <r>
    <x v="27"/>
    <x v="8"/>
    <x v="1"/>
    <n v="2887"/>
    <n v="78164"/>
    <n v="4186990"/>
    <n v="4169886"/>
    <n v="5116"/>
    <n v="6.6"/>
    <n v="2745"/>
    <n v="3.6"/>
    <n v="415155"/>
    <n v="107042"/>
    <n v="308113"/>
    <n v="2.6"/>
    <n v="10"/>
    <n v="380947"/>
    <n v="71068"/>
    <n v="309879"/>
    <n v="1.7"/>
    <n v="9.1"/>
    <n v="34208"/>
    <n v="0.9"/>
    <n v="18.2"/>
    <n v="1"/>
    <n v="1"/>
    <m/>
    <n v="1"/>
  </r>
  <r>
    <x v="2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7"/>
    <x v="9"/>
    <x v="2"/>
    <n v="13"/>
    <n v="14"/>
    <n v="27350"/>
    <n v="27582"/>
    <n v="0"/>
    <n v="0"/>
    <n v="1"/>
    <n v="6.9"/>
    <n v="1628"/>
    <n v="0"/>
    <n v="1628"/>
    <n v="0"/>
    <n v="5.9"/>
    <n v="2091"/>
    <m/>
    <n v="2023"/>
    <m/>
    <n v="7.6"/>
    <n v="-463"/>
    <n v="-1.7"/>
    <n v="11.8"/>
    <m/>
    <m/>
    <m/>
    <n v="1"/>
  </r>
  <r>
    <x v="27"/>
    <x v="9"/>
    <x v="3"/>
    <n v="26"/>
    <n v="130"/>
    <n v="66041"/>
    <n v="60284"/>
    <n v="3"/>
    <n v="2.1"/>
    <n v="6"/>
    <n v="4.0999999999999996"/>
    <n v="14876"/>
    <m/>
    <m/>
    <m/>
    <n v="24.7"/>
    <n v="3364"/>
    <n v="823"/>
    <n v="2541"/>
    <n v="1.4"/>
    <n v="5.6"/>
    <n v="11512"/>
    <n v="19.100000000000001"/>
    <n v="11.2"/>
    <m/>
    <m/>
    <m/>
    <n v="1"/>
  </r>
  <r>
    <x v="27"/>
    <x v="9"/>
    <x v="4"/>
    <n v="17"/>
    <n v="1263"/>
    <m/>
    <n v="42055"/>
    <n v="289"/>
    <n v="25.7"/>
    <n v="13"/>
    <n v="1.2"/>
    <n v="3843"/>
    <m/>
    <m/>
    <m/>
    <n v="9.1"/>
    <n v="9390"/>
    <m/>
    <n v="9287"/>
    <m/>
    <n v="22.3"/>
    <n v="-5547"/>
    <n v="-13.2"/>
    <n v="18.2"/>
    <m/>
    <m/>
    <m/>
    <n v="1"/>
  </r>
  <r>
    <x v="27"/>
    <x v="9"/>
    <x v="5"/>
    <n v="20"/>
    <n v="135"/>
    <n v="35337"/>
    <m/>
    <n v="9"/>
    <n v="6.8"/>
    <n v="3"/>
    <n v="2.2999999999999998"/>
    <m/>
    <n v="2142"/>
    <m/>
    <m/>
    <m/>
    <m/>
    <m/>
    <m/>
    <m/>
    <m/>
    <m/>
    <m/>
    <m/>
    <m/>
    <m/>
    <m/>
    <n v="1"/>
  </r>
  <r>
    <x v="27"/>
    <x v="9"/>
    <x v="6"/>
    <n v="22"/>
    <n v="411"/>
    <n v="54284"/>
    <n v="63960"/>
    <n v="5"/>
    <n v="1.2"/>
    <n v="6"/>
    <n v="1.5"/>
    <n v="10240"/>
    <n v="355"/>
    <n v="9885"/>
    <n v="0.6"/>
    <n v="16"/>
    <n v="29592"/>
    <m/>
    <n v="15095"/>
    <m/>
    <n v="46.3"/>
    <n v="-19352"/>
    <n v="-30.3"/>
    <n v="32"/>
    <n v="2"/>
    <n v="2"/>
    <m/>
    <n v="1"/>
  </r>
  <r>
    <x v="27"/>
    <x v="9"/>
    <x v="7"/>
    <n v="109"/>
    <n v="2949"/>
    <n v="302599"/>
    <n v="293769"/>
    <n v="280"/>
    <n v="9.8000000000000007"/>
    <n v="94"/>
    <n v="3.3"/>
    <n v="51505"/>
    <n v="11132"/>
    <n v="40373"/>
    <n v="3.8"/>
    <n v="17.5"/>
    <n v="33845"/>
    <n v="8958"/>
    <n v="24887"/>
    <n v="3"/>
    <n v="11.5"/>
    <n v="17660"/>
    <n v="6"/>
    <n v="23"/>
    <n v="1"/>
    <n v="1"/>
    <m/>
    <n v="1"/>
  </r>
  <r>
    <x v="27"/>
    <x v="9"/>
    <x v="8"/>
    <n v="101"/>
    <n v="6267"/>
    <n v="308773"/>
    <n v="307605"/>
    <n v="355"/>
    <n v="5.8"/>
    <n v="111"/>
    <n v="1.8"/>
    <n v="44533"/>
    <n v="13172"/>
    <n v="31361"/>
    <n v="4.3"/>
    <n v="14.5"/>
    <n v="42197"/>
    <n v="11729"/>
    <n v="30468"/>
    <n v="3.8"/>
    <n v="13.7"/>
    <n v="2336"/>
    <n v="0.8"/>
    <n v="27.4"/>
    <n v="1"/>
    <n v="1"/>
    <m/>
    <n v="1"/>
  </r>
  <r>
    <x v="27"/>
    <x v="9"/>
    <x v="9"/>
    <n v="251"/>
    <n v="8789"/>
    <n v="727121"/>
    <n v="715214"/>
    <n v="522"/>
    <n v="6"/>
    <n v="411"/>
    <n v="4.7"/>
    <n v="82544"/>
    <n v="32558"/>
    <n v="49986"/>
    <n v="4.5999999999999996"/>
    <n v="11.5"/>
    <n v="58730"/>
    <n v="11880"/>
    <n v="46850"/>
    <n v="1.7"/>
    <n v="8.1999999999999993"/>
    <n v="23814"/>
    <n v="3.3"/>
    <n v="16.399999999999999"/>
    <m/>
    <m/>
    <m/>
    <n v="0"/>
  </r>
  <r>
    <x v="27"/>
    <x v="9"/>
    <x v="10"/>
    <n v="144"/>
    <n v="9164"/>
    <n v="416863"/>
    <n v="429110"/>
    <n v="800"/>
    <n v="8.9"/>
    <n v="394"/>
    <n v="4.4000000000000004"/>
    <n v="47768"/>
    <n v="12569"/>
    <n v="35199"/>
    <n v="2.9"/>
    <n v="11.1"/>
    <n v="72261"/>
    <n v="20528"/>
    <n v="51733"/>
    <n v="4.8"/>
    <n v="16.8"/>
    <n v="-24493"/>
    <n v="-5.7"/>
    <n v="22.2"/>
    <m/>
    <m/>
    <m/>
    <n v="0"/>
  </r>
  <r>
    <x v="27"/>
    <x v="9"/>
    <x v="11"/>
    <n v="131"/>
    <n v="8793"/>
    <n v="418952"/>
    <n v="411095"/>
    <n v="750"/>
    <n v="8.8000000000000007"/>
    <n v="261"/>
    <n v="3.1"/>
    <n v="59563"/>
    <n v="22149"/>
    <n v="37414"/>
    <n v="5.4"/>
    <n v="14.5"/>
    <n v="43848"/>
    <n v="8090"/>
    <n v="35758"/>
    <n v="2"/>
    <n v="10.7"/>
    <n v="15715"/>
    <n v="3.8"/>
    <n v="21.4"/>
    <m/>
    <m/>
    <m/>
    <n v="0"/>
  </r>
  <r>
    <x v="27"/>
    <x v="9"/>
    <x v="1"/>
    <n v="1206"/>
    <n v="66497"/>
    <n v="3584569"/>
    <n v="3573551"/>
    <n v="5736"/>
    <n v="8.6999999999999993"/>
    <n v="4168"/>
    <n v="6.3"/>
    <n v="416094"/>
    <n v="122337"/>
    <n v="293757"/>
    <n v="3.4"/>
    <n v="11.6"/>
    <n v="394059"/>
    <n v="108037"/>
    <n v="286022"/>
    <n v="3"/>
    <n v="11"/>
    <n v="22035"/>
    <n v="0.6"/>
    <n v="22"/>
    <m/>
    <m/>
    <m/>
    <n v="0"/>
  </r>
  <r>
    <x v="27"/>
    <x v="10"/>
    <x v="2"/>
    <n v="8"/>
    <n v="40"/>
    <n v="31768"/>
    <n v="26937"/>
    <n v="0"/>
    <n v="0"/>
    <n v="0"/>
    <n v="0"/>
    <n v="9737"/>
    <n v="0"/>
    <n v="9737"/>
    <n v="0"/>
    <n v="36.1"/>
    <n v="75"/>
    <n v="0"/>
    <n v="75"/>
    <n v="0"/>
    <n v="0.3"/>
    <n v="9662"/>
    <n v="35.799999999999997"/>
    <n v="0.6"/>
    <m/>
    <m/>
    <m/>
    <n v="0"/>
  </r>
  <r>
    <x v="27"/>
    <x v="10"/>
    <x v="3"/>
    <n v="10"/>
    <n v="30"/>
    <n v="26486"/>
    <n v="25942"/>
    <n v="2"/>
    <n v="6.9"/>
    <n v="0"/>
    <n v="0"/>
    <n v="8332"/>
    <m/>
    <m/>
    <m/>
    <n v="32.1"/>
    <n v="7243"/>
    <n v="0"/>
    <n v="7243"/>
    <n v="0"/>
    <n v="27.9"/>
    <n v="1089"/>
    <n v="4.2"/>
    <n v="55.8"/>
    <m/>
    <m/>
    <m/>
    <n v="1"/>
  </r>
  <r>
    <x v="27"/>
    <x v="10"/>
    <x v="4"/>
    <n v="10"/>
    <n v="646"/>
    <m/>
    <n v="36839"/>
    <n v="49"/>
    <n v="7.9"/>
    <n v="2"/>
    <n v="0.3"/>
    <n v="7459"/>
    <m/>
    <m/>
    <m/>
    <n v="20.2"/>
    <n v="2808"/>
    <m/>
    <n v="2767"/>
    <m/>
    <n v="7.6"/>
    <n v="4651"/>
    <n v="12.6"/>
    <n v="15.2"/>
    <m/>
    <m/>
    <m/>
    <n v="1"/>
  </r>
  <r>
    <x v="27"/>
    <x v="10"/>
    <x v="5"/>
    <n v="14"/>
    <n v="87"/>
    <m/>
    <n v="12381"/>
    <n v="2"/>
    <n v="2.2999999999999998"/>
    <n v="0"/>
    <n v="0"/>
    <n v="8255"/>
    <m/>
    <m/>
    <m/>
    <n v="66.7"/>
    <n v="389"/>
    <n v="0"/>
    <n v="389"/>
    <n v="0"/>
    <n v="3.1"/>
    <n v="7866"/>
    <n v="63.6"/>
    <n v="6.2"/>
    <m/>
    <m/>
    <m/>
    <n v="1"/>
  </r>
  <r>
    <x v="27"/>
    <x v="10"/>
    <x v="6"/>
    <n v="13"/>
    <n v="395"/>
    <n v="24512"/>
    <n v="23016"/>
    <n v="2"/>
    <n v="0.5"/>
    <n v="2"/>
    <n v="0.5"/>
    <n v="3391"/>
    <m/>
    <m/>
    <m/>
    <n v="14.7"/>
    <n v="398"/>
    <m/>
    <n v="106"/>
    <m/>
    <n v="1.7"/>
    <n v="2993"/>
    <n v="13"/>
    <n v="3.4"/>
    <m/>
    <m/>
    <m/>
    <n v="1"/>
  </r>
  <r>
    <x v="27"/>
    <x v="10"/>
    <x v="7"/>
    <n v="71"/>
    <n v="1693"/>
    <n v="248408"/>
    <n v="256905"/>
    <n v="91"/>
    <n v="5.4"/>
    <n v="75"/>
    <n v="4.5"/>
    <n v="35499"/>
    <n v="4498"/>
    <n v="31001"/>
    <n v="1.8"/>
    <n v="13.8"/>
    <n v="52493"/>
    <n v="4619"/>
    <n v="47874"/>
    <n v="1.8"/>
    <n v="20.399999999999999"/>
    <n v="-16994"/>
    <n v="-6.6"/>
    <n v="27.6"/>
    <m/>
    <m/>
    <m/>
    <n v="0"/>
  </r>
  <r>
    <x v="27"/>
    <x v="10"/>
    <x v="8"/>
    <n v="70"/>
    <n v="4781"/>
    <n v="320229"/>
    <n v="319149"/>
    <n v="422"/>
    <n v="9"/>
    <n v="265"/>
    <n v="5.6"/>
    <n v="60704"/>
    <n v="22304"/>
    <n v="38400"/>
    <n v="7"/>
    <n v="19"/>
    <n v="58543"/>
    <n v="22069"/>
    <n v="36474"/>
    <n v="6.9"/>
    <n v="18.3"/>
    <n v="2161"/>
    <n v="0.7"/>
    <n v="36.6"/>
    <n v="1"/>
    <n v="1"/>
    <m/>
    <n v="1"/>
  </r>
  <r>
    <x v="27"/>
    <x v="10"/>
    <x v="9"/>
    <n v="109"/>
    <n v="6812"/>
    <n v="537629"/>
    <n v="522243"/>
    <n v="815"/>
    <n v="12.4"/>
    <n v="334"/>
    <n v="5.0999999999999996"/>
    <n v="83937"/>
    <n v="29647"/>
    <n v="54290"/>
    <n v="5.7"/>
    <n v="16.100000000000001"/>
    <n v="53164"/>
    <n v="10552"/>
    <n v="42612"/>
    <n v="2"/>
    <n v="10.199999999999999"/>
    <n v="30773"/>
    <n v="5.9"/>
    <n v="20.399999999999999"/>
    <m/>
    <m/>
    <m/>
    <n v="0"/>
  </r>
  <r>
    <x v="27"/>
    <x v="10"/>
    <x v="10"/>
    <n v="92"/>
    <n v="6032"/>
    <n v="475449"/>
    <n v="456684"/>
    <n v="570"/>
    <n v="9.8000000000000007"/>
    <n v="192"/>
    <n v="3.3"/>
    <n v="72566"/>
    <n v="31387"/>
    <n v="41179"/>
    <n v="6.9"/>
    <n v="15.9"/>
    <n v="35036"/>
    <n v="5837"/>
    <n v="29199"/>
    <n v="1.3"/>
    <n v="7.7"/>
    <n v="37530"/>
    <n v="8.1999999999999993"/>
    <n v="15.4"/>
    <m/>
    <m/>
    <m/>
    <n v="0"/>
  </r>
  <r>
    <x v="27"/>
    <x v="10"/>
    <x v="11"/>
    <n v="72"/>
    <n v="6222"/>
    <n v="402578"/>
    <n v="398932"/>
    <n v="520"/>
    <n v="8.5"/>
    <n v="324"/>
    <n v="5.3"/>
    <n v="55313"/>
    <n v="13892"/>
    <n v="41421"/>
    <n v="3.5"/>
    <n v="13.9"/>
    <n v="48021"/>
    <n v="18438"/>
    <n v="29583"/>
    <n v="4.5999999999999996"/>
    <n v="12"/>
    <n v="7292"/>
    <n v="1.9"/>
    <n v="24"/>
    <n v="1"/>
    <n v="1"/>
    <m/>
    <n v="1"/>
  </r>
  <r>
    <x v="27"/>
    <x v="10"/>
    <x v="1"/>
    <n v="743"/>
    <n v="88478"/>
    <n v="4383749"/>
    <n v="4362315"/>
    <n v="8126"/>
    <n v="9.4"/>
    <n v="4398"/>
    <n v="5.0999999999999996"/>
    <n v="526602"/>
    <n v="161239"/>
    <n v="365363"/>
    <n v="3.7"/>
    <n v="12.1"/>
    <n v="483734"/>
    <n v="136566"/>
    <n v="347168"/>
    <n v="3.1"/>
    <n v="11.1"/>
    <n v="42868"/>
    <n v="1"/>
    <n v="22.2"/>
    <m/>
    <m/>
    <m/>
    <n v="0"/>
  </r>
  <r>
    <x v="27"/>
    <x v="11"/>
    <x v="2"/>
    <n v="14"/>
    <n v="42"/>
    <n v="12968"/>
    <m/>
    <n v="0"/>
    <n v="0"/>
    <n v="1"/>
    <n v="2.4"/>
    <m/>
    <n v="0"/>
    <m/>
    <m/>
    <m/>
    <m/>
    <m/>
    <m/>
    <m/>
    <m/>
    <m/>
    <m/>
    <m/>
    <m/>
    <m/>
    <m/>
    <n v="1"/>
  </r>
  <r>
    <x v="27"/>
    <x v="11"/>
    <x v="3"/>
    <n v="17"/>
    <n v="25"/>
    <n v="733"/>
    <n v="772"/>
    <n v="1"/>
    <n v="4"/>
    <n v="1"/>
    <n v="4"/>
    <n v="39"/>
    <m/>
    <m/>
    <m/>
    <n v="5.0999999999999996"/>
    <n v="117"/>
    <m/>
    <n v="106"/>
    <m/>
    <n v="15.2"/>
    <n v="-78"/>
    <n v="-10.1"/>
    <n v="10.199999999999999"/>
    <m/>
    <m/>
    <m/>
    <n v="1"/>
  </r>
  <r>
    <x v="27"/>
    <x v="11"/>
    <x v="4"/>
    <n v="19"/>
    <n v="38"/>
    <m/>
    <n v="25824"/>
    <n v="2"/>
    <n v="5.0999999999999996"/>
    <n v="5"/>
    <n v="12.7"/>
    <n v="20765"/>
    <m/>
    <m/>
    <m/>
    <n v="80.400000000000006"/>
    <n v="23815"/>
    <m/>
    <n v="222"/>
    <m/>
    <n v="92.2"/>
    <n v="-3050"/>
    <n v="-11.8"/>
    <n v="160.80000000000001"/>
    <n v="1"/>
    <n v="1"/>
    <m/>
    <n v="1"/>
  </r>
  <r>
    <x v="27"/>
    <x v="11"/>
    <x v="5"/>
    <n v="8"/>
    <n v="52"/>
    <m/>
    <m/>
    <n v="0"/>
    <n v="0"/>
    <n v="2"/>
    <n v="3.8"/>
    <m/>
    <n v="0"/>
    <m/>
    <m/>
    <m/>
    <m/>
    <m/>
    <m/>
    <m/>
    <m/>
    <m/>
    <m/>
    <m/>
    <m/>
    <m/>
    <m/>
    <n v="1"/>
  </r>
  <r>
    <x v="27"/>
    <x v="11"/>
    <x v="6"/>
    <n v="18"/>
    <n v="260"/>
    <n v="53724"/>
    <n v="52744"/>
    <n v="2"/>
    <n v="0.8"/>
    <n v="8"/>
    <n v="3"/>
    <n v="5309"/>
    <m/>
    <m/>
    <m/>
    <n v="10.1"/>
    <n v="3348"/>
    <n v="207"/>
    <n v="3141"/>
    <n v="0.4"/>
    <n v="6.3"/>
    <n v="1961"/>
    <n v="3.8"/>
    <n v="12.6"/>
    <m/>
    <m/>
    <m/>
    <n v="1"/>
  </r>
  <r>
    <x v="27"/>
    <x v="11"/>
    <x v="7"/>
    <n v="67"/>
    <n v="1569"/>
    <n v="206700"/>
    <n v="190071"/>
    <n v="193"/>
    <n v="13"/>
    <n v="25"/>
    <n v="1.7"/>
    <n v="56828"/>
    <n v="17599"/>
    <n v="39229"/>
    <n v="9.3000000000000007"/>
    <n v="29.9"/>
    <n v="23570"/>
    <n v="1910"/>
    <n v="21660"/>
    <n v="1"/>
    <n v="12.4"/>
    <n v="33258"/>
    <n v="17.5"/>
    <n v="24.8"/>
    <m/>
    <m/>
    <m/>
    <n v="0"/>
  </r>
  <r>
    <x v="27"/>
    <x v="11"/>
    <x v="8"/>
    <n v="54"/>
    <n v="10101"/>
    <n v="467738"/>
    <n v="466059"/>
    <n v="555"/>
    <n v="5.2"/>
    <n v="1800"/>
    <n v="16.8"/>
    <n v="103136"/>
    <n v="33977"/>
    <n v="69159"/>
    <n v="7.3"/>
    <n v="22.1"/>
    <n v="99779"/>
    <n v="48479"/>
    <n v="51300"/>
    <n v="10.4"/>
    <n v="21.4"/>
    <n v="3357"/>
    <n v="0.7"/>
    <n v="42.8"/>
    <m/>
    <m/>
    <m/>
    <n v="0"/>
  </r>
  <r>
    <x v="27"/>
    <x v="11"/>
    <x v="9"/>
    <n v="95"/>
    <n v="25219"/>
    <n v="1313390"/>
    <n v="1390780"/>
    <n v="2697"/>
    <n v="11"/>
    <n v="1311"/>
    <n v="5.3"/>
    <n v="144392"/>
    <n v="43241"/>
    <n v="101151"/>
    <n v="3.1"/>
    <n v="10.4"/>
    <n v="299172"/>
    <n v="109964"/>
    <n v="189208"/>
    <n v="7.9"/>
    <n v="21.5"/>
    <n v="-154780"/>
    <n v="-11.1"/>
    <n v="20.8"/>
    <m/>
    <m/>
    <m/>
    <n v="0"/>
  </r>
  <r>
    <x v="27"/>
    <x v="11"/>
    <x v="10"/>
    <n v="69"/>
    <n v="15177"/>
    <n v="1100070"/>
    <n v="1085908"/>
    <n v="2529"/>
    <n v="17.5"/>
    <n v="1032"/>
    <n v="7.2"/>
    <n v="134561"/>
    <n v="39597"/>
    <n v="94964"/>
    <n v="3.6"/>
    <n v="12.4"/>
    <n v="106238"/>
    <n v="37756"/>
    <n v="68482"/>
    <n v="3.5"/>
    <n v="9.8000000000000007"/>
    <n v="28323"/>
    <n v="2.6"/>
    <n v="19.600000000000001"/>
    <m/>
    <m/>
    <m/>
    <n v="0"/>
  </r>
  <r>
    <x v="27"/>
    <x v="11"/>
    <x v="11"/>
    <n v="51"/>
    <n v="20758"/>
    <n v="1066942"/>
    <n v="1057625"/>
    <n v="1768"/>
    <n v="8.8000000000000007"/>
    <n v="391"/>
    <n v="1.9"/>
    <n v="145874"/>
    <n v="67320"/>
    <n v="78554"/>
    <n v="6.4"/>
    <n v="13.8"/>
    <n v="127240"/>
    <n v="20755"/>
    <n v="106485"/>
    <n v="2"/>
    <n v="12"/>
    <n v="18634"/>
    <n v="1.8"/>
    <n v="24"/>
    <m/>
    <m/>
    <m/>
    <n v="0"/>
  </r>
  <r>
    <x v="27"/>
    <x v="11"/>
    <x v="1"/>
    <n v="833"/>
    <n v="480274"/>
    <n v="24886047"/>
    <n v="24785925"/>
    <n v="50001"/>
    <n v="10.5"/>
    <n v="46060"/>
    <n v="9.6"/>
    <n v="3318737"/>
    <n v="1099015"/>
    <n v="2219722"/>
    <n v="4.4000000000000004"/>
    <n v="13.4"/>
    <n v="3118494"/>
    <n v="1033385"/>
    <n v="2085109"/>
    <n v="4.2"/>
    <n v="12.6"/>
    <n v="200243"/>
    <n v="0.8"/>
    <n v="25.2"/>
    <m/>
    <m/>
    <m/>
    <n v="0"/>
  </r>
  <r>
    <x v="28"/>
    <x v="0"/>
    <x v="0"/>
    <n v="471724"/>
    <n v="472067"/>
    <n v="1161838"/>
    <n v="584117"/>
    <n v="468804"/>
    <n v="198.6"/>
    <n v="0"/>
    <n v="0"/>
    <n v="1155443"/>
    <n v="1155443"/>
    <n v="0"/>
    <n v="197.8"/>
    <n v="197.8"/>
    <n v="0"/>
    <n v="0"/>
    <n v="0"/>
    <n v="0"/>
    <n v="0"/>
    <n v="1155443"/>
    <n v="197.8"/>
    <n v="0"/>
    <m/>
    <m/>
    <m/>
    <n v="0"/>
  </r>
  <r>
    <x v="28"/>
    <x v="0"/>
    <x v="2"/>
    <n v="266791"/>
    <n v="266940"/>
    <n v="547947"/>
    <n v="631727"/>
    <n v="123"/>
    <n v="0"/>
    <n v="102310"/>
    <n v="31.6"/>
    <n v="123131"/>
    <n v="217"/>
    <n v="122914"/>
    <n v="0"/>
    <n v="19.5"/>
    <n v="290691"/>
    <n v="216356"/>
    <n v="74335"/>
    <n v="34.200000000000003"/>
    <n v="46"/>
    <n v="-167560"/>
    <n v="-26.5"/>
    <n v="39"/>
    <n v="79587"/>
    <n v="79587"/>
    <n v="174778"/>
    <n v="0"/>
  </r>
  <r>
    <x v="28"/>
    <x v="0"/>
    <x v="3"/>
    <n v="205131"/>
    <n v="205235"/>
    <n v="420765"/>
    <n v="471130"/>
    <n v="11177"/>
    <n v="4.9000000000000004"/>
    <n v="54539"/>
    <n v="23.9"/>
    <n v="87510"/>
    <n v="23657"/>
    <n v="63853"/>
    <n v="5"/>
    <n v="18.600000000000001"/>
    <n v="188240"/>
    <n v="127559"/>
    <n v="60681"/>
    <n v="27.1"/>
    <n v="40"/>
    <n v="-100730"/>
    <n v="-21.4"/>
    <n v="37.200000000000003"/>
    <n v="43943"/>
    <n v="43950"/>
    <n v="106713"/>
    <n v="0"/>
  </r>
  <r>
    <x v="28"/>
    <x v="0"/>
    <x v="4"/>
    <n v="169722"/>
    <n v="169847"/>
    <n v="351444"/>
    <n v="389942"/>
    <n v="9509"/>
    <n v="5.0999999999999996"/>
    <n v="38967"/>
    <n v="21"/>
    <n v="67751"/>
    <n v="20250"/>
    <n v="47501"/>
    <n v="5.2"/>
    <n v="17.399999999999999"/>
    <n v="144746"/>
    <n v="93774"/>
    <n v="50972"/>
    <n v="24"/>
    <n v="37.1"/>
    <n v="-76995"/>
    <n v="-19.7"/>
    <n v="34.799999999999997"/>
    <n v="31077"/>
    <n v="31077"/>
    <n v="78046"/>
    <n v="0"/>
  </r>
  <r>
    <x v="28"/>
    <x v="0"/>
    <x v="5"/>
    <n v="147267"/>
    <n v="147428"/>
    <n v="306879"/>
    <n v="336570"/>
    <n v="8781"/>
    <n v="5.5"/>
    <n v="30206"/>
    <n v="19"/>
    <n v="56540"/>
    <n v="18174"/>
    <n v="38366"/>
    <n v="5.4"/>
    <n v="16.8"/>
    <n v="115922"/>
    <n v="71955"/>
    <n v="43967"/>
    <n v="21.4"/>
    <n v="34.4"/>
    <n v="-59382"/>
    <n v="-17.600000000000001"/>
    <n v="33.6"/>
    <n v="23565"/>
    <n v="23565"/>
    <n v="58804"/>
    <n v="0"/>
  </r>
  <r>
    <x v="28"/>
    <x v="0"/>
    <x v="6"/>
    <n v="129667"/>
    <n v="129805"/>
    <n v="270903"/>
    <n v="297122"/>
    <n v="7659"/>
    <n v="5.5"/>
    <n v="25184"/>
    <n v="18.100000000000001"/>
    <n v="48397"/>
    <n v="16001"/>
    <n v="32396"/>
    <n v="5.4"/>
    <n v="16.3"/>
    <n v="100835"/>
    <n v="61402"/>
    <n v="39433"/>
    <n v="20.7"/>
    <n v="33.9"/>
    <n v="-52438"/>
    <n v="-17.600000000000001"/>
    <n v="32.6"/>
    <n v="19347"/>
    <n v="19348"/>
    <n v="49639"/>
    <n v="0"/>
  </r>
  <r>
    <x v="28"/>
    <x v="0"/>
    <x v="7"/>
    <n v="498171"/>
    <n v="498654"/>
    <n v="1047775"/>
    <n v="1138365"/>
    <n v="28516"/>
    <n v="5.4"/>
    <n v="84429"/>
    <n v="16"/>
    <n v="172644"/>
    <n v="59342"/>
    <n v="113302"/>
    <n v="5.2"/>
    <n v="15.2"/>
    <n v="353824"/>
    <n v="203997"/>
    <n v="149827"/>
    <n v="17.899999999999999"/>
    <n v="31.1"/>
    <n v="-181180"/>
    <n v="-15.9"/>
    <n v="30.4"/>
    <n v="64331"/>
    <n v="64344"/>
    <n v="164290"/>
    <n v="0"/>
  </r>
  <r>
    <x v="28"/>
    <x v="0"/>
    <x v="8"/>
    <n v="307470"/>
    <n v="307809"/>
    <n v="661338"/>
    <n v="711318"/>
    <n v="16047"/>
    <n v="5"/>
    <n v="44251"/>
    <n v="13.7"/>
    <n v="99816"/>
    <n v="33774"/>
    <n v="66042"/>
    <n v="4.7"/>
    <n v="14"/>
    <n v="199775"/>
    <n v="109423"/>
    <n v="90352"/>
    <n v="15.4"/>
    <n v="28.1"/>
    <n v="-99959"/>
    <n v="-14.1"/>
    <n v="28"/>
    <n v="33190"/>
    <n v="33195"/>
    <n v="87072"/>
    <n v="0"/>
  </r>
  <r>
    <x v="28"/>
    <x v="0"/>
    <x v="9"/>
    <n v="228096"/>
    <n v="228578"/>
    <n v="497963"/>
    <n v="533389"/>
    <n v="10559"/>
    <n v="4.4000000000000004"/>
    <n v="29785"/>
    <n v="12.5"/>
    <n v="68630"/>
    <n v="22200"/>
    <n v="46430"/>
    <n v="4.2"/>
    <n v="12.9"/>
    <n v="139481"/>
    <n v="73551"/>
    <n v="65930"/>
    <n v="13.8"/>
    <n v="26.1"/>
    <n v="-70851"/>
    <n v="-13.2"/>
    <n v="25.8"/>
    <n v="22180"/>
    <n v="22193"/>
    <n v="58265"/>
    <n v="0"/>
  </r>
  <r>
    <x v="28"/>
    <x v="0"/>
    <x v="10"/>
    <n v="159063"/>
    <n v="159583"/>
    <n v="354049"/>
    <n v="377740"/>
    <n v="6170"/>
    <n v="3.7"/>
    <n v="18811"/>
    <n v="11.3"/>
    <n v="43795"/>
    <n v="12839"/>
    <n v="30956"/>
    <n v="3.4"/>
    <n v="11.6"/>
    <n v="91177"/>
    <n v="46413"/>
    <n v="44764"/>
    <n v="12.3"/>
    <n v="24.1"/>
    <n v="-47382"/>
    <n v="-12.5"/>
    <n v="23.2"/>
    <n v="14134"/>
    <n v="14136"/>
    <n v="36972"/>
    <n v="0"/>
  </r>
  <r>
    <x v="28"/>
    <x v="0"/>
    <x v="11"/>
    <n v="70704"/>
    <n v="71097"/>
    <n v="156832"/>
    <n v="168872"/>
    <n v="2750"/>
    <n v="3.7"/>
    <n v="9375"/>
    <n v="12.6"/>
    <n v="19372"/>
    <n v="5908"/>
    <n v="13464"/>
    <n v="3.5"/>
    <n v="11.5"/>
    <n v="43451"/>
    <n v="23314"/>
    <n v="20137"/>
    <n v="13.8"/>
    <n v="25.7"/>
    <n v="-24079"/>
    <n v="-14.2"/>
    <n v="23"/>
    <n v="6986"/>
    <n v="6997"/>
    <n v="18192"/>
    <n v="0"/>
  </r>
  <r>
    <x v="28"/>
    <x v="0"/>
    <x v="1"/>
    <n v="166724"/>
    <n v="167841"/>
    <n v="380507"/>
    <n v="411513"/>
    <n v="5112"/>
    <n v="2.9"/>
    <n v="21963"/>
    <n v="12.4"/>
    <n v="40669"/>
    <n v="11469"/>
    <n v="29200"/>
    <n v="2.8"/>
    <n v="9.9"/>
    <n v="102680"/>
    <n v="57036"/>
    <n v="45644"/>
    <n v="13.9"/>
    <n v="25"/>
    <n v="-62011"/>
    <n v="-15.1"/>
    <n v="19.8"/>
    <n v="17462"/>
    <n v="17486"/>
    <n v="46992"/>
    <n v="0"/>
  </r>
  <r>
    <x v="28"/>
    <x v="1"/>
    <x v="0"/>
    <n v="44530"/>
    <n v="44874"/>
    <n v="543595"/>
    <n v="272601"/>
    <n v="44744"/>
    <n v="199.4"/>
    <n v="0"/>
    <n v="0"/>
    <n v="541988"/>
    <n v="541988"/>
    <n v="0"/>
    <n v="198.8"/>
    <n v="198.8"/>
    <n v="0"/>
    <n v="0"/>
    <n v="0"/>
    <n v="0"/>
    <n v="0"/>
    <n v="541988"/>
    <n v="198.8"/>
    <n v="0"/>
    <m/>
    <m/>
    <m/>
    <n v="0"/>
  </r>
  <r>
    <x v="28"/>
    <x v="1"/>
    <x v="2"/>
    <n v="74028"/>
    <n v="74377"/>
    <n v="495795"/>
    <n v="493949"/>
    <n v="216"/>
    <n v="0.3"/>
    <n v="5871"/>
    <n v="7.6"/>
    <n v="139005"/>
    <n v="611"/>
    <n v="138394"/>
    <n v="0.1"/>
    <n v="28.1"/>
    <n v="135313"/>
    <n v="71498"/>
    <n v="63815"/>
    <n v="14.5"/>
    <n v="27.4"/>
    <n v="3692"/>
    <n v="0.7"/>
    <n v="54.8"/>
    <n v="5183"/>
    <n v="5183"/>
    <n v="63430"/>
    <n v="0"/>
  </r>
  <r>
    <x v="28"/>
    <x v="1"/>
    <x v="3"/>
    <n v="66287"/>
    <n v="66599"/>
    <n v="424641"/>
    <n v="441515"/>
    <n v="713"/>
    <n v="1"/>
    <n v="4590"/>
    <n v="6.7"/>
    <n v="86614"/>
    <n v="7393"/>
    <n v="79221"/>
    <n v="1.7"/>
    <n v="19.600000000000001"/>
    <n v="120361"/>
    <n v="56151"/>
    <n v="64210"/>
    <n v="12.7"/>
    <n v="27.3"/>
    <n v="-33747"/>
    <n v="-7.7"/>
    <n v="39.200000000000003"/>
    <n v="4132"/>
    <n v="4132"/>
    <n v="50788"/>
    <n v="0"/>
  </r>
  <r>
    <x v="28"/>
    <x v="1"/>
    <x v="4"/>
    <n v="61324"/>
    <n v="61847"/>
    <n v="390321"/>
    <n v="405088"/>
    <n v="625"/>
    <n v="1"/>
    <n v="3463"/>
    <n v="5.5"/>
    <n v="70240"/>
    <n v="6532"/>
    <n v="63708"/>
    <n v="1.6"/>
    <n v="17.3"/>
    <n v="99774"/>
    <n v="41425"/>
    <n v="58349"/>
    <n v="10.199999999999999"/>
    <n v="24.6"/>
    <n v="-29534"/>
    <n v="-7.3"/>
    <n v="34.6"/>
    <n v="3012"/>
    <n v="3012"/>
    <n v="36848"/>
    <n v="0"/>
  </r>
  <r>
    <x v="28"/>
    <x v="1"/>
    <x v="5"/>
    <n v="55274"/>
    <n v="55915"/>
    <n v="351541"/>
    <n v="364633"/>
    <n v="570"/>
    <n v="1"/>
    <n v="2789"/>
    <n v="4.9000000000000004"/>
    <n v="58625"/>
    <n v="5721"/>
    <n v="52904"/>
    <n v="1.6"/>
    <n v="16.100000000000001"/>
    <n v="84808"/>
    <n v="33347"/>
    <n v="51461"/>
    <n v="9.1"/>
    <n v="23.3"/>
    <n v="-26183"/>
    <n v="-7.2"/>
    <n v="32.200000000000003"/>
    <n v="2426"/>
    <n v="2431"/>
    <n v="29899"/>
    <n v="0"/>
  </r>
  <r>
    <x v="28"/>
    <x v="1"/>
    <x v="6"/>
    <n v="51739"/>
    <n v="52268"/>
    <n v="326774"/>
    <n v="340206"/>
    <n v="508"/>
    <n v="1"/>
    <n v="2513"/>
    <n v="4.7"/>
    <n v="51178"/>
    <n v="5439"/>
    <n v="45739"/>
    <n v="1.6"/>
    <n v="15"/>
    <n v="78041"/>
    <n v="29432"/>
    <n v="48609"/>
    <n v="8.6999999999999993"/>
    <n v="22.9"/>
    <n v="-26863"/>
    <n v="-7.9"/>
    <n v="30"/>
    <n v="2133"/>
    <n v="2155"/>
    <n v="26090"/>
    <n v="0"/>
  </r>
  <r>
    <x v="28"/>
    <x v="1"/>
    <x v="7"/>
    <n v="210655"/>
    <n v="212638"/>
    <n v="1326205"/>
    <n v="1380472"/>
    <n v="2020"/>
    <n v="0.9"/>
    <n v="8415"/>
    <n v="3.9"/>
    <n v="187021"/>
    <n v="21516"/>
    <n v="165505"/>
    <n v="1.6"/>
    <n v="13.5"/>
    <n v="295555"/>
    <n v="99708"/>
    <n v="195847"/>
    <n v="7.2"/>
    <n v="21.4"/>
    <n v="-108534"/>
    <n v="-7.9"/>
    <n v="27"/>
    <n v="7083"/>
    <n v="7087"/>
    <n v="86912"/>
    <n v="0"/>
  </r>
  <r>
    <x v="28"/>
    <x v="1"/>
    <x v="8"/>
    <n v="145774"/>
    <n v="146996"/>
    <n v="916479"/>
    <n v="952861"/>
    <n v="1270"/>
    <n v="0.9"/>
    <n v="4761"/>
    <n v="3.2"/>
    <n v="112799"/>
    <n v="13885"/>
    <n v="98914"/>
    <n v="1.5"/>
    <n v="11.8"/>
    <n v="185562"/>
    <n v="56262"/>
    <n v="129300"/>
    <n v="5.9"/>
    <n v="19.5"/>
    <n v="-72763"/>
    <n v="-7.7"/>
    <n v="23.6"/>
    <n v="3970"/>
    <n v="3986"/>
    <n v="48625"/>
    <n v="0"/>
  </r>
  <r>
    <x v="28"/>
    <x v="1"/>
    <x v="9"/>
    <n v="116576"/>
    <n v="118130"/>
    <n v="732971"/>
    <n v="761862"/>
    <n v="850"/>
    <n v="0.7"/>
    <n v="3537"/>
    <n v="3"/>
    <n v="81862"/>
    <n v="9096"/>
    <n v="72766"/>
    <n v="1.2"/>
    <n v="10.7"/>
    <n v="139643"/>
    <n v="40712"/>
    <n v="98931"/>
    <n v="5.3"/>
    <n v="18.3"/>
    <n v="-57781"/>
    <n v="-7.6"/>
    <n v="21.4"/>
    <n v="2795"/>
    <n v="2814"/>
    <n v="34054"/>
    <n v="0"/>
  </r>
  <r>
    <x v="28"/>
    <x v="1"/>
    <x v="10"/>
    <n v="88213"/>
    <n v="89978"/>
    <n v="553454"/>
    <n v="574748"/>
    <n v="543"/>
    <n v="0.6"/>
    <n v="2316"/>
    <n v="2.5"/>
    <n v="55313"/>
    <n v="5824"/>
    <n v="49489"/>
    <n v="1"/>
    <n v="9.6"/>
    <n v="97901"/>
    <n v="26384"/>
    <n v="71517"/>
    <n v="4.5999999999999996"/>
    <n v="17"/>
    <n v="-42588"/>
    <n v="-7.4"/>
    <n v="19.2"/>
    <n v="1728"/>
    <n v="1741"/>
    <n v="21282"/>
    <n v="0"/>
  </r>
  <r>
    <x v="28"/>
    <x v="1"/>
    <x v="11"/>
    <n v="40610"/>
    <n v="41988"/>
    <n v="256127"/>
    <n v="266309"/>
    <n v="270"/>
    <n v="0.6"/>
    <n v="1173"/>
    <n v="2.8"/>
    <n v="25502"/>
    <n v="2810"/>
    <n v="22692"/>
    <n v="1.1000000000000001"/>
    <n v="9.6"/>
    <n v="45865"/>
    <n v="12697"/>
    <n v="33168"/>
    <n v="4.8"/>
    <n v="17.2"/>
    <n v="-20363"/>
    <n v="-7.6"/>
    <n v="19.2"/>
    <n v="807"/>
    <n v="816"/>
    <n v="9862"/>
    <n v="0"/>
  </r>
  <r>
    <x v="28"/>
    <x v="1"/>
    <x v="1"/>
    <n v="116281"/>
    <n v="120199"/>
    <n v="741989"/>
    <n v="772289"/>
    <n v="607"/>
    <n v="0.5"/>
    <n v="3621"/>
    <n v="3"/>
    <n v="67671"/>
    <n v="6239"/>
    <n v="61432"/>
    <n v="0.8"/>
    <n v="8.8000000000000007"/>
    <n v="128270"/>
    <n v="38449"/>
    <n v="89821"/>
    <n v="5"/>
    <n v="16.600000000000001"/>
    <n v="-60599"/>
    <n v="-7.8"/>
    <n v="17.600000000000001"/>
    <n v="2419"/>
    <n v="2450"/>
    <n v="29925"/>
    <n v="0"/>
  </r>
  <r>
    <x v="28"/>
    <x v="2"/>
    <x v="0"/>
    <n v="17621"/>
    <n v="18000"/>
    <n v="455037"/>
    <n v="228190"/>
    <n v="17948"/>
    <n v="199.4"/>
    <n v="0"/>
    <n v="0"/>
    <n v="453694"/>
    <n v="453694"/>
    <n v="0"/>
    <n v="198.8"/>
    <n v="198.8"/>
    <n v="0"/>
    <n v="0"/>
    <n v="0"/>
    <n v="0"/>
    <n v="0"/>
    <n v="453694"/>
    <n v="198.8"/>
    <n v="0"/>
    <m/>
    <m/>
    <m/>
    <n v="0"/>
  </r>
  <r>
    <x v="28"/>
    <x v="2"/>
    <x v="2"/>
    <n v="34401"/>
    <n v="34957"/>
    <n v="484401"/>
    <n v="477054"/>
    <n v="306"/>
    <n v="0.8"/>
    <n v="2266"/>
    <n v="6.3"/>
    <n v="131973"/>
    <n v="1330"/>
    <n v="130643"/>
    <n v="0.3"/>
    <n v="27.7"/>
    <n v="117278"/>
    <n v="58555"/>
    <n v="58723"/>
    <n v="12.3"/>
    <n v="24.6"/>
    <n v="14695"/>
    <n v="3.1"/>
    <n v="49.2"/>
    <n v="2032"/>
    <n v="2032"/>
    <n v="52912"/>
    <n v="0"/>
  </r>
  <r>
    <x v="28"/>
    <x v="2"/>
    <x v="3"/>
    <n v="32780"/>
    <n v="33425"/>
    <n v="437620"/>
    <n v="449148"/>
    <n v="416"/>
    <n v="1.2"/>
    <n v="1704"/>
    <n v="5"/>
    <n v="84158"/>
    <n v="5667"/>
    <n v="78491"/>
    <n v="1.3"/>
    <n v="18.7"/>
    <n v="107214"/>
    <n v="43341"/>
    <n v="63873"/>
    <n v="9.6"/>
    <n v="23.9"/>
    <n v="-23056"/>
    <n v="-5.2"/>
    <n v="37.4"/>
    <n v="1529"/>
    <n v="1529"/>
    <n v="39098"/>
    <n v="0"/>
  </r>
  <r>
    <x v="28"/>
    <x v="2"/>
    <x v="4"/>
    <n v="32101"/>
    <n v="33398"/>
    <n v="425445"/>
    <n v="437608"/>
    <n v="369"/>
    <n v="1.1000000000000001"/>
    <n v="1510"/>
    <n v="4.4000000000000004"/>
    <n v="71112"/>
    <n v="5483"/>
    <n v="65629"/>
    <n v="1.3"/>
    <n v="16.3"/>
    <n v="95437"/>
    <n v="37677"/>
    <n v="57760"/>
    <n v="8.6"/>
    <n v="21.8"/>
    <n v="-24325"/>
    <n v="-5.5"/>
    <n v="32.6"/>
    <n v="1307"/>
    <n v="1307"/>
    <n v="33863"/>
    <n v="0"/>
  </r>
  <r>
    <x v="28"/>
    <x v="2"/>
    <x v="5"/>
    <n v="29292"/>
    <n v="30702"/>
    <n v="388884"/>
    <n v="398309"/>
    <n v="379"/>
    <n v="1.2"/>
    <n v="1265"/>
    <n v="4.0999999999999996"/>
    <n v="62059"/>
    <n v="5503"/>
    <n v="56556"/>
    <n v="1.4"/>
    <n v="15.6"/>
    <n v="80908"/>
    <n v="29335"/>
    <n v="51573"/>
    <n v="7.4"/>
    <n v="20.3"/>
    <n v="-18849"/>
    <n v="-4.7"/>
    <n v="31.2"/>
    <n v="1017"/>
    <n v="1051"/>
    <n v="25778"/>
    <n v="0"/>
  </r>
  <r>
    <x v="28"/>
    <x v="2"/>
    <x v="6"/>
    <n v="28202"/>
    <n v="29675"/>
    <n v="370776"/>
    <n v="382488"/>
    <n v="322"/>
    <n v="1.1000000000000001"/>
    <n v="1115"/>
    <n v="3.7"/>
    <n v="53172"/>
    <n v="4782"/>
    <n v="48390"/>
    <n v="1.3"/>
    <n v="13.9"/>
    <n v="76595"/>
    <n v="26110"/>
    <n v="50485"/>
    <n v="6.8"/>
    <n v="20"/>
    <n v="-23423"/>
    <n v="-6.1"/>
    <n v="27.8"/>
    <n v="855"/>
    <n v="863"/>
    <n v="22087"/>
    <n v="0"/>
  </r>
  <r>
    <x v="28"/>
    <x v="2"/>
    <x v="7"/>
    <n v="120113"/>
    <n v="126054"/>
    <n v="1572527"/>
    <n v="1620801"/>
    <n v="1342"/>
    <n v="1.1000000000000001"/>
    <n v="3892"/>
    <n v="3.1"/>
    <n v="203638"/>
    <n v="20464"/>
    <n v="183174"/>
    <n v="1.3"/>
    <n v="12.6"/>
    <n v="300185"/>
    <n v="90553"/>
    <n v="209632"/>
    <n v="5.6"/>
    <n v="18.5"/>
    <n v="-96547"/>
    <n v="-5.9"/>
    <n v="25.2"/>
    <n v="3024"/>
    <n v="3075"/>
    <n v="78315"/>
    <n v="0"/>
  </r>
  <r>
    <x v="28"/>
    <x v="2"/>
    <x v="8"/>
    <n v="87885"/>
    <n v="91001"/>
    <n v="1143762"/>
    <n v="1179876"/>
    <n v="790"/>
    <n v="0.9"/>
    <n v="2108"/>
    <n v="2.2999999999999998"/>
    <n v="126700"/>
    <n v="12064"/>
    <n v="114636"/>
    <n v="1"/>
    <n v="10.7"/>
    <n v="198928"/>
    <n v="49206"/>
    <n v="149722"/>
    <n v="4.2"/>
    <n v="16.899999999999999"/>
    <n v="-72228"/>
    <n v="-6.2"/>
    <n v="21.4"/>
    <n v="1616"/>
    <n v="1643"/>
    <n v="41714"/>
    <n v="0"/>
  </r>
  <r>
    <x v="28"/>
    <x v="2"/>
    <x v="9"/>
    <n v="73176"/>
    <n v="77390"/>
    <n v="953566"/>
    <n v="983738"/>
    <n v="582"/>
    <n v="0.7"/>
    <n v="1699"/>
    <n v="2.2000000000000002"/>
    <n v="96395"/>
    <n v="10190"/>
    <n v="86205"/>
    <n v="1"/>
    <n v="9.8000000000000007"/>
    <n v="156739"/>
    <n v="36920"/>
    <n v="119819"/>
    <n v="3.8"/>
    <n v="15.9"/>
    <n v="-60344"/>
    <n v="-6.1"/>
    <n v="19.600000000000001"/>
    <n v="1144"/>
    <n v="1171"/>
    <n v="29571"/>
    <n v="0"/>
  </r>
  <r>
    <x v="28"/>
    <x v="2"/>
    <x v="10"/>
    <n v="55584"/>
    <n v="59713"/>
    <n v="722928"/>
    <n v="745844"/>
    <n v="412"/>
    <n v="0.7"/>
    <n v="1152"/>
    <n v="1.9"/>
    <n v="65642"/>
    <n v="5873"/>
    <n v="59769"/>
    <n v="0.8"/>
    <n v="8.8000000000000007"/>
    <n v="111474"/>
    <n v="24052"/>
    <n v="87422"/>
    <n v="3.2"/>
    <n v="14.9"/>
    <n v="-45832"/>
    <n v="-6.1"/>
    <n v="17.600000000000001"/>
    <n v="713"/>
    <n v="731"/>
    <n v="18280"/>
    <n v="0"/>
  </r>
  <r>
    <x v="28"/>
    <x v="2"/>
    <x v="11"/>
    <n v="27917"/>
    <n v="31477"/>
    <n v="365535"/>
    <n v="377475"/>
    <n v="211"/>
    <n v="0.7"/>
    <n v="690"/>
    <n v="2.2000000000000002"/>
    <n v="32175"/>
    <n v="3002"/>
    <n v="29173"/>
    <n v="0.8"/>
    <n v="8.5"/>
    <n v="56055"/>
    <n v="13229"/>
    <n v="42826"/>
    <n v="3.5"/>
    <n v="14.8"/>
    <n v="-23880"/>
    <n v="-6.3"/>
    <n v="17"/>
    <n v="352"/>
    <n v="360"/>
    <n v="9175"/>
    <n v="0"/>
  </r>
  <r>
    <x v="28"/>
    <x v="2"/>
    <x v="1"/>
    <n v="92992"/>
    <n v="104003"/>
    <n v="1229221"/>
    <n v="1269363"/>
    <n v="698"/>
    <n v="0.7"/>
    <n v="2373"/>
    <n v="2.2999999999999998"/>
    <n v="98868"/>
    <n v="9675"/>
    <n v="89193"/>
    <n v="0.8"/>
    <n v="7.8"/>
    <n v="179152"/>
    <n v="44111"/>
    <n v="135041"/>
    <n v="3.5"/>
    <n v="14.1"/>
    <n v="-80284"/>
    <n v="-6.3"/>
    <n v="15.6"/>
    <n v="1173"/>
    <n v="1249"/>
    <n v="30756"/>
    <n v="0"/>
  </r>
  <r>
    <x v="28"/>
    <x v="3"/>
    <x v="0"/>
    <n v="7742"/>
    <n v="8456"/>
    <n v="447014"/>
    <n v="224369"/>
    <n v="8427"/>
    <n v="199.3"/>
    <n v="0"/>
    <n v="0"/>
    <n v="445291"/>
    <n v="445291"/>
    <n v="0"/>
    <n v="198.5"/>
    <n v="198.5"/>
    <n v="0"/>
    <n v="0"/>
    <n v="0"/>
    <n v="0"/>
    <n v="0"/>
    <n v="445291"/>
    <n v="198.5"/>
    <n v="0"/>
    <m/>
    <m/>
    <m/>
    <n v="0"/>
  </r>
  <r>
    <x v="28"/>
    <x v="3"/>
    <x v="2"/>
    <n v="16517"/>
    <n v="17352"/>
    <n v="516515"/>
    <n v="513483"/>
    <n v="312"/>
    <n v="1.8"/>
    <n v="1144"/>
    <n v="6.4"/>
    <n v="135984"/>
    <n v="2874"/>
    <n v="133110"/>
    <n v="0.6"/>
    <n v="26.5"/>
    <n v="129920"/>
    <n v="67612"/>
    <n v="62308"/>
    <n v="13.2"/>
    <n v="25.3"/>
    <n v="6064"/>
    <n v="1.2"/>
    <n v="50.6"/>
    <n v="1020"/>
    <n v="1020"/>
    <n v="61284"/>
    <n v="0"/>
  </r>
  <r>
    <x v="28"/>
    <x v="3"/>
    <x v="3"/>
    <n v="16554"/>
    <n v="17723"/>
    <n v="497590"/>
    <n v="505555"/>
    <n v="367"/>
    <n v="2"/>
    <n v="841"/>
    <n v="4.7"/>
    <n v="94239"/>
    <n v="6182"/>
    <n v="88057"/>
    <n v="1.2"/>
    <n v="18.600000000000001"/>
    <n v="110168"/>
    <n v="44038"/>
    <n v="66130"/>
    <n v="8.6999999999999993"/>
    <n v="21.8"/>
    <n v="-15929"/>
    <n v="-3.2"/>
    <n v="37.200000000000003"/>
    <n v="671"/>
    <n v="698"/>
    <n v="39044"/>
    <n v="0"/>
  </r>
  <r>
    <x v="28"/>
    <x v="3"/>
    <x v="4"/>
    <n v="17043"/>
    <n v="19407"/>
    <n v="512000"/>
    <n v="517545"/>
    <n v="344"/>
    <n v="1.8"/>
    <n v="641"/>
    <n v="3.3"/>
    <n v="83431"/>
    <n v="6761"/>
    <n v="76670"/>
    <n v="1.3"/>
    <n v="16.100000000000001"/>
    <n v="94521"/>
    <n v="33373"/>
    <n v="61148"/>
    <n v="6.4"/>
    <n v="18.3"/>
    <n v="-11090"/>
    <n v="-2.2000000000000002"/>
    <n v="32.200000000000003"/>
    <n v="497"/>
    <n v="508"/>
    <n v="29003"/>
    <n v="0"/>
  </r>
  <r>
    <x v="28"/>
    <x v="3"/>
    <x v="5"/>
    <n v="15724"/>
    <n v="17970"/>
    <n v="469864"/>
    <n v="473257"/>
    <n v="351"/>
    <n v="1.9"/>
    <n v="521"/>
    <n v="2.9"/>
    <n v="74497"/>
    <n v="7729"/>
    <n v="66768"/>
    <n v="1.6"/>
    <n v="15.7"/>
    <n v="81283"/>
    <n v="25478"/>
    <n v="55805"/>
    <n v="5.4"/>
    <n v="17.2"/>
    <n v="-6786"/>
    <n v="-1.5"/>
    <n v="31.4"/>
    <n v="378"/>
    <n v="390"/>
    <n v="21455"/>
    <n v="0"/>
  </r>
  <r>
    <x v="28"/>
    <x v="3"/>
    <x v="6"/>
    <n v="15433"/>
    <n v="18113"/>
    <n v="460545"/>
    <n v="467739"/>
    <n v="318"/>
    <n v="1.7"/>
    <n v="581"/>
    <n v="3.2"/>
    <n v="65994"/>
    <n v="6300"/>
    <n v="59694"/>
    <n v="1.3"/>
    <n v="14.1"/>
    <n v="80382"/>
    <n v="26932"/>
    <n v="53450"/>
    <n v="5.8"/>
    <n v="17.2"/>
    <n v="-14388"/>
    <n v="-3.1"/>
    <n v="28.2"/>
    <n v="388"/>
    <n v="405"/>
    <n v="22492"/>
    <n v="0"/>
  </r>
  <r>
    <x v="28"/>
    <x v="3"/>
    <x v="7"/>
    <n v="68578"/>
    <n v="81605"/>
    <n v="2029709"/>
    <n v="2067208"/>
    <n v="1353"/>
    <n v="1.6"/>
    <n v="2262"/>
    <n v="2.8"/>
    <n v="262005"/>
    <n v="28041"/>
    <n v="233964"/>
    <n v="1.4"/>
    <n v="12.7"/>
    <n v="337003"/>
    <n v="95638"/>
    <n v="241365"/>
    <n v="4.5999999999999996"/>
    <n v="16.3"/>
    <n v="-74998"/>
    <n v="-3.6"/>
    <n v="25.4"/>
    <n v="1348"/>
    <n v="1407"/>
    <n v="78401"/>
    <n v="0"/>
  </r>
  <r>
    <x v="28"/>
    <x v="3"/>
    <x v="8"/>
    <n v="51402"/>
    <n v="58223"/>
    <n v="1514196"/>
    <n v="1542660"/>
    <n v="889"/>
    <n v="1.5"/>
    <n v="1206"/>
    <n v="2.1"/>
    <n v="168956"/>
    <n v="18873"/>
    <n v="150083"/>
    <n v="1.2"/>
    <n v="11"/>
    <n v="225884"/>
    <n v="53134"/>
    <n v="172750"/>
    <n v="3.4"/>
    <n v="14.6"/>
    <n v="-56928"/>
    <n v="-3.6"/>
    <n v="22"/>
    <n v="744"/>
    <n v="768"/>
    <n v="42967"/>
    <n v="0"/>
  </r>
  <r>
    <x v="28"/>
    <x v="3"/>
    <x v="9"/>
    <n v="45732"/>
    <n v="54849"/>
    <n v="1353602"/>
    <n v="1383158"/>
    <n v="787"/>
    <n v="1.4"/>
    <n v="1155"/>
    <n v="2.1"/>
    <n v="134942"/>
    <n v="17050"/>
    <n v="117892"/>
    <n v="1.2"/>
    <n v="9.8000000000000007"/>
    <n v="194054"/>
    <n v="45307"/>
    <n v="148747"/>
    <n v="3.3"/>
    <n v="14"/>
    <n v="-59112"/>
    <n v="-4.2"/>
    <n v="19.600000000000001"/>
    <n v="590"/>
    <n v="614"/>
    <n v="33561"/>
    <n v="0"/>
  </r>
  <r>
    <x v="28"/>
    <x v="3"/>
    <x v="10"/>
    <n v="36403"/>
    <n v="45872"/>
    <n v="1080930"/>
    <n v="1101221"/>
    <n v="565"/>
    <n v="1.2"/>
    <n v="850"/>
    <n v="1.8"/>
    <n v="98953"/>
    <n v="12364"/>
    <n v="86589"/>
    <n v="1.1000000000000001"/>
    <n v="9"/>
    <n v="139535"/>
    <n v="27668"/>
    <n v="111867"/>
    <n v="2.5"/>
    <n v="12.7"/>
    <n v="-40582"/>
    <n v="-3.7"/>
    <n v="18"/>
    <n v="324"/>
    <n v="391"/>
    <n v="18633"/>
    <n v="0"/>
  </r>
  <r>
    <x v="28"/>
    <x v="3"/>
    <x v="11"/>
    <n v="20486"/>
    <n v="29262"/>
    <n v="613055"/>
    <n v="624961"/>
    <n v="382"/>
    <n v="1.3"/>
    <n v="579"/>
    <n v="2"/>
    <n v="53622"/>
    <n v="7200"/>
    <n v="46422"/>
    <n v="1.2"/>
    <n v="8.6"/>
    <n v="77434"/>
    <n v="16017"/>
    <n v="61417"/>
    <n v="2.6"/>
    <n v="12.4"/>
    <n v="-23812"/>
    <n v="-3.8"/>
    <n v="17.2"/>
    <n v="167"/>
    <n v="196"/>
    <n v="9604"/>
    <n v="0"/>
  </r>
  <r>
    <x v="28"/>
    <x v="3"/>
    <x v="1"/>
    <n v="80079"/>
    <n v="109541"/>
    <n v="2438484"/>
    <n v="2482247"/>
    <n v="1179"/>
    <n v="1.1000000000000001"/>
    <n v="1893"/>
    <n v="1.7"/>
    <n v="192117"/>
    <n v="23738"/>
    <n v="168379"/>
    <n v="1"/>
    <n v="7.7"/>
    <n v="279642"/>
    <n v="59052"/>
    <n v="220590"/>
    <n v="2.4"/>
    <n v="11.3"/>
    <n v="-87525"/>
    <n v="-3.6"/>
    <n v="15.4"/>
    <n v="622"/>
    <n v="665"/>
    <n v="36467"/>
    <n v="0"/>
  </r>
  <r>
    <x v="28"/>
    <x v="4"/>
    <x v="0"/>
    <n v="1754"/>
    <n v="2609"/>
    <n v="236491"/>
    <n v="118676"/>
    <n v="2602"/>
    <n v="199.5"/>
    <n v="0"/>
    <n v="0"/>
    <n v="235631"/>
    <n v="235631"/>
    <n v="0"/>
    <n v="198.5"/>
    <n v="198.5"/>
    <n v="0"/>
    <n v="0"/>
    <n v="0"/>
    <n v="0"/>
    <n v="0"/>
    <n v="235631"/>
    <n v="198.5"/>
    <n v="0"/>
    <m/>
    <m/>
    <m/>
    <n v="0"/>
  </r>
  <r>
    <x v="28"/>
    <x v="4"/>
    <x v="2"/>
    <n v="3969"/>
    <n v="4526"/>
    <n v="285343"/>
    <n v="295463"/>
    <n v="132"/>
    <n v="2.8"/>
    <n v="429"/>
    <n v="9.1999999999999993"/>
    <n v="70102"/>
    <n v="2639"/>
    <n v="67463"/>
    <n v="0.9"/>
    <n v="23.7"/>
    <n v="90341"/>
    <n v="55731"/>
    <n v="34610"/>
    <n v="18.899999999999999"/>
    <n v="30.6"/>
    <n v="-20239"/>
    <n v="-6.9"/>
    <n v="47.4"/>
    <n v="363"/>
    <n v="371"/>
    <n v="49702"/>
    <n v="0"/>
  </r>
  <r>
    <x v="28"/>
    <x v="4"/>
    <x v="3"/>
    <n v="3760"/>
    <n v="4556"/>
    <n v="261814"/>
    <n v="263923"/>
    <n v="192"/>
    <n v="4.2"/>
    <n v="198"/>
    <n v="4.3"/>
    <n v="50435"/>
    <n v="4524"/>
    <n v="45911"/>
    <n v="1.7"/>
    <n v="19.100000000000001"/>
    <n v="54653"/>
    <n v="22510"/>
    <n v="32143"/>
    <n v="8.5"/>
    <n v="20.7"/>
    <n v="-4218"/>
    <n v="-1.6"/>
    <n v="38.200000000000003"/>
    <n v="135"/>
    <n v="135"/>
    <n v="18847"/>
    <n v="0"/>
  </r>
  <r>
    <x v="28"/>
    <x v="4"/>
    <x v="4"/>
    <n v="4537"/>
    <n v="6200"/>
    <n v="315966"/>
    <n v="315422"/>
    <n v="184"/>
    <n v="3"/>
    <n v="180"/>
    <n v="2.9"/>
    <n v="50797"/>
    <n v="4865"/>
    <n v="45932"/>
    <n v="1.5"/>
    <n v="16.100000000000001"/>
    <n v="49708"/>
    <n v="18079"/>
    <n v="31629"/>
    <n v="5.7"/>
    <n v="15.8"/>
    <n v="1089"/>
    <n v="0.3"/>
    <n v="31.6"/>
    <n v="119"/>
    <n v="121"/>
    <n v="15642"/>
    <n v="0"/>
  </r>
  <r>
    <x v="28"/>
    <x v="4"/>
    <x v="5"/>
    <n v="3954"/>
    <n v="5500"/>
    <n v="274436"/>
    <n v="273895"/>
    <n v="206"/>
    <n v="3.8"/>
    <n v="137"/>
    <n v="2.5"/>
    <n v="42793"/>
    <n v="4040"/>
    <n v="38753"/>
    <n v="1.5"/>
    <n v="15.6"/>
    <n v="41710"/>
    <n v="14765"/>
    <n v="26945"/>
    <n v="5.4"/>
    <n v="15.2"/>
    <n v="1083"/>
    <n v="0.4"/>
    <n v="30.4"/>
    <n v="92"/>
    <n v="95"/>
    <n v="12380"/>
    <n v="0"/>
  </r>
  <r>
    <x v="28"/>
    <x v="4"/>
    <x v="6"/>
    <n v="4152"/>
    <n v="6145"/>
    <n v="286670"/>
    <n v="286842"/>
    <n v="166"/>
    <n v="2.7"/>
    <n v="143"/>
    <n v="2.2999999999999998"/>
    <n v="43407"/>
    <n v="5816"/>
    <n v="37591"/>
    <n v="2"/>
    <n v="15.1"/>
    <n v="43751"/>
    <n v="13681"/>
    <n v="30070"/>
    <n v="4.8"/>
    <n v="15.3"/>
    <n v="-344"/>
    <n v="-0.2"/>
    <n v="30.2"/>
    <n v="81"/>
    <n v="86"/>
    <n v="11124"/>
    <n v="0"/>
  </r>
  <r>
    <x v="28"/>
    <x v="4"/>
    <x v="7"/>
    <n v="18791"/>
    <n v="30291"/>
    <n v="1286565"/>
    <n v="1295348"/>
    <n v="1006"/>
    <n v="3.3"/>
    <n v="725"/>
    <n v="2.4"/>
    <n v="169796"/>
    <n v="23602"/>
    <n v="146194"/>
    <n v="1.8"/>
    <n v="13.1"/>
    <n v="187361"/>
    <n v="54488"/>
    <n v="132873"/>
    <n v="4.2"/>
    <n v="14.5"/>
    <n v="-17565"/>
    <n v="-1.4"/>
    <n v="26.2"/>
    <n v="307"/>
    <n v="348"/>
    <n v="40988"/>
    <n v="0"/>
  </r>
  <r>
    <x v="28"/>
    <x v="4"/>
    <x v="8"/>
    <n v="13879"/>
    <n v="19939"/>
    <n v="941999"/>
    <n v="950915"/>
    <n v="548"/>
    <n v="2.8"/>
    <n v="381"/>
    <n v="1.9"/>
    <n v="109778"/>
    <n v="13973"/>
    <n v="95805"/>
    <n v="1.5"/>
    <n v="11.5"/>
    <n v="127610"/>
    <n v="30697"/>
    <n v="96913"/>
    <n v="3.2"/>
    <n v="13.4"/>
    <n v="-17832"/>
    <n v="-1.9"/>
    <n v="23"/>
    <n v="169"/>
    <n v="172"/>
    <n v="23078"/>
    <n v="0"/>
  </r>
  <r>
    <x v="28"/>
    <x v="4"/>
    <x v="9"/>
    <n v="13907"/>
    <n v="22757"/>
    <n v="946564"/>
    <n v="953946"/>
    <n v="566"/>
    <n v="2.5"/>
    <n v="465"/>
    <n v="2"/>
    <n v="97129"/>
    <n v="13580"/>
    <n v="83549"/>
    <n v="1.4"/>
    <n v="10.199999999999999"/>
    <n v="111893"/>
    <n v="25312"/>
    <n v="86581"/>
    <n v="2.7"/>
    <n v="11.7"/>
    <n v="-14764"/>
    <n v="-1.5"/>
    <n v="20.399999999999999"/>
    <n v="118"/>
    <n v="129"/>
    <n v="15951"/>
    <n v="0"/>
  </r>
  <r>
    <x v="28"/>
    <x v="4"/>
    <x v="10"/>
    <n v="11992"/>
    <n v="21631"/>
    <n v="821200"/>
    <n v="828252"/>
    <n v="480"/>
    <n v="2.2000000000000002"/>
    <n v="394"/>
    <n v="1.8"/>
    <n v="77984"/>
    <n v="12251"/>
    <n v="65733"/>
    <n v="1.5"/>
    <n v="9.4"/>
    <n v="92088"/>
    <n v="21184"/>
    <n v="70904"/>
    <n v="2.6"/>
    <n v="11.1"/>
    <n v="-14104"/>
    <n v="-1.7"/>
    <n v="18.8"/>
    <n v="89"/>
    <n v="117"/>
    <n v="12349"/>
    <n v="0"/>
  </r>
  <r>
    <x v="28"/>
    <x v="4"/>
    <x v="11"/>
    <n v="7559"/>
    <n v="17624"/>
    <n v="519813"/>
    <n v="523055"/>
    <n v="470"/>
    <n v="2.7"/>
    <n v="486"/>
    <n v="2.8"/>
    <n v="49512"/>
    <n v="10216"/>
    <n v="39296"/>
    <n v="2"/>
    <n v="9.5"/>
    <n v="55995"/>
    <n v="12721"/>
    <n v="43274"/>
    <n v="2.4"/>
    <n v="10.7"/>
    <n v="-6483"/>
    <n v="-1.2"/>
    <n v="19"/>
    <n v="43"/>
    <n v="64"/>
    <n v="5939"/>
    <n v="0"/>
  </r>
  <r>
    <x v="28"/>
    <x v="4"/>
    <x v="1"/>
    <n v="33960"/>
    <n v="66895"/>
    <n v="2347353"/>
    <n v="2363351"/>
    <n v="1552"/>
    <n v="2.2999999999999998"/>
    <n v="1428"/>
    <n v="2.1"/>
    <n v="199809"/>
    <n v="38247"/>
    <n v="161562"/>
    <n v="1.6"/>
    <n v="8.5"/>
    <n v="231805"/>
    <n v="53845"/>
    <n v="177960"/>
    <n v="2.2999999999999998"/>
    <n v="9.8000000000000007"/>
    <n v="-31996"/>
    <n v="-1.3"/>
    <n v="17"/>
    <n v="212"/>
    <n v="398"/>
    <n v="28713"/>
    <n v="0"/>
  </r>
  <r>
    <x v="28"/>
    <x v="5"/>
    <x v="0"/>
    <n v="736"/>
    <n v="1574"/>
    <n v="216767"/>
    <n v="109188"/>
    <n v="1544"/>
    <n v="196.2"/>
    <n v="0"/>
    <n v="0"/>
    <n v="215158"/>
    <n v="215158"/>
    <n v="0"/>
    <n v="197.1"/>
    <n v="197.1"/>
    <n v="0"/>
    <n v="0"/>
    <n v="0"/>
    <n v="0"/>
    <n v="0"/>
    <n v="215158"/>
    <n v="197.1"/>
    <n v="0"/>
    <m/>
    <m/>
    <m/>
    <n v="0"/>
  </r>
  <r>
    <x v="28"/>
    <x v="5"/>
    <x v="2"/>
    <n v="1666"/>
    <n v="2232"/>
    <n v="258143"/>
    <n v="272503"/>
    <n v="141"/>
    <n v="6.2"/>
    <n v="236"/>
    <n v="10.3"/>
    <n v="69746"/>
    <n v="4132"/>
    <n v="65614"/>
    <n v="1.5"/>
    <n v="25.6"/>
    <n v="98466"/>
    <n v="66048"/>
    <n v="32418"/>
    <n v="24.2"/>
    <n v="36.1"/>
    <n v="-28720"/>
    <n v="-10.5"/>
    <n v="51.2"/>
    <n v="187"/>
    <n v="187"/>
    <n v="56913"/>
    <n v="0"/>
  </r>
  <r>
    <x v="28"/>
    <x v="5"/>
    <x v="3"/>
    <n v="1682"/>
    <n v="2626"/>
    <n v="256094"/>
    <n v="256726"/>
    <n v="171"/>
    <n v="6.6"/>
    <n v="124"/>
    <n v="4.8"/>
    <n v="53958"/>
    <n v="7338"/>
    <n v="46620"/>
    <n v="2.9"/>
    <n v="21"/>
    <n v="55222"/>
    <n v="25098"/>
    <n v="30124"/>
    <n v="9.8000000000000007"/>
    <n v="21.5"/>
    <n v="-1264"/>
    <n v="-0.5"/>
    <n v="42"/>
    <n v="75"/>
    <n v="84"/>
    <n v="21867"/>
    <n v="0"/>
  </r>
  <r>
    <x v="28"/>
    <x v="5"/>
    <x v="4"/>
    <n v="2034"/>
    <n v="3765"/>
    <n v="308093"/>
    <n v="307361"/>
    <n v="164"/>
    <n v="4.4000000000000004"/>
    <n v="103"/>
    <n v="2.8"/>
    <n v="51661"/>
    <n v="6096"/>
    <n v="45565"/>
    <n v="2"/>
    <n v="16.8"/>
    <n v="50196"/>
    <n v="18783"/>
    <n v="31413"/>
    <n v="6.1"/>
    <n v="16.3"/>
    <n v="1465"/>
    <n v="0.5"/>
    <n v="32.6"/>
    <n v="49"/>
    <n v="49"/>
    <n v="14963"/>
    <n v="0"/>
  </r>
  <r>
    <x v="28"/>
    <x v="5"/>
    <x v="5"/>
    <n v="1681"/>
    <n v="2960"/>
    <n v="252728"/>
    <n v="251408"/>
    <n v="177"/>
    <n v="6.1"/>
    <n v="91"/>
    <n v="3.1"/>
    <n v="41503"/>
    <n v="6401"/>
    <n v="35102"/>
    <n v="2.5"/>
    <n v="16.5"/>
    <n v="38862"/>
    <n v="14748"/>
    <n v="24114"/>
    <n v="5.9"/>
    <n v="15.5"/>
    <n v="2641"/>
    <n v="1"/>
    <n v="31"/>
    <n v="37"/>
    <n v="37"/>
    <n v="10761"/>
    <n v="0"/>
  </r>
  <r>
    <x v="28"/>
    <x v="5"/>
    <x v="6"/>
    <n v="1777"/>
    <n v="3520"/>
    <n v="266359"/>
    <n v="262488"/>
    <n v="148"/>
    <n v="4.2"/>
    <n v="109"/>
    <n v="3.1"/>
    <n v="43526"/>
    <n v="6383"/>
    <n v="37143"/>
    <n v="2.4"/>
    <n v="16.600000000000001"/>
    <n v="35783"/>
    <n v="12448"/>
    <n v="23335"/>
    <n v="4.7"/>
    <n v="13.6"/>
    <n v="7743"/>
    <n v="3"/>
    <n v="27.2"/>
    <n v="33"/>
    <n v="43"/>
    <n v="9313"/>
    <n v="0"/>
  </r>
  <r>
    <x v="28"/>
    <x v="5"/>
    <x v="7"/>
    <n v="8375"/>
    <n v="20801"/>
    <n v="1260027"/>
    <n v="1255441"/>
    <n v="928"/>
    <n v="4.5"/>
    <n v="504"/>
    <n v="2.4"/>
    <n v="186492"/>
    <n v="30320"/>
    <n v="156172"/>
    <n v="2.4"/>
    <n v="14.9"/>
    <n v="177320"/>
    <n v="58680"/>
    <n v="118640"/>
    <n v="4.7"/>
    <n v="14.1"/>
    <n v="9172"/>
    <n v="0.8"/>
    <n v="28.2"/>
    <n v="148"/>
    <n v="170"/>
    <n v="44789"/>
    <n v="0"/>
  </r>
  <r>
    <x v="28"/>
    <x v="5"/>
    <x v="8"/>
    <n v="6356"/>
    <n v="15701"/>
    <n v="955802"/>
    <n v="950943"/>
    <n v="733"/>
    <n v="4.7"/>
    <n v="379"/>
    <n v="2.4"/>
    <n v="122705"/>
    <n v="22157"/>
    <n v="100548"/>
    <n v="2.2999999999999998"/>
    <n v="12.9"/>
    <n v="112986"/>
    <n v="26589"/>
    <n v="86397"/>
    <n v="2.8"/>
    <n v="11.9"/>
    <n v="9719"/>
    <n v="1"/>
    <n v="23.8"/>
    <n v="63"/>
    <n v="73"/>
    <n v="18568"/>
    <n v="0"/>
  </r>
  <r>
    <x v="28"/>
    <x v="5"/>
    <x v="9"/>
    <n v="7242"/>
    <n v="21034"/>
    <n v="1089937"/>
    <n v="1085298"/>
    <n v="930"/>
    <n v="4.5"/>
    <n v="432"/>
    <n v="2.1"/>
    <n v="123294"/>
    <n v="23908"/>
    <n v="99386"/>
    <n v="2.2000000000000002"/>
    <n v="11.4"/>
    <n v="114015"/>
    <n v="25875"/>
    <n v="88140"/>
    <n v="2.4"/>
    <n v="10.5"/>
    <n v="9279"/>
    <n v="0.9"/>
    <n v="21"/>
    <n v="49"/>
    <n v="71"/>
    <n v="15123"/>
    <n v="0"/>
  </r>
  <r>
    <x v="28"/>
    <x v="5"/>
    <x v="10"/>
    <n v="6671"/>
    <n v="22102"/>
    <n v="1004379"/>
    <n v="1005347"/>
    <n v="700"/>
    <n v="3.2"/>
    <n v="413"/>
    <n v="1.9"/>
    <n v="99716"/>
    <n v="16006"/>
    <n v="83710"/>
    <n v="1.6"/>
    <n v="9.9"/>
    <n v="101652"/>
    <n v="25998"/>
    <n v="75654"/>
    <n v="2.6"/>
    <n v="10.1"/>
    <n v="-1936"/>
    <n v="-0.2"/>
    <n v="19.8"/>
    <n v="48"/>
    <n v="63"/>
    <n v="15455"/>
    <n v="0"/>
  </r>
  <r>
    <x v="28"/>
    <x v="5"/>
    <x v="11"/>
    <n v="4801"/>
    <n v="22081"/>
    <n v="739908"/>
    <n v="734506"/>
    <n v="798"/>
    <n v="3.6"/>
    <n v="371"/>
    <n v="1.7"/>
    <n v="76749"/>
    <n v="16170"/>
    <n v="60579"/>
    <n v="2.2000000000000002"/>
    <n v="10.4"/>
    <n v="65945"/>
    <n v="13935"/>
    <n v="52010"/>
    <n v="1.9"/>
    <n v="9"/>
    <n v="10804"/>
    <n v="1.4"/>
    <n v="18"/>
    <n v="22"/>
    <n v="24"/>
    <n v="6750"/>
    <n v="0"/>
  </r>
  <r>
    <x v="28"/>
    <x v="5"/>
    <x v="1"/>
    <n v="23188"/>
    <n v="82550"/>
    <n v="3553888"/>
    <n v="3541677"/>
    <n v="2612"/>
    <n v="3.2"/>
    <n v="1411"/>
    <n v="1.7"/>
    <n v="330660"/>
    <n v="76367"/>
    <n v="254293"/>
    <n v="2.2000000000000002"/>
    <n v="9.3000000000000007"/>
    <n v="306237"/>
    <n v="72980"/>
    <n v="233257"/>
    <n v="2.1"/>
    <n v="8.6"/>
    <n v="24423"/>
    <n v="0.7"/>
    <n v="17.2"/>
    <n v="126"/>
    <n v="181"/>
    <n v="38284"/>
    <n v="0"/>
  </r>
  <r>
    <x v="28"/>
    <x v="6"/>
    <x v="0"/>
    <n v="150"/>
    <n v="1480"/>
    <n v="106759"/>
    <n v="53659"/>
    <n v="1479"/>
    <n v="199.9"/>
    <n v="0"/>
    <n v="0"/>
    <n v="106201"/>
    <n v="106201"/>
    <n v="0"/>
    <n v="197.9"/>
    <n v="197.9"/>
    <n v="0"/>
    <n v="0"/>
    <n v="0"/>
    <n v="0"/>
    <n v="0"/>
    <n v="106201"/>
    <n v="197.9"/>
    <n v="0"/>
    <m/>
    <m/>
    <m/>
    <n v="0"/>
  </r>
  <r>
    <x v="28"/>
    <x v="6"/>
    <x v="2"/>
    <n v="367"/>
    <n v="611"/>
    <n v="125837"/>
    <n v="116366"/>
    <n v="51"/>
    <n v="8.6999999999999993"/>
    <n v="6"/>
    <n v="1"/>
    <n v="38538"/>
    <n v="2630"/>
    <n v="35908"/>
    <n v="2.2999999999999998"/>
    <n v="33.1"/>
    <n v="19595"/>
    <n v="312"/>
    <n v="19283"/>
    <n v="0.3"/>
    <n v="16.8"/>
    <n v="18943"/>
    <n v="16.3"/>
    <n v="33.6"/>
    <m/>
    <m/>
    <m/>
    <n v="0"/>
  </r>
  <r>
    <x v="28"/>
    <x v="6"/>
    <x v="3"/>
    <n v="371"/>
    <n v="866"/>
    <n v="132584"/>
    <n v="131468"/>
    <n v="147"/>
    <n v="17.7"/>
    <n v="80"/>
    <n v="9.6"/>
    <n v="32578"/>
    <n v="4832"/>
    <n v="27746"/>
    <n v="3.7"/>
    <n v="24.8"/>
    <n v="30346"/>
    <n v="17490"/>
    <n v="12856"/>
    <n v="13.3"/>
    <n v="23.1"/>
    <n v="2232"/>
    <n v="1.7"/>
    <n v="46.2"/>
    <n v="21"/>
    <n v="25"/>
    <n v="14928"/>
    <n v="0"/>
  </r>
  <r>
    <x v="28"/>
    <x v="6"/>
    <x v="4"/>
    <n v="437"/>
    <n v="1274"/>
    <n v="148127"/>
    <n v="147322"/>
    <n v="111"/>
    <n v="9"/>
    <n v="45"/>
    <n v="3.6"/>
    <n v="26376"/>
    <n v="3937"/>
    <n v="22439"/>
    <n v="2.7"/>
    <n v="17.899999999999999"/>
    <n v="24766"/>
    <n v="10839"/>
    <n v="13927"/>
    <n v="7.4"/>
    <n v="16.8"/>
    <n v="1610"/>
    <n v="1.1000000000000001"/>
    <n v="33.6"/>
    <n v="12"/>
    <n v="12"/>
    <n v="8517"/>
    <n v="0"/>
  </r>
  <r>
    <x v="28"/>
    <x v="6"/>
    <x v="5"/>
    <n v="348"/>
    <n v="1077"/>
    <n v="119441"/>
    <n v="117496"/>
    <n v="97"/>
    <n v="9.3000000000000007"/>
    <n v="34"/>
    <n v="3.3"/>
    <n v="22960"/>
    <n v="2106"/>
    <n v="20854"/>
    <n v="1.8"/>
    <n v="19.5"/>
    <n v="19069"/>
    <n v="6020"/>
    <n v="13049"/>
    <n v="5.0999999999999996"/>
    <n v="16.2"/>
    <n v="3891"/>
    <n v="3.3"/>
    <n v="32.4"/>
    <n v="7"/>
    <n v="7"/>
    <n v="4781"/>
    <n v="0"/>
  </r>
  <r>
    <x v="28"/>
    <x v="6"/>
    <x v="6"/>
    <n v="411"/>
    <n v="1623"/>
    <n v="139499"/>
    <n v="137833"/>
    <n v="194"/>
    <n v="12.5"/>
    <n v="57"/>
    <n v="3.7"/>
    <n v="26712"/>
    <n v="3418"/>
    <n v="23294"/>
    <n v="2.5"/>
    <n v="19.399999999999999"/>
    <n v="23379"/>
    <n v="10532"/>
    <n v="12847"/>
    <n v="7.6"/>
    <n v="17"/>
    <n v="3333"/>
    <n v="2.4"/>
    <n v="34"/>
    <n v="13"/>
    <n v="13"/>
    <n v="8882"/>
    <n v="0"/>
  </r>
  <r>
    <x v="28"/>
    <x v="6"/>
    <x v="7"/>
    <n v="1991"/>
    <n v="10814"/>
    <n v="683636"/>
    <n v="670667"/>
    <n v="1389"/>
    <n v="13.5"/>
    <n v="340"/>
    <n v="3.3"/>
    <n v="119902"/>
    <n v="26204"/>
    <n v="93698"/>
    <n v="3.9"/>
    <n v="17.899999999999999"/>
    <n v="93964"/>
    <n v="31610"/>
    <n v="62354"/>
    <n v="4.7"/>
    <n v="14"/>
    <n v="25938"/>
    <n v="3.9"/>
    <n v="28"/>
    <n v="29"/>
    <n v="32"/>
    <n v="19683"/>
    <n v="0"/>
  </r>
  <r>
    <x v="28"/>
    <x v="6"/>
    <x v="8"/>
    <n v="1570"/>
    <n v="8905"/>
    <n v="532939"/>
    <n v="526562"/>
    <n v="851"/>
    <n v="9.9"/>
    <n v="221"/>
    <n v="2.6"/>
    <n v="81375"/>
    <n v="19071"/>
    <n v="62304"/>
    <n v="3.6"/>
    <n v="15.5"/>
    <n v="68621"/>
    <n v="17629"/>
    <n v="50992"/>
    <n v="3.3"/>
    <n v="13"/>
    <n v="12754"/>
    <n v="2.5"/>
    <n v="26"/>
    <n v="14"/>
    <n v="14"/>
    <n v="10263"/>
    <n v="0"/>
  </r>
  <r>
    <x v="28"/>
    <x v="6"/>
    <x v="9"/>
    <n v="2053"/>
    <n v="13226"/>
    <n v="703787"/>
    <n v="694392"/>
    <n v="1221"/>
    <n v="9.5"/>
    <n v="397"/>
    <n v="3.1"/>
    <n v="93287"/>
    <n v="26571"/>
    <n v="66716"/>
    <n v="3.8"/>
    <n v="13.4"/>
    <n v="74497"/>
    <n v="19670"/>
    <n v="54827"/>
    <n v="2.8"/>
    <n v="10.7"/>
    <n v="18790"/>
    <n v="2.7"/>
    <n v="21.4"/>
    <n v="11"/>
    <n v="33"/>
    <n v="7395"/>
    <n v="0"/>
  </r>
  <r>
    <x v="28"/>
    <x v="6"/>
    <x v="10"/>
    <n v="1929"/>
    <n v="13786"/>
    <n v="659636"/>
    <n v="649726"/>
    <n v="985"/>
    <n v="7.3"/>
    <n v="361"/>
    <n v="2.7"/>
    <n v="86972"/>
    <n v="23212"/>
    <n v="63760"/>
    <n v="3.6"/>
    <n v="13.4"/>
    <n v="67152"/>
    <n v="12838"/>
    <n v="54314"/>
    <n v="2"/>
    <n v="10.3"/>
    <n v="19820"/>
    <n v="3.1"/>
    <n v="20.6"/>
    <n v="9"/>
    <n v="14"/>
    <n v="6162"/>
    <n v="0"/>
  </r>
  <r>
    <x v="28"/>
    <x v="6"/>
    <x v="11"/>
    <n v="1642"/>
    <n v="15674"/>
    <n v="559277"/>
    <n v="550643"/>
    <n v="1171"/>
    <n v="7.7"/>
    <n v="348"/>
    <n v="2.2999999999999998"/>
    <n v="74711"/>
    <n v="19741"/>
    <n v="54970"/>
    <n v="3.6"/>
    <n v="13.6"/>
    <n v="57442"/>
    <n v="11545"/>
    <n v="45897"/>
    <n v="2.1"/>
    <n v="10.4"/>
    <n v="17269"/>
    <n v="3.2"/>
    <n v="20.8"/>
    <n v="4"/>
    <n v="10"/>
    <n v="3441"/>
    <n v="0"/>
  </r>
  <r>
    <x v="28"/>
    <x v="6"/>
    <x v="1"/>
    <n v="8007"/>
    <n v="59706"/>
    <n v="2712238"/>
    <n v="2696541"/>
    <n v="3789"/>
    <n v="6.5"/>
    <n v="1390"/>
    <n v="2.4"/>
    <n v="284276"/>
    <n v="68566"/>
    <n v="215710"/>
    <n v="2.5"/>
    <n v="10.5"/>
    <n v="252881"/>
    <n v="49151"/>
    <n v="203730"/>
    <n v="1.8"/>
    <n v="9.4"/>
    <n v="31395"/>
    <n v="1.1000000000000001"/>
    <n v="18.8"/>
    <n v="27"/>
    <n v="31"/>
    <n v="19137"/>
    <n v="0"/>
  </r>
  <r>
    <x v="28"/>
    <x v="7"/>
    <x v="0"/>
    <n v="59"/>
    <n v="1362"/>
    <n v="79444"/>
    <n v="40248"/>
    <n v="1361"/>
    <n v="199.9"/>
    <n v="0"/>
    <n v="0"/>
    <n v="78393"/>
    <n v="78393"/>
    <n v="0"/>
    <n v="194.8"/>
    <n v="194.8"/>
    <n v="0"/>
    <n v="0"/>
    <n v="0"/>
    <n v="0"/>
    <n v="0"/>
    <n v="78393"/>
    <n v="194.8"/>
    <n v="0"/>
    <m/>
    <m/>
    <m/>
    <n v="0"/>
  </r>
  <r>
    <x v="28"/>
    <x v="7"/>
    <x v="2"/>
    <n v="121"/>
    <n v="266"/>
    <n v="86665"/>
    <n v="78111"/>
    <n v="58"/>
    <n v="24"/>
    <n v="10"/>
    <n v="4.0999999999999996"/>
    <n v="35715"/>
    <n v="2501"/>
    <n v="33214"/>
    <n v="3.2"/>
    <n v="45.7"/>
    <n v="18607"/>
    <n v="765"/>
    <n v="17842"/>
    <n v="1"/>
    <n v="23.8"/>
    <n v="17108"/>
    <n v="21.9"/>
    <n v="47.6"/>
    <m/>
    <m/>
    <m/>
    <n v="0"/>
  </r>
  <r>
    <x v="28"/>
    <x v="7"/>
    <x v="3"/>
    <n v="140"/>
    <n v="510"/>
    <n v="89220"/>
    <n v="92109"/>
    <n v="53"/>
    <n v="10.5"/>
    <n v="44"/>
    <n v="8.6999999999999993"/>
    <n v="19557"/>
    <n v="1646"/>
    <n v="17911"/>
    <n v="1.8"/>
    <n v="21.2"/>
    <n v="25334"/>
    <n v="18017"/>
    <n v="7317"/>
    <n v="19.600000000000001"/>
    <n v="27.5"/>
    <n v="-5777"/>
    <n v="-6.3"/>
    <n v="42.4"/>
    <n v="12"/>
    <n v="12"/>
    <n v="16546"/>
    <n v="0"/>
  </r>
  <r>
    <x v="28"/>
    <x v="7"/>
    <x v="4"/>
    <n v="129"/>
    <n v="734"/>
    <n v="86445"/>
    <n v="87696"/>
    <n v="113"/>
    <n v="16.2"/>
    <n v="37"/>
    <n v="5.3"/>
    <n v="18585"/>
    <n v="3744"/>
    <n v="14841"/>
    <n v="4.3"/>
    <n v="21.2"/>
    <n v="21087"/>
    <n v="7826"/>
    <n v="13261"/>
    <n v="8.9"/>
    <n v="24"/>
    <n v="-2502"/>
    <n v="-2.8"/>
    <n v="42.4"/>
    <n v="5"/>
    <n v="5"/>
    <n v="7041"/>
    <n v="0"/>
  </r>
  <r>
    <x v="28"/>
    <x v="7"/>
    <x v="5"/>
    <n v="113"/>
    <n v="529"/>
    <n v="75047"/>
    <n v="73659"/>
    <n v="45"/>
    <n v="8.6999999999999993"/>
    <n v="18"/>
    <n v="3.5"/>
    <n v="18279"/>
    <n v="2749"/>
    <n v="15530"/>
    <n v="3.7"/>
    <n v="24.8"/>
    <n v="15502"/>
    <n v="6789"/>
    <n v="8713"/>
    <n v="9.1999999999999993"/>
    <n v="21"/>
    <n v="2777"/>
    <n v="3.8"/>
    <n v="42"/>
    <n v="5"/>
    <n v="5"/>
    <m/>
    <n v="1"/>
  </r>
  <r>
    <x v="28"/>
    <x v="7"/>
    <x v="6"/>
    <n v="160"/>
    <n v="1157"/>
    <n v="109114"/>
    <n v="104599"/>
    <n v="182"/>
    <n v="16.899999999999999"/>
    <n v="19"/>
    <n v="1.8"/>
    <n v="22919"/>
    <n v="5425"/>
    <n v="17494"/>
    <n v="5.2"/>
    <n v="21.9"/>
    <n v="13889"/>
    <n v="4041"/>
    <n v="9848"/>
    <n v="3.9"/>
    <n v="13.3"/>
    <n v="9030"/>
    <n v="8.6"/>
    <n v="26.6"/>
    <n v="2"/>
    <n v="2"/>
    <m/>
    <n v="1"/>
  </r>
  <r>
    <x v="28"/>
    <x v="7"/>
    <x v="7"/>
    <n v="817"/>
    <n v="8272"/>
    <n v="553457"/>
    <n v="542333"/>
    <n v="1162"/>
    <n v="14.9"/>
    <n v="177"/>
    <n v="2.2999999999999998"/>
    <n v="106708"/>
    <n v="27264"/>
    <n v="79444"/>
    <n v="5"/>
    <n v="19.7"/>
    <n v="84461"/>
    <n v="30109"/>
    <n v="54352"/>
    <n v="5.6"/>
    <n v="15.6"/>
    <n v="22247"/>
    <n v="4.0999999999999996"/>
    <n v="31.2"/>
    <n v="15"/>
    <n v="15"/>
    <n v="20237"/>
    <n v="0"/>
  </r>
  <r>
    <x v="28"/>
    <x v="7"/>
    <x v="8"/>
    <n v="628"/>
    <n v="6093"/>
    <n v="399769"/>
    <n v="398610"/>
    <n v="467"/>
    <n v="7.8"/>
    <n v="187"/>
    <n v="3.1"/>
    <n v="57757"/>
    <n v="12898"/>
    <n v="44859"/>
    <n v="3.2"/>
    <n v="14.5"/>
    <n v="55439"/>
    <n v="22299"/>
    <n v="33140"/>
    <n v="5.6"/>
    <n v="13.9"/>
    <n v="2318"/>
    <n v="0.6"/>
    <n v="27.8"/>
    <n v="10"/>
    <n v="11"/>
    <n v="13847"/>
    <n v="0"/>
  </r>
  <r>
    <x v="28"/>
    <x v="7"/>
    <x v="9"/>
    <n v="907"/>
    <n v="9885"/>
    <n v="605382"/>
    <n v="603431"/>
    <n v="1041"/>
    <n v="10.8"/>
    <n v="462"/>
    <n v="4.8"/>
    <n v="74365"/>
    <n v="22886"/>
    <n v="51479"/>
    <n v="3.8"/>
    <n v="12.3"/>
    <n v="70463"/>
    <n v="17465"/>
    <n v="52998"/>
    <n v="2.9"/>
    <n v="11.7"/>
    <n v="3902"/>
    <n v="0.6"/>
    <n v="23.4"/>
    <n v="7"/>
    <n v="88"/>
    <n v="10249"/>
    <n v="0"/>
  </r>
  <r>
    <x v="28"/>
    <x v="7"/>
    <x v="10"/>
    <n v="797"/>
    <n v="10646"/>
    <n v="534509"/>
    <n v="525843"/>
    <n v="744"/>
    <n v="7.1"/>
    <n v="493"/>
    <n v="4.7"/>
    <n v="72382"/>
    <n v="23127"/>
    <n v="49255"/>
    <n v="4.4000000000000004"/>
    <n v="13.8"/>
    <n v="55049"/>
    <n v="12475"/>
    <n v="42574"/>
    <n v="2.4"/>
    <n v="10.5"/>
    <n v="17333"/>
    <n v="3.3"/>
    <n v="21"/>
    <n v="2"/>
    <n v="2"/>
    <m/>
    <n v="1"/>
  </r>
  <r>
    <x v="28"/>
    <x v="7"/>
    <x v="11"/>
    <n v="718"/>
    <n v="12278"/>
    <n v="481728"/>
    <n v="474181"/>
    <n v="1211"/>
    <n v="10.199999999999999"/>
    <n v="394"/>
    <n v="3.3"/>
    <n v="66972"/>
    <n v="25763"/>
    <n v="41209"/>
    <n v="5.4"/>
    <n v="14.1"/>
    <n v="51878"/>
    <n v="12671"/>
    <n v="39207"/>
    <n v="2.7"/>
    <n v="10.9"/>
    <n v="15094"/>
    <n v="3.2"/>
    <n v="21.8"/>
    <n v="3"/>
    <n v="78"/>
    <n v="4563"/>
    <n v="0"/>
  </r>
  <r>
    <x v="28"/>
    <x v="7"/>
    <x v="1"/>
    <n v="4134"/>
    <n v="56654"/>
    <n v="2770265"/>
    <n v="2744464"/>
    <n v="3592"/>
    <n v="6.4"/>
    <n v="2908"/>
    <n v="5.2"/>
    <n v="297748"/>
    <n v="78610"/>
    <n v="219138"/>
    <n v="2.9"/>
    <n v="10.8"/>
    <n v="246146"/>
    <n v="65759"/>
    <n v="180387"/>
    <n v="2.4"/>
    <n v="9"/>
    <n v="51602"/>
    <n v="1.8"/>
    <n v="18"/>
    <n v="16"/>
    <n v="16"/>
    <n v="21328"/>
    <n v="0"/>
  </r>
  <r>
    <x v="28"/>
    <x v="8"/>
    <x v="0"/>
    <n v="29"/>
    <n v="277"/>
    <n v="84849"/>
    <n v="42425"/>
    <n v="277"/>
    <n v="200"/>
    <n v="0"/>
    <n v="0"/>
    <n v="84849"/>
    <m/>
    <m/>
    <m/>
    <n v="200"/>
    <n v="0"/>
    <n v="0"/>
    <n v="0"/>
    <n v="0"/>
    <n v="0"/>
    <n v="84849"/>
    <n v="200"/>
    <n v="0"/>
    <m/>
    <m/>
    <m/>
    <n v="1"/>
  </r>
  <r>
    <x v="28"/>
    <x v="8"/>
    <x v="2"/>
    <n v="62"/>
    <n v="184"/>
    <n v="67425"/>
    <n v="73105"/>
    <n v="3"/>
    <n v="1.6"/>
    <n v="2"/>
    <n v="1.1000000000000001"/>
    <n v="15422"/>
    <m/>
    <m/>
    <m/>
    <n v="21.1"/>
    <n v="26784"/>
    <m/>
    <n v="26678"/>
    <m/>
    <n v="36.6"/>
    <n v="-11362"/>
    <n v="-15.5"/>
    <n v="42.2"/>
    <m/>
    <m/>
    <m/>
    <n v="1"/>
  </r>
  <r>
    <x v="28"/>
    <x v="8"/>
    <x v="3"/>
    <n v="56"/>
    <n v="567"/>
    <n v="71587"/>
    <n v="77085"/>
    <n v="93"/>
    <n v="17.600000000000001"/>
    <n v="15"/>
    <n v="2.8"/>
    <n v="16424"/>
    <m/>
    <m/>
    <m/>
    <n v="21.3"/>
    <n v="27421"/>
    <m/>
    <n v="12414"/>
    <m/>
    <n v="35.6"/>
    <n v="-10997"/>
    <n v="-14.3"/>
    <n v="42.6"/>
    <n v="5"/>
    <n v="5"/>
    <m/>
    <n v="1"/>
  </r>
  <r>
    <x v="28"/>
    <x v="8"/>
    <x v="4"/>
    <n v="50"/>
    <n v="502"/>
    <n v="67609"/>
    <n v="76418"/>
    <n v="40"/>
    <n v="8.1999999999999993"/>
    <n v="16"/>
    <n v="3.3"/>
    <n v="9626"/>
    <n v="803"/>
    <n v="8823"/>
    <n v="1.1000000000000001"/>
    <n v="12.6"/>
    <n v="27244"/>
    <n v="20304"/>
    <n v="6940"/>
    <n v="26.6"/>
    <n v="35.700000000000003"/>
    <n v="-17618"/>
    <n v="-23.1"/>
    <n v="25.2"/>
    <n v="5"/>
    <n v="5"/>
    <n v="16311"/>
    <n v="0"/>
  </r>
  <r>
    <x v="28"/>
    <x v="8"/>
    <x v="5"/>
    <n v="47"/>
    <n v="251"/>
    <n v="59023"/>
    <n v="56153"/>
    <n v="60"/>
    <n v="26.8"/>
    <n v="6"/>
    <n v="2.7"/>
    <n v="17122"/>
    <n v="4110"/>
    <n v="13012"/>
    <n v="7.3"/>
    <n v="30.5"/>
    <n v="11382"/>
    <n v="5964"/>
    <n v="5418"/>
    <n v="10.6"/>
    <n v="20.3"/>
    <n v="5740"/>
    <n v="10.199999999999999"/>
    <n v="40.6"/>
    <n v="1"/>
    <n v="1"/>
    <m/>
    <n v="1"/>
  </r>
  <r>
    <x v="28"/>
    <x v="8"/>
    <x v="6"/>
    <n v="69"/>
    <n v="710"/>
    <n v="90590"/>
    <n v="92219"/>
    <n v="56"/>
    <n v="8"/>
    <n v="31"/>
    <n v="4.4000000000000004"/>
    <n v="12674"/>
    <n v="1402"/>
    <n v="11272"/>
    <n v="1.5"/>
    <n v="13.7"/>
    <n v="15932"/>
    <n v="5800"/>
    <n v="10132"/>
    <n v="6.3"/>
    <n v="17.3"/>
    <n v="-3258"/>
    <n v="-3.6"/>
    <n v="27.4"/>
    <n v="1"/>
    <n v="1"/>
    <m/>
    <n v="1"/>
  </r>
  <r>
    <x v="28"/>
    <x v="8"/>
    <x v="7"/>
    <n v="405"/>
    <n v="6179"/>
    <n v="569725"/>
    <n v="569891"/>
    <n v="561"/>
    <n v="9.3000000000000007"/>
    <n v="295"/>
    <n v="4.9000000000000004"/>
    <n v="94943"/>
    <n v="23276"/>
    <n v="71667"/>
    <n v="4.0999999999999996"/>
    <n v="16.7"/>
    <n v="95275"/>
    <n v="36668"/>
    <n v="58607"/>
    <n v="6.4"/>
    <n v="16.7"/>
    <n v="-332"/>
    <n v="0"/>
    <n v="33.4"/>
    <n v="8"/>
    <n v="8"/>
    <n v="23727"/>
    <n v="0"/>
  </r>
  <r>
    <x v="28"/>
    <x v="8"/>
    <x v="8"/>
    <n v="331"/>
    <n v="6470"/>
    <n v="455872"/>
    <n v="443976"/>
    <n v="635"/>
    <n v="10.199999999999999"/>
    <n v="193"/>
    <n v="3.1"/>
    <n v="73108"/>
    <n v="21196"/>
    <n v="51912"/>
    <n v="4.8"/>
    <n v="16.5"/>
    <n v="49315"/>
    <n v="7614"/>
    <n v="41701"/>
    <n v="1.7"/>
    <n v="11.1"/>
    <n v="23793"/>
    <n v="5.4"/>
    <n v="22.2"/>
    <m/>
    <m/>
    <m/>
    <n v="0"/>
  </r>
  <r>
    <x v="28"/>
    <x v="8"/>
    <x v="9"/>
    <n v="586"/>
    <n v="10827"/>
    <n v="832135"/>
    <n v="830666"/>
    <n v="1374"/>
    <n v="12.9"/>
    <n v="1017"/>
    <n v="9.6"/>
    <n v="88004"/>
    <n v="23728"/>
    <n v="64276"/>
    <n v="2.9"/>
    <n v="10.6"/>
    <n v="85066"/>
    <n v="36595"/>
    <n v="48471"/>
    <n v="4.4000000000000004"/>
    <n v="10.199999999999999"/>
    <n v="2938"/>
    <n v="0.4"/>
    <n v="20.399999999999999"/>
    <n v="4"/>
    <n v="37"/>
    <n v="11019"/>
    <n v="0"/>
  </r>
  <r>
    <x v="28"/>
    <x v="8"/>
    <x v="10"/>
    <n v="473"/>
    <n v="11291"/>
    <n v="686120"/>
    <n v="669734"/>
    <n v="962"/>
    <n v="8.6999999999999993"/>
    <n v="412"/>
    <n v="3.7"/>
    <n v="101432"/>
    <n v="32095"/>
    <n v="69337"/>
    <n v="4.8"/>
    <n v="15.1"/>
    <n v="68659"/>
    <n v="18316"/>
    <n v="50343"/>
    <n v="2.7"/>
    <n v="10.3"/>
    <n v="32773"/>
    <n v="4.8"/>
    <n v="20.6"/>
    <n v="2"/>
    <n v="2"/>
    <m/>
    <n v="1"/>
  </r>
  <r>
    <x v="28"/>
    <x v="8"/>
    <x v="11"/>
    <n v="465"/>
    <n v="12199"/>
    <n v="635231"/>
    <n v="626985"/>
    <n v="758"/>
    <n v="6.3"/>
    <n v="478"/>
    <n v="4"/>
    <n v="82563"/>
    <n v="26620"/>
    <n v="55943"/>
    <n v="4.2"/>
    <n v="13.2"/>
    <n v="66070"/>
    <n v="17446"/>
    <n v="48624"/>
    <n v="2.8"/>
    <n v="10.5"/>
    <n v="16493"/>
    <n v="2.7"/>
    <n v="21"/>
    <m/>
    <m/>
    <m/>
    <n v="0"/>
  </r>
  <r>
    <x v="28"/>
    <x v="8"/>
    <x v="1"/>
    <n v="2875"/>
    <n v="74831"/>
    <n v="4197967"/>
    <n v="4172511"/>
    <n v="5002"/>
    <n v="6.8"/>
    <n v="3200"/>
    <n v="4.3"/>
    <n v="426632"/>
    <n v="116853"/>
    <n v="309779"/>
    <n v="2.8"/>
    <n v="10.199999999999999"/>
    <n v="375721"/>
    <n v="92215"/>
    <n v="283506"/>
    <n v="2.2000000000000002"/>
    <n v="9"/>
    <n v="50911"/>
    <n v="1.2"/>
    <n v="18"/>
    <n v="5"/>
    <n v="5"/>
    <m/>
    <n v="1"/>
  </r>
  <r>
    <x v="28"/>
    <x v="9"/>
    <x v="0"/>
    <n v="6"/>
    <n v="33"/>
    <m/>
    <m/>
    <n v="33"/>
    <n v="200"/>
    <n v="0"/>
    <n v="0"/>
    <m/>
    <n v="39108"/>
    <m/>
    <m/>
    <m/>
    <m/>
    <m/>
    <m/>
    <m/>
    <m/>
    <m/>
    <m/>
    <m/>
    <m/>
    <m/>
    <m/>
    <n v="1"/>
  </r>
  <r>
    <x v="28"/>
    <x v="9"/>
    <x v="2"/>
    <n v="14"/>
    <n v="436"/>
    <m/>
    <n v="24508"/>
    <n v="80"/>
    <n v="20.2"/>
    <n v="0"/>
    <n v="0"/>
    <n v="9173"/>
    <m/>
    <m/>
    <m/>
    <n v="37.4"/>
    <n v="1661"/>
    <n v="0"/>
    <n v="1661"/>
    <n v="0"/>
    <n v="6.8"/>
    <n v="7512"/>
    <n v="30.6"/>
    <n v="13.6"/>
    <m/>
    <m/>
    <m/>
    <n v="1"/>
  </r>
  <r>
    <x v="28"/>
    <x v="9"/>
    <x v="3"/>
    <n v="14"/>
    <n v="150"/>
    <n v="41194"/>
    <n v="36826"/>
    <n v="6"/>
    <n v="4"/>
    <n v="3"/>
    <n v="2"/>
    <n v="20087"/>
    <m/>
    <m/>
    <m/>
    <n v="54.5"/>
    <n v="11350"/>
    <m/>
    <n v="1509"/>
    <m/>
    <n v="30.8"/>
    <n v="8737"/>
    <n v="23.7"/>
    <n v="61.6"/>
    <n v="1"/>
    <n v="1"/>
    <m/>
    <n v="1"/>
  </r>
  <r>
    <x v="28"/>
    <x v="9"/>
    <x v="4"/>
    <n v="21"/>
    <n v="147"/>
    <n v="51140"/>
    <m/>
    <n v="5"/>
    <n v="3.4"/>
    <n v="3"/>
    <n v="2.1"/>
    <m/>
    <m/>
    <m/>
    <m/>
    <m/>
    <m/>
    <m/>
    <m/>
    <m/>
    <m/>
    <m/>
    <m/>
    <m/>
    <m/>
    <m/>
    <m/>
    <n v="1"/>
  </r>
  <r>
    <x v="28"/>
    <x v="9"/>
    <x v="5"/>
    <n v="15"/>
    <n v="1412"/>
    <n v="48700"/>
    <n v="46033"/>
    <n v="161"/>
    <n v="12.1"/>
    <n v="6"/>
    <n v="0.4"/>
    <n v="16169"/>
    <n v="505"/>
    <n v="15664"/>
    <n v="1.1000000000000001"/>
    <n v="35.1"/>
    <n v="10834"/>
    <m/>
    <n v="10793"/>
    <m/>
    <n v="23.5"/>
    <n v="5335"/>
    <n v="11.6"/>
    <n v="47"/>
    <m/>
    <m/>
    <m/>
    <n v="1"/>
  </r>
  <r>
    <x v="28"/>
    <x v="9"/>
    <x v="6"/>
    <n v="18"/>
    <n v="156"/>
    <n v="38014"/>
    <n v="35538"/>
    <n v="38"/>
    <n v="27.3"/>
    <n v="4"/>
    <n v="2.9"/>
    <n v="5820"/>
    <n v="1060"/>
    <n v="4760"/>
    <n v="3"/>
    <n v="16.399999999999999"/>
    <n v="867"/>
    <m/>
    <n v="825"/>
    <m/>
    <n v="2.4"/>
    <n v="4953"/>
    <n v="14"/>
    <n v="4.8"/>
    <m/>
    <m/>
    <m/>
    <n v="1"/>
  </r>
  <r>
    <x v="28"/>
    <x v="9"/>
    <x v="7"/>
    <n v="117"/>
    <n v="4399"/>
    <n v="336268"/>
    <n v="327620"/>
    <n v="650"/>
    <n v="15.8"/>
    <n v="98"/>
    <n v="2.4"/>
    <n v="66877"/>
    <n v="22261"/>
    <n v="44616"/>
    <n v="6.8"/>
    <n v="20.399999999999999"/>
    <n v="49580"/>
    <n v="21585"/>
    <n v="27995"/>
    <n v="6.6"/>
    <n v="15.1"/>
    <n v="17297"/>
    <n v="5.3"/>
    <n v="30.2"/>
    <n v="3"/>
    <n v="3"/>
    <n v="18536"/>
    <n v="0"/>
  </r>
  <r>
    <x v="28"/>
    <x v="9"/>
    <x v="8"/>
    <n v="111"/>
    <n v="3728"/>
    <n v="310321"/>
    <n v="303749"/>
    <n v="395"/>
    <n v="11"/>
    <n v="141"/>
    <n v="3.9"/>
    <n v="49680"/>
    <n v="17898"/>
    <n v="31782"/>
    <n v="5.9"/>
    <n v="16.399999999999999"/>
    <n v="36535"/>
    <n v="4160"/>
    <n v="32375"/>
    <n v="1.4"/>
    <n v="12"/>
    <n v="13145"/>
    <n v="4.4000000000000004"/>
    <n v="24"/>
    <m/>
    <m/>
    <m/>
    <n v="0"/>
  </r>
  <r>
    <x v="28"/>
    <x v="9"/>
    <x v="9"/>
    <n v="209"/>
    <n v="7278"/>
    <n v="648304"/>
    <n v="641091"/>
    <n v="835"/>
    <n v="11.8"/>
    <n v="439"/>
    <n v="6.2"/>
    <n v="57669"/>
    <n v="15512"/>
    <n v="42157"/>
    <n v="2.4"/>
    <n v="9"/>
    <n v="43243"/>
    <n v="10706"/>
    <n v="32537"/>
    <n v="1.7"/>
    <n v="6.7"/>
    <n v="14426"/>
    <n v="2.2999999999999998"/>
    <n v="13.4"/>
    <m/>
    <m/>
    <m/>
    <n v="0"/>
  </r>
  <r>
    <x v="28"/>
    <x v="9"/>
    <x v="10"/>
    <n v="171"/>
    <n v="10297"/>
    <n v="495593"/>
    <n v="479411"/>
    <n v="766"/>
    <n v="7.6"/>
    <n v="260"/>
    <n v="2.6"/>
    <n v="67869"/>
    <n v="18650"/>
    <n v="49219"/>
    <n v="3.9"/>
    <n v="14.2"/>
    <n v="35505"/>
    <n v="7904"/>
    <n v="27601"/>
    <n v="1.6"/>
    <n v="7.4"/>
    <n v="32364"/>
    <n v="6.8"/>
    <n v="14.8"/>
    <m/>
    <m/>
    <m/>
    <n v="0"/>
  </r>
  <r>
    <x v="28"/>
    <x v="9"/>
    <x v="11"/>
    <n v="173"/>
    <n v="16355"/>
    <n v="525522"/>
    <n v="504080"/>
    <n v="1987"/>
    <n v="12.8"/>
    <n v="376"/>
    <n v="2.4"/>
    <n v="81962"/>
    <n v="43611"/>
    <n v="38351"/>
    <n v="8.6999999999999993"/>
    <n v="16.3"/>
    <n v="39078"/>
    <n v="4450"/>
    <n v="34628"/>
    <n v="0.9"/>
    <n v="7.8"/>
    <n v="42884"/>
    <n v="8.5"/>
    <n v="15.6"/>
    <m/>
    <m/>
    <m/>
    <n v="0"/>
  </r>
  <r>
    <x v="28"/>
    <x v="9"/>
    <x v="1"/>
    <n v="1192"/>
    <n v="67944"/>
    <n v="3576725"/>
    <n v="3555029"/>
    <n v="6224"/>
    <n v="9.4"/>
    <n v="2488"/>
    <n v="3.8"/>
    <n v="392140"/>
    <n v="118281"/>
    <n v="273859"/>
    <n v="3.3"/>
    <n v="11"/>
    <n v="348748"/>
    <n v="99050"/>
    <n v="249698"/>
    <n v="2.8"/>
    <n v="9.8000000000000007"/>
    <n v="43392"/>
    <n v="1.2"/>
    <n v="19.600000000000001"/>
    <n v="2"/>
    <n v="2"/>
    <m/>
    <n v="1"/>
  </r>
  <r>
    <x v="2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8"/>
    <x v="10"/>
    <x v="2"/>
    <n v="3"/>
    <n v="3"/>
    <m/>
    <n v="312"/>
    <n v="0"/>
    <n v="0"/>
    <n v="1"/>
    <n v="28.6"/>
    <n v="231"/>
    <n v="0"/>
    <n v="231"/>
    <n v="0"/>
    <n v="74"/>
    <n v="270"/>
    <m/>
    <n v="242"/>
    <m/>
    <n v="86.5"/>
    <n v="-39"/>
    <n v="-12.5"/>
    <n v="148"/>
    <m/>
    <m/>
    <m/>
    <n v="1"/>
  </r>
  <r>
    <x v="28"/>
    <x v="10"/>
    <x v="3"/>
    <n v="5"/>
    <n v="8"/>
    <m/>
    <m/>
    <n v="0"/>
    <n v="0"/>
    <n v="1"/>
    <n v="11.8"/>
    <m/>
    <n v="0"/>
    <m/>
    <m/>
    <m/>
    <m/>
    <m/>
    <m/>
    <m/>
    <m/>
    <m/>
    <m/>
    <m/>
    <m/>
    <m/>
    <m/>
    <n v="1"/>
  </r>
  <r>
    <x v="28"/>
    <x v="10"/>
    <x v="4"/>
    <n v="12"/>
    <n v="32"/>
    <m/>
    <n v="28673"/>
    <n v="1"/>
    <n v="3.1"/>
    <n v="1"/>
    <n v="3.1"/>
    <n v="4174"/>
    <m/>
    <m/>
    <m/>
    <n v="14.6"/>
    <n v="2658"/>
    <m/>
    <n v="2634"/>
    <m/>
    <n v="9.3000000000000007"/>
    <n v="1516"/>
    <n v="5.3"/>
    <n v="18.600000000000001"/>
    <m/>
    <m/>
    <m/>
    <n v="1"/>
  </r>
  <r>
    <x v="28"/>
    <x v="10"/>
    <x v="5"/>
    <n v="19"/>
    <n v="670"/>
    <m/>
    <m/>
    <n v="5"/>
    <n v="0.7"/>
    <n v="3"/>
    <n v="0.4"/>
    <m/>
    <m/>
    <m/>
    <m/>
    <m/>
    <m/>
    <m/>
    <m/>
    <m/>
    <m/>
    <m/>
    <m/>
    <m/>
    <m/>
    <m/>
    <m/>
    <n v="1"/>
  </r>
  <r>
    <x v="28"/>
    <x v="10"/>
    <x v="6"/>
    <n v="8"/>
    <n v="10"/>
    <m/>
    <m/>
    <n v="0"/>
    <n v="0"/>
    <n v="3"/>
    <n v="26.1"/>
    <m/>
    <n v="0"/>
    <m/>
    <m/>
    <m/>
    <m/>
    <m/>
    <m/>
    <m/>
    <m/>
    <m/>
    <m/>
    <m/>
    <m/>
    <m/>
    <m/>
    <n v="1"/>
  </r>
  <r>
    <x v="28"/>
    <x v="10"/>
    <x v="7"/>
    <n v="61"/>
    <n v="1105"/>
    <n v="231959"/>
    <n v="220627"/>
    <n v="293"/>
    <n v="30.1"/>
    <n v="32"/>
    <n v="3.3"/>
    <n v="62172"/>
    <m/>
    <m/>
    <m/>
    <n v="28.2"/>
    <n v="39508"/>
    <n v="1364"/>
    <n v="38144"/>
    <n v="0.6"/>
    <n v="17.899999999999999"/>
    <n v="22664"/>
    <n v="10.3"/>
    <n v="35.799999999999997"/>
    <m/>
    <m/>
    <m/>
    <n v="1"/>
  </r>
  <r>
    <x v="28"/>
    <x v="10"/>
    <x v="8"/>
    <n v="56"/>
    <n v="5268"/>
    <n v="301925"/>
    <n v="289116"/>
    <n v="618"/>
    <n v="12.3"/>
    <n v="125"/>
    <n v="2.5"/>
    <n v="59732"/>
    <n v="22921"/>
    <n v="36811"/>
    <n v="7.9"/>
    <n v="20.7"/>
    <n v="34113"/>
    <n v="9987"/>
    <n v="24126"/>
    <n v="3.5"/>
    <n v="11.8"/>
    <n v="25619"/>
    <n v="8.9"/>
    <n v="23.6"/>
    <m/>
    <m/>
    <m/>
    <n v="0"/>
  </r>
  <r>
    <x v="28"/>
    <x v="10"/>
    <x v="9"/>
    <n v="104"/>
    <n v="7537"/>
    <n v="560175"/>
    <n v="552694"/>
    <n v="407"/>
    <n v="5.4"/>
    <n v="334"/>
    <n v="4.5"/>
    <n v="64019"/>
    <n v="13671"/>
    <n v="50348"/>
    <n v="2.5"/>
    <n v="11.6"/>
    <n v="49056"/>
    <n v="6173"/>
    <n v="42883"/>
    <n v="1.1000000000000001"/>
    <n v="8.9"/>
    <n v="14963"/>
    <n v="2.7"/>
    <n v="17.8"/>
    <m/>
    <m/>
    <m/>
    <n v="0"/>
  </r>
  <r>
    <x v="28"/>
    <x v="10"/>
    <x v="10"/>
    <n v="77"/>
    <n v="6517"/>
    <n v="427680"/>
    <n v="450062"/>
    <n v="1037"/>
    <n v="17.100000000000001"/>
    <n v="124"/>
    <n v="2"/>
    <n v="45150"/>
    <n v="15685"/>
    <n v="29465"/>
    <n v="3.5"/>
    <n v="10"/>
    <n v="89914"/>
    <n v="36058"/>
    <n v="53856"/>
    <n v="8"/>
    <n v="20"/>
    <n v="-44764"/>
    <n v="-10"/>
    <n v="20"/>
    <n v="2"/>
    <n v="2"/>
    <m/>
    <n v="1"/>
  </r>
  <r>
    <x v="28"/>
    <x v="10"/>
    <x v="11"/>
    <n v="81"/>
    <n v="6864"/>
    <n v="422958"/>
    <n v="422306"/>
    <n v="766"/>
    <n v="11.7"/>
    <n v="176"/>
    <n v="2.7"/>
    <n v="49219"/>
    <n v="18705"/>
    <n v="30514"/>
    <n v="4.4000000000000004"/>
    <n v="11.7"/>
    <n v="47914"/>
    <n v="6842"/>
    <n v="41072"/>
    <n v="1.6"/>
    <n v="11.3"/>
    <n v="1305"/>
    <n v="0.4"/>
    <n v="22.6"/>
    <m/>
    <m/>
    <m/>
    <n v="0"/>
  </r>
  <r>
    <x v="28"/>
    <x v="10"/>
    <x v="1"/>
    <n v="765"/>
    <n v="88709"/>
    <n v="4316119"/>
    <n v="4289584"/>
    <n v="7510"/>
    <n v="8.6"/>
    <n v="4472"/>
    <n v="5.0999999999999996"/>
    <n v="496005"/>
    <n v="166363"/>
    <n v="329642"/>
    <n v="3.9"/>
    <n v="11.6"/>
    <n v="442934"/>
    <n v="103519"/>
    <n v="339415"/>
    <n v="2.4"/>
    <n v="10.3"/>
    <n v="53071"/>
    <n v="1.3"/>
    <n v="20.6"/>
    <m/>
    <m/>
    <m/>
    <n v="0"/>
  </r>
  <r>
    <x v="28"/>
    <x v="11"/>
    <x v="2"/>
    <n v="6"/>
    <n v="18"/>
    <n v="560"/>
    <n v="631"/>
    <n v="0"/>
    <n v="0"/>
    <n v="3"/>
    <n v="15.4"/>
    <n v="208"/>
    <n v="0"/>
    <n v="208"/>
    <n v="0"/>
    <n v="33"/>
    <n v="349"/>
    <m/>
    <n v="73"/>
    <m/>
    <n v="55.3"/>
    <n v="-141"/>
    <n v="-22.3"/>
    <n v="66"/>
    <m/>
    <m/>
    <m/>
    <n v="1"/>
  </r>
  <r>
    <x v="28"/>
    <x v="11"/>
    <x v="3"/>
    <n v="7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8"/>
    <x v="11"/>
    <x v="4"/>
    <n v="12"/>
    <n v="47"/>
    <m/>
    <m/>
    <n v="0"/>
    <n v="0"/>
    <n v="0"/>
    <n v="0"/>
    <m/>
    <n v="0"/>
    <m/>
    <m/>
    <m/>
    <m/>
    <m/>
    <m/>
    <m/>
    <m/>
    <m/>
    <m/>
    <m/>
    <m/>
    <m/>
    <m/>
    <n v="1"/>
  </r>
  <r>
    <x v="28"/>
    <x v="11"/>
    <x v="5"/>
    <n v="9"/>
    <n v="35"/>
    <m/>
    <m/>
    <n v="2"/>
    <n v="5.8"/>
    <n v="1"/>
    <n v="2.9"/>
    <m/>
    <m/>
    <m/>
    <m/>
    <m/>
    <m/>
    <m/>
    <m/>
    <m/>
    <m/>
    <m/>
    <m/>
    <m/>
    <m/>
    <m/>
    <m/>
    <n v="1"/>
  </r>
  <r>
    <x v="28"/>
    <x v="11"/>
    <x v="6"/>
    <n v="9"/>
    <n v="76"/>
    <m/>
    <m/>
    <n v="0"/>
    <n v="0"/>
    <n v="3"/>
    <n v="3.9"/>
    <m/>
    <n v="0"/>
    <m/>
    <m/>
    <m/>
    <m/>
    <m/>
    <m/>
    <m/>
    <m/>
    <m/>
    <m/>
    <m/>
    <m/>
    <m/>
    <m/>
    <n v="1"/>
  </r>
  <r>
    <x v="28"/>
    <x v="11"/>
    <x v="7"/>
    <n v="40"/>
    <n v="1883"/>
    <n v="184170"/>
    <n v="177250"/>
    <n v="390"/>
    <n v="22.6"/>
    <n v="75"/>
    <n v="4.3"/>
    <n v="27798"/>
    <m/>
    <m/>
    <m/>
    <n v="15.7"/>
    <n v="13957"/>
    <n v="2280"/>
    <n v="11677"/>
    <n v="1.3"/>
    <n v="7.9"/>
    <n v="13841"/>
    <n v="7.8"/>
    <n v="15.8"/>
    <m/>
    <m/>
    <m/>
    <n v="1"/>
  </r>
  <r>
    <x v="28"/>
    <x v="11"/>
    <x v="8"/>
    <n v="50"/>
    <n v="7833"/>
    <n v="491259"/>
    <n v="456870"/>
    <n v="1168"/>
    <n v="15.4"/>
    <n v="677"/>
    <n v="8.9"/>
    <n v="128900"/>
    <n v="36203"/>
    <n v="92697"/>
    <n v="7.9"/>
    <n v="28.2"/>
    <n v="60121"/>
    <n v="15068"/>
    <n v="45053"/>
    <n v="3.3"/>
    <n v="13.2"/>
    <n v="68779"/>
    <n v="15"/>
    <n v="26.4"/>
    <m/>
    <m/>
    <m/>
    <n v="0"/>
  </r>
  <r>
    <x v="28"/>
    <x v="11"/>
    <x v="9"/>
    <n v="92"/>
    <n v="24364"/>
    <n v="1193309"/>
    <n v="1172707"/>
    <n v="2102"/>
    <n v="8.8000000000000007"/>
    <n v="916"/>
    <n v="3.9"/>
    <n v="165926"/>
    <n v="66971"/>
    <n v="98955"/>
    <n v="5.7"/>
    <n v="14.1"/>
    <n v="124722"/>
    <n v="38015"/>
    <n v="86707"/>
    <n v="3.2"/>
    <n v="10.6"/>
    <n v="41204"/>
    <n v="3.5"/>
    <n v="21.2"/>
    <m/>
    <m/>
    <m/>
    <n v="0"/>
  </r>
  <r>
    <x v="28"/>
    <x v="11"/>
    <x v="10"/>
    <n v="74"/>
    <n v="20629"/>
    <n v="1094966"/>
    <n v="1085637"/>
    <n v="2006"/>
    <n v="10.1"/>
    <n v="578"/>
    <n v="2.9"/>
    <n v="107008"/>
    <n v="27495"/>
    <n v="79513"/>
    <n v="2.5"/>
    <n v="9.9"/>
    <n v="88350"/>
    <n v="18345"/>
    <n v="70005"/>
    <n v="1.7"/>
    <n v="8.1"/>
    <n v="18658"/>
    <n v="1.8"/>
    <n v="16.2"/>
    <m/>
    <m/>
    <m/>
    <n v="0"/>
  </r>
  <r>
    <x v="28"/>
    <x v="11"/>
    <x v="11"/>
    <n v="79"/>
    <n v="27617"/>
    <n v="1616450"/>
    <n v="1572520"/>
    <n v="2358"/>
    <n v="8.6999999999999993"/>
    <n v="1461"/>
    <n v="5.4"/>
    <n v="264316"/>
    <n v="97502"/>
    <n v="166814"/>
    <n v="6.2"/>
    <n v="16.8"/>
    <n v="176455"/>
    <n v="29348"/>
    <n v="147107"/>
    <n v="1.9"/>
    <n v="11.2"/>
    <n v="87861"/>
    <n v="5.6"/>
    <n v="22.4"/>
    <m/>
    <m/>
    <m/>
    <n v="0"/>
  </r>
  <r>
    <x v="28"/>
    <x v="11"/>
    <x v="1"/>
    <n v="826"/>
    <n v="491367"/>
    <n v="25278382"/>
    <n v="25172306"/>
    <n v="55729"/>
    <n v="11.6"/>
    <n v="38257"/>
    <n v="7.9"/>
    <n v="3125884"/>
    <n v="1259348"/>
    <n v="1866536"/>
    <n v="5"/>
    <n v="12.4"/>
    <n v="2913732"/>
    <n v="800630"/>
    <n v="2113102"/>
    <n v="3.2"/>
    <n v="11.6"/>
    <n v="212152"/>
    <n v="0.8"/>
    <n v="23.2"/>
    <n v="1"/>
    <n v="1"/>
    <n v="0"/>
    <n v="0"/>
  </r>
  <r>
    <x v="29"/>
    <x v="0"/>
    <x v="0"/>
    <n v="480257"/>
    <n v="480570"/>
    <n v="1181100"/>
    <n v="594674"/>
    <n v="475964"/>
    <n v="198.1"/>
    <n v="0"/>
    <n v="0"/>
    <n v="1172852"/>
    <n v="1172852"/>
    <n v="0"/>
    <n v="197.2"/>
    <n v="197.2"/>
    <n v="0"/>
    <n v="0"/>
    <n v="0"/>
    <n v="0"/>
    <n v="0"/>
    <n v="1172852"/>
    <n v="197.2"/>
    <n v="0"/>
    <m/>
    <m/>
    <m/>
    <n v="0"/>
  </r>
  <r>
    <x v="29"/>
    <x v="0"/>
    <x v="2"/>
    <n v="268797"/>
    <n v="268961"/>
    <n v="561816"/>
    <n v="646132"/>
    <n v="128"/>
    <n v="0"/>
    <n v="111143"/>
    <n v="33.6"/>
    <n v="129446"/>
    <n v="201"/>
    <n v="129245"/>
    <n v="0"/>
    <n v="20"/>
    <n v="298077"/>
    <n v="230865"/>
    <n v="67212"/>
    <n v="35.700000000000003"/>
    <n v="46.1"/>
    <n v="-168631"/>
    <n v="-26.1"/>
    <n v="40"/>
    <n v="86280"/>
    <n v="86280"/>
    <n v="184858"/>
    <n v="0"/>
  </r>
  <r>
    <x v="29"/>
    <x v="0"/>
    <x v="3"/>
    <n v="210896"/>
    <n v="211007"/>
    <n v="432197"/>
    <n v="485729"/>
    <n v="10447"/>
    <n v="4.4000000000000004"/>
    <n v="60335"/>
    <n v="25.4"/>
    <n v="87712"/>
    <n v="20756"/>
    <n v="66956"/>
    <n v="4.3"/>
    <n v="18.100000000000001"/>
    <n v="194775"/>
    <n v="138751"/>
    <n v="56024"/>
    <n v="28.6"/>
    <n v="40.1"/>
    <n v="-107063"/>
    <n v="-22"/>
    <n v="36.200000000000003"/>
    <n v="47096"/>
    <n v="47096"/>
    <n v="112937"/>
    <n v="0"/>
  </r>
  <r>
    <x v="29"/>
    <x v="0"/>
    <x v="4"/>
    <n v="170699"/>
    <n v="170789"/>
    <n v="351083"/>
    <n v="392240"/>
    <n v="8461"/>
    <n v="4.5"/>
    <n v="43502"/>
    <n v="23"/>
    <n v="64183"/>
    <n v="16424"/>
    <n v="47759"/>
    <n v="4.2"/>
    <n v="16.399999999999999"/>
    <n v="146496"/>
    <n v="101553"/>
    <n v="44943"/>
    <n v="25.9"/>
    <n v="37.299999999999997"/>
    <n v="-82313"/>
    <n v="-20.9"/>
    <n v="32.799999999999997"/>
    <n v="33637"/>
    <n v="33637"/>
    <n v="82333"/>
    <n v="0"/>
  </r>
  <r>
    <x v="29"/>
    <x v="0"/>
    <x v="5"/>
    <n v="145835"/>
    <n v="145947"/>
    <n v="302794"/>
    <n v="334951"/>
    <n v="7358"/>
    <n v="4.5999999999999996"/>
    <n v="33152"/>
    <n v="20.8"/>
    <n v="52625"/>
    <n v="14148"/>
    <n v="38477"/>
    <n v="4.2"/>
    <n v="15.7"/>
    <n v="116938"/>
    <n v="79046"/>
    <n v="37892"/>
    <n v="23.6"/>
    <n v="34.9"/>
    <n v="-64313"/>
    <n v="-19.2"/>
    <n v="31.4"/>
    <n v="25265"/>
    <n v="25267"/>
    <n v="63194"/>
    <n v="0"/>
  </r>
  <r>
    <x v="29"/>
    <x v="0"/>
    <x v="6"/>
    <n v="128722"/>
    <n v="128892"/>
    <n v="268019"/>
    <n v="294648"/>
    <n v="6824"/>
    <n v="4.9000000000000004"/>
    <n v="27176"/>
    <n v="19.5"/>
    <n v="45254"/>
    <n v="13094"/>
    <n v="32160"/>
    <n v="4.4000000000000004"/>
    <n v="15.4"/>
    <n v="98511"/>
    <n v="64626"/>
    <n v="33885"/>
    <n v="21.9"/>
    <n v="33.4"/>
    <n v="-53257"/>
    <n v="-18"/>
    <n v="30.8"/>
    <n v="20292"/>
    <n v="20303"/>
    <n v="51172"/>
    <n v="0"/>
  </r>
  <r>
    <x v="29"/>
    <x v="0"/>
    <x v="7"/>
    <n v="492745"/>
    <n v="493343"/>
    <n v="1034667"/>
    <n v="1126336"/>
    <n v="26251"/>
    <n v="5"/>
    <n v="91842"/>
    <n v="17.399999999999999"/>
    <n v="162332"/>
    <n v="50280"/>
    <n v="112052"/>
    <n v="4.5"/>
    <n v="14.4"/>
    <n v="345669"/>
    <n v="217716"/>
    <n v="127953"/>
    <n v="19.3"/>
    <n v="30.7"/>
    <n v="-183337"/>
    <n v="-16.3"/>
    <n v="28.8"/>
    <n v="66676"/>
    <n v="66690"/>
    <n v="169120"/>
    <n v="0"/>
  </r>
  <r>
    <x v="29"/>
    <x v="0"/>
    <x v="8"/>
    <n v="307844"/>
    <n v="308217"/>
    <n v="658903"/>
    <n v="713374"/>
    <n v="14586"/>
    <n v="4.5"/>
    <n v="50864"/>
    <n v="15.5"/>
    <n v="92102"/>
    <n v="28287"/>
    <n v="63815"/>
    <n v="4"/>
    <n v="12.9"/>
    <n v="201043"/>
    <n v="121423"/>
    <n v="79620"/>
    <n v="17"/>
    <n v="28.2"/>
    <n v="-108941"/>
    <n v="-15.3"/>
    <n v="25.8"/>
    <n v="36249"/>
    <n v="36258"/>
    <n v="92986"/>
    <n v="0"/>
  </r>
  <r>
    <x v="29"/>
    <x v="0"/>
    <x v="9"/>
    <n v="224670"/>
    <n v="225160"/>
    <n v="488811"/>
    <n v="526307"/>
    <n v="10004"/>
    <n v="4.2"/>
    <n v="34072"/>
    <n v="14.3"/>
    <n v="63764"/>
    <n v="19260"/>
    <n v="44504"/>
    <n v="3.7"/>
    <n v="12.1"/>
    <n v="138756"/>
    <n v="81956"/>
    <n v="56800"/>
    <n v="15.6"/>
    <n v="26.4"/>
    <n v="-74992"/>
    <n v="-14.3"/>
    <n v="24.2"/>
    <n v="24134"/>
    <n v="24140"/>
    <n v="62432"/>
    <n v="0"/>
  </r>
  <r>
    <x v="29"/>
    <x v="0"/>
    <x v="10"/>
    <n v="164221"/>
    <n v="164840"/>
    <n v="367002"/>
    <n v="393297"/>
    <n v="6200"/>
    <n v="3.6"/>
    <n v="23411"/>
    <n v="13.4"/>
    <n v="43327"/>
    <n v="11975"/>
    <n v="31352"/>
    <n v="3"/>
    <n v="11"/>
    <n v="95916"/>
    <n v="55296"/>
    <n v="40620"/>
    <n v="14.1"/>
    <n v="24.4"/>
    <n v="-52589"/>
    <n v="-13.4"/>
    <n v="22"/>
    <n v="15669"/>
    <n v="15686"/>
    <n v="40812"/>
    <n v="0"/>
  </r>
  <r>
    <x v="29"/>
    <x v="0"/>
    <x v="11"/>
    <n v="89457"/>
    <n v="89998"/>
    <n v="198192"/>
    <n v="214499"/>
    <n v="3353"/>
    <n v="3.5"/>
    <n v="13613"/>
    <n v="14.3"/>
    <n v="22424"/>
    <n v="6367"/>
    <n v="16057"/>
    <n v="3"/>
    <n v="10.5"/>
    <n v="55037"/>
    <n v="32811"/>
    <n v="22226"/>
    <n v="15.3"/>
    <n v="25.7"/>
    <n v="-32613"/>
    <n v="-15.2"/>
    <n v="21"/>
    <n v="9650"/>
    <n v="9663"/>
    <n v="25127"/>
    <n v="0"/>
  </r>
  <r>
    <x v="29"/>
    <x v="0"/>
    <x v="1"/>
    <n v="154686"/>
    <n v="155923"/>
    <n v="354704"/>
    <n v="387030"/>
    <n v="4403"/>
    <n v="2.6"/>
    <n v="24522"/>
    <n v="14.7"/>
    <n v="35109"/>
    <n v="9125"/>
    <n v="25984"/>
    <n v="2.4"/>
    <n v="9.1"/>
    <n v="99761"/>
    <n v="61930"/>
    <n v="37831"/>
    <n v="16"/>
    <n v="25.8"/>
    <n v="-64652"/>
    <n v="-16.7"/>
    <n v="18.2"/>
    <n v="17881"/>
    <n v="17907"/>
    <n v="48773"/>
    <n v="0"/>
  </r>
  <r>
    <x v="29"/>
    <x v="1"/>
    <x v="0"/>
    <n v="46930"/>
    <n v="47519"/>
    <n v="572810"/>
    <n v="287441"/>
    <n v="47346"/>
    <n v="199.3"/>
    <n v="0"/>
    <n v="0"/>
    <n v="570739"/>
    <n v="570739"/>
    <n v="0"/>
    <n v="198.6"/>
    <n v="198.6"/>
    <n v="0"/>
    <n v="0"/>
    <n v="0"/>
    <n v="0"/>
    <n v="0"/>
    <n v="570739"/>
    <n v="198.6"/>
    <n v="0"/>
    <m/>
    <m/>
    <m/>
    <n v="0"/>
  </r>
  <r>
    <x v="29"/>
    <x v="1"/>
    <x v="2"/>
    <n v="78388"/>
    <n v="78825"/>
    <n v="532635"/>
    <n v="524078"/>
    <n v="236"/>
    <n v="0.3"/>
    <n v="6315"/>
    <n v="7.7"/>
    <n v="157674"/>
    <n v="614"/>
    <n v="157060"/>
    <n v="0.1"/>
    <n v="30.1"/>
    <n v="140559"/>
    <n v="76872"/>
    <n v="63687"/>
    <n v="14.7"/>
    <n v="26.8"/>
    <n v="17115"/>
    <n v="3.3"/>
    <n v="53.6"/>
    <n v="5487"/>
    <n v="5487"/>
    <n v="66958"/>
    <n v="0"/>
  </r>
  <r>
    <x v="29"/>
    <x v="1"/>
    <x v="3"/>
    <n v="68960"/>
    <n v="69384"/>
    <n v="448528"/>
    <n v="459725"/>
    <n v="665"/>
    <n v="0.9"/>
    <n v="4878"/>
    <n v="6.8"/>
    <n v="96244"/>
    <n v="6355"/>
    <n v="89889"/>
    <n v="1.4"/>
    <n v="20.9"/>
    <n v="118637"/>
    <n v="59125"/>
    <n v="59512"/>
    <n v="12.9"/>
    <n v="25.8"/>
    <n v="-22393"/>
    <n v="-4.9000000000000004"/>
    <n v="41.8"/>
    <n v="4290"/>
    <n v="4290"/>
    <n v="52121"/>
    <n v="0"/>
  </r>
  <r>
    <x v="29"/>
    <x v="1"/>
    <x v="4"/>
    <n v="60685"/>
    <n v="61028"/>
    <n v="392313"/>
    <n v="403293"/>
    <n v="500"/>
    <n v="0.8"/>
    <n v="3833"/>
    <n v="6.1"/>
    <n v="74754"/>
    <n v="4944"/>
    <n v="69810"/>
    <n v="1.2"/>
    <n v="18.5"/>
    <n v="96714"/>
    <n v="46621"/>
    <n v="50093"/>
    <n v="11.6"/>
    <n v="24"/>
    <n v="-21960"/>
    <n v="-5.5"/>
    <n v="37"/>
    <n v="3340"/>
    <n v="3340"/>
    <n v="40807"/>
    <n v="0"/>
  </r>
  <r>
    <x v="29"/>
    <x v="1"/>
    <x v="5"/>
    <n v="55854"/>
    <n v="56395"/>
    <n v="359561"/>
    <n v="369529"/>
    <n v="466"/>
    <n v="0.8"/>
    <n v="3095"/>
    <n v="5.4"/>
    <n v="62939"/>
    <n v="4580"/>
    <n v="58359"/>
    <n v="1.2"/>
    <n v="17"/>
    <n v="82874"/>
    <n v="37234"/>
    <n v="45640"/>
    <n v="10.1"/>
    <n v="22.4"/>
    <n v="-19935"/>
    <n v="-5.4"/>
    <n v="34"/>
    <n v="2593"/>
    <n v="2593"/>
    <n v="31719"/>
    <n v="0"/>
  </r>
  <r>
    <x v="29"/>
    <x v="1"/>
    <x v="6"/>
    <n v="50680"/>
    <n v="51317"/>
    <n v="325878"/>
    <n v="334831"/>
    <n v="407"/>
    <n v="0.8"/>
    <n v="2597"/>
    <n v="5"/>
    <n v="54288"/>
    <n v="4049"/>
    <n v="50239"/>
    <n v="1.2"/>
    <n v="16.2"/>
    <n v="72193"/>
    <n v="31015"/>
    <n v="41178"/>
    <n v="9.3000000000000007"/>
    <n v="21.6"/>
    <n v="-17905"/>
    <n v="-5.4"/>
    <n v="32.4"/>
    <n v="2190"/>
    <n v="2190"/>
    <n v="26764"/>
    <n v="0"/>
  </r>
  <r>
    <x v="29"/>
    <x v="1"/>
    <x v="7"/>
    <n v="207749"/>
    <n v="210166"/>
    <n v="1327148"/>
    <n v="1363935"/>
    <n v="1577"/>
    <n v="0.7"/>
    <n v="8964"/>
    <n v="4.2"/>
    <n v="196714"/>
    <n v="16052"/>
    <n v="180662"/>
    <n v="1.2"/>
    <n v="14.4"/>
    <n v="270288"/>
    <n v="105770"/>
    <n v="164518"/>
    <n v="7.8"/>
    <n v="19.8"/>
    <n v="-73574"/>
    <n v="-5.4"/>
    <n v="28.8"/>
    <n v="7357"/>
    <n v="7375"/>
    <n v="89840"/>
    <n v="0"/>
  </r>
  <r>
    <x v="29"/>
    <x v="1"/>
    <x v="8"/>
    <n v="145130"/>
    <n v="146393"/>
    <n v="924135"/>
    <n v="950716"/>
    <n v="976"/>
    <n v="0.7"/>
    <n v="5052"/>
    <n v="3.4"/>
    <n v="117896"/>
    <n v="10151"/>
    <n v="107745"/>
    <n v="1.1000000000000001"/>
    <n v="12.4"/>
    <n v="171058"/>
    <n v="60379"/>
    <n v="110679"/>
    <n v="6.4"/>
    <n v="18"/>
    <n v="-53162"/>
    <n v="-5.6"/>
    <n v="24.8"/>
    <n v="4152"/>
    <n v="4173"/>
    <n v="50820"/>
    <n v="0"/>
  </r>
  <r>
    <x v="29"/>
    <x v="1"/>
    <x v="9"/>
    <n v="114649"/>
    <n v="116172"/>
    <n v="729985"/>
    <n v="749770"/>
    <n v="677"/>
    <n v="0.6"/>
    <n v="3664"/>
    <n v="3.1"/>
    <n v="84951"/>
    <n v="7004"/>
    <n v="77947"/>
    <n v="0.9"/>
    <n v="11.3"/>
    <n v="124520"/>
    <n v="42486"/>
    <n v="82034"/>
    <n v="5.7"/>
    <n v="16.600000000000001"/>
    <n v="-39569"/>
    <n v="-5.3"/>
    <n v="22.6"/>
    <n v="2907"/>
    <n v="2940"/>
    <n v="35409"/>
    <n v="0"/>
  </r>
  <r>
    <x v="29"/>
    <x v="1"/>
    <x v="10"/>
    <n v="92021"/>
    <n v="93881"/>
    <n v="584295"/>
    <n v="597716"/>
    <n v="494"/>
    <n v="0.5"/>
    <n v="2419"/>
    <n v="2.5"/>
    <n v="62741"/>
    <n v="4823"/>
    <n v="57918"/>
    <n v="0.8"/>
    <n v="10.5"/>
    <n v="89583"/>
    <n v="27723"/>
    <n v="61860"/>
    <n v="4.5999999999999996"/>
    <n v="15"/>
    <n v="-26842"/>
    <n v="-4.5"/>
    <n v="21"/>
    <n v="1835"/>
    <n v="1844"/>
    <n v="22519"/>
    <n v="0"/>
  </r>
  <r>
    <x v="29"/>
    <x v="1"/>
    <x v="11"/>
    <n v="52199"/>
    <n v="53943"/>
    <n v="332663"/>
    <n v="343025"/>
    <n v="312"/>
    <n v="0.6"/>
    <n v="1704"/>
    <n v="3.1"/>
    <n v="32896"/>
    <n v="3023"/>
    <n v="29873"/>
    <n v="0.9"/>
    <n v="9.6"/>
    <n v="53619"/>
    <n v="17943"/>
    <n v="35676"/>
    <n v="5.2"/>
    <n v="15.6"/>
    <n v="-20723"/>
    <n v="-6"/>
    <n v="19.2"/>
    <n v="1128"/>
    <n v="1144"/>
    <n v="13894"/>
    <n v="0"/>
  </r>
  <r>
    <x v="29"/>
    <x v="1"/>
    <x v="1"/>
    <n v="111218"/>
    <n v="115334"/>
    <n v="714804"/>
    <n v="738133"/>
    <n v="607"/>
    <n v="0.5"/>
    <n v="3510"/>
    <n v="3"/>
    <n v="66322"/>
    <n v="5140"/>
    <n v="61182"/>
    <n v="0.7"/>
    <n v="9"/>
    <n v="112980"/>
    <n v="38051"/>
    <n v="74929"/>
    <n v="5.2"/>
    <n v="15.3"/>
    <n v="-46658"/>
    <n v="-6.3"/>
    <n v="18"/>
    <n v="2380"/>
    <n v="2409"/>
    <n v="29565"/>
    <n v="0"/>
  </r>
  <r>
    <x v="29"/>
    <x v="2"/>
    <x v="0"/>
    <n v="18866"/>
    <n v="20345"/>
    <n v="487082"/>
    <n v="244266"/>
    <n v="20289"/>
    <n v="199.4"/>
    <n v="0"/>
    <n v="0"/>
    <n v="485633"/>
    <n v="485633"/>
    <n v="0"/>
    <n v="198.8"/>
    <n v="198.8"/>
    <n v="0"/>
    <n v="0"/>
    <n v="0"/>
    <n v="0"/>
    <n v="0"/>
    <n v="485633"/>
    <n v="198.8"/>
    <n v="0"/>
    <m/>
    <m/>
    <m/>
    <n v="0"/>
  </r>
  <r>
    <x v="29"/>
    <x v="2"/>
    <x v="2"/>
    <n v="37582"/>
    <n v="38243"/>
    <n v="533872"/>
    <n v="520157"/>
    <n v="356"/>
    <n v="0.9"/>
    <n v="2441"/>
    <n v="6.2"/>
    <n v="150299"/>
    <n v="1669"/>
    <n v="148630"/>
    <n v="0.3"/>
    <n v="28.9"/>
    <n v="122868"/>
    <n v="62819"/>
    <n v="60049"/>
    <n v="12.1"/>
    <n v="23.6"/>
    <n v="27431"/>
    <n v="5.3"/>
    <n v="47.2"/>
    <n v="2150"/>
    <n v="2150"/>
    <n v="55736"/>
    <n v="0"/>
  </r>
  <r>
    <x v="29"/>
    <x v="2"/>
    <x v="3"/>
    <n v="34202"/>
    <n v="34898"/>
    <n v="465159"/>
    <n v="467791"/>
    <n v="449"/>
    <n v="1.3"/>
    <n v="1732"/>
    <n v="4.9000000000000004"/>
    <n v="94228"/>
    <n v="5782"/>
    <n v="88446"/>
    <n v="1.2"/>
    <n v="20.100000000000001"/>
    <n v="99492"/>
    <n v="44128"/>
    <n v="55364"/>
    <n v="9.4"/>
    <n v="21.3"/>
    <n v="-5264"/>
    <n v="-1.2"/>
    <n v="40.200000000000003"/>
    <n v="1530"/>
    <n v="1534"/>
    <n v="39258"/>
    <n v="0"/>
  </r>
  <r>
    <x v="29"/>
    <x v="2"/>
    <x v="4"/>
    <n v="30942"/>
    <n v="31718"/>
    <n v="418713"/>
    <n v="421736"/>
    <n v="415"/>
    <n v="1.3"/>
    <n v="1408"/>
    <n v="4.4000000000000004"/>
    <n v="76671"/>
    <n v="4835"/>
    <n v="71836"/>
    <n v="1.1000000000000001"/>
    <n v="18.2"/>
    <n v="82717"/>
    <n v="36005"/>
    <n v="46712"/>
    <n v="8.5"/>
    <n v="19.600000000000001"/>
    <n v="-6046"/>
    <n v="-1.4"/>
    <n v="36.4"/>
    <n v="1212"/>
    <n v="1213"/>
    <n v="31441"/>
    <n v="0"/>
  </r>
  <r>
    <x v="29"/>
    <x v="2"/>
    <x v="5"/>
    <n v="30474"/>
    <n v="31881"/>
    <n v="409772"/>
    <n v="413765"/>
    <n v="359"/>
    <n v="1.1000000000000001"/>
    <n v="1225"/>
    <n v="3.8"/>
    <n v="67097"/>
    <n v="3884"/>
    <n v="63213"/>
    <n v="0.9"/>
    <n v="16.2"/>
    <n v="75083"/>
    <n v="30888"/>
    <n v="44195"/>
    <n v="7.5"/>
    <n v="18.100000000000001"/>
    <n v="-7986"/>
    <n v="-1.9"/>
    <n v="32.4"/>
    <n v="1060"/>
    <n v="1060"/>
    <n v="27375"/>
    <n v="0"/>
  </r>
  <r>
    <x v="29"/>
    <x v="2"/>
    <x v="6"/>
    <n v="27657"/>
    <n v="29101"/>
    <n v="370999"/>
    <n v="374934"/>
    <n v="347"/>
    <n v="1.2"/>
    <n v="1070"/>
    <n v="3.6"/>
    <n v="58834"/>
    <n v="4009"/>
    <n v="54825"/>
    <n v="1.1000000000000001"/>
    <n v="15.7"/>
    <n v="66703"/>
    <n v="26133"/>
    <n v="40570"/>
    <n v="7"/>
    <n v="17.8"/>
    <n v="-7869"/>
    <n v="-2.1"/>
    <n v="31.4"/>
    <n v="863"/>
    <n v="880"/>
    <n v="22450"/>
    <n v="0"/>
  </r>
  <r>
    <x v="29"/>
    <x v="2"/>
    <x v="7"/>
    <n v="119272"/>
    <n v="126265"/>
    <n v="1592728"/>
    <n v="1612160"/>
    <n v="1352"/>
    <n v="1.1000000000000001"/>
    <n v="4054"/>
    <n v="3.2"/>
    <n v="221083"/>
    <n v="16867"/>
    <n v="204216"/>
    <n v="1"/>
    <n v="13.7"/>
    <n v="259947"/>
    <n v="95415"/>
    <n v="164532"/>
    <n v="5.9"/>
    <n v="16.100000000000001"/>
    <n v="-38864"/>
    <n v="-2.4"/>
    <n v="27.4"/>
    <n v="3093"/>
    <n v="3112"/>
    <n v="80604"/>
    <n v="0"/>
  </r>
  <r>
    <x v="29"/>
    <x v="2"/>
    <x v="8"/>
    <n v="86628"/>
    <n v="89874"/>
    <n v="1150334"/>
    <n v="1166095"/>
    <n v="907"/>
    <n v="1"/>
    <n v="2258"/>
    <n v="2.5"/>
    <n v="136895"/>
    <n v="11769"/>
    <n v="125126"/>
    <n v="1"/>
    <n v="11.7"/>
    <n v="168416"/>
    <n v="54617"/>
    <n v="113799"/>
    <n v="4.7"/>
    <n v="14.4"/>
    <n v="-31521"/>
    <n v="-2.7"/>
    <n v="23.4"/>
    <n v="1787"/>
    <n v="1812"/>
    <n v="46353"/>
    <n v="0"/>
  </r>
  <r>
    <x v="29"/>
    <x v="2"/>
    <x v="9"/>
    <n v="71090"/>
    <n v="75190"/>
    <n v="942399"/>
    <n v="956476"/>
    <n v="858"/>
    <n v="1.1000000000000001"/>
    <n v="1808"/>
    <n v="2.4"/>
    <n v="101284"/>
    <n v="10131"/>
    <n v="91153"/>
    <n v="1.1000000000000001"/>
    <n v="10.6"/>
    <n v="129438"/>
    <n v="40516"/>
    <n v="88922"/>
    <n v="4.2"/>
    <n v="13.5"/>
    <n v="-28154"/>
    <n v="-2.9"/>
    <n v="21.2"/>
    <n v="1290"/>
    <n v="1300"/>
    <n v="33210"/>
    <n v="0"/>
  </r>
  <r>
    <x v="29"/>
    <x v="2"/>
    <x v="10"/>
    <n v="56249"/>
    <n v="60805"/>
    <n v="745677"/>
    <n v="755452"/>
    <n v="798"/>
    <n v="1.3"/>
    <n v="1265"/>
    <n v="2.1"/>
    <n v="74583"/>
    <n v="8596"/>
    <n v="65987"/>
    <n v="1.1000000000000001"/>
    <n v="9.9"/>
    <n v="94132"/>
    <n v="26969"/>
    <n v="67163"/>
    <n v="3.6"/>
    <n v="12.5"/>
    <n v="-19549"/>
    <n v="-2.6"/>
    <n v="19.8"/>
    <n v="809"/>
    <n v="827"/>
    <n v="21128"/>
    <n v="0"/>
  </r>
  <r>
    <x v="29"/>
    <x v="2"/>
    <x v="11"/>
    <n v="35349"/>
    <n v="39776"/>
    <n v="469188"/>
    <n v="477470"/>
    <n v="583"/>
    <n v="1.5"/>
    <n v="970"/>
    <n v="2.4"/>
    <n v="44042"/>
    <n v="5951"/>
    <n v="38091"/>
    <n v="1.2"/>
    <n v="9.1999999999999993"/>
    <n v="60605"/>
    <n v="18301"/>
    <n v="42304"/>
    <n v="3.8"/>
    <n v="12.7"/>
    <n v="-16563"/>
    <n v="-3.5"/>
    <n v="18.399999999999999"/>
    <n v="503"/>
    <n v="511"/>
    <n v="13044"/>
    <n v="0"/>
  </r>
  <r>
    <x v="29"/>
    <x v="2"/>
    <x v="1"/>
    <n v="88494"/>
    <n v="99947"/>
    <n v="1183452"/>
    <n v="1207453"/>
    <n v="1603"/>
    <n v="1.6"/>
    <n v="2393"/>
    <n v="2.4"/>
    <n v="102646"/>
    <n v="15086"/>
    <n v="87560"/>
    <n v="1.2"/>
    <n v="8.5"/>
    <n v="150648"/>
    <n v="45168"/>
    <n v="105480"/>
    <n v="3.7"/>
    <n v="12.5"/>
    <n v="-48002"/>
    <n v="-4"/>
    <n v="17"/>
    <n v="1232"/>
    <n v="1302"/>
    <n v="32864"/>
    <n v="0"/>
  </r>
  <r>
    <x v="29"/>
    <x v="3"/>
    <x v="0"/>
    <n v="8480"/>
    <n v="11574"/>
    <n v="495084"/>
    <n v="248222"/>
    <n v="11548"/>
    <n v="199.6"/>
    <n v="0"/>
    <n v="0"/>
    <n v="493725"/>
    <n v="493725"/>
    <n v="0"/>
    <n v="198.9"/>
    <n v="198.9"/>
    <n v="0"/>
    <n v="0"/>
    <n v="0"/>
    <n v="0"/>
    <n v="0"/>
    <n v="493725"/>
    <n v="198.9"/>
    <n v="0"/>
    <m/>
    <m/>
    <m/>
    <n v="0"/>
  </r>
  <r>
    <x v="29"/>
    <x v="3"/>
    <x v="2"/>
    <n v="17995"/>
    <n v="19027"/>
    <n v="564390"/>
    <n v="555575"/>
    <n v="529"/>
    <n v="2.7"/>
    <n v="1177"/>
    <n v="6.1"/>
    <n v="148872"/>
    <n v="4793"/>
    <n v="144079"/>
    <n v="0.9"/>
    <n v="26.8"/>
    <n v="131242"/>
    <n v="67594"/>
    <n v="63648"/>
    <n v="12.2"/>
    <n v="23.6"/>
    <n v="17630"/>
    <n v="3.2"/>
    <n v="47.2"/>
    <n v="1048"/>
    <n v="1054"/>
    <n v="61298"/>
    <n v="0"/>
  </r>
  <r>
    <x v="29"/>
    <x v="3"/>
    <x v="3"/>
    <n v="17167"/>
    <n v="18368"/>
    <n v="524770"/>
    <n v="521209"/>
    <n v="493"/>
    <n v="2.7"/>
    <n v="773"/>
    <n v="4.2"/>
    <n v="105949"/>
    <n v="7551"/>
    <n v="98398"/>
    <n v="1.4"/>
    <n v="20.3"/>
    <n v="98827"/>
    <n v="42481"/>
    <n v="56346"/>
    <n v="8.1999999999999993"/>
    <n v="19"/>
    <n v="7122"/>
    <n v="1.3"/>
    <n v="38"/>
    <n v="641"/>
    <n v="652"/>
    <n v="37269"/>
    <n v="0"/>
  </r>
  <r>
    <x v="29"/>
    <x v="3"/>
    <x v="4"/>
    <n v="16002"/>
    <n v="17460"/>
    <n v="486510"/>
    <n v="484076"/>
    <n v="483"/>
    <n v="2.8"/>
    <n v="610"/>
    <n v="3.5"/>
    <n v="86557"/>
    <n v="6642"/>
    <n v="79915"/>
    <n v="1.4"/>
    <n v="17.899999999999999"/>
    <n v="81688"/>
    <n v="32655"/>
    <n v="49033"/>
    <n v="6.7"/>
    <n v="16.899999999999999"/>
    <n v="4869"/>
    <n v="1"/>
    <n v="33.799999999999997"/>
    <n v="502"/>
    <n v="502"/>
    <n v="28938"/>
    <n v="0"/>
  </r>
  <r>
    <x v="29"/>
    <x v="3"/>
    <x v="5"/>
    <n v="16391"/>
    <n v="18923"/>
    <n v="501118"/>
    <n v="499873"/>
    <n v="434"/>
    <n v="2.2999999999999998"/>
    <n v="606"/>
    <n v="3.2"/>
    <n v="81258"/>
    <n v="6794"/>
    <n v="74464"/>
    <n v="1.4"/>
    <n v="16.3"/>
    <n v="78768"/>
    <n v="31044"/>
    <n v="47724"/>
    <n v="6.2"/>
    <n v="15.8"/>
    <n v="2490"/>
    <n v="0.5"/>
    <n v="31.6"/>
    <n v="460"/>
    <n v="480"/>
    <n v="26677"/>
    <n v="0"/>
  </r>
  <r>
    <x v="29"/>
    <x v="3"/>
    <x v="6"/>
    <n v="15065"/>
    <n v="17414"/>
    <n v="458069"/>
    <n v="455778"/>
    <n v="403"/>
    <n v="2.2999999999999998"/>
    <n v="568"/>
    <n v="3.2"/>
    <n v="74064"/>
    <n v="6296"/>
    <n v="67768"/>
    <n v="1.4"/>
    <n v="16.3"/>
    <n v="69481"/>
    <n v="25919"/>
    <n v="43562"/>
    <n v="5.7"/>
    <n v="15.2"/>
    <n v="4583"/>
    <n v="1.1000000000000001"/>
    <n v="30.4"/>
    <n v="383"/>
    <n v="410"/>
    <n v="22070"/>
    <n v="0"/>
  </r>
  <r>
    <x v="29"/>
    <x v="3"/>
    <x v="7"/>
    <n v="68718"/>
    <n v="83302"/>
    <n v="2078997"/>
    <n v="2082544"/>
    <n v="1930"/>
    <n v="2.2999999999999998"/>
    <n v="2381"/>
    <n v="2.8"/>
    <n v="291293"/>
    <n v="30858"/>
    <n v="260435"/>
    <n v="1.5"/>
    <n v="14"/>
    <n v="298387"/>
    <n v="107861"/>
    <n v="190526"/>
    <n v="5.2"/>
    <n v="14.3"/>
    <n v="-7094"/>
    <n v="-0.3"/>
    <n v="28"/>
    <n v="1530"/>
    <n v="1581"/>
    <n v="89889"/>
    <n v="0"/>
  </r>
  <r>
    <x v="29"/>
    <x v="3"/>
    <x v="8"/>
    <n v="50950"/>
    <n v="57721"/>
    <n v="1527637"/>
    <n v="1534363"/>
    <n v="1159"/>
    <n v="2"/>
    <n v="1363"/>
    <n v="2.4"/>
    <n v="184880"/>
    <n v="20938"/>
    <n v="163942"/>
    <n v="1.4"/>
    <n v="12"/>
    <n v="198331"/>
    <n v="62812"/>
    <n v="135519"/>
    <n v="4.0999999999999996"/>
    <n v="12.9"/>
    <n v="-13451"/>
    <n v="-0.9"/>
    <n v="24"/>
    <n v="903"/>
    <n v="923"/>
    <n v="52435"/>
    <n v="0"/>
  </r>
  <r>
    <x v="29"/>
    <x v="3"/>
    <x v="9"/>
    <n v="44403"/>
    <n v="53468"/>
    <n v="1338356"/>
    <n v="1344517"/>
    <n v="1528"/>
    <n v="2.9"/>
    <n v="1137"/>
    <n v="2.1"/>
    <n v="148310"/>
    <n v="23547"/>
    <n v="124763"/>
    <n v="1.8"/>
    <n v="11"/>
    <n v="160632"/>
    <n v="49571"/>
    <n v="111061"/>
    <n v="3.7"/>
    <n v="11.9"/>
    <n v="-12322"/>
    <n v="-0.9"/>
    <n v="22"/>
    <n v="660"/>
    <n v="689"/>
    <n v="38564"/>
    <n v="0"/>
  </r>
  <r>
    <x v="29"/>
    <x v="3"/>
    <x v="10"/>
    <n v="37282"/>
    <n v="47408"/>
    <n v="1123195"/>
    <n v="1129140"/>
    <n v="1375"/>
    <n v="2.9"/>
    <n v="881"/>
    <n v="1.9"/>
    <n v="114448"/>
    <n v="20129"/>
    <n v="94319"/>
    <n v="1.8"/>
    <n v="10.1"/>
    <n v="126338"/>
    <n v="37192"/>
    <n v="89146"/>
    <n v="3.3"/>
    <n v="11.2"/>
    <n v="-11890"/>
    <n v="-1.1000000000000001"/>
    <n v="20.2"/>
    <n v="474"/>
    <n v="505"/>
    <n v="28187"/>
    <n v="0"/>
  </r>
  <r>
    <x v="29"/>
    <x v="3"/>
    <x v="11"/>
    <n v="25534"/>
    <n v="36127"/>
    <n v="775149"/>
    <n v="780663"/>
    <n v="985"/>
    <n v="2.7"/>
    <n v="848"/>
    <n v="2.4"/>
    <n v="75716"/>
    <n v="14643"/>
    <n v="61073"/>
    <n v="1.9"/>
    <n v="9.6999999999999993"/>
    <n v="86743"/>
    <n v="25340"/>
    <n v="61403"/>
    <n v="3.2"/>
    <n v="11.1"/>
    <n v="-11027"/>
    <n v="-1.4"/>
    <n v="19.399999999999999"/>
    <n v="281"/>
    <n v="316"/>
    <n v="16974"/>
    <n v="0"/>
  </r>
  <r>
    <x v="29"/>
    <x v="3"/>
    <x v="1"/>
    <n v="76416"/>
    <n v="105984"/>
    <n v="2350497"/>
    <n v="2373891"/>
    <n v="2871"/>
    <n v="2.7"/>
    <n v="2127"/>
    <n v="2"/>
    <n v="204684"/>
    <n v="41041"/>
    <n v="163643"/>
    <n v="1.7"/>
    <n v="8.6"/>
    <n v="251472"/>
    <n v="74602"/>
    <n v="176870"/>
    <n v="3.1"/>
    <n v="10.6"/>
    <n v="-46788"/>
    <n v="-2"/>
    <n v="17.2"/>
    <n v="860"/>
    <n v="908"/>
    <n v="51722"/>
    <n v="0"/>
  </r>
  <r>
    <x v="29"/>
    <x v="4"/>
    <x v="0"/>
    <n v="2155"/>
    <n v="4611"/>
    <n v="289663"/>
    <n v="145414"/>
    <n v="4602"/>
    <n v="199.6"/>
    <n v="0"/>
    <n v="0"/>
    <n v="288498"/>
    <n v="288498"/>
    <n v="0"/>
    <n v="198.4"/>
    <n v="198.4"/>
    <n v="0"/>
    <n v="0"/>
    <n v="0"/>
    <n v="0"/>
    <n v="0"/>
    <n v="288498"/>
    <n v="198.4"/>
    <n v="0"/>
    <m/>
    <m/>
    <m/>
    <n v="0"/>
  </r>
  <r>
    <x v="29"/>
    <x v="4"/>
    <x v="2"/>
    <n v="4322"/>
    <n v="5074"/>
    <n v="311604"/>
    <n v="314055"/>
    <n v="244"/>
    <n v="4.7"/>
    <n v="404"/>
    <n v="7.8"/>
    <n v="82276"/>
    <n v="4887"/>
    <n v="77389"/>
    <n v="1.6"/>
    <n v="26.2"/>
    <n v="87178"/>
    <n v="50719"/>
    <n v="36459"/>
    <n v="16.100000000000001"/>
    <n v="27.8"/>
    <n v="-4902"/>
    <n v="-1.6"/>
    <n v="52.4"/>
    <n v="336"/>
    <n v="336"/>
    <n v="46227"/>
    <n v="0"/>
  </r>
  <r>
    <x v="29"/>
    <x v="4"/>
    <x v="3"/>
    <n v="4196"/>
    <n v="5089"/>
    <n v="299382"/>
    <n v="294011"/>
    <n v="331"/>
    <n v="6.6"/>
    <n v="182"/>
    <n v="3.6"/>
    <n v="61868"/>
    <n v="6670"/>
    <n v="55198"/>
    <n v="2.2999999999999998"/>
    <n v="21"/>
    <n v="51126"/>
    <n v="22299"/>
    <n v="28827"/>
    <n v="7.6"/>
    <n v="17.399999999999999"/>
    <n v="10742"/>
    <n v="3.6"/>
    <n v="34.799999999999997"/>
    <n v="145"/>
    <n v="159"/>
    <n v="20091"/>
    <n v="0"/>
  </r>
  <r>
    <x v="29"/>
    <x v="4"/>
    <x v="4"/>
    <n v="3879"/>
    <n v="4845"/>
    <n v="274789"/>
    <n v="269559"/>
    <n v="275"/>
    <n v="5.7"/>
    <n v="175"/>
    <n v="3.6"/>
    <n v="55001"/>
    <n v="5670"/>
    <n v="49331"/>
    <n v="2.1"/>
    <n v="20.399999999999999"/>
    <n v="44540"/>
    <n v="18952"/>
    <n v="25588"/>
    <n v="7"/>
    <n v="16.5"/>
    <n v="10461"/>
    <n v="3.9"/>
    <n v="33"/>
    <n v="120"/>
    <n v="120"/>
    <n v="16211"/>
    <n v="0"/>
  </r>
  <r>
    <x v="29"/>
    <x v="4"/>
    <x v="5"/>
    <n v="4472"/>
    <n v="6199"/>
    <n v="314012"/>
    <n v="311945"/>
    <n v="244"/>
    <n v="3.9"/>
    <n v="228"/>
    <n v="3.7"/>
    <n v="52375"/>
    <n v="5917"/>
    <n v="46458"/>
    <n v="1.9"/>
    <n v="16.8"/>
    <n v="48240"/>
    <n v="21801"/>
    <n v="26439"/>
    <n v="7"/>
    <n v="15.5"/>
    <n v="4135"/>
    <n v="1.3"/>
    <n v="31"/>
    <n v="125"/>
    <n v="138"/>
    <n v="17360"/>
    <n v="0"/>
  </r>
  <r>
    <x v="29"/>
    <x v="4"/>
    <x v="6"/>
    <n v="4013"/>
    <n v="5627"/>
    <n v="281873"/>
    <n v="277742"/>
    <n v="211"/>
    <n v="3.8"/>
    <n v="152"/>
    <n v="2.7"/>
    <n v="47858"/>
    <n v="5481"/>
    <n v="42377"/>
    <n v="2"/>
    <n v="17.2"/>
    <n v="39595"/>
    <n v="15589"/>
    <n v="24006"/>
    <n v="5.6"/>
    <n v="14.3"/>
    <n v="8263"/>
    <n v="2.9"/>
    <n v="28.6"/>
    <n v="101"/>
    <n v="101"/>
    <n v="13404"/>
    <n v="0"/>
  </r>
  <r>
    <x v="29"/>
    <x v="4"/>
    <x v="7"/>
    <n v="19429"/>
    <n v="31971"/>
    <n v="1354440"/>
    <n v="1339041"/>
    <n v="1163"/>
    <n v="3.7"/>
    <n v="828"/>
    <n v="2.6"/>
    <n v="201927"/>
    <n v="25203"/>
    <n v="176724"/>
    <n v="1.9"/>
    <n v="15.1"/>
    <n v="171128"/>
    <n v="60136"/>
    <n v="110992"/>
    <n v="4.5"/>
    <n v="12.8"/>
    <n v="30799"/>
    <n v="2.2999999999999998"/>
    <n v="25.6"/>
    <n v="351"/>
    <n v="376"/>
    <n v="46655"/>
    <n v="0"/>
  </r>
  <r>
    <x v="29"/>
    <x v="4"/>
    <x v="8"/>
    <n v="13887"/>
    <n v="19758"/>
    <n v="953783"/>
    <n v="948149"/>
    <n v="801"/>
    <n v="4.0999999999999996"/>
    <n v="532"/>
    <n v="2.7"/>
    <n v="129645"/>
    <n v="18913"/>
    <n v="110732"/>
    <n v="2"/>
    <n v="13.7"/>
    <n v="118376"/>
    <n v="38709"/>
    <n v="79667"/>
    <n v="4.0999999999999996"/>
    <n v="12.5"/>
    <n v="11269"/>
    <n v="1.2"/>
    <n v="25"/>
    <n v="231"/>
    <n v="243"/>
    <n v="31414"/>
    <n v="0"/>
  </r>
  <r>
    <x v="29"/>
    <x v="4"/>
    <x v="9"/>
    <n v="13700"/>
    <n v="21915"/>
    <n v="947422"/>
    <n v="941142"/>
    <n v="999"/>
    <n v="4.5999999999999996"/>
    <n v="525"/>
    <n v="2.4"/>
    <n v="120401"/>
    <n v="24209"/>
    <n v="96192"/>
    <n v="2.6"/>
    <n v="12.8"/>
    <n v="107840"/>
    <n v="36781"/>
    <n v="71059"/>
    <n v="3.9"/>
    <n v="11.5"/>
    <n v="12561"/>
    <n v="1.3"/>
    <n v="23"/>
    <n v="200"/>
    <n v="207"/>
    <n v="27430"/>
    <n v="0"/>
  </r>
  <r>
    <x v="29"/>
    <x v="4"/>
    <x v="10"/>
    <n v="12648"/>
    <n v="22942"/>
    <n v="874981"/>
    <n v="868457"/>
    <n v="1077"/>
    <n v="4.8"/>
    <n v="453"/>
    <n v="2"/>
    <n v="103321"/>
    <n v="24486"/>
    <n v="78835"/>
    <n v="2.8"/>
    <n v="11.9"/>
    <n v="90273"/>
    <n v="26948"/>
    <n v="63325"/>
    <n v="3.1"/>
    <n v="10.4"/>
    <n v="13048"/>
    <n v="1.5"/>
    <n v="20.8"/>
    <n v="136"/>
    <n v="159"/>
    <n v="18741"/>
    <n v="0"/>
  </r>
  <r>
    <x v="29"/>
    <x v="4"/>
    <x v="11"/>
    <n v="9345"/>
    <n v="20851"/>
    <n v="650299"/>
    <n v="647265"/>
    <n v="859"/>
    <n v="4.2"/>
    <n v="438"/>
    <n v="2.1"/>
    <n v="71850"/>
    <n v="16598"/>
    <n v="55252"/>
    <n v="2.6"/>
    <n v="11.1"/>
    <n v="65781"/>
    <n v="21348"/>
    <n v="44433"/>
    <n v="3.3"/>
    <n v="10.199999999999999"/>
    <n v="6069"/>
    <n v="0.9"/>
    <n v="20.399999999999999"/>
    <n v="86"/>
    <n v="105"/>
    <n v="12015"/>
    <n v="0"/>
  </r>
  <r>
    <x v="29"/>
    <x v="4"/>
    <x v="1"/>
    <n v="33011"/>
    <n v="65936"/>
    <n v="2292101"/>
    <n v="2297210"/>
    <n v="2388"/>
    <n v="3.6"/>
    <n v="1358"/>
    <n v="2.1"/>
    <n v="216360"/>
    <n v="50210"/>
    <n v="166150"/>
    <n v="2.2000000000000002"/>
    <n v="9.4"/>
    <n v="226577"/>
    <n v="72582"/>
    <n v="153995"/>
    <n v="3.2"/>
    <n v="9.9"/>
    <n v="-10217"/>
    <n v="-0.5"/>
    <n v="18.8"/>
    <n v="359"/>
    <n v="464"/>
    <n v="49543"/>
    <n v="0"/>
  </r>
  <r>
    <x v="29"/>
    <x v="5"/>
    <x v="0"/>
    <n v="947"/>
    <n v="3425"/>
    <n v="274147"/>
    <n v="138284"/>
    <n v="3417"/>
    <n v="199.5"/>
    <n v="0"/>
    <n v="0"/>
    <n v="271727"/>
    <n v="271727"/>
    <n v="0"/>
    <n v="196.5"/>
    <n v="196.5"/>
    <n v="0"/>
    <n v="0"/>
    <n v="0"/>
    <n v="0"/>
    <n v="0"/>
    <n v="271727"/>
    <n v="196.5"/>
    <n v="0"/>
    <m/>
    <m/>
    <m/>
    <n v="0"/>
  </r>
  <r>
    <x v="29"/>
    <x v="5"/>
    <x v="2"/>
    <n v="1620"/>
    <n v="3030"/>
    <n v="254036"/>
    <n v="270945"/>
    <n v="308"/>
    <n v="10.1"/>
    <n v="319"/>
    <n v="10.5"/>
    <n v="66025"/>
    <n v="7835"/>
    <n v="58190"/>
    <n v="2.9"/>
    <n v="24.4"/>
    <n v="99843"/>
    <n v="70667"/>
    <n v="29176"/>
    <n v="26.1"/>
    <n v="36.799999999999997"/>
    <n v="-33818"/>
    <n v="-12.4"/>
    <n v="48.8"/>
    <n v="211"/>
    <n v="233"/>
    <m/>
    <n v="1"/>
  </r>
  <r>
    <x v="29"/>
    <x v="5"/>
    <x v="3"/>
    <n v="1696"/>
    <n v="2414"/>
    <n v="261594"/>
    <n v="256056"/>
    <n v="216"/>
    <n v="9.1999999999999993"/>
    <n v="90"/>
    <n v="3.8"/>
    <n v="57920"/>
    <n v="6090"/>
    <n v="51830"/>
    <n v="2.4"/>
    <n v="22.6"/>
    <n v="46844"/>
    <n v="22657"/>
    <n v="24187"/>
    <n v="8.8000000000000007"/>
    <n v="18.3"/>
    <n v="11076"/>
    <n v="4.3"/>
    <n v="36.6"/>
    <n v="68"/>
    <n v="75"/>
    <n v="20336"/>
    <n v="0"/>
  </r>
  <r>
    <x v="29"/>
    <x v="5"/>
    <x v="4"/>
    <n v="1643"/>
    <n v="2735"/>
    <n v="251428"/>
    <n v="249902"/>
    <n v="183"/>
    <n v="6.8"/>
    <n v="127"/>
    <n v="4.7"/>
    <n v="51822"/>
    <n v="5875"/>
    <n v="45947"/>
    <n v="2.4"/>
    <n v="20.7"/>
    <n v="48770"/>
    <n v="23392"/>
    <n v="25378"/>
    <n v="9.4"/>
    <n v="19.5"/>
    <n v="3052"/>
    <n v="1.2"/>
    <n v="39"/>
    <n v="68"/>
    <n v="79"/>
    <n v="19753"/>
    <n v="0"/>
  </r>
  <r>
    <x v="29"/>
    <x v="5"/>
    <x v="5"/>
    <n v="2062"/>
    <n v="3947"/>
    <n v="313742"/>
    <n v="309679"/>
    <n v="310"/>
    <n v="8.1"/>
    <n v="108"/>
    <n v="2.8"/>
    <n v="52154"/>
    <n v="8673"/>
    <n v="43481"/>
    <n v="2.8"/>
    <n v="16.8"/>
    <n v="44027"/>
    <n v="16049"/>
    <n v="27978"/>
    <n v="5.2"/>
    <n v="14.2"/>
    <n v="8127"/>
    <n v="2.6"/>
    <n v="28.4"/>
    <n v="42"/>
    <n v="45"/>
    <n v="11181"/>
    <n v="0"/>
  </r>
  <r>
    <x v="29"/>
    <x v="5"/>
    <x v="6"/>
    <n v="1747"/>
    <n v="3286"/>
    <n v="269145"/>
    <n v="262522"/>
    <n v="217"/>
    <n v="6.7"/>
    <n v="89"/>
    <n v="2.8"/>
    <n v="46125"/>
    <n v="6611"/>
    <n v="39514"/>
    <n v="2.5"/>
    <n v="17.600000000000001"/>
    <n v="32879"/>
    <n v="12202"/>
    <n v="20677"/>
    <n v="4.5999999999999996"/>
    <n v="12.5"/>
    <n v="13246"/>
    <n v="5.0999999999999996"/>
    <n v="25"/>
    <n v="35"/>
    <n v="55"/>
    <n v="10226"/>
    <n v="0"/>
  </r>
  <r>
    <x v="29"/>
    <x v="5"/>
    <x v="7"/>
    <n v="8725"/>
    <n v="21832"/>
    <n v="1329469"/>
    <n v="1309131"/>
    <n v="1309"/>
    <n v="6.1"/>
    <n v="605"/>
    <n v="2.8"/>
    <n v="206558"/>
    <n v="36343"/>
    <n v="170215"/>
    <n v="2.8"/>
    <n v="15.8"/>
    <n v="165881"/>
    <n v="58150"/>
    <n v="107731"/>
    <n v="4.4000000000000004"/>
    <n v="12.7"/>
    <n v="40677"/>
    <n v="3.1"/>
    <n v="25.4"/>
    <n v="157"/>
    <n v="164"/>
    <m/>
    <n v="1"/>
  </r>
  <r>
    <x v="29"/>
    <x v="5"/>
    <x v="8"/>
    <n v="6402"/>
    <n v="15122"/>
    <n v="962419"/>
    <n v="952518"/>
    <n v="924"/>
    <n v="6.2"/>
    <n v="394"/>
    <n v="2.7"/>
    <n v="136894"/>
    <n v="25229"/>
    <n v="111665"/>
    <n v="2.6"/>
    <n v="14.4"/>
    <n v="117092"/>
    <n v="41145"/>
    <n v="75947"/>
    <n v="4.3"/>
    <n v="12.3"/>
    <n v="19802"/>
    <n v="2.1"/>
    <n v="24.6"/>
    <n v="110"/>
    <n v="129"/>
    <n v="30802"/>
    <n v="0"/>
  </r>
  <r>
    <x v="29"/>
    <x v="5"/>
    <x v="9"/>
    <n v="6900"/>
    <n v="20078"/>
    <n v="1052376"/>
    <n v="1038869"/>
    <n v="1316"/>
    <n v="6.7"/>
    <n v="479"/>
    <n v="2.4"/>
    <n v="141068"/>
    <n v="38979"/>
    <n v="102089"/>
    <n v="3.8"/>
    <n v="13.6"/>
    <n v="114054"/>
    <n v="36701"/>
    <n v="77353"/>
    <n v="3.5"/>
    <n v="11"/>
    <n v="27014"/>
    <n v="2.6"/>
    <n v="22"/>
    <n v="85"/>
    <n v="99"/>
    <n v="24536"/>
    <n v="0"/>
  </r>
  <r>
    <x v="29"/>
    <x v="5"/>
    <x v="10"/>
    <n v="7091"/>
    <n v="22827"/>
    <n v="1075541"/>
    <n v="1066193"/>
    <n v="1176"/>
    <n v="5.2"/>
    <n v="416"/>
    <n v="1.9"/>
    <n v="126942"/>
    <n v="36316"/>
    <n v="90626"/>
    <n v="3.4"/>
    <n v="11.9"/>
    <n v="108246"/>
    <n v="30764"/>
    <n v="77482"/>
    <n v="2.9"/>
    <n v="10.199999999999999"/>
    <n v="18696"/>
    <n v="1.7"/>
    <n v="20.399999999999999"/>
    <n v="73"/>
    <n v="122"/>
    <n v="21885"/>
    <n v="0"/>
  </r>
  <r>
    <x v="29"/>
    <x v="5"/>
    <x v="11"/>
    <n v="5812"/>
    <n v="25865"/>
    <n v="895082"/>
    <n v="885356"/>
    <n v="1228"/>
    <n v="4.8"/>
    <n v="366"/>
    <n v="1.4"/>
    <n v="100283"/>
    <n v="28433"/>
    <n v="71850"/>
    <n v="3.2"/>
    <n v="11.3"/>
    <n v="80830"/>
    <n v="22570"/>
    <n v="58260"/>
    <n v="2.5"/>
    <n v="9.1"/>
    <n v="19453"/>
    <n v="2.2000000000000002"/>
    <n v="18.2"/>
    <n v="42"/>
    <n v="78"/>
    <n v="13234"/>
    <n v="0"/>
  </r>
  <r>
    <x v="29"/>
    <x v="5"/>
    <x v="1"/>
    <n v="22903"/>
    <n v="82830"/>
    <n v="3525670"/>
    <n v="3503844"/>
    <n v="3878"/>
    <n v="4.8"/>
    <n v="1425"/>
    <n v="1.7"/>
    <n v="353486"/>
    <n v="99412"/>
    <n v="254074"/>
    <n v="2.8"/>
    <n v="10.1"/>
    <n v="309834"/>
    <n v="92576"/>
    <n v="217258"/>
    <n v="2.6"/>
    <n v="8.8000000000000007"/>
    <n v="43652"/>
    <n v="1.3"/>
    <n v="17.600000000000001"/>
    <n v="203"/>
    <n v="280"/>
    <n v="61005"/>
    <n v="0"/>
  </r>
  <r>
    <x v="29"/>
    <x v="6"/>
    <x v="0"/>
    <n v="149"/>
    <n v="998"/>
    <n v="98841"/>
    <n v="49421"/>
    <n v="998"/>
    <n v="200"/>
    <n v="0"/>
    <n v="0"/>
    <n v="98841"/>
    <n v="98841"/>
    <n v="0"/>
    <n v="200"/>
    <n v="200"/>
    <n v="0"/>
    <n v="0"/>
    <n v="0"/>
    <n v="0"/>
    <n v="0"/>
    <n v="98841"/>
    <n v="200"/>
    <n v="0"/>
    <m/>
    <m/>
    <m/>
    <n v="0"/>
  </r>
  <r>
    <x v="29"/>
    <x v="6"/>
    <x v="2"/>
    <n v="338"/>
    <n v="1010"/>
    <n v="115460"/>
    <n v="111552"/>
    <n v="103"/>
    <n v="10.6"/>
    <n v="32"/>
    <n v="3.3"/>
    <n v="31411"/>
    <n v="3575"/>
    <n v="27836"/>
    <n v="3.2"/>
    <n v="28.2"/>
    <n v="23595"/>
    <n v="3989"/>
    <n v="19606"/>
    <n v="3.6"/>
    <n v="21.2"/>
    <n v="7816"/>
    <n v="7"/>
    <n v="42.4"/>
    <n v="2"/>
    <n v="13"/>
    <m/>
    <n v="1"/>
  </r>
  <r>
    <x v="29"/>
    <x v="6"/>
    <x v="3"/>
    <n v="349"/>
    <n v="772"/>
    <n v="123470"/>
    <n v="125705"/>
    <n v="93"/>
    <n v="12.5"/>
    <n v="32"/>
    <n v="4.3"/>
    <n v="29280"/>
    <n v="4601"/>
    <n v="24679"/>
    <n v="3.7"/>
    <n v="23.3"/>
    <n v="33749"/>
    <n v="19538"/>
    <n v="14211"/>
    <n v="15.5"/>
    <n v="26.8"/>
    <n v="-4469"/>
    <n v="-3.5"/>
    <n v="46.6"/>
    <n v="24"/>
    <n v="24"/>
    <n v="16821"/>
    <n v="0"/>
  </r>
  <r>
    <x v="29"/>
    <x v="6"/>
    <x v="4"/>
    <n v="331"/>
    <n v="868"/>
    <n v="111961"/>
    <n v="115075"/>
    <n v="139"/>
    <n v="16.899999999999999"/>
    <n v="46"/>
    <n v="5.6"/>
    <n v="23805"/>
    <n v="6138"/>
    <n v="17667"/>
    <n v="5.3"/>
    <n v="20.7"/>
    <n v="30033"/>
    <n v="15021"/>
    <n v="15012"/>
    <n v="13.1"/>
    <n v="26.1"/>
    <n v="-6228"/>
    <n v="-5.4"/>
    <n v="41.4"/>
    <n v="18"/>
    <n v="30"/>
    <n v="12242"/>
    <n v="0"/>
  </r>
  <r>
    <x v="29"/>
    <x v="6"/>
    <x v="5"/>
    <n v="462"/>
    <n v="1715"/>
    <n v="159426"/>
    <n v="152738"/>
    <n v="417"/>
    <n v="27.1"/>
    <n v="62"/>
    <n v="4"/>
    <n v="32426"/>
    <n v="7181"/>
    <n v="25245"/>
    <n v="4.7"/>
    <n v="21.2"/>
    <n v="19050"/>
    <n v="4867"/>
    <n v="14183"/>
    <n v="3.2"/>
    <n v="12.5"/>
    <n v="13376"/>
    <n v="8.6999999999999993"/>
    <n v="25"/>
    <n v="5"/>
    <n v="6"/>
    <n v="2741"/>
    <n v="0"/>
  </r>
  <r>
    <x v="29"/>
    <x v="6"/>
    <x v="6"/>
    <n v="353"/>
    <n v="1151"/>
    <n v="124481"/>
    <n v="120424"/>
    <n v="105"/>
    <n v="9.4"/>
    <n v="30"/>
    <n v="2.7"/>
    <n v="23051"/>
    <n v="3329"/>
    <n v="19722"/>
    <n v="2.8"/>
    <n v="19.100000000000001"/>
    <n v="14937"/>
    <n v="4734"/>
    <n v="10203"/>
    <n v="3.9"/>
    <n v="12.4"/>
    <n v="8114"/>
    <n v="6.7"/>
    <n v="24.8"/>
    <n v="5"/>
    <n v="5"/>
    <m/>
    <n v="1"/>
  </r>
  <r>
    <x v="29"/>
    <x v="6"/>
    <x v="7"/>
    <n v="2151"/>
    <n v="11860"/>
    <n v="737571"/>
    <n v="722172"/>
    <n v="1284"/>
    <n v="11.3"/>
    <n v="366"/>
    <n v="3.2"/>
    <n v="130202"/>
    <n v="30797"/>
    <n v="99405"/>
    <n v="4.3"/>
    <n v="18"/>
    <n v="99403"/>
    <n v="30981"/>
    <n v="68422"/>
    <n v="4.3"/>
    <n v="13.8"/>
    <n v="30799"/>
    <n v="4.2"/>
    <n v="27.6"/>
    <n v="32"/>
    <n v="32"/>
    <n v="21736"/>
    <n v="0"/>
  </r>
  <r>
    <x v="29"/>
    <x v="6"/>
    <x v="8"/>
    <n v="1615"/>
    <n v="8828"/>
    <n v="543581"/>
    <n v="538888"/>
    <n v="823"/>
    <n v="9.6"/>
    <n v="356"/>
    <n v="4.0999999999999996"/>
    <n v="83144"/>
    <n v="17794"/>
    <n v="65350"/>
    <n v="3.3"/>
    <n v="15.4"/>
    <n v="73758"/>
    <n v="21089"/>
    <n v="52669"/>
    <n v="3.9"/>
    <n v="13.7"/>
    <n v="9386"/>
    <n v="1.7"/>
    <n v="27.4"/>
    <n v="21"/>
    <n v="68"/>
    <n v="13439"/>
    <n v="0"/>
  </r>
  <r>
    <x v="29"/>
    <x v="6"/>
    <x v="9"/>
    <n v="1926"/>
    <n v="11921"/>
    <n v="656573"/>
    <n v="648174"/>
    <n v="869"/>
    <n v="7.4"/>
    <n v="370"/>
    <n v="3.2"/>
    <n v="85753"/>
    <n v="21463"/>
    <n v="64290"/>
    <n v="3.3"/>
    <n v="13.2"/>
    <n v="68954"/>
    <n v="13177"/>
    <n v="55777"/>
    <n v="2"/>
    <n v="10.6"/>
    <n v="16799"/>
    <n v="2.6"/>
    <n v="21.2"/>
    <n v="12"/>
    <n v="16"/>
    <n v="7660"/>
    <n v="0"/>
  </r>
  <r>
    <x v="29"/>
    <x v="6"/>
    <x v="10"/>
    <n v="2075"/>
    <n v="15099"/>
    <n v="707476"/>
    <n v="695841"/>
    <n v="1227"/>
    <n v="8.3000000000000007"/>
    <n v="458"/>
    <n v="3.1"/>
    <n v="100281"/>
    <n v="26622"/>
    <n v="73659"/>
    <n v="3.8"/>
    <n v="14.4"/>
    <n v="77010"/>
    <n v="17021"/>
    <n v="59989"/>
    <n v="2.4"/>
    <n v="11.1"/>
    <n v="23271"/>
    <n v="3.3"/>
    <n v="22.2"/>
    <n v="10"/>
    <n v="14"/>
    <m/>
    <n v="1"/>
  </r>
  <r>
    <x v="29"/>
    <x v="6"/>
    <x v="11"/>
    <n v="1953"/>
    <n v="17948"/>
    <n v="661408"/>
    <n v="651727"/>
    <n v="1366"/>
    <n v="7.8"/>
    <n v="474"/>
    <n v="2.7"/>
    <n v="88454"/>
    <n v="25555"/>
    <n v="62899"/>
    <n v="3.9"/>
    <n v="13.6"/>
    <n v="69092"/>
    <n v="12564"/>
    <n v="56528"/>
    <n v="1.9"/>
    <n v="10.6"/>
    <n v="19362"/>
    <n v="3"/>
    <n v="21.2"/>
    <n v="3"/>
    <n v="3"/>
    <m/>
    <n v="1"/>
  </r>
  <r>
    <x v="29"/>
    <x v="6"/>
    <x v="1"/>
    <n v="7904"/>
    <n v="59203"/>
    <n v="2693898"/>
    <n v="2662282"/>
    <n v="3962"/>
    <n v="6.8"/>
    <n v="1401"/>
    <n v="2.4"/>
    <n v="307458"/>
    <n v="77669"/>
    <n v="229789"/>
    <n v="2.9"/>
    <n v="11.5"/>
    <n v="244226"/>
    <n v="48451"/>
    <n v="195775"/>
    <n v="1.8"/>
    <n v="9.1999999999999993"/>
    <n v="63232"/>
    <n v="2.2999999999999998"/>
    <n v="18.399999999999999"/>
    <n v="24"/>
    <n v="98"/>
    <n v="15749"/>
    <n v="0"/>
  </r>
  <r>
    <x v="29"/>
    <x v="7"/>
    <x v="0"/>
    <n v="38"/>
    <n v="216"/>
    <n v="49081"/>
    <n v="24541"/>
    <n v="216"/>
    <n v="200"/>
    <n v="0"/>
    <n v="0"/>
    <n v="49081"/>
    <n v="49081"/>
    <n v="0"/>
    <n v="200"/>
    <n v="200"/>
    <n v="0"/>
    <n v="0"/>
    <n v="0"/>
    <n v="0"/>
    <n v="0"/>
    <n v="49081"/>
    <n v="200"/>
    <n v="0"/>
    <m/>
    <m/>
    <m/>
    <n v="0"/>
  </r>
  <r>
    <x v="29"/>
    <x v="7"/>
    <x v="2"/>
    <n v="156"/>
    <n v="1310"/>
    <n v="104475"/>
    <n v="102909"/>
    <n v="145"/>
    <n v="11.5"/>
    <n v="48"/>
    <n v="3.8"/>
    <n v="22063"/>
    <n v="3336"/>
    <n v="18727"/>
    <n v="3.2"/>
    <n v="21.4"/>
    <n v="18931"/>
    <m/>
    <n v="17275"/>
    <m/>
    <n v="18.399999999999999"/>
    <n v="3132"/>
    <n v="3"/>
    <n v="36.799999999999997"/>
    <m/>
    <m/>
    <m/>
    <n v="1"/>
  </r>
  <r>
    <x v="29"/>
    <x v="7"/>
    <x v="3"/>
    <n v="105"/>
    <n v="257"/>
    <n v="78576"/>
    <n v="77980"/>
    <n v="39"/>
    <n v="16"/>
    <n v="12"/>
    <n v="4.9000000000000004"/>
    <n v="21848"/>
    <n v="2070"/>
    <n v="19778"/>
    <n v="2.7"/>
    <n v="28"/>
    <n v="20655"/>
    <n v="14733"/>
    <n v="5922"/>
    <n v="18.899999999999999"/>
    <n v="26.5"/>
    <n v="1193"/>
    <n v="1.5"/>
    <n v="53"/>
    <n v="8"/>
    <n v="8"/>
    <n v="11428"/>
    <n v="0"/>
  </r>
  <r>
    <x v="29"/>
    <x v="7"/>
    <x v="4"/>
    <n v="154"/>
    <n v="535"/>
    <n v="100745"/>
    <n v="96555"/>
    <n v="47"/>
    <n v="9.1"/>
    <n v="13"/>
    <n v="2.5"/>
    <n v="22675"/>
    <n v="3579"/>
    <n v="19096"/>
    <n v="3.7"/>
    <n v="23.5"/>
    <n v="14295"/>
    <n v="3191"/>
    <n v="11104"/>
    <n v="3.3"/>
    <n v="14.8"/>
    <n v="8380"/>
    <n v="8.6999999999999993"/>
    <n v="29.6"/>
    <n v="1"/>
    <n v="1"/>
    <m/>
    <n v="1"/>
  </r>
  <r>
    <x v="29"/>
    <x v="7"/>
    <x v="5"/>
    <n v="134"/>
    <n v="691"/>
    <n v="91764"/>
    <n v="88994"/>
    <n v="78"/>
    <n v="11.5"/>
    <n v="50"/>
    <n v="7.4"/>
    <n v="21624"/>
    <n v="4082"/>
    <n v="17542"/>
    <n v="4.5999999999999996"/>
    <n v="24.3"/>
    <n v="16084"/>
    <n v="8030"/>
    <n v="8054"/>
    <n v="9"/>
    <n v="18.100000000000001"/>
    <n v="5540"/>
    <n v="6.2"/>
    <n v="36.200000000000003"/>
    <n v="5"/>
    <n v="5"/>
    <n v="6803"/>
    <n v="0"/>
  </r>
  <r>
    <x v="29"/>
    <x v="7"/>
    <x v="6"/>
    <n v="109"/>
    <n v="418"/>
    <n v="76431"/>
    <n v="74010"/>
    <n v="63"/>
    <n v="16.2"/>
    <n v="6"/>
    <n v="1.5"/>
    <n v="15613"/>
    <n v="3822"/>
    <n v="11791"/>
    <n v="5.2"/>
    <n v="21.1"/>
    <n v="10771"/>
    <m/>
    <n v="7578"/>
    <m/>
    <n v="14.6"/>
    <n v="4842"/>
    <n v="6.5"/>
    <n v="29.2"/>
    <n v="1"/>
    <n v="1"/>
    <m/>
    <n v="1"/>
  </r>
  <r>
    <x v="29"/>
    <x v="7"/>
    <x v="7"/>
    <n v="851"/>
    <n v="7884"/>
    <n v="580773"/>
    <n v="561976"/>
    <n v="798"/>
    <n v="10.5"/>
    <n v="186"/>
    <n v="2.5"/>
    <n v="104148"/>
    <n v="23581"/>
    <n v="80567"/>
    <n v="4.2"/>
    <n v="18.5"/>
    <n v="66555"/>
    <n v="11636"/>
    <n v="54919"/>
    <n v="2.1"/>
    <n v="11.8"/>
    <n v="37593"/>
    <n v="6.7"/>
    <n v="23.6"/>
    <n v="4"/>
    <n v="4"/>
    <n v="5176"/>
    <n v="0"/>
  </r>
  <r>
    <x v="29"/>
    <x v="7"/>
    <x v="8"/>
    <n v="617"/>
    <n v="6019"/>
    <n v="410933"/>
    <n v="403401"/>
    <n v="521"/>
    <n v="8.9"/>
    <n v="194"/>
    <n v="3.3"/>
    <n v="68282"/>
    <n v="16207"/>
    <n v="52075"/>
    <n v="4"/>
    <n v="16.899999999999999"/>
    <n v="53219"/>
    <n v="15253"/>
    <n v="37966"/>
    <n v="3.8"/>
    <n v="13.2"/>
    <n v="15063"/>
    <n v="3.7"/>
    <n v="26.4"/>
    <n v="5"/>
    <n v="5"/>
    <n v="6565"/>
    <n v="0"/>
  </r>
  <r>
    <x v="29"/>
    <x v="7"/>
    <x v="9"/>
    <n v="869"/>
    <n v="9173"/>
    <n v="580327"/>
    <n v="572802"/>
    <n v="692"/>
    <n v="7.7"/>
    <n v="405"/>
    <n v="4.5"/>
    <n v="74070"/>
    <n v="16681"/>
    <n v="57389"/>
    <n v="2.9"/>
    <n v="12.9"/>
    <n v="59020"/>
    <n v="15850"/>
    <n v="43170"/>
    <n v="2.8"/>
    <n v="10.3"/>
    <n v="15050"/>
    <n v="2.6"/>
    <n v="20.6"/>
    <n v="4"/>
    <n v="4"/>
    <m/>
    <n v="1"/>
  </r>
  <r>
    <x v="29"/>
    <x v="7"/>
    <x v="10"/>
    <n v="870"/>
    <n v="10998"/>
    <n v="582328"/>
    <n v="569981"/>
    <n v="1057"/>
    <n v="9.9"/>
    <n v="346"/>
    <n v="3.3"/>
    <n v="82382"/>
    <n v="24505"/>
    <n v="57877"/>
    <n v="4.3"/>
    <n v="14.5"/>
    <n v="57687"/>
    <n v="12770"/>
    <n v="44917"/>
    <n v="2.2000000000000002"/>
    <n v="10.1"/>
    <n v="24695"/>
    <n v="4.4000000000000004"/>
    <n v="20.2"/>
    <n v="2"/>
    <n v="2"/>
    <m/>
    <n v="1"/>
  </r>
  <r>
    <x v="29"/>
    <x v="7"/>
    <x v="11"/>
    <n v="881"/>
    <n v="14073"/>
    <n v="590690"/>
    <n v="579843"/>
    <n v="1010"/>
    <n v="7.3"/>
    <n v="387"/>
    <n v="2.8"/>
    <n v="75076"/>
    <n v="22932"/>
    <n v="52144"/>
    <n v="4"/>
    <n v="12.9"/>
    <n v="53381"/>
    <n v="7269"/>
    <n v="46112"/>
    <n v="1.3"/>
    <n v="9.1999999999999993"/>
    <n v="21695"/>
    <n v="3.7"/>
    <n v="18.399999999999999"/>
    <m/>
    <m/>
    <m/>
    <n v="0"/>
  </r>
  <r>
    <x v="29"/>
    <x v="7"/>
    <x v="1"/>
    <n v="4145"/>
    <n v="56055"/>
    <n v="2798116"/>
    <n v="2761027"/>
    <n v="3489"/>
    <n v="6.3"/>
    <n v="1788"/>
    <n v="3.2"/>
    <n v="303091"/>
    <n v="76787"/>
    <n v="226304"/>
    <n v="2.8"/>
    <n v="11"/>
    <n v="228913"/>
    <n v="46470"/>
    <n v="182443"/>
    <n v="1.7"/>
    <n v="8.3000000000000007"/>
    <n v="74178"/>
    <n v="2.7"/>
    <n v="16.600000000000001"/>
    <n v="10"/>
    <n v="202"/>
    <n v="11535"/>
    <n v="0"/>
  </r>
  <r>
    <x v="29"/>
    <x v="8"/>
    <x v="0"/>
    <n v="18"/>
    <n v="495"/>
    <n v="51436"/>
    <n v="25718"/>
    <n v="495"/>
    <n v="200"/>
    <n v="0"/>
    <n v="0"/>
    <n v="51436"/>
    <n v="51436"/>
    <n v="0"/>
    <n v="200"/>
    <n v="200"/>
    <n v="0"/>
    <n v="0"/>
    <n v="0"/>
    <n v="0"/>
    <n v="0"/>
    <n v="51436"/>
    <n v="200"/>
    <n v="0"/>
    <m/>
    <m/>
    <m/>
    <n v="0"/>
  </r>
  <r>
    <x v="29"/>
    <x v="8"/>
    <x v="2"/>
    <n v="76"/>
    <n v="2089"/>
    <n v="107981"/>
    <n v="103436"/>
    <n v="364"/>
    <n v="18.899999999999999"/>
    <n v="44"/>
    <n v="2.2999999999999998"/>
    <n v="25211"/>
    <n v="5418"/>
    <n v="19793"/>
    <n v="5.2"/>
    <n v="24.4"/>
    <n v="16121"/>
    <m/>
    <n v="15641"/>
    <m/>
    <n v="15.6"/>
    <n v="9090"/>
    <n v="8.8000000000000007"/>
    <n v="31.2"/>
    <m/>
    <m/>
    <m/>
    <n v="1"/>
  </r>
  <r>
    <x v="29"/>
    <x v="8"/>
    <x v="3"/>
    <n v="45"/>
    <n v="213"/>
    <n v="64281"/>
    <n v="61415"/>
    <n v="18"/>
    <n v="8.8000000000000007"/>
    <n v="3"/>
    <n v="1.5"/>
    <n v="13068"/>
    <n v="2891"/>
    <n v="10177"/>
    <n v="4.7"/>
    <n v="21.3"/>
    <n v="7336"/>
    <m/>
    <n v="7199"/>
    <m/>
    <n v="11.9"/>
    <n v="5732"/>
    <n v="9.4"/>
    <n v="23.8"/>
    <m/>
    <m/>
    <m/>
    <n v="1"/>
  </r>
  <r>
    <x v="29"/>
    <x v="8"/>
    <x v="4"/>
    <n v="51"/>
    <n v="588"/>
    <n v="64329"/>
    <n v="61439"/>
    <n v="63"/>
    <n v="11.2"/>
    <n v="14"/>
    <n v="2.5"/>
    <n v="13234"/>
    <n v="703"/>
    <n v="12531"/>
    <n v="1.1000000000000001"/>
    <n v="21.5"/>
    <n v="7453"/>
    <n v="3069"/>
    <n v="4384"/>
    <n v="5"/>
    <n v="12.1"/>
    <n v="5781"/>
    <n v="9.4"/>
    <n v="24.2"/>
    <n v="1"/>
    <n v="1"/>
    <m/>
    <n v="1"/>
  </r>
  <r>
    <x v="29"/>
    <x v="8"/>
    <x v="5"/>
    <n v="50"/>
    <n v="683"/>
    <n v="71554"/>
    <n v="67457"/>
    <n v="169"/>
    <n v="27.5"/>
    <n v="32"/>
    <n v="5.2"/>
    <n v="18094"/>
    <n v="3216"/>
    <n v="14878"/>
    <n v="4.8"/>
    <n v="26.8"/>
    <n v="9900"/>
    <n v="589"/>
    <n v="9311"/>
    <n v="0.9"/>
    <n v="14.7"/>
    <n v="8194"/>
    <n v="12.1"/>
    <n v="29.4"/>
    <m/>
    <m/>
    <m/>
    <n v="0"/>
  </r>
  <r>
    <x v="29"/>
    <x v="8"/>
    <x v="6"/>
    <n v="43"/>
    <n v="358"/>
    <n v="64882"/>
    <n v="60656"/>
    <n v="56"/>
    <n v="16.8"/>
    <n v="6"/>
    <n v="1.8"/>
    <n v="14129"/>
    <n v="3988"/>
    <n v="10141"/>
    <n v="6.6"/>
    <n v="23.3"/>
    <n v="5677"/>
    <n v="378"/>
    <n v="5299"/>
    <n v="0.6"/>
    <n v="9.4"/>
    <n v="8452"/>
    <n v="13.9"/>
    <n v="18.8"/>
    <m/>
    <m/>
    <m/>
    <n v="0"/>
  </r>
  <r>
    <x v="29"/>
    <x v="8"/>
    <x v="7"/>
    <n v="441"/>
    <n v="6886"/>
    <n v="631067"/>
    <n v="602995"/>
    <n v="649"/>
    <n v="9.4"/>
    <n v="302"/>
    <n v="4.4000000000000004"/>
    <n v="115049"/>
    <n v="19494"/>
    <n v="95555"/>
    <n v="3.2"/>
    <n v="19.100000000000001"/>
    <n v="58904"/>
    <n v="20113"/>
    <n v="38791"/>
    <n v="3.3"/>
    <n v="9.8000000000000007"/>
    <n v="56145"/>
    <n v="9.3000000000000007"/>
    <n v="19.600000000000001"/>
    <n v="5"/>
    <n v="5"/>
    <n v="12997"/>
    <n v="0"/>
  </r>
  <r>
    <x v="29"/>
    <x v="8"/>
    <x v="8"/>
    <n v="325"/>
    <n v="6707"/>
    <n v="464736"/>
    <n v="452618"/>
    <n v="771"/>
    <n v="11.9"/>
    <n v="288"/>
    <n v="4.5"/>
    <n v="73705"/>
    <n v="18149"/>
    <n v="55556"/>
    <n v="4"/>
    <n v="16.3"/>
    <n v="49468"/>
    <n v="14158"/>
    <n v="35310"/>
    <n v="3.1"/>
    <n v="10.9"/>
    <n v="24237"/>
    <n v="5.4"/>
    <n v="21.8"/>
    <n v="2"/>
    <n v="2"/>
    <m/>
    <n v="1"/>
  </r>
  <r>
    <x v="29"/>
    <x v="8"/>
    <x v="9"/>
    <n v="561"/>
    <n v="10388"/>
    <n v="792171"/>
    <n v="777843"/>
    <n v="1054"/>
    <n v="10.5"/>
    <n v="298"/>
    <n v="3"/>
    <n v="91580"/>
    <n v="27951"/>
    <n v="63629"/>
    <n v="3.6"/>
    <n v="11.8"/>
    <n v="62924"/>
    <n v="12726"/>
    <n v="50198"/>
    <n v="1.6"/>
    <n v="8.1"/>
    <n v="28656"/>
    <n v="3.7"/>
    <n v="16.2"/>
    <n v="1"/>
    <n v="1"/>
    <m/>
    <n v="1"/>
  </r>
  <r>
    <x v="29"/>
    <x v="8"/>
    <x v="10"/>
    <n v="492"/>
    <n v="11852"/>
    <n v="708397"/>
    <n v="698521"/>
    <n v="1149"/>
    <n v="9.9"/>
    <n v="552"/>
    <n v="4.8"/>
    <n v="95738"/>
    <n v="32089"/>
    <n v="63649"/>
    <n v="4.5999999999999996"/>
    <n v="13.7"/>
    <n v="75987"/>
    <n v="15371"/>
    <n v="60616"/>
    <n v="2.2000000000000002"/>
    <n v="10.9"/>
    <n v="19751"/>
    <n v="2.8"/>
    <n v="21.8"/>
    <m/>
    <m/>
    <m/>
    <n v="0"/>
  </r>
  <r>
    <x v="29"/>
    <x v="8"/>
    <x v="11"/>
    <n v="526"/>
    <n v="14511"/>
    <n v="758930"/>
    <n v="740534"/>
    <n v="1202"/>
    <n v="8.5"/>
    <n v="566"/>
    <n v="4"/>
    <n v="107191"/>
    <n v="33777"/>
    <n v="73414"/>
    <n v="4.5999999999999996"/>
    <n v="14.5"/>
    <n v="70398"/>
    <n v="9936"/>
    <n v="60462"/>
    <n v="1.3"/>
    <n v="9.5"/>
    <n v="36793"/>
    <n v="5"/>
    <n v="19"/>
    <m/>
    <m/>
    <m/>
    <n v="0"/>
  </r>
  <r>
    <x v="29"/>
    <x v="8"/>
    <x v="1"/>
    <n v="2920"/>
    <n v="76654"/>
    <n v="4235543"/>
    <n v="4179946"/>
    <n v="5557"/>
    <n v="7.4"/>
    <n v="2547"/>
    <n v="3.4"/>
    <n v="450917"/>
    <n v="114725"/>
    <n v="336192"/>
    <n v="2.7"/>
    <n v="10.8"/>
    <n v="339724"/>
    <n v="78072"/>
    <n v="261652"/>
    <n v="1.9"/>
    <n v="8.1"/>
    <n v="111193"/>
    <n v="2.7"/>
    <n v="16.2"/>
    <n v="4"/>
    <n v="4"/>
    <m/>
    <n v="1"/>
  </r>
  <r>
    <x v="29"/>
    <x v="9"/>
    <x v="0"/>
    <n v="1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9"/>
    <x v="9"/>
    <x v="2"/>
    <n v="25"/>
    <n v="218"/>
    <n v="80335"/>
    <n v="74893"/>
    <n v="27"/>
    <n v="12.9"/>
    <n v="11"/>
    <n v="5.2"/>
    <n v="21292"/>
    <m/>
    <m/>
    <m/>
    <n v="28.4"/>
    <n v="10408"/>
    <m/>
    <n v="9283"/>
    <m/>
    <n v="13.9"/>
    <n v="10884"/>
    <n v="14.5"/>
    <n v="27.8"/>
    <m/>
    <m/>
    <m/>
    <n v="1"/>
  </r>
  <r>
    <x v="29"/>
    <x v="9"/>
    <x v="3"/>
    <n v="12"/>
    <n v="434"/>
    <m/>
    <m/>
    <n v="6"/>
    <n v="1.4"/>
    <n v="0"/>
    <n v="0"/>
    <m/>
    <m/>
    <m/>
    <m/>
    <m/>
    <m/>
    <m/>
    <m/>
    <m/>
    <m/>
    <m/>
    <m/>
    <m/>
    <m/>
    <m/>
    <m/>
    <n v="1"/>
  </r>
  <r>
    <x v="29"/>
    <x v="9"/>
    <x v="4"/>
    <n v="17"/>
    <n v="415"/>
    <n v="58010"/>
    <n v="47232"/>
    <n v="131"/>
    <n v="37.200000000000003"/>
    <n v="6"/>
    <n v="1.7"/>
    <n v="24971"/>
    <m/>
    <m/>
    <m/>
    <n v="52.9"/>
    <n v="3414"/>
    <m/>
    <n v="3285"/>
    <m/>
    <n v="7.2"/>
    <n v="21557"/>
    <n v="45.7"/>
    <n v="14.4"/>
    <m/>
    <m/>
    <m/>
    <n v="1"/>
  </r>
  <r>
    <x v="29"/>
    <x v="9"/>
    <x v="5"/>
    <n v="18"/>
    <n v="167"/>
    <n v="57115"/>
    <n v="51104"/>
    <n v="9"/>
    <n v="5.5"/>
    <n v="5"/>
    <n v="3"/>
    <n v="13450"/>
    <m/>
    <m/>
    <m/>
    <n v="26.3"/>
    <n v="1427"/>
    <m/>
    <n v="1278"/>
    <m/>
    <n v="2.8"/>
    <n v="12023"/>
    <n v="23.5"/>
    <n v="5.6"/>
    <m/>
    <m/>
    <m/>
    <n v="1"/>
  </r>
  <r>
    <x v="29"/>
    <x v="9"/>
    <x v="6"/>
    <n v="17"/>
    <n v="1505"/>
    <n v="42013"/>
    <n v="37357"/>
    <n v="81"/>
    <n v="5.5"/>
    <n v="8"/>
    <n v="0.5"/>
    <n v="10418"/>
    <m/>
    <m/>
    <m/>
    <n v="27.9"/>
    <n v="1106"/>
    <m/>
    <n v="1042"/>
    <m/>
    <n v="3"/>
    <n v="9312"/>
    <n v="24.9"/>
    <n v="6"/>
    <m/>
    <m/>
    <m/>
    <n v="1"/>
  </r>
  <r>
    <x v="29"/>
    <x v="9"/>
    <x v="7"/>
    <n v="116"/>
    <n v="3707"/>
    <n v="309176"/>
    <n v="307893"/>
    <n v="547"/>
    <n v="15.5"/>
    <n v="213"/>
    <n v="6"/>
    <n v="46048"/>
    <n v="18389"/>
    <n v="27659"/>
    <n v="6"/>
    <n v="15"/>
    <n v="43481"/>
    <n v="13805"/>
    <n v="29676"/>
    <n v="4.5"/>
    <n v="14.1"/>
    <n v="2567"/>
    <n v="0.9"/>
    <n v="28.2"/>
    <n v="1"/>
    <n v="1"/>
    <m/>
    <n v="1"/>
  </r>
  <r>
    <x v="29"/>
    <x v="9"/>
    <x v="8"/>
    <n v="106"/>
    <n v="3595"/>
    <n v="306850"/>
    <n v="305264"/>
    <n v="378"/>
    <n v="10.9"/>
    <n v="95"/>
    <n v="2.8"/>
    <n v="38997"/>
    <n v="15305"/>
    <n v="23692"/>
    <n v="5"/>
    <n v="12.8"/>
    <n v="35825"/>
    <n v="5046"/>
    <n v="30779"/>
    <n v="1.7"/>
    <n v="11.7"/>
    <n v="3172"/>
    <n v="1.1000000000000001"/>
    <n v="23.4"/>
    <m/>
    <m/>
    <m/>
    <n v="0"/>
  </r>
  <r>
    <x v="29"/>
    <x v="9"/>
    <x v="9"/>
    <n v="205"/>
    <n v="7635"/>
    <n v="612044"/>
    <n v="600420"/>
    <n v="887"/>
    <n v="12.1"/>
    <n v="337"/>
    <n v="4.5999999999999996"/>
    <n v="72004"/>
    <n v="23609"/>
    <n v="48395"/>
    <n v="3.9"/>
    <n v="12"/>
    <n v="48756"/>
    <n v="9202"/>
    <n v="39554"/>
    <n v="1.5"/>
    <n v="8.1"/>
    <n v="23248"/>
    <n v="3.9"/>
    <n v="16.2"/>
    <m/>
    <m/>
    <m/>
    <n v="0"/>
  </r>
  <r>
    <x v="29"/>
    <x v="9"/>
    <x v="10"/>
    <n v="188"/>
    <n v="9818"/>
    <n v="568076"/>
    <n v="562721"/>
    <n v="691"/>
    <n v="7.2"/>
    <n v="348"/>
    <n v="3.6"/>
    <n v="64860"/>
    <n v="15491"/>
    <n v="49369"/>
    <n v="2.8"/>
    <n v="11.5"/>
    <n v="54150"/>
    <n v="9624"/>
    <n v="44526"/>
    <n v="1.7"/>
    <n v="9.6"/>
    <n v="10710"/>
    <n v="1.9"/>
    <n v="19.2"/>
    <m/>
    <m/>
    <m/>
    <n v="0"/>
  </r>
  <r>
    <x v="29"/>
    <x v="9"/>
    <x v="11"/>
    <n v="196"/>
    <n v="16740"/>
    <n v="575689"/>
    <n v="571374"/>
    <n v="1658"/>
    <n v="10.1"/>
    <n v="919"/>
    <n v="5.6"/>
    <n v="77441"/>
    <n v="27117"/>
    <n v="50324"/>
    <n v="4.7"/>
    <n v="13.6"/>
    <n v="68811"/>
    <n v="24766"/>
    <n v="44045"/>
    <n v="4.3"/>
    <n v="12"/>
    <n v="8630"/>
    <n v="1.6"/>
    <n v="24"/>
    <n v="1"/>
    <n v="1"/>
    <m/>
    <n v="1"/>
  </r>
  <r>
    <x v="29"/>
    <x v="9"/>
    <x v="1"/>
    <n v="1259"/>
    <n v="63976"/>
    <n v="3640127"/>
    <n v="3602538"/>
    <n v="4727"/>
    <n v="7.5"/>
    <n v="2924"/>
    <n v="4.5999999999999996"/>
    <n v="416607"/>
    <n v="124330"/>
    <n v="292277"/>
    <n v="3.5"/>
    <n v="11.6"/>
    <n v="341428"/>
    <n v="75447"/>
    <n v="265981"/>
    <n v="2.1"/>
    <n v="9.5"/>
    <n v="75179"/>
    <n v="2.1"/>
    <n v="19"/>
    <n v="1"/>
    <n v="1"/>
    <m/>
    <n v="1"/>
  </r>
  <r>
    <x v="29"/>
    <x v="10"/>
    <x v="0"/>
    <n v="2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29"/>
    <x v="10"/>
    <x v="2"/>
    <n v="7"/>
    <n v="32"/>
    <n v="21868"/>
    <n v="22025"/>
    <n v="7"/>
    <n v="24.1"/>
    <n v="1"/>
    <n v="3.4"/>
    <n v="3846"/>
    <m/>
    <m/>
    <m/>
    <n v="17.5"/>
    <n v="4159"/>
    <m/>
    <n v="3891"/>
    <m/>
    <n v="18.899999999999999"/>
    <n v="-313"/>
    <n v="-1.4"/>
    <n v="35"/>
    <m/>
    <m/>
    <m/>
    <n v="1"/>
  </r>
  <r>
    <x v="29"/>
    <x v="10"/>
    <x v="3"/>
    <n v="4"/>
    <n v="5"/>
    <m/>
    <m/>
    <n v="2"/>
    <n v="50"/>
    <n v="0"/>
    <n v="0"/>
    <m/>
    <m/>
    <m/>
    <m/>
    <m/>
    <m/>
    <m/>
    <m/>
    <m/>
    <m/>
    <m/>
    <m/>
    <m/>
    <m/>
    <m/>
    <m/>
    <n v="1"/>
  </r>
  <r>
    <x v="29"/>
    <x v="10"/>
    <x v="4"/>
    <n v="9"/>
    <n v="25"/>
    <m/>
    <m/>
    <n v="1"/>
    <n v="3.9"/>
    <n v="2"/>
    <n v="7.8"/>
    <m/>
    <m/>
    <m/>
    <m/>
    <m/>
    <m/>
    <m/>
    <m/>
    <m/>
    <m/>
    <m/>
    <m/>
    <m/>
    <m/>
    <m/>
    <m/>
    <n v="1"/>
  </r>
  <r>
    <x v="29"/>
    <x v="10"/>
    <x v="5"/>
    <n v="10"/>
    <n v="23"/>
    <m/>
    <m/>
    <n v="0"/>
    <n v="0"/>
    <n v="1"/>
    <n v="4.3"/>
    <m/>
    <n v="0"/>
    <m/>
    <m/>
    <m/>
    <m/>
    <m/>
    <m/>
    <m/>
    <m/>
    <m/>
    <m/>
    <m/>
    <m/>
    <m/>
    <m/>
    <n v="1"/>
  </r>
  <r>
    <x v="29"/>
    <x v="10"/>
    <x v="6"/>
    <n v="6"/>
    <n v="678"/>
    <n v="45008"/>
    <m/>
    <n v="1"/>
    <n v="0.1"/>
    <n v="0"/>
    <n v="0"/>
    <m/>
    <m/>
    <m/>
    <m/>
    <m/>
    <m/>
    <m/>
    <m/>
    <m/>
    <m/>
    <m/>
    <m/>
    <m/>
    <m/>
    <m/>
    <m/>
    <n v="1"/>
  </r>
  <r>
    <x v="29"/>
    <x v="10"/>
    <x v="7"/>
    <n v="48"/>
    <n v="1291"/>
    <n v="264524"/>
    <n v="253034"/>
    <n v="222"/>
    <n v="17.600000000000001"/>
    <n v="164"/>
    <n v="13"/>
    <n v="60822"/>
    <n v="24402"/>
    <n v="36420"/>
    <n v="9.6"/>
    <n v="24"/>
    <n v="37841"/>
    <n v="18517"/>
    <n v="19324"/>
    <n v="7.3"/>
    <n v="15"/>
    <n v="22981"/>
    <n v="9"/>
    <n v="30"/>
    <m/>
    <m/>
    <m/>
    <n v="0"/>
  </r>
  <r>
    <x v="29"/>
    <x v="10"/>
    <x v="8"/>
    <n v="60"/>
    <n v="3978"/>
    <n v="348007"/>
    <n v="331759"/>
    <n v="674"/>
    <n v="18"/>
    <n v="220"/>
    <n v="5.9"/>
    <n v="75608"/>
    <n v="17982"/>
    <n v="57626"/>
    <n v="5.4"/>
    <n v="22.8"/>
    <n v="43111"/>
    <n v="25761"/>
    <n v="17350"/>
    <n v="7.8"/>
    <n v="13"/>
    <n v="32497"/>
    <n v="9.8000000000000007"/>
    <n v="26"/>
    <n v="1"/>
    <n v="1"/>
    <m/>
    <n v="1"/>
  </r>
  <r>
    <x v="29"/>
    <x v="10"/>
    <x v="9"/>
    <n v="106"/>
    <n v="7051"/>
    <n v="567260"/>
    <n v="550790"/>
    <n v="1984"/>
    <n v="32.1"/>
    <n v="245"/>
    <n v="4"/>
    <n v="82818"/>
    <n v="36100"/>
    <n v="46718"/>
    <n v="6.6"/>
    <n v="15"/>
    <n v="49879"/>
    <n v="9038"/>
    <n v="40841"/>
    <n v="1.6"/>
    <n v="9.1"/>
    <n v="32939"/>
    <n v="5.9"/>
    <n v="18.2"/>
    <m/>
    <m/>
    <m/>
    <n v="0"/>
  </r>
  <r>
    <x v="29"/>
    <x v="10"/>
    <x v="10"/>
    <n v="92"/>
    <n v="7235"/>
    <n v="479449"/>
    <n v="464735"/>
    <n v="1030"/>
    <n v="15.1"/>
    <n v="171"/>
    <n v="2.5"/>
    <n v="72558"/>
    <n v="35564"/>
    <n v="36994"/>
    <n v="7.7"/>
    <n v="15.6"/>
    <n v="43130"/>
    <n v="6733"/>
    <n v="36397"/>
    <n v="1.4"/>
    <n v="9.3000000000000007"/>
    <n v="29428"/>
    <n v="6.3"/>
    <n v="18.600000000000001"/>
    <m/>
    <m/>
    <m/>
    <n v="0"/>
  </r>
  <r>
    <x v="29"/>
    <x v="10"/>
    <x v="11"/>
    <n v="99"/>
    <n v="10298"/>
    <n v="507712"/>
    <n v="497015"/>
    <n v="997"/>
    <n v="10"/>
    <n v="258"/>
    <n v="2.6"/>
    <n v="63554"/>
    <n v="18664"/>
    <n v="44890"/>
    <n v="3.8"/>
    <n v="12.8"/>
    <n v="42160"/>
    <n v="8237"/>
    <n v="33923"/>
    <n v="1.7"/>
    <n v="8.5"/>
    <n v="21394"/>
    <n v="4.3"/>
    <n v="17"/>
    <m/>
    <m/>
    <m/>
    <n v="0"/>
  </r>
  <r>
    <x v="29"/>
    <x v="10"/>
    <x v="1"/>
    <n v="769"/>
    <n v="89056"/>
    <n v="4236874"/>
    <n v="4206106"/>
    <n v="7052"/>
    <n v="8.1"/>
    <n v="3788"/>
    <n v="4.3"/>
    <n v="494182"/>
    <n v="136946"/>
    <n v="357236"/>
    <n v="3.3"/>
    <n v="11.7"/>
    <n v="432647"/>
    <n v="105981"/>
    <n v="326666"/>
    <n v="2.5"/>
    <n v="10.3"/>
    <n v="61535"/>
    <n v="1.4"/>
    <n v="20.6"/>
    <m/>
    <m/>
    <m/>
    <n v="0"/>
  </r>
  <r>
    <x v="29"/>
    <x v="11"/>
    <x v="2"/>
    <n v="13"/>
    <n v="24"/>
    <n v="25533"/>
    <n v="24598"/>
    <n v="0"/>
    <n v="0"/>
    <n v="3"/>
    <n v="12"/>
    <n v="9675"/>
    <n v="0"/>
    <n v="9675"/>
    <n v="0"/>
    <n v="39.299999999999997"/>
    <n v="7804"/>
    <m/>
    <n v="7322"/>
    <m/>
    <n v="31.7"/>
    <n v="1871"/>
    <n v="7.6"/>
    <n v="63.4"/>
    <m/>
    <m/>
    <m/>
    <n v="1"/>
  </r>
  <r>
    <x v="29"/>
    <x v="11"/>
    <x v="3"/>
    <n v="10"/>
    <n v="20"/>
    <n v="823"/>
    <n v="1099"/>
    <n v="2"/>
    <n v="10"/>
    <n v="2"/>
    <n v="10"/>
    <n v="210"/>
    <m/>
    <m/>
    <m/>
    <n v="19.100000000000001"/>
    <n v="761"/>
    <m/>
    <n v="153"/>
    <m/>
    <n v="69.2"/>
    <n v="-551"/>
    <n v="-50.1"/>
    <n v="38.200000000000003"/>
    <m/>
    <m/>
    <m/>
    <n v="1"/>
  </r>
  <r>
    <x v="29"/>
    <x v="11"/>
    <x v="4"/>
    <n v="15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9"/>
    <x v="11"/>
    <x v="5"/>
    <n v="7"/>
    <n v="8"/>
    <m/>
    <m/>
    <n v="1"/>
    <n v="12.5"/>
    <n v="1"/>
    <n v="12.5"/>
    <m/>
    <m/>
    <m/>
    <m/>
    <m/>
    <m/>
    <m/>
    <m/>
    <m/>
    <m/>
    <m/>
    <m/>
    <m/>
    <m/>
    <m/>
    <m/>
    <n v="1"/>
  </r>
  <r>
    <x v="29"/>
    <x v="11"/>
    <x v="6"/>
    <n v="7"/>
    <n v="16"/>
    <n v="13783"/>
    <m/>
    <n v="0"/>
    <n v="0"/>
    <n v="0"/>
    <n v="0"/>
    <m/>
    <n v="0"/>
    <m/>
    <m/>
    <m/>
    <m/>
    <m/>
    <m/>
    <m/>
    <m/>
    <m/>
    <m/>
    <m/>
    <m/>
    <m/>
    <m/>
    <n v="1"/>
  </r>
  <r>
    <x v="29"/>
    <x v="11"/>
    <x v="7"/>
    <n v="51"/>
    <n v="2559"/>
    <n v="170678"/>
    <n v="172361"/>
    <n v="204"/>
    <n v="8.3000000000000007"/>
    <n v="26"/>
    <n v="1.1000000000000001"/>
    <n v="16388"/>
    <n v="4775"/>
    <n v="11613"/>
    <n v="2.8"/>
    <n v="9.5"/>
    <n v="19754"/>
    <n v="852"/>
    <n v="18902"/>
    <n v="0.5"/>
    <n v="11.5"/>
    <n v="-3366"/>
    <n v="-2"/>
    <n v="19"/>
    <m/>
    <m/>
    <m/>
    <n v="0"/>
  </r>
  <r>
    <x v="29"/>
    <x v="11"/>
    <x v="8"/>
    <n v="55"/>
    <n v="9286"/>
    <n v="433721"/>
    <n v="392916"/>
    <n v="1246"/>
    <n v="14"/>
    <n v="483"/>
    <n v="5.4"/>
    <n v="135235"/>
    <n v="45423"/>
    <n v="89812"/>
    <n v="11.6"/>
    <n v="34.4"/>
    <n v="53625"/>
    <n v="19902"/>
    <n v="33723"/>
    <n v="5.0999999999999996"/>
    <n v="13.6"/>
    <n v="81610"/>
    <n v="20.8"/>
    <n v="27.2"/>
    <m/>
    <m/>
    <m/>
    <n v="0"/>
  </r>
  <r>
    <x v="29"/>
    <x v="11"/>
    <x v="9"/>
    <n v="90"/>
    <n v="23609"/>
    <n v="1318350"/>
    <n v="1278827"/>
    <n v="2523"/>
    <n v="11.1"/>
    <n v="991"/>
    <n v="4.3"/>
    <n v="213301"/>
    <n v="74789"/>
    <n v="138512"/>
    <n v="5.8"/>
    <n v="16.7"/>
    <n v="134254"/>
    <n v="26743"/>
    <n v="107511"/>
    <n v="2.1"/>
    <n v="10.5"/>
    <n v="79047"/>
    <n v="6.2"/>
    <n v="21"/>
    <m/>
    <m/>
    <m/>
    <n v="0"/>
  </r>
  <r>
    <x v="29"/>
    <x v="11"/>
    <x v="10"/>
    <n v="79"/>
    <n v="28293"/>
    <n v="1361251"/>
    <n v="1350537"/>
    <n v="2649"/>
    <n v="9.6"/>
    <n v="1185"/>
    <n v="4.3"/>
    <n v="133772"/>
    <n v="44052"/>
    <n v="89720"/>
    <n v="3.3"/>
    <n v="9.9"/>
    <n v="112343"/>
    <n v="32508"/>
    <n v="79835"/>
    <n v="2.4"/>
    <n v="8.3000000000000007"/>
    <n v="21429"/>
    <n v="1.6"/>
    <n v="16.600000000000001"/>
    <m/>
    <m/>
    <m/>
    <n v="0"/>
  </r>
  <r>
    <x v="29"/>
    <x v="11"/>
    <x v="11"/>
    <n v="91"/>
    <n v="30361"/>
    <n v="1843826"/>
    <n v="1778195"/>
    <n v="4041"/>
    <n v="13.7"/>
    <n v="2438"/>
    <n v="8.1999999999999993"/>
    <n v="326117"/>
    <n v="177296"/>
    <n v="148821"/>
    <n v="10"/>
    <n v="18.3"/>
    <n v="194854"/>
    <n v="61525"/>
    <n v="133329"/>
    <n v="3.5"/>
    <n v="11"/>
    <n v="131263"/>
    <n v="7.3"/>
    <n v="22"/>
    <m/>
    <m/>
    <m/>
    <n v="0"/>
  </r>
  <r>
    <x v="29"/>
    <x v="11"/>
    <x v="1"/>
    <n v="847"/>
    <n v="512830"/>
    <n v="25993101"/>
    <n v="25743641"/>
    <n v="52540"/>
    <n v="10.4"/>
    <n v="32402"/>
    <n v="6.4"/>
    <n v="3303599"/>
    <n v="1120874"/>
    <n v="2182725"/>
    <n v="4.4000000000000004"/>
    <n v="12.8"/>
    <n v="2804679"/>
    <n v="720419"/>
    <n v="2084260"/>
    <n v="2.8"/>
    <n v="10.9"/>
    <n v="498920"/>
    <n v="1.9"/>
    <n v="21.8"/>
    <m/>
    <m/>
    <m/>
    <n v="0"/>
  </r>
  <r>
    <x v="30"/>
    <x v="0"/>
    <x v="0"/>
    <n v="456703"/>
    <n v="457009"/>
    <n v="1092882"/>
    <n v="558729"/>
    <n v="443785"/>
    <n v="194.2"/>
    <n v="0"/>
    <n v="0"/>
    <n v="1068307"/>
    <n v="1068307"/>
    <n v="0"/>
    <n v="191.2"/>
    <n v="191.2"/>
    <n v="0"/>
    <n v="0"/>
    <n v="0"/>
    <n v="0"/>
    <n v="0"/>
    <n v="1068307"/>
    <n v="191.2"/>
    <n v="0"/>
    <m/>
    <m/>
    <m/>
    <n v="0"/>
  </r>
  <r>
    <x v="30"/>
    <x v="0"/>
    <x v="2"/>
    <n v="276359"/>
    <n v="276478"/>
    <n v="562357"/>
    <n v="654022"/>
    <n v="334"/>
    <n v="0.1"/>
    <n v="111918"/>
    <n v="33"/>
    <n v="122969"/>
    <n v="781"/>
    <n v="122188"/>
    <n v="0.1"/>
    <n v="18.8"/>
    <n v="306298"/>
    <n v="228708"/>
    <n v="77590"/>
    <n v="35"/>
    <n v="46.8"/>
    <n v="-183329"/>
    <n v="-28"/>
    <n v="37.6"/>
    <n v="86944"/>
    <n v="86945"/>
    <n v="183867"/>
    <n v="0"/>
  </r>
  <r>
    <x v="30"/>
    <x v="0"/>
    <x v="3"/>
    <n v="218777"/>
    <n v="218863"/>
    <n v="441160"/>
    <n v="501618"/>
    <n v="10979"/>
    <n v="4.5"/>
    <n v="58859"/>
    <n v="24.2"/>
    <n v="85453"/>
    <n v="23057"/>
    <n v="62396"/>
    <n v="4.5999999999999996"/>
    <n v="17"/>
    <n v="206369"/>
    <n v="138327"/>
    <n v="68042"/>
    <n v="27.6"/>
    <n v="41.1"/>
    <n v="-120916"/>
    <n v="-24.1"/>
    <n v="34"/>
    <n v="46772"/>
    <n v="46772"/>
    <n v="113608"/>
    <n v="0"/>
  </r>
  <r>
    <x v="30"/>
    <x v="0"/>
    <x v="4"/>
    <n v="180745"/>
    <n v="180853"/>
    <n v="363923"/>
    <n v="407468"/>
    <n v="9111"/>
    <n v="4.5999999999999996"/>
    <n v="42691"/>
    <n v="21.7"/>
    <n v="64496"/>
    <n v="18757"/>
    <n v="45739"/>
    <n v="4.5999999999999996"/>
    <n v="15.8"/>
    <n v="151586"/>
    <n v="100127"/>
    <n v="51459"/>
    <n v="24.6"/>
    <n v="37.200000000000003"/>
    <n v="-87090"/>
    <n v="-21.4"/>
    <n v="31.6"/>
    <n v="33692"/>
    <n v="33692"/>
    <n v="81864"/>
    <n v="0"/>
  </r>
  <r>
    <x v="30"/>
    <x v="0"/>
    <x v="5"/>
    <n v="150210"/>
    <n v="150286"/>
    <n v="305478"/>
    <n v="338490"/>
    <n v="7505"/>
    <n v="4.5999999999999996"/>
    <n v="31949"/>
    <n v="19.7"/>
    <n v="51275"/>
    <n v="15631"/>
    <n v="35644"/>
    <n v="4.5999999999999996"/>
    <n v="15.1"/>
    <n v="117299"/>
    <n v="75786"/>
    <n v="41513"/>
    <n v="22.4"/>
    <n v="34.700000000000003"/>
    <n v="-66024"/>
    <n v="-19.600000000000001"/>
    <n v="30.2"/>
    <n v="24906"/>
    <n v="24908"/>
    <n v="61447"/>
    <n v="0"/>
  </r>
  <r>
    <x v="30"/>
    <x v="0"/>
    <x v="6"/>
    <n v="130859"/>
    <n v="130932"/>
    <n v="268804"/>
    <n v="295671"/>
    <n v="6388"/>
    <n v="4.5999999999999996"/>
    <n v="25387"/>
    <n v="18.100000000000001"/>
    <n v="43396"/>
    <n v="13392"/>
    <n v="30004"/>
    <n v="4.5"/>
    <n v="14.7"/>
    <n v="97130"/>
    <n v="60732"/>
    <n v="36398"/>
    <n v="20.5"/>
    <n v="32.9"/>
    <n v="-53734"/>
    <n v="-18.2"/>
    <n v="29.4"/>
    <n v="19392"/>
    <n v="19415"/>
    <n v="48176"/>
    <n v="0"/>
  </r>
  <r>
    <x v="30"/>
    <x v="0"/>
    <x v="7"/>
    <n v="495312"/>
    <n v="495716"/>
    <n v="1025668"/>
    <n v="1114115"/>
    <n v="25381"/>
    <n v="4.8"/>
    <n v="84112"/>
    <n v="16"/>
    <n v="157078"/>
    <n v="52089"/>
    <n v="104989"/>
    <n v="4.7"/>
    <n v="14.1"/>
    <n v="333972"/>
    <n v="198104"/>
    <n v="135868"/>
    <n v="17.8"/>
    <n v="30"/>
    <n v="-176894"/>
    <n v="-15.9"/>
    <n v="28.2"/>
    <n v="62062"/>
    <n v="62279"/>
    <n v="154105"/>
    <n v="0"/>
  </r>
  <r>
    <x v="30"/>
    <x v="0"/>
    <x v="8"/>
    <n v="316128"/>
    <n v="316324"/>
    <n v="667986"/>
    <n v="720218"/>
    <n v="14936"/>
    <n v="4.5"/>
    <n v="46869"/>
    <n v="14.1"/>
    <n v="93088"/>
    <n v="30756"/>
    <n v="62332"/>
    <n v="4.3"/>
    <n v="12.9"/>
    <n v="197552"/>
    <n v="112775"/>
    <n v="84777"/>
    <n v="15.7"/>
    <n v="27.4"/>
    <n v="-104464"/>
    <n v="-14.5"/>
    <n v="25.8"/>
    <n v="34144"/>
    <n v="34253"/>
    <n v="86896"/>
    <n v="0"/>
  </r>
  <r>
    <x v="30"/>
    <x v="0"/>
    <x v="9"/>
    <n v="223700"/>
    <n v="223991"/>
    <n v="481259"/>
    <n v="516455"/>
    <n v="9825"/>
    <n v="4.2"/>
    <n v="30407"/>
    <n v="13"/>
    <n v="62498"/>
    <n v="20412"/>
    <n v="42086"/>
    <n v="4"/>
    <n v="12.1"/>
    <n v="132890"/>
    <n v="73708"/>
    <n v="59182"/>
    <n v="14.3"/>
    <n v="25.7"/>
    <n v="-70392"/>
    <n v="-13.6"/>
    <n v="24.2"/>
    <n v="22051"/>
    <n v="22198"/>
    <n v="56822"/>
    <n v="0"/>
  </r>
  <r>
    <x v="30"/>
    <x v="0"/>
    <x v="10"/>
    <n v="171111"/>
    <n v="171502"/>
    <n v="378803"/>
    <n v="403379"/>
    <n v="6999"/>
    <n v="3.9"/>
    <n v="20787"/>
    <n v="11.7"/>
    <n v="46380"/>
    <n v="14885"/>
    <n v="31495"/>
    <n v="3.7"/>
    <n v="11.5"/>
    <n v="95531"/>
    <n v="50882"/>
    <n v="44649"/>
    <n v="12.6"/>
    <n v="23.7"/>
    <n v="-49151"/>
    <n v="-12.2"/>
    <n v="23"/>
    <n v="14906"/>
    <n v="15059"/>
    <n v="38883"/>
    <n v="0"/>
  </r>
  <r>
    <x v="30"/>
    <x v="0"/>
    <x v="11"/>
    <n v="109536"/>
    <n v="110038"/>
    <n v="242267"/>
    <n v="260119"/>
    <n v="4315"/>
    <n v="3.7"/>
    <n v="14989"/>
    <n v="13"/>
    <n v="28096"/>
    <n v="9111"/>
    <n v="18985"/>
    <n v="3.5"/>
    <n v="10.8"/>
    <n v="63800"/>
    <n v="36143"/>
    <n v="27657"/>
    <n v="13.9"/>
    <n v="24.5"/>
    <n v="-35704"/>
    <n v="-13.7"/>
    <n v="21.6"/>
    <n v="11069"/>
    <n v="11227"/>
    <n v="28380"/>
    <n v="0"/>
  </r>
  <r>
    <x v="30"/>
    <x v="0"/>
    <x v="1"/>
    <n v="147077"/>
    <n v="148078"/>
    <n v="337080"/>
    <n v="363495"/>
    <n v="4953"/>
    <n v="3.2"/>
    <n v="20311"/>
    <n v="13"/>
    <n v="35861"/>
    <n v="11232"/>
    <n v="24629"/>
    <n v="3.1"/>
    <n v="9.9"/>
    <n v="88691"/>
    <n v="51846"/>
    <n v="36845"/>
    <n v="14.3"/>
    <n v="24.4"/>
    <n v="-52830"/>
    <n v="-14.5"/>
    <n v="19.8"/>
    <n v="15545"/>
    <n v="15907"/>
    <n v="42452"/>
    <n v="0"/>
  </r>
  <r>
    <x v="30"/>
    <x v="1"/>
    <x v="0"/>
    <n v="42233"/>
    <n v="42778"/>
    <n v="516743"/>
    <n v="260909"/>
    <n v="42363"/>
    <n v="198.1"/>
    <n v="0"/>
    <n v="0"/>
    <n v="511669"/>
    <n v="511669"/>
    <n v="0"/>
    <n v="196.1"/>
    <n v="196.1"/>
    <n v="0"/>
    <n v="0"/>
    <n v="0"/>
    <n v="0"/>
    <n v="0"/>
    <n v="511669"/>
    <n v="196.1"/>
    <n v="0"/>
    <m/>
    <m/>
    <m/>
    <n v="0"/>
  </r>
  <r>
    <x v="30"/>
    <x v="1"/>
    <x v="2"/>
    <n v="79654"/>
    <n v="79937"/>
    <n v="525867"/>
    <n v="533373"/>
    <n v="433"/>
    <n v="0.5"/>
    <n v="6743"/>
    <n v="8.1"/>
    <n v="146486"/>
    <n v="2281"/>
    <n v="144205"/>
    <n v="0.4"/>
    <n v="27.5"/>
    <n v="161497"/>
    <n v="81316"/>
    <n v="80181"/>
    <n v="15.2"/>
    <n v="30.3"/>
    <n v="-15011"/>
    <n v="-2.8"/>
    <n v="55"/>
    <n v="5813"/>
    <n v="5813"/>
    <n v="70713"/>
    <n v="0"/>
  </r>
  <r>
    <x v="30"/>
    <x v="1"/>
    <x v="3"/>
    <n v="73145"/>
    <n v="73500"/>
    <n v="462108"/>
    <n v="487370"/>
    <n v="992"/>
    <n v="1.3"/>
    <n v="5329"/>
    <n v="7"/>
    <n v="94448"/>
    <n v="9217"/>
    <n v="85231"/>
    <n v="1.9"/>
    <n v="19.399999999999999"/>
    <n v="144971"/>
    <n v="64361"/>
    <n v="80610"/>
    <n v="13.2"/>
    <n v="29.7"/>
    <n v="-50523"/>
    <n v="-10.3"/>
    <n v="38.799999999999997"/>
    <n v="4552"/>
    <n v="4552"/>
    <n v="55796"/>
    <n v="0"/>
  </r>
  <r>
    <x v="30"/>
    <x v="1"/>
    <x v="4"/>
    <n v="63257"/>
    <n v="63585"/>
    <n v="400830"/>
    <n v="419181"/>
    <n v="776"/>
    <n v="1.2"/>
    <n v="4004"/>
    <n v="6.1"/>
    <n v="73216"/>
    <n v="7241"/>
    <n v="65975"/>
    <n v="1.7"/>
    <n v="17.5"/>
    <n v="109917"/>
    <n v="48299"/>
    <n v="61618"/>
    <n v="11.5"/>
    <n v="26.2"/>
    <n v="-36701"/>
    <n v="-8.6999999999999993"/>
    <n v="35"/>
    <n v="3396"/>
    <n v="3413"/>
    <n v="41714"/>
    <n v="0"/>
  </r>
  <r>
    <x v="30"/>
    <x v="1"/>
    <x v="5"/>
    <n v="55762"/>
    <n v="56104"/>
    <n v="353024"/>
    <n v="368390"/>
    <n v="701"/>
    <n v="1.2"/>
    <n v="3176"/>
    <n v="5.5"/>
    <n v="59873"/>
    <n v="6501"/>
    <n v="53372"/>
    <n v="1.8"/>
    <n v="16.3"/>
    <n v="90604"/>
    <n v="37956"/>
    <n v="52648"/>
    <n v="10.3"/>
    <n v="24.6"/>
    <n v="-30731"/>
    <n v="-8.3000000000000007"/>
    <n v="32.6"/>
    <n v="2619"/>
    <n v="2620"/>
    <n v="32206"/>
    <n v="0"/>
  </r>
  <r>
    <x v="30"/>
    <x v="1"/>
    <x v="6"/>
    <n v="51318"/>
    <n v="51624"/>
    <n v="324628"/>
    <n v="339250"/>
    <n v="528"/>
    <n v="1"/>
    <n v="2798"/>
    <n v="5.3"/>
    <n v="50799"/>
    <n v="5514"/>
    <n v="45285"/>
    <n v="1.6"/>
    <n v="15"/>
    <n v="80042"/>
    <n v="31896"/>
    <n v="48146"/>
    <n v="9.4"/>
    <n v="23.6"/>
    <n v="-29243"/>
    <n v="-8.6"/>
    <n v="30"/>
    <n v="2170"/>
    <n v="2198"/>
    <n v="26396"/>
    <n v="0"/>
  </r>
  <r>
    <x v="30"/>
    <x v="1"/>
    <x v="7"/>
    <n v="206264"/>
    <n v="207836"/>
    <n v="1301869"/>
    <n v="1351875"/>
    <n v="2100"/>
    <n v="1"/>
    <n v="9465"/>
    <n v="4.5"/>
    <n v="188409"/>
    <n v="22759"/>
    <n v="165650"/>
    <n v="1.7"/>
    <n v="13.9"/>
    <n v="288421"/>
    <n v="103919"/>
    <n v="184502"/>
    <n v="7.7"/>
    <n v="21.3"/>
    <n v="-100012"/>
    <n v="-7.4"/>
    <n v="27.8"/>
    <n v="6863"/>
    <n v="7052"/>
    <n v="84038"/>
    <n v="0"/>
  </r>
  <r>
    <x v="30"/>
    <x v="1"/>
    <x v="8"/>
    <n v="146073"/>
    <n v="146773"/>
    <n v="921104"/>
    <n v="955562"/>
    <n v="1236"/>
    <n v="0.8"/>
    <n v="5506"/>
    <n v="3.7"/>
    <n v="116832"/>
    <n v="13149"/>
    <n v="103683"/>
    <n v="1.4"/>
    <n v="12.2"/>
    <n v="185748"/>
    <n v="61752"/>
    <n v="123996"/>
    <n v="6.5"/>
    <n v="19.399999999999999"/>
    <n v="-68916"/>
    <n v="-7.2"/>
    <n v="24.4"/>
    <n v="4050"/>
    <n v="4140"/>
    <n v="49800"/>
    <n v="0"/>
  </r>
  <r>
    <x v="30"/>
    <x v="1"/>
    <x v="9"/>
    <n v="112686"/>
    <n v="113673"/>
    <n v="710849"/>
    <n v="734642"/>
    <n v="1045"/>
    <n v="0.9"/>
    <n v="3867"/>
    <n v="3.4"/>
    <n v="83285"/>
    <n v="10392"/>
    <n v="72893"/>
    <n v="1.4"/>
    <n v="11.3"/>
    <n v="130870"/>
    <n v="41250"/>
    <n v="89620"/>
    <n v="5.6"/>
    <n v="17.8"/>
    <n v="-47585"/>
    <n v="-6.5"/>
    <n v="22.6"/>
    <n v="2648"/>
    <n v="2729"/>
    <n v="32321"/>
    <n v="0"/>
  </r>
  <r>
    <x v="30"/>
    <x v="1"/>
    <x v="10"/>
    <n v="93199"/>
    <n v="94629"/>
    <n v="587025"/>
    <n v="604301"/>
    <n v="819"/>
    <n v="0.9"/>
    <n v="2961"/>
    <n v="3.1"/>
    <n v="64171"/>
    <n v="7569"/>
    <n v="56602"/>
    <n v="1.3"/>
    <n v="10.6"/>
    <n v="98723"/>
    <n v="29275"/>
    <n v="69448"/>
    <n v="4.8"/>
    <n v="16.3"/>
    <n v="-34552"/>
    <n v="-5.7"/>
    <n v="21.2"/>
    <n v="1825"/>
    <n v="1941"/>
    <n v="22373"/>
    <n v="0"/>
  </r>
  <r>
    <x v="30"/>
    <x v="1"/>
    <x v="11"/>
    <n v="64592"/>
    <n v="66418"/>
    <n v="410551"/>
    <n v="422065"/>
    <n v="835"/>
    <n v="1.2"/>
    <n v="2406"/>
    <n v="3.6"/>
    <n v="44543"/>
    <n v="6702"/>
    <n v="37841"/>
    <n v="1.6"/>
    <n v="10.6"/>
    <n v="67570"/>
    <n v="21329"/>
    <n v="46241"/>
    <n v="5.0999999999999996"/>
    <n v="16"/>
    <n v="-23027"/>
    <n v="-5.4"/>
    <n v="21.2"/>
    <n v="1264"/>
    <n v="1378"/>
    <n v="15490"/>
    <n v="0"/>
  </r>
  <r>
    <x v="30"/>
    <x v="1"/>
    <x v="1"/>
    <n v="107447"/>
    <n v="110999"/>
    <n v="689477"/>
    <n v="710073"/>
    <n v="1478"/>
    <n v="1.3"/>
    <n v="4242"/>
    <n v="3.8"/>
    <n v="72101"/>
    <n v="11325"/>
    <n v="60776"/>
    <n v="1.6"/>
    <n v="10.199999999999999"/>
    <n v="113292"/>
    <n v="37503"/>
    <n v="75789"/>
    <n v="5.3"/>
    <n v="16"/>
    <n v="-41191"/>
    <n v="-5.8"/>
    <n v="20.399999999999999"/>
    <n v="2205"/>
    <n v="2401"/>
    <n v="27512"/>
    <n v="0"/>
  </r>
  <r>
    <x v="30"/>
    <x v="2"/>
    <x v="0"/>
    <n v="16976"/>
    <n v="17681"/>
    <n v="438050"/>
    <n v="221136"/>
    <n v="17517"/>
    <n v="198.1"/>
    <n v="0"/>
    <n v="0"/>
    <n v="433829"/>
    <n v="433829"/>
    <n v="0"/>
    <n v="196.2"/>
    <n v="196.2"/>
    <n v="0"/>
    <n v="0"/>
    <n v="0"/>
    <n v="0"/>
    <n v="0"/>
    <n v="433829"/>
    <n v="196.2"/>
    <n v="0"/>
    <m/>
    <m/>
    <m/>
    <n v="0"/>
  </r>
  <r>
    <x v="30"/>
    <x v="2"/>
    <x v="2"/>
    <n v="38362"/>
    <n v="39151"/>
    <n v="527970"/>
    <n v="527392"/>
    <n v="516"/>
    <n v="1.3"/>
    <n v="2554"/>
    <n v="6.3"/>
    <n v="140234"/>
    <n v="4539"/>
    <n v="135695"/>
    <n v="0.9"/>
    <n v="26.6"/>
    <n v="139078"/>
    <n v="63663"/>
    <n v="75415"/>
    <n v="12.1"/>
    <n v="26.4"/>
    <n v="1156"/>
    <n v="0.2"/>
    <n v="52.8"/>
    <n v="2169"/>
    <n v="2174"/>
    <n v="55565"/>
    <n v="0"/>
  </r>
  <r>
    <x v="30"/>
    <x v="2"/>
    <x v="3"/>
    <n v="36922"/>
    <n v="37634"/>
    <n v="487013"/>
    <n v="502025"/>
    <n v="615"/>
    <n v="1.6"/>
    <n v="2038"/>
    <n v="5.3"/>
    <n v="93463"/>
    <n v="9116"/>
    <n v="84347"/>
    <n v="1.8"/>
    <n v="18.600000000000001"/>
    <n v="123487"/>
    <n v="50034"/>
    <n v="73453"/>
    <n v="10"/>
    <n v="24.6"/>
    <n v="-30024"/>
    <n v="-6"/>
    <n v="37.200000000000003"/>
    <n v="1696"/>
    <n v="1702"/>
    <n v="43250"/>
    <n v="0"/>
  </r>
  <r>
    <x v="30"/>
    <x v="2"/>
    <x v="4"/>
    <n v="32598"/>
    <n v="33543"/>
    <n v="430691"/>
    <n v="442009"/>
    <n v="597"/>
    <n v="1.8"/>
    <n v="1678"/>
    <n v="4.9000000000000004"/>
    <n v="75526"/>
    <n v="8729"/>
    <n v="66797"/>
    <n v="2"/>
    <n v="17.100000000000001"/>
    <n v="98162"/>
    <n v="40954"/>
    <n v="57208"/>
    <n v="9.3000000000000007"/>
    <n v="22.2"/>
    <n v="-22636"/>
    <n v="-5.0999999999999996"/>
    <n v="34.200000000000003"/>
    <n v="1334"/>
    <n v="1341"/>
    <n v="34245"/>
    <n v="0"/>
  </r>
  <r>
    <x v="30"/>
    <x v="2"/>
    <x v="5"/>
    <n v="29663"/>
    <n v="30798"/>
    <n v="390367"/>
    <n v="399244"/>
    <n v="652"/>
    <n v="2.1"/>
    <n v="1373"/>
    <n v="4.4000000000000004"/>
    <n v="64500"/>
    <n v="7970"/>
    <n v="56530"/>
    <n v="2"/>
    <n v="16.2"/>
    <n v="82254"/>
    <n v="32193"/>
    <n v="50061"/>
    <n v="8.1"/>
    <n v="20.6"/>
    <n v="-17754"/>
    <n v="-4.4000000000000004"/>
    <n v="32.4"/>
    <n v="999"/>
    <n v="1030"/>
    <n v="25983"/>
    <n v="0"/>
  </r>
  <r>
    <x v="30"/>
    <x v="2"/>
    <x v="6"/>
    <n v="28299"/>
    <n v="29270"/>
    <n v="372510"/>
    <n v="384513"/>
    <n v="333"/>
    <n v="1.1000000000000001"/>
    <n v="1374"/>
    <n v="4.5999999999999996"/>
    <n v="52916"/>
    <n v="4930"/>
    <n v="47986"/>
    <n v="1.3"/>
    <n v="13.8"/>
    <n v="76921"/>
    <n v="29196"/>
    <n v="47725"/>
    <n v="7.6"/>
    <n v="20"/>
    <n v="-24005"/>
    <n v="-6.2"/>
    <n v="27.6"/>
    <n v="890"/>
    <n v="928"/>
    <n v="22993"/>
    <n v="0"/>
  </r>
  <r>
    <x v="30"/>
    <x v="2"/>
    <x v="7"/>
    <n v="118677"/>
    <n v="123808"/>
    <n v="1560177"/>
    <n v="1602506"/>
    <n v="1510"/>
    <n v="1.2"/>
    <n v="5459"/>
    <n v="4.3"/>
    <n v="206433"/>
    <n v="24967"/>
    <n v="181466"/>
    <n v="1.6"/>
    <n v="12.9"/>
    <n v="291091"/>
    <n v="101585"/>
    <n v="189506"/>
    <n v="6.3"/>
    <n v="18.2"/>
    <n v="-84658"/>
    <n v="-5.3"/>
    <n v="25.8"/>
    <n v="2890"/>
    <n v="3021"/>
    <n v="74653"/>
    <n v="0"/>
  </r>
  <r>
    <x v="30"/>
    <x v="2"/>
    <x v="8"/>
    <n v="86546"/>
    <n v="88575"/>
    <n v="1133843"/>
    <n v="1165282"/>
    <n v="861"/>
    <n v="1"/>
    <n v="2863"/>
    <n v="3.2"/>
    <n v="126344"/>
    <n v="15462"/>
    <n v="110882"/>
    <n v="1.3"/>
    <n v="10.8"/>
    <n v="189221"/>
    <n v="59163"/>
    <n v="130058"/>
    <n v="5.0999999999999996"/>
    <n v="16.2"/>
    <n v="-62877"/>
    <n v="-5.4"/>
    <n v="21.6"/>
    <n v="1706"/>
    <n v="1764"/>
    <n v="44186"/>
    <n v="0"/>
  </r>
  <r>
    <x v="30"/>
    <x v="2"/>
    <x v="9"/>
    <n v="69404"/>
    <n v="72482"/>
    <n v="909092"/>
    <n v="932574"/>
    <n v="807"/>
    <n v="1.1000000000000001"/>
    <n v="2408"/>
    <n v="3.3"/>
    <n v="93686"/>
    <n v="12069"/>
    <n v="81617"/>
    <n v="1.3"/>
    <n v="10"/>
    <n v="140650"/>
    <n v="43248"/>
    <n v="97402"/>
    <n v="4.5999999999999996"/>
    <n v="15.1"/>
    <n v="-46964"/>
    <n v="-5.0999999999999996"/>
    <n v="20"/>
    <n v="1164"/>
    <n v="1247"/>
    <n v="30233"/>
    <n v="0"/>
  </r>
  <r>
    <x v="30"/>
    <x v="2"/>
    <x v="10"/>
    <n v="56979"/>
    <n v="60612"/>
    <n v="749118"/>
    <n v="764002"/>
    <n v="776"/>
    <n v="1.3"/>
    <n v="2056"/>
    <n v="3.4"/>
    <n v="76495"/>
    <n v="11163"/>
    <n v="65332"/>
    <n v="1.5"/>
    <n v="10"/>
    <n v="106262"/>
    <n v="30884"/>
    <n v="75378"/>
    <n v="4"/>
    <n v="13.9"/>
    <n v="-29767"/>
    <n v="-3.9"/>
    <n v="20"/>
    <n v="811"/>
    <n v="926"/>
    <n v="20909"/>
    <n v="0"/>
  </r>
  <r>
    <x v="30"/>
    <x v="2"/>
    <x v="11"/>
    <n v="44110"/>
    <n v="48932"/>
    <n v="583109"/>
    <n v="592823"/>
    <n v="1010"/>
    <n v="2"/>
    <n v="2047"/>
    <n v="4.0999999999999996"/>
    <n v="61592"/>
    <n v="10944"/>
    <n v="50648"/>
    <n v="1.8"/>
    <n v="10.4"/>
    <n v="81019"/>
    <n v="24782"/>
    <n v="56237"/>
    <n v="4.2"/>
    <n v="13.7"/>
    <n v="-19427"/>
    <n v="-3.3"/>
    <n v="20.8"/>
    <n v="600"/>
    <n v="722"/>
    <n v="15599"/>
    <n v="0"/>
  </r>
  <r>
    <x v="30"/>
    <x v="2"/>
    <x v="1"/>
    <n v="85630"/>
    <n v="95975"/>
    <n v="1140443"/>
    <n v="1162193"/>
    <n v="1957"/>
    <n v="2"/>
    <n v="4096"/>
    <n v="4.2"/>
    <n v="113785"/>
    <n v="21851"/>
    <n v="91934"/>
    <n v="1.9"/>
    <n v="9.8000000000000007"/>
    <n v="157285"/>
    <n v="49239"/>
    <n v="108046"/>
    <n v="4.2"/>
    <n v="13.5"/>
    <n v="-43500"/>
    <n v="-3.7"/>
    <n v="19.600000000000001"/>
    <n v="1188"/>
    <n v="1507"/>
    <n v="31212"/>
    <n v="0"/>
  </r>
  <r>
    <x v="30"/>
    <x v="3"/>
    <x v="0"/>
    <n v="7205"/>
    <n v="8005"/>
    <n v="415302"/>
    <n v="209732"/>
    <n v="7938"/>
    <n v="198.3"/>
    <n v="0"/>
    <n v="0"/>
    <n v="411140"/>
    <n v="411140"/>
    <n v="0"/>
    <n v="196"/>
    <n v="196"/>
    <n v="0"/>
    <n v="0"/>
    <n v="0"/>
    <n v="0"/>
    <n v="0"/>
    <n v="411140"/>
    <n v="196"/>
    <n v="0"/>
    <m/>
    <m/>
    <m/>
    <n v="0"/>
  </r>
  <r>
    <x v="30"/>
    <x v="3"/>
    <x v="2"/>
    <n v="19104"/>
    <n v="21621"/>
    <n v="583129"/>
    <n v="582529"/>
    <n v="608"/>
    <n v="2.8"/>
    <n v="1293"/>
    <n v="5.9"/>
    <n v="153034"/>
    <n v="9205"/>
    <n v="143829"/>
    <n v="1.6"/>
    <n v="26.3"/>
    <n v="151833"/>
    <n v="69196"/>
    <n v="82637"/>
    <n v="11.9"/>
    <n v="26.1"/>
    <n v="1201"/>
    <n v="0.2"/>
    <n v="52.2"/>
    <n v="987"/>
    <n v="1004"/>
    <n v="58612"/>
    <n v="0"/>
  </r>
  <r>
    <x v="30"/>
    <x v="3"/>
    <x v="3"/>
    <n v="18383"/>
    <n v="19741"/>
    <n v="547899"/>
    <n v="552134"/>
    <n v="515"/>
    <n v="2.6"/>
    <n v="879"/>
    <n v="4.4000000000000004"/>
    <n v="106235"/>
    <n v="12334"/>
    <n v="93901"/>
    <n v="2.2000000000000002"/>
    <n v="19.2"/>
    <n v="114704"/>
    <n v="46147"/>
    <n v="68557"/>
    <n v="8.4"/>
    <n v="20.8"/>
    <n v="-8469"/>
    <n v="-1.6"/>
    <n v="38.4"/>
    <n v="677"/>
    <n v="692"/>
    <n v="38168"/>
    <n v="0"/>
  </r>
  <r>
    <x v="30"/>
    <x v="3"/>
    <x v="4"/>
    <n v="17056"/>
    <n v="18914"/>
    <n v="506765"/>
    <n v="507640"/>
    <n v="611"/>
    <n v="3.2"/>
    <n v="703"/>
    <n v="3.7"/>
    <n v="92195"/>
    <n v="11550"/>
    <n v="80645"/>
    <n v="2.2999999999999998"/>
    <n v="18.2"/>
    <n v="93944"/>
    <n v="36650"/>
    <n v="57294"/>
    <n v="7.2"/>
    <n v="18.5"/>
    <n v="-1749"/>
    <n v="-0.3"/>
    <n v="36.4"/>
    <n v="506"/>
    <n v="506"/>
    <n v="29257"/>
    <n v="0"/>
  </r>
  <r>
    <x v="30"/>
    <x v="3"/>
    <x v="5"/>
    <n v="16018"/>
    <n v="18824"/>
    <n v="474420"/>
    <n v="475550"/>
    <n v="761"/>
    <n v="4"/>
    <n v="720"/>
    <n v="3.8"/>
    <n v="84046"/>
    <n v="12851"/>
    <n v="71195"/>
    <n v="2.7"/>
    <n v="17.7"/>
    <n v="86306"/>
    <n v="34454"/>
    <n v="51852"/>
    <n v="7.2"/>
    <n v="18.100000000000001"/>
    <n v="-2260"/>
    <n v="-0.4"/>
    <n v="35.4"/>
    <n v="434"/>
    <n v="440"/>
    <n v="24741"/>
    <n v="0"/>
  </r>
  <r>
    <x v="30"/>
    <x v="3"/>
    <x v="6"/>
    <n v="15499"/>
    <n v="17392"/>
    <n v="462238"/>
    <n v="471906"/>
    <n v="361"/>
    <n v="2"/>
    <n v="871"/>
    <n v="4.9000000000000004"/>
    <n v="65614"/>
    <n v="7504"/>
    <n v="58110"/>
    <n v="1.6"/>
    <n v="13.9"/>
    <n v="84949"/>
    <n v="32576"/>
    <n v="52373"/>
    <n v="6.9"/>
    <n v="18"/>
    <n v="-19335"/>
    <n v="-4.0999999999999996"/>
    <n v="27.8"/>
    <n v="380"/>
    <n v="412"/>
    <n v="22109"/>
    <n v="0"/>
  </r>
  <r>
    <x v="30"/>
    <x v="3"/>
    <x v="7"/>
    <n v="67896"/>
    <n v="80398"/>
    <n v="2020455"/>
    <n v="2059193"/>
    <n v="2065"/>
    <n v="2.5"/>
    <n v="4518"/>
    <n v="5.5"/>
    <n v="272725"/>
    <n v="38994"/>
    <n v="233731"/>
    <n v="1.9"/>
    <n v="13.2"/>
    <n v="350201"/>
    <n v="122897"/>
    <n v="227304"/>
    <n v="6"/>
    <n v="17"/>
    <n v="-77476"/>
    <n v="-3.8"/>
    <n v="26.4"/>
    <n v="1322"/>
    <n v="1544"/>
    <n v="76569"/>
    <n v="0"/>
  </r>
  <r>
    <x v="30"/>
    <x v="3"/>
    <x v="8"/>
    <n v="50359"/>
    <n v="55418"/>
    <n v="1489466"/>
    <n v="1516760"/>
    <n v="1031"/>
    <n v="1.8"/>
    <n v="2068"/>
    <n v="3.7"/>
    <n v="168897"/>
    <n v="23850"/>
    <n v="145047"/>
    <n v="1.6"/>
    <n v="11.1"/>
    <n v="223484"/>
    <n v="69039"/>
    <n v="154445"/>
    <n v="4.5999999999999996"/>
    <n v="14.7"/>
    <n v="-54587"/>
    <n v="-3.6"/>
    <n v="22.2"/>
    <n v="732"/>
    <n v="812"/>
    <n v="42655"/>
    <n v="0"/>
  </r>
  <r>
    <x v="30"/>
    <x v="3"/>
    <x v="9"/>
    <n v="43236"/>
    <n v="50655"/>
    <n v="1284135"/>
    <n v="1306971"/>
    <n v="1197"/>
    <n v="2.2999999999999998"/>
    <n v="2084"/>
    <n v="4.0999999999999996"/>
    <n v="139780"/>
    <n v="23243"/>
    <n v="116537"/>
    <n v="1.8"/>
    <n v="10.7"/>
    <n v="185452"/>
    <n v="57833"/>
    <n v="127619"/>
    <n v="4.4000000000000004"/>
    <n v="14.2"/>
    <n v="-45672"/>
    <n v="-3.5"/>
    <n v="21.4"/>
    <n v="591"/>
    <n v="674"/>
    <n v="34384"/>
    <n v="0"/>
  </r>
  <r>
    <x v="30"/>
    <x v="3"/>
    <x v="10"/>
    <n v="37234"/>
    <n v="46643"/>
    <n v="1112918"/>
    <n v="1124960"/>
    <n v="1441"/>
    <n v="3.1"/>
    <n v="2004"/>
    <n v="4.3"/>
    <n v="123575"/>
    <n v="24361"/>
    <n v="99214"/>
    <n v="2.2000000000000002"/>
    <n v="11"/>
    <n v="147658"/>
    <n v="43248"/>
    <n v="104410"/>
    <n v="3.8"/>
    <n v="13.1"/>
    <n v="-24083"/>
    <n v="-2.1"/>
    <n v="22"/>
    <n v="424"/>
    <n v="568"/>
    <n v="24854"/>
    <n v="0"/>
  </r>
  <r>
    <x v="30"/>
    <x v="3"/>
    <x v="11"/>
    <n v="32076"/>
    <n v="44651"/>
    <n v="963420"/>
    <n v="973310"/>
    <n v="1571"/>
    <n v="3.5"/>
    <n v="2381"/>
    <n v="5.3"/>
    <n v="110484"/>
    <n v="22699"/>
    <n v="87785"/>
    <n v="2.2999999999999998"/>
    <n v="11.4"/>
    <n v="130264"/>
    <n v="39481"/>
    <n v="90783"/>
    <n v="4.0999999999999996"/>
    <n v="13.4"/>
    <n v="-19780"/>
    <n v="-2"/>
    <n v="22.8"/>
    <n v="327"/>
    <n v="427"/>
    <n v="19091"/>
    <n v="0"/>
  </r>
  <r>
    <x v="30"/>
    <x v="3"/>
    <x v="1"/>
    <n v="75199"/>
    <n v="105155"/>
    <n v="2297864"/>
    <n v="2321071"/>
    <n v="3732"/>
    <n v="3.5"/>
    <n v="5056"/>
    <n v="4.8"/>
    <n v="243153"/>
    <n v="50118"/>
    <n v="193035"/>
    <n v="2.2000000000000002"/>
    <n v="10.5"/>
    <n v="289566"/>
    <n v="83187"/>
    <n v="206379"/>
    <n v="3.6"/>
    <n v="12.5"/>
    <n v="-46413"/>
    <n v="-2"/>
    <n v="21"/>
    <n v="651"/>
    <n v="914"/>
    <n v="38595"/>
    <n v="0"/>
  </r>
  <r>
    <x v="30"/>
    <x v="4"/>
    <x v="0"/>
    <n v="1568"/>
    <n v="2038"/>
    <n v="210285"/>
    <n v="106445"/>
    <n v="2019"/>
    <n v="198.1"/>
    <n v="0"/>
    <n v="0"/>
    <n v="207681"/>
    <n v="207681"/>
    <n v="0"/>
    <n v="195.1"/>
    <n v="195.1"/>
    <n v="0"/>
    <n v="0"/>
    <n v="0"/>
    <n v="0"/>
    <n v="0"/>
    <n v="207681"/>
    <n v="195.1"/>
    <n v="0"/>
    <m/>
    <m/>
    <m/>
    <n v="0"/>
  </r>
  <r>
    <x v="30"/>
    <x v="4"/>
    <x v="2"/>
    <n v="4669"/>
    <n v="7366"/>
    <n v="318568"/>
    <n v="331618"/>
    <n v="433"/>
    <n v="5.9"/>
    <n v="464"/>
    <n v="6.3"/>
    <n v="76562"/>
    <n v="7083"/>
    <n v="69479"/>
    <n v="2.1"/>
    <n v="23.1"/>
    <n v="102662"/>
    <n v="49921"/>
    <n v="52741"/>
    <n v="15.1"/>
    <n v="31"/>
    <n v="-26100"/>
    <n v="-7.9"/>
    <n v="46.2"/>
    <n v="294"/>
    <n v="294"/>
    <n v="40197"/>
    <n v="0"/>
  </r>
  <r>
    <x v="30"/>
    <x v="4"/>
    <x v="3"/>
    <n v="4461"/>
    <n v="5458"/>
    <n v="302626"/>
    <n v="301584"/>
    <n v="269"/>
    <n v="4.9000000000000004"/>
    <n v="246"/>
    <n v="4.5"/>
    <n v="61184"/>
    <n v="10151"/>
    <n v="51033"/>
    <n v="3.4"/>
    <n v="20.3"/>
    <n v="59099"/>
    <n v="21705"/>
    <n v="37394"/>
    <n v="7.2"/>
    <n v="19.600000000000001"/>
    <n v="2085"/>
    <n v="0.7"/>
    <n v="39.200000000000003"/>
    <n v="119"/>
    <n v="122"/>
    <n v="15548"/>
    <n v="0"/>
  </r>
  <r>
    <x v="30"/>
    <x v="4"/>
    <x v="4"/>
    <n v="4430"/>
    <n v="5793"/>
    <n v="300770"/>
    <n v="297652"/>
    <n v="273"/>
    <n v="4.7"/>
    <n v="209"/>
    <n v="3.6"/>
    <n v="59701"/>
    <n v="10402"/>
    <n v="49299"/>
    <n v="3.5"/>
    <n v="20.100000000000001"/>
    <n v="53465"/>
    <n v="20527"/>
    <n v="32938"/>
    <n v="6.9"/>
    <n v="18"/>
    <n v="6236"/>
    <n v="2.1"/>
    <n v="36"/>
    <n v="111"/>
    <n v="113"/>
    <n v="14449"/>
    <n v="0"/>
  </r>
  <r>
    <x v="30"/>
    <x v="4"/>
    <x v="5"/>
    <n v="4311"/>
    <n v="6542"/>
    <n v="287352"/>
    <n v="281017"/>
    <n v="453"/>
    <n v="7.1"/>
    <n v="198"/>
    <n v="3.1"/>
    <n v="61526"/>
    <n v="10589"/>
    <n v="50937"/>
    <n v="3.8"/>
    <n v="21.9"/>
    <n v="48856"/>
    <n v="18097"/>
    <n v="30759"/>
    <n v="6.4"/>
    <n v="17.399999999999999"/>
    <n v="12670"/>
    <n v="4.5"/>
    <n v="34.799999999999997"/>
    <n v="83"/>
    <n v="83"/>
    <n v="11365"/>
    <n v="0"/>
  </r>
  <r>
    <x v="30"/>
    <x v="4"/>
    <x v="6"/>
    <n v="4412"/>
    <n v="5991"/>
    <n v="298644"/>
    <n v="302538"/>
    <n v="328"/>
    <n v="5.5"/>
    <n v="320"/>
    <n v="5.3"/>
    <n v="46872"/>
    <n v="7338"/>
    <n v="39534"/>
    <n v="2.4"/>
    <n v="15.5"/>
    <n v="54660"/>
    <n v="18187"/>
    <n v="36473"/>
    <n v="6"/>
    <n v="18.100000000000001"/>
    <n v="-7788"/>
    <n v="-2.6"/>
    <n v="31"/>
    <n v="67"/>
    <n v="68"/>
    <n v="9073"/>
    <n v="0"/>
  </r>
  <r>
    <x v="30"/>
    <x v="4"/>
    <x v="7"/>
    <n v="19513"/>
    <n v="31144"/>
    <n v="1324693"/>
    <n v="1340274"/>
    <n v="2072"/>
    <n v="6.7"/>
    <n v="1995"/>
    <n v="6.4"/>
    <n v="206201"/>
    <n v="42478"/>
    <n v="163723"/>
    <n v="3.2"/>
    <n v="15.4"/>
    <n v="237362"/>
    <n v="78771"/>
    <n v="158591"/>
    <n v="5.9"/>
    <n v="17.7"/>
    <n v="-31161"/>
    <n v="-2.2999999999999998"/>
    <n v="30.8"/>
    <n v="313"/>
    <n v="398"/>
    <n v="41662"/>
    <n v="0"/>
  </r>
  <r>
    <x v="30"/>
    <x v="4"/>
    <x v="8"/>
    <n v="13756"/>
    <n v="18507"/>
    <n v="929537"/>
    <n v="941021"/>
    <n v="817"/>
    <n v="4.4000000000000004"/>
    <n v="824"/>
    <n v="4.5"/>
    <n v="124376"/>
    <n v="22351"/>
    <n v="102025"/>
    <n v="2.4"/>
    <n v="13.2"/>
    <n v="147344"/>
    <n v="44426"/>
    <n v="102918"/>
    <n v="4.7"/>
    <n v="15.7"/>
    <n v="-22968"/>
    <n v="-2.5"/>
    <n v="26.4"/>
    <n v="177"/>
    <n v="209"/>
    <n v="24111"/>
    <n v="0"/>
  </r>
  <r>
    <x v="30"/>
    <x v="4"/>
    <x v="9"/>
    <n v="13316"/>
    <n v="21167"/>
    <n v="900125"/>
    <n v="909870"/>
    <n v="1251"/>
    <n v="5.9"/>
    <n v="993"/>
    <n v="4.7"/>
    <n v="114067"/>
    <n v="23565"/>
    <n v="90502"/>
    <n v="2.6"/>
    <n v="12.5"/>
    <n v="133556"/>
    <n v="33913"/>
    <n v="99643"/>
    <n v="3.7"/>
    <n v="14.7"/>
    <n v="-19489"/>
    <n v="-2.2000000000000002"/>
    <n v="25"/>
    <n v="120"/>
    <n v="139"/>
    <n v="16195"/>
    <n v="0"/>
  </r>
  <r>
    <x v="30"/>
    <x v="4"/>
    <x v="10"/>
    <n v="12562"/>
    <n v="23041"/>
    <n v="853494"/>
    <n v="861326"/>
    <n v="1481"/>
    <n v="6.5"/>
    <n v="1300"/>
    <n v="5.7"/>
    <n v="109629"/>
    <n v="23748"/>
    <n v="85881"/>
    <n v="2.8"/>
    <n v="12.7"/>
    <n v="125293"/>
    <n v="35501"/>
    <n v="89792"/>
    <n v="4.0999999999999996"/>
    <n v="14.5"/>
    <n v="-15664"/>
    <n v="-1.8"/>
    <n v="25.4"/>
    <n v="113"/>
    <n v="151"/>
    <n v="15384"/>
    <n v="0"/>
  </r>
  <r>
    <x v="30"/>
    <x v="4"/>
    <x v="11"/>
    <n v="12064"/>
    <n v="26129"/>
    <n v="817536"/>
    <n v="823154"/>
    <n v="1715"/>
    <n v="6.6"/>
    <n v="1673"/>
    <n v="6.4"/>
    <n v="111585"/>
    <n v="28813"/>
    <n v="82772"/>
    <n v="3.5"/>
    <n v="13.6"/>
    <n v="122820"/>
    <n v="33744"/>
    <n v="89076"/>
    <n v="4.0999999999999996"/>
    <n v="14.9"/>
    <n v="-11235"/>
    <n v="-1.3"/>
    <n v="27.2"/>
    <n v="84"/>
    <n v="238"/>
    <n v="11308"/>
    <n v="0"/>
  </r>
  <r>
    <x v="30"/>
    <x v="4"/>
    <x v="1"/>
    <n v="33047"/>
    <n v="67461"/>
    <n v="2261601"/>
    <n v="2273989"/>
    <n v="4310"/>
    <n v="6.4"/>
    <n v="3754"/>
    <n v="5.6"/>
    <n v="269166"/>
    <n v="69358"/>
    <n v="199808"/>
    <n v="3.1"/>
    <n v="11.8"/>
    <n v="293942"/>
    <n v="79954"/>
    <n v="213988"/>
    <n v="3.5"/>
    <n v="12.9"/>
    <n v="-24776"/>
    <n v="-1.1000000000000001"/>
    <n v="23.6"/>
    <n v="224"/>
    <n v="445"/>
    <n v="30735"/>
    <n v="0"/>
  </r>
  <r>
    <x v="30"/>
    <x v="5"/>
    <x v="0"/>
    <n v="587"/>
    <n v="910"/>
    <n v="169090"/>
    <n v="85405"/>
    <n v="890"/>
    <n v="195.6"/>
    <n v="0"/>
    <n v="0"/>
    <n v="167371"/>
    <n v="167371"/>
    <n v="0"/>
    <n v="196"/>
    <n v="196"/>
    <n v="0"/>
    <n v="0"/>
    <n v="0"/>
    <n v="0"/>
    <n v="0"/>
    <n v="167371"/>
    <n v="196"/>
    <n v="0"/>
    <m/>
    <m/>
    <m/>
    <n v="0"/>
  </r>
  <r>
    <x v="30"/>
    <x v="5"/>
    <x v="2"/>
    <n v="2082"/>
    <n v="5608"/>
    <n v="316334"/>
    <n v="334797"/>
    <n v="416"/>
    <n v="7.4"/>
    <n v="414"/>
    <n v="7.4"/>
    <n v="79232"/>
    <n v="12178"/>
    <n v="67054"/>
    <n v="3.6"/>
    <n v="23.7"/>
    <n v="116157"/>
    <n v="69211"/>
    <n v="46946"/>
    <n v="20.7"/>
    <n v="34.700000000000003"/>
    <n v="-36925"/>
    <n v="-11"/>
    <n v="47.4"/>
    <n v="190"/>
    <n v="254"/>
    <m/>
    <n v="1"/>
  </r>
  <r>
    <x v="30"/>
    <x v="5"/>
    <x v="3"/>
    <n v="1763"/>
    <n v="3421"/>
    <n v="257388"/>
    <n v="256002"/>
    <n v="317"/>
    <n v="9.5"/>
    <n v="167"/>
    <n v="5"/>
    <n v="58803"/>
    <n v="11362"/>
    <n v="47441"/>
    <n v="4.4000000000000004"/>
    <n v="23"/>
    <n v="56031"/>
    <n v="23156"/>
    <n v="32875"/>
    <n v="9"/>
    <n v="21.9"/>
    <n v="2772"/>
    <n v="1.1000000000000001"/>
    <n v="43.8"/>
    <n v="55"/>
    <n v="55"/>
    <m/>
    <n v="1"/>
  </r>
  <r>
    <x v="30"/>
    <x v="5"/>
    <x v="4"/>
    <n v="1817"/>
    <n v="3058"/>
    <n v="262583"/>
    <n v="260475"/>
    <n v="215"/>
    <n v="7.1"/>
    <n v="180"/>
    <n v="5.9"/>
    <n v="57358"/>
    <n v="12880"/>
    <n v="44478"/>
    <n v="4.9000000000000004"/>
    <n v="22"/>
    <n v="53142"/>
    <n v="21058"/>
    <n v="32084"/>
    <n v="8.1"/>
    <n v="20.399999999999999"/>
    <n v="4216"/>
    <n v="1.6"/>
    <n v="40.799999999999997"/>
    <n v="45"/>
    <n v="65"/>
    <n v="13782"/>
    <n v="0"/>
  </r>
  <r>
    <x v="30"/>
    <x v="5"/>
    <x v="5"/>
    <n v="1950"/>
    <n v="4738"/>
    <n v="279391"/>
    <n v="268749"/>
    <n v="439"/>
    <n v="9.6"/>
    <n v="149"/>
    <n v="3.2"/>
    <n v="66521"/>
    <n v="14574"/>
    <n v="51947"/>
    <n v="5.4"/>
    <n v="24.8"/>
    <n v="45236"/>
    <n v="16612"/>
    <n v="28624"/>
    <n v="6.2"/>
    <n v="16.8"/>
    <n v="21285"/>
    <n v="8"/>
    <n v="33.6"/>
    <n v="26"/>
    <n v="26"/>
    <n v="8507"/>
    <n v="0"/>
  </r>
  <r>
    <x v="30"/>
    <x v="5"/>
    <x v="6"/>
    <n v="1941"/>
    <n v="3657"/>
    <n v="289402"/>
    <n v="294403"/>
    <n v="257"/>
    <n v="7.1"/>
    <n v="202"/>
    <n v="5.6"/>
    <n v="45629"/>
    <n v="9035"/>
    <n v="36594"/>
    <n v="3.1"/>
    <n v="15.5"/>
    <n v="55630"/>
    <n v="22527"/>
    <n v="33103"/>
    <n v="7.7"/>
    <n v="18.899999999999999"/>
    <n v="-10001"/>
    <n v="-3.4"/>
    <n v="31"/>
    <n v="35"/>
    <n v="41"/>
    <n v="9632"/>
    <n v="0"/>
  </r>
  <r>
    <x v="30"/>
    <x v="5"/>
    <x v="7"/>
    <n v="8919"/>
    <n v="22219"/>
    <n v="1318715"/>
    <n v="1331576"/>
    <n v="2474"/>
    <n v="11.4"/>
    <n v="1536"/>
    <n v="7.1"/>
    <n v="226279"/>
    <n v="57681"/>
    <n v="168598"/>
    <n v="4.3"/>
    <n v="17"/>
    <n v="252001"/>
    <n v="82059"/>
    <n v="169942"/>
    <n v="6.2"/>
    <n v="18.899999999999999"/>
    <n v="-25722"/>
    <n v="-1.9"/>
    <n v="34"/>
    <n v="122"/>
    <n v="213"/>
    <n v="36272"/>
    <n v="0"/>
  </r>
  <r>
    <x v="30"/>
    <x v="5"/>
    <x v="8"/>
    <n v="6129"/>
    <n v="13969"/>
    <n v="903390"/>
    <n v="917167"/>
    <n v="1269"/>
    <n v="9.1999999999999993"/>
    <n v="838"/>
    <n v="6.1"/>
    <n v="125562"/>
    <n v="28309"/>
    <n v="97253"/>
    <n v="3.1"/>
    <n v="13.7"/>
    <n v="153116"/>
    <n v="44852"/>
    <n v="108264"/>
    <n v="4.9000000000000004"/>
    <n v="16.7"/>
    <n v="-27554"/>
    <n v="-3"/>
    <n v="27.4"/>
    <n v="72"/>
    <n v="192"/>
    <n v="22329"/>
    <n v="0"/>
  </r>
  <r>
    <x v="30"/>
    <x v="5"/>
    <x v="9"/>
    <n v="6613"/>
    <n v="19362"/>
    <n v="978337"/>
    <n v="986529"/>
    <n v="1833"/>
    <n v="9.6999999999999993"/>
    <n v="1073"/>
    <n v="5.7"/>
    <n v="130740"/>
    <n v="34373"/>
    <n v="96367"/>
    <n v="3.5"/>
    <n v="13.3"/>
    <n v="147124"/>
    <n v="39696"/>
    <n v="107428"/>
    <n v="4"/>
    <n v="14.9"/>
    <n v="-16384"/>
    <n v="-1.6"/>
    <n v="26.6"/>
    <n v="60"/>
    <n v="94"/>
    <n v="17489"/>
    <n v="0"/>
  </r>
  <r>
    <x v="30"/>
    <x v="5"/>
    <x v="10"/>
    <n v="6817"/>
    <n v="22332"/>
    <n v="1011017"/>
    <n v="1018624"/>
    <n v="1936"/>
    <n v="8.8000000000000007"/>
    <n v="1253"/>
    <n v="5.7"/>
    <n v="138423"/>
    <n v="38549"/>
    <n v="99874"/>
    <n v="3.8"/>
    <n v="13.6"/>
    <n v="153637"/>
    <n v="41087"/>
    <n v="112550"/>
    <n v="4"/>
    <n v="15.1"/>
    <n v="-15214"/>
    <n v="-1.5"/>
    <n v="27.2"/>
    <n v="40"/>
    <n v="61"/>
    <n v="10639"/>
    <n v="0"/>
  </r>
  <r>
    <x v="30"/>
    <x v="5"/>
    <x v="11"/>
    <n v="7399"/>
    <n v="31193"/>
    <n v="1109321"/>
    <n v="1114238"/>
    <n v="2679"/>
    <n v="8.6999999999999993"/>
    <n v="1922"/>
    <n v="6.2"/>
    <n v="158173"/>
    <n v="44487"/>
    <n v="113686"/>
    <n v="4"/>
    <n v="14.2"/>
    <n v="168006"/>
    <n v="43438"/>
    <n v="124568"/>
    <n v="3.9"/>
    <n v="15.1"/>
    <n v="-9833"/>
    <n v="-0.9"/>
    <n v="28.4"/>
    <n v="31"/>
    <n v="49"/>
    <n v="9542"/>
    <n v="0"/>
  </r>
  <r>
    <x v="30"/>
    <x v="5"/>
    <x v="1"/>
    <n v="22869"/>
    <n v="83862"/>
    <n v="3469385"/>
    <n v="3465331"/>
    <n v="7179"/>
    <n v="8.6999999999999993"/>
    <n v="4358"/>
    <n v="5.3"/>
    <n v="434751"/>
    <n v="125747"/>
    <n v="309004"/>
    <n v="3.6"/>
    <n v="12.5"/>
    <n v="426643"/>
    <n v="99406"/>
    <n v="327237"/>
    <n v="2.9"/>
    <n v="12.3"/>
    <n v="8108"/>
    <n v="0.2"/>
    <n v="24.6"/>
    <n v="94"/>
    <n v="362"/>
    <n v="28451"/>
    <n v="0"/>
  </r>
  <r>
    <x v="30"/>
    <x v="6"/>
    <x v="0"/>
    <n v="89"/>
    <n v="544"/>
    <n v="61103"/>
    <n v="30823"/>
    <n v="543"/>
    <n v="199.6"/>
    <n v="0"/>
    <n v="0"/>
    <n v="60560"/>
    <n v="60560"/>
    <n v="0"/>
    <n v="196.5"/>
    <n v="196.5"/>
    <n v="0"/>
    <n v="0"/>
    <n v="0"/>
    <n v="0"/>
    <n v="0"/>
    <n v="60560"/>
    <n v="196.5"/>
    <n v="0"/>
    <m/>
    <m/>
    <m/>
    <n v="0"/>
  </r>
  <r>
    <x v="30"/>
    <x v="6"/>
    <x v="2"/>
    <n v="458"/>
    <n v="2204"/>
    <n v="147513"/>
    <n v="147607"/>
    <n v="197"/>
    <n v="9"/>
    <n v="166"/>
    <n v="7.6"/>
    <n v="33699"/>
    <n v="5852"/>
    <n v="27847"/>
    <n v="4"/>
    <n v="22.8"/>
    <n v="33887"/>
    <n v="6089"/>
    <n v="27798"/>
    <n v="4.0999999999999996"/>
    <n v="23"/>
    <n v="-188"/>
    <n v="-0.2"/>
    <n v="45.6"/>
    <n v="2"/>
    <n v="64"/>
    <m/>
    <n v="1"/>
  </r>
  <r>
    <x v="30"/>
    <x v="6"/>
    <x v="3"/>
    <n v="381"/>
    <n v="1513"/>
    <n v="123467"/>
    <n v="125194"/>
    <n v="118"/>
    <n v="7.8"/>
    <n v="130"/>
    <n v="8.6"/>
    <n v="26518"/>
    <n v="6394"/>
    <n v="20124"/>
    <n v="5.0999999999999996"/>
    <n v="21.2"/>
    <n v="29971"/>
    <n v="11135"/>
    <n v="18836"/>
    <n v="8.9"/>
    <n v="23.9"/>
    <n v="-3453"/>
    <n v="-2.7"/>
    <n v="42.4"/>
    <n v="13"/>
    <n v="106"/>
    <n v="9117"/>
    <n v="0"/>
  </r>
  <r>
    <x v="30"/>
    <x v="6"/>
    <x v="4"/>
    <n v="390"/>
    <n v="813"/>
    <n v="125208"/>
    <n v="125030"/>
    <n v="34"/>
    <n v="4.2"/>
    <n v="38"/>
    <n v="4.7"/>
    <n v="26244"/>
    <n v="2223"/>
    <n v="24021"/>
    <n v="1.8"/>
    <n v="21"/>
    <n v="25888"/>
    <n v="11434"/>
    <n v="14454"/>
    <n v="9.1"/>
    <n v="20.7"/>
    <n v="356"/>
    <n v="0.3"/>
    <n v="41.4"/>
    <n v="10"/>
    <n v="21"/>
    <n v="7508"/>
    <n v="0"/>
  </r>
  <r>
    <x v="30"/>
    <x v="6"/>
    <x v="5"/>
    <n v="430"/>
    <n v="1942"/>
    <n v="142617"/>
    <n v="134974"/>
    <n v="201"/>
    <n v="10.8"/>
    <n v="41"/>
    <n v="2.2000000000000002"/>
    <n v="39302"/>
    <n v="8846"/>
    <n v="30456"/>
    <n v="6.6"/>
    <n v="29.1"/>
    <n v="24016"/>
    <n v="10265"/>
    <n v="13751"/>
    <n v="7.6"/>
    <n v="17.8"/>
    <n v="15286"/>
    <n v="11.3"/>
    <n v="35.6"/>
    <n v="7"/>
    <n v="7"/>
    <n v="5128"/>
    <n v="0"/>
  </r>
  <r>
    <x v="30"/>
    <x v="6"/>
    <x v="6"/>
    <n v="406"/>
    <n v="1642"/>
    <n v="138401"/>
    <n v="136790"/>
    <n v="256"/>
    <n v="16.3"/>
    <n v="110"/>
    <n v="7"/>
    <n v="22792"/>
    <n v="4347"/>
    <n v="18445"/>
    <n v="3.2"/>
    <n v="16.7"/>
    <n v="19569"/>
    <n v="4141"/>
    <n v="15428"/>
    <n v="3"/>
    <n v="14.3"/>
    <n v="3223"/>
    <n v="2.4"/>
    <n v="28.6"/>
    <n v="2"/>
    <n v="2"/>
    <m/>
    <n v="1"/>
  </r>
  <r>
    <x v="30"/>
    <x v="6"/>
    <x v="7"/>
    <n v="2121"/>
    <n v="11266"/>
    <n v="710813"/>
    <n v="706076"/>
    <n v="1291"/>
    <n v="11.9"/>
    <n v="459"/>
    <n v="4.2"/>
    <n v="118283"/>
    <n v="31588"/>
    <n v="86695"/>
    <n v="4.5"/>
    <n v="16.8"/>
    <n v="108808"/>
    <n v="30715"/>
    <n v="78093"/>
    <n v="4.4000000000000004"/>
    <n v="15.4"/>
    <n v="9475"/>
    <n v="1.4"/>
    <n v="30.8"/>
    <n v="21"/>
    <n v="69"/>
    <n v="13424"/>
    <n v="0"/>
  </r>
  <r>
    <x v="30"/>
    <x v="6"/>
    <x v="8"/>
    <n v="1557"/>
    <n v="8105"/>
    <n v="515585"/>
    <n v="516313"/>
    <n v="714"/>
    <n v="9.1"/>
    <n v="218"/>
    <n v="2.8"/>
    <n v="67115"/>
    <n v="16651"/>
    <n v="50464"/>
    <n v="3.2"/>
    <n v="13"/>
    <n v="68571"/>
    <n v="12512"/>
    <n v="56059"/>
    <n v="2.4"/>
    <n v="13.3"/>
    <n v="-1456"/>
    <n v="-0.3"/>
    <n v="26"/>
    <n v="4"/>
    <n v="7"/>
    <n v="2604"/>
    <n v="0"/>
  </r>
  <r>
    <x v="30"/>
    <x v="6"/>
    <x v="9"/>
    <n v="1862"/>
    <n v="11644"/>
    <n v="623150"/>
    <n v="625149"/>
    <n v="886"/>
    <n v="7.8"/>
    <n v="312"/>
    <n v="2.7"/>
    <n v="77087"/>
    <n v="16622"/>
    <n v="60465"/>
    <n v="2.7"/>
    <n v="12.3"/>
    <n v="81084"/>
    <n v="19912"/>
    <n v="61172"/>
    <n v="3.2"/>
    <n v="13"/>
    <n v="-3997"/>
    <n v="-0.7"/>
    <n v="24.6"/>
    <n v="10"/>
    <n v="40"/>
    <m/>
    <n v="1"/>
  </r>
  <r>
    <x v="30"/>
    <x v="6"/>
    <x v="10"/>
    <n v="2067"/>
    <n v="15111"/>
    <n v="684948"/>
    <n v="682737"/>
    <n v="1278"/>
    <n v="8.6999999999999993"/>
    <n v="488"/>
    <n v="3.3"/>
    <n v="89580"/>
    <n v="21746"/>
    <n v="67834"/>
    <n v="3.2"/>
    <n v="13.1"/>
    <n v="85157"/>
    <n v="16354"/>
    <n v="68803"/>
    <n v="2.4"/>
    <n v="12.5"/>
    <n v="4423"/>
    <n v="0.6"/>
    <n v="25"/>
    <n v="6"/>
    <n v="6"/>
    <m/>
    <n v="1"/>
  </r>
  <r>
    <x v="30"/>
    <x v="6"/>
    <x v="11"/>
    <n v="2439"/>
    <n v="21311"/>
    <n v="816971"/>
    <n v="806094"/>
    <n v="1548"/>
    <n v="7.4"/>
    <n v="683"/>
    <n v="3.3"/>
    <n v="118863"/>
    <n v="32474"/>
    <n v="86389"/>
    <n v="4"/>
    <n v="14.7"/>
    <n v="97108"/>
    <n v="17253"/>
    <n v="79855"/>
    <n v="2.1"/>
    <n v="12"/>
    <n v="21755"/>
    <n v="2.7"/>
    <n v="24"/>
    <n v="2"/>
    <n v="2"/>
    <m/>
    <n v="1"/>
  </r>
  <r>
    <x v="30"/>
    <x v="6"/>
    <x v="1"/>
    <n v="8024"/>
    <n v="60617"/>
    <n v="2690450"/>
    <n v="2671953"/>
    <n v="3925"/>
    <n v="6.6"/>
    <n v="1519"/>
    <n v="2.6"/>
    <n v="300394"/>
    <n v="71717"/>
    <n v="228677"/>
    <n v="2.7"/>
    <n v="11.2"/>
    <n v="263400"/>
    <n v="40796"/>
    <n v="222604"/>
    <n v="1.5"/>
    <n v="9.9"/>
    <n v="36994"/>
    <n v="1.3"/>
    <n v="19.8"/>
    <n v="7"/>
    <n v="19"/>
    <n v="3748"/>
    <n v="0"/>
  </r>
  <r>
    <x v="30"/>
    <x v="7"/>
    <x v="0"/>
    <n v="47"/>
    <n v="108"/>
    <n v="65054"/>
    <n v="32527"/>
    <n v="108"/>
    <n v="200"/>
    <n v="0"/>
    <n v="0"/>
    <n v="65054"/>
    <n v="65054"/>
    <n v="0"/>
    <n v="200"/>
    <n v="200"/>
    <n v="0"/>
    <n v="0"/>
    <n v="0"/>
    <n v="0"/>
    <n v="0"/>
    <n v="65054"/>
    <n v="200"/>
    <n v="0"/>
    <m/>
    <m/>
    <m/>
    <n v="0"/>
  </r>
  <r>
    <x v="30"/>
    <x v="7"/>
    <x v="2"/>
    <n v="157"/>
    <n v="1294"/>
    <n v="88604"/>
    <n v="90055"/>
    <n v="157"/>
    <n v="12.7"/>
    <n v="51"/>
    <n v="4.0999999999999996"/>
    <n v="17207"/>
    <n v="2410"/>
    <n v="14797"/>
    <n v="2.7"/>
    <n v="19.100000000000001"/>
    <n v="20110"/>
    <n v="1156"/>
    <n v="18954"/>
    <n v="1.3"/>
    <n v="22.3"/>
    <n v="-2903"/>
    <n v="-3.2"/>
    <n v="38.200000000000003"/>
    <m/>
    <m/>
    <m/>
    <n v="0"/>
  </r>
  <r>
    <x v="30"/>
    <x v="7"/>
    <x v="3"/>
    <n v="147"/>
    <n v="1434"/>
    <n v="99991"/>
    <n v="96146"/>
    <n v="185"/>
    <n v="13.7"/>
    <n v="25"/>
    <n v="1.8"/>
    <n v="24578"/>
    <n v="5857"/>
    <n v="18721"/>
    <n v="6.1"/>
    <n v="25.6"/>
    <n v="16887"/>
    <n v="4203"/>
    <n v="12684"/>
    <n v="4.4000000000000004"/>
    <n v="17.600000000000001"/>
    <n v="7691"/>
    <n v="8"/>
    <n v="35.200000000000003"/>
    <n v="3"/>
    <n v="3"/>
    <n v="3500"/>
    <n v="0"/>
  </r>
  <r>
    <x v="30"/>
    <x v="7"/>
    <x v="4"/>
    <n v="123"/>
    <n v="347"/>
    <n v="81301"/>
    <n v="78453"/>
    <n v="39"/>
    <n v="11.7"/>
    <n v="10"/>
    <n v="3"/>
    <n v="20435"/>
    <n v="3005"/>
    <n v="17430"/>
    <n v="3.8"/>
    <n v="26"/>
    <n v="14739"/>
    <n v="4294"/>
    <n v="10445"/>
    <n v="5.5"/>
    <n v="18.8"/>
    <n v="5696"/>
    <n v="7.2"/>
    <n v="37.6"/>
    <n v="2"/>
    <n v="2"/>
    <m/>
    <n v="1"/>
  </r>
  <r>
    <x v="30"/>
    <x v="7"/>
    <x v="5"/>
    <n v="191"/>
    <n v="1342"/>
    <n v="119867"/>
    <n v="114052"/>
    <n v="228"/>
    <n v="18.399999999999999"/>
    <n v="28"/>
    <n v="2.2999999999999998"/>
    <n v="30031"/>
    <n v="4591"/>
    <n v="25440"/>
    <n v="4"/>
    <n v="26.3"/>
    <n v="18401"/>
    <n v="6340"/>
    <n v="12061"/>
    <n v="5.6"/>
    <n v="16.100000000000001"/>
    <n v="11630"/>
    <n v="10.199999999999999"/>
    <n v="32.200000000000003"/>
    <n v="1"/>
    <n v="1"/>
    <m/>
    <n v="1"/>
  </r>
  <r>
    <x v="30"/>
    <x v="7"/>
    <x v="6"/>
    <n v="153"/>
    <n v="1141"/>
    <n v="103583"/>
    <n v="100939"/>
    <n v="238"/>
    <n v="23.1"/>
    <n v="18"/>
    <n v="1.7"/>
    <n v="20651"/>
    <n v="3472"/>
    <n v="17179"/>
    <n v="3.4"/>
    <n v="20.5"/>
    <n v="15362"/>
    <n v="2948"/>
    <n v="12414"/>
    <n v="2.9"/>
    <n v="15.2"/>
    <n v="5289"/>
    <n v="5.3"/>
    <n v="30.4"/>
    <n v="1"/>
    <n v="1"/>
    <m/>
    <n v="1"/>
  </r>
  <r>
    <x v="30"/>
    <x v="7"/>
    <x v="7"/>
    <n v="841"/>
    <n v="7667"/>
    <n v="555734"/>
    <n v="544844"/>
    <n v="1019"/>
    <n v="13.9"/>
    <n v="259"/>
    <n v="3.5"/>
    <n v="96473"/>
    <n v="20738"/>
    <n v="75735"/>
    <n v="3.8"/>
    <n v="17.7"/>
    <n v="74693"/>
    <n v="20398"/>
    <n v="54295"/>
    <n v="3.7"/>
    <n v="13.7"/>
    <n v="21780"/>
    <n v="4"/>
    <n v="27.4"/>
    <n v="8"/>
    <n v="25"/>
    <n v="9676"/>
    <n v="0"/>
  </r>
  <r>
    <x v="30"/>
    <x v="7"/>
    <x v="8"/>
    <n v="612"/>
    <n v="5762"/>
    <n v="395021"/>
    <n v="397811"/>
    <n v="529"/>
    <n v="9.4"/>
    <n v="253"/>
    <n v="4.5"/>
    <n v="61068"/>
    <n v="14356"/>
    <n v="46712"/>
    <n v="3.6"/>
    <n v="15.4"/>
    <n v="66649"/>
    <n v="15786"/>
    <n v="50863"/>
    <n v="4"/>
    <n v="16.8"/>
    <n v="-5581"/>
    <n v="-1.4"/>
    <n v="30.8"/>
    <n v="4"/>
    <n v="4"/>
    <m/>
    <n v="1"/>
  </r>
  <r>
    <x v="30"/>
    <x v="7"/>
    <x v="9"/>
    <n v="853"/>
    <n v="9423"/>
    <n v="552823"/>
    <n v="545066"/>
    <n v="994"/>
    <n v="10.9"/>
    <n v="340"/>
    <n v="3.7"/>
    <n v="80009"/>
    <n v="19870"/>
    <n v="60139"/>
    <n v="3.6"/>
    <n v="14.7"/>
    <n v="64495"/>
    <n v="11247"/>
    <n v="53248"/>
    <n v="2.1"/>
    <n v="11.8"/>
    <n v="15514"/>
    <n v="2.9"/>
    <n v="23.6"/>
    <n v="1"/>
    <n v="1"/>
    <m/>
    <n v="1"/>
  </r>
  <r>
    <x v="30"/>
    <x v="7"/>
    <x v="10"/>
    <n v="850"/>
    <n v="10331"/>
    <n v="555397"/>
    <n v="549898"/>
    <n v="785"/>
    <n v="7.8"/>
    <n v="269"/>
    <n v="2.7"/>
    <n v="76917"/>
    <n v="18149"/>
    <n v="58768"/>
    <n v="3.3"/>
    <n v="14"/>
    <n v="65918"/>
    <n v="16708"/>
    <n v="49210"/>
    <n v="3"/>
    <n v="12"/>
    <n v="10999"/>
    <n v="2"/>
    <n v="24"/>
    <n v="1"/>
    <n v="1"/>
    <m/>
    <n v="1"/>
  </r>
  <r>
    <x v="30"/>
    <x v="7"/>
    <x v="11"/>
    <n v="1134"/>
    <n v="16941"/>
    <n v="729625"/>
    <n v="728088"/>
    <n v="1193"/>
    <n v="7.2"/>
    <n v="560"/>
    <n v="3.4"/>
    <n v="90552"/>
    <n v="20656"/>
    <n v="69896"/>
    <n v="2.8"/>
    <n v="12.4"/>
    <n v="87478"/>
    <n v="17817"/>
    <n v="69661"/>
    <n v="2.4"/>
    <n v="12"/>
    <n v="3074"/>
    <n v="0.4"/>
    <n v="24"/>
    <n v="1"/>
    <n v="1"/>
    <m/>
    <n v="1"/>
  </r>
  <r>
    <x v="30"/>
    <x v="7"/>
    <x v="1"/>
    <n v="4306"/>
    <n v="57156"/>
    <n v="2804745"/>
    <n v="2783089"/>
    <n v="3790"/>
    <n v="6.8"/>
    <n v="1519"/>
    <n v="2.7"/>
    <n v="306656"/>
    <n v="68510"/>
    <n v="238146"/>
    <n v="2.5"/>
    <n v="11"/>
    <n v="263344"/>
    <n v="48639"/>
    <n v="214705"/>
    <n v="1.7"/>
    <n v="9.5"/>
    <n v="43312"/>
    <n v="1.5"/>
    <n v="19"/>
    <n v="5"/>
    <n v="5"/>
    <n v="6699"/>
    <n v="0"/>
  </r>
  <r>
    <x v="30"/>
    <x v="8"/>
    <x v="0"/>
    <n v="14"/>
    <n v="116"/>
    <n v="40089"/>
    <n v="20045"/>
    <n v="116"/>
    <n v="200"/>
    <n v="0"/>
    <n v="0"/>
    <n v="40089"/>
    <n v="40089"/>
    <n v="0"/>
    <n v="200"/>
    <n v="200"/>
    <n v="0"/>
    <n v="0"/>
    <n v="0"/>
    <n v="0"/>
    <n v="0"/>
    <n v="40089"/>
    <n v="200"/>
    <n v="0"/>
    <m/>
    <m/>
    <m/>
    <n v="0"/>
  </r>
  <r>
    <x v="30"/>
    <x v="8"/>
    <x v="2"/>
    <n v="52"/>
    <n v="289"/>
    <n v="63040"/>
    <n v="64052"/>
    <n v="21"/>
    <n v="7.5"/>
    <n v="3"/>
    <n v="1.1000000000000001"/>
    <n v="18545"/>
    <n v="3780"/>
    <n v="14765"/>
    <n v="5.9"/>
    <n v="29"/>
    <n v="20570"/>
    <n v="79"/>
    <n v="20491"/>
    <n v="0.1"/>
    <n v="32.1"/>
    <n v="-2025"/>
    <n v="-3.1"/>
    <n v="58"/>
    <m/>
    <m/>
    <m/>
    <n v="0"/>
  </r>
  <r>
    <x v="30"/>
    <x v="8"/>
    <x v="3"/>
    <n v="83"/>
    <n v="1800"/>
    <n v="113010"/>
    <n v="111844"/>
    <n v="176"/>
    <n v="10.199999999999999"/>
    <n v="43"/>
    <n v="2.5"/>
    <n v="28886"/>
    <n v="3222"/>
    <n v="25664"/>
    <n v="2.9"/>
    <n v="25.8"/>
    <n v="26554"/>
    <n v="12549"/>
    <n v="14005"/>
    <n v="11.2"/>
    <n v="23.7"/>
    <n v="2332"/>
    <n v="2.1"/>
    <n v="47.4"/>
    <n v="3"/>
    <n v="3"/>
    <n v="7669"/>
    <n v="0"/>
  </r>
  <r>
    <x v="30"/>
    <x v="8"/>
    <x v="4"/>
    <n v="52"/>
    <n v="403"/>
    <n v="73349"/>
    <n v="74137"/>
    <n v="150"/>
    <n v="45.4"/>
    <n v="6"/>
    <n v="1.8"/>
    <n v="12676"/>
    <m/>
    <m/>
    <m/>
    <n v="17.100000000000001"/>
    <n v="14251"/>
    <m/>
    <n v="7126"/>
    <m/>
    <n v="19.2"/>
    <n v="-1575"/>
    <n v="-2.1"/>
    <n v="34.200000000000003"/>
    <n v="2"/>
    <n v="2"/>
    <m/>
    <n v="1"/>
  </r>
  <r>
    <x v="30"/>
    <x v="8"/>
    <x v="5"/>
    <n v="68"/>
    <n v="834"/>
    <n v="83006"/>
    <n v="78310"/>
    <n v="187"/>
    <n v="23.9"/>
    <n v="81"/>
    <n v="10.4"/>
    <n v="24585"/>
    <n v="6189"/>
    <n v="18396"/>
    <n v="7.9"/>
    <n v="31.4"/>
    <n v="15193"/>
    <m/>
    <n v="9432"/>
    <m/>
    <n v="19.399999999999999"/>
    <n v="9392"/>
    <n v="12"/>
    <n v="38.799999999999997"/>
    <n v="2"/>
    <n v="2"/>
    <m/>
    <n v="1"/>
  </r>
  <r>
    <x v="30"/>
    <x v="8"/>
    <x v="6"/>
    <n v="54"/>
    <n v="670"/>
    <n v="69224"/>
    <n v="64461"/>
    <n v="241"/>
    <n v="43.3"/>
    <n v="14"/>
    <n v="2.5"/>
    <n v="20509"/>
    <n v="8033"/>
    <n v="12476"/>
    <n v="12.5"/>
    <n v="31.8"/>
    <n v="10983"/>
    <n v="2977"/>
    <n v="8006"/>
    <n v="4.5999999999999996"/>
    <n v="17"/>
    <n v="9526"/>
    <n v="14.8"/>
    <n v="34"/>
    <n v="1"/>
    <n v="1"/>
    <m/>
    <n v="1"/>
  </r>
  <r>
    <x v="30"/>
    <x v="8"/>
    <x v="7"/>
    <n v="451"/>
    <n v="6228"/>
    <n v="609889"/>
    <n v="601020"/>
    <n v="676"/>
    <n v="11.3"/>
    <n v="219"/>
    <n v="3.7"/>
    <n v="98648"/>
    <m/>
    <m/>
    <m/>
    <n v="16.399999999999999"/>
    <n v="80909"/>
    <n v="28397"/>
    <n v="52512"/>
    <n v="4.7"/>
    <n v="13.5"/>
    <n v="17739"/>
    <n v="2.9"/>
    <n v="27"/>
    <n v="6"/>
    <n v="6"/>
    <n v="16237"/>
    <n v="1"/>
  </r>
  <r>
    <x v="30"/>
    <x v="8"/>
    <x v="8"/>
    <n v="347"/>
    <n v="8135"/>
    <n v="486788"/>
    <n v="483596"/>
    <n v="883"/>
    <n v="11.2"/>
    <n v="347"/>
    <n v="4.4000000000000004"/>
    <n v="71098"/>
    <n v="13987"/>
    <n v="57111"/>
    <n v="2.9"/>
    <n v="14.7"/>
    <n v="64714"/>
    <n v="15574"/>
    <n v="49140"/>
    <n v="3.2"/>
    <n v="13.4"/>
    <n v="6384"/>
    <n v="1.3"/>
    <n v="26.8"/>
    <n v="2"/>
    <n v="2"/>
    <m/>
    <n v="1"/>
  </r>
  <r>
    <x v="30"/>
    <x v="8"/>
    <x v="9"/>
    <n v="566"/>
    <n v="10054"/>
    <n v="790227"/>
    <n v="776950"/>
    <n v="1019"/>
    <n v="10.4"/>
    <n v="596"/>
    <n v="6.1"/>
    <n v="112683"/>
    <n v="21989"/>
    <n v="90694"/>
    <n v="2.8"/>
    <n v="14.5"/>
    <n v="86128"/>
    <n v="14845"/>
    <n v="71283"/>
    <n v="1.9"/>
    <n v="11.1"/>
    <n v="26555"/>
    <n v="3.4"/>
    <n v="22.2"/>
    <m/>
    <m/>
    <m/>
    <n v="0"/>
  </r>
  <r>
    <x v="30"/>
    <x v="8"/>
    <x v="10"/>
    <n v="552"/>
    <n v="14607"/>
    <n v="776940"/>
    <n v="757376"/>
    <n v="1503"/>
    <n v="10.5"/>
    <n v="910"/>
    <n v="6.4"/>
    <n v="117299"/>
    <n v="31446"/>
    <n v="85853"/>
    <n v="4.2"/>
    <n v="15.5"/>
    <n v="78171"/>
    <n v="19446"/>
    <n v="58725"/>
    <n v="2.6"/>
    <n v="10.3"/>
    <n v="39128"/>
    <n v="5.2"/>
    <n v="20.6"/>
    <m/>
    <m/>
    <m/>
    <n v="0"/>
  </r>
  <r>
    <x v="30"/>
    <x v="8"/>
    <x v="11"/>
    <n v="670"/>
    <n v="18424"/>
    <n v="915718"/>
    <n v="900953"/>
    <n v="2155"/>
    <n v="12.2"/>
    <n v="678"/>
    <n v="3.8"/>
    <n v="120795"/>
    <n v="39353"/>
    <n v="81442"/>
    <n v="4.4000000000000004"/>
    <n v="13.4"/>
    <n v="91265"/>
    <n v="14211"/>
    <n v="77054"/>
    <n v="1.6"/>
    <n v="10.1"/>
    <n v="29530"/>
    <n v="3.3"/>
    <n v="20.2"/>
    <m/>
    <m/>
    <m/>
    <n v="0"/>
  </r>
  <r>
    <x v="30"/>
    <x v="8"/>
    <x v="1"/>
    <n v="3074"/>
    <n v="77514"/>
    <n v="4289698"/>
    <n v="4244838"/>
    <n v="5720"/>
    <n v="7.5"/>
    <n v="2974"/>
    <n v="3.9"/>
    <n v="479782"/>
    <n v="129148"/>
    <n v="350634"/>
    <n v="3"/>
    <n v="11.3"/>
    <n v="390064"/>
    <n v="85735"/>
    <n v="304329"/>
    <n v="2"/>
    <n v="9.1999999999999993"/>
    <n v="89718"/>
    <n v="2.1"/>
    <n v="18.399999999999999"/>
    <n v="3"/>
    <n v="6"/>
    <m/>
    <n v="1"/>
  </r>
  <r>
    <x v="30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0"/>
    <x v="9"/>
    <x v="2"/>
    <n v="9"/>
    <n v="14"/>
    <n v="23676"/>
    <m/>
    <n v="5"/>
    <n v="41.7"/>
    <n v="1"/>
    <n v="8.3000000000000007"/>
    <m/>
    <m/>
    <m/>
    <m/>
    <m/>
    <m/>
    <m/>
    <m/>
    <m/>
    <m/>
    <m/>
    <m/>
    <m/>
    <m/>
    <m/>
    <m/>
    <n v="1"/>
  </r>
  <r>
    <x v="30"/>
    <x v="9"/>
    <x v="3"/>
    <n v="27"/>
    <n v="308"/>
    <n v="64661"/>
    <n v="70490"/>
    <n v="27"/>
    <n v="8.9"/>
    <n v="19"/>
    <n v="6.3"/>
    <n v="14768"/>
    <n v="262"/>
    <n v="14506"/>
    <n v="0.4"/>
    <n v="21"/>
    <n v="26426"/>
    <m/>
    <n v="18721"/>
    <m/>
    <n v="37.5"/>
    <n v="-11658"/>
    <n v="-16.5"/>
    <n v="42"/>
    <n v="1"/>
    <n v="1"/>
    <m/>
    <n v="1"/>
  </r>
  <r>
    <x v="30"/>
    <x v="9"/>
    <x v="4"/>
    <n v="14"/>
    <n v="432"/>
    <n v="27657"/>
    <n v="25764"/>
    <n v="4"/>
    <n v="0.9"/>
    <n v="0"/>
    <n v="0"/>
    <n v="7101"/>
    <m/>
    <m/>
    <m/>
    <n v="27.6"/>
    <n v="3314"/>
    <n v="0"/>
    <n v="3314"/>
    <n v="0"/>
    <n v="12.9"/>
    <n v="3787"/>
    <n v="14.7"/>
    <n v="25.8"/>
    <m/>
    <m/>
    <m/>
    <n v="1"/>
  </r>
  <r>
    <x v="30"/>
    <x v="9"/>
    <x v="5"/>
    <n v="20"/>
    <n v="339"/>
    <m/>
    <m/>
    <n v="20"/>
    <n v="6"/>
    <n v="5"/>
    <n v="1.5"/>
    <m/>
    <n v="604"/>
    <m/>
    <m/>
    <m/>
    <m/>
    <m/>
    <m/>
    <m/>
    <m/>
    <m/>
    <m/>
    <m/>
    <m/>
    <m/>
    <m/>
    <n v="1"/>
  </r>
  <r>
    <x v="30"/>
    <x v="9"/>
    <x v="6"/>
    <n v="24"/>
    <n v="513"/>
    <n v="69437"/>
    <n v="66941"/>
    <n v="129"/>
    <n v="28.3"/>
    <n v="15"/>
    <n v="3.3"/>
    <n v="15917"/>
    <n v="3054"/>
    <n v="12863"/>
    <n v="4.5999999999999996"/>
    <n v="23.8"/>
    <n v="10925"/>
    <n v="2097"/>
    <n v="8828"/>
    <n v="3.1"/>
    <n v="16.3"/>
    <n v="4992"/>
    <n v="7.5"/>
    <n v="32.6"/>
    <m/>
    <m/>
    <m/>
    <n v="0"/>
  </r>
  <r>
    <x v="30"/>
    <x v="9"/>
    <x v="7"/>
    <n v="120"/>
    <n v="4293"/>
    <n v="330952"/>
    <n v="320092"/>
    <n v="555"/>
    <n v="13.8"/>
    <n v="220"/>
    <n v="5.5"/>
    <n v="64144"/>
    <n v="19994"/>
    <n v="44150"/>
    <n v="6.2"/>
    <n v="20"/>
    <n v="42424"/>
    <n v="3694"/>
    <n v="38730"/>
    <n v="1.2"/>
    <n v="13.3"/>
    <n v="21720"/>
    <n v="6.7"/>
    <n v="26.6"/>
    <m/>
    <m/>
    <m/>
    <n v="0"/>
  </r>
  <r>
    <x v="30"/>
    <x v="9"/>
    <x v="8"/>
    <n v="109"/>
    <n v="4112"/>
    <n v="297889"/>
    <n v="290592"/>
    <n v="608"/>
    <n v="15.6"/>
    <n v="183"/>
    <n v="4.7"/>
    <n v="55096"/>
    <n v="14012"/>
    <n v="41084"/>
    <n v="4.8"/>
    <n v="19"/>
    <n v="40501"/>
    <n v="10348"/>
    <n v="30153"/>
    <n v="3.6"/>
    <n v="13.9"/>
    <n v="14595"/>
    <n v="5.0999999999999996"/>
    <n v="27.8"/>
    <m/>
    <m/>
    <m/>
    <n v="0"/>
  </r>
  <r>
    <x v="30"/>
    <x v="9"/>
    <x v="9"/>
    <n v="198"/>
    <n v="6891"/>
    <n v="582003"/>
    <n v="563084"/>
    <n v="943"/>
    <n v="14.2"/>
    <n v="458"/>
    <n v="6.9"/>
    <n v="90202"/>
    <n v="17640"/>
    <n v="72562"/>
    <n v="3.1"/>
    <n v="16"/>
    <n v="52365"/>
    <n v="7980"/>
    <n v="44385"/>
    <n v="1.4"/>
    <n v="9.3000000000000007"/>
    <n v="37837"/>
    <n v="6.7"/>
    <n v="18.600000000000001"/>
    <m/>
    <m/>
    <m/>
    <n v="0"/>
  </r>
  <r>
    <x v="30"/>
    <x v="9"/>
    <x v="10"/>
    <n v="213"/>
    <n v="8775"/>
    <n v="625827"/>
    <n v="617821"/>
    <n v="1038"/>
    <n v="12.2"/>
    <n v="404"/>
    <n v="4.8"/>
    <n v="88740"/>
    <n v="27611"/>
    <n v="61129"/>
    <n v="4.5"/>
    <n v="14.4"/>
    <n v="72727"/>
    <n v="18942"/>
    <n v="53785"/>
    <n v="3.1"/>
    <n v="11.8"/>
    <n v="16013"/>
    <n v="2.6"/>
    <n v="23.6"/>
    <m/>
    <m/>
    <m/>
    <n v="0"/>
  </r>
  <r>
    <x v="30"/>
    <x v="9"/>
    <x v="11"/>
    <n v="254"/>
    <n v="18471"/>
    <n v="743610"/>
    <n v="733537"/>
    <n v="1702"/>
    <n v="9.4"/>
    <n v="862"/>
    <n v="4.8"/>
    <n v="96544"/>
    <n v="27471"/>
    <n v="69073"/>
    <n v="3.7"/>
    <n v="13.2"/>
    <n v="76399"/>
    <n v="15950"/>
    <n v="60449"/>
    <n v="2.2000000000000002"/>
    <n v="10.4"/>
    <n v="20145"/>
    <n v="2.8"/>
    <n v="20.8"/>
    <m/>
    <m/>
    <m/>
    <n v="0"/>
  </r>
  <r>
    <x v="30"/>
    <x v="9"/>
    <x v="1"/>
    <n v="1339"/>
    <n v="66748"/>
    <n v="3734219"/>
    <n v="3700998"/>
    <n v="4990"/>
    <n v="7.6"/>
    <n v="3259"/>
    <n v="4.9000000000000004"/>
    <n v="460526"/>
    <n v="136305"/>
    <n v="324221"/>
    <n v="3.7"/>
    <n v="12.4"/>
    <n v="394085"/>
    <n v="95022"/>
    <n v="299063"/>
    <n v="2.6"/>
    <n v="10.6"/>
    <n v="66441"/>
    <n v="1.8"/>
    <n v="21.2"/>
    <n v="1"/>
    <n v="1"/>
    <m/>
    <n v="1"/>
  </r>
  <r>
    <x v="30"/>
    <x v="10"/>
    <x v="2"/>
    <n v="12"/>
    <n v="357"/>
    <n v="29352"/>
    <n v="25102"/>
    <n v="28"/>
    <n v="8.1"/>
    <n v="3"/>
    <n v="0.9"/>
    <n v="9304"/>
    <m/>
    <m/>
    <m/>
    <n v="37.1"/>
    <n v="806"/>
    <m/>
    <n v="691"/>
    <m/>
    <n v="3.2"/>
    <n v="8498"/>
    <n v="33.9"/>
    <n v="6.4"/>
    <m/>
    <m/>
    <m/>
    <n v="1"/>
  </r>
  <r>
    <x v="30"/>
    <x v="10"/>
    <x v="3"/>
    <n v="11"/>
    <n v="69"/>
    <n v="38569"/>
    <n v="40223"/>
    <n v="8"/>
    <n v="12.2"/>
    <n v="1"/>
    <n v="1.5"/>
    <n v="8573"/>
    <m/>
    <m/>
    <m/>
    <n v="21.3"/>
    <n v="11880"/>
    <m/>
    <n v="11841"/>
    <m/>
    <n v="29.5"/>
    <n v="-3307"/>
    <n v="-8.1999999999999993"/>
    <n v="42.6"/>
    <m/>
    <m/>
    <m/>
    <n v="1"/>
  </r>
  <r>
    <x v="30"/>
    <x v="10"/>
    <x v="4"/>
    <n v="4"/>
    <n v="4"/>
    <n v="56"/>
    <n v="125"/>
    <n v="0"/>
    <n v="0"/>
    <n v="0"/>
    <n v="0"/>
    <n v="1"/>
    <n v="0"/>
    <n v="1"/>
    <n v="0"/>
    <n v="0.8"/>
    <n v="138"/>
    <n v="0"/>
    <n v="138"/>
    <n v="0"/>
    <n v="110.4"/>
    <n v="-137"/>
    <n v="-109.6"/>
    <n v="1.6"/>
    <m/>
    <m/>
    <m/>
    <n v="0"/>
  </r>
  <r>
    <x v="30"/>
    <x v="10"/>
    <x v="5"/>
    <n v="15"/>
    <n v="80"/>
    <n v="53725"/>
    <n v="52471"/>
    <n v="12"/>
    <n v="16.2"/>
    <n v="0"/>
    <n v="0"/>
    <n v="13306"/>
    <m/>
    <m/>
    <m/>
    <n v="25.4"/>
    <n v="10797"/>
    <n v="0"/>
    <n v="10797"/>
    <n v="0"/>
    <n v="20.6"/>
    <n v="2509"/>
    <n v="4.8"/>
    <n v="41.2"/>
    <m/>
    <m/>
    <m/>
    <n v="1"/>
  </r>
  <r>
    <x v="30"/>
    <x v="10"/>
    <x v="6"/>
    <n v="10"/>
    <n v="28"/>
    <n v="44801"/>
    <n v="44969"/>
    <n v="2"/>
    <n v="7"/>
    <n v="3"/>
    <n v="10.5"/>
    <n v="2559"/>
    <m/>
    <m/>
    <m/>
    <n v="5.7"/>
    <n v="2894"/>
    <m/>
    <n v="2607"/>
    <m/>
    <n v="6.4"/>
    <n v="-335"/>
    <n v="-0.7"/>
    <n v="11.4"/>
    <m/>
    <m/>
    <m/>
    <n v="1"/>
  </r>
  <r>
    <x v="30"/>
    <x v="10"/>
    <x v="7"/>
    <n v="48"/>
    <n v="2341"/>
    <n v="226931"/>
    <n v="231627"/>
    <n v="173"/>
    <n v="7.6"/>
    <n v="33"/>
    <n v="1.5"/>
    <n v="25106"/>
    <n v="5484"/>
    <n v="19622"/>
    <n v="2.4"/>
    <n v="10.8"/>
    <n v="34498"/>
    <n v="5063"/>
    <n v="29435"/>
    <n v="2.2000000000000002"/>
    <n v="14.9"/>
    <n v="-9392"/>
    <n v="-4.0999999999999996"/>
    <n v="21.6"/>
    <m/>
    <m/>
    <m/>
    <n v="0"/>
  </r>
  <r>
    <x v="30"/>
    <x v="10"/>
    <x v="8"/>
    <n v="61"/>
    <n v="3087"/>
    <n v="298924"/>
    <n v="292014"/>
    <n v="402"/>
    <n v="13.6"/>
    <n v="124"/>
    <n v="4.2"/>
    <n v="51870"/>
    <n v="17279"/>
    <n v="34591"/>
    <n v="5.9"/>
    <n v="17.8"/>
    <n v="38050"/>
    <n v="6007"/>
    <n v="32043"/>
    <n v="2.1"/>
    <n v="13"/>
    <n v="13820"/>
    <n v="4.8"/>
    <n v="26"/>
    <m/>
    <m/>
    <m/>
    <n v="0"/>
  </r>
  <r>
    <x v="30"/>
    <x v="10"/>
    <x v="9"/>
    <n v="112"/>
    <n v="9185"/>
    <n v="596855"/>
    <n v="583233"/>
    <n v="509"/>
    <n v="5.6"/>
    <n v="318"/>
    <n v="3.5"/>
    <n v="88714"/>
    <n v="20295"/>
    <n v="68419"/>
    <n v="3.5"/>
    <n v="15.2"/>
    <n v="61471"/>
    <n v="7743"/>
    <n v="53728"/>
    <n v="1.3"/>
    <n v="10.5"/>
    <n v="27243"/>
    <n v="4.7"/>
    <n v="21"/>
    <m/>
    <m/>
    <m/>
    <n v="0"/>
  </r>
  <r>
    <x v="30"/>
    <x v="10"/>
    <x v="10"/>
    <n v="89"/>
    <n v="6325"/>
    <n v="472138"/>
    <n v="464680"/>
    <n v="436"/>
    <n v="6.8"/>
    <n v="653"/>
    <n v="10.199999999999999"/>
    <n v="64320"/>
    <n v="15298"/>
    <n v="49022"/>
    <n v="3.3"/>
    <n v="13.8"/>
    <n v="49403"/>
    <n v="11956"/>
    <n v="37447"/>
    <n v="2.6"/>
    <n v="10.6"/>
    <n v="14917"/>
    <n v="3.2"/>
    <n v="21.2"/>
    <m/>
    <m/>
    <m/>
    <n v="0"/>
  </r>
  <r>
    <x v="30"/>
    <x v="10"/>
    <x v="11"/>
    <n v="133"/>
    <n v="13933"/>
    <n v="690939"/>
    <n v="672630"/>
    <n v="1715"/>
    <n v="12.8"/>
    <n v="640"/>
    <n v="4.8"/>
    <n v="97328"/>
    <n v="31396"/>
    <n v="65932"/>
    <n v="4.7"/>
    <n v="14.5"/>
    <n v="60709"/>
    <n v="12585"/>
    <n v="48124"/>
    <n v="1.9"/>
    <n v="9"/>
    <n v="36619"/>
    <n v="5.5"/>
    <n v="18"/>
    <m/>
    <m/>
    <m/>
    <n v="0"/>
  </r>
  <r>
    <x v="30"/>
    <x v="10"/>
    <x v="1"/>
    <n v="816"/>
    <n v="83806"/>
    <n v="4163589"/>
    <n v="4149757"/>
    <n v="8143"/>
    <n v="9.8000000000000007"/>
    <n v="5952"/>
    <n v="7.2"/>
    <n v="505899"/>
    <n v="154992"/>
    <n v="350907"/>
    <n v="3.7"/>
    <n v="12.2"/>
    <n v="478235"/>
    <n v="125280"/>
    <n v="352955"/>
    <n v="3"/>
    <n v="11.5"/>
    <n v="27664"/>
    <n v="0.7"/>
    <n v="23"/>
    <m/>
    <m/>
    <m/>
    <n v="0"/>
  </r>
  <r>
    <x v="30"/>
    <x v="11"/>
    <x v="0"/>
    <n v="1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30"/>
    <x v="11"/>
    <x v="2"/>
    <n v="10"/>
    <n v="19"/>
    <n v="27036"/>
    <m/>
    <n v="0"/>
    <n v="0"/>
    <n v="2"/>
    <n v="10"/>
    <m/>
    <n v="0"/>
    <m/>
    <m/>
    <m/>
    <m/>
    <m/>
    <m/>
    <m/>
    <m/>
    <m/>
    <m/>
    <m/>
    <m/>
    <m/>
    <m/>
    <n v="1"/>
  </r>
  <r>
    <x v="30"/>
    <x v="11"/>
    <x v="3"/>
    <n v="11"/>
    <n v="12"/>
    <n v="1674"/>
    <n v="1579"/>
    <n v="1"/>
    <n v="7.7"/>
    <n v="3"/>
    <n v="23.1"/>
    <n v="340"/>
    <m/>
    <m/>
    <m/>
    <n v="21.5"/>
    <n v="150"/>
    <m/>
    <n v="111"/>
    <m/>
    <n v="9.5"/>
    <n v="190"/>
    <n v="12"/>
    <n v="19"/>
    <m/>
    <m/>
    <m/>
    <n v="1"/>
  </r>
  <r>
    <x v="30"/>
    <x v="11"/>
    <x v="4"/>
    <n v="15"/>
    <n v="36"/>
    <n v="1099"/>
    <n v="1103"/>
    <n v="0"/>
    <n v="0"/>
    <n v="3"/>
    <n v="8"/>
    <n v="149"/>
    <n v="0"/>
    <n v="149"/>
    <n v="0"/>
    <n v="13.5"/>
    <n v="156"/>
    <m/>
    <n v="114"/>
    <m/>
    <n v="14.1"/>
    <n v="-7"/>
    <n v="-0.6"/>
    <n v="27"/>
    <m/>
    <m/>
    <m/>
    <n v="1"/>
  </r>
  <r>
    <x v="30"/>
    <x v="11"/>
    <x v="5"/>
    <n v="17"/>
    <n v="42"/>
    <m/>
    <m/>
    <n v="1"/>
    <n v="2.2999999999999998"/>
    <n v="4"/>
    <n v="9.1999999999999993"/>
    <m/>
    <m/>
    <m/>
    <m/>
    <m/>
    <m/>
    <m/>
    <m/>
    <m/>
    <m/>
    <m/>
    <m/>
    <m/>
    <m/>
    <m/>
    <m/>
    <n v="1"/>
  </r>
  <r>
    <x v="30"/>
    <x v="11"/>
    <x v="6"/>
    <n v="15"/>
    <n v="31"/>
    <n v="8739"/>
    <n v="8642"/>
    <n v="2"/>
    <n v="6.5"/>
    <n v="2"/>
    <n v="6.5"/>
    <n v="388"/>
    <m/>
    <m/>
    <m/>
    <n v="4.5"/>
    <n v="193"/>
    <m/>
    <n v="159"/>
    <m/>
    <n v="2.2000000000000002"/>
    <n v="195"/>
    <n v="2.2999999999999998"/>
    <n v="4.4000000000000004"/>
    <m/>
    <m/>
    <m/>
    <n v="1"/>
  </r>
  <r>
    <x v="30"/>
    <x v="11"/>
    <x v="7"/>
    <n v="65"/>
    <n v="2829"/>
    <n v="242330"/>
    <n v="222104"/>
    <n v="324"/>
    <n v="12.1"/>
    <n v="40"/>
    <n v="1.5"/>
    <n v="53023"/>
    <m/>
    <m/>
    <m/>
    <n v="23.9"/>
    <n v="12571"/>
    <n v="2325"/>
    <n v="10246"/>
    <n v="1"/>
    <n v="5.7"/>
    <n v="40452"/>
    <n v="18.2"/>
    <n v="11.4"/>
    <m/>
    <m/>
    <m/>
    <n v="1"/>
  </r>
  <r>
    <x v="30"/>
    <x v="11"/>
    <x v="8"/>
    <n v="60"/>
    <n v="9975"/>
    <n v="480963"/>
    <n v="470778"/>
    <n v="1806"/>
    <n v="19.399999999999999"/>
    <n v="497"/>
    <n v="5.3"/>
    <n v="101782"/>
    <n v="35054"/>
    <n v="66728"/>
    <n v="7.4"/>
    <n v="21.6"/>
    <n v="81412"/>
    <n v="10511"/>
    <n v="70901"/>
    <n v="2.2000000000000002"/>
    <n v="17.3"/>
    <n v="20370"/>
    <n v="4.3"/>
    <n v="34.6"/>
    <m/>
    <m/>
    <m/>
    <n v="0"/>
  </r>
  <r>
    <x v="30"/>
    <x v="11"/>
    <x v="9"/>
    <n v="86"/>
    <n v="24786"/>
    <n v="1226992"/>
    <n v="1198643"/>
    <n v="3921"/>
    <n v="16.7"/>
    <n v="1240"/>
    <n v="5.3"/>
    <n v="220466"/>
    <n v="60412"/>
    <n v="160054"/>
    <n v="5"/>
    <n v="18.399999999999999"/>
    <n v="163769"/>
    <n v="39892"/>
    <n v="123877"/>
    <n v="3.3"/>
    <n v="13.7"/>
    <n v="56697"/>
    <n v="4.7"/>
    <n v="27.4"/>
    <m/>
    <m/>
    <m/>
    <n v="0"/>
  </r>
  <r>
    <x v="30"/>
    <x v="11"/>
    <x v="10"/>
    <n v="105"/>
    <n v="32030"/>
    <n v="1527167"/>
    <n v="1521286"/>
    <n v="4584"/>
    <n v="14.5"/>
    <n v="3844"/>
    <n v="12.1"/>
    <n v="251017"/>
    <n v="101329"/>
    <n v="149688"/>
    <n v="6.7"/>
    <n v="16.5"/>
    <n v="239256"/>
    <n v="63799"/>
    <n v="175457"/>
    <n v="4.2"/>
    <n v="15.7"/>
    <n v="11761"/>
    <n v="0.8"/>
    <n v="31.4"/>
    <m/>
    <m/>
    <m/>
    <n v="0"/>
  </r>
  <r>
    <x v="30"/>
    <x v="11"/>
    <x v="11"/>
    <n v="120"/>
    <n v="34509"/>
    <n v="2132771"/>
    <n v="2098493"/>
    <n v="3865"/>
    <n v="11.6"/>
    <n v="1435"/>
    <n v="4.3"/>
    <n v="306820"/>
    <n v="94421"/>
    <n v="212399"/>
    <n v="4.5"/>
    <n v="14.6"/>
    <n v="238265"/>
    <n v="44474"/>
    <n v="193791"/>
    <n v="2.1"/>
    <n v="11.4"/>
    <n v="68555"/>
    <n v="3.2"/>
    <n v="22.8"/>
    <m/>
    <m/>
    <m/>
    <n v="0"/>
  </r>
  <r>
    <x v="30"/>
    <x v="11"/>
    <x v="1"/>
    <n v="889"/>
    <n v="530937"/>
    <n v="26108253"/>
    <n v="26126753"/>
    <n v="60820"/>
    <n v="11.7"/>
    <n v="43109"/>
    <n v="8.3000000000000007"/>
    <n v="3559847"/>
    <n v="1188812"/>
    <n v="2371035"/>
    <n v="4.5999999999999996"/>
    <n v="13.6"/>
    <n v="3596847"/>
    <n v="1049731"/>
    <n v="2547116"/>
    <n v="4"/>
    <n v="13.8"/>
    <n v="-37000"/>
    <n v="-0.2"/>
    <n v="27.2"/>
    <m/>
    <m/>
    <m/>
    <n v="0"/>
  </r>
  <r>
    <x v="31"/>
    <x v="0"/>
    <x v="0"/>
    <n v="423909"/>
    <n v="424171"/>
    <n v="1003378"/>
    <n v="513440"/>
    <n v="411768"/>
    <n v="194.2"/>
    <n v="0"/>
    <n v="0"/>
    <n v="979877"/>
    <n v="979877"/>
    <n v="0"/>
    <n v="190.8"/>
    <n v="190.8"/>
    <n v="0"/>
    <n v="0"/>
    <n v="0"/>
    <n v="0"/>
    <n v="0"/>
    <n v="979877"/>
    <n v="190.8"/>
    <n v="0"/>
    <m/>
    <m/>
    <m/>
    <n v="0"/>
  </r>
  <r>
    <x v="31"/>
    <x v="0"/>
    <x v="2"/>
    <n v="260066"/>
    <n v="260211"/>
    <n v="520356"/>
    <n v="614327"/>
    <n v="75"/>
    <n v="0"/>
    <n v="113860"/>
    <n v="35.1"/>
    <n v="112784"/>
    <n v="100"/>
    <n v="112684"/>
    <n v="0"/>
    <n v="18.399999999999999"/>
    <n v="300726"/>
    <n v="226246"/>
    <n v="74480"/>
    <n v="36.799999999999997"/>
    <n v="49"/>
    <n v="-187942"/>
    <n v="-30.6"/>
    <n v="36.799999999999997"/>
    <n v="89442"/>
    <n v="89443"/>
    <n v="183810"/>
    <n v="0"/>
  </r>
  <r>
    <x v="31"/>
    <x v="0"/>
    <x v="3"/>
    <n v="220701"/>
    <n v="220821"/>
    <n v="438239"/>
    <n v="509095"/>
    <n v="10171"/>
    <n v="4.0999999999999996"/>
    <n v="67251"/>
    <n v="26.9"/>
    <n v="82089"/>
    <n v="21088"/>
    <n v="61001"/>
    <n v="4.0999999999999996"/>
    <n v="16.100000000000001"/>
    <n v="223800"/>
    <n v="150915"/>
    <n v="72885"/>
    <n v="29.6"/>
    <n v="44"/>
    <n v="-141711"/>
    <n v="-27.9"/>
    <n v="32.200000000000003"/>
    <n v="52672"/>
    <n v="52672"/>
    <n v="122995"/>
    <n v="0"/>
  </r>
  <r>
    <x v="31"/>
    <x v="0"/>
    <x v="4"/>
    <n v="184571"/>
    <n v="184673"/>
    <n v="370025"/>
    <n v="421601"/>
    <n v="8409"/>
    <n v="4.0999999999999996"/>
    <n v="48781"/>
    <n v="23.8"/>
    <n v="63947"/>
    <n v="16998"/>
    <n v="46949"/>
    <n v="4"/>
    <n v="15.2"/>
    <n v="167099"/>
    <n v="111770"/>
    <n v="55329"/>
    <n v="26.5"/>
    <n v="39.6"/>
    <n v="-103152"/>
    <n v="-24.4"/>
    <n v="30.4"/>
    <n v="39331"/>
    <n v="39331"/>
    <n v="93596"/>
    <n v="0"/>
  </r>
  <r>
    <x v="31"/>
    <x v="0"/>
    <x v="5"/>
    <n v="155304"/>
    <n v="155426"/>
    <n v="310750"/>
    <n v="351135"/>
    <n v="7008"/>
    <n v="4.0999999999999996"/>
    <n v="37621"/>
    <n v="22"/>
    <n v="49976"/>
    <n v="14209"/>
    <n v="35767"/>
    <n v="4"/>
    <n v="14.2"/>
    <n v="130746"/>
    <n v="85541"/>
    <n v="45205"/>
    <n v="24.4"/>
    <n v="37.200000000000003"/>
    <n v="-80770"/>
    <n v="-23"/>
    <n v="28.4"/>
    <n v="29979"/>
    <n v="29979"/>
    <n v="70579"/>
    <n v="0"/>
  </r>
  <r>
    <x v="31"/>
    <x v="0"/>
    <x v="6"/>
    <n v="131810"/>
    <n v="131898"/>
    <n v="265518"/>
    <n v="297564"/>
    <n v="5949"/>
    <n v="4.0999999999999996"/>
    <n v="28968"/>
    <n v="20.2"/>
    <n v="41110"/>
    <n v="12201"/>
    <n v="28909"/>
    <n v="4.0999999999999996"/>
    <n v="13.8"/>
    <n v="105202"/>
    <n v="67161"/>
    <n v="38041"/>
    <n v="22.6"/>
    <n v="35.4"/>
    <n v="-64092"/>
    <n v="-21.6"/>
    <n v="27.6"/>
    <n v="22783"/>
    <n v="22783"/>
    <n v="54958"/>
    <n v="0"/>
  </r>
  <r>
    <x v="31"/>
    <x v="0"/>
    <x v="7"/>
    <n v="493573"/>
    <n v="494010"/>
    <n v="1010207"/>
    <n v="1110372"/>
    <n v="22418"/>
    <n v="4.2"/>
    <n v="89521"/>
    <n v="16.899999999999999"/>
    <n v="146283"/>
    <n v="45056"/>
    <n v="101227"/>
    <n v="4.0999999999999996"/>
    <n v="13.2"/>
    <n v="346612"/>
    <n v="206466"/>
    <n v="140146"/>
    <n v="18.600000000000001"/>
    <n v="31.2"/>
    <n v="-200329"/>
    <n v="-18"/>
    <n v="26.4"/>
    <n v="67906"/>
    <n v="67916"/>
    <n v="164129"/>
    <n v="0"/>
  </r>
  <r>
    <x v="31"/>
    <x v="0"/>
    <x v="8"/>
    <n v="325220"/>
    <n v="325428"/>
    <n v="676604"/>
    <n v="734933"/>
    <n v="14300"/>
    <n v="4.2"/>
    <n v="49910"/>
    <n v="14.5"/>
    <n v="89971"/>
    <n v="28523"/>
    <n v="61448"/>
    <n v="3.9"/>
    <n v="12.2"/>
    <n v="206628"/>
    <n v="116097"/>
    <n v="90531"/>
    <n v="15.8"/>
    <n v="28.1"/>
    <n v="-116657"/>
    <n v="-15.9"/>
    <n v="24.4"/>
    <n v="36741"/>
    <n v="36741"/>
    <n v="90344"/>
    <n v="0"/>
  </r>
  <r>
    <x v="31"/>
    <x v="0"/>
    <x v="9"/>
    <n v="220441"/>
    <n v="220669"/>
    <n v="469877"/>
    <n v="507412"/>
    <n v="8842"/>
    <n v="3.8"/>
    <n v="30954"/>
    <n v="13.3"/>
    <n v="58684"/>
    <n v="18023"/>
    <n v="40661"/>
    <n v="3.6"/>
    <n v="11.6"/>
    <n v="133754"/>
    <n v="73723"/>
    <n v="60031"/>
    <n v="14.5"/>
    <n v="26.4"/>
    <n v="-75070"/>
    <n v="-14.8"/>
    <n v="23.2"/>
    <n v="22687"/>
    <n v="22693"/>
    <n v="57095"/>
    <n v="0"/>
  </r>
  <r>
    <x v="31"/>
    <x v="0"/>
    <x v="10"/>
    <n v="177427"/>
    <n v="177747"/>
    <n v="388705"/>
    <n v="416252"/>
    <n v="6288"/>
    <n v="3.4"/>
    <n v="22136"/>
    <n v="11.9"/>
    <n v="44725"/>
    <n v="13193"/>
    <n v="31532"/>
    <n v="3.2"/>
    <n v="10.7"/>
    <n v="99818"/>
    <n v="52532"/>
    <n v="47286"/>
    <n v="12.6"/>
    <n v="24"/>
    <n v="-55093"/>
    <n v="-13.3"/>
    <n v="21.4"/>
    <n v="16241"/>
    <n v="16251"/>
    <n v="40820"/>
    <n v="0"/>
  </r>
  <r>
    <x v="31"/>
    <x v="0"/>
    <x v="11"/>
    <n v="127257"/>
    <n v="127764"/>
    <n v="278995"/>
    <n v="301944"/>
    <n v="4240"/>
    <n v="3.2"/>
    <n v="17396"/>
    <n v="12.9"/>
    <n v="29768"/>
    <n v="8731"/>
    <n v="21037"/>
    <n v="2.9"/>
    <n v="9.9"/>
    <n v="75665"/>
    <n v="42392"/>
    <n v="33273"/>
    <n v="14"/>
    <n v="25.1"/>
    <n v="-45897"/>
    <n v="-15.2"/>
    <n v="19.8"/>
    <n v="13037"/>
    <n v="13047"/>
    <n v="33458"/>
    <n v="0"/>
  </r>
  <r>
    <x v="31"/>
    <x v="0"/>
    <x v="1"/>
    <n v="139765"/>
    <n v="140615"/>
    <n v="318549"/>
    <n v="344468"/>
    <n v="3835"/>
    <n v="2.6"/>
    <n v="18175"/>
    <n v="12.3"/>
    <n v="30537"/>
    <n v="8527"/>
    <n v="22010"/>
    <n v="2.5"/>
    <n v="8.9"/>
    <n v="82374"/>
    <n v="46687"/>
    <n v="35687"/>
    <n v="13.6"/>
    <n v="23.9"/>
    <n v="-51837"/>
    <n v="-15"/>
    <n v="17.8"/>
    <n v="14428"/>
    <n v="14440"/>
    <n v="38773"/>
    <n v="0"/>
  </r>
  <r>
    <x v="31"/>
    <x v="1"/>
    <x v="0"/>
    <n v="39018"/>
    <n v="39499"/>
    <n v="478231"/>
    <n v="241973"/>
    <n v="39034"/>
    <n v="197.6"/>
    <n v="0"/>
    <n v="0"/>
    <n v="472517"/>
    <n v="472517"/>
    <n v="0"/>
    <n v="195.3"/>
    <n v="195.3"/>
    <n v="0"/>
    <n v="0"/>
    <n v="0"/>
    <n v="0"/>
    <n v="0"/>
    <n v="472517"/>
    <n v="195.3"/>
    <n v="0"/>
    <m/>
    <m/>
    <m/>
    <n v="0"/>
  </r>
  <r>
    <x v="31"/>
    <x v="1"/>
    <x v="2"/>
    <n v="69871"/>
    <n v="70256"/>
    <n v="459144"/>
    <n v="471617"/>
    <n v="183"/>
    <n v="0.2"/>
    <n v="6346"/>
    <n v="8.6"/>
    <n v="125448"/>
    <n v="471"/>
    <n v="124977"/>
    <n v="0.1"/>
    <n v="26.6"/>
    <n v="150393"/>
    <n v="77172"/>
    <n v="73221"/>
    <n v="16.399999999999999"/>
    <n v="31.9"/>
    <n v="-24945"/>
    <n v="-5.3"/>
    <n v="53.2"/>
    <n v="5657"/>
    <n v="5657"/>
    <n v="68914"/>
    <n v="0"/>
  </r>
  <r>
    <x v="31"/>
    <x v="1"/>
    <x v="3"/>
    <n v="71713"/>
    <n v="72161"/>
    <n v="451302"/>
    <n v="481478"/>
    <n v="676"/>
    <n v="0.9"/>
    <n v="5459"/>
    <n v="7.3"/>
    <n v="87561"/>
    <n v="6648"/>
    <n v="80913"/>
    <n v="1.4"/>
    <n v="18.2"/>
    <n v="147913"/>
    <n v="66329"/>
    <n v="81584"/>
    <n v="13.8"/>
    <n v="30.7"/>
    <n v="-60352"/>
    <n v="-12.5"/>
    <n v="36.4"/>
    <n v="4886"/>
    <n v="4887"/>
    <n v="59549"/>
    <n v="0"/>
  </r>
  <r>
    <x v="31"/>
    <x v="1"/>
    <x v="4"/>
    <n v="64443"/>
    <n v="64935"/>
    <n v="405510"/>
    <n v="428979"/>
    <n v="618"/>
    <n v="0.9"/>
    <n v="4163"/>
    <n v="6.2"/>
    <n v="69951"/>
    <n v="6128"/>
    <n v="63823"/>
    <n v="1.4"/>
    <n v="16.3"/>
    <n v="116889"/>
    <n v="50774"/>
    <n v="66115"/>
    <n v="11.8"/>
    <n v="27.2"/>
    <n v="-46938"/>
    <n v="-10.9"/>
    <n v="32.6"/>
    <n v="3715"/>
    <n v="3715"/>
    <n v="45494"/>
    <n v="0"/>
  </r>
  <r>
    <x v="31"/>
    <x v="1"/>
    <x v="5"/>
    <n v="56453"/>
    <n v="56902"/>
    <n v="354456"/>
    <n v="373542"/>
    <n v="510"/>
    <n v="0.9"/>
    <n v="3186"/>
    <n v="5.5"/>
    <n v="56052"/>
    <n v="5096"/>
    <n v="50956"/>
    <n v="1.4"/>
    <n v="15"/>
    <n v="94224"/>
    <n v="38603"/>
    <n v="55621"/>
    <n v="10.3"/>
    <n v="25.2"/>
    <n v="-38172"/>
    <n v="-10.199999999999999"/>
    <n v="30"/>
    <n v="2808"/>
    <n v="2808"/>
    <n v="34311"/>
    <n v="0"/>
  </r>
  <r>
    <x v="31"/>
    <x v="1"/>
    <x v="6"/>
    <n v="50366"/>
    <n v="50808"/>
    <n v="317024"/>
    <n v="333806"/>
    <n v="455"/>
    <n v="0.9"/>
    <n v="2661"/>
    <n v="5.0999999999999996"/>
    <n v="47689"/>
    <n v="4714"/>
    <n v="42975"/>
    <n v="1.4"/>
    <n v="14.3"/>
    <n v="81252"/>
    <n v="32566"/>
    <n v="48686"/>
    <n v="9.8000000000000007"/>
    <n v="24.3"/>
    <n v="-33563"/>
    <n v="-10"/>
    <n v="28.6"/>
    <n v="2339"/>
    <n v="2339"/>
    <n v="28879"/>
    <n v="0"/>
  </r>
  <r>
    <x v="31"/>
    <x v="1"/>
    <x v="7"/>
    <n v="203089"/>
    <n v="204859"/>
    <n v="1276550"/>
    <n v="1335460"/>
    <n v="1681"/>
    <n v="0.8"/>
    <n v="8669"/>
    <n v="4.2"/>
    <n v="171897"/>
    <n v="17782"/>
    <n v="154115"/>
    <n v="1.3"/>
    <n v="12.9"/>
    <n v="289717"/>
    <n v="103898"/>
    <n v="185819"/>
    <n v="7.8"/>
    <n v="21.7"/>
    <n v="-117820"/>
    <n v="-8.8000000000000007"/>
    <n v="25.8"/>
    <n v="7298"/>
    <n v="7329"/>
    <n v="89522"/>
    <n v="0"/>
  </r>
  <r>
    <x v="31"/>
    <x v="1"/>
    <x v="8"/>
    <n v="146780"/>
    <n v="147537"/>
    <n v="920221"/>
    <n v="958390"/>
    <n v="1070"/>
    <n v="0.7"/>
    <n v="4760"/>
    <n v="3.2"/>
    <n v="109859"/>
    <n v="11392"/>
    <n v="98467"/>
    <n v="1.2"/>
    <n v="11.5"/>
    <n v="186196"/>
    <n v="57622"/>
    <n v="128574"/>
    <n v="6"/>
    <n v="19.399999999999999"/>
    <n v="-76337"/>
    <n v="-7.9"/>
    <n v="23"/>
    <n v="4017"/>
    <n v="4017"/>
    <n v="49199"/>
    <n v="0"/>
  </r>
  <r>
    <x v="31"/>
    <x v="1"/>
    <x v="9"/>
    <n v="109345"/>
    <n v="110242"/>
    <n v="687284"/>
    <n v="712480"/>
    <n v="762"/>
    <n v="0.7"/>
    <n v="3080"/>
    <n v="2.8"/>
    <n v="75556"/>
    <n v="7994"/>
    <n v="67562"/>
    <n v="1.1000000000000001"/>
    <n v="10.6"/>
    <n v="125948"/>
    <n v="36821"/>
    <n v="89127"/>
    <n v="5.2"/>
    <n v="17.7"/>
    <n v="-50392"/>
    <n v="-7.1"/>
    <n v="21.2"/>
    <n v="2517"/>
    <n v="2520"/>
    <n v="30929"/>
    <n v="0"/>
  </r>
  <r>
    <x v="31"/>
    <x v="1"/>
    <x v="10"/>
    <n v="94397"/>
    <n v="95667"/>
    <n v="591959"/>
    <n v="612745"/>
    <n v="586"/>
    <n v="0.6"/>
    <n v="2445"/>
    <n v="2.5"/>
    <n v="59710"/>
    <n v="6214"/>
    <n v="53496"/>
    <n v="1"/>
    <n v="9.6999999999999993"/>
    <n v="101281"/>
    <n v="28477"/>
    <n v="72804"/>
    <n v="4.5999999999999996"/>
    <n v="16.5"/>
    <n v="-41571"/>
    <n v="-6.8"/>
    <n v="19.399999999999999"/>
    <n v="1955"/>
    <n v="1980"/>
    <n v="24093"/>
    <n v="0"/>
  </r>
  <r>
    <x v="31"/>
    <x v="1"/>
    <x v="11"/>
    <n v="74645"/>
    <n v="76624"/>
    <n v="472293"/>
    <n v="488803"/>
    <n v="506"/>
    <n v="0.7"/>
    <n v="2001"/>
    <n v="2.6"/>
    <n v="45549"/>
    <n v="4766"/>
    <n v="40783"/>
    <n v="1"/>
    <n v="9.3000000000000007"/>
    <n v="78569"/>
    <n v="23078"/>
    <n v="55491"/>
    <n v="4.7"/>
    <n v="16.100000000000001"/>
    <n v="-33020"/>
    <n v="-6.8"/>
    <n v="18.600000000000001"/>
    <n v="1548"/>
    <n v="1555"/>
    <n v="18993"/>
    <n v="0"/>
  </r>
  <r>
    <x v="31"/>
    <x v="1"/>
    <x v="1"/>
    <n v="102138"/>
    <n v="105708"/>
    <n v="652839"/>
    <n v="675962"/>
    <n v="723"/>
    <n v="0.7"/>
    <n v="2753"/>
    <n v="2.6"/>
    <n v="59049"/>
    <n v="6046"/>
    <n v="53003"/>
    <n v="0.9"/>
    <n v="8.6999999999999993"/>
    <n v="105294"/>
    <n v="30615"/>
    <n v="74679"/>
    <n v="4.5"/>
    <n v="15.6"/>
    <n v="-46245"/>
    <n v="-6.9"/>
    <n v="17.399999999999999"/>
    <n v="2083"/>
    <n v="2100"/>
    <n v="25487"/>
    <n v="0"/>
  </r>
  <r>
    <x v="31"/>
    <x v="2"/>
    <x v="0"/>
    <n v="15758"/>
    <n v="16725"/>
    <n v="407127"/>
    <n v="205648"/>
    <n v="16562"/>
    <n v="198.1"/>
    <n v="0"/>
    <n v="0"/>
    <n v="402958"/>
    <n v="402958"/>
    <n v="0"/>
    <n v="195.9"/>
    <n v="195.9"/>
    <n v="0"/>
    <n v="0"/>
    <n v="0"/>
    <n v="0"/>
    <n v="0"/>
    <n v="402958"/>
    <n v="195.9"/>
    <n v="0"/>
    <m/>
    <m/>
    <m/>
    <n v="0"/>
  </r>
  <r>
    <x v="31"/>
    <x v="2"/>
    <x v="2"/>
    <n v="33727"/>
    <n v="34445"/>
    <n v="463358"/>
    <n v="470122"/>
    <n v="265"/>
    <n v="0.7"/>
    <n v="2477"/>
    <n v="7"/>
    <n v="118287"/>
    <n v="1283"/>
    <n v="117004"/>
    <n v="0.3"/>
    <n v="25.2"/>
    <n v="131814"/>
    <n v="63568"/>
    <n v="68246"/>
    <n v="13.5"/>
    <n v="28"/>
    <n v="-13527"/>
    <n v="-2.8"/>
    <n v="50.4"/>
    <n v="2216"/>
    <n v="2216"/>
    <n v="57426"/>
    <n v="0"/>
  </r>
  <r>
    <x v="31"/>
    <x v="2"/>
    <x v="3"/>
    <n v="35499"/>
    <n v="36537"/>
    <n v="468596"/>
    <n v="488579"/>
    <n v="443"/>
    <n v="1.2"/>
    <n v="1989"/>
    <n v="5.3"/>
    <n v="82674"/>
    <n v="5805"/>
    <n v="76869"/>
    <n v="1.2"/>
    <n v="16.899999999999999"/>
    <n v="122640"/>
    <n v="49990"/>
    <n v="72650"/>
    <n v="10.199999999999999"/>
    <n v="25.1"/>
    <n v="-39966"/>
    <n v="-8.1999999999999993"/>
    <n v="33.799999999999997"/>
    <n v="1773"/>
    <n v="1775"/>
    <n v="45304"/>
    <n v="0"/>
  </r>
  <r>
    <x v="31"/>
    <x v="2"/>
    <x v="4"/>
    <n v="33211"/>
    <n v="34205"/>
    <n v="436578"/>
    <n v="452036"/>
    <n v="388"/>
    <n v="1.1000000000000001"/>
    <n v="1557"/>
    <n v="4.5"/>
    <n v="68166"/>
    <n v="5397"/>
    <n v="62769"/>
    <n v="1.2"/>
    <n v="15.1"/>
    <n v="99081"/>
    <n v="39255"/>
    <n v="59826"/>
    <n v="8.6999999999999993"/>
    <n v="21.9"/>
    <n v="-30915"/>
    <n v="-6.8"/>
    <n v="30.2"/>
    <n v="1395"/>
    <n v="1395"/>
    <n v="35690"/>
    <n v="0"/>
  </r>
  <r>
    <x v="31"/>
    <x v="2"/>
    <x v="5"/>
    <n v="29833"/>
    <n v="30999"/>
    <n v="393067"/>
    <n v="406515"/>
    <n v="363"/>
    <n v="1.2"/>
    <n v="1292"/>
    <n v="4.0999999999999996"/>
    <n v="58098"/>
    <n v="5216"/>
    <n v="52882"/>
    <n v="1.3"/>
    <n v="14.3"/>
    <n v="84994"/>
    <n v="32827"/>
    <n v="52167"/>
    <n v="8.1"/>
    <n v="20.9"/>
    <n v="-26896"/>
    <n v="-6.6"/>
    <n v="28.6"/>
    <n v="1162"/>
    <n v="1162"/>
    <n v="29860"/>
    <n v="0"/>
  </r>
  <r>
    <x v="31"/>
    <x v="2"/>
    <x v="6"/>
    <n v="26925"/>
    <n v="28248"/>
    <n v="354018"/>
    <n v="365913"/>
    <n v="326"/>
    <n v="1.1000000000000001"/>
    <n v="1062"/>
    <n v="3.7"/>
    <n v="48305"/>
    <n v="4272"/>
    <n v="44033"/>
    <n v="1.2"/>
    <n v="13.2"/>
    <n v="72095"/>
    <n v="27017"/>
    <n v="45078"/>
    <n v="7.4"/>
    <n v="19.7"/>
    <n v="-23790"/>
    <n v="-6.5"/>
    <n v="26.4"/>
    <n v="921"/>
    <n v="921"/>
    <n v="23924"/>
    <n v="0"/>
  </r>
  <r>
    <x v="31"/>
    <x v="2"/>
    <x v="7"/>
    <n v="116560"/>
    <n v="122127"/>
    <n v="1530253"/>
    <n v="1578174"/>
    <n v="1213"/>
    <n v="1"/>
    <n v="3877"/>
    <n v="3.1"/>
    <n v="182811"/>
    <n v="18425"/>
    <n v="164386"/>
    <n v="1.2"/>
    <n v="11.6"/>
    <n v="278652"/>
    <n v="94827"/>
    <n v="183825"/>
    <n v="6"/>
    <n v="17.7"/>
    <n v="-95841"/>
    <n v="-6.1"/>
    <n v="23.2"/>
    <n v="3196"/>
    <n v="3196"/>
    <n v="83072"/>
    <n v="0"/>
  </r>
  <r>
    <x v="31"/>
    <x v="2"/>
    <x v="8"/>
    <n v="87156"/>
    <n v="89397"/>
    <n v="1142067"/>
    <n v="1171528"/>
    <n v="842"/>
    <n v="0.9"/>
    <n v="2007"/>
    <n v="2.2000000000000002"/>
    <n v="119754"/>
    <n v="12586"/>
    <n v="107168"/>
    <n v="1.1000000000000001"/>
    <n v="10.199999999999999"/>
    <n v="178676"/>
    <n v="49826"/>
    <n v="128850"/>
    <n v="4.3"/>
    <n v="15.3"/>
    <n v="-58922"/>
    <n v="-5.0999999999999996"/>
    <n v="20.399999999999999"/>
    <n v="1659"/>
    <n v="1670"/>
    <n v="43203"/>
    <n v="0"/>
  </r>
  <r>
    <x v="31"/>
    <x v="2"/>
    <x v="9"/>
    <n v="66922"/>
    <n v="69613"/>
    <n v="877233"/>
    <n v="899791"/>
    <n v="575"/>
    <n v="0.8"/>
    <n v="1446"/>
    <n v="2.1"/>
    <n v="82811"/>
    <n v="9199"/>
    <n v="73612"/>
    <n v="1"/>
    <n v="9.1999999999999993"/>
    <n v="127927"/>
    <n v="35167"/>
    <n v="92760"/>
    <n v="3.9"/>
    <n v="14.2"/>
    <n v="-45116"/>
    <n v="-5"/>
    <n v="18.399999999999999"/>
    <n v="1127"/>
    <n v="1130"/>
    <n v="29589"/>
    <n v="0"/>
  </r>
  <r>
    <x v="31"/>
    <x v="2"/>
    <x v="10"/>
    <n v="57089"/>
    <n v="60702"/>
    <n v="747988"/>
    <n v="767760"/>
    <n v="527"/>
    <n v="0.9"/>
    <n v="1238"/>
    <n v="2"/>
    <n v="65446"/>
    <n v="7318"/>
    <n v="58128"/>
    <n v="1"/>
    <n v="8.5"/>
    <n v="104989"/>
    <n v="26987"/>
    <n v="78002"/>
    <n v="3.5"/>
    <n v="13.7"/>
    <n v="-39543"/>
    <n v="-5.2"/>
    <n v="17"/>
    <n v="826"/>
    <n v="845"/>
    <n v="21533"/>
    <n v="0"/>
  </r>
  <r>
    <x v="31"/>
    <x v="2"/>
    <x v="11"/>
    <n v="50566"/>
    <n v="56134"/>
    <n v="664185"/>
    <n v="682805"/>
    <n v="547"/>
    <n v="1"/>
    <n v="1107"/>
    <n v="2"/>
    <n v="54212"/>
    <n v="6523"/>
    <n v="47689"/>
    <n v="1"/>
    <n v="7.9"/>
    <n v="91452"/>
    <n v="24054"/>
    <n v="67398"/>
    <n v="3.5"/>
    <n v="13.4"/>
    <n v="-37240"/>
    <n v="-5.5"/>
    <n v="15.8"/>
    <n v="721"/>
    <n v="739"/>
    <n v="18945"/>
    <n v="0"/>
  </r>
  <r>
    <x v="31"/>
    <x v="2"/>
    <x v="1"/>
    <n v="81083"/>
    <n v="91163"/>
    <n v="1077868"/>
    <n v="1105584"/>
    <n v="850"/>
    <n v="0.9"/>
    <n v="1887"/>
    <n v="2.1"/>
    <n v="83452"/>
    <n v="9400"/>
    <n v="74052"/>
    <n v="0.9"/>
    <n v="7.5"/>
    <n v="138884"/>
    <n v="36649"/>
    <n v="102235"/>
    <n v="3.3"/>
    <n v="12.6"/>
    <n v="-55432"/>
    <n v="-5.0999999999999996"/>
    <n v="15"/>
    <n v="1094"/>
    <n v="1145"/>
    <n v="28682"/>
    <n v="0"/>
  </r>
  <r>
    <x v="31"/>
    <x v="3"/>
    <x v="0"/>
    <n v="6781"/>
    <n v="8333"/>
    <n v="388708"/>
    <n v="196466"/>
    <n v="8260"/>
    <n v="198.2"/>
    <n v="0"/>
    <n v="0"/>
    <n v="384485"/>
    <n v="384485"/>
    <n v="0"/>
    <n v="195.7"/>
    <n v="195.7"/>
    <n v="0"/>
    <n v="0"/>
    <n v="0"/>
    <n v="0"/>
    <n v="0"/>
    <n v="384485"/>
    <n v="195.7"/>
    <n v="0"/>
    <m/>
    <m/>
    <m/>
    <n v="0"/>
  </r>
  <r>
    <x v="31"/>
    <x v="3"/>
    <x v="2"/>
    <n v="16518"/>
    <n v="17654"/>
    <n v="504265"/>
    <n v="513241"/>
    <n v="306"/>
    <n v="1.7"/>
    <n v="1224"/>
    <n v="6.7"/>
    <n v="123802"/>
    <n v="2841"/>
    <n v="120961"/>
    <n v="0.6"/>
    <n v="24.1"/>
    <n v="141754"/>
    <n v="70604"/>
    <n v="71150"/>
    <n v="13.8"/>
    <n v="27.6"/>
    <n v="-17952"/>
    <n v="-3.5"/>
    <n v="48.2"/>
    <n v="1107"/>
    <n v="1107"/>
    <n v="65221"/>
    <n v="0"/>
  </r>
  <r>
    <x v="31"/>
    <x v="3"/>
    <x v="3"/>
    <n v="18341"/>
    <n v="21276"/>
    <n v="546697"/>
    <n v="560489"/>
    <n v="475"/>
    <n v="2.2000000000000002"/>
    <n v="864"/>
    <n v="4"/>
    <n v="94885"/>
    <n v="8157"/>
    <n v="86728"/>
    <n v="1.5"/>
    <n v="16.899999999999999"/>
    <n v="122469"/>
    <n v="46383"/>
    <n v="76086"/>
    <n v="8.3000000000000007"/>
    <n v="21.9"/>
    <n v="-27584"/>
    <n v="-5"/>
    <n v="33.799999999999997"/>
    <n v="722"/>
    <n v="722"/>
    <n v="41705"/>
    <n v="0"/>
  </r>
  <r>
    <x v="31"/>
    <x v="3"/>
    <x v="4"/>
    <n v="17277"/>
    <n v="19089"/>
    <n v="512371"/>
    <n v="523329"/>
    <n v="397"/>
    <n v="2.1"/>
    <n v="671"/>
    <n v="3.5"/>
    <n v="77260"/>
    <n v="7179"/>
    <n v="70081"/>
    <n v="1.4"/>
    <n v="14.8"/>
    <n v="99176"/>
    <n v="36089"/>
    <n v="63087"/>
    <n v="6.9"/>
    <n v="19"/>
    <n v="-21916"/>
    <n v="-4.2"/>
    <n v="29.6"/>
    <n v="574"/>
    <n v="574"/>
    <n v="32650"/>
    <n v="0"/>
  </r>
  <r>
    <x v="31"/>
    <x v="3"/>
    <x v="5"/>
    <n v="15831"/>
    <n v="18110"/>
    <n v="472227"/>
    <n v="482046"/>
    <n v="409"/>
    <n v="2.2000000000000002"/>
    <n v="597"/>
    <n v="3.3"/>
    <n v="67504"/>
    <n v="7012"/>
    <n v="60492"/>
    <n v="1.5"/>
    <n v="14"/>
    <n v="87141"/>
    <n v="32773"/>
    <n v="54368"/>
    <n v="6.8"/>
    <n v="18.100000000000001"/>
    <n v="-19637"/>
    <n v="-4.0999999999999996"/>
    <n v="28"/>
    <n v="502"/>
    <n v="519"/>
    <n v="29641"/>
    <n v="0"/>
  </r>
  <r>
    <x v="31"/>
    <x v="3"/>
    <x v="6"/>
    <n v="14847"/>
    <n v="17897"/>
    <n v="440052"/>
    <n v="448729"/>
    <n v="402"/>
    <n v="2.2000000000000002"/>
    <n v="472"/>
    <n v="2.6"/>
    <n v="57799"/>
    <n v="5799"/>
    <n v="52000"/>
    <n v="1.3"/>
    <n v="12.9"/>
    <n v="75153"/>
    <n v="24616"/>
    <n v="50537"/>
    <n v="5.5"/>
    <n v="16.7"/>
    <n v="-17354"/>
    <n v="-3.8"/>
    <n v="25.8"/>
    <n v="371"/>
    <n v="375"/>
    <n v="21626"/>
    <n v="0"/>
  </r>
  <r>
    <x v="31"/>
    <x v="3"/>
    <x v="7"/>
    <n v="67452"/>
    <n v="80896"/>
    <n v="2009129"/>
    <n v="2047418"/>
    <n v="1519"/>
    <n v="1.9"/>
    <n v="2038"/>
    <n v="2.5"/>
    <n v="236189"/>
    <n v="27672"/>
    <n v="208517"/>
    <n v="1.4"/>
    <n v="11.5"/>
    <n v="312767"/>
    <n v="97676"/>
    <n v="215091"/>
    <n v="4.8"/>
    <n v="15.3"/>
    <n v="-76578"/>
    <n v="-3.8"/>
    <n v="23"/>
    <n v="1429"/>
    <n v="1450"/>
    <n v="83376"/>
    <n v="0"/>
  </r>
  <r>
    <x v="31"/>
    <x v="3"/>
    <x v="8"/>
    <n v="50094"/>
    <n v="55041"/>
    <n v="1484075"/>
    <n v="1507618"/>
    <n v="884"/>
    <n v="1.6"/>
    <n v="1020"/>
    <n v="1.9"/>
    <n v="156209"/>
    <n v="19691"/>
    <n v="136518"/>
    <n v="1.3"/>
    <n v="10.4"/>
    <n v="203294"/>
    <n v="50314"/>
    <n v="152980"/>
    <n v="3.3"/>
    <n v="13.5"/>
    <n v="-47085"/>
    <n v="-3.1"/>
    <n v="20.8"/>
    <n v="757"/>
    <n v="760"/>
    <n v="43981"/>
    <n v="0"/>
  </r>
  <r>
    <x v="31"/>
    <x v="3"/>
    <x v="9"/>
    <n v="41251"/>
    <n v="47807"/>
    <n v="1225977"/>
    <n v="1244808"/>
    <n v="765"/>
    <n v="1.6"/>
    <n v="884"/>
    <n v="1.8"/>
    <n v="118467"/>
    <n v="15054"/>
    <n v="103413"/>
    <n v="1.2"/>
    <n v="9.5"/>
    <n v="156129"/>
    <n v="38538"/>
    <n v="117591"/>
    <n v="3.1"/>
    <n v="12.5"/>
    <n v="-37662"/>
    <n v="-3"/>
    <n v="19"/>
    <n v="539"/>
    <n v="553"/>
    <n v="31460"/>
    <n v="0"/>
  </r>
  <r>
    <x v="31"/>
    <x v="3"/>
    <x v="10"/>
    <n v="37151"/>
    <n v="46188"/>
    <n v="1112013"/>
    <n v="1127028"/>
    <n v="843"/>
    <n v="1.8"/>
    <n v="762"/>
    <n v="1.7"/>
    <n v="102162"/>
    <n v="15497"/>
    <n v="86665"/>
    <n v="1.4"/>
    <n v="9.1"/>
    <n v="132191"/>
    <n v="30639"/>
    <n v="101552"/>
    <n v="2.7"/>
    <n v="11.7"/>
    <n v="-30029"/>
    <n v="-2.6"/>
    <n v="18.2"/>
    <n v="414"/>
    <n v="424"/>
    <n v="23879"/>
    <n v="0"/>
  </r>
  <r>
    <x v="31"/>
    <x v="3"/>
    <x v="11"/>
    <n v="36550"/>
    <n v="50815"/>
    <n v="1098601"/>
    <n v="1115895"/>
    <n v="854"/>
    <n v="1.7"/>
    <n v="838"/>
    <n v="1.6"/>
    <n v="94748"/>
    <n v="13117"/>
    <n v="81631"/>
    <n v="1.2"/>
    <n v="8.5"/>
    <n v="129336"/>
    <n v="30609"/>
    <n v="98727"/>
    <n v="2.7"/>
    <n v="11.6"/>
    <n v="-34588"/>
    <n v="-3.1"/>
    <n v="17"/>
    <n v="381"/>
    <n v="391"/>
    <n v="22218"/>
    <n v="0"/>
  </r>
  <r>
    <x v="31"/>
    <x v="3"/>
    <x v="1"/>
    <n v="71611"/>
    <n v="100645"/>
    <n v="2196845"/>
    <n v="2228327"/>
    <n v="1593"/>
    <n v="1.6"/>
    <n v="1608"/>
    <n v="1.6"/>
    <n v="174118"/>
    <n v="25646"/>
    <n v="148472"/>
    <n v="1.2"/>
    <n v="7.8"/>
    <n v="237081"/>
    <n v="54826"/>
    <n v="182255"/>
    <n v="2.5"/>
    <n v="10.6"/>
    <n v="-62963"/>
    <n v="-2.8"/>
    <n v="15.6"/>
    <n v="645"/>
    <n v="686"/>
    <n v="38828"/>
    <n v="0"/>
  </r>
  <r>
    <x v="31"/>
    <x v="4"/>
    <x v="0"/>
    <n v="1460"/>
    <n v="2349"/>
    <n v="194985"/>
    <n v="98419"/>
    <n v="2336"/>
    <n v="198.9"/>
    <n v="0"/>
    <n v="0"/>
    <n v="193133"/>
    <n v="193133"/>
    <n v="0"/>
    <n v="196.2"/>
    <n v="196.2"/>
    <n v="0"/>
    <n v="0"/>
    <n v="0"/>
    <n v="0"/>
    <n v="0"/>
    <n v="193133"/>
    <n v="196.2"/>
    <n v="0"/>
    <m/>
    <m/>
    <m/>
    <n v="0"/>
  </r>
  <r>
    <x v="31"/>
    <x v="4"/>
    <x v="2"/>
    <n v="3781"/>
    <n v="4531"/>
    <n v="266299"/>
    <n v="276185"/>
    <n v="164"/>
    <n v="3.5"/>
    <n v="362"/>
    <n v="7.8"/>
    <n v="68907"/>
    <n v="3337"/>
    <n v="65570"/>
    <n v="1.2"/>
    <n v="24.9"/>
    <n v="88678"/>
    <n v="47359"/>
    <n v="41319"/>
    <n v="17.100000000000001"/>
    <n v="32.1"/>
    <n v="-19771"/>
    <n v="-7.2"/>
    <n v="49.8"/>
    <n v="329"/>
    <n v="329"/>
    <n v="44327"/>
    <n v="0"/>
  </r>
  <r>
    <x v="31"/>
    <x v="4"/>
    <x v="3"/>
    <n v="4494"/>
    <n v="7175"/>
    <n v="311060"/>
    <n v="312330"/>
    <n v="218"/>
    <n v="3"/>
    <n v="209"/>
    <n v="2.9"/>
    <n v="55702"/>
    <n v="6703"/>
    <n v="48999"/>
    <n v="2.1"/>
    <n v="17.8"/>
    <n v="58241"/>
    <n v="20824"/>
    <n v="37417"/>
    <n v="6.7"/>
    <n v="18.600000000000001"/>
    <n v="-2539"/>
    <n v="-0.8"/>
    <n v="35.6"/>
    <n v="140"/>
    <n v="140"/>
    <n v="18696"/>
    <n v="0"/>
  </r>
  <r>
    <x v="31"/>
    <x v="4"/>
    <x v="4"/>
    <n v="4253"/>
    <n v="5553"/>
    <n v="295746"/>
    <n v="295094"/>
    <n v="186"/>
    <n v="3.4"/>
    <n v="185"/>
    <n v="3.3"/>
    <n v="48446"/>
    <n v="4909"/>
    <n v="43537"/>
    <n v="1.7"/>
    <n v="16.399999999999999"/>
    <n v="47142"/>
    <n v="16809"/>
    <n v="30333"/>
    <n v="5.7"/>
    <n v="16"/>
    <n v="1304"/>
    <n v="0.4"/>
    <n v="32"/>
    <n v="110"/>
    <n v="114"/>
    <n v="14642"/>
    <n v="0"/>
  </r>
  <r>
    <x v="31"/>
    <x v="4"/>
    <x v="5"/>
    <n v="4234"/>
    <n v="5963"/>
    <n v="293295"/>
    <n v="294087"/>
    <n v="220"/>
    <n v="3.7"/>
    <n v="158"/>
    <n v="2.7"/>
    <n v="44179"/>
    <n v="4469"/>
    <n v="39710"/>
    <n v="1.5"/>
    <n v="15"/>
    <n v="45763"/>
    <n v="15010"/>
    <n v="30753"/>
    <n v="5.0999999999999996"/>
    <n v="15.6"/>
    <n v="-1584"/>
    <n v="-0.6"/>
    <n v="30"/>
    <n v="100"/>
    <n v="108"/>
    <n v="12706"/>
    <n v="0"/>
  </r>
  <r>
    <x v="31"/>
    <x v="4"/>
    <x v="6"/>
    <n v="4077"/>
    <n v="6862"/>
    <n v="281340"/>
    <n v="282966"/>
    <n v="227"/>
    <n v="3.3"/>
    <n v="166"/>
    <n v="2.4"/>
    <n v="42536"/>
    <n v="5255"/>
    <n v="37281"/>
    <n v="1.9"/>
    <n v="15"/>
    <n v="45788"/>
    <n v="16251"/>
    <n v="29537"/>
    <n v="5.7"/>
    <n v="16.2"/>
    <n v="-3252"/>
    <n v="-1.2"/>
    <n v="30"/>
    <n v="106"/>
    <n v="110"/>
    <n v="14344"/>
    <n v="0"/>
  </r>
  <r>
    <x v="31"/>
    <x v="4"/>
    <x v="7"/>
    <n v="19606"/>
    <n v="30956"/>
    <n v="1348673"/>
    <n v="1353294"/>
    <n v="782"/>
    <n v="2.5"/>
    <n v="594"/>
    <n v="1.9"/>
    <n v="181128"/>
    <n v="25092"/>
    <n v="156036"/>
    <n v="1.9"/>
    <n v="13.4"/>
    <n v="190370"/>
    <n v="60183"/>
    <n v="130187"/>
    <n v="4.4000000000000004"/>
    <n v="14.1"/>
    <n v="-9242"/>
    <n v="-0.7"/>
    <n v="26.8"/>
    <n v="362"/>
    <n v="371"/>
    <n v="49873"/>
    <n v="0"/>
  </r>
  <r>
    <x v="31"/>
    <x v="4"/>
    <x v="8"/>
    <n v="13938"/>
    <n v="18777"/>
    <n v="953682"/>
    <n v="957558"/>
    <n v="493"/>
    <n v="2.6"/>
    <n v="380"/>
    <n v="2"/>
    <n v="118577"/>
    <n v="15924"/>
    <n v="102653"/>
    <n v="1.7"/>
    <n v="12.4"/>
    <n v="126329"/>
    <n v="31348"/>
    <n v="94981"/>
    <n v="3.3"/>
    <n v="13.2"/>
    <n v="-7752"/>
    <n v="-0.8"/>
    <n v="24.8"/>
    <n v="193"/>
    <n v="193"/>
    <n v="26138"/>
    <n v="0"/>
  </r>
  <r>
    <x v="31"/>
    <x v="4"/>
    <x v="9"/>
    <n v="12396"/>
    <n v="18894"/>
    <n v="847880"/>
    <n v="849718"/>
    <n v="439"/>
    <n v="2.2999999999999998"/>
    <n v="251"/>
    <n v="1.3"/>
    <n v="94422"/>
    <n v="13920"/>
    <n v="80502"/>
    <n v="1.6"/>
    <n v="11.1"/>
    <n v="98098"/>
    <n v="20650"/>
    <n v="77448"/>
    <n v="2.4"/>
    <n v="11.5"/>
    <n v="-3676"/>
    <n v="-0.4"/>
    <n v="22.2"/>
    <n v="121"/>
    <n v="136"/>
    <n v="16204"/>
    <n v="0"/>
  </r>
  <r>
    <x v="31"/>
    <x v="4"/>
    <x v="10"/>
    <n v="12620"/>
    <n v="23017"/>
    <n v="870468"/>
    <n v="871004"/>
    <n v="662"/>
    <n v="2.9"/>
    <n v="379"/>
    <n v="1.7"/>
    <n v="96353"/>
    <n v="16151"/>
    <n v="80202"/>
    <n v="1.9"/>
    <n v="11.1"/>
    <n v="97425"/>
    <n v="22716"/>
    <n v="74709"/>
    <n v="2.6"/>
    <n v="11.2"/>
    <n v="-1072"/>
    <n v="-0.1"/>
    <n v="22.2"/>
    <n v="111"/>
    <n v="118"/>
    <n v="14441"/>
    <n v="0"/>
  </r>
  <r>
    <x v="31"/>
    <x v="4"/>
    <x v="11"/>
    <n v="13760"/>
    <n v="29638"/>
    <n v="952014"/>
    <n v="949829"/>
    <n v="726"/>
    <n v="2.5"/>
    <n v="378"/>
    <n v="1.3"/>
    <n v="101889"/>
    <n v="14404"/>
    <n v="87485"/>
    <n v="1.5"/>
    <n v="10.7"/>
    <n v="97519"/>
    <n v="17665"/>
    <n v="79854"/>
    <n v="1.9"/>
    <n v="10.3"/>
    <n v="4370"/>
    <n v="0.4"/>
    <n v="20.6"/>
    <n v="87"/>
    <n v="98"/>
    <n v="11140"/>
    <n v="0"/>
  </r>
  <r>
    <x v="31"/>
    <x v="4"/>
    <x v="1"/>
    <n v="31432"/>
    <n v="65285"/>
    <n v="2181738"/>
    <n v="2187889"/>
    <n v="1480"/>
    <n v="2.2999999999999998"/>
    <n v="897"/>
    <n v="1.4"/>
    <n v="199447"/>
    <n v="34239"/>
    <n v="165208"/>
    <n v="1.6"/>
    <n v="9.1"/>
    <n v="211748"/>
    <n v="48627"/>
    <n v="163121"/>
    <n v="2.2000000000000002"/>
    <n v="9.6999999999999993"/>
    <n v="-12301"/>
    <n v="-0.6"/>
    <n v="18.2"/>
    <n v="236"/>
    <n v="272"/>
    <n v="32129"/>
    <n v="0"/>
  </r>
  <r>
    <x v="31"/>
    <x v="5"/>
    <x v="0"/>
    <n v="582"/>
    <n v="1324"/>
    <n v="169660"/>
    <n v="86066"/>
    <n v="1315"/>
    <n v="198.6"/>
    <n v="0"/>
    <n v="0"/>
    <n v="167188"/>
    <n v="167188"/>
    <n v="0"/>
    <n v="194.3"/>
    <n v="194.3"/>
    <n v="0"/>
    <n v="0"/>
    <n v="0"/>
    <n v="0"/>
    <n v="0"/>
    <n v="167188"/>
    <n v="194.3"/>
    <n v="0"/>
    <m/>
    <m/>
    <m/>
    <n v="0"/>
  </r>
  <r>
    <x v="31"/>
    <x v="5"/>
    <x v="2"/>
    <n v="1339"/>
    <n v="2012"/>
    <n v="204344"/>
    <n v="219934"/>
    <n v="104"/>
    <n v="5"/>
    <n v="203"/>
    <n v="9.8000000000000007"/>
    <n v="50221"/>
    <n v="2833"/>
    <n v="47388"/>
    <n v="1.3"/>
    <n v="22.8"/>
    <n v="81401"/>
    <n v="53275"/>
    <n v="28126"/>
    <n v="24.2"/>
    <n v="37"/>
    <n v="-31180"/>
    <n v="-14.2"/>
    <n v="45.6"/>
    <n v="168"/>
    <n v="168"/>
    <n v="49670"/>
    <n v="0"/>
  </r>
  <r>
    <x v="31"/>
    <x v="5"/>
    <x v="3"/>
    <n v="1975"/>
    <n v="5660"/>
    <n v="301856"/>
    <n v="301338"/>
    <n v="217"/>
    <n v="3.9"/>
    <n v="86"/>
    <n v="1.5"/>
    <n v="50028"/>
    <n v="5517"/>
    <n v="44511"/>
    <n v="1.8"/>
    <n v="16.600000000000001"/>
    <n v="48992"/>
    <n v="18006"/>
    <n v="30986"/>
    <n v="6"/>
    <n v="16.3"/>
    <n v="1036"/>
    <n v="0.3"/>
    <n v="32.6"/>
    <n v="51"/>
    <n v="51"/>
    <n v="14605"/>
    <n v="0"/>
  </r>
  <r>
    <x v="31"/>
    <x v="5"/>
    <x v="4"/>
    <n v="1683"/>
    <n v="3445"/>
    <n v="256815"/>
    <n v="255204"/>
    <n v="216"/>
    <n v="6.3"/>
    <n v="131"/>
    <n v="3.9"/>
    <n v="45568"/>
    <n v="5574"/>
    <n v="39994"/>
    <n v="2.2000000000000002"/>
    <n v="17.899999999999999"/>
    <n v="42345"/>
    <n v="16685"/>
    <n v="25660"/>
    <n v="6.5"/>
    <n v="16.600000000000001"/>
    <n v="3223"/>
    <n v="1.3"/>
    <n v="33.200000000000003"/>
    <n v="50"/>
    <n v="63"/>
    <n v="14789"/>
    <n v="0"/>
  </r>
  <r>
    <x v="31"/>
    <x v="5"/>
    <x v="5"/>
    <n v="1707"/>
    <n v="3227"/>
    <n v="256564"/>
    <n v="256223"/>
    <n v="174"/>
    <n v="5.5"/>
    <n v="85"/>
    <n v="2.7"/>
    <n v="41169"/>
    <n v="5237"/>
    <n v="35932"/>
    <n v="2"/>
    <n v="16.100000000000001"/>
    <n v="40487"/>
    <n v="16405"/>
    <n v="24082"/>
    <n v="6.4"/>
    <n v="15.8"/>
    <n v="682"/>
    <n v="0.3"/>
    <n v="31.6"/>
    <n v="45"/>
    <n v="45"/>
    <n v="13809"/>
    <n v="0"/>
  </r>
  <r>
    <x v="31"/>
    <x v="5"/>
    <x v="6"/>
    <n v="1819"/>
    <n v="4824"/>
    <n v="273426"/>
    <n v="272259"/>
    <n v="348"/>
    <n v="7.4"/>
    <n v="82"/>
    <n v="1.7"/>
    <n v="43885"/>
    <n v="8126"/>
    <n v="35759"/>
    <n v="3"/>
    <n v="16.100000000000001"/>
    <n v="41550"/>
    <n v="15236"/>
    <n v="26314"/>
    <n v="5.6"/>
    <n v="15.3"/>
    <n v="2335"/>
    <n v="0.8"/>
    <n v="30.6"/>
    <n v="43"/>
    <n v="43"/>
    <n v="13612"/>
    <n v="0"/>
  </r>
  <r>
    <x v="31"/>
    <x v="5"/>
    <x v="7"/>
    <n v="9093"/>
    <n v="22636"/>
    <n v="1378183"/>
    <n v="1370000"/>
    <n v="953"/>
    <n v="4.3"/>
    <n v="538"/>
    <n v="2.4"/>
    <n v="193945"/>
    <n v="30869"/>
    <n v="163076"/>
    <n v="2.2999999999999998"/>
    <n v="14.2"/>
    <n v="177578"/>
    <n v="56460"/>
    <n v="121118"/>
    <n v="4.0999999999999996"/>
    <n v="13"/>
    <n v="16367"/>
    <n v="1.2"/>
    <n v="26"/>
    <n v="155"/>
    <n v="232"/>
    <n v="46395"/>
    <n v="0"/>
  </r>
  <r>
    <x v="31"/>
    <x v="5"/>
    <x v="8"/>
    <n v="6075"/>
    <n v="13215"/>
    <n v="908348"/>
    <n v="909464"/>
    <n v="599"/>
    <n v="4.5999999999999996"/>
    <n v="213"/>
    <n v="1.6"/>
    <n v="117934"/>
    <n v="22116"/>
    <n v="95818"/>
    <n v="2.4"/>
    <n v="13"/>
    <n v="120165"/>
    <n v="31108"/>
    <n v="89057"/>
    <n v="3.4"/>
    <n v="13.2"/>
    <n v="-2231"/>
    <n v="-0.2"/>
    <n v="26"/>
    <n v="93"/>
    <n v="95"/>
    <n v="27007"/>
    <n v="0"/>
  </r>
  <r>
    <x v="31"/>
    <x v="5"/>
    <x v="9"/>
    <n v="6063"/>
    <n v="16922"/>
    <n v="914645"/>
    <n v="911892"/>
    <n v="603"/>
    <n v="3.6"/>
    <n v="215"/>
    <n v="1.3"/>
    <n v="104866"/>
    <n v="19155"/>
    <n v="85711"/>
    <n v="2.1"/>
    <n v="11.5"/>
    <n v="99360"/>
    <n v="25276"/>
    <n v="74084"/>
    <n v="2.8"/>
    <n v="10.9"/>
    <n v="5506"/>
    <n v="0.6"/>
    <n v="21.8"/>
    <n v="67"/>
    <n v="69"/>
    <n v="20144"/>
    <n v="0"/>
  </r>
  <r>
    <x v="31"/>
    <x v="5"/>
    <x v="10"/>
    <n v="6872"/>
    <n v="22806"/>
    <n v="1046265"/>
    <n v="1040528"/>
    <n v="1086"/>
    <n v="4.8"/>
    <n v="289"/>
    <n v="1.3"/>
    <n v="113526"/>
    <n v="19979"/>
    <n v="93547"/>
    <n v="1.9"/>
    <n v="10.9"/>
    <n v="102051"/>
    <n v="24423"/>
    <n v="77628"/>
    <n v="2.2999999999999998"/>
    <n v="9.8000000000000007"/>
    <n v="11475"/>
    <n v="1.1000000000000001"/>
    <n v="19.600000000000001"/>
    <n v="57"/>
    <n v="112"/>
    <n v="16321"/>
    <n v="0"/>
  </r>
  <r>
    <x v="31"/>
    <x v="5"/>
    <x v="11"/>
    <n v="8426"/>
    <n v="35612"/>
    <n v="1304182"/>
    <n v="1287860"/>
    <n v="1237"/>
    <n v="3.5"/>
    <n v="577"/>
    <n v="1.6"/>
    <n v="146893"/>
    <n v="26956"/>
    <n v="119937"/>
    <n v="2.1"/>
    <n v="11.4"/>
    <n v="114249"/>
    <n v="26703"/>
    <n v="87546"/>
    <n v="2.1"/>
    <n v="8.9"/>
    <n v="32644"/>
    <n v="2.5"/>
    <n v="17.8"/>
    <n v="51"/>
    <n v="76"/>
    <n v="14333"/>
    <n v="0"/>
  </r>
  <r>
    <x v="31"/>
    <x v="5"/>
    <x v="1"/>
    <n v="22090"/>
    <n v="80884"/>
    <n v="3414024"/>
    <n v="3393971"/>
    <n v="2076"/>
    <n v="2.6"/>
    <n v="1008"/>
    <n v="1.3"/>
    <n v="314975"/>
    <n v="57233"/>
    <n v="257742"/>
    <n v="1.7"/>
    <n v="9.3000000000000007"/>
    <n v="274868"/>
    <n v="64162"/>
    <n v="210706"/>
    <n v="1.9"/>
    <n v="8.1"/>
    <n v="40107"/>
    <n v="1.2"/>
    <n v="16.2"/>
    <n v="124"/>
    <n v="179"/>
    <n v="38140"/>
    <n v="0"/>
  </r>
  <r>
    <x v="31"/>
    <x v="6"/>
    <x v="0"/>
    <n v="100"/>
    <n v="545"/>
    <n v="67676"/>
    <n v="33838"/>
    <n v="545"/>
    <n v="200"/>
    <n v="0"/>
    <n v="0"/>
    <n v="67676"/>
    <n v="67676"/>
    <n v="0"/>
    <n v="200"/>
    <n v="200"/>
    <n v="0"/>
    <n v="0"/>
    <n v="0"/>
    <n v="0"/>
    <n v="0"/>
    <n v="67676"/>
    <n v="200"/>
    <n v="0"/>
    <m/>
    <m/>
    <m/>
    <n v="0"/>
  </r>
  <r>
    <x v="31"/>
    <x v="6"/>
    <x v="2"/>
    <n v="238"/>
    <n v="521"/>
    <n v="79988"/>
    <n v="77521"/>
    <n v="64"/>
    <n v="12.9"/>
    <n v="17"/>
    <n v="3.4"/>
    <n v="22025"/>
    <n v="2435"/>
    <n v="19590"/>
    <n v="3.1"/>
    <n v="28.4"/>
    <n v="17090"/>
    <m/>
    <n v="16226"/>
    <m/>
    <n v="22"/>
    <n v="4935"/>
    <n v="6.4"/>
    <n v="44"/>
    <m/>
    <m/>
    <m/>
    <n v="1"/>
  </r>
  <r>
    <x v="31"/>
    <x v="6"/>
    <x v="3"/>
    <n v="473"/>
    <n v="2561"/>
    <n v="160641"/>
    <n v="159154"/>
    <n v="267"/>
    <n v="10.9"/>
    <n v="53"/>
    <n v="2.2000000000000002"/>
    <n v="30220"/>
    <n v="4893"/>
    <n v="25327"/>
    <n v="3.1"/>
    <n v="19"/>
    <n v="27246"/>
    <m/>
    <n v="15985"/>
    <m/>
    <n v="17.100000000000001"/>
    <n v="2974"/>
    <n v="1.9"/>
    <n v="34.200000000000003"/>
    <n v="12"/>
    <n v="12"/>
    <n v="8358"/>
    <n v="1"/>
  </r>
  <r>
    <x v="31"/>
    <x v="6"/>
    <x v="4"/>
    <n v="359"/>
    <n v="1556"/>
    <n v="124177"/>
    <n v="122816"/>
    <n v="76"/>
    <n v="4.9000000000000004"/>
    <n v="75"/>
    <n v="4.8"/>
    <n v="25596"/>
    <n v="2528"/>
    <n v="23068"/>
    <n v="2.1"/>
    <n v="20.8"/>
    <n v="22874"/>
    <n v="10808"/>
    <n v="12066"/>
    <n v="8.8000000000000007"/>
    <n v="18.600000000000001"/>
    <n v="2722"/>
    <n v="2.2000000000000002"/>
    <n v="37.200000000000003"/>
    <n v="13"/>
    <n v="13"/>
    <n v="9287"/>
    <n v="0"/>
  </r>
  <r>
    <x v="31"/>
    <x v="6"/>
    <x v="5"/>
    <n v="387"/>
    <n v="1054"/>
    <n v="133340"/>
    <n v="130407"/>
    <n v="202"/>
    <n v="20.9"/>
    <n v="31"/>
    <n v="3.2"/>
    <n v="24029"/>
    <n v="4409"/>
    <n v="19620"/>
    <n v="3.4"/>
    <n v="18.399999999999999"/>
    <n v="18163"/>
    <n v="5598"/>
    <n v="12565"/>
    <n v="4.3"/>
    <n v="13.9"/>
    <n v="5866"/>
    <n v="4.5"/>
    <n v="27.8"/>
    <n v="6"/>
    <n v="6"/>
    <m/>
    <n v="1"/>
  </r>
  <r>
    <x v="31"/>
    <x v="6"/>
    <x v="6"/>
    <n v="412"/>
    <n v="2090"/>
    <n v="141928"/>
    <n v="144017"/>
    <n v="207"/>
    <n v="10.3"/>
    <n v="32"/>
    <n v="1.6"/>
    <n v="23538"/>
    <n v="5696"/>
    <n v="17842"/>
    <n v="4"/>
    <n v="16.3"/>
    <n v="27715"/>
    <n v="10213"/>
    <n v="17502"/>
    <n v="7.1"/>
    <n v="19.2"/>
    <n v="-4177"/>
    <n v="-2.9"/>
    <n v="32.6"/>
    <n v="12"/>
    <n v="12"/>
    <n v="8961"/>
    <n v="0"/>
  </r>
  <r>
    <x v="31"/>
    <x v="6"/>
    <x v="7"/>
    <n v="2113"/>
    <n v="10202"/>
    <n v="709942"/>
    <n v="703131"/>
    <n v="939"/>
    <n v="9.5"/>
    <n v="234"/>
    <n v="2.4"/>
    <n v="108040"/>
    <n v="19290"/>
    <n v="88750"/>
    <n v="2.7"/>
    <n v="15.4"/>
    <n v="94417"/>
    <n v="17734"/>
    <n v="76683"/>
    <n v="2.5"/>
    <n v="13.4"/>
    <n v="13623"/>
    <n v="2"/>
    <n v="26.8"/>
    <n v="18"/>
    <n v="60"/>
    <n v="12352"/>
    <n v="0"/>
  </r>
  <r>
    <x v="31"/>
    <x v="6"/>
    <x v="8"/>
    <n v="1513"/>
    <n v="7841"/>
    <n v="509492"/>
    <n v="508774"/>
    <n v="536"/>
    <n v="7"/>
    <n v="211"/>
    <n v="2.7"/>
    <n v="71090"/>
    <n v="15323"/>
    <n v="55767"/>
    <n v="3"/>
    <n v="14"/>
    <n v="69654"/>
    <n v="18008"/>
    <n v="51646"/>
    <n v="3.5"/>
    <n v="13.7"/>
    <n v="1436"/>
    <n v="0.3"/>
    <n v="27.4"/>
    <n v="14"/>
    <n v="14"/>
    <n v="9183"/>
    <n v="0"/>
  </r>
  <r>
    <x v="31"/>
    <x v="6"/>
    <x v="9"/>
    <n v="1620"/>
    <n v="10937"/>
    <n v="540349"/>
    <n v="536550"/>
    <n v="733"/>
    <n v="6.8"/>
    <n v="351"/>
    <n v="3.3"/>
    <n v="67145"/>
    <n v="12504"/>
    <n v="54641"/>
    <n v="2.2999999999999998"/>
    <n v="12.5"/>
    <n v="59546"/>
    <n v="11296"/>
    <n v="48250"/>
    <n v="2.1"/>
    <n v="11.1"/>
    <n v="7599"/>
    <n v="1.4"/>
    <n v="22.2"/>
    <n v="8"/>
    <n v="8"/>
    <m/>
    <n v="1"/>
  </r>
  <r>
    <x v="31"/>
    <x v="6"/>
    <x v="10"/>
    <n v="2148"/>
    <n v="15069"/>
    <n v="724364"/>
    <n v="720344"/>
    <n v="1021"/>
    <n v="6.9"/>
    <n v="266"/>
    <n v="1.8"/>
    <n v="88332"/>
    <n v="20045"/>
    <n v="68287"/>
    <n v="2.8"/>
    <n v="12.3"/>
    <n v="80292"/>
    <n v="12165"/>
    <n v="68127"/>
    <n v="1.7"/>
    <n v="11.1"/>
    <n v="8040"/>
    <n v="1.2"/>
    <n v="22.2"/>
    <n v="6"/>
    <n v="30"/>
    <n v="3469"/>
    <n v="0"/>
  </r>
  <r>
    <x v="31"/>
    <x v="6"/>
    <x v="11"/>
    <n v="2716"/>
    <n v="23160"/>
    <n v="922280"/>
    <n v="916145"/>
    <n v="1245"/>
    <n v="5.5"/>
    <n v="416"/>
    <n v="1.8"/>
    <n v="112176"/>
    <n v="24858"/>
    <n v="87318"/>
    <n v="2.7"/>
    <n v="12.2"/>
    <n v="99906"/>
    <n v="11697"/>
    <n v="88209"/>
    <n v="1.3"/>
    <n v="10.9"/>
    <n v="12270"/>
    <n v="1.3"/>
    <n v="21.8"/>
    <n v="2"/>
    <n v="19"/>
    <m/>
    <n v="1"/>
  </r>
  <r>
    <x v="31"/>
    <x v="6"/>
    <x v="1"/>
    <n v="7878"/>
    <n v="61812"/>
    <n v="2677509"/>
    <n v="2662386"/>
    <n v="3730"/>
    <n v="6.2"/>
    <n v="1343"/>
    <n v="2.2000000000000002"/>
    <n v="279963"/>
    <n v="57064"/>
    <n v="222899"/>
    <n v="2.1"/>
    <n v="10.5"/>
    <n v="249716"/>
    <n v="37159"/>
    <n v="212557"/>
    <n v="1.4"/>
    <n v="9.4"/>
    <n v="30247"/>
    <n v="1.1000000000000001"/>
    <n v="18.8"/>
    <n v="14"/>
    <n v="61"/>
    <n v="9440"/>
    <n v="0"/>
  </r>
  <r>
    <x v="31"/>
    <x v="7"/>
    <x v="0"/>
    <n v="45"/>
    <n v="161"/>
    <n v="60926"/>
    <n v="30975"/>
    <n v="160"/>
    <n v="198.8"/>
    <n v="0"/>
    <n v="0"/>
    <n v="59902"/>
    <n v="59902"/>
    <n v="0"/>
    <n v="193.4"/>
    <n v="193.4"/>
    <n v="0"/>
    <n v="0"/>
    <n v="0"/>
    <n v="0"/>
    <n v="0"/>
    <n v="59902"/>
    <n v="193.4"/>
    <n v="0"/>
    <m/>
    <m/>
    <m/>
    <n v="0"/>
  </r>
  <r>
    <x v="31"/>
    <x v="7"/>
    <x v="2"/>
    <n v="101"/>
    <n v="261"/>
    <n v="61399"/>
    <n v="60720"/>
    <n v="23"/>
    <n v="9.1"/>
    <n v="6"/>
    <n v="2.4"/>
    <n v="17744"/>
    <n v="1337"/>
    <n v="16407"/>
    <n v="2.2000000000000002"/>
    <n v="29.2"/>
    <n v="16385"/>
    <m/>
    <n v="16058"/>
    <m/>
    <n v="27"/>
    <n v="1359"/>
    <n v="2.2000000000000002"/>
    <n v="54"/>
    <m/>
    <m/>
    <m/>
    <n v="1"/>
  </r>
  <r>
    <x v="31"/>
    <x v="7"/>
    <x v="3"/>
    <n v="134"/>
    <n v="1164"/>
    <n v="86466"/>
    <n v="86219"/>
    <n v="48"/>
    <n v="4.0999999999999996"/>
    <n v="40"/>
    <n v="3.4"/>
    <n v="16297"/>
    <n v="2762"/>
    <n v="13535"/>
    <n v="3.2"/>
    <n v="18.899999999999999"/>
    <n v="15802"/>
    <m/>
    <n v="7206"/>
    <m/>
    <n v="18.3"/>
    <n v="495"/>
    <n v="0.6"/>
    <n v="36.6"/>
    <n v="5"/>
    <n v="21"/>
    <n v="7556"/>
    <n v="1"/>
  </r>
  <r>
    <x v="31"/>
    <x v="7"/>
    <x v="4"/>
    <n v="135"/>
    <n v="1222"/>
    <n v="93698"/>
    <n v="94769"/>
    <n v="121"/>
    <n v="10.3"/>
    <n v="32"/>
    <n v="2.7"/>
    <n v="20769"/>
    <n v="5547"/>
    <n v="15222"/>
    <n v="5.9"/>
    <n v="21.9"/>
    <n v="22910"/>
    <n v="9672"/>
    <n v="13238"/>
    <n v="10.199999999999999"/>
    <n v="24.2"/>
    <n v="-2141"/>
    <n v="-2.2999999999999998"/>
    <n v="43.8"/>
    <n v="5"/>
    <n v="5"/>
    <n v="7820"/>
    <n v="0"/>
  </r>
  <r>
    <x v="31"/>
    <x v="7"/>
    <x v="5"/>
    <n v="121"/>
    <n v="453"/>
    <n v="78223"/>
    <n v="79348"/>
    <n v="55"/>
    <n v="12.8"/>
    <n v="8"/>
    <n v="1.9"/>
    <n v="11943"/>
    <n v="1498"/>
    <n v="10445"/>
    <n v="1.9"/>
    <n v="15.1"/>
    <n v="14193"/>
    <n v="5658"/>
    <n v="8535"/>
    <n v="7.1"/>
    <n v="17.899999999999999"/>
    <n v="-2250"/>
    <n v="-2.8"/>
    <n v="30.2"/>
    <n v="4"/>
    <n v="4"/>
    <n v="5504"/>
    <n v="0"/>
  </r>
  <r>
    <x v="31"/>
    <x v="7"/>
    <x v="6"/>
    <n v="170"/>
    <n v="1875"/>
    <n v="116001"/>
    <n v="115112"/>
    <n v="159"/>
    <n v="8.8000000000000007"/>
    <n v="17"/>
    <n v="0.9"/>
    <n v="19544"/>
    <n v="4552"/>
    <n v="14992"/>
    <n v="4"/>
    <n v="17"/>
    <n v="17766"/>
    <n v="4831"/>
    <n v="12935"/>
    <n v="4.2"/>
    <n v="15.4"/>
    <n v="1778"/>
    <n v="1.6"/>
    <n v="30.8"/>
    <n v="3"/>
    <n v="3"/>
    <n v="4429"/>
    <n v="0"/>
  </r>
  <r>
    <x v="31"/>
    <x v="7"/>
    <x v="7"/>
    <n v="823"/>
    <n v="8540"/>
    <n v="552074"/>
    <n v="543215"/>
    <n v="844"/>
    <n v="10.199999999999999"/>
    <n v="232"/>
    <n v="2.8"/>
    <n v="85568"/>
    <n v="17828"/>
    <n v="67740"/>
    <n v="3.3"/>
    <n v="15.8"/>
    <n v="67851"/>
    <n v="13110"/>
    <n v="54741"/>
    <n v="2.4"/>
    <n v="12.5"/>
    <n v="17717"/>
    <n v="3.3"/>
    <n v="25"/>
    <n v="7"/>
    <n v="7"/>
    <n v="8289"/>
    <n v="0"/>
  </r>
  <r>
    <x v="31"/>
    <x v="7"/>
    <x v="8"/>
    <n v="627"/>
    <n v="6187"/>
    <n v="421807"/>
    <n v="416004"/>
    <n v="682"/>
    <n v="11.5"/>
    <n v="142"/>
    <n v="2.4"/>
    <n v="62247"/>
    <n v="20647"/>
    <n v="41600"/>
    <n v="5"/>
    <n v="15"/>
    <n v="50641"/>
    <n v="8466"/>
    <n v="42175"/>
    <n v="2"/>
    <n v="12.2"/>
    <n v="11606"/>
    <n v="2.8"/>
    <n v="24.4"/>
    <n v="3"/>
    <n v="3"/>
    <m/>
    <n v="1"/>
  </r>
  <r>
    <x v="31"/>
    <x v="7"/>
    <x v="9"/>
    <n v="697"/>
    <n v="7986"/>
    <n v="457346"/>
    <n v="453043"/>
    <n v="631"/>
    <n v="8.1"/>
    <n v="250"/>
    <n v="3.2"/>
    <n v="58945"/>
    <n v="16704"/>
    <n v="42241"/>
    <n v="3.7"/>
    <n v="13"/>
    <n v="50338"/>
    <n v="5496"/>
    <n v="44842"/>
    <n v="1.2"/>
    <n v="11.1"/>
    <n v="8607"/>
    <n v="1.9"/>
    <n v="22.2"/>
    <m/>
    <m/>
    <m/>
    <n v="0"/>
  </r>
  <r>
    <x v="31"/>
    <x v="7"/>
    <x v="10"/>
    <n v="915"/>
    <n v="12124"/>
    <n v="611612"/>
    <n v="603306"/>
    <n v="1091"/>
    <n v="9.3000000000000007"/>
    <n v="321"/>
    <n v="2.7"/>
    <n v="74290"/>
    <n v="16247"/>
    <n v="58043"/>
    <n v="2.7"/>
    <n v="12.3"/>
    <n v="57677"/>
    <n v="10781"/>
    <n v="46896"/>
    <n v="1.8"/>
    <n v="9.6"/>
    <n v="16613"/>
    <n v="2.7"/>
    <n v="19.2"/>
    <n v="2"/>
    <n v="2"/>
    <m/>
    <n v="1"/>
  </r>
  <r>
    <x v="31"/>
    <x v="7"/>
    <x v="11"/>
    <n v="1324"/>
    <n v="20362"/>
    <n v="870471"/>
    <n v="863132"/>
    <n v="1244"/>
    <n v="6.2"/>
    <n v="596"/>
    <n v="3"/>
    <n v="108284"/>
    <n v="27708"/>
    <n v="80576"/>
    <n v="3.2"/>
    <n v="12.5"/>
    <n v="93605"/>
    <n v="16320"/>
    <n v="77285"/>
    <n v="1.9"/>
    <n v="10.8"/>
    <n v="14679"/>
    <n v="1.7"/>
    <n v="21.6"/>
    <n v="3"/>
    <n v="32"/>
    <m/>
    <n v="1"/>
  </r>
  <r>
    <x v="31"/>
    <x v="7"/>
    <x v="1"/>
    <n v="4170"/>
    <n v="54795"/>
    <n v="2766556"/>
    <n v="2743472"/>
    <n v="2935"/>
    <n v="5.4"/>
    <n v="1228"/>
    <n v="2.2999999999999998"/>
    <n v="280763"/>
    <n v="61102"/>
    <n v="219661"/>
    <n v="2.2000000000000002"/>
    <n v="10.199999999999999"/>
    <n v="234594"/>
    <n v="32833"/>
    <n v="201761"/>
    <n v="1.2"/>
    <n v="8.6"/>
    <n v="46169"/>
    <n v="1.6"/>
    <n v="17.2"/>
    <n v="2"/>
    <n v="17"/>
    <m/>
    <n v="1"/>
  </r>
  <r>
    <x v="31"/>
    <x v="8"/>
    <x v="0"/>
    <n v="19"/>
    <n v="73"/>
    <m/>
    <m/>
    <n v="73"/>
    <n v="200"/>
    <n v="0"/>
    <n v="0"/>
    <m/>
    <n v="56448"/>
    <m/>
    <m/>
    <m/>
    <m/>
    <m/>
    <m/>
    <m/>
    <m/>
    <m/>
    <m/>
    <m/>
    <m/>
    <m/>
    <m/>
    <n v="1"/>
  </r>
  <r>
    <x v="31"/>
    <x v="8"/>
    <x v="2"/>
    <n v="49"/>
    <n v="531"/>
    <n v="66025"/>
    <n v="62686"/>
    <n v="33"/>
    <n v="6.4"/>
    <n v="8"/>
    <n v="1.5"/>
    <n v="17591"/>
    <m/>
    <m/>
    <m/>
    <n v="28.1"/>
    <n v="10912"/>
    <n v="960"/>
    <n v="9952"/>
    <n v="1.5"/>
    <n v="17.399999999999999"/>
    <n v="6679"/>
    <n v="10.7"/>
    <n v="34.799999999999997"/>
    <m/>
    <m/>
    <m/>
    <n v="1"/>
  </r>
  <r>
    <x v="31"/>
    <x v="8"/>
    <x v="3"/>
    <n v="47"/>
    <n v="931"/>
    <n v="68477"/>
    <n v="67157"/>
    <n v="333"/>
    <n v="42.6"/>
    <n v="34"/>
    <n v="4.4000000000000004"/>
    <n v="15336"/>
    <n v="4679"/>
    <n v="10657"/>
    <n v="7"/>
    <n v="22.8"/>
    <n v="12697"/>
    <n v="5294"/>
    <n v="7403"/>
    <n v="7.9"/>
    <n v="18.899999999999999"/>
    <n v="2639"/>
    <n v="3.9"/>
    <n v="37.799999999999997"/>
    <n v="2"/>
    <n v="2"/>
    <m/>
    <n v="1"/>
  </r>
  <r>
    <x v="31"/>
    <x v="8"/>
    <x v="4"/>
    <n v="71"/>
    <n v="2114"/>
    <m/>
    <m/>
    <n v="159"/>
    <n v="7.8"/>
    <n v="29"/>
    <n v="1.4"/>
    <m/>
    <n v="5011"/>
    <m/>
    <m/>
    <m/>
    <m/>
    <m/>
    <m/>
    <m/>
    <m/>
    <m/>
    <m/>
    <m/>
    <n v="3"/>
    <n v="4"/>
    <n v="9660"/>
    <n v="1"/>
  </r>
  <r>
    <x v="31"/>
    <x v="8"/>
    <x v="5"/>
    <n v="47"/>
    <n v="440"/>
    <n v="66408"/>
    <n v="62786"/>
    <n v="36"/>
    <n v="8.4"/>
    <n v="9"/>
    <n v="2.1"/>
    <n v="15067"/>
    <n v="1064"/>
    <n v="14003"/>
    <n v="1.7"/>
    <n v="24"/>
    <n v="7822"/>
    <m/>
    <n v="5364"/>
    <m/>
    <n v="12.5"/>
    <n v="7245"/>
    <n v="11.5"/>
    <n v="25"/>
    <n v="1"/>
    <n v="1"/>
    <m/>
    <n v="1"/>
  </r>
  <r>
    <x v="31"/>
    <x v="8"/>
    <x v="6"/>
    <n v="65"/>
    <n v="969"/>
    <n v="80618"/>
    <n v="82462"/>
    <n v="319"/>
    <n v="39.200000000000003"/>
    <n v="7"/>
    <n v="0.9"/>
    <n v="10527"/>
    <m/>
    <m/>
    <m/>
    <n v="12.8"/>
    <n v="14214"/>
    <n v="208"/>
    <n v="14006"/>
    <n v="0.3"/>
    <n v="17.2"/>
    <n v="-3687"/>
    <n v="-4.4000000000000004"/>
    <n v="25.6"/>
    <m/>
    <m/>
    <m/>
    <n v="1"/>
  </r>
  <r>
    <x v="31"/>
    <x v="8"/>
    <x v="7"/>
    <n v="428"/>
    <n v="6730"/>
    <n v="598191"/>
    <n v="596928"/>
    <n v="718"/>
    <n v="11"/>
    <n v="354"/>
    <n v="5.4"/>
    <n v="100294"/>
    <n v="33032"/>
    <n v="67262"/>
    <n v="5.5"/>
    <n v="16.8"/>
    <n v="97767"/>
    <m/>
    <n v="69917"/>
    <m/>
    <n v="16.399999999999999"/>
    <n v="2527"/>
    <n v="0.4"/>
    <n v="32.799999999999997"/>
    <n v="5"/>
    <n v="5"/>
    <m/>
    <n v="1"/>
  </r>
  <r>
    <x v="31"/>
    <x v="8"/>
    <x v="8"/>
    <n v="333"/>
    <n v="7324"/>
    <n v="467195"/>
    <n v="467306"/>
    <n v="523"/>
    <n v="7"/>
    <n v="715"/>
    <n v="9.6"/>
    <n v="68259"/>
    <n v="17346"/>
    <n v="50913"/>
    <n v="3.7"/>
    <n v="14.6"/>
    <n v="68480"/>
    <n v="18776"/>
    <n v="49704"/>
    <n v="4"/>
    <n v="14.7"/>
    <n v="-221"/>
    <n v="-0.1"/>
    <n v="29.2"/>
    <n v="2"/>
    <n v="64"/>
    <m/>
    <n v="1"/>
  </r>
  <r>
    <x v="31"/>
    <x v="8"/>
    <x v="9"/>
    <n v="416"/>
    <n v="9162"/>
    <n v="575132"/>
    <n v="573132"/>
    <n v="779"/>
    <n v="8.6999999999999993"/>
    <n v="364"/>
    <n v="4.0999999999999996"/>
    <n v="78397"/>
    <n v="24261"/>
    <n v="54136"/>
    <n v="4.2"/>
    <n v="13.7"/>
    <n v="74397"/>
    <n v="20039"/>
    <n v="54358"/>
    <n v="3.5"/>
    <n v="13"/>
    <n v="4000"/>
    <n v="0.7"/>
    <n v="26"/>
    <n v="2"/>
    <n v="2"/>
    <m/>
    <n v="1"/>
  </r>
  <r>
    <x v="31"/>
    <x v="8"/>
    <x v="10"/>
    <n v="617"/>
    <n v="14146"/>
    <n v="892699"/>
    <n v="886330"/>
    <n v="1135"/>
    <n v="8.1"/>
    <n v="848"/>
    <n v="6.1"/>
    <n v="97119"/>
    <n v="31392"/>
    <n v="65727"/>
    <n v="3.5"/>
    <n v="11"/>
    <n v="84381"/>
    <n v="18497"/>
    <n v="65884"/>
    <n v="2.1"/>
    <n v="9.5"/>
    <n v="12738"/>
    <n v="1.5"/>
    <n v="19"/>
    <n v="1"/>
    <n v="1"/>
    <m/>
    <n v="1"/>
  </r>
  <r>
    <x v="31"/>
    <x v="8"/>
    <x v="11"/>
    <n v="774"/>
    <n v="20859"/>
    <n v="1113614"/>
    <n v="1105639"/>
    <n v="1832"/>
    <n v="9"/>
    <n v="696"/>
    <n v="3.4"/>
    <n v="135552"/>
    <n v="34988"/>
    <n v="100564"/>
    <n v="3.2"/>
    <n v="12.3"/>
    <n v="119602"/>
    <n v="17650"/>
    <n v="101952"/>
    <n v="1.6"/>
    <n v="10.8"/>
    <n v="15950"/>
    <n v="1.5"/>
    <n v="21.6"/>
    <m/>
    <m/>
    <m/>
    <n v="0"/>
  </r>
  <r>
    <x v="31"/>
    <x v="8"/>
    <x v="1"/>
    <n v="2954"/>
    <n v="78564"/>
    <n v="4297311"/>
    <n v="4261326"/>
    <n v="5136"/>
    <n v="6.6"/>
    <n v="2811"/>
    <n v="3.6"/>
    <n v="462698"/>
    <n v="121832"/>
    <n v="340866"/>
    <n v="2.9"/>
    <n v="10.9"/>
    <n v="390728"/>
    <n v="64997"/>
    <n v="325731"/>
    <n v="1.5"/>
    <n v="9.1999999999999993"/>
    <n v="71970"/>
    <n v="1.7"/>
    <n v="18.399999999999999"/>
    <n v="2"/>
    <n v="2"/>
    <m/>
    <n v="1"/>
  </r>
  <r>
    <x v="31"/>
    <x v="9"/>
    <x v="0"/>
    <n v="1"/>
    <n v="1"/>
    <m/>
    <m/>
    <n v="0"/>
    <n v="0"/>
    <n v="0"/>
    <n v="0"/>
    <m/>
    <n v="0"/>
    <m/>
    <m/>
    <m/>
    <m/>
    <m/>
    <m/>
    <m/>
    <m/>
    <m/>
    <m/>
    <m/>
    <m/>
    <m/>
    <m/>
    <n v="1"/>
  </r>
  <r>
    <x v="31"/>
    <x v="9"/>
    <x v="2"/>
    <n v="14"/>
    <n v="21"/>
    <n v="33309"/>
    <n v="33621"/>
    <n v="0"/>
    <n v="0"/>
    <n v="2"/>
    <n v="9.1"/>
    <n v="4420"/>
    <n v="0"/>
    <n v="4420"/>
    <n v="0"/>
    <n v="13.1"/>
    <n v="5044"/>
    <m/>
    <n v="4977"/>
    <m/>
    <n v="15"/>
    <n v="-624"/>
    <n v="-1.9"/>
    <n v="26.2"/>
    <m/>
    <m/>
    <m/>
    <n v="1"/>
  </r>
  <r>
    <x v="31"/>
    <x v="9"/>
    <x v="3"/>
    <n v="9"/>
    <n v="21"/>
    <m/>
    <m/>
    <n v="0"/>
    <n v="0"/>
    <n v="1"/>
    <n v="4.7"/>
    <m/>
    <n v="0"/>
    <m/>
    <m/>
    <m/>
    <m/>
    <m/>
    <m/>
    <m/>
    <m/>
    <m/>
    <m/>
    <m/>
    <n v="1"/>
    <n v="1"/>
    <m/>
    <n v="1"/>
  </r>
  <r>
    <x v="31"/>
    <x v="9"/>
    <x v="4"/>
    <n v="25"/>
    <n v="347"/>
    <n v="77723"/>
    <n v="72193"/>
    <n v="12"/>
    <n v="3.5"/>
    <n v="6"/>
    <n v="1.7"/>
    <n v="17981"/>
    <m/>
    <m/>
    <m/>
    <n v="24.9"/>
    <n v="6921"/>
    <n v="187"/>
    <n v="6734"/>
    <n v="0.3"/>
    <n v="9.6"/>
    <n v="11060"/>
    <n v="15.3"/>
    <n v="19.2"/>
    <m/>
    <m/>
    <m/>
    <n v="1"/>
  </r>
  <r>
    <x v="31"/>
    <x v="9"/>
    <x v="5"/>
    <n v="18"/>
    <n v="447"/>
    <n v="43445"/>
    <n v="37833"/>
    <n v="6"/>
    <n v="1.3"/>
    <n v="2"/>
    <n v="0.4"/>
    <n v="11291"/>
    <m/>
    <m/>
    <m/>
    <n v="29.8"/>
    <n v="66"/>
    <m/>
    <n v="37"/>
    <m/>
    <n v="0.2"/>
    <n v="11225"/>
    <n v="29.6"/>
    <n v="0.4"/>
    <m/>
    <m/>
    <m/>
    <n v="1"/>
  </r>
  <r>
    <x v="31"/>
    <x v="9"/>
    <x v="6"/>
    <n v="23"/>
    <n v="588"/>
    <n v="63824"/>
    <n v="60056"/>
    <n v="90"/>
    <n v="16.7"/>
    <n v="7"/>
    <n v="1.3"/>
    <n v="19034"/>
    <n v="2539"/>
    <n v="16495"/>
    <n v="4.2"/>
    <n v="31.7"/>
    <n v="11497"/>
    <m/>
    <n v="4122"/>
    <m/>
    <n v="19.100000000000001"/>
    <n v="7537"/>
    <n v="12.6"/>
    <n v="38.200000000000003"/>
    <n v="1"/>
    <n v="1"/>
    <m/>
    <n v="1"/>
  </r>
  <r>
    <x v="31"/>
    <x v="9"/>
    <x v="7"/>
    <n v="136"/>
    <n v="4056"/>
    <n v="357203"/>
    <n v="349777"/>
    <n v="387"/>
    <n v="9.9"/>
    <n v="93"/>
    <n v="2.4"/>
    <n v="65870"/>
    <n v="22556"/>
    <n v="43314"/>
    <n v="6.4"/>
    <n v="18.8"/>
    <n v="51018"/>
    <n v="25260"/>
    <n v="25758"/>
    <n v="7.2"/>
    <n v="14.6"/>
    <n v="14852"/>
    <n v="4.2"/>
    <n v="29.2"/>
    <n v="2"/>
    <n v="2"/>
    <m/>
    <n v="1"/>
  </r>
  <r>
    <x v="31"/>
    <x v="9"/>
    <x v="8"/>
    <n v="125"/>
    <n v="4441"/>
    <n v="293169"/>
    <n v="290961"/>
    <n v="473"/>
    <n v="11"/>
    <n v="208"/>
    <n v="4.8"/>
    <n v="42192"/>
    <n v="14674"/>
    <n v="27518"/>
    <n v="5"/>
    <n v="14.5"/>
    <n v="37776"/>
    <n v="4184"/>
    <n v="33592"/>
    <n v="1.4"/>
    <n v="13"/>
    <n v="4416"/>
    <n v="1.5"/>
    <n v="26"/>
    <m/>
    <m/>
    <m/>
    <n v="0"/>
  </r>
  <r>
    <x v="31"/>
    <x v="9"/>
    <x v="9"/>
    <n v="132"/>
    <n v="5605"/>
    <n v="386747"/>
    <n v="389027"/>
    <n v="393"/>
    <n v="7.1"/>
    <n v="199"/>
    <n v="3.6"/>
    <n v="46941"/>
    <n v="8143"/>
    <n v="38798"/>
    <n v="2.1"/>
    <n v="12.1"/>
    <n v="51500"/>
    <n v="10963"/>
    <n v="40537"/>
    <n v="2.8"/>
    <n v="13.2"/>
    <n v="-4559"/>
    <n v="-1.1000000000000001"/>
    <n v="24.2"/>
    <m/>
    <m/>
    <m/>
    <n v="0"/>
  </r>
  <r>
    <x v="31"/>
    <x v="9"/>
    <x v="10"/>
    <n v="226"/>
    <n v="7707"/>
    <n v="709290"/>
    <n v="710057"/>
    <n v="776"/>
    <n v="10.4"/>
    <n v="259"/>
    <n v="3.5"/>
    <n v="63809"/>
    <n v="20015"/>
    <n v="43794"/>
    <n v="2.8"/>
    <n v="9"/>
    <n v="65343"/>
    <n v="8359"/>
    <n v="56984"/>
    <n v="1.2"/>
    <n v="9.1999999999999993"/>
    <n v="-1534"/>
    <n v="-0.2"/>
    <n v="18"/>
    <m/>
    <m/>
    <m/>
    <n v="0"/>
  </r>
  <r>
    <x v="31"/>
    <x v="9"/>
    <x v="11"/>
    <n v="300"/>
    <n v="22283"/>
    <n v="917156"/>
    <n v="901630"/>
    <n v="2078"/>
    <n v="9.5"/>
    <n v="1090"/>
    <n v="5"/>
    <n v="123481"/>
    <n v="39436"/>
    <n v="84045"/>
    <n v="4.4000000000000004"/>
    <n v="13.7"/>
    <n v="92429"/>
    <n v="25726"/>
    <n v="66703"/>
    <n v="2.9"/>
    <n v="10.3"/>
    <n v="31052"/>
    <n v="3.4"/>
    <n v="20.6"/>
    <m/>
    <m/>
    <m/>
    <n v="0"/>
  </r>
  <r>
    <x v="31"/>
    <x v="9"/>
    <x v="1"/>
    <n v="1219"/>
    <n v="69565"/>
    <n v="3680700"/>
    <n v="3660428"/>
    <n v="4885"/>
    <n v="7.1"/>
    <n v="2594"/>
    <n v="3.8"/>
    <n v="389595"/>
    <n v="109298"/>
    <n v="280297"/>
    <n v="3"/>
    <n v="10.6"/>
    <n v="349050"/>
    <n v="60459"/>
    <n v="288591"/>
    <n v="1.7"/>
    <n v="9.5"/>
    <n v="40545"/>
    <n v="1.1000000000000001"/>
    <n v="19"/>
    <n v="1"/>
    <n v="6"/>
    <m/>
    <n v="1"/>
  </r>
  <r>
    <x v="31"/>
    <x v="10"/>
    <x v="2"/>
    <n v="11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1"/>
    <x v="10"/>
    <x v="3"/>
    <n v="7"/>
    <n v="408"/>
    <n v="18449"/>
    <n v="18433"/>
    <n v="78"/>
    <n v="20.8"/>
    <n v="11"/>
    <n v="2.9"/>
    <n v="1277"/>
    <m/>
    <m/>
    <m/>
    <n v="6.9"/>
    <n v="1245"/>
    <m/>
    <n v="1138"/>
    <m/>
    <n v="6.8"/>
    <n v="32"/>
    <n v="0.1"/>
    <n v="13.6"/>
    <m/>
    <m/>
    <m/>
    <n v="1"/>
  </r>
  <r>
    <x v="31"/>
    <x v="10"/>
    <x v="4"/>
    <n v="10"/>
    <n v="86"/>
    <n v="44029"/>
    <n v="38393"/>
    <n v="4"/>
    <n v="4.7"/>
    <n v="3"/>
    <n v="3.5"/>
    <n v="17294"/>
    <m/>
    <m/>
    <m/>
    <n v="45"/>
    <n v="6021"/>
    <m/>
    <n v="5944"/>
    <m/>
    <n v="15.7"/>
    <n v="11273"/>
    <n v="29.3"/>
    <n v="31.4"/>
    <m/>
    <m/>
    <m/>
    <n v="1"/>
  </r>
  <r>
    <x v="31"/>
    <x v="10"/>
    <x v="5"/>
    <n v="7"/>
    <n v="47"/>
    <m/>
    <m/>
    <n v="5"/>
    <n v="11.2"/>
    <n v="0"/>
    <n v="0"/>
    <m/>
    <m/>
    <m/>
    <m/>
    <m/>
    <m/>
    <m/>
    <m/>
    <m/>
    <m/>
    <m/>
    <m/>
    <m/>
    <m/>
    <m/>
    <m/>
    <n v="1"/>
  </r>
  <r>
    <x v="31"/>
    <x v="10"/>
    <x v="6"/>
    <n v="10"/>
    <n v="76"/>
    <m/>
    <m/>
    <n v="0"/>
    <n v="0"/>
    <n v="1"/>
    <n v="1.3"/>
    <m/>
    <n v="0"/>
    <m/>
    <m/>
    <m/>
    <m/>
    <m/>
    <m/>
    <m/>
    <m/>
    <m/>
    <m/>
    <m/>
    <n v="1"/>
    <n v="1"/>
    <m/>
    <n v="1"/>
  </r>
  <r>
    <x v="31"/>
    <x v="10"/>
    <x v="7"/>
    <n v="68"/>
    <n v="2082"/>
    <n v="249326"/>
    <n v="252133"/>
    <n v="34"/>
    <n v="1.6"/>
    <n v="91"/>
    <n v="4.3"/>
    <n v="21531"/>
    <n v="2036"/>
    <n v="19495"/>
    <n v="0.8"/>
    <n v="8.5"/>
    <n v="27145"/>
    <n v="4258"/>
    <n v="22887"/>
    <n v="1.7"/>
    <n v="10.8"/>
    <n v="-5614"/>
    <n v="-2.2999999999999998"/>
    <n v="17"/>
    <m/>
    <m/>
    <m/>
    <n v="0"/>
  </r>
  <r>
    <x v="31"/>
    <x v="10"/>
    <x v="8"/>
    <n v="57"/>
    <n v="2411"/>
    <n v="297013"/>
    <n v="294552"/>
    <n v="183"/>
    <n v="7.7"/>
    <n v="104"/>
    <n v="4.4000000000000004"/>
    <n v="41027"/>
    <n v="8291"/>
    <n v="32736"/>
    <n v="2.8"/>
    <n v="13.9"/>
    <n v="36104"/>
    <n v="4009"/>
    <n v="32095"/>
    <n v="1.4"/>
    <n v="12.3"/>
    <n v="4923"/>
    <n v="1.6"/>
    <n v="24.6"/>
    <m/>
    <m/>
    <m/>
    <n v="0"/>
  </r>
  <r>
    <x v="31"/>
    <x v="10"/>
    <x v="9"/>
    <n v="97"/>
    <n v="9681"/>
    <n v="493842"/>
    <n v="490943"/>
    <n v="1300"/>
    <n v="13.7"/>
    <n v="824"/>
    <n v="8.6999999999999993"/>
    <n v="69165"/>
    <n v="27855"/>
    <n v="41310"/>
    <n v="5.7"/>
    <n v="14.1"/>
    <n v="63366"/>
    <n v="20792"/>
    <n v="42574"/>
    <n v="4.2"/>
    <n v="12.9"/>
    <n v="5799"/>
    <n v="1.2"/>
    <n v="25.8"/>
    <m/>
    <m/>
    <m/>
    <n v="0"/>
  </r>
  <r>
    <x v="31"/>
    <x v="10"/>
    <x v="10"/>
    <n v="124"/>
    <n v="8990"/>
    <n v="654429"/>
    <n v="641352"/>
    <n v="758"/>
    <n v="8.6999999999999993"/>
    <n v="178"/>
    <n v="2"/>
    <n v="72885"/>
    <n v="18675"/>
    <n v="54210"/>
    <n v="2.9"/>
    <n v="11.4"/>
    <n v="46730"/>
    <n v="5390"/>
    <n v="41340"/>
    <n v="0.8"/>
    <n v="7.3"/>
    <n v="26155"/>
    <n v="4.0999999999999996"/>
    <n v="14.6"/>
    <m/>
    <m/>
    <m/>
    <n v="0"/>
  </r>
  <r>
    <x v="31"/>
    <x v="10"/>
    <x v="11"/>
    <n v="140"/>
    <n v="10937"/>
    <n v="757799"/>
    <n v="750026"/>
    <n v="637"/>
    <n v="5.9"/>
    <n v="458"/>
    <n v="4.2"/>
    <n v="88144"/>
    <n v="18352"/>
    <n v="69792"/>
    <n v="2.4"/>
    <n v="11.8"/>
    <n v="72598"/>
    <n v="7332"/>
    <n v="65266"/>
    <n v="1"/>
    <n v="9.6999999999999993"/>
    <n v="15546"/>
    <n v="2.1"/>
    <n v="19.399999999999999"/>
    <m/>
    <m/>
    <m/>
    <n v="0"/>
  </r>
  <r>
    <x v="31"/>
    <x v="10"/>
    <x v="1"/>
    <n v="792"/>
    <n v="81580"/>
    <n v="4191204"/>
    <n v="4189723"/>
    <n v="7860"/>
    <n v="9.9"/>
    <n v="4044"/>
    <n v="5.0999999999999996"/>
    <n v="469865"/>
    <n v="140152"/>
    <n v="329713"/>
    <n v="3.3"/>
    <n v="11.2"/>
    <n v="466904"/>
    <n v="108110"/>
    <n v="358794"/>
    <n v="2.6"/>
    <n v="11.1"/>
    <n v="2961"/>
    <n v="0.1"/>
    <n v="22.2"/>
    <m/>
    <m/>
    <m/>
    <n v="0"/>
  </r>
  <r>
    <x v="31"/>
    <x v="11"/>
    <x v="2"/>
    <n v="10"/>
    <n v="32"/>
    <m/>
    <m/>
    <n v="2"/>
    <n v="6.2"/>
    <n v="3"/>
    <n v="9.1999999999999993"/>
    <m/>
    <m/>
    <m/>
    <m/>
    <m/>
    <m/>
    <m/>
    <m/>
    <m/>
    <m/>
    <m/>
    <m/>
    <m/>
    <m/>
    <m/>
    <m/>
    <n v="1"/>
  </r>
  <r>
    <x v="31"/>
    <x v="11"/>
    <x v="3"/>
    <n v="14"/>
    <n v="35"/>
    <m/>
    <m/>
    <n v="1"/>
    <n v="2.8"/>
    <n v="2"/>
    <n v="5.6"/>
    <m/>
    <m/>
    <m/>
    <m/>
    <m/>
    <m/>
    <m/>
    <m/>
    <m/>
    <m/>
    <m/>
    <m/>
    <m/>
    <m/>
    <m/>
    <m/>
    <n v="1"/>
  </r>
  <r>
    <x v="31"/>
    <x v="11"/>
    <x v="4"/>
    <n v="12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1"/>
    <x v="11"/>
    <x v="5"/>
    <n v="8"/>
    <n v="9"/>
    <m/>
    <m/>
    <n v="0"/>
    <n v="0"/>
    <n v="1"/>
    <n v="10.5"/>
    <m/>
    <n v="0"/>
    <m/>
    <m/>
    <m/>
    <m/>
    <m/>
    <m/>
    <m/>
    <m/>
    <m/>
    <m/>
    <m/>
    <m/>
    <m/>
    <m/>
    <n v="1"/>
  </r>
  <r>
    <x v="31"/>
    <x v="11"/>
    <x v="6"/>
    <n v="19"/>
    <n v="81"/>
    <m/>
    <m/>
    <n v="2"/>
    <n v="2.4"/>
    <n v="5"/>
    <n v="6.1"/>
    <m/>
    <m/>
    <m/>
    <m/>
    <m/>
    <m/>
    <m/>
    <m/>
    <m/>
    <m/>
    <m/>
    <m/>
    <m/>
    <m/>
    <m/>
    <m/>
    <n v="1"/>
  </r>
  <r>
    <x v="31"/>
    <x v="11"/>
    <x v="7"/>
    <n v="83"/>
    <n v="2395"/>
    <n v="200710"/>
    <n v="202698"/>
    <n v="202"/>
    <n v="8.6999999999999993"/>
    <n v="85"/>
    <n v="3.6"/>
    <n v="28264"/>
    <n v="4162"/>
    <n v="24102"/>
    <n v="2.1"/>
    <n v="13.9"/>
    <n v="32241"/>
    <m/>
    <n v="24009"/>
    <m/>
    <n v="15.9"/>
    <n v="-3977"/>
    <n v="-2"/>
    <n v="27.8"/>
    <m/>
    <m/>
    <m/>
    <n v="1"/>
  </r>
  <r>
    <x v="31"/>
    <x v="11"/>
    <x v="8"/>
    <n v="62"/>
    <n v="7026"/>
    <n v="460801"/>
    <n v="443584"/>
    <n v="817"/>
    <n v="12"/>
    <n v="425"/>
    <n v="6.2"/>
    <n v="103292"/>
    <n v="60413"/>
    <n v="42879"/>
    <n v="13.6"/>
    <n v="23.3"/>
    <n v="68857"/>
    <n v="21805"/>
    <n v="47052"/>
    <n v="4.9000000000000004"/>
    <n v="15.5"/>
    <n v="34435"/>
    <n v="7.8"/>
    <n v="31"/>
    <m/>
    <m/>
    <m/>
    <n v="0"/>
  </r>
  <r>
    <x v="31"/>
    <x v="11"/>
    <x v="9"/>
    <n v="85"/>
    <n v="20874"/>
    <n v="1037258"/>
    <n v="1022418"/>
    <n v="1929"/>
    <n v="9.3000000000000007"/>
    <n v="1593"/>
    <n v="7.7"/>
    <n v="206895"/>
    <n v="43994"/>
    <n v="162901"/>
    <n v="4.3"/>
    <n v="20.2"/>
    <n v="177215"/>
    <n v="51316"/>
    <n v="125899"/>
    <n v="5"/>
    <n v="17.3"/>
    <n v="29680"/>
    <n v="2.9"/>
    <n v="34.6"/>
    <m/>
    <m/>
    <m/>
    <n v="0"/>
  </r>
  <r>
    <x v="31"/>
    <x v="11"/>
    <x v="10"/>
    <n v="124"/>
    <n v="34264"/>
    <n v="1641979"/>
    <n v="1616502"/>
    <n v="2535"/>
    <n v="7.5"/>
    <n v="1572"/>
    <n v="4.7"/>
    <n v="240073"/>
    <n v="86500"/>
    <n v="153573"/>
    <n v="5.4"/>
    <n v="14.9"/>
    <n v="189119"/>
    <n v="46754"/>
    <n v="142365"/>
    <n v="2.9"/>
    <n v="11.7"/>
    <n v="50954"/>
    <n v="3.2"/>
    <n v="23.4"/>
    <m/>
    <m/>
    <m/>
    <n v="0"/>
  </r>
  <r>
    <x v="31"/>
    <x v="11"/>
    <x v="11"/>
    <n v="160"/>
    <n v="43913"/>
    <n v="2546676"/>
    <n v="2520467"/>
    <n v="5330"/>
    <n v="12.6"/>
    <n v="2246"/>
    <n v="5.3"/>
    <n v="388218"/>
    <n v="131902"/>
    <n v="256316"/>
    <n v="5.2"/>
    <n v="15.4"/>
    <n v="335800"/>
    <n v="73671"/>
    <n v="262129"/>
    <n v="2.9"/>
    <n v="13.3"/>
    <n v="52418"/>
    <n v="2.1"/>
    <n v="26.6"/>
    <m/>
    <m/>
    <m/>
    <n v="0"/>
  </r>
  <r>
    <x v="31"/>
    <x v="11"/>
    <x v="1"/>
    <n v="873"/>
    <n v="548976"/>
    <n v="26217111"/>
    <n v="26177014"/>
    <n v="47980"/>
    <n v="8.9"/>
    <n v="30742"/>
    <n v="5.7"/>
    <n v="3158255"/>
    <n v="1117934"/>
    <n v="2040321"/>
    <n v="4.3"/>
    <n v="12.1"/>
    <n v="3078062"/>
    <n v="610617"/>
    <n v="2467445"/>
    <n v="2.2999999999999998"/>
    <n v="11.8"/>
    <n v="80193"/>
    <n v="0.3"/>
    <n v="23.6"/>
    <m/>
    <m/>
    <m/>
    <n v="0"/>
  </r>
  <r>
    <x v="32"/>
    <x v="0"/>
    <x v="0"/>
    <n v="352038"/>
    <n v="352231"/>
    <n v="839981"/>
    <n v="428482"/>
    <n v="343783"/>
    <n v="195.2"/>
    <n v="0"/>
    <n v="0"/>
    <n v="822998"/>
    <n v="822998"/>
    <n v="0"/>
    <n v="192.1"/>
    <n v="192.1"/>
    <n v="0"/>
    <n v="0"/>
    <n v="0"/>
    <n v="0"/>
    <n v="0"/>
    <n v="822998"/>
    <n v="192.1"/>
    <n v="0"/>
    <m/>
    <m/>
    <m/>
    <n v="0"/>
  </r>
  <r>
    <x v="32"/>
    <x v="0"/>
    <x v="2"/>
    <n v="239702"/>
    <n v="239814"/>
    <n v="469964"/>
    <n v="566154"/>
    <n v="50"/>
    <n v="0"/>
    <n v="110822"/>
    <n v="36.700000000000003"/>
    <n v="96586"/>
    <n v="59"/>
    <n v="96527"/>
    <n v="0"/>
    <n v="17.100000000000001"/>
    <n v="288966"/>
    <n v="220738"/>
    <n v="68228"/>
    <n v="39"/>
    <n v="51"/>
    <n v="-192380"/>
    <n v="-33.9"/>
    <n v="34.200000000000003"/>
    <n v="86015"/>
    <n v="86015"/>
    <n v="177511"/>
    <n v="0"/>
  </r>
  <r>
    <x v="32"/>
    <x v="0"/>
    <x v="3"/>
    <n v="202968"/>
    <n v="203106"/>
    <n v="397540"/>
    <n v="471909"/>
    <n v="9173"/>
    <n v="3.9"/>
    <n v="69057"/>
    <n v="29.5"/>
    <n v="70562"/>
    <n v="18172"/>
    <n v="52390"/>
    <n v="3.9"/>
    <n v="15"/>
    <n v="219300"/>
    <n v="151869"/>
    <n v="67431"/>
    <n v="32.200000000000003"/>
    <n v="46.5"/>
    <n v="-148738"/>
    <n v="-31.5"/>
    <n v="30"/>
    <n v="53988"/>
    <n v="53988"/>
    <n v="123478"/>
    <n v="0"/>
  </r>
  <r>
    <x v="32"/>
    <x v="0"/>
    <x v="4"/>
    <n v="182459"/>
    <n v="182592"/>
    <n v="360885"/>
    <n v="420866"/>
    <n v="8518"/>
    <n v="4.0999999999999996"/>
    <n v="54622"/>
    <n v="26.4"/>
    <n v="58792"/>
    <n v="16469"/>
    <n v="42323"/>
    <n v="3.9"/>
    <n v="14"/>
    <n v="178754"/>
    <n v="121454"/>
    <n v="57300"/>
    <n v="28.9"/>
    <n v="42.5"/>
    <n v="-119962"/>
    <n v="-28.5"/>
    <n v="28"/>
    <n v="42502"/>
    <n v="42505"/>
    <n v="98597"/>
    <n v="0"/>
  </r>
  <r>
    <x v="32"/>
    <x v="0"/>
    <x v="5"/>
    <n v="155936"/>
    <n v="156072"/>
    <n v="311217"/>
    <n v="360320"/>
    <n v="6674"/>
    <n v="3.8"/>
    <n v="42418"/>
    <n v="24.3"/>
    <n v="46559"/>
    <n v="13231"/>
    <n v="33328"/>
    <n v="3.7"/>
    <n v="12.9"/>
    <n v="144764"/>
    <n v="95507"/>
    <n v="49257"/>
    <n v="26.5"/>
    <n v="40.200000000000003"/>
    <n v="-98205"/>
    <n v="-27.3"/>
    <n v="25.8"/>
    <n v="32804"/>
    <n v="32806"/>
    <n v="76876"/>
    <n v="0"/>
  </r>
  <r>
    <x v="32"/>
    <x v="0"/>
    <x v="6"/>
    <n v="133564"/>
    <n v="133696"/>
    <n v="265865"/>
    <n v="305771"/>
    <n v="5698"/>
    <n v="3.8"/>
    <n v="33780"/>
    <n v="22.8"/>
    <n v="38660"/>
    <n v="11262"/>
    <n v="27398"/>
    <n v="3.7"/>
    <n v="12.6"/>
    <n v="118471"/>
    <n v="76773"/>
    <n v="41698"/>
    <n v="25.1"/>
    <n v="38.700000000000003"/>
    <n v="-79811"/>
    <n v="-26.1"/>
    <n v="25.2"/>
    <n v="25573"/>
    <n v="25573"/>
    <n v="60927"/>
    <n v="0"/>
  </r>
  <r>
    <x v="32"/>
    <x v="0"/>
    <x v="7"/>
    <n v="483358"/>
    <n v="483877"/>
    <n v="977804"/>
    <n v="1099240"/>
    <n v="19603"/>
    <n v="3.7"/>
    <n v="100001"/>
    <n v="19"/>
    <n v="130736"/>
    <n v="38643"/>
    <n v="92093"/>
    <n v="3.5"/>
    <n v="11.9"/>
    <n v="373608"/>
    <n v="225355"/>
    <n v="148253"/>
    <n v="20.5"/>
    <n v="34"/>
    <n v="-242872"/>
    <n v="-22.1"/>
    <n v="23.8"/>
    <n v="73187"/>
    <n v="73191"/>
    <n v="172837"/>
    <n v="0"/>
  </r>
  <r>
    <x v="32"/>
    <x v="0"/>
    <x v="8"/>
    <n v="328757"/>
    <n v="329086"/>
    <n v="677432"/>
    <n v="748005"/>
    <n v="13260"/>
    <n v="3.8"/>
    <n v="56679"/>
    <n v="16.100000000000001"/>
    <n v="84684"/>
    <n v="26257"/>
    <n v="58427"/>
    <n v="3.5"/>
    <n v="11.3"/>
    <n v="225829"/>
    <n v="127299"/>
    <n v="98530"/>
    <n v="17"/>
    <n v="30.2"/>
    <n v="-141145"/>
    <n v="-18.899999999999999"/>
    <n v="22.6"/>
    <n v="40031"/>
    <n v="40036"/>
    <n v="94454"/>
    <n v="0"/>
  </r>
  <r>
    <x v="32"/>
    <x v="0"/>
    <x v="9"/>
    <n v="219172"/>
    <n v="219406"/>
    <n v="461539"/>
    <n v="505962"/>
    <n v="8064"/>
    <n v="3.5"/>
    <n v="33858"/>
    <n v="14.5"/>
    <n v="53705"/>
    <n v="16307"/>
    <n v="37398"/>
    <n v="3.2"/>
    <n v="10.6"/>
    <n v="142550"/>
    <n v="77652"/>
    <n v="64898"/>
    <n v="15.3"/>
    <n v="28.2"/>
    <n v="-88845"/>
    <n v="-17.600000000000001"/>
    <n v="21.2"/>
    <n v="23878"/>
    <n v="23882"/>
    <n v="57753"/>
    <n v="0"/>
  </r>
  <r>
    <x v="32"/>
    <x v="0"/>
    <x v="10"/>
    <n v="180343"/>
    <n v="180759"/>
    <n v="391727"/>
    <n v="424290"/>
    <n v="5824"/>
    <n v="3.1"/>
    <n v="24493"/>
    <n v="12.8"/>
    <n v="42402"/>
    <n v="11588"/>
    <n v="30814"/>
    <n v="2.7"/>
    <n v="10"/>
    <n v="107527"/>
    <n v="56004"/>
    <n v="51523"/>
    <n v="13.2"/>
    <n v="25.3"/>
    <n v="-65125"/>
    <n v="-15.3"/>
    <n v="20"/>
    <n v="17350"/>
    <n v="17352"/>
    <n v="41576"/>
    <n v="0"/>
  </r>
  <r>
    <x v="32"/>
    <x v="0"/>
    <x v="11"/>
    <n v="144472"/>
    <n v="145163"/>
    <n v="315508"/>
    <n v="343774"/>
    <n v="4328"/>
    <n v="2.8"/>
    <n v="20412"/>
    <n v="13.3"/>
    <n v="31985"/>
    <n v="8992"/>
    <n v="22993"/>
    <n v="2.6"/>
    <n v="9.3000000000000007"/>
    <n v="88517"/>
    <n v="48418"/>
    <n v="40099"/>
    <n v="14.1"/>
    <n v="25.7"/>
    <n v="-56532"/>
    <n v="-16.399999999999999"/>
    <n v="18.600000000000001"/>
    <n v="14789"/>
    <n v="14791"/>
    <n v="36870"/>
    <n v="0"/>
  </r>
  <r>
    <x v="32"/>
    <x v="0"/>
    <x v="1"/>
    <n v="133135"/>
    <n v="134181"/>
    <n v="303952"/>
    <n v="330508"/>
    <n v="3100"/>
    <n v="2.2000000000000002"/>
    <n v="18070"/>
    <n v="12.7"/>
    <n v="27632"/>
    <n v="6838"/>
    <n v="20794"/>
    <n v="2.1"/>
    <n v="8.4"/>
    <n v="80743"/>
    <n v="45561"/>
    <n v="35182"/>
    <n v="13.8"/>
    <n v="24.4"/>
    <n v="-53111"/>
    <n v="-16"/>
    <n v="16.8"/>
    <n v="13866"/>
    <n v="13870"/>
    <n v="36301"/>
    <n v="0"/>
  </r>
  <r>
    <x v="32"/>
    <x v="1"/>
    <x v="0"/>
    <n v="33336"/>
    <n v="33702"/>
    <n v="409173"/>
    <n v="206652"/>
    <n v="33362"/>
    <n v="198"/>
    <n v="0"/>
    <n v="0"/>
    <n v="405043"/>
    <n v="405043"/>
    <n v="0"/>
    <n v="196"/>
    <n v="196"/>
    <n v="0"/>
    <n v="0"/>
    <n v="0"/>
    <n v="0"/>
    <n v="0"/>
    <n v="405043"/>
    <n v="196"/>
    <n v="0"/>
    <m/>
    <m/>
    <m/>
    <n v="0"/>
  </r>
  <r>
    <x v="32"/>
    <x v="1"/>
    <x v="2"/>
    <n v="61680"/>
    <n v="61999"/>
    <n v="399453"/>
    <n v="420272"/>
    <n v="133"/>
    <n v="0.2"/>
    <n v="6115"/>
    <n v="9.4"/>
    <n v="101010"/>
    <n v="276"/>
    <n v="100734"/>
    <n v="0.1"/>
    <n v="24"/>
    <n v="142647"/>
    <n v="73795"/>
    <n v="68852"/>
    <n v="17.600000000000001"/>
    <n v="33.9"/>
    <n v="-41637"/>
    <n v="-9.9"/>
    <n v="48"/>
    <n v="5379"/>
    <n v="5392"/>
    <n v="65337"/>
    <n v="0"/>
  </r>
  <r>
    <x v="32"/>
    <x v="1"/>
    <x v="3"/>
    <n v="61633"/>
    <n v="62057"/>
    <n v="383527"/>
    <n v="416495"/>
    <n v="509"/>
    <n v="0.8"/>
    <n v="5120"/>
    <n v="8"/>
    <n v="71183"/>
    <n v="5324"/>
    <n v="65859"/>
    <n v="1.3"/>
    <n v="17.100000000000001"/>
    <n v="137118"/>
    <n v="61631"/>
    <n v="75487"/>
    <n v="14.8"/>
    <n v="32.9"/>
    <n v="-65935"/>
    <n v="-15.8"/>
    <n v="34.200000000000003"/>
    <n v="4529"/>
    <n v="4533"/>
    <n v="55162"/>
    <n v="0"/>
  </r>
  <r>
    <x v="32"/>
    <x v="1"/>
    <x v="4"/>
    <n v="61747"/>
    <n v="62251"/>
    <n v="381618"/>
    <n v="412975"/>
    <n v="520"/>
    <n v="0.8"/>
    <n v="4315"/>
    <n v="6.7"/>
    <n v="60371"/>
    <n v="5321"/>
    <n v="55050"/>
    <n v="1.3"/>
    <n v="14.6"/>
    <n v="123085"/>
    <n v="51812"/>
    <n v="71273"/>
    <n v="12.5"/>
    <n v="29.8"/>
    <n v="-62714"/>
    <n v="-15.2"/>
    <n v="29.2"/>
    <n v="3779"/>
    <n v="3786"/>
    <n v="46081"/>
    <n v="0"/>
  </r>
  <r>
    <x v="32"/>
    <x v="1"/>
    <x v="5"/>
    <n v="56574"/>
    <n v="57068"/>
    <n v="347588"/>
    <n v="376542"/>
    <n v="449"/>
    <n v="0.8"/>
    <n v="3560"/>
    <n v="6.1"/>
    <n v="49746"/>
    <n v="4671"/>
    <n v="45075"/>
    <n v="1.2"/>
    <n v="13.2"/>
    <n v="107654"/>
    <n v="42685"/>
    <n v="64969"/>
    <n v="11.3"/>
    <n v="28.6"/>
    <n v="-57908"/>
    <n v="-15.4"/>
    <n v="26.4"/>
    <n v="3077"/>
    <n v="3084"/>
    <n v="37652"/>
    <n v="0"/>
  </r>
  <r>
    <x v="32"/>
    <x v="1"/>
    <x v="6"/>
    <n v="49695"/>
    <n v="50201"/>
    <n v="305636"/>
    <n v="328798"/>
    <n v="396"/>
    <n v="0.8"/>
    <n v="2750"/>
    <n v="5.3"/>
    <n v="41763"/>
    <n v="4147"/>
    <n v="37616"/>
    <n v="1.3"/>
    <n v="12.7"/>
    <n v="88087"/>
    <n v="32759"/>
    <n v="55328"/>
    <n v="10"/>
    <n v="26.8"/>
    <n v="-46324"/>
    <n v="-14.1"/>
    <n v="25.4"/>
    <n v="2357"/>
    <n v="2357"/>
    <n v="28637"/>
    <n v="0"/>
  </r>
  <r>
    <x v="32"/>
    <x v="1"/>
    <x v="7"/>
    <n v="197287"/>
    <n v="199291"/>
    <n v="1213940"/>
    <n v="1296364"/>
    <n v="1360"/>
    <n v="0.7"/>
    <n v="8378"/>
    <n v="4.0999999999999996"/>
    <n v="145409"/>
    <n v="14595"/>
    <n v="130814"/>
    <n v="1.1000000000000001"/>
    <n v="11.2"/>
    <n v="310257"/>
    <n v="99121"/>
    <n v="211136"/>
    <n v="7.6"/>
    <n v="23.9"/>
    <n v="-164848"/>
    <n v="-12.7"/>
    <n v="22.4"/>
    <n v="6898"/>
    <n v="6914"/>
    <n v="84091"/>
    <n v="0"/>
  </r>
  <r>
    <x v="32"/>
    <x v="1"/>
    <x v="8"/>
    <n v="145624"/>
    <n v="146829"/>
    <n v="895468"/>
    <n v="952020"/>
    <n v="907"/>
    <n v="0.6"/>
    <n v="4892"/>
    <n v="3.3"/>
    <n v="95864"/>
    <n v="9923"/>
    <n v="85941"/>
    <n v="1"/>
    <n v="10.1"/>
    <n v="208967"/>
    <n v="58085"/>
    <n v="150882"/>
    <n v="6.1"/>
    <n v="21.9"/>
    <n v="-113103"/>
    <n v="-11.8"/>
    <n v="20.2"/>
    <n v="4019"/>
    <n v="4019"/>
    <n v="49265"/>
    <n v="0"/>
  </r>
  <r>
    <x v="32"/>
    <x v="1"/>
    <x v="9"/>
    <n v="107059"/>
    <n v="108009"/>
    <n v="660365"/>
    <n v="696980"/>
    <n v="608"/>
    <n v="0.6"/>
    <n v="2975"/>
    <n v="2.7"/>
    <n v="65312"/>
    <n v="6772"/>
    <n v="58540"/>
    <n v="1"/>
    <n v="9.4"/>
    <n v="138541"/>
    <n v="35161"/>
    <n v="103380"/>
    <n v="5"/>
    <n v="19.899999999999999"/>
    <n v="-73229"/>
    <n v="-10.5"/>
    <n v="18.8"/>
    <n v="2416"/>
    <n v="2416"/>
    <n v="29433"/>
    <n v="0"/>
  </r>
  <r>
    <x v="32"/>
    <x v="1"/>
    <x v="10"/>
    <n v="94358"/>
    <n v="95703"/>
    <n v="582533"/>
    <n v="612399"/>
    <n v="466"/>
    <n v="0.5"/>
    <n v="2432"/>
    <n v="2.5"/>
    <n v="52832"/>
    <n v="4881"/>
    <n v="47951"/>
    <n v="0.8"/>
    <n v="8.6"/>
    <n v="112563"/>
    <n v="27987"/>
    <n v="84576"/>
    <n v="4.5999999999999996"/>
    <n v="18.399999999999999"/>
    <n v="-59731"/>
    <n v="-9.8000000000000007"/>
    <n v="17.2"/>
    <n v="1849"/>
    <n v="1854"/>
    <n v="22763"/>
    <n v="0"/>
  </r>
  <r>
    <x v="32"/>
    <x v="1"/>
    <x v="11"/>
    <n v="84392"/>
    <n v="86734"/>
    <n v="525680"/>
    <n v="552543"/>
    <n v="363"/>
    <n v="0.4"/>
    <n v="2422"/>
    <n v="2.8"/>
    <n v="44785"/>
    <n v="3802"/>
    <n v="40983"/>
    <n v="0.7"/>
    <n v="8.1"/>
    <n v="98510"/>
    <n v="26354"/>
    <n v="72156"/>
    <n v="4.8"/>
    <n v="17.8"/>
    <n v="-53725"/>
    <n v="-9.6999999999999993"/>
    <n v="16.2"/>
    <n v="1674"/>
    <n v="1690"/>
    <n v="20478"/>
    <n v="0"/>
  </r>
  <r>
    <x v="32"/>
    <x v="1"/>
    <x v="1"/>
    <n v="97875"/>
    <n v="101663"/>
    <n v="619647"/>
    <n v="648401"/>
    <n v="430"/>
    <n v="0.4"/>
    <n v="2788"/>
    <n v="2.7"/>
    <n v="50104"/>
    <n v="4094"/>
    <n v="46010"/>
    <n v="0.6"/>
    <n v="7.7"/>
    <n v="107611"/>
    <n v="28997"/>
    <n v="78614"/>
    <n v="4.5"/>
    <n v="16.600000000000001"/>
    <n v="-57507"/>
    <n v="-8.9"/>
    <n v="15.4"/>
    <n v="1868"/>
    <n v="1882"/>
    <n v="22887"/>
    <n v="0"/>
  </r>
  <r>
    <x v="32"/>
    <x v="2"/>
    <x v="0"/>
    <n v="13316"/>
    <n v="13888"/>
    <n v="342300"/>
    <n v="172447"/>
    <n v="13786"/>
    <n v="198.5"/>
    <n v="0"/>
    <n v="0"/>
    <n v="339706"/>
    <n v="339706"/>
    <n v="0"/>
    <n v="197"/>
    <n v="197"/>
    <n v="0"/>
    <n v="0"/>
    <n v="0"/>
    <n v="0"/>
    <n v="0"/>
    <n v="339706"/>
    <n v="197"/>
    <n v="0"/>
    <m/>
    <m/>
    <m/>
    <n v="0"/>
  </r>
  <r>
    <x v="32"/>
    <x v="2"/>
    <x v="2"/>
    <n v="30478"/>
    <n v="31053"/>
    <n v="411648"/>
    <n v="426949"/>
    <n v="164"/>
    <n v="0.5"/>
    <n v="2342"/>
    <n v="7.3"/>
    <n v="97094"/>
    <n v="717"/>
    <n v="96377"/>
    <n v="0.2"/>
    <n v="22.7"/>
    <n v="127696"/>
    <n v="58799"/>
    <n v="68897"/>
    <n v="13.8"/>
    <n v="29.9"/>
    <n v="-30602"/>
    <n v="-7.2"/>
    <n v="45.4"/>
    <n v="2100"/>
    <n v="2108"/>
    <n v="53661"/>
    <n v="0"/>
  </r>
  <r>
    <x v="32"/>
    <x v="2"/>
    <x v="3"/>
    <n v="30672"/>
    <n v="31397"/>
    <n v="397834"/>
    <n v="424890"/>
    <n v="284"/>
    <n v="0.9"/>
    <n v="1967"/>
    <n v="6.1"/>
    <n v="64704"/>
    <n v="4305"/>
    <n v="60399"/>
    <n v="1"/>
    <n v="15.2"/>
    <n v="118815"/>
    <n v="48837"/>
    <n v="69978"/>
    <n v="11.5"/>
    <n v="28"/>
    <n v="-54111"/>
    <n v="-12.8"/>
    <n v="30.4"/>
    <n v="1710"/>
    <n v="1710"/>
    <n v="44075"/>
    <n v="0"/>
  </r>
  <r>
    <x v="32"/>
    <x v="2"/>
    <x v="4"/>
    <n v="31397"/>
    <n v="32471"/>
    <n v="404251"/>
    <n v="429145"/>
    <n v="300"/>
    <n v="0.9"/>
    <n v="1640"/>
    <n v="4.9000000000000004"/>
    <n v="56588"/>
    <n v="4139"/>
    <n v="52449"/>
    <n v="1"/>
    <n v="13.2"/>
    <n v="106376"/>
    <n v="39763"/>
    <n v="66613"/>
    <n v="9.3000000000000007"/>
    <n v="24.8"/>
    <n v="-49788"/>
    <n v="-11.6"/>
    <n v="26.4"/>
    <n v="1389"/>
    <n v="1389"/>
    <n v="35464"/>
    <n v="0"/>
  </r>
  <r>
    <x v="32"/>
    <x v="2"/>
    <x v="5"/>
    <n v="29580"/>
    <n v="30648"/>
    <n v="379081"/>
    <n v="402033"/>
    <n v="291"/>
    <n v="0.9"/>
    <n v="1335"/>
    <n v="4.3"/>
    <n v="49248"/>
    <n v="4278"/>
    <n v="44970"/>
    <n v="1.1000000000000001"/>
    <n v="12.2"/>
    <n v="95152"/>
    <n v="32202"/>
    <n v="62950"/>
    <n v="8"/>
    <n v="23.7"/>
    <n v="-45904"/>
    <n v="-11.5"/>
    <n v="24.4"/>
    <n v="1082"/>
    <n v="1082"/>
    <n v="27941"/>
    <n v="0"/>
  </r>
  <r>
    <x v="32"/>
    <x v="2"/>
    <x v="6"/>
    <n v="26829"/>
    <n v="27982"/>
    <n v="344061"/>
    <n v="364150"/>
    <n v="222"/>
    <n v="0.8"/>
    <n v="1084"/>
    <n v="3.8"/>
    <n v="41298"/>
    <n v="3356"/>
    <n v="37942"/>
    <n v="0.9"/>
    <n v="11.3"/>
    <n v="81476"/>
    <n v="26201"/>
    <n v="55275"/>
    <n v="7.2"/>
    <n v="22.4"/>
    <n v="-40178"/>
    <n v="-11.1"/>
    <n v="22.6"/>
    <n v="908"/>
    <n v="908"/>
    <n v="23530"/>
    <n v="0"/>
  </r>
  <r>
    <x v="32"/>
    <x v="2"/>
    <x v="7"/>
    <n v="111990"/>
    <n v="117678"/>
    <n v="1435319"/>
    <n v="1514034"/>
    <n v="920"/>
    <n v="0.8"/>
    <n v="3822"/>
    <n v="3.2"/>
    <n v="148344"/>
    <n v="13903"/>
    <n v="134441"/>
    <n v="0.9"/>
    <n v="9.8000000000000007"/>
    <n v="305774"/>
    <n v="88539"/>
    <n v="217235"/>
    <n v="5.8"/>
    <n v="20.2"/>
    <n v="-157430"/>
    <n v="-10.4"/>
    <n v="19.600000000000001"/>
    <n v="2901"/>
    <n v="2921"/>
    <n v="74914"/>
    <n v="0"/>
  </r>
  <r>
    <x v="32"/>
    <x v="2"/>
    <x v="8"/>
    <n v="86422"/>
    <n v="89996"/>
    <n v="1105354"/>
    <n v="1162546"/>
    <n v="607"/>
    <n v="0.7"/>
    <n v="2070"/>
    <n v="2.2999999999999998"/>
    <n v="98089"/>
    <n v="9029"/>
    <n v="89060"/>
    <n v="0.8"/>
    <n v="8.4"/>
    <n v="212472"/>
    <n v="49082"/>
    <n v="163390"/>
    <n v="4.2"/>
    <n v="18.3"/>
    <n v="-114383"/>
    <n v="-9.9"/>
    <n v="16.8"/>
    <n v="1612"/>
    <n v="1620"/>
    <n v="41535"/>
    <n v="0"/>
  </r>
  <r>
    <x v="32"/>
    <x v="2"/>
    <x v="9"/>
    <n v="64931"/>
    <n v="67533"/>
    <n v="832526"/>
    <n v="874398"/>
    <n v="461"/>
    <n v="0.7"/>
    <n v="1589"/>
    <n v="2.2999999999999998"/>
    <n v="68509"/>
    <n v="7583"/>
    <n v="60926"/>
    <n v="0.9"/>
    <n v="7.8"/>
    <n v="152252"/>
    <n v="35197"/>
    <n v="117055"/>
    <n v="4"/>
    <n v="17.399999999999999"/>
    <n v="-83743"/>
    <n v="-9.6"/>
    <n v="15.6"/>
    <n v="1119"/>
    <n v="1129"/>
    <n v="28964"/>
    <n v="0"/>
  </r>
  <r>
    <x v="32"/>
    <x v="2"/>
    <x v="10"/>
    <n v="56817"/>
    <n v="60446"/>
    <n v="728546"/>
    <n v="762326"/>
    <n v="375"/>
    <n v="0.6"/>
    <n v="1186"/>
    <n v="1.9"/>
    <n v="55762"/>
    <n v="5829"/>
    <n v="49933"/>
    <n v="0.8"/>
    <n v="7.3"/>
    <n v="123321"/>
    <n v="25924"/>
    <n v="97397"/>
    <n v="3.4"/>
    <n v="16.2"/>
    <n v="-67559"/>
    <n v="-8.9"/>
    <n v="14.6"/>
    <n v="779"/>
    <n v="797"/>
    <n v="20376"/>
    <n v="0"/>
  </r>
  <r>
    <x v="32"/>
    <x v="2"/>
    <x v="11"/>
    <n v="56233"/>
    <n v="62600"/>
    <n v="726091"/>
    <n v="758642"/>
    <n v="423"/>
    <n v="0.7"/>
    <n v="1313"/>
    <n v="2.1"/>
    <n v="52147"/>
    <n v="5593"/>
    <n v="46554"/>
    <n v="0.7"/>
    <n v="6.9"/>
    <n v="117249"/>
    <n v="26058"/>
    <n v="91191"/>
    <n v="3.4"/>
    <n v="15.5"/>
    <n v="-65102"/>
    <n v="-8.6"/>
    <n v="13.8"/>
    <n v="741"/>
    <n v="785"/>
    <n v="19290"/>
    <n v="0"/>
  </r>
  <r>
    <x v="32"/>
    <x v="2"/>
    <x v="1"/>
    <n v="78213"/>
    <n v="88530"/>
    <n v="1024457"/>
    <n v="1067635"/>
    <n v="550"/>
    <n v="0.6"/>
    <n v="1985"/>
    <n v="2.2000000000000002"/>
    <n v="68038"/>
    <n v="6427"/>
    <n v="61611"/>
    <n v="0.6"/>
    <n v="6.4"/>
    <n v="154393"/>
    <n v="35299"/>
    <n v="119094"/>
    <n v="3.3"/>
    <n v="14.5"/>
    <n v="-86355"/>
    <n v="-8.1"/>
    <n v="12.8"/>
    <n v="917"/>
    <n v="968"/>
    <n v="24130"/>
    <n v="0"/>
  </r>
  <r>
    <x v="32"/>
    <x v="3"/>
    <x v="0"/>
    <n v="5824"/>
    <n v="6978"/>
    <n v="335631"/>
    <n v="169209"/>
    <n v="6931"/>
    <n v="198.7"/>
    <n v="0"/>
    <n v="0"/>
    <n v="332845"/>
    <n v="332845"/>
    <n v="0"/>
    <n v="196.7"/>
    <n v="196.7"/>
    <n v="0"/>
    <n v="0"/>
    <n v="0"/>
    <n v="0"/>
    <n v="0"/>
    <n v="332845"/>
    <n v="196.7"/>
    <n v="0"/>
    <m/>
    <m/>
    <m/>
    <n v="0"/>
  </r>
  <r>
    <x v="32"/>
    <x v="3"/>
    <x v="2"/>
    <n v="15043"/>
    <n v="16534"/>
    <n v="445517"/>
    <n v="465897"/>
    <n v="290"/>
    <n v="1.7"/>
    <n v="1084"/>
    <n v="6.4"/>
    <n v="98357"/>
    <n v="2549"/>
    <n v="95808"/>
    <n v="0.5"/>
    <n v="21.1"/>
    <n v="139116"/>
    <n v="58505"/>
    <n v="80611"/>
    <n v="12.6"/>
    <n v="29.9"/>
    <n v="-40759"/>
    <n v="-8.8000000000000007"/>
    <n v="42.2"/>
    <n v="920"/>
    <n v="924"/>
    <n v="53171"/>
    <n v="0"/>
  </r>
  <r>
    <x v="32"/>
    <x v="3"/>
    <x v="3"/>
    <n v="15421"/>
    <n v="16692"/>
    <n v="446144"/>
    <n v="468202"/>
    <n v="284"/>
    <n v="1.7"/>
    <n v="762"/>
    <n v="4.5"/>
    <n v="68865"/>
    <n v="4558"/>
    <n v="64307"/>
    <n v="1"/>
    <n v="14.7"/>
    <n v="112981"/>
    <n v="38468"/>
    <n v="74513"/>
    <n v="8.1999999999999993"/>
    <n v="24.1"/>
    <n v="-44116"/>
    <n v="-9.4"/>
    <n v="29.4"/>
    <n v="604"/>
    <n v="604"/>
    <n v="34189"/>
    <n v="0"/>
  </r>
  <r>
    <x v="32"/>
    <x v="3"/>
    <x v="4"/>
    <n v="16623"/>
    <n v="19659"/>
    <n v="478727"/>
    <n v="503645"/>
    <n v="299"/>
    <n v="1.5"/>
    <n v="812"/>
    <n v="4.0999999999999996"/>
    <n v="61242"/>
    <n v="5365"/>
    <n v="55877"/>
    <n v="1.1000000000000001"/>
    <n v="12.2"/>
    <n v="111077"/>
    <n v="37171"/>
    <n v="73906"/>
    <n v="7.4"/>
    <n v="22.1"/>
    <n v="-49835"/>
    <n v="-9.9"/>
    <n v="24.4"/>
    <n v="551"/>
    <n v="568"/>
    <n v="31636"/>
    <n v="0"/>
  </r>
  <r>
    <x v="32"/>
    <x v="3"/>
    <x v="5"/>
    <n v="15491"/>
    <n v="17348"/>
    <n v="444895"/>
    <n v="469356"/>
    <n v="263"/>
    <n v="1.5"/>
    <n v="655"/>
    <n v="3.7"/>
    <n v="50987"/>
    <n v="4967"/>
    <n v="46020"/>
    <n v="1.1000000000000001"/>
    <n v="10.9"/>
    <n v="99908"/>
    <n v="31855"/>
    <n v="68053"/>
    <n v="6.8"/>
    <n v="21.3"/>
    <n v="-48921"/>
    <n v="-10.4"/>
    <n v="21.8"/>
    <n v="486"/>
    <n v="507"/>
    <n v="27848"/>
    <n v="0"/>
  </r>
  <r>
    <x v="32"/>
    <x v="3"/>
    <x v="6"/>
    <n v="14412"/>
    <n v="16725"/>
    <n v="415972"/>
    <n v="437335"/>
    <n v="268"/>
    <n v="1.6"/>
    <n v="512"/>
    <n v="3"/>
    <n v="45782"/>
    <n v="4313"/>
    <n v="41469"/>
    <n v="1"/>
    <n v="10.5"/>
    <n v="88507"/>
    <n v="26152"/>
    <n v="62355"/>
    <n v="6"/>
    <n v="20.2"/>
    <n v="-42725"/>
    <n v="-9.6999999999999993"/>
    <n v="21"/>
    <n v="398"/>
    <n v="405"/>
    <n v="23152"/>
    <n v="0"/>
  </r>
  <r>
    <x v="32"/>
    <x v="3"/>
    <x v="7"/>
    <n v="63196"/>
    <n v="75150"/>
    <n v="1825852"/>
    <n v="1913374"/>
    <n v="1097"/>
    <n v="1.5"/>
    <n v="2057"/>
    <n v="2.7"/>
    <n v="174265"/>
    <n v="20486"/>
    <n v="153779"/>
    <n v="1.1000000000000001"/>
    <n v="9.1"/>
    <n v="349309"/>
    <n v="90673"/>
    <n v="258636"/>
    <n v="4.7"/>
    <n v="18.3"/>
    <n v="-175044"/>
    <n v="-9.1999999999999993"/>
    <n v="18.2"/>
    <n v="1303"/>
    <n v="1365"/>
    <n v="75035"/>
    <n v="0"/>
  </r>
  <r>
    <x v="32"/>
    <x v="3"/>
    <x v="8"/>
    <n v="50432"/>
    <n v="58897"/>
    <n v="1446604"/>
    <n v="1519317"/>
    <n v="702"/>
    <n v="1.2"/>
    <n v="1233"/>
    <n v="2.1"/>
    <n v="116466"/>
    <n v="12559"/>
    <n v="103907"/>
    <n v="0.8"/>
    <n v="7.7"/>
    <n v="261891"/>
    <n v="52730"/>
    <n v="209161"/>
    <n v="3.5"/>
    <n v="17.2"/>
    <n v="-145425"/>
    <n v="-9.5"/>
    <n v="15.4"/>
    <n v="726"/>
    <n v="749"/>
    <n v="42116"/>
    <n v="0"/>
  </r>
  <r>
    <x v="32"/>
    <x v="3"/>
    <x v="9"/>
    <n v="39321"/>
    <n v="45532"/>
    <n v="1127290"/>
    <n v="1185182"/>
    <n v="580"/>
    <n v="1.3"/>
    <n v="846"/>
    <n v="1.9"/>
    <n v="81823"/>
    <n v="10617"/>
    <n v="71206"/>
    <n v="0.9"/>
    <n v="6.9"/>
    <n v="197607"/>
    <n v="37659"/>
    <n v="159948"/>
    <n v="3.2"/>
    <n v="16.7"/>
    <n v="-115784"/>
    <n v="-9.8000000000000007"/>
    <n v="13.8"/>
    <n v="523"/>
    <n v="537"/>
    <n v="30418"/>
    <n v="0"/>
  </r>
  <r>
    <x v="32"/>
    <x v="3"/>
    <x v="10"/>
    <n v="36387"/>
    <n v="45080"/>
    <n v="1051798"/>
    <n v="1104169"/>
    <n v="571"/>
    <n v="1.3"/>
    <n v="941"/>
    <n v="2.1"/>
    <n v="70780"/>
    <n v="9893"/>
    <n v="60887"/>
    <n v="0.9"/>
    <n v="6.4"/>
    <n v="175522"/>
    <n v="34855"/>
    <n v="140667"/>
    <n v="3.2"/>
    <n v="15.9"/>
    <n v="-104742"/>
    <n v="-9.5"/>
    <n v="12.8"/>
    <n v="433"/>
    <n v="479"/>
    <n v="25212"/>
    <n v="0"/>
  </r>
  <r>
    <x v="32"/>
    <x v="3"/>
    <x v="11"/>
    <n v="39816"/>
    <n v="55251"/>
    <n v="1163996"/>
    <n v="1215497"/>
    <n v="740"/>
    <n v="1.3"/>
    <n v="1104"/>
    <n v="2"/>
    <n v="75489"/>
    <n v="11517"/>
    <n v="63972"/>
    <n v="0.9"/>
    <n v="6.2"/>
    <n v="178490"/>
    <n v="35621"/>
    <n v="142869"/>
    <n v="2.9"/>
    <n v="14.7"/>
    <n v="-103001"/>
    <n v="-8.5"/>
    <n v="12.4"/>
    <n v="380"/>
    <n v="404"/>
    <n v="22003"/>
    <n v="0"/>
  </r>
  <r>
    <x v="32"/>
    <x v="3"/>
    <x v="1"/>
    <n v="68148"/>
    <n v="96598"/>
    <n v="2041643"/>
    <n v="2122536"/>
    <n v="1019"/>
    <n v="1.1000000000000001"/>
    <n v="1873"/>
    <n v="1.9"/>
    <n v="118661"/>
    <n v="17579"/>
    <n v="101082"/>
    <n v="0.8"/>
    <n v="5.6"/>
    <n v="280446"/>
    <n v="52559"/>
    <n v="227887"/>
    <n v="2.5"/>
    <n v="13.2"/>
    <n v="-161785"/>
    <n v="-7.6"/>
    <n v="11.2"/>
    <n v="518"/>
    <n v="566"/>
    <n v="30786"/>
    <n v="0"/>
  </r>
  <r>
    <x v="32"/>
    <x v="4"/>
    <x v="0"/>
    <n v="1187"/>
    <n v="2053"/>
    <n v="157390"/>
    <n v="79686"/>
    <n v="2039"/>
    <n v="198.6"/>
    <n v="0"/>
    <n v="0"/>
    <n v="155408"/>
    <n v="155408"/>
    <n v="0"/>
    <n v="195"/>
    <n v="195"/>
    <n v="0"/>
    <n v="0"/>
    <n v="0"/>
    <n v="0"/>
    <n v="0"/>
    <n v="155408"/>
    <n v="195"/>
    <n v="0"/>
    <m/>
    <m/>
    <m/>
    <n v="0"/>
  </r>
  <r>
    <x v="32"/>
    <x v="4"/>
    <x v="2"/>
    <n v="3397"/>
    <n v="4617"/>
    <n v="230177"/>
    <n v="245529"/>
    <n v="164"/>
    <n v="3.5"/>
    <n v="337"/>
    <n v="7.2"/>
    <n v="52835"/>
    <n v="3202"/>
    <n v="49633"/>
    <n v="1.3"/>
    <n v="21.5"/>
    <n v="83538"/>
    <n v="38741"/>
    <n v="44797"/>
    <n v="15.8"/>
    <n v="34"/>
    <n v="-30703"/>
    <n v="-12.5"/>
    <n v="43"/>
    <n v="254"/>
    <n v="279"/>
    <n v="33915"/>
    <n v="0"/>
  </r>
  <r>
    <x v="32"/>
    <x v="4"/>
    <x v="3"/>
    <n v="3473"/>
    <n v="4370"/>
    <n v="232105"/>
    <n v="243636"/>
    <n v="187"/>
    <n v="4.3"/>
    <n v="218"/>
    <n v="5"/>
    <n v="36811"/>
    <n v="3985"/>
    <n v="32826"/>
    <n v="1.6"/>
    <n v="15.1"/>
    <n v="59872"/>
    <n v="20637"/>
    <n v="39235"/>
    <n v="8.5"/>
    <n v="24.6"/>
    <n v="-23061"/>
    <n v="-9.5"/>
    <n v="30.2"/>
    <n v="132"/>
    <n v="132"/>
    <n v="17303"/>
    <n v="0"/>
  </r>
  <r>
    <x v="32"/>
    <x v="4"/>
    <x v="4"/>
    <n v="4156"/>
    <n v="6808"/>
    <n v="276839"/>
    <n v="287955"/>
    <n v="136"/>
    <n v="2"/>
    <n v="263"/>
    <n v="3.8"/>
    <n v="37679"/>
    <n v="2803"/>
    <n v="34876"/>
    <n v="1"/>
    <n v="13.1"/>
    <n v="59911"/>
    <n v="17901"/>
    <n v="42010"/>
    <n v="6.2"/>
    <n v="20.8"/>
    <n v="-22232"/>
    <n v="-7.7"/>
    <n v="26.2"/>
    <n v="99"/>
    <n v="166"/>
    <n v="13668"/>
    <n v="0"/>
  </r>
  <r>
    <x v="32"/>
    <x v="4"/>
    <x v="5"/>
    <n v="3918"/>
    <n v="5246"/>
    <n v="258889"/>
    <n v="270993"/>
    <n v="85"/>
    <n v="1.6"/>
    <n v="139"/>
    <n v="2.6"/>
    <n v="32277"/>
    <n v="2908"/>
    <n v="29369"/>
    <n v="1.1000000000000001"/>
    <n v="11.9"/>
    <n v="56484"/>
    <n v="14416"/>
    <n v="42068"/>
    <n v="5.3"/>
    <n v="20.8"/>
    <n v="-24207"/>
    <n v="-8.9"/>
    <n v="23.8"/>
    <n v="91"/>
    <n v="91"/>
    <n v="12533"/>
    <n v="0"/>
  </r>
  <r>
    <x v="32"/>
    <x v="4"/>
    <x v="6"/>
    <n v="3956"/>
    <n v="5805"/>
    <n v="263100"/>
    <n v="275124"/>
    <n v="175"/>
    <n v="3"/>
    <n v="161"/>
    <n v="2.8"/>
    <n v="30085"/>
    <n v="2603"/>
    <n v="27482"/>
    <n v="0.9"/>
    <n v="10.9"/>
    <n v="54132"/>
    <n v="14687"/>
    <n v="39445"/>
    <n v="5.3"/>
    <n v="19.7"/>
    <n v="-24047"/>
    <n v="-8.8000000000000007"/>
    <n v="21.8"/>
    <n v="90"/>
    <n v="99"/>
    <n v="11598"/>
    <n v="0"/>
  </r>
  <r>
    <x v="32"/>
    <x v="4"/>
    <x v="7"/>
    <n v="18033"/>
    <n v="27636"/>
    <n v="1188109"/>
    <n v="1245670"/>
    <n v="581"/>
    <n v="2.1"/>
    <n v="720"/>
    <n v="2.6"/>
    <n v="117295"/>
    <n v="15342"/>
    <n v="101953"/>
    <n v="1.2"/>
    <n v="9.4"/>
    <n v="232416"/>
    <n v="53423"/>
    <n v="178993"/>
    <n v="4.3"/>
    <n v="18.7"/>
    <n v="-115121"/>
    <n v="-9.3000000000000007"/>
    <n v="18.8"/>
    <n v="311"/>
    <n v="339"/>
    <n v="41957"/>
    <n v="0"/>
  </r>
  <r>
    <x v="32"/>
    <x v="4"/>
    <x v="8"/>
    <n v="14527"/>
    <n v="22593"/>
    <n v="950842"/>
    <n v="998294"/>
    <n v="413"/>
    <n v="1.8"/>
    <n v="547"/>
    <n v="2.4"/>
    <n v="83296"/>
    <n v="11364"/>
    <n v="71932"/>
    <n v="1.1000000000000001"/>
    <n v="8.3000000000000007"/>
    <n v="178199"/>
    <n v="30606"/>
    <n v="147593"/>
    <n v="3.1"/>
    <n v="17.899999999999999"/>
    <n v="-94903"/>
    <n v="-9.6"/>
    <n v="16.600000000000001"/>
    <n v="176"/>
    <n v="278"/>
    <n v="23215"/>
    <n v="0"/>
  </r>
  <r>
    <x v="32"/>
    <x v="4"/>
    <x v="9"/>
    <n v="11383"/>
    <n v="17431"/>
    <n v="744642"/>
    <n v="780045"/>
    <n v="380"/>
    <n v="2.2000000000000002"/>
    <n v="354"/>
    <n v="2"/>
    <n v="59881"/>
    <n v="8879"/>
    <n v="51002"/>
    <n v="1.1000000000000001"/>
    <n v="7.7"/>
    <n v="130687"/>
    <n v="21374"/>
    <n v="109313"/>
    <n v="2.7"/>
    <n v="16.8"/>
    <n v="-70806"/>
    <n v="-9.1"/>
    <n v="15.4"/>
    <n v="115"/>
    <n v="115"/>
    <n v="15280"/>
    <n v="0"/>
  </r>
  <r>
    <x v="32"/>
    <x v="4"/>
    <x v="10"/>
    <n v="11962"/>
    <n v="21366"/>
    <n v="786734"/>
    <n v="824214"/>
    <n v="562"/>
    <n v="2.6"/>
    <n v="396"/>
    <n v="1.9"/>
    <n v="59456"/>
    <n v="11050"/>
    <n v="48406"/>
    <n v="1.3"/>
    <n v="7.2"/>
    <n v="134416"/>
    <n v="23850"/>
    <n v="110566"/>
    <n v="2.9"/>
    <n v="16.3"/>
    <n v="-74960"/>
    <n v="-9.1"/>
    <n v="14.4"/>
    <n v="120"/>
    <n v="131"/>
    <n v="16367"/>
    <n v="0"/>
  </r>
  <r>
    <x v="32"/>
    <x v="4"/>
    <x v="11"/>
    <n v="14858"/>
    <n v="32066"/>
    <n v="989374"/>
    <n v="1028465"/>
    <n v="613"/>
    <n v="1.9"/>
    <n v="539"/>
    <n v="1.7"/>
    <n v="70366"/>
    <n v="11750"/>
    <n v="58616"/>
    <n v="1.1000000000000001"/>
    <n v="6.8"/>
    <n v="148548"/>
    <n v="22649"/>
    <n v="125899"/>
    <n v="2.2000000000000002"/>
    <n v="14.4"/>
    <n v="-78182"/>
    <n v="-7.6"/>
    <n v="13.6"/>
    <n v="97"/>
    <n v="122"/>
    <n v="12587"/>
    <n v="0"/>
  </r>
  <r>
    <x v="32"/>
    <x v="4"/>
    <x v="1"/>
    <n v="29843"/>
    <n v="62918"/>
    <n v="2009297"/>
    <n v="2078755"/>
    <n v="1092"/>
    <n v="1.7"/>
    <n v="1132"/>
    <n v="1.8"/>
    <n v="131754"/>
    <n v="26002"/>
    <n v="105752"/>
    <n v="1.3"/>
    <n v="6.3"/>
    <n v="270670"/>
    <n v="45336"/>
    <n v="225334"/>
    <n v="2.2000000000000002"/>
    <n v="13"/>
    <n v="-138916"/>
    <n v="-6.7"/>
    <n v="12.6"/>
    <n v="173"/>
    <n v="246"/>
    <n v="23634"/>
    <n v="0"/>
  </r>
  <r>
    <x v="32"/>
    <x v="5"/>
    <x v="0"/>
    <n v="493"/>
    <n v="1334"/>
    <n v="147633"/>
    <n v="74410"/>
    <n v="1330"/>
    <n v="199.4"/>
    <n v="0"/>
    <n v="0"/>
    <n v="146446"/>
    <n v="146446"/>
    <n v="0"/>
    <n v="196.8"/>
    <n v="196.8"/>
    <n v="0"/>
    <n v="0"/>
    <n v="0"/>
    <n v="0"/>
    <n v="0"/>
    <n v="146446"/>
    <n v="196.8"/>
    <n v="0"/>
    <m/>
    <m/>
    <m/>
    <n v="0"/>
  </r>
  <r>
    <x v="32"/>
    <x v="5"/>
    <x v="2"/>
    <n v="1246"/>
    <n v="2642"/>
    <n v="183559"/>
    <n v="208366"/>
    <n v="141"/>
    <n v="5.3"/>
    <n v="217"/>
    <n v="8.1"/>
    <n v="42782"/>
    <n v="2784"/>
    <n v="39998"/>
    <n v="1.3"/>
    <n v="20.5"/>
    <n v="92396"/>
    <n v="59514"/>
    <n v="32882"/>
    <n v="28.6"/>
    <n v="44.3"/>
    <n v="-49614"/>
    <n v="-23.8"/>
    <n v="41"/>
    <n v="180"/>
    <n v="182"/>
    <m/>
    <n v="1"/>
  </r>
  <r>
    <x v="32"/>
    <x v="5"/>
    <x v="3"/>
    <n v="1283"/>
    <n v="1971"/>
    <n v="184438"/>
    <n v="192139"/>
    <n v="81"/>
    <n v="4.0999999999999996"/>
    <n v="66"/>
    <n v="3.4"/>
    <n v="29084"/>
    <n v="3141"/>
    <n v="25943"/>
    <n v="1.6"/>
    <n v="15.1"/>
    <n v="44485"/>
    <n v="16357"/>
    <n v="28128"/>
    <n v="8.5"/>
    <n v="23.2"/>
    <n v="-15401"/>
    <n v="-8.1"/>
    <n v="30.2"/>
    <n v="52"/>
    <n v="58"/>
    <n v="15037"/>
    <n v="0"/>
  </r>
  <r>
    <x v="32"/>
    <x v="5"/>
    <x v="4"/>
    <n v="1908"/>
    <n v="5433"/>
    <n v="280429"/>
    <n v="288130"/>
    <n v="200"/>
    <n v="3.7"/>
    <n v="151"/>
    <n v="2.8"/>
    <n v="34641"/>
    <n v="4536"/>
    <n v="30105"/>
    <n v="1.6"/>
    <n v="12"/>
    <n v="50042"/>
    <n v="10043"/>
    <n v="39999"/>
    <n v="3.5"/>
    <n v="17.399999999999999"/>
    <n v="-15401"/>
    <n v="-5.4"/>
    <n v="24"/>
    <n v="29"/>
    <n v="29"/>
    <m/>
    <n v="1"/>
  </r>
  <r>
    <x v="32"/>
    <x v="5"/>
    <x v="5"/>
    <n v="1578"/>
    <n v="3201"/>
    <n v="227037"/>
    <n v="236058"/>
    <n v="138"/>
    <n v="4.3"/>
    <n v="85"/>
    <n v="2.7"/>
    <n v="29867"/>
    <n v="3760"/>
    <n v="26107"/>
    <n v="1.6"/>
    <n v="12.7"/>
    <n v="47908"/>
    <n v="11651"/>
    <n v="36257"/>
    <n v="4.9000000000000004"/>
    <n v="20.3"/>
    <n v="-18041"/>
    <n v="-7.6"/>
    <n v="25.4"/>
    <n v="27"/>
    <n v="27"/>
    <n v="7959"/>
    <n v="0"/>
  </r>
  <r>
    <x v="32"/>
    <x v="5"/>
    <x v="6"/>
    <n v="1580"/>
    <n v="3006"/>
    <n v="226579"/>
    <n v="235356"/>
    <n v="89"/>
    <n v="2.9"/>
    <n v="129"/>
    <n v="4.3"/>
    <n v="27729"/>
    <n v="2823"/>
    <n v="24906"/>
    <n v="1.2"/>
    <n v="11.8"/>
    <n v="45282"/>
    <n v="13537"/>
    <n v="31745"/>
    <n v="5.8"/>
    <n v="19.2"/>
    <n v="-17553"/>
    <n v="-7.4"/>
    <n v="23.6"/>
    <n v="34"/>
    <n v="59"/>
    <n v="10660"/>
    <n v="0"/>
  </r>
  <r>
    <x v="32"/>
    <x v="5"/>
    <x v="7"/>
    <n v="8312"/>
    <n v="19255"/>
    <n v="1204491"/>
    <n v="1249238"/>
    <n v="633"/>
    <n v="3.3"/>
    <n v="648"/>
    <n v="3.4"/>
    <n v="125429"/>
    <n v="21754"/>
    <n v="103675"/>
    <n v="1.7"/>
    <n v="10"/>
    <n v="214922"/>
    <n v="46253"/>
    <n v="168669"/>
    <n v="3.7"/>
    <n v="17.2"/>
    <n v="-89493"/>
    <n v="-7.2"/>
    <n v="20"/>
    <n v="119"/>
    <n v="249"/>
    <n v="34429"/>
    <n v="0"/>
  </r>
  <r>
    <x v="32"/>
    <x v="5"/>
    <x v="8"/>
    <n v="6626"/>
    <n v="17981"/>
    <n v="952565"/>
    <n v="992091"/>
    <n v="479"/>
    <n v="2.7"/>
    <n v="444"/>
    <n v="2.5"/>
    <n v="88165"/>
    <n v="15613"/>
    <n v="72552"/>
    <n v="1.6"/>
    <n v="8.9"/>
    <n v="167217"/>
    <n v="31781"/>
    <n v="135436"/>
    <n v="3.2"/>
    <n v="16.899999999999999"/>
    <n v="-79052"/>
    <n v="-8"/>
    <n v="17.8"/>
    <n v="74"/>
    <n v="104"/>
    <n v="21542"/>
    <n v="0"/>
  </r>
  <r>
    <x v="32"/>
    <x v="5"/>
    <x v="9"/>
    <n v="5642"/>
    <n v="15538"/>
    <n v="811616"/>
    <n v="849698"/>
    <n v="364"/>
    <n v="2.2999999999999998"/>
    <n v="362"/>
    <n v="2.2999999999999998"/>
    <n v="62195"/>
    <n v="11647"/>
    <n v="50548"/>
    <n v="1.4"/>
    <n v="7.3"/>
    <n v="138358"/>
    <n v="23215"/>
    <n v="115143"/>
    <n v="2.7"/>
    <n v="16.3"/>
    <n v="-76163"/>
    <n v="-9"/>
    <n v="14.6"/>
    <n v="47"/>
    <n v="85"/>
    <n v="14477"/>
    <n v="0"/>
  </r>
  <r>
    <x v="32"/>
    <x v="5"/>
    <x v="10"/>
    <n v="6656"/>
    <n v="21811"/>
    <n v="971122"/>
    <n v="1007912"/>
    <n v="578"/>
    <n v="2.7"/>
    <n v="359"/>
    <n v="1.7"/>
    <n v="71463"/>
    <n v="17519"/>
    <n v="53944"/>
    <n v="1.7"/>
    <n v="7.1"/>
    <n v="145042"/>
    <n v="22536"/>
    <n v="122506"/>
    <n v="2.2000000000000002"/>
    <n v="14.4"/>
    <n v="-73579"/>
    <n v="-7.3"/>
    <n v="14.2"/>
    <n v="48"/>
    <n v="48"/>
    <n v="13764"/>
    <n v="0"/>
  </r>
  <r>
    <x v="32"/>
    <x v="5"/>
    <x v="11"/>
    <n v="9270"/>
    <n v="39633"/>
    <n v="1372735"/>
    <n v="1414828"/>
    <n v="1239"/>
    <n v="3.1"/>
    <n v="676"/>
    <n v="1.7"/>
    <n v="97665"/>
    <n v="23615"/>
    <n v="74050"/>
    <n v="1.7"/>
    <n v="6.9"/>
    <n v="181850"/>
    <n v="22647"/>
    <n v="159203"/>
    <n v="1.6"/>
    <n v="12.9"/>
    <n v="-84185"/>
    <n v="-6"/>
    <n v="13.8"/>
    <n v="34"/>
    <n v="78"/>
    <n v="10022"/>
    <n v="0"/>
  </r>
  <r>
    <x v="32"/>
    <x v="5"/>
    <x v="1"/>
    <n v="21307"/>
    <n v="79856"/>
    <n v="3187347"/>
    <n v="3280616"/>
    <n v="1745"/>
    <n v="2.2000000000000002"/>
    <n v="1392"/>
    <n v="1.7"/>
    <n v="198886"/>
    <n v="43359"/>
    <n v="155527"/>
    <n v="1.3"/>
    <n v="6.1"/>
    <n v="385423"/>
    <n v="68311"/>
    <n v="317112"/>
    <n v="2.1"/>
    <n v="11.7"/>
    <n v="-186537"/>
    <n v="-5.6"/>
    <n v="12.2"/>
    <n v="111"/>
    <n v="186"/>
    <n v="33910"/>
    <n v="0"/>
  </r>
  <r>
    <x v="32"/>
    <x v="6"/>
    <x v="0"/>
    <n v="71"/>
    <n v="257"/>
    <n v="48118"/>
    <n v="24815"/>
    <n v="255"/>
    <n v="198.4"/>
    <n v="0"/>
    <n v="0"/>
    <n v="46607"/>
    <n v="46607"/>
    <n v="0"/>
    <n v="187.8"/>
    <n v="187.8"/>
    <n v="0"/>
    <n v="0"/>
    <n v="0"/>
    <n v="0"/>
    <n v="0"/>
    <n v="46607"/>
    <n v="187.8"/>
    <n v="0"/>
    <m/>
    <m/>
    <m/>
    <n v="0"/>
  </r>
  <r>
    <x v="32"/>
    <x v="6"/>
    <x v="2"/>
    <n v="231"/>
    <n v="711"/>
    <n v="71416"/>
    <n v="72920"/>
    <n v="49"/>
    <n v="6.9"/>
    <n v="53"/>
    <n v="7.4"/>
    <n v="17160"/>
    <n v="1432"/>
    <n v="15728"/>
    <n v="2"/>
    <n v="23.5"/>
    <n v="20168"/>
    <n v="1867"/>
    <n v="18301"/>
    <n v="2.6"/>
    <n v="27.7"/>
    <n v="-3008"/>
    <n v="-4.2"/>
    <n v="47"/>
    <n v="1"/>
    <n v="20"/>
    <m/>
    <n v="1"/>
  </r>
  <r>
    <x v="32"/>
    <x v="6"/>
    <x v="3"/>
    <n v="228"/>
    <n v="655"/>
    <n v="71138"/>
    <n v="77812"/>
    <n v="96"/>
    <n v="15.3"/>
    <n v="38"/>
    <n v="6.1"/>
    <n v="12185"/>
    <n v="1457"/>
    <n v="10728"/>
    <n v="1.9"/>
    <n v="15.7"/>
    <n v="25532"/>
    <n v="10915"/>
    <n v="14617"/>
    <n v="14"/>
    <n v="32.799999999999997"/>
    <n v="-13347"/>
    <n v="-17.100000000000001"/>
    <n v="31.4"/>
    <n v="12"/>
    <n v="13"/>
    <n v="8349"/>
    <n v="0"/>
  </r>
  <r>
    <x v="32"/>
    <x v="6"/>
    <x v="4"/>
    <n v="447"/>
    <n v="2518"/>
    <n v="144176"/>
    <n v="149049"/>
    <n v="285"/>
    <n v="11.8"/>
    <n v="83"/>
    <n v="3.4"/>
    <n v="21367"/>
    <n v="4191"/>
    <n v="17176"/>
    <n v="2.8"/>
    <n v="14.3"/>
    <n v="31113"/>
    <n v="7545"/>
    <n v="23568"/>
    <n v="5.0999999999999996"/>
    <n v="20.9"/>
    <n v="-9746"/>
    <n v="-6.6"/>
    <n v="28.6"/>
    <n v="6"/>
    <n v="11"/>
    <n v="4341"/>
    <n v="0"/>
  </r>
  <r>
    <x v="32"/>
    <x v="6"/>
    <x v="5"/>
    <n v="365"/>
    <n v="1773"/>
    <n v="116654"/>
    <n v="118667"/>
    <n v="133"/>
    <n v="7.7"/>
    <n v="58"/>
    <n v="3.3"/>
    <n v="18985"/>
    <n v="4637"/>
    <n v="14348"/>
    <n v="3.9"/>
    <n v="16"/>
    <n v="23010"/>
    <n v="3594"/>
    <n v="19416"/>
    <n v="3"/>
    <n v="19.399999999999999"/>
    <n v="-4025"/>
    <n v="-3.4"/>
    <n v="32"/>
    <n v="3"/>
    <n v="3"/>
    <n v="2244"/>
    <n v="0"/>
  </r>
  <r>
    <x v="32"/>
    <x v="6"/>
    <x v="6"/>
    <n v="372"/>
    <n v="1097"/>
    <n v="120799"/>
    <n v="124246"/>
    <n v="88"/>
    <n v="8.1999999999999993"/>
    <n v="34"/>
    <n v="3.2"/>
    <n v="16275"/>
    <n v="2296"/>
    <n v="13979"/>
    <n v="1.8"/>
    <n v="13.1"/>
    <n v="23169"/>
    <n v="3149"/>
    <n v="20020"/>
    <n v="2.5"/>
    <n v="18.600000000000001"/>
    <n v="-6894"/>
    <n v="-5.5"/>
    <n v="26.2"/>
    <n v="2"/>
    <n v="2"/>
    <m/>
    <n v="1"/>
  </r>
  <r>
    <x v="32"/>
    <x v="6"/>
    <x v="7"/>
    <n v="1834"/>
    <n v="8011"/>
    <n v="593371"/>
    <n v="613008"/>
    <n v="610"/>
    <n v="7.8"/>
    <n v="265"/>
    <n v="3.4"/>
    <n v="72944"/>
    <n v="16037"/>
    <n v="56907"/>
    <n v="2.6"/>
    <n v="11.9"/>
    <n v="112217"/>
    <n v="24806"/>
    <n v="87411"/>
    <n v="4"/>
    <n v="18.3"/>
    <n v="-39273"/>
    <n v="-6.4"/>
    <n v="23.8"/>
    <n v="21"/>
    <n v="23"/>
    <n v="14935"/>
    <n v="0"/>
  </r>
  <r>
    <x v="32"/>
    <x v="6"/>
    <x v="8"/>
    <n v="1704"/>
    <n v="10572"/>
    <n v="561557"/>
    <n v="579700"/>
    <n v="880"/>
    <n v="8.5"/>
    <n v="380"/>
    <n v="3.7"/>
    <n v="63478"/>
    <n v="16161"/>
    <n v="47317"/>
    <n v="2.8"/>
    <n v="11"/>
    <n v="99764"/>
    <n v="18051"/>
    <n v="81713"/>
    <n v="3.1"/>
    <n v="17.2"/>
    <n v="-36286"/>
    <n v="-6.2"/>
    <n v="22"/>
    <n v="16"/>
    <n v="71"/>
    <n v="10511"/>
    <n v="0"/>
  </r>
  <r>
    <x v="32"/>
    <x v="6"/>
    <x v="9"/>
    <n v="1428"/>
    <n v="10033"/>
    <n v="464393"/>
    <n v="478094"/>
    <n v="878"/>
    <n v="9.1"/>
    <n v="197"/>
    <n v="2"/>
    <n v="48133"/>
    <n v="12892"/>
    <n v="35241"/>
    <n v="2.7"/>
    <n v="10.1"/>
    <n v="75534"/>
    <n v="9637"/>
    <n v="65897"/>
    <n v="2"/>
    <n v="15.8"/>
    <n v="-27401"/>
    <n v="-5.7"/>
    <n v="20.2"/>
    <n v="8"/>
    <n v="40"/>
    <n v="5495"/>
    <n v="0"/>
  </r>
  <r>
    <x v="32"/>
    <x v="6"/>
    <x v="10"/>
    <n v="1978"/>
    <n v="14508"/>
    <n v="644936"/>
    <n v="668740"/>
    <n v="1119"/>
    <n v="7.9"/>
    <n v="377"/>
    <n v="2.7"/>
    <n v="59172"/>
    <n v="19161"/>
    <n v="40011"/>
    <n v="2.9"/>
    <n v="8.8000000000000007"/>
    <n v="106780"/>
    <n v="18589"/>
    <n v="88191"/>
    <n v="2.8"/>
    <n v="16"/>
    <n v="-47608"/>
    <n v="-7.2"/>
    <n v="17.600000000000001"/>
    <n v="6"/>
    <n v="6"/>
    <n v="3983"/>
    <n v="0"/>
  </r>
  <r>
    <x v="32"/>
    <x v="6"/>
    <x v="11"/>
    <n v="2993"/>
    <n v="26621"/>
    <n v="986831"/>
    <n v="1006164"/>
    <n v="1699"/>
    <n v="6.5"/>
    <n v="630"/>
    <n v="2.4"/>
    <n v="102090"/>
    <n v="27780"/>
    <n v="74310"/>
    <n v="2.8"/>
    <n v="10.1"/>
    <n v="140756"/>
    <n v="14488"/>
    <n v="126268"/>
    <n v="1.4"/>
    <n v="14"/>
    <n v="-38666"/>
    <n v="-3.9"/>
    <n v="20.2"/>
    <n v="5"/>
    <n v="28"/>
    <m/>
    <n v="1"/>
  </r>
  <r>
    <x v="32"/>
    <x v="6"/>
    <x v="1"/>
    <n v="7605"/>
    <n v="61197"/>
    <n v="2542751"/>
    <n v="2598314"/>
    <n v="3314"/>
    <n v="5.5"/>
    <n v="1939"/>
    <n v="3.2"/>
    <n v="212859"/>
    <n v="57037"/>
    <n v="155822"/>
    <n v="2.2000000000000002"/>
    <n v="8.1999999999999993"/>
    <n v="323984"/>
    <n v="38719"/>
    <n v="285265"/>
    <n v="1.5"/>
    <n v="12.5"/>
    <n v="-111125"/>
    <n v="-4.3"/>
    <n v="16.399999999999999"/>
    <n v="10"/>
    <n v="15"/>
    <n v="7115"/>
    <n v="0"/>
  </r>
  <r>
    <x v="32"/>
    <x v="7"/>
    <x v="0"/>
    <n v="37"/>
    <n v="259"/>
    <n v="50700"/>
    <n v="25350"/>
    <n v="259"/>
    <n v="200"/>
    <n v="0"/>
    <n v="0"/>
    <n v="50700"/>
    <n v="50700"/>
    <n v="0"/>
    <n v="200"/>
    <n v="200"/>
    <n v="0"/>
    <n v="0"/>
    <n v="0"/>
    <n v="0"/>
    <n v="0"/>
    <n v="50700"/>
    <n v="200"/>
    <n v="0"/>
    <m/>
    <m/>
    <m/>
    <n v="0"/>
  </r>
  <r>
    <x v="32"/>
    <x v="7"/>
    <x v="2"/>
    <n v="130"/>
    <n v="596"/>
    <n v="68777"/>
    <n v="76249"/>
    <n v="64"/>
    <n v="11.1"/>
    <n v="22"/>
    <n v="3.8"/>
    <n v="18330"/>
    <n v="3342"/>
    <n v="14988"/>
    <n v="4.4000000000000004"/>
    <n v="24"/>
    <n v="33274"/>
    <n v="757"/>
    <n v="32517"/>
    <n v="1"/>
    <n v="43.6"/>
    <n v="-14944"/>
    <n v="-19.600000000000001"/>
    <n v="48"/>
    <m/>
    <m/>
    <m/>
    <n v="0"/>
  </r>
  <r>
    <x v="32"/>
    <x v="7"/>
    <x v="3"/>
    <n v="89"/>
    <n v="266"/>
    <n v="53992"/>
    <n v="60796"/>
    <n v="32"/>
    <n v="12.2"/>
    <n v="23"/>
    <n v="8.8000000000000007"/>
    <n v="10823"/>
    <n v="1022"/>
    <n v="9801"/>
    <n v="1.7"/>
    <n v="17.8"/>
    <n v="24430"/>
    <n v="11658"/>
    <n v="12772"/>
    <n v="19.2"/>
    <n v="40.200000000000003"/>
    <n v="-13607"/>
    <n v="-22.4"/>
    <n v="35.6"/>
    <n v="6"/>
    <n v="6"/>
    <n v="8481"/>
    <n v="0"/>
  </r>
  <r>
    <x v="32"/>
    <x v="7"/>
    <x v="4"/>
    <n v="131"/>
    <n v="1327"/>
    <n v="76548"/>
    <n v="80721"/>
    <n v="119"/>
    <n v="9.1999999999999993"/>
    <n v="39"/>
    <n v="3"/>
    <n v="11115"/>
    <n v="2543"/>
    <n v="8572"/>
    <n v="3.2"/>
    <n v="13.8"/>
    <n v="19460"/>
    <n v="6118"/>
    <n v="13342"/>
    <n v="7.6"/>
    <n v="24.1"/>
    <n v="-8345"/>
    <n v="-10.3"/>
    <n v="27.6"/>
    <n v="4"/>
    <n v="4"/>
    <n v="5043"/>
    <n v="0"/>
  </r>
  <r>
    <x v="32"/>
    <x v="7"/>
    <x v="5"/>
    <n v="125"/>
    <n v="1090"/>
    <n v="81562"/>
    <n v="81898"/>
    <n v="165"/>
    <n v="16.3"/>
    <n v="17"/>
    <n v="1.7"/>
    <n v="14088"/>
    <n v="4500"/>
    <n v="9588"/>
    <n v="5.5"/>
    <n v="17.2"/>
    <n v="14760"/>
    <n v="2105"/>
    <n v="12655"/>
    <n v="2.6"/>
    <n v="18"/>
    <n v="-672"/>
    <n v="-0.8"/>
    <n v="34.4"/>
    <n v="1"/>
    <n v="1"/>
    <m/>
    <n v="1"/>
  </r>
  <r>
    <x v="32"/>
    <x v="7"/>
    <x v="6"/>
    <n v="112"/>
    <n v="522"/>
    <n v="68872"/>
    <n v="71356"/>
    <n v="41"/>
    <n v="8.1"/>
    <n v="13"/>
    <n v="2.6"/>
    <n v="9439"/>
    <n v="1891"/>
    <n v="7548"/>
    <n v="2.7"/>
    <n v="13.2"/>
    <n v="14407"/>
    <n v="4754"/>
    <n v="9653"/>
    <n v="6.7"/>
    <n v="20.2"/>
    <n v="-4968"/>
    <n v="-7"/>
    <n v="26.4"/>
    <n v="3"/>
    <n v="3"/>
    <n v="4532"/>
    <n v="0"/>
  </r>
  <r>
    <x v="32"/>
    <x v="7"/>
    <x v="7"/>
    <n v="782"/>
    <n v="7842"/>
    <n v="491235"/>
    <n v="510928"/>
    <n v="685"/>
    <n v="9"/>
    <n v="173"/>
    <n v="2.2999999999999998"/>
    <n v="60322"/>
    <n v="16128"/>
    <n v="44194"/>
    <n v="3.2"/>
    <n v="11.8"/>
    <n v="99710"/>
    <n v="18713"/>
    <n v="80997"/>
    <n v="3.7"/>
    <n v="19.5"/>
    <n v="-39388"/>
    <n v="-7.7"/>
    <n v="23.6"/>
    <n v="10"/>
    <n v="15"/>
    <n v="13309"/>
    <n v="0"/>
  </r>
  <r>
    <x v="32"/>
    <x v="7"/>
    <x v="8"/>
    <n v="723"/>
    <n v="8938"/>
    <n v="464639"/>
    <n v="483965"/>
    <n v="753"/>
    <n v="8.6"/>
    <n v="297"/>
    <n v="3.4"/>
    <n v="50093"/>
    <n v="13497"/>
    <n v="36596"/>
    <n v="2.8"/>
    <n v="10.4"/>
    <n v="88745"/>
    <n v="13008"/>
    <n v="75737"/>
    <n v="2.7"/>
    <n v="18.3"/>
    <n v="-38652"/>
    <n v="-7.9"/>
    <n v="20.8"/>
    <n v="4"/>
    <n v="4"/>
    <n v="5939"/>
    <n v="0"/>
  </r>
  <r>
    <x v="32"/>
    <x v="7"/>
    <x v="9"/>
    <n v="600"/>
    <n v="8039"/>
    <n v="384246"/>
    <n v="394825"/>
    <n v="1015"/>
    <n v="13"/>
    <n v="525"/>
    <n v="6.7"/>
    <n v="44023"/>
    <n v="14774"/>
    <n v="29249"/>
    <n v="3.7"/>
    <n v="11.2"/>
    <n v="65181"/>
    <n v="15352"/>
    <n v="49829"/>
    <n v="3.9"/>
    <n v="16.5"/>
    <n v="-21158"/>
    <n v="-5.3"/>
    <n v="22.4"/>
    <n v="3"/>
    <n v="3"/>
    <n v="4501"/>
    <n v="0"/>
  </r>
  <r>
    <x v="32"/>
    <x v="7"/>
    <x v="10"/>
    <n v="958"/>
    <n v="13024"/>
    <n v="619154"/>
    <n v="632586"/>
    <n v="849"/>
    <n v="6.7"/>
    <n v="313"/>
    <n v="2.5"/>
    <n v="57342"/>
    <n v="18980"/>
    <n v="38362"/>
    <n v="3"/>
    <n v="9.1"/>
    <n v="84206"/>
    <n v="8810"/>
    <n v="75396"/>
    <n v="1.4"/>
    <n v="13.3"/>
    <n v="-26864"/>
    <n v="-4.2"/>
    <n v="18.2"/>
    <n v="1"/>
    <n v="1"/>
    <m/>
    <n v="1"/>
  </r>
  <r>
    <x v="32"/>
    <x v="7"/>
    <x v="11"/>
    <n v="1384"/>
    <n v="22156"/>
    <n v="898610"/>
    <n v="914802"/>
    <n v="1393"/>
    <n v="6.4"/>
    <n v="922"/>
    <n v="4.2"/>
    <n v="95463"/>
    <n v="28177"/>
    <n v="67286"/>
    <n v="3.1"/>
    <n v="10.4"/>
    <n v="127847"/>
    <n v="15875"/>
    <n v="111972"/>
    <n v="1.7"/>
    <n v="14"/>
    <n v="-32384"/>
    <n v="-3.6"/>
    <n v="20.8"/>
    <n v="2"/>
    <n v="382"/>
    <m/>
    <n v="1"/>
  </r>
  <r>
    <x v="32"/>
    <x v="7"/>
    <x v="1"/>
    <n v="3982"/>
    <n v="54342"/>
    <n v="2628022"/>
    <n v="2688324"/>
    <n v="3264"/>
    <n v="6.1"/>
    <n v="1821"/>
    <n v="3.4"/>
    <n v="213926"/>
    <n v="57016"/>
    <n v="156910"/>
    <n v="2.1"/>
    <n v="8"/>
    <n v="334531"/>
    <n v="48891"/>
    <n v="285640"/>
    <n v="1.8"/>
    <n v="12.4"/>
    <n v="-120605"/>
    <n v="-4.4000000000000004"/>
    <n v="16"/>
    <n v="2"/>
    <n v="235"/>
    <m/>
    <n v="1"/>
  </r>
  <r>
    <x v="32"/>
    <x v="8"/>
    <x v="0"/>
    <n v="17"/>
    <n v="33"/>
    <m/>
    <m/>
    <n v="33"/>
    <n v="200"/>
    <n v="0"/>
    <n v="0"/>
    <m/>
    <m/>
    <m/>
    <m/>
    <m/>
    <m/>
    <m/>
    <m/>
    <m/>
    <m/>
    <m/>
    <m/>
    <m/>
    <m/>
    <m/>
    <m/>
    <n v="1"/>
  </r>
  <r>
    <x v="32"/>
    <x v="8"/>
    <x v="2"/>
    <n v="53"/>
    <n v="265"/>
    <n v="47644"/>
    <n v="59202"/>
    <n v="25"/>
    <n v="9.6999999999999993"/>
    <n v="11"/>
    <n v="4.3"/>
    <n v="9890"/>
    <m/>
    <m/>
    <m/>
    <n v="16.7"/>
    <n v="33006"/>
    <n v="1389"/>
    <n v="31617"/>
    <n v="2.2999999999999998"/>
    <n v="55.8"/>
    <n v="-23116"/>
    <n v="-39.1"/>
    <n v="33.4"/>
    <m/>
    <m/>
    <m/>
    <n v="1"/>
  </r>
  <r>
    <x v="32"/>
    <x v="8"/>
    <x v="3"/>
    <n v="40"/>
    <n v="551"/>
    <n v="54058"/>
    <m/>
    <n v="16"/>
    <n v="2.9"/>
    <n v="4"/>
    <n v="0.7"/>
    <m/>
    <m/>
    <m/>
    <m/>
    <m/>
    <m/>
    <m/>
    <m/>
    <m/>
    <m/>
    <m/>
    <m/>
    <m/>
    <m/>
    <m/>
    <m/>
    <n v="1"/>
  </r>
  <r>
    <x v="32"/>
    <x v="8"/>
    <x v="4"/>
    <n v="52"/>
    <n v="865"/>
    <m/>
    <n v="72547"/>
    <n v="48"/>
    <n v="5.5"/>
    <n v="75"/>
    <n v="8.5"/>
    <n v="14573"/>
    <n v="2269"/>
    <n v="12304"/>
    <n v="3.1"/>
    <n v="20.100000000000001"/>
    <n v="15044"/>
    <m/>
    <n v="11571"/>
    <m/>
    <n v="20.7"/>
    <n v="-471"/>
    <n v="-0.6"/>
    <n v="40.200000000000003"/>
    <n v="1"/>
    <n v="1"/>
    <m/>
    <n v="1"/>
  </r>
  <r>
    <x v="32"/>
    <x v="8"/>
    <x v="5"/>
    <n v="85"/>
    <n v="2464"/>
    <n v="101686"/>
    <n v="103655"/>
    <n v="242"/>
    <n v="10.199999999999999"/>
    <n v="47"/>
    <n v="2"/>
    <n v="19903"/>
    <n v="8634"/>
    <n v="11269"/>
    <n v="8.3000000000000007"/>
    <n v="19.2"/>
    <n v="23840"/>
    <m/>
    <n v="21353"/>
    <m/>
    <n v="23"/>
    <n v="-3937"/>
    <n v="-3.8"/>
    <n v="38.4"/>
    <n v="1"/>
    <n v="1"/>
    <m/>
    <n v="1"/>
  </r>
  <r>
    <x v="32"/>
    <x v="8"/>
    <x v="6"/>
    <n v="53"/>
    <n v="440"/>
    <n v="63254"/>
    <n v="68930"/>
    <n v="31"/>
    <n v="7.3"/>
    <n v="3"/>
    <n v="0.7"/>
    <n v="5096"/>
    <m/>
    <m/>
    <m/>
    <n v="7.4"/>
    <n v="16447"/>
    <m/>
    <n v="13920"/>
    <m/>
    <n v="23.9"/>
    <n v="-11351"/>
    <n v="-16.5"/>
    <n v="14.8"/>
    <n v="1"/>
    <n v="1"/>
    <m/>
    <n v="1"/>
  </r>
  <r>
    <x v="32"/>
    <x v="8"/>
    <x v="7"/>
    <n v="376"/>
    <n v="5237"/>
    <n v="453814"/>
    <n v="463511"/>
    <n v="673"/>
    <n v="13.4"/>
    <n v="277"/>
    <n v="5.5"/>
    <n v="70385"/>
    <n v="15959"/>
    <n v="54426"/>
    <n v="3.4"/>
    <n v="15.2"/>
    <n v="89780"/>
    <n v="31276"/>
    <n v="58504"/>
    <n v="6.7"/>
    <n v="19.399999999999999"/>
    <n v="-19395"/>
    <n v="-4.2"/>
    <n v="30.4"/>
    <n v="8"/>
    <n v="59"/>
    <m/>
    <n v="1"/>
  </r>
  <r>
    <x v="32"/>
    <x v="8"/>
    <x v="8"/>
    <n v="379"/>
    <n v="8885"/>
    <n v="513933"/>
    <n v="535872"/>
    <n v="913"/>
    <n v="10.7"/>
    <n v="252"/>
    <n v="2.9"/>
    <n v="63492"/>
    <n v="22316"/>
    <n v="41176"/>
    <n v="4.2"/>
    <n v="11.8"/>
    <n v="107369"/>
    <n v="25582"/>
    <n v="81787"/>
    <n v="4.8"/>
    <n v="20"/>
    <n v="-43877"/>
    <n v="-8.1999999999999993"/>
    <n v="23.6"/>
    <n v="7"/>
    <n v="7"/>
    <n v="18421"/>
    <n v="0"/>
  </r>
  <r>
    <x v="32"/>
    <x v="8"/>
    <x v="9"/>
    <n v="359"/>
    <n v="8670"/>
    <n v="473387"/>
    <n v="485767"/>
    <n v="773"/>
    <n v="9.1"/>
    <n v="372"/>
    <n v="4.4000000000000004"/>
    <n v="51998"/>
    <n v="19187"/>
    <n v="32811"/>
    <n v="3.9"/>
    <n v="10.7"/>
    <n v="76758"/>
    <n v="11331"/>
    <n v="65427"/>
    <n v="2.2999999999999998"/>
    <n v="15.8"/>
    <n v="-24760"/>
    <n v="-5.0999999999999996"/>
    <n v="21.4"/>
    <m/>
    <m/>
    <m/>
    <n v="0"/>
  </r>
  <r>
    <x v="32"/>
    <x v="8"/>
    <x v="10"/>
    <n v="631"/>
    <n v="13647"/>
    <n v="874209"/>
    <n v="895656"/>
    <n v="958"/>
    <n v="7.1"/>
    <n v="588"/>
    <n v="4.4000000000000004"/>
    <n v="77550"/>
    <n v="22625"/>
    <n v="54925"/>
    <n v="2.5"/>
    <n v="8.6999999999999993"/>
    <n v="120444"/>
    <n v="32174"/>
    <n v="88270"/>
    <n v="3.6"/>
    <n v="13.4"/>
    <n v="-42894"/>
    <n v="-4.7"/>
    <n v="17.399999999999999"/>
    <n v="3"/>
    <n v="3"/>
    <m/>
    <n v="1"/>
  </r>
  <r>
    <x v="32"/>
    <x v="8"/>
    <x v="11"/>
    <n v="838"/>
    <n v="22366"/>
    <n v="1176836"/>
    <n v="1195730"/>
    <n v="1671"/>
    <n v="7.6"/>
    <n v="651"/>
    <n v="3"/>
    <n v="121392"/>
    <n v="40412"/>
    <n v="80980"/>
    <n v="3.4"/>
    <n v="10.199999999999999"/>
    <n v="159180"/>
    <n v="22929"/>
    <n v="136251"/>
    <n v="1.9"/>
    <n v="13.3"/>
    <n v="-37788"/>
    <n v="-3.1"/>
    <n v="20.399999999999999"/>
    <m/>
    <m/>
    <m/>
    <n v="0"/>
  </r>
  <r>
    <x v="32"/>
    <x v="8"/>
    <x v="1"/>
    <n v="2803"/>
    <n v="77899"/>
    <n v="4029802"/>
    <n v="4117686"/>
    <n v="4550"/>
    <n v="5.9"/>
    <n v="3140"/>
    <n v="4.0999999999999996"/>
    <n v="325432"/>
    <n v="93280"/>
    <n v="232152"/>
    <n v="2.2999999999999998"/>
    <n v="7.9"/>
    <n v="501200"/>
    <n v="89811"/>
    <n v="411389"/>
    <n v="2.2000000000000002"/>
    <n v="12.2"/>
    <n v="-175768"/>
    <n v="-4.3"/>
    <n v="15.8"/>
    <n v="4"/>
    <n v="394"/>
    <n v="11422"/>
    <n v="0"/>
  </r>
  <r>
    <x v="32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2"/>
    <x v="9"/>
    <x v="2"/>
    <n v="15"/>
    <n v="27"/>
    <n v="27861"/>
    <m/>
    <n v="3"/>
    <n v="11.8"/>
    <n v="0"/>
    <n v="0"/>
    <m/>
    <m/>
    <m/>
    <m/>
    <m/>
    <m/>
    <m/>
    <m/>
    <m/>
    <m/>
    <m/>
    <m/>
    <m/>
    <m/>
    <m/>
    <m/>
    <n v="1"/>
  </r>
  <r>
    <x v="32"/>
    <x v="9"/>
    <x v="3"/>
    <n v="18"/>
    <n v="55"/>
    <m/>
    <n v="29100"/>
    <n v="6"/>
    <n v="11.4"/>
    <n v="1"/>
    <n v="1.9"/>
    <n v="6085"/>
    <m/>
    <m/>
    <m/>
    <n v="20.9"/>
    <n v="6904"/>
    <m/>
    <n v="6861"/>
    <m/>
    <n v="23.7"/>
    <n v="-819"/>
    <n v="-2.8"/>
    <n v="41.8"/>
    <m/>
    <m/>
    <m/>
    <n v="1"/>
  </r>
  <r>
    <x v="32"/>
    <x v="9"/>
    <x v="4"/>
    <n v="10"/>
    <n v="107"/>
    <n v="9888"/>
    <n v="9848"/>
    <n v="0"/>
    <n v="0"/>
    <n v="0"/>
    <n v="0"/>
    <n v="1105"/>
    <n v="0"/>
    <n v="1105"/>
    <n v="0"/>
    <n v="11.2"/>
    <n v="1024"/>
    <n v="0"/>
    <n v="1024"/>
    <n v="0"/>
    <n v="10.4"/>
    <n v="81"/>
    <n v="0.8"/>
    <n v="20.8"/>
    <m/>
    <m/>
    <m/>
    <n v="0"/>
  </r>
  <r>
    <x v="32"/>
    <x v="9"/>
    <x v="5"/>
    <n v="27"/>
    <n v="122"/>
    <n v="64891"/>
    <n v="69953"/>
    <n v="23"/>
    <n v="16"/>
    <n v="66"/>
    <n v="46"/>
    <n v="17624"/>
    <n v="4019"/>
    <n v="13605"/>
    <n v="5.7"/>
    <n v="25.2"/>
    <n v="27748"/>
    <n v="8881"/>
    <n v="18867"/>
    <n v="12.7"/>
    <n v="39.700000000000003"/>
    <n v="-10124"/>
    <n v="-14.5"/>
    <n v="50.4"/>
    <m/>
    <m/>
    <m/>
    <n v="0"/>
  </r>
  <r>
    <x v="32"/>
    <x v="9"/>
    <x v="6"/>
    <n v="14"/>
    <n v="424"/>
    <n v="22939"/>
    <n v="29380"/>
    <n v="1"/>
    <n v="0.2"/>
    <n v="1"/>
    <n v="0.2"/>
    <n v="2004"/>
    <m/>
    <m/>
    <m/>
    <n v="6.8"/>
    <n v="14885"/>
    <m/>
    <n v="13091"/>
    <m/>
    <n v="50.7"/>
    <n v="-12881"/>
    <n v="-43.9"/>
    <n v="13.6"/>
    <m/>
    <m/>
    <m/>
    <n v="1"/>
  </r>
  <r>
    <x v="32"/>
    <x v="9"/>
    <x v="7"/>
    <n v="125"/>
    <n v="5285"/>
    <n v="308376"/>
    <n v="322847"/>
    <n v="1017"/>
    <n v="20.3"/>
    <n v="453"/>
    <n v="9"/>
    <n v="31993"/>
    <n v="10375"/>
    <n v="21618"/>
    <n v="3.2"/>
    <n v="9.9"/>
    <n v="60934"/>
    <n v="11165"/>
    <n v="49769"/>
    <n v="3.5"/>
    <n v="18.899999999999999"/>
    <n v="-28941"/>
    <n v="-9"/>
    <n v="19.8"/>
    <n v="1"/>
    <n v="1"/>
    <m/>
    <n v="1"/>
  </r>
  <r>
    <x v="32"/>
    <x v="9"/>
    <x v="8"/>
    <n v="120"/>
    <n v="3394"/>
    <n v="294743"/>
    <n v="306737"/>
    <n v="287"/>
    <n v="8.4"/>
    <n v="367"/>
    <n v="10.7"/>
    <n v="31363"/>
    <n v="8008"/>
    <n v="23355"/>
    <n v="2.6"/>
    <n v="10.199999999999999"/>
    <n v="55351"/>
    <n v="13165"/>
    <n v="42186"/>
    <n v="4.3"/>
    <n v="18"/>
    <n v="-23988"/>
    <n v="-7.8"/>
    <n v="20.399999999999999"/>
    <m/>
    <m/>
    <m/>
    <n v="0"/>
  </r>
  <r>
    <x v="32"/>
    <x v="9"/>
    <x v="9"/>
    <n v="117"/>
    <n v="5033"/>
    <n v="332396"/>
    <n v="338663"/>
    <n v="291"/>
    <n v="5.9"/>
    <n v="148"/>
    <n v="3"/>
    <n v="40307"/>
    <n v="11319"/>
    <n v="28988"/>
    <n v="3.3"/>
    <n v="11.9"/>
    <n v="52840"/>
    <n v="8190"/>
    <n v="44650"/>
    <n v="2.4"/>
    <n v="15.6"/>
    <n v="-12533"/>
    <n v="-3.7"/>
    <n v="23.8"/>
    <m/>
    <m/>
    <m/>
    <n v="0"/>
  </r>
  <r>
    <x v="32"/>
    <x v="9"/>
    <x v="10"/>
    <n v="239"/>
    <n v="8498"/>
    <n v="755605"/>
    <n v="758690"/>
    <n v="717"/>
    <n v="8.6"/>
    <n v="346"/>
    <n v="4.2"/>
    <n v="74584"/>
    <n v="24082"/>
    <n v="50502"/>
    <n v="3.2"/>
    <n v="9.8000000000000007"/>
    <n v="80754"/>
    <n v="13536"/>
    <n v="67218"/>
    <n v="1.8"/>
    <n v="10.6"/>
    <n v="-6170"/>
    <n v="-0.8"/>
    <n v="19.600000000000001"/>
    <m/>
    <m/>
    <m/>
    <n v="0"/>
  </r>
  <r>
    <x v="32"/>
    <x v="9"/>
    <x v="11"/>
    <n v="323"/>
    <n v="24521"/>
    <n v="958282"/>
    <n v="970135"/>
    <n v="1894"/>
    <n v="7.9"/>
    <n v="696"/>
    <n v="2.9"/>
    <n v="104387"/>
    <n v="37860"/>
    <n v="66527"/>
    <n v="3.9"/>
    <n v="10.8"/>
    <n v="128093"/>
    <n v="17293"/>
    <n v="110800"/>
    <n v="1.8"/>
    <n v="13.2"/>
    <n v="-23706"/>
    <n v="-2.4"/>
    <n v="21.6"/>
    <m/>
    <m/>
    <m/>
    <n v="0"/>
  </r>
  <r>
    <x v="32"/>
    <x v="9"/>
    <x v="1"/>
    <n v="1156"/>
    <n v="67381"/>
    <n v="3471715"/>
    <n v="3534524"/>
    <n v="4634"/>
    <n v="7"/>
    <n v="2297"/>
    <n v="3.5"/>
    <n v="297282"/>
    <n v="100706"/>
    <n v="196576"/>
    <n v="2.8"/>
    <n v="8.4"/>
    <n v="422899"/>
    <n v="67554"/>
    <n v="355345"/>
    <n v="1.9"/>
    <n v="12"/>
    <n v="-125617"/>
    <n v="-3.6"/>
    <n v="16.8"/>
    <n v="1"/>
    <n v="1"/>
    <m/>
    <n v="1"/>
  </r>
  <r>
    <x v="32"/>
    <x v="10"/>
    <x v="2"/>
    <n v="5"/>
    <n v="16"/>
    <m/>
    <m/>
    <n v="0"/>
    <n v="0"/>
    <n v="0"/>
    <n v="0"/>
    <m/>
    <n v="0"/>
    <m/>
    <m/>
    <m/>
    <m/>
    <m/>
    <m/>
    <m/>
    <m/>
    <m/>
    <m/>
    <m/>
    <m/>
    <m/>
    <m/>
    <n v="1"/>
  </r>
  <r>
    <x v="32"/>
    <x v="10"/>
    <x v="3"/>
    <n v="8"/>
    <n v="8"/>
    <n v="20833"/>
    <n v="17943"/>
    <n v="1"/>
    <n v="11.1"/>
    <n v="3"/>
    <n v="33.299999999999997"/>
    <n v="6155"/>
    <m/>
    <m/>
    <m/>
    <n v="34.299999999999997"/>
    <n v="375"/>
    <m/>
    <n v="172"/>
    <m/>
    <n v="2.1"/>
    <n v="5780"/>
    <n v="32.200000000000003"/>
    <n v="4.2"/>
    <m/>
    <m/>
    <m/>
    <n v="1"/>
  </r>
  <r>
    <x v="32"/>
    <x v="10"/>
    <x v="4"/>
    <n v="8"/>
    <n v="414"/>
    <n v="18327"/>
    <m/>
    <n v="46"/>
    <n v="11.7"/>
    <n v="3"/>
    <n v="0.8"/>
    <m/>
    <m/>
    <m/>
    <m/>
    <m/>
    <m/>
    <m/>
    <m/>
    <m/>
    <m/>
    <m/>
    <m/>
    <m/>
    <m/>
    <m/>
    <m/>
    <n v="1"/>
  </r>
  <r>
    <x v="32"/>
    <x v="10"/>
    <x v="5"/>
    <n v="10"/>
    <n v="69"/>
    <m/>
    <m/>
    <n v="15"/>
    <n v="20"/>
    <n v="27"/>
    <n v="36"/>
    <m/>
    <m/>
    <m/>
    <m/>
    <m/>
    <m/>
    <m/>
    <m/>
    <m/>
    <m/>
    <m/>
    <m/>
    <m/>
    <m/>
    <m/>
    <m/>
    <n v="1"/>
  </r>
  <r>
    <x v="32"/>
    <x v="10"/>
    <x v="6"/>
    <n v="5"/>
    <n v="62"/>
    <m/>
    <m/>
    <n v="4"/>
    <n v="6.6"/>
    <n v="1"/>
    <n v="1.7"/>
    <m/>
    <m/>
    <m/>
    <m/>
    <m/>
    <m/>
    <m/>
    <m/>
    <m/>
    <m/>
    <m/>
    <m/>
    <m/>
    <m/>
    <m/>
    <m/>
    <n v="1"/>
  </r>
  <r>
    <x v="32"/>
    <x v="10"/>
    <x v="7"/>
    <n v="50"/>
    <n v="1619"/>
    <n v="206103"/>
    <n v="206784"/>
    <n v="29"/>
    <n v="1.8"/>
    <n v="36"/>
    <n v="2.2000000000000002"/>
    <n v="20417"/>
    <m/>
    <m/>
    <m/>
    <n v="9.9"/>
    <n v="21778"/>
    <m/>
    <n v="20036"/>
    <m/>
    <n v="10.5"/>
    <n v="-1361"/>
    <n v="-0.6"/>
    <n v="19.8"/>
    <m/>
    <m/>
    <m/>
    <n v="1"/>
  </r>
  <r>
    <x v="32"/>
    <x v="10"/>
    <x v="8"/>
    <n v="63"/>
    <n v="3021"/>
    <n v="310796"/>
    <n v="316110"/>
    <n v="566"/>
    <n v="20.2"/>
    <n v="150"/>
    <n v="5.3"/>
    <n v="43835"/>
    <n v="20400"/>
    <n v="23435"/>
    <n v="6.5"/>
    <n v="13.9"/>
    <n v="54463"/>
    <n v="12497"/>
    <n v="41966"/>
    <n v="4"/>
    <n v="17.2"/>
    <n v="-10628"/>
    <n v="-3.3"/>
    <n v="27.8"/>
    <m/>
    <m/>
    <m/>
    <n v="0"/>
  </r>
  <r>
    <x v="32"/>
    <x v="10"/>
    <x v="9"/>
    <n v="63"/>
    <n v="7788"/>
    <n v="316253"/>
    <n v="324065"/>
    <n v="928"/>
    <n v="12.2"/>
    <n v="661"/>
    <n v="8.6999999999999993"/>
    <n v="27311"/>
    <n v="8084"/>
    <n v="19227"/>
    <n v="2.5"/>
    <n v="8.4"/>
    <n v="42934"/>
    <n v="8553"/>
    <n v="34381"/>
    <n v="2.6"/>
    <n v="13.2"/>
    <n v="-15623"/>
    <n v="-4.8"/>
    <n v="16.8"/>
    <m/>
    <m/>
    <m/>
    <n v="0"/>
  </r>
  <r>
    <x v="32"/>
    <x v="10"/>
    <x v="10"/>
    <n v="119"/>
    <n v="7840"/>
    <n v="641847"/>
    <n v="651219"/>
    <n v="480"/>
    <n v="6.1"/>
    <n v="456"/>
    <n v="5.8"/>
    <n v="55741"/>
    <n v="17454"/>
    <n v="38287"/>
    <n v="2.7"/>
    <n v="8.6"/>
    <n v="74484"/>
    <n v="14796"/>
    <n v="59688"/>
    <n v="2.2999999999999998"/>
    <n v="11.4"/>
    <n v="-18743"/>
    <n v="-2.8"/>
    <n v="17.2"/>
    <m/>
    <m/>
    <m/>
    <n v="0"/>
  </r>
  <r>
    <x v="32"/>
    <x v="10"/>
    <x v="11"/>
    <n v="156"/>
    <n v="15051"/>
    <n v="852212"/>
    <n v="862196"/>
    <n v="1232"/>
    <n v="8.3000000000000007"/>
    <n v="661"/>
    <n v="4.5"/>
    <n v="84105"/>
    <n v="26456"/>
    <n v="57649"/>
    <n v="3.1"/>
    <n v="9.8000000000000007"/>
    <n v="104073"/>
    <n v="17145"/>
    <n v="86928"/>
    <n v="2"/>
    <n v="12.1"/>
    <n v="-19968"/>
    <n v="-2.2999999999999998"/>
    <n v="19.600000000000001"/>
    <m/>
    <m/>
    <m/>
    <n v="0"/>
  </r>
  <r>
    <x v="32"/>
    <x v="10"/>
    <x v="1"/>
    <n v="720"/>
    <n v="82111"/>
    <n v="4031616"/>
    <n v="4128024"/>
    <n v="6257"/>
    <n v="7.7"/>
    <n v="4564"/>
    <n v="5.6"/>
    <n v="386905"/>
    <n v="127341"/>
    <n v="259564"/>
    <n v="3.1"/>
    <n v="9.4"/>
    <n v="579721"/>
    <n v="108496"/>
    <n v="471225"/>
    <n v="2.6"/>
    <n v="14"/>
    <n v="-192816"/>
    <n v="-4.5999999999999996"/>
    <n v="18.8"/>
    <m/>
    <m/>
    <m/>
    <n v="0"/>
  </r>
  <r>
    <x v="32"/>
    <x v="11"/>
    <x v="2"/>
    <n v="15"/>
    <n v="24"/>
    <m/>
    <n v="3205"/>
    <n v="0"/>
    <n v="0"/>
    <n v="15"/>
    <n v="47.6"/>
    <n v="4832"/>
    <n v="0"/>
    <n v="4832"/>
    <n v="0"/>
    <n v="150.80000000000001"/>
    <n v="280"/>
    <n v="226"/>
    <n v="54"/>
    <n v="7.1"/>
    <n v="8.6999999999999993"/>
    <n v="4552"/>
    <n v="142.1"/>
    <n v="17.399999999999999"/>
    <m/>
    <m/>
    <m/>
    <n v="1"/>
  </r>
  <r>
    <x v="32"/>
    <x v="11"/>
    <x v="3"/>
    <n v="10"/>
    <n v="30"/>
    <m/>
    <m/>
    <n v="1"/>
    <n v="3.2"/>
    <n v="4"/>
    <n v="12.7"/>
    <m/>
    <m/>
    <m/>
    <m/>
    <m/>
    <m/>
    <m/>
    <m/>
    <m/>
    <m/>
    <m/>
    <m/>
    <m/>
    <m/>
    <m/>
    <m/>
    <n v="1"/>
  </r>
  <r>
    <x v="32"/>
    <x v="11"/>
    <x v="4"/>
    <n v="9"/>
    <n v="19"/>
    <m/>
    <m/>
    <n v="2"/>
    <n v="11.8"/>
    <n v="0"/>
    <n v="0"/>
    <m/>
    <m/>
    <m/>
    <m/>
    <m/>
    <m/>
    <m/>
    <m/>
    <m/>
    <m/>
    <m/>
    <m/>
    <m/>
    <m/>
    <m/>
    <m/>
    <n v="1"/>
  </r>
  <r>
    <x v="32"/>
    <x v="11"/>
    <x v="5"/>
    <n v="20"/>
    <n v="63"/>
    <m/>
    <m/>
    <n v="2"/>
    <n v="3"/>
    <n v="9"/>
    <n v="13.5"/>
    <m/>
    <m/>
    <m/>
    <m/>
    <m/>
    <m/>
    <m/>
    <m/>
    <m/>
    <m/>
    <m/>
    <m/>
    <m/>
    <m/>
    <m/>
    <m/>
    <n v="1"/>
  </r>
  <r>
    <x v="32"/>
    <x v="11"/>
    <x v="6"/>
    <n v="11"/>
    <n v="15"/>
    <m/>
    <m/>
    <n v="0"/>
    <n v="0"/>
    <n v="1"/>
    <n v="6.7"/>
    <m/>
    <n v="0"/>
    <m/>
    <m/>
    <m/>
    <m/>
    <m/>
    <m/>
    <m/>
    <m/>
    <m/>
    <m/>
    <m/>
    <m/>
    <m/>
    <m/>
    <n v="1"/>
  </r>
  <r>
    <x v="32"/>
    <x v="11"/>
    <x v="7"/>
    <n v="45"/>
    <n v="455"/>
    <n v="98917"/>
    <n v="109408"/>
    <n v="77"/>
    <n v="17.5"/>
    <n v="48"/>
    <n v="10.9"/>
    <n v="16614"/>
    <m/>
    <m/>
    <m/>
    <n v="15.2"/>
    <n v="37595"/>
    <m/>
    <n v="9089"/>
    <m/>
    <n v="34.4"/>
    <n v="-20981"/>
    <n v="-19.2"/>
    <n v="30.4"/>
    <m/>
    <m/>
    <m/>
    <n v="1"/>
  </r>
  <r>
    <x v="32"/>
    <x v="11"/>
    <x v="8"/>
    <n v="74"/>
    <n v="5730"/>
    <n v="384507"/>
    <n v="372887"/>
    <n v="522"/>
    <n v="9.3000000000000007"/>
    <n v="273"/>
    <n v="4.9000000000000004"/>
    <n v="67427"/>
    <n v="24386"/>
    <n v="43041"/>
    <n v="6.5"/>
    <n v="18.100000000000001"/>
    <n v="44186"/>
    <n v="6007"/>
    <n v="38179"/>
    <n v="1.6"/>
    <n v="11.8"/>
    <n v="23241"/>
    <n v="6.3"/>
    <n v="23.6"/>
    <m/>
    <m/>
    <m/>
    <n v="0"/>
  </r>
  <r>
    <x v="32"/>
    <x v="11"/>
    <x v="9"/>
    <n v="84"/>
    <n v="19212"/>
    <n v="855458"/>
    <n v="889095"/>
    <n v="1213"/>
    <n v="6.4"/>
    <n v="879"/>
    <n v="4.5999999999999996"/>
    <n v="119693"/>
    <n v="42984"/>
    <n v="76709"/>
    <n v="4.8"/>
    <n v="13.5"/>
    <n v="186966"/>
    <n v="24711"/>
    <n v="162255"/>
    <n v="2.8"/>
    <n v="21"/>
    <n v="-67273"/>
    <n v="-7.5"/>
    <n v="27"/>
    <m/>
    <m/>
    <m/>
    <n v="0"/>
  </r>
  <r>
    <x v="32"/>
    <x v="11"/>
    <x v="10"/>
    <n v="140"/>
    <n v="29429"/>
    <n v="1541483"/>
    <n v="1558905"/>
    <n v="2340"/>
    <n v="8.1"/>
    <n v="1313"/>
    <n v="4.5"/>
    <n v="179156"/>
    <n v="80983"/>
    <n v="98173"/>
    <n v="5.2"/>
    <n v="11.5"/>
    <n v="213999"/>
    <n v="30084"/>
    <n v="183915"/>
    <n v="1.9"/>
    <n v="13.7"/>
    <n v="-34843"/>
    <n v="-2.2000000000000002"/>
    <n v="23"/>
    <m/>
    <m/>
    <m/>
    <n v="0"/>
  </r>
  <r>
    <x v="32"/>
    <x v="11"/>
    <x v="11"/>
    <n v="170"/>
    <n v="52844"/>
    <n v="2824793"/>
    <n v="2913318"/>
    <n v="2909"/>
    <n v="5.5"/>
    <n v="2767"/>
    <n v="5.2"/>
    <n v="288637"/>
    <n v="112684"/>
    <n v="175953"/>
    <n v="3.9"/>
    <n v="9.9"/>
    <n v="465688"/>
    <n v="91165"/>
    <n v="374523"/>
    <n v="3.1"/>
    <n v="16"/>
    <n v="-177051"/>
    <n v="-6.1"/>
    <n v="19.8"/>
    <m/>
    <m/>
    <m/>
    <n v="0"/>
  </r>
  <r>
    <x v="32"/>
    <x v="11"/>
    <x v="1"/>
    <n v="1399"/>
    <n v="538201"/>
    <n v="24966642"/>
    <n v="25405037"/>
    <n v="44153"/>
    <n v="8.1999999999999993"/>
    <n v="42068"/>
    <n v="7.8"/>
    <n v="2368673"/>
    <n v="811094"/>
    <n v="1557579"/>
    <n v="3.2"/>
    <n v="9.3000000000000007"/>
    <n v="3245464"/>
    <n v="694969"/>
    <n v="2550495"/>
    <n v="2.7"/>
    <n v="12.8"/>
    <n v="-876791"/>
    <n v="-3.5"/>
    <n v="18.600000000000001"/>
    <m/>
    <m/>
    <m/>
    <n v="0"/>
  </r>
  <r>
    <x v="33"/>
    <x v="0"/>
    <x v="0"/>
    <n v="331425"/>
    <n v="331605"/>
    <n v="797639"/>
    <n v="405064"/>
    <n v="325049"/>
    <n v="196"/>
    <n v="0"/>
    <n v="0"/>
    <n v="785151"/>
    <n v="785151"/>
    <n v="0"/>
    <n v="193.8"/>
    <n v="193.8"/>
    <n v="0"/>
    <n v="0"/>
    <n v="0"/>
    <n v="0"/>
    <n v="0"/>
    <n v="785151"/>
    <n v="193.8"/>
    <n v="0"/>
    <m/>
    <m/>
    <m/>
    <n v="0"/>
  </r>
  <r>
    <x v="33"/>
    <x v="0"/>
    <x v="2"/>
    <n v="205373"/>
    <n v="205455"/>
    <n v="406456"/>
    <n v="477705"/>
    <n v="56"/>
    <n v="0"/>
    <n v="85589"/>
    <n v="33.799999999999997"/>
    <n v="81495"/>
    <n v="77"/>
    <n v="81418"/>
    <n v="0"/>
    <n v="17.100000000000001"/>
    <n v="223993"/>
    <n v="172238"/>
    <n v="51755"/>
    <n v="36.1"/>
    <n v="46.9"/>
    <n v="-142498"/>
    <n v="-29.8"/>
    <n v="34.200000000000003"/>
    <n v="64952"/>
    <n v="64952"/>
    <n v="135568"/>
    <n v="0"/>
  </r>
  <r>
    <x v="33"/>
    <x v="0"/>
    <x v="3"/>
    <n v="195242"/>
    <n v="195337"/>
    <n v="385738"/>
    <n v="437224"/>
    <n v="10585"/>
    <n v="4.8"/>
    <n v="57989"/>
    <n v="26.4"/>
    <n v="72502"/>
    <n v="20916"/>
    <n v="51586"/>
    <n v="4.8"/>
    <n v="16.600000000000001"/>
    <n v="175474"/>
    <n v="124797"/>
    <n v="50677"/>
    <n v="28.5"/>
    <n v="40.1"/>
    <n v="-102972"/>
    <n v="-23.5"/>
    <n v="33.200000000000003"/>
    <n v="44612"/>
    <n v="44612"/>
    <n v="100209"/>
    <n v="0"/>
  </r>
  <r>
    <x v="33"/>
    <x v="0"/>
    <x v="4"/>
    <n v="174623"/>
    <n v="174774"/>
    <n v="346418"/>
    <n v="388875"/>
    <n v="9933"/>
    <n v="5.2"/>
    <n v="45978"/>
    <n v="23.8"/>
    <n v="60584"/>
    <n v="19143"/>
    <n v="41441"/>
    <n v="4.9000000000000004"/>
    <n v="15.6"/>
    <n v="145498"/>
    <n v="101019"/>
    <n v="44479"/>
    <n v="26"/>
    <n v="37.4"/>
    <n v="-84914"/>
    <n v="-21.8"/>
    <n v="31.2"/>
    <n v="34609"/>
    <n v="34610"/>
    <n v="79865"/>
    <n v="0"/>
  </r>
  <r>
    <x v="33"/>
    <x v="0"/>
    <x v="5"/>
    <n v="161438"/>
    <n v="161606"/>
    <n v="322751"/>
    <n v="361149"/>
    <n v="8982"/>
    <n v="5.0999999999999996"/>
    <n v="38598"/>
    <n v="21.9"/>
    <n v="52252"/>
    <n v="16972"/>
    <n v="35280"/>
    <n v="4.7"/>
    <n v="14.5"/>
    <n v="129048"/>
    <n v="85902"/>
    <n v="43146"/>
    <n v="23.8"/>
    <n v="35.700000000000003"/>
    <n v="-76796"/>
    <n v="-21.2"/>
    <n v="29"/>
    <n v="28687"/>
    <n v="28688"/>
    <n v="67335"/>
    <n v="0"/>
  </r>
  <r>
    <x v="33"/>
    <x v="0"/>
    <x v="6"/>
    <n v="139988"/>
    <n v="140164"/>
    <n v="282474"/>
    <n v="315585"/>
    <n v="7128"/>
    <n v="4.7"/>
    <n v="31469"/>
    <n v="20.7"/>
    <n v="42812"/>
    <n v="13716"/>
    <n v="29096"/>
    <n v="4.3"/>
    <n v="13.6"/>
    <n v="109033"/>
    <n v="71267"/>
    <n v="37766"/>
    <n v="22.6"/>
    <n v="34.5"/>
    <n v="-66221"/>
    <n v="-20.9"/>
    <n v="27.2"/>
    <n v="23283"/>
    <n v="23283"/>
    <n v="55620"/>
    <n v="0"/>
  </r>
  <r>
    <x v="33"/>
    <x v="0"/>
    <x v="7"/>
    <n v="495493"/>
    <n v="496157"/>
    <n v="1009519"/>
    <n v="1105566"/>
    <n v="24390"/>
    <n v="4.5999999999999996"/>
    <n v="92352"/>
    <n v="17.399999999999999"/>
    <n v="142865"/>
    <n v="47190"/>
    <n v="95675"/>
    <n v="4.3"/>
    <n v="12.9"/>
    <n v="334959"/>
    <n v="205123"/>
    <n v="129836"/>
    <n v="18.600000000000001"/>
    <n v="30.3"/>
    <n v="-192094"/>
    <n v="-17.399999999999999"/>
    <n v="25.8"/>
    <n v="65730"/>
    <n v="65741"/>
    <n v="154719"/>
    <n v="0"/>
  </r>
  <r>
    <x v="33"/>
    <x v="0"/>
    <x v="8"/>
    <n v="337711"/>
    <n v="338190"/>
    <n v="698444"/>
    <n v="756199"/>
    <n v="15901"/>
    <n v="4.5"/>
    <n v="53424"/>
    <n v="15"/>
    <n v="90969"/>
    <n v="30898"/>
    <n v="60071"/>
    <n v="4.0999999999999996"/>
    <n v="12"/>
    <n v="206479"/>
    <n v="117878"/>
    <n v="88601"/>
    <n v="15.6"/>
    <n v="27.3"/>
    <n v="-115510"/>
    <n v="-15.3"/>
    <n v="24"/>
    <n v="36517"/>
    <n v="36529"/>
    <n v="85247"/>
    <n v="0"/>
  </r>
  <r>
    <x v="33"/>
    <x v="0"/>
    <x v="9"/>
    <n v="225516"/>
    <n v="225833"/>
    <n v="477309"/>
    <n v="513582"/>
    <n v="9494"/>
    <n v="4"/>
    <n v="31785"/>
    <n v="13.4"/>
    <n v="58136"/>
    <n v="18737"/>
    <n v="39399"/>
    <n v="3.6"/>
    <n v="11.3"/>
    <n v="130682"/>
    <n v="72017"/>
    <n v="58665"/>
    <n v="14"/>
    <n v="25.4"/>
    <n v="-72546"/>
    <n v="-14.1"/>
    <n v="22.6"/>
    <n v="21795"/>
    <n v="21796"/>
    <n v="52440"/>
    <n v="0"/>
  </r>
  <r>
    <x v="33"/>
    <x v="0"/>
    <x v="10"/>
    <n v="174271"/>
    <n v="174720"/>
    <n v="375549"/>
    <n v="402220"/>
    <n v="6741"/>
    <n v="3.7"/>
    <n v="22617"/>
    <n v="12.4"/>
    <n v="42692"/>
    <n v="13349"/>
    <n v="29343"/>
    <n v="3.3"/>
    <n v="10.6"/>
    <n v="96033"/>
    <n v="51183"/>
    <n v="44850"/>
    <n v="12.7"/>
    <n v="23.9"/>
    <n v="-53341"/>
    <n v="-13.3"/>
    <n v="21.2"/>
    <n v="15329"/>
    <n v="15330"/>
    <n v="36843"/>
    <n v="0"/>
  </r>
  <r>
    <x v="33"/>
    <x v="0"/>
    <x v="11"/>
    <n v="178281"/>
    <n v="179196"/>
    <n v="394777"/>
    <n v="421864"/>
    <n v="5811"/>
    <n v="3.1"/>
    <n v="21647"/>
    <n v="11.6"/>
    <n v="40292"/>
    <n v="11753"/>
    <n v="28539"/>
    <n v="2.8"/>
    <n v="9.6"/>
    <n v="94466"/>
    <n v="50572"/>
    <n v="43894"/>
    <n v="12"/>
    <n v="22.4"/>
    <n v="-54174"/>
    <n v="-12.8"/>
    <n v="19.2"/>
    <n v="15196"/>
    <n v="15199"/>
    <n v="37646"/>
    <n v="0"/>
  </r>
  <r>
    <x v="33"/>
    <x v="0"/>
    <x v="1"/>
    <n v="129744"/>
    <n v="131053"/>
    <n v="297038"/>
    <n v="320290"/>
    <n v="3297"/>
    <n v="2.4"/>
    <n v="16133"/>
    <n v="11.7"/>
    <n v="26747"/>
    <n v="7138"/>
    <n v="19609"/>
    <n v="2.2000000000000002"/>
    <n v="8.4"/>
    <n v="73251"/>
    <n v="41000"/>
    <n v="32251"/>
    <n v="12.8"/>
    <n v="22.9"/>
    <n v="-46504"/>
    <n v="-14.5"/>
    <n v="16.8"/>
    <n v="12029"/>
    <n v="12038"/>
    <n v="32146"/>
    <n v="0"/>
  </r>
  <r>
    <x v="33"/>
    <x v="1"/>
    <x v="0"/>
    <n v="34218"/>
    <n v="34542"/>
    <n v="417090"/>
    <n v="210005"/>
    <n v="34297"/>
    <n v="198.6"/>
    <n v="0"/>
    <n v="0"/>
    <n v="414170"/>
    <n v="414170"/>
    <n v="0"/>
    <n v="197.2"/>
    <n v="197.2"/>
    <n v="0"/>
    <n v="0"/>
    <n v="0"/>
    <n v="0"/>
    <n v="0"/>
    <n v="414170"/>
    <n v="197.2"/>
    <n v="0"/>
    <m/>
    <m/>
    <m/>
    <n v="0"/>
  </r>
  <r>
    <x v="33"/>
    <x v="1"/>
    <x v="2"/>
    <n v="52882"/>
    <n v="53101"/>
    <n v="344456"/>
    <n v="358668"/>
    <n v="116"/>
    <n v="0.2"/>
    <n v="4855"/>
    <n v="8.6999999999999993"/>
    <n v="88029"/>
    <n v="250"/>
    <n v="87779"/>
    <n v="0.1"/>
    <n v="24.5"/>
    <n v="116453"/>
    <n v="59134"/>
    <n v="57319"/>
    <n v="16.5"/>
    <n v="32.5"/>
    <n v="-28424"/>
    <n v="-8"/>
    <n v="49"/>
    <n v="4212"/>
    <n v="4212"/>
    <n v="51530"/>
    <n v="0"/>
  </r>
  <r>
    <x v="33"/>
    <x v="1"/>
    <x v="3"/>
    <n v="56099"/>
    <n v="56403"/>
    <n v="358893"/>
    <n v="377012"/>
    <n v="780"/>
    <n v="1.3"/>
    <n v="4147"/>
    <n v="7.1"/>
    <n v="70167"/>
    <n v="8234"/>
    <n v="61933"/>
    <n v="2.2000000000000002"/>
    <n v="18.600000000000001"/>
    <n v="106404"/>
    <n v="50230"/>
    <n v="56174"/>
    <n v="13.3"/>
    <n v="28.2"/>
    <n v="-36237"/>
    <n v="-9.6"/>
    <n v="37.200000000000003"/>
    <n v="3666"/>
    <n v="3666"/>
    <n v="44831"/>
    <n v="0"/>
  </r>
  <r>
    <x v="33"/>
    <x v="1"/>
    <x v="4"/>
    <n v="53901"/>
    <n v="54321"/>
    <n v="339585"/>
    <n v="358711"/>
    <n v="674"/>
    <n v="1.2"/>
    <n v="3534"/>
    <n v="6.3"/>
    <n v="57718"/>
    <n v="7208"/>
    <n v="50510"/>
    <n v="2"/>
    <n v="16.100000000000001"/>
    <n v="95969"/>
    <n v="42046"/>
    <n v="53923"/>
    <n v="11.7"/>
    <n v="26.8"/>
    <n v="-38251"/>
    <n v="-10.7"/>
    <n v="32.200000000000003"/>
    <n v="3052"/>
    <n v="3056"/>
    <n v="37245"/>
    <n v="0"/>
  </r>
  <r>
    <x v="33"/>
    <x v="1"/>
    <x v="5"/>
    <n v="54307"/>
    <n v="54794"/>
    <n v="341218"/>
    <n v="359506"/>
    <n v="645"/>
    <n v="1.2"/>
    <n v="3019"/>
    <n v="5.4"/>
    <n v="52339"/>
    <n v="6881"/>
    <n v="45458"/>
    <n v="1.9"/>
    <n v="14.6"/>
    <n v="88915"/>
    <n v="35707"/>
    <n v="53208"/>
    <n v="9.9"/>
    <n v="24.7"/>
    <n v="-36576"/>
    <n v="-10.1"/>
    <n v="29.2"/>
    <n v="2584"/>
    <n v="2584"/>
    <n v="31375"/>
    <n v="0"/>
  </r>
  <r>
    <x v="33"/>
    <x v="1"/>
    <x v="6"/>
    <n v="49985"/>
    <n v="50448"/>
    <n v="313121"/>
    <n v="329863"/>
    <n v="608"/>
    <n v="1.2"/>
    <n v="2587"/>
    <n v="5"/>
    <n v="45570"/>
    <n v="6368"/>
    <n v="39202"/>
    <n v="1.9"/>
    <n v="13.8"/>
    <n v="79053"/>
    <n v="30444"/>
    <n v="48609"/>
    <n v="9.1999999999999993"/>
    <n v="24"/>
    <n v="-33483"/>
    <n v="-10.199999999999999"/>
    <n v="27.6"/>
    <n v="2190"/>
    <n v="2190"/>
    <n v="26539"/>
    <n v="0"/>
  </r>
  <r>
    <x v="33"/>
    <x v="1"/>
    <x v="7"/>
    <n v="192915"/>
    <n v="195102"/>
    <n v="1209492"/>
    <n v="1264684"/>
    <n v="2144"/>
    <n v="1.1000000000000001"/>
    <n v="7679"/>
    <n v="3.9"/>
    <n v="159768"/>
    <n v="23323"/>
    <n v="136445"/>
    <n v="1.8"/>
    <n v="12.6"/>
    <n v="270151"/>
    <n v="90103"/>
    <n v="180048"/>
    <n v="7.1"/>
    <n v="21.4"/>
    <n v="-110383"/>
    <n v="-8.8000000000000007"/>
    <n v="25.2"/>
    <n v="6304"/>
    <n v="6328"/>
    <n v="77117"/>
    <n v="0"/>
  </r>
  <r>
    <x v="33"/>
    <x v="1"/>
    <x v="8"/>
    <n v="142773"/>
    <n v="144410"/>
    <n v="895821"/>
    <n v="930272"/>
    <n v="1570"/>
    <n v="1.1000000000000001"/>
    <n v="4400"/>
    <n v="3"/>
    <n v="108679"/>
    <n v="17446"/>
    <n v="91233"/>
    <n v="1.9"/>
    <n v="11.7"/>
    <n v="177580"/>
    <n v="51126"/>
    <n v="126454"/>
    <n v="5.5"/>
    <n v="19.100000000000001"/>
    <n v="-68901"/>
    <n v="-7.4"/>
    <n v="23.4"/>
    <n v="3490"/>
    <n v="3494"/>
    <n v="42660"/>
    <n v="0"/>
  </r>
  <r>
    <x v="33"/>
    <x v="1"/>
    <x v="9"/>
    <n v="105109"/>
    <n v="106113"/>
    <n v="661434"/>
    <n v="683262"/>
    <n v="1072"/>
    <n v="1"/>
    <n v="2788"/>
    <n v="2.6"/>
    <n v="75896"/>
    <n v="11925"/>
    <n v="63971"/>
    <n v="1.7"/>
    <n v="11.1"/>
    <n v="119552"/>
    <n v="32447"/>
    <n v="87105"/>
    <n v="4.7"/>
    <n v="17.5"/>
    <n v="-43656"/>
    <n v="-6.4"/>
    <n v="22.2"/>
    <n v="2188"/>
    <n v="2189"/>
    <n v="26712"/>
    <n v="0"/>
  </r>
  <r>
    <x v="33"/>
    <x v="1"/>
    <x v="10"/>
    <n v="87200"/>
    <n v="88616"/>
    <n v="549911"/>
    <n v="567646"/>
    <n v="832"/>
    <n v="0.9"/>
    <n v="2199"/>
    <n v="2.5"/>
    <n v="58889"/>
    <n v="9314"/>
    <n v="49575"/>
    <n v="1.6"/>
    <n v="10.4"/>
    <n v="94358"/>
    <n v="24527"/>
    <n v="69831"/>
    <n v="4.3"/>
    <n v="16.600000000000001"/>
    <n v="-35469"/>
    <n v="-6.2"/>
    <n v="20.8"/>
    <n v="1578"/>
    <n v="1600"/>
    <n v="19332"/>
    <n v="0"/>
  </r>
  <r>
    <x v="33"/>
    <x v="1"/>
    <x v="11"/>
    <n v="100386"/>
    <n v="103208"/>
    <n v="633546"/>
    <n v="651772"/>
    <n v="789"/>
    <n v="0.8"/>
    <n v="2265"/>
    <n v="2.2000000000000002"/>
    <n v="62291"/>
    <n v="8582"/>
    <n v="53709"/>
    <n v="1.3"/>
    <n v="9.6"/>
    <n v="98742"/>
    <n v="24357"/>
    <n v="74385"/>
    <n v="3.7"/>
    <n v="15.1"/>
    <n v="-36451"/>
    <n v="-5.5"/>
    <n v="19.2"/>
    <n v="1506"/>
    <n v="1520"/>
    <n v="18715"/>
    <n v="0"/>
  </r>
  <r>
    <x v="33"/>
    <x v="1"/>
    <x v="1"/>
    <n v="93353"/>
    <n v="97248"/>
    <n v="596874"/>
    <n v="618276"/>
    <n v="590"/>
    <n v="0.6"/>
    <n v="2628"/>
    <n v="2.7"/>
    <n v="51916"/>
    <n v="6045"/>
    <n v="45871"/>
    <n v="1"/>
    <n v="8.4"/>
    <n v="94720"/>
    <n v="26585"/>
    <n v="68135"/>
    <n v="4.3"/>
    <n v="15.3"/>
    <n v="-42804"/>
    <n v="-6.9"/>
    <n v="16.8"/>
    <n v="1655"/>
    <n v="1708"/>
    <n v="20209"/>
    <n v="0"/>
  </r>
  <r>
    <x v="33"/>
    <x v="2"/>
    <x v="0"/>
    <n v="12007"/>
    <n v="12483"/>
    <n v="310633"/>
    <n v="156280"/>
    <n v="12402"/>
    <n v="198.7"/>
    <n v="0"/>
    <n v="0"/>
    <n v="308706"/>
    <n v="308706"/>
    <n v="0"/>
    <n v="197.5"/>
    <n v="197.5"/>
    <n v="0"/>
    <n v="0"/>
    <n v="0"/>
    <n v="0"/>
    <n v="0"/>
    <n v="308706"/>
    <n v="197.5"/>
    <n v="0"/>
    <m/>
    <m/>
    <m/>
    <n v="0"/>
  </r>
  <r>
    <x v="33"/>
    <x v="2"/>
    <x v="2"/>
    <n v="26231"/>
    <n v="26681"/>
    <n v="356929"/>
    <n v="366750"/>
    <n v="156"/>
    <n v="0.6"/>
    <n v="1944"/>
    <n v="7"/>
    <n v="82720"/>
    <n v="745"/>
    <n v="81975"/>
    <n v="0.2"/>
    <n v="22.6"/>
    <n v="102361"/>
    <n v="49021"/>
    <n v="53340"/>
    <n v="13.4"/>
    <n v="27.9"/>
    <n v="-19641"/>
    <n v="-5.3"/>
    <n v="45.2"/>
    <n v="1709"/>
    <n v="1713"/>
    <n v="43875"/>
    <n v="0"/>
  </r>
  <r>
    <x v="33"/>
    <x v="2"/>
    <x v="3"/>
    <n v="28436"/>
    <n v="29202"/>
    <n v="376375"/>
    <n v="389917"/>
    <n v="343"/>
    <n v="1.2"/>
    <n v="1506"/>
    <n v="5.0999999999999996"/>
    <n v="62741"/>
    <n v="4384"/>
    <n v="58357"/>
    <n v="1.1000000000000001"/>
    <n v="16.100000000000001"/>
    <n v="89825"/>
    <n v="37203"/>
    <n v="52622"/>
    <n v="9.5"/>
    <n v="23"/>
    <n v="-27084"/>
    <n v="-6.9"/>
    <n v="32.200000000000003"/>
    <n v="1302"/>
    <n v="1302"/>
    <n v="33367"/>
    <n v="0"/>
  </r>
  <r>
    <x v="33"/>
    <x v="2"/>
    <x v="4"/>
    <n v="27809"/>
    <n v="28586"/>
    <n v="364883"/>
    <n v="378341"/>
    <n v="265"/>
    <n v="0.9"/>
    <n v="1284"/>
    <n v="4.4000000000000004"/>
    <n v="53390"/>
    <n v="3832"/>
    <n v="49558"/>
    <n v="1"/>
    <n v="14.1"/>
    <n v="80305"/>
    <n v="31480"/>
    <n v="48825"/>
    <n v="8.3000000000000007"/>
    <n v="21.2"/>
    <n v="-26915"/>
    <n v="-7.1"/>
    <n v="28.2"/>
    <n v="1080"/>
    <n v="1080"/>
    <n v="27786"/>
    <n v="0"/>
  </r>
  <r>
    <x v="33"/>
    <x v="2"/>
    <x v="5"/>
    <n v="28376"/>
    <n v="29588"/>
    <n v="369553"/>
    <n v="386101"/>
    <n v="274"/>
    <n v="0.9"/>
    <n v="1300"/>
    <n v="4.3"/>
    <n v="48148"/>
    <n v="3619"/>
    <n v="44529"/>
    <n v="0.9"/>
    <n v="12.5"/>
    <n v="81243"/>
    <n v="31078"/>
    <n v="50165"/>
    <n v="8"/>
    <n v="21"/>
    <n v="-33095"/>
    <n v="-8.5"/>
    <n v="25"/>
    <n v="1053"/>
    <n v="1072"/>
    <n v="27227"/>
    <n v="0"/>
  </r>
  <r>
    <x v="33"/>
    <x v="2"/>
    <x v="6"/>
    <n v="26608"/>
    <n v="27735"/>
    <n v="345787"/>
    <n v="360193"/>
    <n v="235"/>
    <n v="0.8"/>
    <n v="1011"/>
    <n v="3.6"/>
    <n v="42990"/>
    <n v="3133"/>
    <n v="39857"/>
    <n v="0.9"/>
    <n v="11.9"/>
    <n v="71801"/>
    <n v="24525"/>
    <n v="47276"/>
    <n v="6.8"/>
    <n v="19.899999999999999"/>
    <n v="-28811"/>
    <n v="-8"/>
    <n v="23.8"/>
    <n v="846"/>
    <n v="851"/>
    <n v="21622"/>
    <n v="0"/>
  </r>
  <r>
    <x v="33"/>
    <x v="2"/>
    <x v="7"/>
    <n v="108855"/>
    <n v="114698"/>
    <n v="1412833"/>
    <n v="1464563"/>
    <n v="930"/>
    <n v="0.8"/>
    <n v="3296"/>
    <n v="2.8"/>
    <n v="152520"/>
    <n v="12066"/>
    <n v="140454"/>
    <n v="0.8"/>
    <n v="10.4"/>
    <n v="255980"/>
    <n v="74865"/>
    <n v="181115"/>
    <n v="5.0999999999999996"/>
    <n v="17.5"/>
    <n v="-103460"/>
    <n v="-7.1"/>
    <n v="20.8"/>
    <n v="2427"/>
    <n v="2438"/>
    <n v="62488"/>
    <n v="0"/>
  </r>
  <r>
    <x v="33"/>
    <x v="2"/>
    <x v="8"/>
    <n v="85612"/>
    <n v="90215"/>
    <n v="1113429"/>
    <n v="1150526"/>
    <n v="698"/>
    <n v="0.8"/>
    <n v="1972"/>
    <n v="2.2000000000000002"/>
    <n v="107869"/>
    <n v="9292"/>
    <n v="98577"/>
    <n v="0.8"/>
    <n v="9.4"/>
    <n v="182062"/>
    <n v="45430"/>
    <n v="136632"/>
    <n v="3.9"/>
    <n v="15.8"/>
    <n v="-74193"/>
    <n v="-6.4"/>
    <n v="18.8"/>
    <n v="1486"/>
    <n v="1503"/>
    <n v="38544"/>
    <n v="0"/>
  </r>
  <r>
    <x v="33"/>
    <x v="2"/>
    <x v="9"/>
    <n v="64371"/>
    <n v="67202"/>
    <n v="835625"/>
    <n v="861404"/>
    <n v="467"/>
    <n v="0.7"/>
    <n v="1254"/>
    <n v="1.9"/>
    <n v="76514"/>
    <n v="6669"/>
    <n v="69845"/>
    <n v="0.8"/>
    <n v="8.9"/>
    <n v="128072"/>
    <n v="28604"/>
    <n v="99468"/>
    <n v="3.3"/>
    <n v="14.9"/>
    <n v="-51558"/>
    <n v="-6"/>
    <n v="17.8"/>
    <n v="926"/>
    <n v="944"/>
    <n v="24251"/>
    <n v="0"/>
  </r>
  <r>
    <x v="33"/>
    <x v="2"/>
    <x v="10"/>
    <n v="55154"/>
    <n v="58788"/>
    <n v="717473"/>
    <n v="738215"/>
    <n v="389"/>
    <n v="0.7"/>
    <n v="1095"/>
    <n v="1.9"/>
    <n v="62748"/>
    <n v="6069"/>
    <n v="56679"/>
    <n v="0.8"/>
    <n v="8.5"/>
    <n v="104232"/>
    <n v="22609"/>
    <n v="81623"/>
    <n v="3.1"/>
    <n v="14.1"/>
    <n v="-41484"/>
    <n v="-5.6"/>
    <n v="17"/>
    <n v="689"/>
    <n v="693"/>
    <n v="17739"/>
    <n v="0"/>
  </r>
  <r>
    <x v="33"/>
    <x v="2"/>
    <x v="11"/>
    <n v="65384"/>
    <n v="72645"/>
    <n v="855519"/>
    <n v="878806"/>
    <n v="449"/>
    <n v="0.6"/>
    <n v="1357"/>
    <n v="1.9"/>
    <n v="69962"/>
    <n v="6024"/>
    <n v="63938"/>
    <n v="0.7"/>
    <n v="8"/>
    <n v="116536"/>
    <n v="25101"/>
    <n v="91435"/>
    <n v="2.9"/>
    <n v="13.3"/>
    <n v="-46574"/>
    <n v="-5.3"/>
    <n v="16"/>
    <n v="707"/>
    <n v="768"/>
    <n v="18449"/>
    <n v="0"/>
  </r>
  <r>
    <x v="33"/>
    <x v="2"/>
    <x v="1"/>
    <n v="77055"/>
    <n v="87915"/>
    <n v="1021982"/>
    <n v="1049260"/>
    <n v="753"/>
    <n v="0.9"/>
    <n v="1762"/>
    <n v="2"/>
    <n v="80686"/>
    <n v="8334"/>
    <n v="72352"/>
    <n v="0.8"/>
    <n v="7.7"/>
    <n v="135242"/>
    <n v="30978"/>
    <n v="104264"/>
    <n v="3"/>
    <n v="12.9"/>
    <n v="-54556"/>
    <n v="-5.2"/>
    <n v="15.4"/>
    <n v="813"/>
    <n v="879"/>
    <n v="21197"/>
    <n v="0"/>
  </r>
  <r>
    <x v="33"/>
    <x v="3"/>
    <x v="0"/>
    <n v="5378"/>
    <n v="6645"/>
    <n v="311662"/>
    <n v="156546"/>
    <n v="6617"/>
    <n v="199.2"/>
    <n v="0"/>
    <n v="0"/>
    <n v="310233"/>
    <n v="310233"/>
    <n v="0"/>
    <n v="198.2"/>
    <n v="198.2"/>
    <n v="0"/>
    <n v="0"/>
    <n v="0"/>
    <n v="0"/>
    <n v="0"/>
    <n v="310233"/>
    <n v="198.2"/>
    <n v="0"/>
    <m/>
    <m/>
    <m/>
    <n v="0"/>
  </r>
  <r>
    <x v="33"/>
    <x v="3"/>
    <x v="2"/>
    <n v="12957"/>
    <n v="14018"/>
    <n v="390999"/>
    <n v="399751"/>
    <n v="278"/>
    <n v="1.9"/>
    <n v="885"/>
    <n v="6.2"/>
    <n v="88954"/>
    <n v="2235"/>
    <n v="86719"/>
    <n v="0.6"/>
    <n v="22.3"/>
    <n v="106458"/>
    <n v="49617"/>
    <n v="56841"/>
    <n v="12.4"/>
    <n v="26.6"/>
    <n v="-17504"/>
    <n v="-4.3"/>
    <n v="44.6"/>
    <n v="767"/>
    <n v="767"/>
    <n v="45451"/>
    <n v="0"/>
  </r>
  <r>
    <x v="33"/>
    <x v="3"/>
    <x v="3"/>
    <n v="14180"/>
    <n v="15809"/>
    <n v="419038"/>
    <n v="428035"/>
    <n v="326"/>
    <n v="2"/>
    <n v="662"/>
    <n v="4.0999999999999996"/>
    <n v="65398"/>
    <n v="4985"/>
    <n v="60413"/>
    <n v="1.2"/>
    <n v="15.3"/>
    <n v="83391"/>
    <n v="31930"/>
    <n v="51461"/>
    <n v="7.5"/>
    <n v="19.5"/>
    <n v="-17993"/>
    <n v="-4.2"/>
    <n v="30.6"/>
    <n v="496"/>
    <n v="512"/>
    <n v="28317"/>
    <n v="0"/>
  </r>
  <r>
    <x v="33"/>
    <x v="3"/>
    <x v="4"/>
    <n v="13935"/>
    <n v="15330"/>
    <n v="409747"/>
    <n v="420115"/>
    <n v="283"/>
    <n v="1.8"/>
    <n v="544"/>
    <n v="3.5"/>
    <n v="56773"/>
    <n v="4789"/>
    <n v="51984"/>
    <n v="1.1000000000000001"/>
    <n v="13.5"/>
    <n v="77508"/>
    <n v="27025"/>
    <n v="50483"/>
    <n v="6.4"/>
    <n v="18.399999999999999"/>
    <n v="-20735"/>
    <n v="-4.9000000000000004"/>
    <n v="27"/>
    <n v="426"/>
    <n v="433"/>
    <n v="24096"/>
    <n v="0"/>
  </r>
  <r>
    <x v="33"/>
    <x v="3"/>
    <x v="5"/>
    <n v="14879"/>
    <n v="17843"/>
    <n v="435420"/>
    <n v="448865"/>
    <n v="274"/>
    <n v="1.5"/>
    <n v="561"/>
    <n v="3.1"/>
    <n v="50694"/>
    <n v="4287"/>
    <n v="46407"/>
    <n v="1"/>
    <n v="11.3"/>
    <n v="77584"/>
    <n v="25319"/>
    <n v="52265"/>
    <n v="5.6"/>
    <n v="17.3"/>
    <n v="-26890"/>
    <n v="-6"/>
    <n v="22.6"/>
    <n v="373"/>
    <n v="373"/>
    <n v="21479"/>
    <n v="0"/>
  </r>
  <r>
    <x v="33"/>
    <x v="3"/>
    <x v="6"/>
    <n v="13987"/>
    <n v="15905"/>
    <n v="407867"/>
    <n v="420374"/>
    <n v="244"/>
    <n v="1.5"/>
    <n v="495"/>
    <n v="3.1"/>
    <n v="46110"/>
    <n v="3837"/>
    <n v="42273"/>
    <n v="0.9"/>
    <n v="11"/>
    <n v="71123"/>
    <n v="21635"/>
    <n v="49488"/>
    <n v="5.0999999999999996"/>
    <n v="16.899999999999999"/>
    <n v="-25013"/>
    <n v="-5.9"/>
    <n v="22"/>
    <n v="320"/>
    <n v="321"/>
    <n v="18537"/>
    <n v="0"/>
  </r>
  <r>
    <x v="33"/>
    <x v="3"/>
    <x v="7"/>
    <n v="60346"/>
    <n v="71995"/>
    <n v="1764852"/>
    <n v="1821335"/>
    <n v="1245"/>
    <n v="1.7"/>
    <n v="1779"/>
    <n v="2.5"/>
    <n v="174529"/>
    <n v="21458"/>
    <n v="153071"/>
    <n v="1.2"/>
    <n v="9.6"/>
    <n v="287495"/>
    <n v="79670"/>
    <n v="207825"/>
    <n v="4.4000000000000004"/>
    <n v="15.8"/>
    <n v="-112966"/>
    <n v="-6.2"/>
    <n v="19.2"/>
    <n v="1131"/>
    <n v="1148"/>
    <n v="65615"/>
    <n v="0"/>
  </r>
  <r>
    <x v="33"/>
    <x v="3"/>
    <x v="8"/>
    <n v="48601"/>
    <n v="59113"/>
    <n v="1417686"/>
    <n v="1463664"/>
    <n v="833"/>
    <n v="1.4"/>
    <n v="1313"/>
    <n v="2.2000000000000002"/>
    <n v="119006"/>
    <n v="14915"/>
    <n v="104091"/>
    <n v="1"/>
    <n v="8.1"/>
    <n v="210961"/>
    <n v="48005"/>
    <n v="162956"/>
    <n v="3.3"/>
    <n v="14.4"/>
    <n v="-91955"/>
    <n v="-6.3"/>
    <n v="16.2"/>
    <n v="649"/>
    <n v="667"/>
    <n v="38149"/>
    <n v="0"/>
  </r>
  <r>
    <x v="33"/>
    <x v="3"/>
    <x v="9"/>
    <n v="37315"/>
    <n v="43342"/>
    <n v="1084172"/>
    <n v="1121405"/>
    <n v="596"/>
    <n v="1.4"/>
    <n v="780"/>
    <n v="1.8"/>
    <n v="81450"/>
    <n v="10211"/>
    <n v="71239"/>
    <n v="0.9"/>
    <n v="7.3"/>
    <n v="155915"/>
    <n v="33989"/>
    <n v="121926"/>
    <n v="3"/>
    <n v="13.9"/>
    <n v="-74465"/>
    <n v="-6.6"/>
    <n v="14.6"/>
    <n v="460"/>
    <n v="471"/>
    <n v="26678"/>
    <n v="0"/>
  </r>
  <r>
    <x v="33"/>
    <x v="3"/>
    <x v="10"/>
    <n v="34133"/>
    <n v="42884"/>
    <n v="996213"/>
    <n v="1030807"/>
    <n v="644"/>
    <n v="1.5"/>
    <n v="777"/>
    <n v="1.8"/>
    <n v="69962"/>
    <n v="10526"/>
    <n v="59436"/>
    <n v="1"/>
    <n v="6.8"/>
    <n v="139149"/>
    <n v="28300"/>
    <n v="110849"/>
    <n v="2.7"/>
    <n v="13.5"/>
    <n v="-69187"/>
    <n v="-6.7"/>
    <n v="13.6"/>
    <n v="364"/>
    <n v="392"/>
    <n v="21199"/>
    <n v="0"/>
  </r>
  <r>
    <x v="33"/>
    <x v="3"/>
    <x v="11"/>
    <n v="43999"/>
    <n v="61212"/>
    <n v="1294273"/>
    <n v="1338849"/>
    <n v="739"/>
    <n v="1.2"/>
    <n v="1146"/>
    <n v="1.9"/>
    <n v="82052"/>
    <n v="12460"/>
    <n v="69592"/>
    <n v="0.9"/>
    <n v="6.1"/>
    <n v="171204"/>
    <n v="33390"/>
    <n v="137814"/>
    <n v="2.5"/>
    <n v="12.8"/>
    <n v="-89152"/>
    <n v="-6.7"/>
    <n v="12.2"/>
    <n v="345"/>
    <n v="411"/>
    <n v="20813"/>
    <n v="0"/>
  </r>
  <r>
    <x v="33"/>
    <x v="3"/>
    <x v="1"/>
    <n v="64815"/>
    <n v="93192"/>
    <n v="1949179"/>
    <n v="2011323"/>
    <n v="1388"/>
    <n v="1.5"/>
    <n v="1941"/>
    <n v="2.1"/>
    <n v="116562"/>
    <n v="22847"/>
    <n v="93715"/>
    <n v="1.1000000000000001"/>
    <n v="5.8"/>
    <n v="240850"/>
    <n v="50086"/>
    <n v="190764"/>
    <n v="2.5"/>
    <n v="12"/>
    <n v="-124288"/>
    <n v="-6.2"/>
    <n v="11.6"/>
    <n v="506"/>
    <n v="596"/>
    <n v="30527"/>
    <n v="0"/>
  </r>
  <r>
    <x v="33"/>
    <x v="4"/>
    <x v="0"/>
    <n v="1551"/>
    <n v="3513"/>
    <n v="207857"/>
    <n v="104497"/>
    <n v="3504"/>
    <n v="199.5"/>
    <n v="0"/>
    <n v="0"/>
    <n v="206721"/>
    <n v="206721"/>
    <n v="0"/>
    <n v="197.8"/>
    <n v="197.8"/>
    <n v="0"/>
    <n v="0"/>
    <n v="0"/>
    <n v="0"/>
    <n v="0"/>
    <n v="206721"/>
    <n v="197.8"/>
    <n v="0"/>
    <m/>
    <m/>
    <m/>
    <n v="0"/>
  </r>
  <r>
    <x v="33"/>
    <x v="4"/>
    <x v="2"/>
    <n v="2997"/>
    <n v="3991"/>
    <n v="205631"/>
    <n v="216558"/>
    <n v="163"/>
    <n v="4"/>
    <n v="278"/>
    <n v="6.9"/>
    <n v="43792"/>
    <n v="2309"/>
    <n v="41483"/>
    <n v="1.1000000000000001"/>
    <n v="20.2"/>
    <n v="65646"/>
    <n v="33880"/>
    <n v="31766"/>
    <n v="15.6"/>
    <n v="30.3"/>
    <n v="-21854"/>
    <n v="-10.1"/>
    <n v="40.4"/>
    <n v="231"/>
    <n v="231"/>
    <n v="31664"/>
    <n v="0"/>
  </r>
  <r>
    <x v="33"/>
    <x v="4"/>
    <x v="3"/>
    <n v="3256"/>
    <n v="4466"/>
    <n v="223912"/>
    <n v="225019"/>
    <n v="172"/>
    <n v="3.9"/>
    <n v="175"/>
    <n v="3.9"/>
    <n v="39297"/>
    <n v="5014"/>
    <n v="34283"/>
    <n v="2.2000000000000002"/>
    <n v="17.5"/>
    <n v="41511"/>
    <n v="15344"/>
    <n v="26167"/>
    <n v="6.8"/>
    <n v="18.399999999999999"/>
    <n v="-2214"/>
    <n v="-0.9"/>
    <n v="35"/>
    <n v="100"/>
    <n v="112"/>
    <n v="12907"/>
    <n v="0"/>
  </r>
  <r>
    <x v="33"/>
    <x v="4"/>
    <x v="4"/>
    <n v="3214"/>
    <n v="4009"/>
    <n v="218378"/>
    <n v="221964"/>
    <n v="137"/>
    <n v="3.4"/>
    <n v="160"/>
    <n v="4"/>
    <n v="35401"/>
    <n v="5017"/>
    <n v="30384"/>
    <n v="2.2999999999999998"/>
    <n v="15.9"/>
    <n v="42572"/>
    <n v="16974"/>
    <n v="25598"/>
    <n v="7.6"/>
    <n v="19.2"/>
    <n v="-7171"/>
    <n v="-3.3"/>
    <n v="31.8"/>
    <n v="115"/>
    <n v="117"/>
    <n v="15142"/>
    <n v="0"/>
  </r>
  <r>
    <x v="33"/>
    <x v="4"/>
    <x v="5"/>
    <n v="3778"/>
    <n v="6508"/>
    <n v="255756"/>
    <n v="262052"/>
    <n v="200"/>
    <n v="3.1"/>
    <n v="154"/>
    <n v="2.4"/>
    <n v="32595"/>
    <n v="4273"/>
    <n v="28322"/>
    <n v="1.6"/>
    <n v="12.4"/>
    <n v="45187"/>
    <n v="15675"/>
    <n v="29512"/>
    <n v="6"/>
    <n v="17.2"/>
    <n v="-12592"/>
    <n v="-4.8"/>
    <n v="24.8"/>
    <n v="96"/>
    <n v="96"/>
    <n v="13175"/>
    <n v="0"/>
  </r>
  <r>
    <x v="33"/>
    <x v="4"/>
    <x v="6"/>
    <n v="3545"/>
    <n v="4887"/>
    <n v="239419"/>
    <n v="243410"/>
    <n v="155"/>
    <n v="3.2"/>
    <n v="131"/>
    <n v="2.7"/>
    <n v="30769"/>
    <n v="4919"/>
    <n v="25850"/>
    <n v="2"/>
    <n v="12.6"/>
    <n v="38750"/>
    <n v="10834"/>
    <n v="27916"/>
    <n v="4.5"/>
    <n v="15.9"/>
    <n v="-7981"/>
    <n v="-3.3"/>
    <n v="25.2"/>
    <n v="72"/>
    <n v="78"/>
    <n v="9450"/>
    <n v="0"/>
  </r>
  <r>
    <x v="33"/>
    <x v="4"/>
    <x v="7"/>
    <n v="16612"/>
    <n v="25952"/>
    <n v="1116171"/>
    <n v="1140589"/>
    <n v="897"/>
    <n v="3.5"/>
    <n v="521"/>
    <n v="2"/>
    <n v="121896"/>
    <n v="20306"/>
    <n v="101590"/>
    <n v="1.8"/>
    <n v="10.7"/>
    <n v="170731"/>
    <n v="43550"/>
    <n v="127181"/>
    <n v="3.8"/>
    <n v="15"/>
    <n v="-48835"/>
    <n v="-4.3"/>
    <n v="21.4"/>
    <n v="245"/>
    <n v="246"/>
    <n v="32925"/>
    <n v="0"/>
  </r>
  <r>
    <x v="33"/>
    <x v="4"/>
    <x v="8"/>
    <n v="14080"/>
    <n v="23017"/>
    <n v="939456"/>
    <n v="965066"/>
    <n v="685"/>
    <n v="3"/>
    <n v="591"/>
    <n v="2.6"/>
    <n v="89207"/>
    <n v="17286"/>
    <n v="71921"/>
    <n v="1.8"/>
    <n v="9.1999999999999993"/>
    <n v="140426"/>
    <n v="35367"/>
    <n v="105059"/>
    <n v="3.7"/>
    <n v="14.6"/>
    <n v="-51219"/>
    <n v="-5.4"/>
    <n v="18.399999999999999"/>
    <n v="202"/>
    <n v="225"/>
    <n v="27364"/>
    <n v="0"/>
  </r>
  <r>
    <x v="33"/>
    <x v="4"/>
    <x v="9"/>
    <n v="10278"/>
    <n v="16116"/>
    <n v="680454"/>
    <n v="698215"/>
    <n v="404"/>
    <n v="2.5"/>
    <n v="274"/>
    <n v="1.7"/>
    <n v="61761"/>
    <n v="11533"/>
    <n v="50228"/>
    <n v="1.7"/>
    <n v="8.8000000000000007"/>
    <n v="97283"/>
    <n v="17559"/>
    <n v="79724"/>
    <n v="2.5"/>
    <n v="13.9"/>
    <n v="-35522"/>
    <n v="-5.0999999999999996"/>
    <n v="17.600000000000001"/>
    <n v="89"/>
    <n v="109"/>
    <n v="11402"/>
    <n v="0"/>
  </r>
  <r>
    <x v="33"/>
    <x v="4"/>
    <x v="10"/>
    <n v="10836"/>
    <n v="19463"/>
    <n v="726404"/>
    <n v="745000"/>
    <n v="523"/>
    <n v="2.7"/>
    <n v="433"/>
    <n v="2.2000000000000002"/>
    <n v="64004"/>
    <n v="14199"/>
    <n v="49805"/>
    <n v="1.9"/>
    <n v="8.6"/>
    <n v="101195"/>
    <n v="22614"/>
    <n v="78581"/>
    <n v="3"/>
    <n v="13.6"/>
    <n v="-37191"/>
    <n v="-5"/>
    <n v="17.2"/>
    <n v="121"/>
    <n v="188"/>
    <n v="16244"/>
    <n v="0"/>
  </r>
  <r>
    <x v="33"/>
    <x v="4"/>
    <x v="11"/>
    <n v="15649"/>
    <n v="34508"/>
    <n v="1055853"/>
    <n v="1082463"/>
    <n v="970"/>
    <n v="2.8"/>
    <n v="698"/>
    <n v="2"/>
    <n v="82556"/>
    <n v="20712"/>
    <n v="61844"/>
    <n v="1.9"/>
    <n v="7.6"/>
    <n v="135776"/>
    <n v="28758"/>
    <n v="107018"/>
    <n v="2.7"/>
    <n v="12.5"/>
    <n v="-53220"/>
    <n v="-4.9000000000000004"/>
    <n v="15.2"/>
    <n v="131"/>
    <n v="229"/>
    <n v="17579"/>
    <n v="0"/>
  </r>
  <r>
    <x v="33"/>
    <x v="4"/>
    <x v="1"/>
    <n v="28062"/>
    <n v="60897"/>
    <n v="1906565"/>
    <n v="1953163"/>
    <n v="1542"/>
    <n v="2.5"/>
    <n v="1129"/>
    <n v="1.9"/>
    <n v="134454"/>
    <n v="35370"/>
    <n v="99084"/>
    <n v="1.8"/>
    <n v="6.9"/>
    <n v="227650"/>
    <n v="49260"/>
    <n v="178390"/>
    <n v="2.5"/>
    <n v="11.7"/>
    <n v="-93196"/>
    <n v="-4.8"/>
    <n v="13.8"/>
    <n v="235"/>
    <n v="306"/>
    <n v="31876"/>
    <n v="0"/>
  </r>
  <r>
    <x v="33"/>
    <x v="5"/>
    <x v="0"/>
    <n v="637"/>
    <n v="2722"/>
    <n v="185194"/>
    <n v="92917"/>
    <n v="2720"/>
    <n v="199.9"/>
    <n v="0"/>
    <n v="0"/>
    <n v="184555"/>
    <n v="184555"/>
    <n v="0"/>
    <n v="198.6"/>
    <n v="198.6"/>
    <n v="0"/>
    <n v="0"/>
    <n v="0"/>
    <n v="0"/>
    <n v="0"/>
    <n v="184555"/>
    <n v="198.6"/>
    <n v="0"/>
    <m/>
    <m/>
    <m/>
    <n v="0"/>
  </r>
  <r>
    <x v="33"/>
    <x v="5"/>
    <x v="2"/>
    <n v="1079"/>
    <n v="2272"/>
    <n v="158362"/>
    <n v="173855"/>
    <n v="127"/>
    <n v="5.5"/>
    <n v="200"/>
    <n v="8.6999999999999993"/>
    <n v="38619"/>
    <n v="3395"/>
    <n v="35224"/>
    <n v="2"/>
    <n v="22.2"/>
    <n v="69604"/>
    <n v="42162"/>
    <n v="27442"/>
    <n v="24.3"/>
    <n v="40"/>
    <n v="-30985"/>
    <n v="-17.8"/>
    <n v="44.4"/>
    <n v="131"/>
    <n v="152"/>
    <m/>
    <n v="1"/>
  </r>
  <r>
    <x v="33"/>
    <x v="5"/>
    <x v="3"/>
    <n v="1211"/>
    <n v="2625"/>
    <n v="179767"/>
    <n v="182045"/>
    <n v="225"/>
    <n v="8.6999999999999993"/>
    <n v="166"/>
    <n v="6.4"/>
    <n v="32657"/>
    <n v="4939"/>
    <n v="27718"/>
    <n v="2.7"/>
    <n v="17.899999999999999"/>
    <n v="37213"/>
    <n v="14239"/>
    <n v="22974"/>
    <n v="7.8"/>
    <n v="20.399999999999999"/>
    <n v="-4556"/>
    <n v="-2.5"/>
    <n v="35.799999999999997"/>
    <n v="40"/>
    <n v="40"/>
    <n v="12046"/>
    <n v="0"/>
  </r>
  <r>
    <x v="33"/>
    <x v="5"/>
    <x v="4"/>
    <n v="1206"/>
    <n v="2068"/>
    <n v="176598"/>
    <n v="179904"/>
    <n v="89"/>
    <n v="4.3"/>
    <n v="88"/>
    <n v="4.3"/>
    <n v="28033"/>
    <n v="4453"/>
    <n v="23580"/>
    <n v="2.5"/>
    <n v="15.6"/>
    <n v="34645"/>
    <n v="13802"/>
    <n v="20843"/>
    <n v="7.7"/>
    <n v="19.3"/>
    <n v="-6612"/>
    <n v="-3.7"/>
    <n v="31.2"/>
    <n v="42"/>
    <n v="49"/>
    <n v="12214"/>
    <n v="0"/>
  </r>
  <r>
    <x v="33"/>
    <x v="5"/>
    <x v="5"/>
    <n v="1766"/>
    <n v="5330"/>
    <n v="264724"/>
    <n v="267310"/>
    <n v="274"/>
    <n v="5.2"/>
    <n v="114"/>
    <n v="2.2000000000000002"/>
    <n v="32977"/>
    <n v="5428"/>
    <n v="27549"/>
    <n v="2"/>
    <n v="12.3"/>
    <n v="38148"/>
    <n v="11239"/>
    <n v="26909"/>
    <n v="4.2"/>
    <n v="14.3"/>
    <n v="-5171"/>
    <n v="-2"/>
    <n v="24.6"/>
    <n v="28"/>
    <n v="36"/>
    <n v="8508"/>
    <n v="0"/>
  </r>
  <r>
    <x v="33"/>
    <x v="5"/>
    <x v="6"/>
    <n v="1428"/>
    <n v="2993"/>
    <n v="212893"/>
    <n v="214850"/>
    <n v="136"/>
    <n v="4.5999999999999996"/>
    <n v="108"/>
    <n v="3.6"/>
    <n v="30708"/>
    <n v="5549"/>
    <n v="25159"/>
    <n v="2.6"/>
    <n v="14.3"/>
    <n v="34622"/>
    <n v="12209"/>
    <n v="22413"/>
    <n v="5.7"/>
    <n v="16.100000000000001"/>
    <n v="-3914"/>
    <n v="-1.8"/>
    <n v="28.6"/>
    <n v="35"/>
    <n v="60"/>
    <n v="9977"/>
    <n v="0"/>
  </r>
  <r>
    <x v="33"/>
    <x v="5"/>
    <x v="7"/>
    <n v="7559"/>
    <n v="16871"/>
    <n v="1119520"/>
    <n v="1132262"/>
    <n v="719"/>
    <n v="4.3"/>
    <n v="336"/>
    <n v="2"/>
    <n v="132928"/>
    <n v="25455"/>
    <n v="107473"/>
    <n v="2.2000000000000002"/>
    <n v="11.7"/>
    <n v="158411"/>
    <n v="45778"/>
    <n v="112633"/>
    <n v="4"/>
    <n v="14"/>
    <n v="-25483"/>
    <n v="-2.2999999999999998"/>
    <n v="23.4"/>
    <n v="115"/>
    <n v="116"/>
    <m/>
    <n v="1"/>
  </r>
  <r>
    <x v="33"/>
    <x v="5"/>
    <x v="8"/>
    <n v="6602"/>
    <n v="19100"/>
    <n v="973020"/>
    <n v="989105"/>
    <n v="719"/>
    <n v="3.8"/>
    <n v="429"/>
    <n v="2.2999999999999998"/>
    <n v="101293"/>
    <n v="17794"/>
    <n v="83499"/>
    <n v="1.8"/>
    <n v="10.199999999999999"/>
    <n v="133463"/>
    <n v="35571"/>
    <n v="97892"/>
    <n v="3.6"/>
    <n v="13.5"/>
    <n v="-32170"/>
    <n v="-3.3"/>
    <n v="20.399999999999999"/>
    <n v="95"/>
    <n v="132"/>
    <n v="27994"/>
    <n v="0"/>
  </r>
  <r>
    <x v="33"/>
    <x v="5"/>
    <x v="9"/>
    <n v="5126"/>
    <n v="14768"/>
    <n v="759064"/>
    <n v="767005"/>
    <n v="679"/>
    <n v="4.7"/>
    <n v="256"/>
    <n v="1.8"/>
    <n v="78678"/>
    <n v="18627"/>
    <n v="60051"/>
    <n v="2.4"/>
    <n v="10.3"/>
    <n v="94559"/>
    <n v="21704"/>
    <n v="72855"/>
    <n v="2.8"/>
    <n v="12.3"/>
    <n v="-15881"/>
    <n v="-2"/>
    <n v="20.6"/>
    <n v="55"/>
    <n v="56"/>
    <n v="15679"/>
    <n v="0"/>
  </r>
  <r>
    <x v="33"/>
    <x v="5"/>
    <x v="10"/>
    <n v="6127"/>
    <n v="20404"/>
    <n v="917905"/>
    <n v="927729"/>
    <n v="869"/>
    <n v="4.3"/>
    <n v="418"/>
    <n v="2.1"/>
    <n v="85535"/>
    <n v="19882"/>
    <n v="65653"/>
    <n v="2.1"/>
    <n v="9.1999999999999993"/>
    <n v="105182"/>
    <n v="21693"/>
    <n v="83489"/>
    <n v="2.2999999999999998"/>
    <n v="11.3"/>
    <n v="-19647"/>
    <n v="-2.1"/>
    <n v="18.399999999999999"/>
    <n v="48"/>
    <n v="56"/>
    <m/>
    <n v="1"/>
  </r>
  <r>
    <x v="33"/>
    <x v="5"/>
    <x v="11"/>
    <n v="9993"/>
    <n v="43075"/>
    <n v="1503385"/>
    <n v="1523861"/>
    <n v="1435"/>
    <n v="3.4"/>
    <n v="753"/>
    <n v="1.8"/>
    <n v="126284"/>
    <n v="27590"/>
    <n v="98694"/>
    <n v="1.8"/>
    <n v="8.3000000000000007"/>
    <n v="167236"/>
    <n v="32553"/>
    <n v="134683"/>
    <n v="2.1"/>
    <n v="11"/>
    <n v="-40952"/>
    <n v="-2.7"/>
    <n v="16.600000000000001"/>
    <n v="59"/>
    <n v="147"/>
    <n v="18362"/>
    <n v="0"/>
  </r>
  <r>
    <x v="33"/>
    <x v="5"/>
    <x v="1"/>
    <n v="20463"/>
    <n v="79846"/>
    <n v="3096241"/>
    <n v="3135801"/>
    <n v="2396"/>
    <n v="3"/>
    <n v="1348"/>
    <n v="1.7"/>
    <n v="239051"/>
    <n v="59660"/>
    <n v="179391"/>
    <n v="1.9"/>
    <n v="7.6"/>
    <n v="318171"/>
    <n v="62919"/>
    <n v="255252"/>
    <n v="2"/>
    <n v="10.1"/>
    <n v="-79120"/>
    <n v="-2.5"/>
    <n v="15.2"/>
    <n v="128"/>
    <n v="157"/>
    <n v="37457"/>
    <n v="0"/>
  </r>
  <r>
    <x v="33"/>
    <x v="6"/>
    <x v="0"/>
    <n v="88"/>
    <n v="847"/>
    <n v="56215"/>
    <n v="28108"/>
    <n v="847"/>
    <n v="200"/>
    <n v="0"/>
    <n v="0"/>
    <n v="56215"/>
    <n v="56215"/>
    <n v="0"/>
    <n v="200"/>
    <n v="200"/>
    <n v="0"/>
    <n v="0"/>
    <n v="0"/>
    <n v="0"/>
    <n v="0"/>
    <n v="56215"/>
    <n v="200"/>
    <n v="0"/>
    <m/>
    <m/>
    <m/>
    <n v="0"/>
  </r>
  <r>
    <x v="33"/>
    <x v="6"/>
    <x v="2"/>
    <n v="223"/>
    <n v="663"/>
    <n v="73445"/>
    <n v="72097"/>
    <n v="39"/>
    <n v="5.8"/>
    <n v="61"/>
    <n v="9"/>
    <n v="18662"/>
    <n v="2731"/>
    <n v="15931"/>
    <n v="3.8"/>
    <n v="25.9"/>
    <n v="15965"/>
    <n v="2029"/>
    <n v="13936"/>
    <n v="2.8"/>
    <n v="22.1"/>
    <n v="2697"/>
    <n v="3.8"/>
    <n v="44.2"/>
    <m/>
    <m/>
    <m/>
    <n v="0"/>
  </r>
  <r>
    <x v="33"/>
    <x v="6"/>
    <x v="3"/>
    <n v="205"/>
    <n v="816"/>
    <n v="66955"/>
    <n v="72831"/>
    <n v="58"/>
    <n v="7.1"/>
    <n v="62"/>
    <n v="7.6"/>
    <n v="15064"/>
    <n v="1998"/>
    <n v="13066"/>
    <n v="2.7"/>
    <n v="20.7"/>
    <n v="26816"/>
    <n v="16419"/>
    <n v="10397"/>
    <n v="22.5"/>
    <n v="36.799999999999997"/>
    <n v="-11752"/>
    <n v="-16.100000000000001"/>
    <n v="41.4"/>
    <n v="18"/>
    <n v="18"/>
    <n v="12909"/>
    <n v="0"/>
  </r>
  <r>
    <x v="33"/>
    <x v="6"/>
    <x v="4"/>
    <n v="195"/>
    <n v="584"/>
    <n v="62841"/>
    <n v="63683"/>
    <n v="68"/>
    <n v="12.1"/>
    <n v="21"/>
    <n v="3.7"/>
    <n v="11726"/>
    <n v="3292"/>
    <n v="8434"/>
    <n v="5.2"/>
    <n v="18.399999999999999"/>
    <n v="13409"/>
    <n v="6678"/>
    <n v="6731"/>
    <n v="10.5"/>
    <n v="21.1"/>
    <n v="-1683"/>
    <n v="-2.7"/>
    <n v="36.799999999999997"/>
    <n v="8"/>
    <n v="8"/>
    <n v="5725"/>
    <n v="0"/>
  </r>
  <r>
    <x v="33"/>
    <x v="6"/>
    <x v="5"/>
    <n v="419"/>
    <n v="2691"/>
    <n v="136550"/>
    <n v="138134"/>
    <n v="255"/>
    <n v="9.9"/>
    <n v="37"/>
    <n v="1.4"/>
    <n v="19136"/>
    <n v="4806"/>
    <n v="14330"/>
    <n v="3.5"/>
    <n v="13.9"/>
    <n v="22304"/>
    <n v="4050"/>
    <n v="18254"/>
    <n v="2.9"/>
    <n v="16.100000000000001"/>
    <n v="-3168"/>
    <n v="-2.2000000000000002"/>
    <n v="27.8"/>
    <n v="4"/>
    <n v="4"/>
    <n v="2333"/>
    <n v="0"/>
  </r>
  <r>
    <x v="33"/>
    <x v="6"/>
    <x v="6"/>
    <n v="325"/>
    <n v="1703"/>
    <n v="104024"/>
    <n v="105421"/>
    <n v="200"/>
    <n v="12.2"/>
    <n v="73"/>
    <n v="4.5"/>
    <n v="18667"/>
    <n v="3809"/>
    <n v="14858"/>
    <n v="3.6"/>
    <n v="17.7"/>
    <n v="21460"/>
    <n v="6746"/>
    <n v="14714"/>
    <n v="6.4"/>
    <n v="20.399999999999999"/>
    <n v="-2793"/>
    <n v="-2.7"/>
    <n v="35.4"/>
    <n v="5"/>
    <n v="5"/>
    <n v="3267"/>
    <n v="0"/>
  </r>
  <r>
    <x v="33"/>
    <x v="6"/>
    <x v="7"/>
    <n v="1680"/>
    <n v="7606"/>
    <n v="555424"/>
    <n v="560482"/>
    <n v="1112"/>
    <n v="15.5"/>
    <n v="245"/>
    <n v="3.4"/>
    <n v="86241"/>
    <n v="22442"/>
    <n v="63799"/>
    <n v="4"/>
    <n v="15.4"/>
    <n v="96356"/>
    <n v="26907"/>
    <n v="69449"/>
    <n v="4.8"/>
    <n v="17.2"/>
    <n v="-10115"/>
    <n v="-1.8"/>
    <n v="30.8"/>
    <n v="23"/>
    <n v="24"/>
    <n v="16095"/>
    <n v="0"/>
  </r>
  <r>
    <x v="33"/>
    <x v="6"/>
    <x v="8"/>
    <n v="1665"/>
    <n v="11043"/>
    <n v="559748"/>
    <n v="564714"/>
    <n v="865"/>
    <n v="8"/>
    <n v="385"/>
    <n v="3.6"/>
    <n v="68103"/>
    <n v="17491"/>
    <n v="50612"/>
    <n v="3.1"/>
    <n v="12.1"/>
    <n v="78034"/>
    <n v="18778"/>
    <n v="59256"/>
    <n v="3.3"/>
    <n v="13.8"/>
    <n v="-9931"/>
    <n v="-1.7"/>
    <n v="24.2"/>
    <n v="17"/>
    <n v="47"/>
    <n v="11324"/>
    <n v="0"/>
  </r>
  <r>
    <x v="33"/>
    <x v="6"/>
    <x v="9"/>
    <n v="1323"/>
    <n v="9387"/>
    <n v="433220"/>
    <n v="441616"/>
    <n v="494"/>
    <n v="5.3"/>
    <n v="232"/>
    <n v="2.5"/>
    <n v="44169"/>
    <n v="10389"/>
    <n v="33780"/>
    <n v="2.4"/>
    <n v="10"/>
    <n v="60961"/>
    <n v="13041"/>
    <n v="47920"/>
    <n v="3"/>
    <n v="13.8"/>
    <n v="-16792"/>
    <n v="-3.8"/>
    <n v="20"/>
    <n v="10"/>
    <n v="20"/>
    <n v="6924"/>
    <n v="0"/>
  </r>
  <r>
    <x v="33"/>
    <x v="6"/>
    <x v="10"/>
    <n v="1792"/>
    <n v="13477"/>
    <n v="601803"/>
    <n v="608701"/>
    <n v="778"/>
    <n v="5.8"/>
    <n v="496"/>
    <n v="3.7"/>
    <n v="59298"/>
    <n v="15375"/>
    <n v="43923"/>
    <n v="2.5"/>
    <n v="9.6999999999999993"/>
    <n v="73094"/>
    <n v="14026"/>
    <n v="59068"/>
    <n v="2.2999999999999998"/>
    <n v="12"/>
    <n v="-13796"/>
    <n v="-2.2999999999999998"/>
    <n v="19.399999999999999"/>
    <n v="11"/>
    <n v="22"/>
    <n v="6849"/>
    <n v="0"/>
  </r>
  <r>
    <x v="33"/>
    <x v="6"/>
    <x v="11"/>
    <n v="3148"/>
    <n v="29090"/>
    <n v="1057318"/>
    <n v="1068912"/>
    <n v="1578"/>
    <n v="5.5"/>
    <n v="596"/>
    <n v="2.1"/>
    <n v="106741"/>
    <n v="29161"/>
    <n v="77580"/>
    <n v="2.7"/>
    <n v="10"/>
    <n v="129929"/>
    <n v="21418"/>
    <n v="108511"/>
    <n v="2"/>
    <n v="12.2"/>
    <n v="-23188"/>
    <n v="-2.2000000000000002"/>
    <n v="20"/>
    <n v="14"/>
    <n v="60"/>
    <n v="9464"/>
    <n v="0"/>
  </r>
  <r>
    <x v="33"/>
    <x v="6"/>
    <x v="1"/>
    <n v="7166"/>
    <n v="60264"/>
    <n v="2415430"/>
    <n v="2435563"/>
    <n v="3210"/>
    <n v="5.4"/>
    <n v="1540"/>
    <n v="2.6"/>
    <n v="213716"/>
    <n v="61454"/>
    <n v="152262"/>
    <n v="2.5"/>
    <n v="8.8000000000000007"/>
    <n v="253981"/>
    <n v="33562"/>
    <n v="220419"/>
    <n v="1.4"/>
    <n v="10.4"/>
    <n v="-40265"/>
    <n v="-1.6"/>
    <n v="17.600000000000001"/>
    <n v="13"/>
    <n v="40"/>
    <n v="8906"/>
    <n v="0"/>
  </r>
  <r>
    <x v="33"/>
    <x v="7"/>
    <x v="0"/>
    <n v="43"/>
    <n v="293"/>
    <n v="59597"/>
    <n v="29799"/>
    <n v="293"/>
    <n v="200"/>
    <n v="0"/>
    <n v="0"/>
    <n v="59597"/>
    <n v="59597"/>
    <n v="0"/>
    <n v="200"/>
    <n v="200"/>
    <n v="0"/>
    <n v="0"/>
    <n v="0"/>
    <n v="0"/>
    <n v="0"/>
    <n v="59597"/>
    <n v="200"/>
    <n v="0"/>
    <m/>
    <m/>
    <m/>
    <n v="0"/>
  </r>
  <r>
    <x v="33"/>
    <x v="7"/>
    <x v="2"/>
    <n v="82"/>
    <n v="258"/>
    <n v="51980"/>
    <n v="52267"/>
    <n v="24"/>
    <n v="9"/>
    <n v="39"/>
    <n v="14.7"/>
    <n v="13157"/>
    <n v="1761"/>
    <n v="11396"/>
    <n v="3.4"/>
    <n v="25.2"/>
    <n v="13730"/>
    <n v="3012"/>
    <n v="10718"/>
    <n v="5.8"/>
    <n v="26.3"/>
    <n v="-573"/>
    <n v="-1.1000000000000001"/>
    <n v="50.4"/>
    <n v="1"/>
    <n v="25"/>
    <m/>
    <n v="1"/>
  </r>
  <r>
    <x v="33"/>
    <x v="7"/>
    <x v="3"/>
    <n v="93"/>
    <n v="533"/>
    <n v="57043"/>
    <n v="58807"/>
    <n v="44"/>
    <n v="8.3000000000000007"/>
    <n v="38"/>
    <n v="7.2"/>
    <n v="12458"/>
    <n v="996"/>
    <n v="11462"/>
    <n v="1.7"/>
    <n v="21.2"/>
    <n v="15986"/>
    <n v="6861"/>
    <n v="9125"/>
    <n v="11.7"/>
    <n v="27.2"/>
    <n v="-3528"/>
    <n v="-6"/>
    <n v="42.4"/>
    <n v="5"/>
    <n v="5"/>
    <n v="6386"/>
    <n v="0"/>
  </r>
  <r>
    <x v="33"/>
    <x v="7"/>
    <x v="4"/>
    <n v="76"/>
    <n v="298"/>
    <n v="48107"/>
    <n v="51052"/>
    <n v="20"/>
    <n v="6.8"/>
    <n v="13"/>
    <n v="4.4000000000000004"/>
    <n v="9175"/>
    <n v="589"/>
    <n v="8586"/>
    <n v="1.2"/>
    <n v="18"/>
    <n v="15065"/>
    <n v="8353"/>
    <n v="6712"/>
    <n v="16.399999999999999"/>
    <n v="29.5"/>
    <n v="-5890"/>
    <n v="-11.5"/>
    <n v="36"/>
    <n v="6"/>
    <n v="6"/>
    <n v="8023"/>
    <n v="0"/>
  </r>
  <r>
    <x v="33"/>
    <x v="7"/>
    <x v="5"/>
    <n v="121"/>
    <n v="1250"/>
    <n v="76713"/>
    <n v="76580"/>
    <n v="170"/>
    <n v="14.4"/>
    <n v="34"/>
    <n v="2.9"/>
    <n v="14277"/>
    <n v="3062"/>
    <n v="11215"/>
    <n v="4"/>
    <n v="18.600000000000001"/>
    <n v="14010"/>
    <n v="3632"/>
    <n v="10378"/>
    <n v="4.7"/>
    <n v="18.3"/>
    <n v="267"/>
    <n v="0.3"/>
    <n v="36.6"/>
    <n v="2"/>
    <n v="2"/>
    <m/>
    <n v="1"/>
  </r>
  <r>
    <x v="33"/>
    <x v="7"/>
    <x v="6"/>
    <n v="141"/>
    <n v="1569"/>
    <n v="94257"/>
    <n v="94521"/>
    <n v="420"/>
    <n v="29.6"/>
    <n v="124"/>
    <n v="8.6999999999999993"/>
    <n v="16393"/>
    <n v="3130"/>
    <n v="13263"/>
    <n v="3.3"/>
    <n v="17.3"/>
    <n v="16920"/>
    <n v="2977"/>
    <n v="13943"/>
    <n v="3.1"/>
    <n v="17.899999999999999"/>
    <n v="-527"/>
    <n v="-0.6"/>
    <n v="34.6"/>
    <n v="1"/>
    <n v="1"/>
    <m/>
    <n v="1"/>
  </r>
  <r>
    <x v="33"/>
    <x v="7"/>
    <x v="7"/>
    <n v="663"/>
    <n v="7107"/>
    <n v="435808"/>
    <n v="437547"/>
    <n v="779"/>
    <n v="11.4"/>
    <n v="218"/>
    <n v="3.2"/>
    <n v="66950"/>
    <n v="15830"/>
    <n v="51120"/>
    <n v="3.6"/>
    <n v="15.3"/>
    <n v="70429"/>
    <n v="18396"/>
    <n v="52033"/>
    <n v="4.2"/>
    <n v="16.100000000000001"/>
    <n v="-3479"/>
    <n v="-0.8"/>
    <n v="30.6"/>
    <n v="12"/>
    <n v="16"/>
    <n v="15432"/>
    <n v="0"/>
  </r>
  <r>
    <x v="33"/>
    <x v="7"/>
    <x v="8"/>
    <n v="751"/>
    <n v="9857"/>
    <n v="503645"/>
    <n v="501890"/>
    <n v="743"/>
    <n v="7.7"/>
    <n v="422"/>
    <n v="4.4000000000000004"/>
    <n v="65102"/>
    <n v="14025"/>
    <n v="51077"/>
    <n v="2.8"/>
    <n v="13"/>
    <n v="61591"/>
    <n v="12981"/>
    <n v="48610"/>
    <n v="2.6"/>
    <n v="12.3"/>
    <n v="3511"/>
    <n v="0.7"/>
    <n v="24.6"/>
    <n v="4"/>
    <n v="4"/>
    <n v="5953"/>
    <n v="0"/>
  </r>
  <r>
    <x v="33"/>
    <x v="7"/>
    <x v="9"/>
    <n v="501"/>
    <n v="6725"/>
    <n v="335628"/>
    <n v="334371"/>
    <n v="505"/>
    <n v="7.7"/>
    <n v="127"/>
    <n v="1.9"/>
    <n v="39500"/>
    <n v="9725"/>
    <n v="29775"/>
    <n v="2.9"/>
    <n v="11.8"/>
    <n v="36986"/>
    <n v="6892"/>
    <n v="30094"/>
    <n v="2.1"/>
    <n v="11.1"/>
    <n v="2514"/>
    <n v="0.7"/>
    <n v="22.2"/>
    <n v="3"/>
    <n v="4"/>
    <n v="3837"/>
    <n v="0"/>
  </r>
  <r>
    <x v="33"/>
    <x v="7"/>
    <x v="10"/>
    <n v="850"/>
    <n v="11556"/>
    <n v="558158"/>
    <n v="560479"/>
    <n v="752"/>
    <n v="6.6"/>
    <n v="337"/>
    <n v="3"/>
    <n v="52813"/>
    <n v="14068"/>
    <n v="38745"/>
    <n v="2.5"/>
    <n v="9.4"/>
    <n v="57454"/>
    <n v="9308"/>
    <n v="48146"/>
    <n v="1.7"/>
    <n v="10.3"/>
    <n v="-4641"/>
    <n v="-0.9"/>
    <n v="18.8"/>
    <n v="2"/>
    <n v="2"/>
    <m/>
    <n v="1"/>
  </r>
  <r>
    <x v="33"/>
    <x v="7"/>
    <x v="11"/>
    <n v="1495"/>
    <n v="24921"/>
    <n v="977658"/>
    <n v="984190"/>
    <n v="1592"/>
    <n v="6.5"/>
    <n v="620"/>
    <n v="2.5"/>
    <n v="108740"/>
    <n v="34638"/>
    <n v="74102"/>
    <n v="3.5"/>
    <n v="11"/>
    <n v="121803"/>
    <n v="20275"/>
    <n v="101528"/>
    <n v="2.1"/>
    <n v="12.4"/>
    <n v="-13063"/>
    <n v="-1.4"/>
    <n v="22"/>
    <n v="4"/>
    <n v="4"/>
    <m/>
    <n v="1"/>
  </r>
  <r>
    <x v="33"/>
    <x v="7"/>
    <x v="1"/>
    <n v="3852"/>
    <n v="54872"/>
    <n v="2577735"/>
    <n v="2602316"/>
    <n v="2696"/>
    <n v="5"/>
    <n v="1453"/>
    <n v="2.7"/>
    <n v="207381"/>
    <n v="50492"/>
    <n v="156889"/>
    <n v="1.9"/>
    <n v="8"/>
    <n v="256542"/>
    <n v="29161"/>
    <n v="227381"/>
    <n v="1.1000000000000001"/>
    <n v="9.9"/>
    <n v="-49161"/>
    <n v="-1.9"/>
    <n v="16"/>
    <n v="4"/>
    <n v="82"/>
    <m/>
    <n v="1"/>
  </r>
  <r>
    <x v="33"/>
    <x v="8"/>
    <x v="0"/>
    <n v="7"/>
    <n v="27"/>
    <n v="19779"/>
    <n v="9890"/>
    <n v="27"/>
    <n v="200"/>
    <n v="0"/>
    <n v="0"/>
    <n v="19779"/>
    <m/>
    <m/>
    <m/>
    <n v="200"/>
    <n v="0"/>
    <n v="0"/>
    <n v="0"/>
    <n v="0"/>
    <n v="0"/>
    <n v="19779"/>
    <n v="200"/>
    <n v="0"/>
    <m/>
    <m/>
    <m/>
    <n v="1"/>
  </r>
  <r>
    <x v="33"/>
    <x v="8"/>
    <x v="2"/>
    <n v="54"/>
    <n v="940"/>
    <n v="67883"/>
    <n v="66775"/>
    <n v="463"/>
    <n v="63.4"/>
    <n v="44"/>
    <n v="6"/>
    <n v="15762"/>
    <n v="3793"/>
    <n v="11969"/>
    <n v="5.7"/>
    <n v="23.6"/>
    <n v="13545"/>
    <m/>
    <n v="12404"/>
    <m/>
    <n v="20.3"/>
    <n v="2217"/>
    <n v="3.3"/>
    <n v="40.6"/>
    <m/>
    <m/>
    <m/>
    <n v="1"/>
  </r>
  <r>
    <x v="33"/>
    <x v="8"/>
    <x v="3"/>
    <n v="41"/>
    <n v="347"/>
    <n v="51970"/>
    <n v="53283"/>
    <n v="43"/>
    <n v="13"/>
    <n v="10"/>
    <n v="3"/>
    <n v="14333"/>
    <m/>
    <m/>
    <m/>
    <n v="26.9"/>
    <n v="16960"/>
    <n v="10153"/>
    <n v="6807"/>
    <n v="19.100000000000001"/>
    <n v="31.8"/>
    <n v="-2627"/>
    <n v="-4.9000000000000004"/>
    <n v="53.8"/>
    <n v="3"/>
    <n v="3"/>
    <n v="9825"/>
    <n v="1"/>
  </r>
  <r>
    <x v="33"/>
    <x v="8"/>
    <x v="4"/>
    <n v="44"/>
    <n v="637"/>
    <n v="48501"/>
    <n v="47791"/>
    <n v="54"/>
    <n v="8.8000000000000007"/>
    <n v="4"/>
    <n v="0.7"/>
    <n v="8173"/>
    <m/>
    <m/>
    <m/>
    <n v="17.100000000000001"/>
    <n v="6753"/>
    <m/>
    <n v="4298"/>
    <m/>
    <n v="14.1"/>
    <n v="1420"/>
    <n v="3"/>
    <n v="28.2"/>
    <n v="1"/>
    <n v="1"/>
    <m/>
    <n v="1"/>
  </r>
  <r>
    <x v="33"/>
    <x v="8"/>
    <x v="5"/>
    <n v="53"/>
    <n v="1098"/>
    <n v="63751"/>
    <n v="63873"/>
    <n v="263"/>
    <n v="26.9"/>
    <n v="21"/>
    <n v="2.2000000000000002"/>
    <n v="12435"/>
    <n v="3660"/>
    <n v="8775"/>
    <n v="5.7"/>
    <n v="19.5"/>
    <n v="12678"/>
    <n v="663"/>
    <n v="12015"/>
    <n v="1"/>
    <n v="19.8"/>
    <n v="-243"/>
    <n v="-0.3"/>
    <n v="39"/>
    <m/>
    <m/>
    <m/>
    <n v="0"/>
  </r>
  <r>
    <x v="33"/>
    <x v="8"/>
    <x v="6"/>
    <n v="65"/>
    <n v="2128"/>
    <n v="94992"/>
    <n v="94318"/>
    <n v="175"/>
    <n v="8.4"/>
    <n v="80"/>
    <n v="3.8"/>
    <n v="24629"/>
    <m/>
    <m/>
    <m/>
    <n v="26.1"/>
    <n v="23280"/>
    <n v="11729"/>
    <n v="11551"/>
    <n v="12.4"/>
    <n v="24.7"/>
    <n v="1349"/>
    <n v="1.4"/>
    <n v="49.4"/>
    <n v="2"/>
    <n v="39"/>
    <m/>
    <n v="1"/>
  </r>
  <r>
    <x v="33"/>
    <x v="8"/>
    <x v="7"/>
    <n v="292"/>
    <n v="5651"/>
    <n v="384533"/>
    <n v="385520"/>
    <n v="461"/>
    <n v="8.1"/>
    <n v="564"/>
    <n v="9.9"/>
    <n v="65171"/>
    <n v="19871"/>
    <n v="45300"/>
    <n v="5.2"/>
    <n v="16.899999999999999"/>
    <n v="67145"/>
    <n v="18418"/>
    <n v="48727"/>
    <n v="4.8"/>
    <n v="17.399999999999999"/>
    <n v="-1974"/>
    <n v="-0.5"/>
    <n v="33.799999999999997"/>
    <n v="3"/>
    <n v="3"/>
    <n v="10089"/>
    <n v="0"/>
  </r>
  <r>
    <x v="33"/>
    <x v="8"/>
    <x v="8"/>
    <n v="391"/>
    <n v="8600"/>
    <n v="557379"/>
    <n v="563314"/>
    <n v="715"/>
    <n v="8.4"/>
    <n v="593"/>
    <n v="6.9"/>
    <n v="75828"/>
    <n v="20778"/>
    <n v="55050"/>
    <n v="3.7"/>
    <n v="13.5"/>
    <n v="87697"/>
    <n v="20352"/>
    <n v="67345"/>
    <n v="3.6"/>
    <n v="15.6"/>
    <n v="-11869"/>
    <n v="-2.1"/>
    <n v="27"/>
    <n v="2"/>
    <n v="2"/>
    <m/>
    <n v="1"/>
  </r>
  <r>
    <x v="33"/>
    <x v="8"/>
    <x v="9"/>
    <n v="356"/>
    <n v="9527"/>
    <n v="507758"/>
    <n v="509089"/>
    <n v="597"/>
    <n v="6.4"/>
    <n v="306"/>
    <n v="3.3"/>
    <n v="59158"/>
    <n v="14181"/>
    <n v="44977"/>
    <n v="2.8"/>
    <n v="11.6"/>
    <n v="61819"/>
    <n v="17324"/>
    <n v="44495"/>
    <n v="3.4"/>
    <n v="12.1"/>
    <n v="-2661"/>
    <n v="-0.5"/>
    <n v="23.2"/>
    <n v="3"/>
    <n v="3"/>
    <m/>
    <n v="1"/>
  </r>
  <r>
    <x v="33"/>
    <x v="8"/>
    <x v="10"/>
    <n v="576"/>
    <n v="11357"/>
    <n v="816685"/>
    <n v="813228"/>
    <n v="770"/>
    <n v="6.9"/>
    <n v="524"/>
    <n v="4.7"/>
    <n v="81850"/>
    <n v="26699"/>
    <n v="55151"/>
    <n v="3.3"/>
    <n v="10.1"/>
    <n v="74936"/>
    <n v="10293"/>
    <n v="64643"/>
    <n v="1.3"/>
    <n v="9.1999999999999993"/>
    <n v="6914"/>
    <n v="0.9"/>
    <n v="18.399999999999999"/>
    <m/>
    <m/>
    <m/>
    <n v="0"/>
  </r>
  <r>
    <x v="33"/>
    <x v="8"/>
    <x v="11"/>
    <n v="916"/>
    <n v="28184"/>
    <n v="1294958"/>
    <n v="1305375"/>
    <n v="1954"/>
    <n v="7.1"/>
    <n v="975"/>
    <n v="3.5"/>
    <n v="134070"/>
    <n v="38650"/>
    <n v="95420"/>
    <n v="3"/>
    <n v="10.3"/>
    <n v="154904"/>
    <n v="28187"/>
    <n v="126717"/>
    <n v="2.2000000000000002"/>
    <n v="11.9"/>
    <n v="-20834"/>
    <n v="-1.6"/>
    <n v="20.6"/>
    <n v="1"/>
    <n v="1"/>
    <m/>
    <n v="1"/>
  </r>
  <r>
    <x v="33"/>
    <x v="8"/>
    <x v="1"/>
    <n v="2694"/>
    <n v="75982"/>
    <n v="3908581"/>
    <n v="3954628"/>
    <n v="3927"/>
    <n v="5.2"/>
    <n v="2553"/>
    <n v="3.4"/>
    <n v="313788"/>
    <n v="77151"/>
    <n v="236637"/>
    <n v="2"/>
    <n v="7.9"/>
    <n v="405881"/>
    <n v="66929"/>
    <n v="338952"/>
    <n v="1.7"/>
    <n v="10.3"/>
    <n v="-92093"/>
    <n v="-2.4"/>
    <n v="15.8"/>
    <n v="2"/>
    <n v="2"/>
    <m/>
    <n v="1"/>
  </r>
  <r>
    <x v="33"/>
    <x v="9"/>
    <x v="0"/>
    <n v="3"/>
    <n v="3"/>
    <m/>
    <m/>
    <n v="3"/>
    <n v="200"/>
    <n v="0"/>
    <n v="0"/>
    <m/>
    <n v="20736"/>
    <m/>
    <m/>
    <m/>
    <m/>
    <m/>
    <m/>
    <m/>
    <m/>
    <m/>
    <m/>
    <m/>
    <m/>
    <m/>
    <m/>
    <n v="1"/>
  </r>
  <r>
    <x v="33"/>
    <x v="9"/>
    <x v="2"/>
    <n v="12"/>
    <n v="29"/>
    <m/>
    <n v="25855"/>
    <n v="0"/>
    <n v="0"/>
    <n v="0"/>
    <n v="0"/>
    <n v="869"/>
    <n v="0"/>
    <n v="869"/>
    <n v="0"/>
    <n v="3.4"/>
    <n v="3487"/>
    <n v="0"/>
    <n v="3487"/>
    <n v="0"/>
    <n v="13.5"/>
    <n v="-2618"/>
    <n v="-10.1"/>
    <n v="6.8"/>
    <m/>
    <m/>
    <m/>
    <n v="1"/>
  </r>
  <r>
    <x v="33"/>
    <x v="9"/>
    <x v="3"/>
    <n v="8"/>
    <n v="32"/>
    <n v="19685"/>
    <m/>
    <n v="11"/>
    <n v="41.5"/>
    <n v="0"/>
    <n v="0"/>
    <m/>
    <m/>
    <m/>
    <m/>
    <m/>
    <m/>
    <m/>
    <m/>
    <m/>
    <m/>
    <m/>
    <m/>
    <m/>
    <m/>
    <m/>
    <m/>
    <n v="1"/>
  </r>
  <r>
    <x v="33"/>
    <x v="9"/>
    <x v="4"/>
    <n v="9"/>
    <n v="59"/>
    <n v="18626"/>
    <n v="20811"/>
    <n v="3"/>
    <n v="5"/>
    <n v="4"/>
    <n v="6.7"/>
    <n v="1613"/>
    <m/>
    <m/>
    <m/>
    <n v="7.8"/>
    <n v="5983"/>
    <m/>
    <n v="883"/>
    <m/>
    <n v="28.7"/>
    <n v="-4370"/>
    <n v="-20.9"/>
    <n v="15.6"/>
    <n v="1"/>
    <n v="1"/>
    <m/>
    <n v="1"/>
  </r>
  <r>
    <x v="33"/>
    <x v="9"/>
    <x v="5"/>
    <n v="11"/>
    <n v="539"/>
    <n v="26191"/>
    <n v="29872"/>
    <n v="46"/>
    <n v="8.5"/>
    <n v="43"/>
    <n v="8"/>
    <n v="8307"/>
    <n v="733"/>
    <n v="7574"/>
    <n v="2.5"/>
    <n v="27.8"/>
    <n v="15668"/>
    <n v="8420"/>
    <n v="7248"/>
    <n v="28.2"/>
    <n v="52.5"/>
    <n v="-7361"/>
    <n v="-24.7"/>
    <n v="55.6"/>
    <n v="1"/>
    <n v="1"/>
    <m/>
    <n v="1"/>
  </r>
  <r>
    <x v="33"/>
    <x v="9"/>
    <x v="6"/>
    <n v="22"/>
    <n v="104"/>
    <n v="55893"/>
    <n v="60881"/>
    <n v="1"/>
    <n v="1"/>
    <n v="2"/>
    <n v="1.9"/>
    <n v="3937"/>
    <m/>
    <m/>
    <m/>
    <n v="6.5"/>
    <n v="13912"/>
    <m/>
    <n v="7539"/>
    <m/>
    <n v="22.9"/>
    <n v="-9975"/>
    <n v="-16.399999999999999"/>
    <n v="13"/>
    <n v="1"/>
    <n v="1"/>
    <m/>
    <n v="1"/>
  </r>
  <r>
    <x v="33"/>
    <x v="9"/>
    <x v="7"/>
    <n v="83"/>
    <n v="2952"/>
    <n v="230623"/>
    <n v="231114"/>
    <n v="227"/>
    <n v="7.7"/>
    <n v="213"/>
    <n v="7.2"/>
    <n v="32729"/>
    <n v="6978"/>
    <n v="25751"/>
    <n v="3"/>
    <n v="14.2"/>
    <n v="33712"/>
    <n v="8576"/>
    <n v="25136"/>
    <n v="3.7"/>
    <n v="14.6"/>
    <n v="-983"/>
    <n v="-0.4"/>
    <n v="28.4"/>
    <n v="1"/>
    <n v="1"/>
    <m/>
    <n v="1"/>
  </r>
  <r>
    <x v="33"/>
    <x v="9"/>
    <x v="8"/>
    <n v="113"/>
    <n v="4333"/>
    <n v="330542"/>
    <n v="330927"/>
    <n v="553"/>
    <n v="13.4"/>
    <n v="148"/>
    <n v="3.6"/>
    <n v="44688"/>
    <n v="17246"/>
    <n v="27442"/>
    <n v="5.2"/>
    <n v="13.5"/>
    <n v="45460"/>
    <n v="12206"/>
    <n v="33254"/>
    <n v="3.7"/>
    <n v="13.7"/>
    <n v="-772"/>
    <n v="-0.2"/>
    <n v="27"/>
    <n v="1"/>
    <n v="1"/>
    <m/>
    <n v="1"/>
  </r>
  <r>
    <x v="33"/>
    <x v="9"/>
    <x v="9"/>
    <n v="105"/>
    <n v="3861"/>
    <n v="288573"/>
    <n v="296267"/>
    <n v="375"/>
    <n v="10"/>
    <n v="121"/>
    <n v="3.2"/>
    <n v="27034"/>
    <n v="5983"/>
    <n v="21051"/>
    <n v="2"/>
    <n v="9.1"/>
    <n v="42421"/>
    <n v="12296"/>
    <n v="30125"/>
    <n v="4.2"/>
    <n v="14.3"/>
    <n v="-15387"/>
    <n v="-5.2"/>
    <n v="18.2"/>
    <n v="1"/>
    <n v="1"/>
    <m/>
    <n v="1"/>
  </r>
  <r>
    <x v="33"/>
    <x v="9"/>
    <x v="10"/>
    <n v="204"/>
    <n v="8478"/>
    <n v="677001"/>
    <n v="677871"/>
    <n v="563"/>
    <n v="6.7"/>
    <n v="383"/>
    <n v="4.5999999999999996"/>
    <n v="57110"/>
    <n v="18031"/>
    <n v="39079"/>
    <n v="2.7"/>
    <n v="8.4"/>
    <n v="58852"/>
    <n v="10231"/>
    <n v="48621"/>
    <n v="1.5"/>
    <n v="8.6999999999999993"/>
    <n v="-1742"/>
    <n v="-0.3"/>
    <n v="16.8"/>
    <m/>
    <m/>
    <m/>
    <n v="0"/>
  </r>
  <r>
    <x v="33"/>
    <x v="9"/>
    <x v="11"/>
    <n v="327"/>
    <n v="25053"/>
    <n v="994095"/>
    <n v="994721"/>
    <n v="1859"/>
    <n v="7.6"/>
    <n v="907"/>
    <n v="3.7"/>
    <n v="100203"/>
    <n v="34458"/>
    <n v="65745"/>
    <n v="3.5"/>
    <n v="10.1"/>
    <n v="101455"/>
    <n v="16916"/>
    <n v="84539"/>
    <n v="1.7"/>
    <n v="10.199999999999999"/>
    <n v="-1252"/>
    <n v="-0.1"/>
    <n v="20.2"/>
    <m/>
    <m/>
    <m/>
    <n v="0"/>
  </r>
  <r>
    <x v="33"/>
    <x v="9"/>
    <x v="1"/>
    <n v="1123"/>
    <n v="69981"/>
    <n v="3410185"/>
    <n v="3442334"/>
    <n v="4345"/>
    <n v="6.3"/>
    <n v="3373"/>
    <n v="4.9000000000000004"/>
    <n v="298392"/>
    <n v="92297"/>
    <n v="206095"/>
    <n v="2.7"/>
    <n v="8.6999999999999993"/>
    <n v="362691"/>
    <n v="61055"/>
    <n v="301636"/>
    <n v="1.8"/>
    <n v="10.5"/>
    <n v="-64299"/>
    <n v="-1.8"/>
    <n v="17.399999999999999"/>
    <m/>
    <m/>
    <m/>
    <n v="0"/>
  </r>
  <r>
    <x v="33"/>
    <x v="10"/>
    <x v="2"/>
    <n v="21"/>
    <n v="21"/>
    <n v="29488"/>
    <n v="21769"/>
    <n v="0"/>
    <n v="0"/>
    <n v="0"/>
    <n v="0"/>
    <n v="15517"/>
    <n v="0"/>
    <n v="15517"/>
    <n v="0"/>
    <n v="71.3"/>
    <n v="78"/>
    <n v="0"/>
    <n v="78"/>
    <n v="0"/>
    <n v="0.4"/>
    <n v="15439"/>
    <n v="70.900000000000006"/>
    <n v="0.8"/>
    <m/>
    <m/>
    <m/>
    <n v="0"/>
  </r>
  <r>
    <x v="33"/>
    <x v="10"/>
    <x v="3"/>
    <n v="11"/>
    <n v="21"/>
    <m/>
    <m/>
    <n v="2"/>
    <n v="9.5"/>
    <n v="4"/>
    <n v="19"/>
    <m/>
    <m/>
    <m/>
    <m/>
    <m/>
    <m/>
    <m/>
    <m/>
    <m/>
    <m/>
    <m/>
    <m/>
    <m/>
    <m/>
    <m/>
    <m/>
    <n v="1"/>
  </r>
  <r>
    <x v="33"/>
    <x v="10"/>
    <x v="4"/>
    <n v="9"/>
    <n v="44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0"/>
    <x v="5"/>
    <n v="5"/>
    <n v="11"/>
    <m/>
    <m/>
    <n v="0"/>
    <n v="0"/>
    <n v="1"/>
    <n v="8.6999999999999993"/>
    <m/>
    <n v="0"/>
    <m/>
    <m/>
    <m/>
    <m/>
    <m/>
    <m/>
    <m/>
    <m/>
    <m/>
    <m/>
    <m/>
    <m/>
    <m/>
    <m/>
    <n v="1"/>
  </r>
  <r>
    <x v="33"/>
    <x v="10"/>
    <x v="6"/>
    <n v="8"/>
    <n v="76"/>
    <m/>
    <m/>
    <n v="0"/>
    <n v="0"/>
    <n v="2"/>
    <n v="2.6"/>
    <m/>
    <n v="0"/>
    <m/>
    <m/>
    <m/>
    <m/>
    <m/>
    <m/>
    <m/>
    <m/>
    <m/>
    <m/>
    <m/>
    <m/>
    <m/>
    <m/>
    <n v="1"/>
  </r>
  <r>
    <x v="33"/>
    <x v="10"/>
    <x v="7"/>
    <n v="32"/>
    <n v="1082"/>
    <n v="140610"/>
    <n v="134172"/>
    <n v="14"/>
    <n v="1.3"/>
    <n v="49"/>
    <n v="4.5"/>
    <n v="28924"/>
    <m/>
    <m/>
    <m/>
    <n v="21.6"/>
    <n v="16047"/>
    <n v="1938"/>
    <n v="14109"/>
    <n v="1.4"/>
    <n v="12"/>
    <n v="12877"/>
    <n v="9.6"/>
    <n v="24"/>
    <m/>
    <m/>
    <m/>
    <n v="1"/>
  </r>
  <r>
    <x v="33"/>
    <x v="10"/>
    <x v="8"/>
    <n v="49"/>
    <n v="2367"/>
    <n v="238200"/>
    <n v="242659"/>
    <n v="214"/>
    <n v="9"/>
    <n v="233"/>
    <n v="9.8000000000000007"/>
    <n v="23622"/>
    <n v="6477"/>
    <n v="17145"/>
    <n v="2.7"/>
    <n v="9.6999999999999993"/>
    <n v="32539"/>
    <n v="4475"/>
    <n v="28064"/>
    <n v="1.8"/>
    <n v="13.4"/>
    <n v="-8917"/>
    <n v="-3.7"/>
    <n v="19.399999999999999"/>
    <m/>
    <m/>
    <m/>
    <n v="0"/>
  </r>
  <r>
    <x v="33"/>
    <x v="10"/>
    <x v="9"/>
    <n v="56"/>
    <n v="8224"/>
    <n v="340578"/>
    <n v="341906"/>
    <n v="985"/>
    <n v="12.4"/>
    <n v="477"/>
    <n v="6"/>
    <n v="50490"/>
    <n v="19701"/>
    <n v="30789"/>
    <n v="5.8"/>
    <n v="14.8"/>
    <n v="53145"/>
    <n v="4769"/>
    <n v="48376"/>
    <n v="1.4"/>
    <n v="15.5"/>
    <n v="-2655"/>
    <n v="-0.7"/>
    <n v="29.6"/>
    <m/>
    <m/>
    <m/>
    <n v="0"/>
  </r>
  <r>
    <x v="33"/>
    <x v="10"/>
    <x v="10"/>
    <n v="102"/>
    <n v="5259"/>
    <n v="535811"/>
    <n v="536977"/>
    <n v="393"/>
    <n v="7.6"/>
    <n v="172"/>
    <n v="3.3"/>
    <n v="42789"/>
    <n v="15952"/>
    <n v="26837"/>
    <n v="3"/>
    <n v="8"/>
    <n v="45122"/>
    <n v="10760"/>
    <n v="34362"/>
    <n v="2"/>
    <n v="8.4"/>
    <n v="-2333"/>
    <n v="-0.4"/>
    <n v="16"/>
    <m/>
    <m/>
    <m/>
    <n v="0"/>
  </r>
  <r>
    <x v="33"/>
    <x v="10"/>
    <x v="11"/>
    <n v="189"/>
    <n v="19162"/>
    <n v="1027731"/>
    <n v="1040745"/>
    <n v="1410"/>
    <n v="7.5"/>
    <n v="834"/>
    <n v="4.4000000000000004"/>
    <n v="101152"/>
    <n v="32667"/>
    <n v="68485"/>
    <n v="3.1"/>
    <n v="9.6999999999999993"/>
    <n v="127179"/>
    <n v="27847"/>
    <n v="99332"/>
    <n v="2.7"/>
    <n v="12.2"/>
    <n v="-26027"/>
    <n v="-2.5"/>
    <n v="19.399999999999999"/>
    <m/>
    <m/>
    <m/>
    <n v="0"/>
  </r>
  <r>
    <x v="33"/>
    <x v="10"/>
    <x v="1"/>
    <n v="683"/>
    <n v="79215"/>
    <n v="3882823"/>
    <n v="3933936"/>
    <n v="4691"/>
    <n v="6"/>
    <n v="3610"/>
    <n v="4.5999999999999996"/>
    <n v="365754"/>
    <n v="99371"/>
    <n v="266383"/>
    <n v="2.5"/>
    <n v="9.3000000000000007"/>
    <n v="467980"/>
    <n v="86707"/>
    <n v="381273"/>
    <n v="2.2000000000000002"/>
    <n v="11.9"/>
    <n v="-102226"/>
    <n v="-2.6"/>
    <n v="18.600000000000001"/>
    <m/>
    <m/>
    <m/>
    <n v="0"/>
  </r>
  <r>
    <x v="33"/>
    <x v="11"/>
    <x v="0"/>
    <n v="1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33"/>
    <x v="11"/>
    <x v="2"/>
    <n v="3"/>
    <n v="3"/>
    <m/>
    <n v="195"/>
    <n v="0"/>
    <n v="0"/>
    <n v="2"/>
    <n v="50"/>
    <n v="19"/>
    <n v="0"/>
    <n v="19"/>
    <n v="0"/>
    <n v="9.6999999999999993"/>
    <n v="112"/>
    <m/>
    <n v="92"/>
    <m/>
    <n v="57.4"/>
    <n v="-93"/>
    <n v="-47.7"/>
    <n v="19.399999999999999"/>
    <m/>
    <m/>
    <m/>
    <n v="1"/>
  </r>
  <r>
    <x v="33"/>
    <x v="11"/>
    <x v="3"/>
    <n v="3"/>
    <n v="3"/>
    <m/>
    <n v="148"/>
    <n v="0"/>
    <n v="0"/>
    <n v="1"/>
    <n v="28.6"/>
    <n v="106"/>
    <n v="0"/>
    <n v="106"/>
    <n v="0"/>
    <n v="71.599999999999994"/>
    <n v="50"/>
    <m/>
    <n v="2"/>
    <m/>
    <n v="33.799999999999997"/>
    <n v="56"/>
    <n v="37.799999999999997"/>
    <n v="67.599999999999994"/>
    <m/>
    <m/>
    <m/>
    <n v="1"/>
  </r>
  <r>
    <x v="33"/>
    <x v="11"/>
    <x v="4"/>
    <n v="8"/>
    <n v="18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1"/>
    <x v="5"/>
    <n v="11"/>
    <n v="25"/>
    <m/>
    <m/>
    <n v="0"/>
    <n v="0"/>
    <n v="1"/>
    <n v="3.9"/>
    <m/>
    <n v="0"/>
    <m/>
    <m/>
    <m/>
    <m/>
    <m/>
    <m/>
    <m/>
    <m/>
    <m/>
    <m/>
    <m/>
    <m/>
    <m/>
    <m/>
    <n v="1"/>
  </r>
  <r>
    <x v="33"/>
    <x v="11"/>
    <x v="6"/>
    <n v="6"/>
    <n v="9"/>
    <m/>
    <m/>
    <n v="0"/>
    <n v="0"/>
    <n v="2"/>
    <n v="20"/>
    <m/>
    <n v="0"/>
    <m/>
    <m/>
    <m/>
    <m/>
    <m/>
    <m/>
    <m/>
    <m/>
    <m/>
    <m/>
    <m/>
    <m/>
    <m/>
    <m/>
    <n v="1"/>
  </r>
  <r>
    <x v="33"/>
    <x v="11"/>
    <x v="7"/>
    <n v="35"/>
    <n v="581"/>
    <n v="110729"/>
    <n v="107988"/>
    <n v="31"/>
    <n v="5.4"/>
    <n v="8"/>
    <n v="1.4"/>
    <n v="20780"/>
    <m/>
    <m/>
    <m/>
    <n v="19.2"/>
    <n v="15297"/>
    <n v="430"/>
    <n v="14867"/>
    <n v="0.4"/>
    <n v="14.2"/>
    <n v="5483"/>
    <n v="5"/>
    <n v="28.4"/>
    <m/>
    <m/>
    <m/>
    <n v="1"/>
  </r>
  <r>
    <x v="33"/>
    <x v="11"/>
    <x v="8"/>
    <n v="48"/>
    <n v="4348"/>
    <n v="336713"/>
    <n v="332092"/>
    <n v="528"/>
    <n v="12.5"/>
    <n v="296"/>
    <n v="7"/>
    <n v="53451"/>
    <n v="27596"/>
    <n v="25855"/>
    <n v="8.3000000000000007"/>
    <n v="16.100000000000001"/>
    <n v="44210"/>
    <n v="10064"/>
    <n v="34146"/>
    <n v="3"/>
    <n v="13.3"/>
    <n v="9241"/>
    <n v="2.8"/>
    <n v="26.6"/>
    <m/>
    <m/>
    <m/>
    <n v="0"/>
  </r>
  <r>
    <x v="33"/>
    <x v="11"/>
    <x v="9"/>
    <n v="53"/>
    <n v="12748"/>
    <n v="644539"/>
    <n v="644406"/>
    <n v="860"/>
    <n v="6.8"/>
    <n v="584"/>
    <n v="4.5999999999999996"/>
    <n v="89905"/>
    <n v="21633"/>
    <n v="68272"/>
    <n v="3.4"/>
    <n v="14"/>
    <n v="89639"/>
    <n v="24019"/>
    <n v="65620"/>
    <n v="3.7"/>
    <n v="13.9"/>
    <n v="266"/>
    <n v="0.1"/>
    <n v="27.8"/>
    <m/>
    <m/>
    <m/>
    <n v="0"/>
  </r>
  <r>
    <x v="33"/>
    <x v="11"/>
    <x v="10"/>
    <n v="95"/>
    <n v="31389"/>
    <n v="1443833"/>
    <n v="1447346"/>
    <n v="3050"/>
    <n v="10.1"/>
    <n v="706"/>
    <n v="2.2999999999999998"/>
    <n v="179809"/>
    <n v="71538"/>
    <n v="108271"/>
    <n v="4.9000000000000004"/>
    <n v="12.4"/>
    <n v="186835"/>
    <n v="30421"/>
    <n v="156414"/>
    <n v="2.1"/>
    <n v="12.9"/>
    <n v="-7026"/>
    <n v="-0.5"/>
    <n v="24.8"/>
    <m/>
    <m/>
    <m/>
    <n v="0"/>
  </r>
  <r>
    <x v="33"/>
    <x v="11"/>
    <x v="11"/>
    <n v="144"/>
    <n v="57492"/>
    <n v="3193193"/>
    <n v="3140790"/>
    <n v="4641"/>
    <n v="8.1999999999999993"/>
    <n v="3527"/>
    <n v="6.2"/>
    <n v="406040"/>
    <n v="120629"/>
    <n v="285411"/>
    <n v="3.8"/>
    <n v="12.9"/>
    <n v="301233"/>
    <n v="70535"/>
    <n v="230698"/>
    <n v="2.2000000000000002"/>
    <n v="9.6"/>
    <n v="104807"/>
    <n v="3.3"/>
    <n v="19.2"/>
    <m/>
    <m/>
    <m/>
    <n v="0"/>
  </r>
  <r>
    <x v="33"/>
    <x v="11"/>
    <x v="1"/>
    <n v="777"/>
    <n v="523907"/>
    <n v="24154894"/>
    <n v="24410033"/>
    <n v="36401"/>
    <n v="6.9"/>
    <n v="36135"/>
    <n v="6.9"/>
    <n v="2205344"/>
    <n v="680881"/>
    <n v="1524463"/>
    <n v="2.8"/>
    <n v="9"/>
    <n v="2715623"/>
    <n v="608740"/>
    <n v="2106883"/>
    <n v="2.5"/>
    <n v="11.1"/>
    <n v="-510279"/>
    <n v="-2.1"/>
    <n v="18"/>
    <m/>
    <m/>
    <m/>
    <n v="0"/>
  </r>
  <r>
    <x v="34"/>
    <x v="0"/>
    <x v="0"/>
    <n v="345552"/>
    <n v="345777"/>
    <n v="826636"/>
    <n v="417958"/>
    <n v="340948"/>
    <n v="197.2"/>
    <n v="0"/>
    <n v="0"/>
    <n v="817357"/>
    <n v="817357"/>
    <n v="0"/>
    <n v="195.6"/>
    <n v="195.6"/>
    <n v="0"/>
    <n v="0"/>
    <n v="0"/>
    <n v="0"/>
    <n v="0"/>
    <n v="817357"/>
    <n v="195.6"/>
    <n v="0"/>
    <m/>
    <m/>
    <m/>
    <n v="0"/>
  </r>
  <r>
    <x v="34"/>
    <x v="0"/>
    <x v="2"/>
    <n v="192529"/>
    <n v="192579"/>
    <n v="387118"/>
    <n v="454889"/>
    <n v="41"/>
    <n v="0"/>
    <n v="81266"/>
    <n v="34.200000000000003"/>
    <n v="81145"/>
    <n v="62"/>
    <n v="81083"/>
    <n v="0"/>
    <n v="17.8"/>
    <n v="216687"/>
    <n v="165320"/>
    <n v="51367"/>
    <n v="36.299999999999997"/>
    <n v="47.6"/>
    <n v="-135542"/>
    <n v="-29.8"/>
    <n v="35.6"/>
    <n v="61097"/>
    <n v="61097"/>
    <n v="128942"/>
    <n v="0"/>
  </r>
  <r>
    <x v="34"/>
    <x v="0"/>
    <x v="3"/>
    <n v="168781"/>
    <n v="168825"/>
    <n v="338351"/>
    <n v="375921"/>
    <n v="9527"/>
    <n v="5.0999999999999996"/>
    <n v="46634"/>
    <n v="24.9"/>
    <n v="67415"/>
    <n v="19246"/>
    <n v="48169"/>
    <n v="5.0999999999999996"/>
    <n v="17.899999999999999"/>
    <n v="142555"/>
    <n v="101879"/>
    <n v="40676"/>
    <n v="27.1"/>
    <n v="37.9"/>
    <n v="-75140"/>
    <n v="-20"/>
    <n v="35.799999999999997"/>
    <n v="36036"/>
    <n v="36042"/>
    <n v="81549"/>
    <n v="0"/>
  </r>
  <r>
    <x v="34"/>
    <x v="0"/>
    <x v="4"/>
    <n v="166706"/>
    <n v="166797"/>
    <n v="332937"/>
    <n v="366635"/>
    <n v="10231"/>
    <n v="5.6"/>
    <n v="41194"/>
    <n v="22.6"/>
    <n v="62431"/>
    <n v="19664"/>
    <n v="42767"/>
    <n v="5.4"/>
    <n v="17"/>
    <n v="129826"/>
    <n v="90842"/>
    <n v="38984"/>
    <n v="24.8"/>
    <n v="35.4"/>
    <n v="-67395"/>
    <n v="-18.399999999999999"/>
    <n v="34"/>
    <n v="31478"/>
    <n v="31478"/>
    <n v="72635"/>
    <n v="0"/>
  </r>
  <r>
    <x v="34"/>
    <x v="0"/>
    <x v="5"/>
    <n v="153036"/>
    <n v="153182"/>
    <n v="307110"/>
    <n v="335806"/>
    <n v="9622"/>
    <n v="5.8"/>
    <n v="34891"/>
    <n v="21"/>
    <n v="54935"/>
    <n v="18587"/>
    <n v="36348"/>
    <n v="5.5"/>
    <n v="16.399999999999999"/>
    <n v="112327"/>
    <n v="76258"/>
    <n v="36069"/>
    <n v="22.7"/>
    <n v="33.4"/>
    <n v="-57392"/>
    <n v="-17"/>
    <n v="32.799999999999997"/>
    <n v="25845"/>
    <n v="25850"/>
    <n v="59310"/>
    <n v="0"/>
  </r>
  <r>
    <x v="34"/>
    <x v="0"/>
    <x v="6"/>
    <n v="143767"/>
    <n v="143945"/>
    <n v="290898"/>
    <n v="317953"/>
    <n v="8762"/>
    <n v="5.6"/>
    <n v="31184"/>
    <n v="20.100000000000001"/>
    <n v="49007"/>
    <n v="16178"/>
    <n v="32829"/>
    <n v="5.0999999999999996"/>
    <n v="15.4"/>
    <n v="103116"/>
    <n v="69132"/>
    <n v="33984"/>
    <n v="21.7"/>
    <n v="32.4"/>
    <n v="-54109"/>
    <n v="-17"/>
    <n v="30.8"/>
    <n v="22916"/>
    <n v="22919"/>
    <n v="53317"/>
    <n v="0"/>
  </r>
  <r>
    <x v="34"/>
    <x v="0"/>
    <x v="7"/>
    <n v="507877"/>
    <n v="508633"/>
    <n v="1041734"/>
    <n v="1126091"/>
    <n v="27800"/>
    <n v="5.0999999999999996"/>
    <n v="93216"/>
    <n v="17.2"/>
    <n v="160587"/>
    <n v="53302"/>
    <n v="107285"/>
    <n v="4.7"/>
    <n v="14.3"/>
    <n v="329301"/>
    <n v="208190"/>
    <n v="121111"/>
    <n v="18.5"/>
    <n v="29.2"/>
    <n v="-168714"/>
    <n v="-14.9"/>
    <n v="28.6"/>
    <n v="66776"/>
    <n v="66790"/>
    <n v="156999"/>
    <n v="0"/>
  </r>
  <r>
    <x v="34"/>
    <x v="0"/>
    <x v="8"/>
    <n v="338129"/>
    <n v="338749"/>
    <n v="705774"/>
    <n v="753942"/>
    <n v="17783"/>
    <n v="5"/>
    <n v="53061"/>
    <n v="14.9"/>
    <n v="100456"/>
    <n v="34243"/>
    <n v="66213"/>
    <n v="4.5"/>
    <n v="13.3"/>
    <n v="196792"/>
    <n v="116726"/>
    <n v="80066"/>
    <n v="15.5"/>
    <n v="26.1"/>
    <n v="-96336"/>
    <n v="-12.8"/>
    <n v="26.6"/>
    <n v="36565"/>
    <n v="36575"/>
    <n v="84964"/>
    <n v="0"/>
  </r>
  <r>
    <x v="34"/>
    <x v="0"/>
    <x v="9"/>
    <n v="228266"/>
    <n v="228587"/>
    <n v="486198"/>
    <n v="517821"/>
    <n v="10606"/>
    <n v="4.4000000000000004"/>
    <n v="32943"/>
    <n v="13.7"/>
    <n v="63804"/>
    <n v="20703"/>
    <n v="43101"/>
    <n v="4"/>
    <n v="12.3"/>
    <n v="127049"/>
    <n v="73157"/>
    <n v="53892"/>
    <n v="14.1"/>
    <n v="24.5"/>
    <n v="-63245"/>
    <n v="-12.2"/>
    <n v="24.6"/>
    <n v="22608"/>
    <n v="22625"/>
    <n v="52994"/>
    <n v="0"/>
  </r>
  <r>
    <x v="34"/>
    <x v="0"/>
    <x v="10"/>
    <n v="173400"/>
    <n v="173832"/>
    <n v="375109"/>
    <n v="399312"/>
    <n v="7550"/>
    <n v="4.0999999999999996"/>
    <n v="23820"/>
    <n v="13.1"/>
    <n v="46360"/>
    <n v="14775"/>
    <n v="31585"/>
    <n v="3.7"/>
    <n v="11.6"/>
    <n v="94766"/>
    <n v="53424"/>
    <n v="41342"/>
    <n v="13.4"/>
    <n v="23.7"/>
    <n v="-48406"/>
    <n v="-12.1"/>
    <n v="23.2"/>
    <n v="16439"/>
    <n v="16447"/>
    <n v="38820"/>
    <n v="0"/>
  </r>
  <r>
    <x v="34"/>
    <x v="0"/>
    <x v="11"/>
    <n v="200994"/>
    <n v="202091"/>
    <n v="447787"/>
    <n v="477902"/>
    <n v="7022"/>
    <n v="3.3"/>
    <n v="26371"/>
    <n v="12.4"/>
    <n v="48293"/>
    <n v="14239"/>
    <n v="34054"/>
    <n v="3"/>
    <n v="10.1"/>
    <n v="108522"/>
    <n v="60566"/>
    <n v="47956"/>
    <n v="12.7"/>
    <n v="22.7"/>
    <n v="-60229"/>
    <n v="-12.6"/>
    <n v="20.2"/>
    <n v="18506"/>
    <n v="18526"/>
    <n v="44465"/>
    <n v="0"/>
  </r>
  <r>
    <x v="34"/>
    <x v="0"/>
    <x v="1"/>
    <n v="123789"/>
    <n v="125214"/>
    <n v="286829"/>
    <n v="307898"/>
    <n v="3357"/>
    <n v="2.5"/>
    <n v="16649"/>
    <n v="12.6"/>
    <n v="27854"/>
    <n v="7356"/>
    <n v="20498"/>
    <n v="2.4"/>
    <n v="9"/>
    <n v="69992"/>
    <n v="41304"/>
    <n v="28688"/>
    <n v="13.4"/>
    <n v="22.7"/>
    <n v="-42138"/>
    <n v="-13.7"/>
    <n v="18"/>
    <n v="12341"/>
    <n v="12376"/>
    <n v="31867"/>
    <n v="0"/>
  </r>
  <r>
    <x v="34"/>
    <x v="1"/>
    <x v="0"/>
    <n v="32576"/>
    <n v="33024"/>
    <n v="398378"/>
    <n v="200530"/>
    <n v="32795"/>
    <n v="198.6"/>
    <n v="0"/>
    <n v="0"/>
    <n v="395697"/>
    <n v="395697"/>
    <n v="0"/>
    <n v="197.3"/>
    <n v="197.3"/>
    <n v="0"/>
    <n v="0"/>
    <n v="0"/>
    <n v="0"/>
    <n v="0"/>
    <n v="395697"/>
    <n v="197.3"/>
    <n v="0"/>
    <m/>
    <m/>
    <m/>
    <n v="0"/>
  </r>
  <r>
    <x v="34"/>
    <x v="1"/>
    <x v="2"/>
    <n v="52347"/>
    <n v="52586"/>
    <n v="336414"/>
    <n v="358786"/>
    <n v="119"/>
    <n v="0.2"/>
    <n v="5453"/>
    <n v="9.8000000000000007"/>
    <n v="92530"/>
    <n v="270"/>
    <n v="92260"/>
    <n v="0.1"/>
    <n v="25.8"/>
    <n v="137274"/>
    <n v="65862"/>
    <n v="71412"/>
    <n v="18.399999999999999"/>
    <n v="38.299999999999997"/>
    <n v="-44744"/>
    <n v="-12.5"/>
    <n v="51.6"/>
    <n v="4633"/>
    <n v="4634"/>
    <n v="56212"/>
    <n v="0"/>
  </r>
  <r>
    <x v="34"/>
    <x v="1"/>
    <x v="3"/>
    <n v="48902"/>
    <n v="49151"/>
    <n v="318355"/>
    <n v="327816"/>
    <n v="599"/>
    <n v="1.2"/>
    <n v="3451"/>
    <n v="6.8"/>
    <n v="66317"/>
    <n v="6152"/>
    <n v="60165"/>
    <n v="1.9"/>
    <n v="20.2"/>
    <n v="85238"/>
    <n v="42144"/>
    <n v="43094"/>
    <n v="12.9"/>
    <n v="26"/>
    <n v="-18921"/>
    <n v="-5.8"/>
    <n v="40.4"/>
    <n v="2990"/>
    <n v="2990"/>
    <n v="36637"/>
    <n v="0"/>
  </r>
  <r>
    <x v="34"/>
    <x v="1"/>
    <x v="4"/>
    <n v="51173"/>
    <n v="51453"/>
    <n v="328593"/>
    <n v="340957"/>
    <n v="531"/>
    <n v="1"/>
    <n v="3265"/>
    <n v="6.2"/>
    <n v="59520"/>
    <n v="5559"/>
    <n v="53961"/>
    <n v="1.6"/>
    <n v="17.5"/>
    <n v="84247"/>
    <n v="39271"/>
    <n v="44976"/>
    <n v="11.5"/>
    <n v="24.7"/>
    <n v="-24727"/>
    <n v="-7.2"/>
    <n v="35"/>
    <n v="2784"/>
    <n v="2785"/>
    <n v="33869"/>
    <n v="0"/>
  </r>
  <r>
    <x v="34"/>
    <x v="1"/>
    <x v="5"/>
    <n v="49217"/>
    <n v="49624"/>
    <n v="314582"/>
    <n v="326233"/>
    <n v="512"/>
    <n v="1"/>
    <n v="2795"/>
    <n v="5.5"/>
    <n v="52190"/>
    <n v="5269"/>
    <n v="46921"/>
    <n v="1.6"/>
    <n v="16"/>
    <n v="75492"/>
    <n v="33604"/>
    <n v="41888"/>
    <n v="10.3"/>
    <n v="23.1"/>
    <n v="-23302"/>
    <n v="-7.1"/>
    <n v="32"/>
    <n v="2343"/>
    <n v="2343"/>
    <n v="28581"/>
    <n v="0"/>
  </r>
  <r>
    <x v="34"/>
    <x v="1"/>
    <x v="6"/>
    <n v="49357"/>
    <n v="49822"/>
    <n v="314017"/>
    <n v="326279"/>
    <n v="427"/>
    <n v="0.8"/>
    <n v="2574"/>
    <n v="5.0999999999999996"/>
    <n v="47676"/>
    <n v="4502"/>
    <n v="43174"/>
    <n v="1.4"/>
    <n v="14.6"/>
    <n v="72199"/>
    <n v="30052"/>
    <n v="42147"/>
    <n v="9.1999999999999993"/>
    <n v="22.1"/>
    <n v="-24523"/>
    <n v="-7.5"/>
    <n v="29.2"/>
    <n v="2082"/>
    <n v="2090"/>
    <n v="25269"/>
    <n v="0"/>
  </r>
  <r>
    <x v="34"/>
    <x v="1"/>
    <x v="7"/>
    <n v="192411"/>
    <n v="194703"/>
    <n v="1218561"/>
    <n v="1265014"/>
    <n v="1487"/>
    <n v="0.8"/>
    <n v="8193"/>
    <n v="4.0999999999999996"/>
    <n v="164194"/>
    <n v="15602"/>
    <n v="148592"/>
    <n v="1.2"/>
    <n v="13"/>
    <n v="257099"/>
    <n v="96084"/>
    <n v="161015"/>
    <n v="7.6"/>
    <n v="20.3"/>
    <n v="-92905"/>
    <n v="-7.3"/>
    <n v="26"/>
    <n v="6435"/>
    <n v="6466"/>
    <n v="78727"/>
    <n v="0"/>
  </r>
  <r>
    <x v="34"/>
    <x v="1"/>
    <x v="8"/>
    <n v="140903"/>
    <n v="142822"/>
    <n v="888056"/>
    <n v="922017"/>
    <n v="1071"/>
    <n v="0.7"/>
    <n v="4921"/>
    <n v="3.4"/>
    <n v="106140"/>
    <n v="11329"/>
    <n v="94811"/>
    <n v="1.2"/>
    <n v="11.5"/>
    <n v="174061"/>
    <n v="56779"/>
    <n v="117282"/>
    <n v="6.2"/>
    <n v="18.899999999999999"/>
    <n v="-67921"/>
    <n v="-7.4"/>
    <n v="23"/>
    <n v="3600"/>
    <n v="3620"/>
    <n v="44070"/>
    <n v="0"/>
  </r>
  <r>
    <x v="34"/>
    <x v="1"/>
    <x v="9"/>
    <n v="104280"/>
    <n v="105287"/>
    <n v="655468"/>
    <n v="680697"/>
    <n v="728"/>
    <n v="0.7"/>
    <n v="3121"/>
    <n v="2.9"/>
    <n v="71826"/>
    <n v="7987"/>
    <n v="63839"/>
    <n v="1.2"/>
    <n v="10.6"/>
    <n v="122284"/>
    <n v="37043"/>
    <n v="85241"/>
    <n v="5.4"/>
    <n v="18"/>
    <n v="-50458"/>
    <n v="-7.4"/>
    <n v="21.2"/>
    <n v="2396"/>
    <n v="2400"/>
    <n v="29640"/>
    <n v="0"/>
  </r>
  <r>
    <x v="34"/>
    <x v="1"/>
    <x v="10"/>
    <n v="84989"/>
    <n v="86353"/>
    <n v="534984"/>
    <n v="555377"/>
    <n v="515"/>
    <n v="0.6"/>
    <n v="2408"/>
    <n v="2.8"/>
    <n v="54296"/>
    <n v="5559"/>
    <n v="48737"/>
    <n v="1"/>
    <n v="9.8000000000000007"/>
    <n v="95081"/>
    <n v="27604"/>
    <n v="67477"/>
    <n v="5"/>
    <n v="17.100000000000001"/>
    <n v="-40785"/>
    <n v="-7.3"/>
    <n v="19.600000000000001"/>
    <n v="1697"/>
    <n v="1710"/>
    <n v="21032"/>
    <n v="0"/>
  </r>
  <r>
    <x v="34"/>
    <x v="1"/>
    <x v="11"/>
    <n v="111221"/>
    <n v="114373"/>
    <n v="698171"/>
    <n v="725759"/>
    <n v="597"/>
    <n v="0.5"/>
    <n v="3063"/>
    <n v="2.6"/>
    <n v="63440"/>
    <n v="6041"/>
    <n v="57399"/>
    <n v="0.8"/>
    <n v="8.6999999999999993"/>
    <n v="118616"/>
    <n v="33506"/>
    <n v="85110"/>
    <n v="4.5999999999999996"/>
    <n v="16.3"/>
    <n v="-55176"/>
    <n v="-7.6"/>
    <n v="17.399999999999999"/>
    <n v="2031"/>
    <n v="2047"/>
    <n v="24924"/>
    <n v="0"/>
  </r>
  <r>
    <x v="34"/>
    <x v="1"/>
    <x v="1"/>
    <n v="89544"/>
    <n v="93449"/>
    <n v="571639"/>
    <n v="595787"/>
    <n v="438"/>
    <n v="0.5"/>
    <n v="2898"/>
    <n v="3.1"/>
    <n v="47958"/>
    <n v="4539"/>
    <n v="43419"/>
    <n v="0.8"/>
    <n v="8"/>
    <n v="96254"/>
    <n v="29775"/>
    <n v="66479"/>
    <n v="5"/>
    <n v="16.2"/>
    <n v="-48296"/>
    <n v="-8.1999999999999993"/>
    <n v="16"/>
    <n v="1748"/>
    <n v="1817"/>
    <n v="21843"/>
    <n v="0"/>
  </r>
  <r>
    <x v="34"/>
    <x v="2"/>
    <x v="0"/>
    <n v="12689"/>
    <n v="13400"/>
    <n v="327791"/>
    <n v="165073"/>
    <n v="13309"/>
    <n v="198.6"/>
    <n v="0"/>
    <n v="0"/>
    <n v="325437"/>
    <n v="325437"/>
    <n v="0"/>
    <n v="197.1"/>
    <n v="197.1"/>
    <n v="0"/>
    <n v="0"/>
    <n v="0"/>
    <n v="0"/>
    <n v="0"/>
    <n v="325437"/>
    <n v="197.1"/>
    <n v="0"/>
    <m/>
    <m/>
    <m/>
    <n v="0"/>
  </r>
  <r>
    <x v="34"/>
    <x v="2"/>
    <x v="2"/>
    <n v="24775"/>
    <n v="25228"/>
    <n v="343570"/>
    <n v="345774"/>
    <n v="210"/>
    <n v="0.8"/>
    <n v="1893"/>
    <n v="7.2"/>
    <n v="89001"/>
    <n v="1004"/>
    <n v="87997"/>
    <n v="0.3"/>
    <n v="25.7"/>
    <n v="93409"/>
    <n v="48211"/>
    <n v="45198"/>
    <n v="13.9"/>
    <n v="27"/>
    <n v="-4408"/>
    <n v="-1.3"/>
    <n v="51.4"/>
    <n v="1705"/>
    <n v="1705"/>
    <n v="43910"/>
    <n v="0"/>
  </r>
  <r>
    <x v="34"/>
    <x v="2"/>
    <x v="3"/>
    <n v="25134"/>
    <n v="25692"/>
    <n v="340998"/>
    <n v="344931"/>
    <n v="313"/>
    <n v="1.2"/>
    <n v="1242"/>
    <n v="4.8"/>
    <n v="62723"/>
    <n v="3873"/>
    <n v="58850"/>
    <n v="1.1000000000000001"/>
    <n v="18.2"/>
    <n v="70588"/>
    <n v="31611"/>
    <n v="38977"/>
    <n v="9.1999999999999993"/>
    <n v="20.5"/>
    <n v="-7865"/>
    <n v="-2.2999999999999998"/>
    <n v="36.4"/>
    <n v="1101"/>
    <n v="1105"/>
    <n v="28477"/>
    <n v="0"/>
  </r>
  <r>
    <x v="34"/>
    <x v="2"/>
    <x v="4"/>
    <n v="26689"/>
    <n v="27557"/>
    <n v="357052"/>
    <n v="362285"/>
    <n v="297"/>
    <n v="1.1000000000000001"/>
    <n v="1140"/>
    <n v="4.0999999999999996"/>
    <n v="57812"/>
    <n v="3805"/>
    <n v="54007"/>
    <n v="1.1000000000000001"/>
    <n v="16"/>
    <n v="68277"/>
    <n v="28483"/>
    <n v="39794"/>
    <n v="7.9"/>
    <n v="18.8"/>
    <n v="-10465"/>
    <n v="-2.8"/>
    <n v="32"/>
    <n v="981"/>
    <n v="981"/>
    <n v="25235"/>
    <n v="0"/>
  </r>
  <r>
    <x v="34"/>
    <x v="2"/>
    <x v="5"/>
    <n v="25856"/>
    <n v="26745"/>
    <n v="344415"/>
    <n v="350428"/>
    <n v="298"/>
    <n v="1.1000000000000001"/>
    <n v="1030"/>
    <n v="3.8"/>
    <n v="51381"/>
    <n v="3907"/>
    <n v="47474"/>
    <n v="1.1000000000000001"/>
    <n v="14.7"/>
    <n v="63407"/>
    <n v="25364"/>
    <n v="38043"/>
    <n v="7.2"/>
    <n v="18.100000000000001"/>
    <n v="-12026"/>
    <n v="-3.4"/>
    <n v="29.4"/>
    <n v="851"/>
    <n v="858"/>
    <n v="22066"/>
    <n v="0"/>
  </r>
  <r>
    <x v="34"/>
    <x v="2"/>
    <x v="6"/>
    <n v="26151"/>
    <n v="27407"/>
    <n v="345865"/>
    <n v="353556"/>
    <n v="252"/>
    <n v="0.9"/>
    <n v="984"/>
    <n v="3.5"/>
    <n v="45664"/>
    <n v="3099"/>
    <n v="42565"/>
    <n v="0.9"/>
    <n v="12.9"/>
    <n v="61046"/>
    <n v="22991"/>
    <n v="38055"/>
    <n v="6.5"/>
    <n v="17.3"/>
    <n v="-15382"/>
    <n v="-4.4000000000000004"/>
    <n v="25.8"/>
    <n v="766"/>
    <n v="768"/>
    <n v="19332"/>
    <n v="0"/>
  </r>
  <r>
    <x v="34"/>
    <x v="2"/>
    <x v="7"/>
    <n v="107835"/>
    <n v="113820"/>
    <n v="1422181"/>
    <n v="1450322"/>
    <n v="1024"/>
    <n v="0.9"/>
    <n v="3167"/>
    <n v="2.8"/>
    <n v="168057"/>
    <n v="12787"/>
    <n v="155270"/>
    <n v="0.9"/>
    <n v="11.6"/>
    <n v="224339"/>
    <n v="73079"/>
    <n v="151260"/>
    <n v="5"/>
    <n v="15.5"/>
    <n v="-56282"/>
    <n v="-3.9"/>
    <n v="23.2"/>
    <n v="2402"/>
    <n v="2433"/>
    <n v="61819"/>
    <n v="0"/>
  </r>
  <r>
    <x v="34"/>
    <x v="2"/>
    <x v="8"/>
    <n v="83901"/>
    <n v="89174"/>
    <n v="1101398"/>
    <n v="1125766"/>
    <n v="744"/>
    <n v="0.8"/>
    <n v="1983"/>
    <n v="2.2000000000000002"/>
    <n v="112279"/>
    <n v="9525"/>
    <n v="102754"/>
    <n v="0.8"/>
    <n v="10"/>
    <n v="161015"/>
    <n v="44590"/>
    <n v="116425"/>
    <n v="4"/>
    <n v="14.3"/>
    <n v="-48736"/>
    <n v="-4.3"/>
    <n v="20"/>
    <n v="1446"/>
    <n v="1478"/>
    <n v="37414"/>
    <n v="0"/>
  </r>
  <r>
    <x v="34"/>
    <x v="2"/>
    <x v="9"/>
    <n v="63069"/>
    <n v="65930"/>
    <n v="824400"/>
    <n v="843941"/>
    <n v="476"/>
    <n v="0.7"/>
    <n v="1255"/>
    <n v="1.9"/>
    <n v="77227"/>
    <n v="6056"/>
    <n v="71171"/>
    <n v="0.7"/>
    <n v="9.1999999999999993"/>
    <n v="116309"/>
    <n v="29071"/>
    <n v="87238"/>
    <n v="3.4"/>
    <n v="13.8"/>
    <n v="-39082"/>
    <n v="-4.5999999999999996"/>
    <n v="18.399999999999999"/>
    <n v="928"/>
    <n v="940"/>
    <n v="24125"/>
    <n v="0"/>
  </r>
  <r>
    <x v="34"/>
    <x v="2"/>
    <x v="10"/>
    <n v="53773"/>
    <n v="57421"/>
    <n v="702384"/>
    <n v="719782"/>
    <n v="337"/>
    <n v="0.6"/>
    <n v="1096"/>
    <n v="1.9"/>
    <n v="60596"/>
    <n v="4429"/>
    <n v="56167"/>
    <n v="0.6"/>
    <n v="8.4"/>
    <n v="95391"/>
    <n v="22393"/>
    <n v="72998"/>
    <n v="3.1"/>
    <n v="13.3"/>
    <n v="-34795"/>
    <n v="-4.9000000000000004"/>
    <n v="16.8"/>
    <n v="670"/>
    <n v="709"/>
    <n v="17389"/>
    <n v="0"/>
  </r>
  <r>
    <x v="34"/>
    <x v="2"/>
    <x v="11"/>
    <n v="72288"/>
    <n v="80206"/>
    <n v="945906"/>
    <n v="970452"/>
    <n v="518"/>
    <n v="0.6"/>
    <n v="1535"/>
    <n v="1.9"/>
    <n v="75929"/>
    <n v="7363"/>
    <n v="68566"/>
    <n v="0.8"/>
    <n v="7.8"/>
    <n v="125021"/>
    <n v="27643"/>
    <n v="97378"/>
    <n v="2.8"/>
    <n v="12.9"/>
    <n v="-49092"/>
    <n v="-5.0999999999999996"/>
    <n v="15.6"/>
    <n v="754"/>
    <n v="789"/>
    <n v="19581"/>
    <n v="0"/>
  </r>
  <r>
    <x v="34"/>
    <x v="2"/>
    <x v="1"/>
    <n v="73734"/>
    <n v="84581"/>
    <n v="972817"/>
    <n v="1004283"/>
    <n v="507"/>
    <n v="0.6"/>
    <n v="1887"/>
    <n v="2.2000000000000002"/>
    <n v="70638"/>
    <n v="6610"/>
    <n v="64028"/>
    <n v="0.7"/>
    <n v="7"/>
    <n v="133569"/>
    <n v="31906"/>
    <n v="101663"/>
    <n v="3.2"/>
    <n v="13.3"/>
    <n v="-62931"/>
    <n v="-6.3"/>
    <n v="14"/>
    <n v="832"/>
    <n v="919"/>
    <n v="21861"/>
    <n v="0"/>
  </r>
  <r>
    <x v="34"/>
    <x v="3"/>
    <x v="0"/>
    <n v="5699"/>
    <n v="7463"/>
    <n v="329515"/>
    <n v="165509"/>
    <n v="7437"/>
    <n v="199.3"/>
    <n v="0"/>
    <n v="0"/>
    <n v="328012"/>
    <n v="328012"/>
    <n v="0"/>
    <n v="198.2"/>
    <n v="198.2"/>
    <n v="0"/>
    <n v="0"/>
    <n v="0"/>
    <n v="0"/>
    <n v="0"/>
    <n v="328012"/>
    <n v="198.2"/>
    <n v="0"/>
    <m/>
    <m/>
    <m/>
    <n v="0"/>
  </r>
  <r>
    <x v="34"/>
    <x v="3"/>
    <x v="2"/>
    <n v="12085"/>
    <n v="13003"/>
    <n v="376404"/>
    <n v="376208"/>
    <n v="310"/>
    <n v="2.2999999999999998"/>
    <n v="878"/>
    <n v="6.6"/>
    <n v="94476"/>
    <n v="2746"/>
    <n v="91730"/>
    <n v="0.7"/>
    <n v="25.1"/>
    <n v="94084"/>
    <n v="48073"/>
    <n v="46011"/>
    <n v="12.8"/>
    <n v="25"/>
    <n v="392"/>
    <n v="0.1"/>
    <n v="50"/>
    <n v="753"/>
    <n v="768"/>
    <n v="43586"/>
    <n v="0"/>
  </r>
  <r>
    <x v="34"/>
    <x v="3"/>
    <x v="3"/>
    <n v="12858"/>
    <n v="14102"/>
    <n v="392585"/>
    <n v="389567"/>
    <n v="343"/>
    <n v="2.4"/>
    <n v="479"/>
    <n v="3.4"/>
    <n v="68666"/>
    <n v="4451"/>
    <n v="64215"/>
    <n v="1.1000000000000001"/>
    <n v="17.600000000000001"/>
    <n v="62630"/>
    <n v="25601"/>
    <n v="37029"/>
    <n v="6.6"/>
    <n v="16.100000000000001"/>
    <n v="6036"/>
    <n v="1.5"/>
    <n v="32.200000000000003"/>
    <n v="409"/>
    <n v="420"/>
    <n v="23122"/>
    <n v="0"/>
  </r>
  <r>
    <x v="34"/>
    <x v="3"/>
    <x v="4"/>
    <n v="13767"/>
    <n v="15579"/>
    <n v="416337"/>
    <n v="414161"/>
    <n v="352"/>
    <n v="2.2000000000000002"/>
    <n v="503"/>
    <n v="3.2"/>
    <n v="66234"/>
    <n v="5638"/>
    <n v="60596"/>
    <n v="1.4"/>
    <n v="16"/>
    <n v="61882"/>
    <n v="24206"/>
    <n v="37676"/>
    <n v="5.8"/>
    <n v="14.9"/>
    <n v="4352"/>
    <n v="1.1000000000000001"/>
    <n v="29.8"/>
    <n v="357"/>
    <n v="359"/>
    <n v="20137"/>
    <n v="0"/>
  </r>
  <r>
    <x v="34"/>
    <x v="3"/>
    <x v="5"/>
    <n v="13307"/>
    <n v="14808"/>
    <n v="400198"/>
    <n v="400126"/>
    <n v="322"/>
    <n v="2.2000000000000002"/>
    <n v="409"/>
    <n v="2.8"/>
    <n v="58095"/>
    <n v="4885"/>
    <n v="53210"/>
    <n v="1.2"/>
    <n v="14.5"/>
    <n v="57950"/>
    <n v="22671"/>
    <n v="35279"/>
    <n v="5.7"/>
    <n v="14.5"/>
    <n v="145"/>
    <n v="0"/>
    <n v="29"/>
    <n v="341"/>
    <n v="343"/>
    <n v="20148"/>
    <n v="0"/>
  </r>
  <r>
    <x v="34"/>
    <x v="3"/>
    <x v="6"/>
    <n v="14082"/>
    <n v="17159"/>
    <n v="423164"/>
    <n v="424339"/>
    <n v="352"/>
    <n v="2"/>
    <n v="544"/>
    <n v="3.2"/>
    <n v="55670"/>
    <n v="5634"/>
    <n v="50036"/>
    <n v="1.3"/>
    <n v="13.1"/>
    <n v="58019"/>
    <n v="22185"/>
    <n v="35834"/>
    <n v="5.2"/>
    <n v="13.7"/>
    <n v="-2349"/>
    <n v="-0.6"/>
    <n v="26.2"/>
    <n v="314"/>
    <n v="333"/>
    <n v="17899"/>
    <n v="0"/>
  </r>
  <r>
    <x v="34"/>
    <x v="3"/>
    <x v="7"/>
    <n v="59548"/>
    <n v="71118"/>
    <n v="1784295"/>
    <n v="1795093"/>
    <n v="1407"/>
    <n v="2"/>
    <n v="1734"/>
    <n v="2.4"/>
    <n v="207844"/>
    <n v="20539"/>
    <n v="187305"/>
    <n v="1.1000000000000001"/>
    <n v="11.6"/>
    <n v="229439"/>
    <n v="79899"/>
    <n v="149540"/>
    <n v="4.5"/>
    <n v="12.8"/>
    <n v="-21595"/>
    <n v="-1.2"/>
    <n v="23.2"/>
    <n v="1136"/>
    <n v="1176"/>
    <n v="66023"/>
    <n v="0"/>
  </r>
  <r>
    <x v="34"/>
    <x v="3"/>
    <x v="8"/>
    <n v="48550"/>
    <n v="60325"/>
    <n v="1455109"/>
    <n v="1463186"/>
    <n v="1053"/>
    <n v="1.7"/>
    <n v="1192"/>
    <n v="2"/>
    <n v="146843"/>
    <n v="17118"/>
    <n v="129725"/>
    <n v="1.2"/>
    <n v="10"/>
    <n v="162997"/>
    <n v="48890"/>
    <n v="114107"/>
    <n v="3.3"/>
    <n v="11.1"/>
    <n v="-16154"/>
    <n v="-1.1000000000000001"/>
    <n v="20"/>
    <n v="675"/>
    <n v="713"/>
    <n v="39401"/>
    <n v="0"/>
  </r>
  <r>
    <x v="34"/>
    <x v="3"/>
    <x v="9"/>
    <n v="36473"/>
    <n v="42178"/>
    <n v="1085914"/>
    <n v="1093808"/>
    <n v="605"/>
    <n v="1.4"/>
    <n v="733"/>
    <n v="1.7"/>
    <n v="101042"/>
    <n v="9708"/>
    <n v="91334"/>
    <n v="0.9"/>
    <n v="9.1999999999999993"/>
    <n v="116830"/>
    <n v="31482"/>
    <n v="85348"/>
    <n v="2.9"/>
    <n v="10.7"/>
    <n v="-15788"/>
    <n v="-1.5"/>
    <n v="18.399999999999999"/>
    <n v="444"/>
    <n v="469"/>
    <n v="25587"/>
    <n v="0"/>
  </r>
  <r>
    <x v="34"/>
    <x v="3"/>
    <x v="10"/>
    <n v="32666"/>
    <n v="40671"/>
    <n v="979383"/>
    <n v="985322"/>
    <n v="672"/>
    <n v="1.7"/>
    <n v="758"/>
    <n v="1.9"/>
    <n v="86449"/>
    <n v="10642"/>
    <n v="75807"/>
    <n v="1.1000000000000001"/>
    <n v="8.8000000000000007"/>
    <n v="98327"/>
    <n v="26587"/>
    <n v="71740"/>
    <n v="2.7"/>
    <n v="10"/>
    <n v="-11878"/>
    <n v="-1.2"/>
    <n v="17.600000000000001"/>
    <n v="335"/>
    <n v="391"/>
    <n v="19161"/>
    <n v="0"/>
  </r>
  <r>
    <x v="34"/>
    <x v="3"/>
    <x v="11"/>
    <n v="48235"/>
    <n v="67283"/>
    <n v="1454015"/>
    <n v="1466200"/>
    <n v="1037"/>
    <n v="1.5"/>
    <n v="1245"/>
    <n v="1.8"/>
    <n v="115639"/>
    <n v="15880"/>
    <n v="99759"/>
    <n v="1.1000000000000001"/>
    <n v="7.9"/>
    <n v="140009"/>
    <n v="36589"/>
    <n v="103420"/>
    <n v="2.5"/>
    <n v="9.5"/>
    <n v="-24370"/>
    <n v="-1.6"/>
    <n v="15.8"/>
    <n v="421"/>
    <n v="568"/>
    <n v="25035"/>
    <n v="0"/>
  </r>
  <r>
    <x v="34"/>
    <x v="3"/>
    <x v="1"/>
    <n v="61794"/>
    <n v="89522"/>
    <n v="1896736"/>
    <n v="1915910"/>
    <n v="1195"/>
    <n v="1.3"/>
    <n v="1689"/>
    <n v="1.9"/>
    <n v="138167"/>
    <n v="19134"/>
    <n v="119033"/>
    <n v="1"/>
    <n v="7.2"/>
    <n v="176514"/>
    <n v="45057"/>
    <n v="131457"/>
    <n v="2.4"/>
    <n v="9.1999999999999993"/>
    <n v="-38347"/>
    <n v="-2"/>
    <n v="14.4"/>
    <n v="475"/>
    <n v="624"/>
    <n v="27941"/>
    <n v="0"/>
  </r>
  <r>
    <x v="34"/>
    <x v="4"/>
    <x v="0"/>
    <n v="1250"/>
    <n v="2766"/>
    <n v="167112"/>
    <n v="83915"/>
    <n v="2760"/>
    <n v="199.6"/>
    <n v="0"/>
    <n v="0"/>
    <n v="166394"/>
    <n v="166394"/>
    <n v="0"/>
    <n v="198.3"/>
    <n v="198.3"/>
    <n v="0"/>
    <n v="0"/>
    <n v="0"/>
    <n v="0"/>
    <n v="0"/>
    <n v="166394"/>
    <n v="198.3"/>
    <n v="0"/>
    <m/>
    <m/>
    <m/>
    <n v="0"/>
  </r>
  <r>
    <x v="34"/>
    <x v="4"/>
    <x v="2"/>
    <n v="3079"/>
    <n v="4239"/>
    <n v="212360"/>
    <n v="226890"/>
    <n v="211"/>
    <n v="4.9000000000000004"/>
    <n v="394"/>
    <n v="9.1"/>
    <n v="51361"/>
    <n v="3559"/>
    <n v="47802"/>
    <n v="1.6"/>
    <n v="22.6"/>
    <n v="80421"/>
    <n v="39319"/>
    <n v="41102"/>
    <n v="17.3"/>
    <n v="35.4"/>
    <n v="-29060"/>
    <n v="-12.8"/>
    <n v="45.2"/>
    <n v="258"/>
    <n v="307"/>
    <n v="35757"/>
    <n v="0"/>
  </r>
  <r>
    <x v="34"/>
    <x v="4"/>
    <x v="3"/>
    <n v="3011"/>
    <n v="4199"/>
    <n v="209750"/>
    <n v="207707"/>
    <n v="204"/>
    <n v="4.9000000000000004"/>
    <n v="136"/>
    <n v="3.3"/>
    <n v="38821"/>
    <n v="4312"/>
    <n v="34509"/>
    <n v="2.1"/>
    <n v="18.7"/>
    <n v="34734"/>
    <n v="14128"/>
    <n v="20606"/>
    <n v="6.8"/>
    <n v="16.7"/>
    <n v="4087"/>
    <n v="2"/>
    <n v="33.4"/>
    <n v="95"/>
    <n v="96"/>
    <n v="12694"/>
    <n v="0"/>
  </r>
  <r>
    <x v="34"/>
    <x v="4"/>
    <x v="4"/>
    <n v="3137"/>
    <n v="4422"/>
    <n v="216957"/>
    <n v="216435"/>
    <n v="239"/>
    <n v="5.5"/>
    <n v="162"/>
    <n v="3.7"/>
    <n v="34599"/>
    <n v="4494"/>
    <n v="30105"/>
    <n v="2.1"/>
    <n v="16"/>
    <n v="33554"/>
    <n v="13707"/>
    <n v="19847"/>
    <n v="6.3"/>
    <n v="15.5"/>
    <n v="1045"/>
    <n v="0.5"/>
    <n v="31"/>
    <n v="89"/>
    <n v="100"/>
    <n v="11958"/>
    <n v="0"/>
  </r>
  <r>
    <x v="34"/>
    <x v="4"/>
    <x v="5"/>
    <n v="3107"/>
    <n v="3930"/>
    <n v="212939"/>
    <n v="213784"/>
    <n v="131"/>
    <n v="3.3"/>
    <n v="139"/>
    <n v="3.5"/>
    <n v="31373"/>
    <n v="3233"/>
    <n v="28140"/>
    <n v="1.5"/>
    <n v="14.7"/>
    <n v="33062"/>
    <n v="12046"/>
    <n v="21016"/>
    <n v="5.6"/>
    <n v="15.5"/>
    <n v="-1689"/>
    <n v="-0.8"/>
    <n v="29.4"/>
    <n v="70"/>
    <n v="72"/>
    <n v="9360"/>
    <n v="0"/>
  </r>
  <r>
    <x v="34"/>
    <x v="4"/>
    <x v="6"/>
    <n v="3619"/>
    <n v="6081"/>
    <n v="249605"/>
    <n v="248225"/>
    <n v="196"/>
    <n v="3.2"/>
    <n v="151"/>
    <n v="2.5"/>
    <n v="33425"/>
    <n v="4998"/>
    <n v="28427"/>
    <n v="2"/>
    <n v="13.5"/>
    <n v="30664"/>
    <n v="11039"/>
    <n v="19625"/>
    <n v="4.4000000000000004"/>
    <n v="12.4"/>
    <n v="2761"/>
    <n v="1.1000000000000001"/>
    <n v="24.8"/>
    <n v="65"/>
    <n v="78"/>
    <n v="8994"/>
    <n v="0"/>
  </r>
  <r>
    <x v="34"/>
    <x v="4"/>
    <x v="7"/>
    <n v="16217"/>
    <n v="25028"/>
    <n v="1113563"/>
    <n v="1115917"/>
    <n v="667"/>
    <n v="2.7"/>
    <n v="564"/>
    <n v="2.2999999999999998"/>
    <n v="135764"/>
    <n v="16074"/>
    <n v="119690"/>
    <n v="1.4"/>
    <n v="12.2"/>
    <n v="140471"/>
    <n v="48894"/>
    <n v="91577"/>
    <n v="4.4000000000000004"/>
    <n v="12.6"/>
    <n v="-4707"/>
    <n v="-0.4"/>
    <n v="24.4"/>
    <n v="285"/>
    <n v="317"/>
    <n v="39078"/>
    <n v="0"/>
  </r>
  <r>
    <x v="34"/>
    <x v="4"/>
    <x v="8"/>
    <n v="14158"/>
    <n v="23825"/>
    <n v="967848"/>
    <n v="973928"/>
    <n v="635"/>
    <n v="2.7"/>
    <n v="563"/>
    <n v="2.4"/>
    <n v="99945"/>
    <n v="13042"/>
    <n v="86903"/>
    <n v="1.3"/>
    <n v="10.3"/>
    <n v="112104"/>
    <n v="33277"/>
    <n v="78827"/>
    <n v="3.4"/>
    <n v="11.5"/>
    <n v="-12159"/>
    <n v="-1.2"/>
    <n v="20.6"/>
    <n v="191"/>
    <n v="222"/>
    <n v="25842"/>
    <n v="0"/>
  </r>
  <r>
    <x v="34"/>
    <x v="4"/>
    <x v="9"/>
    <n v="10075"/>
    <n v="15568"/>
    <n v="682530"/>
    <n v="687360"/>
    <n v="463"/>
    <n v="3"/>
    <n v="396"/>
    <n v="2.5"/>
    <n v="68483"/>
    <n v="10107"/>
    <n v="58376"/>
    <n v="1.5"/>
    <n v="10"/>
    <n v="78143"/>
    <n v="20792"/>
    <n v="57351"/>
    <n v="3"/>
    <n v="11.4"/>
    <n v="-9660"/>
    <n v="-1.4"/>
    <n v="20"/>
    <n v="112"/>
    <n v="169"/>
    <n v="14885"/>
    <n v="0"/>
  </r>
  <r>
    <x v="34"/>
    <x v="4"/>
    <x v="10"/>
    <n v="10046"/>
    <n v="18033"/>
    <n v="682345"/>
    <n v="687948"/>
    <n v="510"/>
    <n v="2.8"/>
    <n v="426"/>
    <n v="2.4"/>
    <n v="62202"/>
    <n v="10823"/>
    <n v="51379"/>
    <n v="1.6"/>
    <n v="9"/>
    <n v="73408"/>
    <n v="19146"/>
    <n v="54262"/>
    <n v="2.8"/>
    <n v="10.7"/>
    <n v="-11206"/>
    <n v="-1.7"/>
    <n v="18"/>
    <n v="100"/>
    <n v="129"/>
    <n v="13442"/>
    <n v="0"/>
  </r>
  <r>
    <x v="34"/>
    <x v="4"/>
    <x v="11"/>
    <n v="17147"/>
    <n v="37750"/>
    <n v="1174180"/>
    <n v="1180938"/>
    <n v="1042"/>
    <n v="2.8"/>
    <n v="807"/>
    <n v="2.1"/>
    <n v="103072"/>
    <n v="21086"/>
    <n v="81986"/>
    <n v="1.8"/>
    <n v="8.6999999999999993"/>
    <n v="116587"/>
    <n v="28327"/>
    <n v="88260"/>
    <n v="2.4"/>
    <n v="9.9"/>
    <n v="-13515"/>
    <n v="-1.2"/>
    <n v="17.399999999999999"/>
    <n v="125"/>
    <n v="205"/>
    <n v="17132"/>
    <n v="0"/>
  </r>
  <r>
    <x v="34"/>
    <x v="4"/>
    <x v="1"/>
    <n v="26906"/>
    <n v="59285"/>
    <n v="1859280"/>
    <n v="1875105"/>
    <n v="1230"/>
    <n v="2.1"/>
    <n v="1234"/>
    <n v="2.1"/>
    <n v="143799"/>
    <n v="31281"/>
    <n v="112518"/>
    <n v="1.7"/>
    <n v="7.7"/>
    <n v="175449"/>
    <n v="47213"/>
    <n v="128236"/>
    <n v="2.5"/>
    <n v="9.4"/>
    <n v="-31650"/>
    <n v="-1.7"/>
    <n v="15.4"/>
    <n v="224"/>
    <n v="301"/>
    <n v="31433"/>
    <n v="0"/>
  </r>
  <r>
    <x v="34"/>
    <x v="5"/>
    <x v="0"/>
    <n v="473"/>
    <n v="1393"/>
    <n v="133999"/>
    <n v="67307"/>
    <n v="1391"/>
    <n v="199.7"/>
    <n v="0"/>
    <n v="0"/>
    <n v="133385"/>
    <n v="133385"/>
    <n v="0"/>
    <n v="198.2"/>
    <n v="198.2"/>
    <n v="0"/>
    <n v="0"/>
    <n v="0"/>
    <n v="0"/>
    <n v="0"/>
    <n v="133385"/>
    <n v="198.2"/>
    <n v="0"/>
    <m/>
    <m/>
    <m/>
    <n v="0"/>
  </r>
  <r>
    <x v="34"/>
    <x v="5"/>
    <x v="2"/>
    <n v="1277"/>
    <n v="4057"/>
    <n v="193236"/>
    <n v="212103"/>
    <n v="288"/>
    <n v="7.1"/>
    <n v="267"/>
    <n v="6.6"/>
    <n v="39974"/>
    <n v="4515"/>
    <n v="35459"/>
    <n v="2.1"/>
    <n v="18.8"/>
    <n v="77708"/>
    <n v="52514"/>
    <n v="25194"/>
    <n v="24.8"/>
    <n v="36.6"/>
    <n v="-37734"/>
    <n v="-17.8"/>
    <n v="37.6"/>
    <n v="156"/>
    <n v="168"/>
    <m/>
    <n v="1"/>
  </r>
  <r>
    <x v="34"/>
    <x v="5"/>
    <x v="3"/>
    <n v="1039"/>
    <n v="2327"/>
    <n v="153719"/>
    <n v="152634"/>
    <n v="141"/>
    <n v="6.1"/>
    <n v="99"/>
    <n v="4.3"/>
    <n v="32339"/>
    <n v="3572"/>
    <n v="28767"/>
    <n v="2.2999999999999998"/>
    <n v="21.2"/>
    <n v="30169"/>
    <n v="14542"/>
    <n v="15627"/>
    <n v="9.5"/>
    <n v="19.8"/>
    <n v="2170"/>
    <n v="1.4"/>
    <n v="39.6"/>
    <n v="42"/>
    <n v="42"/>
    <n v="12345"/>
    <n v="0"/>
  </r>
  <r>
    <x v="34"/>
    <x v="5"/>
    <x v="4"/>
    <n v="1207"/>
    <n v="2632"/>
    <n v="184186"/>
    <n v="179947"/>
    <n v="170"/>
    <n v="6.6"/>
    <n v="62"/>
    <n v="2.4"/>
    <n v="34936"/>
    <n v="4738"/>
    <n v="30198"/>
    <n v="2.6"/>
    <n v="19.399999999999999"/>
    <n v="26458"/>
    <n v="10832"/>
    <n v="15626"/>
    <n v="6"/>
    <n v="14.7"/>
    <n v="8478"/>
    <n v="4.7"/>
    <n v="29.4"/>
    <n v="35"/>
    <n v="41"/>
    <n v="10082"/>
    <n v="0"/>
  </r>
  <r>
    <x v="34"/>
    <x v="5"/>
    <x v="5"/>
    <n v="1169"/>
    <n v="2144"/>
    <n v="175375"/>
    <n v="173152"/>
    <n v="147"/>
    <n v="7"/>
    <n v="67"/>
    <n v="3.2"/>
    <n v="29636"/>
    <n v="3910"/>
    <n v="25726"/>
    <n v="2.2999999999999998"/>
    <n v="17.100000000000001"/>
    <n v="25190"/>
    <n v="8940"/>
    <n v="16250"/>
    <n v="5.2"/>
    <n v="14.5"/>
    <n v="4446"/>
    <n v="2.6"/>
    <n v="29"/>
    <n v="28"/>
    <n v="28"/>
    <m/>
    <n v="1"/>
  </r>
  <r>
    <x v="34"/>
    <x v="5"/>
    <x v="6"/>
    <n v="1770"/>
    <n v="5462"/>
    <n v="271745"/>
    <n v="267484"/>
    <n v="234"/>
    <n v="4.3"/>
    <n v="123"/>
    <n v="2.2999999999999998"/>
    <n v="38362"/>
    <n v="4151"/>
    <n v="34211"/>
    <n v="1.6"/>
    <n v="14.3"/>
    <n v="29839"/>
    <n v="9939"/>
    <n v="19900"/>
    <n v="3.7"/>
    <n v="11.2"/>
    <n v="8523"/>
    <n v="3.1"/>
    <n v="22.4"/>
    <n v="27"/>
    <n v="52"/>
    <n v="7715"/>
    <n v="0"/>
  </r>
  <r>
    <x v="34"/>
    <x v="5"/>
    <x v="7"/>
    <n v="7273"/>
    <n v="16550"/>
    <n v="1098300"/>
    <n v="1090688"/>
    <n v="651"/>
    <n v="4"/>
    <n v="377"/>
    <n v="2.2999999999999998"/>
    <n v="140713"/>
    <n v="18895"/>
    <n v="121818"/>
    <n v="1.7"/>
    <n v="12.9"/>
    <n v="125489"/>
    <n v="41735"/>
    <n v="83754"/>
    <n v="3.8"/>
    <n v="11.5"/>
    <n v="15224"/>
    <n v="1.4"/>
    <n v="23"/>
    <n v="96"/>
    <n v="109"/>
    <n v="26710"/>
    <n v="0"/>
  </r>
  <r>
    <x v="34"/>
    <x v="5"/>
    <x v="8"/>
    <n v="6591"/>
    <n v="19078"/>
    <n v="995260"/>
    <n v="991016"/>
    <n v="641"/>
    <n v="3.4"/>
    <n v="465"/>
    <n v="2.4"/>
    <n v="111402"/>
    <n v="19289"/>
    <n v="92113"/>
    <n v="1.9"/>
    <n v="11.2"/>
    <n v="102913"/>
    <n v="27834"/>
    <n v="75079"/>
    <n v="2.8"/>
    <n v="10.4"/>
    <n v="8489"/>
    <n v="0.8"/>
    <n v="20.8"/>
    <n v="67"/>
    <n v="95"/>
    <n v="19827"/>
    <n v="0"/>
  </r>
  <r>
    <x v="34"/>
    <x v="5"/>
    <x v="9"/>
    <n v="4829"/>
    <n v="13649"/>
    <n v="722919"/>
    <n v="725708"/>
    <n v="529"/>
    <n v="3.9"/>
    <n v="345"/>
    <n v="2.5"/>
    <n v="73758"/>
    <n v="12410"/>
    <n v="61348"/>
    <n v="1.7"/>
    <n v="10.199999999999999"/>
    <n v="79335"/>
    <n v="19298"/>
    <n v="60037"/>
    <n v="2.7"/>
    <n v="10.9"/>
    <n v="-5577"/>
    <n v="-0.7"/>
    <n v="20.399999999999999"/>
    <n v="44"/>
    <n v="69"/>
    <n v="12664"/>
    <n v="0"/>
  </r>
  <r>
    <x v="34"/>
    <x v="5"/>
    <x v="10"/>
    <n v="5646"/>
    <n v="17907"/>
    <n v="853146"/>
    <n v="853858"/>
    <n v="506"/>
    <n v="2.8"/>
    <n v="547"/>
    <n v="3.1"/>
    <n v="77123"/>
    <n v="14209"/>
    <n v="62914"/>
    <n v="1.7"/>
    <n v="9"/>
    <n v="78547"/>
    <n v="16702"/>
    <n v="61845"/>
    <n v="2"/>
    <n v="9.1999999999999993"/>
    <n v="-1424"/>
    <n v="-0.2"/>
    <n v="18"/>
    <n v="30"/>
    <n v="137"/>
    <n v="8715"/>
    <n v="0"/>
  </r>
  <r>
    <x v="34"/>
    <x v="5"/>
    <x v="11"/>
    <n v="10919"/>
    <n v="46413"/>
    <n v="1662790"/>
    <n v="1661003"/>
    <n v="1122"/>
    <n v="2.4"/>
    <n v="788"/>
    <n v="1.7"/>
    <n v="146632"/>
    <n v="26749"/>
    <n v="119883"/>
    <n v="1.6"/>
    <n v="8.8000000000000007"/>
    <n v="143057"/>
    <n v="21450"/>
    <n v="121607"/>
    <n v="1.3"/>
    <n v="8.6"/>
    <n v="3575"/>
    <n v="0.2"/>
    <n v="17.2"/>
    <n v="40"/>
    <n v="70"/>
    <n v="10812"/>
    <n v="0"/>
  </r>
  <r>
    <x v="34"/>
    <x v="5"/>
    <x v="1"/>
    <n v="19815"/>
    <n v="77562"/>
    <n v="3038513"/>
    <n v="3034392"/>
    <n v="1781"/>
    <n v="2.2999999999999998"/>
    <n v="1422"/>
    <n v="1.8"/>
    <n v="244544"/>
    <n v="50285"/>
    <n v="194259"/>
    <n v="1.7"/>
    <n v="8.1"/>
    <n v="236301"/>
    <n v="46280"/>
    <n v="190021"/>
    <n v="1.5"/>
    <n v="7.8"/>
    <n v="8243"/>
    <n v="0.3"/>
    <n v="15.6"/>
    <n v="84"/>
    <n v="168"/>
    <n v="25828"/>
    <n v="0"/>
  </r>
  <r>
    <x v="34"/>
    <x v="6"/>
    <x v="0"/>
    <n v="87"/>
    <n v="435"/>
    <n v="56164"/>
    <n v="28082"/>
    <n v="435"/>
    <n v="200"/>
    <n v="0"/>
    <n v="0"/>
    <n v="56164"/>
    <n v="56164"/>
    <n v="0"/>
    <n v="200"/>
    <n v="200"/>
    <n v="0"/>
    <n v="0"/>
    <n v="0"/>
    <n v="0"/>
    <n v="0"/>
    <n v="56164"/>
    <n v="200"/>
    <n v="0"/>
    <m/>
    <m/>
    <m/>
    <n v="0"/>
  </r>
  <r>
    <x v="34"/>
    <x v="6"/>
    <x v="2"/>
    <n v="320"/>
    <n v="1737"/>
    <n v="109722"/>
    <n v="105525"/>
    <n v="115"/>
    <n v="6.6"/>
    <n v="104"/>
    <n v="6"/>
    <n v="27246"/>
    <n v="3967"/>
    <n v="23279"/>
    <n v="3.8"/>
    <n v="25.8"/>
    <n v="18852"/>
    <n v="4225"/>
    <n v="14627"/>
    <n v="4"/>
    <n v="17.899999999999999"/>
    <n v="8394"/>
    <n v="7.9"/>
    <n v="35.799999999999997"/>
    <n v="1"/>
    <n v="1"/>
    <m/>
    <n v="1"/>
  </r>
  <r>
    <x v="34"/>
    <x v="6"/>
    <x v="3"/>
    <n v="212"/>
    <n v="755"/>
    <n v="75657"/>
    <n v="73439"/>
    <n v="97"/>
    <n v="13.5"/>
    <n v="23"/>
    <n v="3.2"/>
    <n v="18570"/>
    <n v="4553"/>
    <n v="14017"/>
    <n v="6.2"/>
    <n v="25.3"/>
    <n v="14134"/>
    <n v="8035"/>
    <n v="6099"/>
    <n v="10.9"/>
    <n v="19.2"/>
    <n v="4436"/>
    <n v="6.1"/>
    <n v="38.4"/>
    <n v="10"/>
    <n v="10"/>
    <m/>
    <n v="1"/>
  </r>
  <r>
    <x v="34"/>
    <x v="6"/>
    <x v="4"/>
    <n v="229"/>
    <n v="1149"/>
    <n v="79839"/>
    <n v="76161"/>
    <n v="95"/>
    <n v="8.5"/>
    <n v="39"/>
    <n v="3.5"/>
    <n v="19960"/>
    <n v="3790"/>
    <n v="16170"/>
    <n v="5"/>
    <n v="26.2"/>
    <n v="12603"/>
    <n v="6075"/>
    <n v="6528"/>
    <n v="8"/>
    <n v="16.5"/>
    <n v="7357"/>
    <n v="9.6999999999999993"/>
    <n v="33"/>
    <n v="7"/>
    <n v="7"/>
    <n v="5567"/>
    <n v="0"/>
  </r>
  <r>
    <x v="34"/>
    <x v="6"/>
    <x v="5"/>
    <n v="206"/>
    <n v="596"/>
    <n v="69865"/>
    <n v="66983"/>
    <n v="40"/>
    <n v="6.9"/>
    <n v="12"/>
    <n v="2.1"/>
    <n v="13796"/>
    <n v="989"/>
    <n v="12807"/>
    <n v="1.5"/>
    <n v="20.6"/>
    <n v="8032"/>
    <n v="1854"/>
    <n v="6178"/>
    <n v="2.8"/>
    <n v="12"/>
    <n v="5764"/>
    <n v="8.6"/>
    <n v="24"/>
    <n v="3"/>
    <n v="3"/>
    <n v="1681"/>
    <n v="0"/>
  </r>
  <r>
    <x v="34"/>
    <x v="6"/>
    <x v="6"/>
    <n v="398"/>
    <n v="2758"/>
    <n v="138395"/>
    <n v="134012"/>
    <n v="165"/>
    <n v="6.1"/>
    <n v="89"/>
    <n v="3.3"/>
    <n v="22655"/>
    <n v="4256"/>
    <n v="18399"/>
    <n v="3.2"/>
    <n v="16.899999999999999"/>
    <n v="13888"/>
    <n v="5455"/>
    <n v="8433"/>
    <n v="4.0999999999999996"/>
    <n v="10.4"/>
    <n v="8767"/>
    <n v="6.5"/>
    <n v="20.8"/>
    <n v="5"/>
    <n v="5"/>
    <m/>
    <n v="1"/>
  </r>
  <r>
    <x v="34"/>
    <x v="6"/>
    <x v="7"/>
    <n v="1647"/>
    <n v="7232"/>
    <n v="562843"/>
    <n v="549347"/>
    <n v="529"/>
    <n v="7.5"/>
    <n v="163"/>
    <n v="2.2999999999999998"/>
    <n v="89377"/>
    <n v="16699"/>
    <n v="72678"/>
    <n v="3"/>
    <n v="16.3"/>
    <n v="62385"/>
    <n v="16925"/>
    <n v="45460"/>
    <n v="3.1"/>
    <n v="11.4"/>
    <n v="26992"/>
    <n v="4.9000000000000004"/>
    <n v="22.8"/>
    <n v="15"/>
    <n v="18"/>
    <n v="10757"/>
    <n v="0"/>
  </r>
  <r>
    <x v="34"/>
    <x v="6"/>
    <x v="8"/>
    <n v="1722"/>
    <n v="10574"/>
    <n v="590860"/>
    <n v="584215"/>
    <n v="765"/>
    <n v="7.4"/>
    <n v="226"/>
    <n v="2.2000000000000002"/>
    <n v="79261"/>
    <n v="14291"/>
    <n v="64970"/>
    <n v="2.4"/>
    <n v="13.6"/>
    <n v="65971"/>
    <n v="18586"/>
    <n v="47385"/>
    <n v="3.2"/>
    <n v="11.3"/>
    <n v="13290"/>
    <n v="2.2999999999999998"/>
    <n v="22.6"/>
    <n v="17"/>
    <n v="18"/>
    <n v="12586"/>
    <n v="0"/>
  </r>
  <r>
    <x v="34"/>
    <x v="6"/>
    <x v="9"/>
    <n v="1246"/>
    <n v="8334"/>
    <n v="424606"/>
    <n v="419089"/>
    <n v="408"/>
    <n v="5"/>
    <n v="120"/>
    <n v="1.5"/>
    <n v="48824"/>
    <n v="7654"/>
    <n v="41170"/>
    <n v="1.8"/>
    <n v="11.7"/>
    <n v="37790"/>
    <n v="7564"/>
    <n v="30226"/>
    <n v="1.8"/>
    <n v="9"/>
    <n v="11034"/>
    <n v="2.7"/>
    <n v="18"/>
    <n v="3"/>
    <n v="3"/>
    <n v="1967"/>
    <n v="0"/>
  </r>
  <r>
    <x v="34"/>
    <x v="6"/>
    <x v="10"/>
    <n v="1639"/>
    <n v="12601"/>
    <n v="562330"/>
    <n v="554797"/>
    <n v="703"/>
    <n v="5.6"/>
    <n v="410"/>
    <n v="3.3"/>
    <n v="62359"/>
    <n v="12883"/>
    <n v="49476"/>
    <n v="2.2999999999999998"/>
    <n v="11.2"/>
    <n v="47293"/>
    <n v="8242"/>
    <n v="39051"/>
    <n v="1.5"/>
    <n v="8.5"/>
    <n v="15066"/>
    <n v="2.7"/>
    <n v="17"/>
    <n v="4"/>
    <n v="12"/>
    <m/>
    <n v="1"/>
  </r>
  <r>
    <x v="34"/>
    <x v="6"/>
    <x v="11"/>
    <n v="3486"/>
    <n v="32302"/>
    <n v="1186007"/>
    <n v="1175876"/>
    <n v="1771"/>
    <n v="5.6"/>
    <n v="798"/>
    <n v="2.5"/>
    <n v="130423"/>
    <n v="28372"/>
    <n v="102051"/>
    <n v="2.4"/>
    <n v="11.1"/>
    <n v="110161"/>
    <n v="18993"/>
    <n v="91168"/>
    <n v="1.6"/>
    <n v="9.4"/>
    <n v="20262"/>
    <n v="1.7"/>
    <n v="18.8"/>
    <n v="5"/>
    <n v="23"/>
    <m/>
    <n v="1"/>
  </r>
  <r>
    <x v="34"/>
    <x v="6"/>
    <x v="1"/>
    <n v="6968"/>
    <n v="59428"/>
    <n v="2394905"/>
    <n v="2370990"/>
    <n v="2552"/>
    <n v="4.3"/>
    <n v="1129"/>
    <n v="1.9"/>
    <n v="227471"/>
    <n v="42134"/>
    <n v="185337"/>
    <n v="1.8"/>
    <n v="9.6"/>
    <n v="179641"/>
    <n v="30559"/>
    <n v="149082"/>
    <n v="1.3"/>
    <n v="7.6"/>
    <n v="47830"/>
    <n v="2"/>
    <n v="15.2"/>
    <n v="16"/>
    <n v="33"/>
    <n v="10783"/>
    <n v="0"/>
  </r>
  <r>
    <x v="34"/>
    <x v="7"/>
    <x v="0"/>
    <n v="26"/>
    <n v="44"/>
    <n v="33221"/>
    <n v="16611"/>
    <n v="44"/>
    <n v="200"/>
    <n v="0"/>
    <n v="0"/>
    <n v="33221"/>
    <n v="33221"/>
    <n v="0"/>
    <n v="200"/>
    <n v="200"/>
    <n v="0"/>
    <n v="0"/>
    <n v="0"/>
    <n v="0"/>
    <n v="0"/>
    <n v="33221"/>
    <n v="200"/>
    <n v="0"/>
    <m/>
    <m/>
    <m/>
    <n v="0"/>
  </r>
  <r>
    <x v="34"/>
    <x v="7"/>
    <x v="2"/>
    <n v="96"/>
    <n v="932"/>
    <n v="62693"/>
    <n v="60286"/>
    <n v="117"/>
    <n v="13.2"/>
    <n v="26"/>
    <n v="2.9"/>
    <n v="17959"/>
    <n v="3650"/>
    <n v="14309"/>
    <n v="6.1"/>
    <n v="29.8"/>
    <n v="13145"/>
    <n v="1012"/>
    <n v="12133"/>
    <n v="1.7"/>
    <n v="21.8"/>
    <n v="4814"/>
    <n v="8"/>
    <n v="43.6"/>
    <m/>
    <m/>
    <m/>
    <n v="0"/>
  </r>
  <r>
    <x v="34"/>
    <x v="7"/>
    <x v="3"/>
    <n v="77"/>
    <n v="314"/>
    <n v="51278"/>
    <n v="49484"/>
    <n v="62"/>
    <n v="21.6"/>
    <n v="10"/>
    <n v="3.5"/>
    <n v="12710"/>
    <n v="2398"/>
    <n v="10312"/>
    <n v="4.8"/>
    <n v="25.7"/>
    <n v="9123"/>
    <n v="5869"/>
    <n v="3254"/>
    <n v="11.9"/>
    <n v="18.399999999999999"/>
    <n v="3587"/>
    <n v="7.3"/>
    <n v="36.799999999999997"/>
    <n v="4"/>
    <n v="4"/>
    <n v="5242"/>
    <n v="0"/>
  </r>
  <r>
    <x v="34"/>
    <x v="7"/>
    <x v="4"/>
    <n v="88"/>
    <n v="390"/>
    <n v="53954"/>
    <n v="55871"/>
    <n v="23"/>
    <n v="5.9"/>
    <n v="13"/>
    <n v="3.4"/>
    <n v="8023"/>
    <n v="1755"/>
    <n v="6268"/>
    <n v="3.1"/>
    <n v="14.4"/>
    <n v="11856"/>
    <n v="3800"/>
    <n v="8056"/>
    <n v="6.8"/>
    <n v="21.2"/>
    <n v="-3833"/>
    <n v="-6.8"/>
    <n v="28.8"/>
    <n v="3"/>
    <n v="3"/>
    <n v="3727"/>
    <n v="0"/>
  </r>
  <r>
    <x v="34"/>
    <x v="7"/>
    <x v="5"/>
    <n v="73"/>
    <n v="373"/>
    <n v="51321"/>
    <n v="49609"/>
    <n v="37"/>
    <n v="10.3"/>
    <n v="6"/>
    <n v="1.7"/>
    <n v="9180"/>
    <n v="2059"/>
    <n v="7121"/>
    <n v="4.2"/>
    <n v="18.5"/>
    <n v="5757"/>
    <n v="2871"/>
    <n v="2886"/>
    <n v="5.8"/>
    <n v="11.6"/>
    <n v="3423"/>
    <n v="6.9"/>
    <n v="23.2"/>
    <n v="1"/>
    <n v="1"/>
    <m/>
    <n v="1"/>
  </r>
  <r>
    <x v="34"/>
    <x v="7"/>
    <x v="6"/>
    <n v="126"/>
    <n v="1099"/>
    <n v="80486"/>
    <n v="78491"/>
    <n v="55"/>
    <n v="5"/>
    <n v="79"/>
    <n v="7.1"/>
    <n v="12267"/>
    <n v="2041"/>
    <n v="10226"/>
    <n v="2.6"/>
    <n v="15.6"/>
    <n v="8276"/>
    <n v="821"/>
    <n v="7455"/>
    <n v="1"/>
    <n v="10.5"/>
    <n v="3991"/>
    <n v="5.0999999999999996"/>
    <n v="21"/>
    <m/>
    <m/>
    <m/>
    <n v="0"/>
  </r>
  <r>
    <x v="34"/>
    <x v="7"/>
    <x v="7"/>
    <n v="672"/>
    <n v="7405"/>
    <n v="461444"/>
    <n v="445764"/>
    <n v="734"/>
    <n v="10.3"/>
    <n v="166"/>
    <n v="2.2999999999999998"/>
    <n v="78875"/>
    <n v="13088"/>
    <n v="65787"/>
    <n v="2.9"/>
    <n v="17.7"/>
    <n v="47515"/>
    <n v="7626"/>
    <n v="39889"/>
    <n v="1.7"/>
    <n v="10.7"/>
    <n v="31360"/>
    <n v="7"/>
    <n v="21.4"/>
    <n v="2"/>
    <n v="2"/>
    <m/>
    <n v="1"/>
  </r>
  <r>
    <x v="34"/>
    <x v="7"/>
    <x v="8"/>
    <n v="776"/>
    <n v="9960"/>
    <n v="528071"/>
    <n v="519405"/>
    <n v="741"/>
    <n v="7.6"/>
    <n v="304"/>
    <n v="3.1"/>
    <n v="74644"/>
    <n v="16326"/>
    <n v="58318"/>
    <n v="3.1"/>
    <n v="14.4"/>
    <n v="57312"/>
    <n v="16543"/>
    <n v="40769"/>
    <n v="3.2"/>
    <n v="11"/>
    <n v="17332"/>
    <n v="3.4"/>
    <n v="22"/>
    <n v="9"/>
    <n v="9"/>
    <n v="10605"/>
    <n v="0"/>
  </r>
  <r>
    <x v="34"/>
    <x v="7"/>
    <x v="9"/>
    <n v="511"/>
    <n v="7046"/>
    <n v="346236"/>
    <n v="341505"/>
    <n v="519"/>
    <n v="7.6"/>
    <n v="136"/>
    <n v="2"/>
    <n v="41110"/>
    <n v="9629"/>
    <n v="31481"/>
    <n v="2.8"/>
    <n v="12"/>
    <n v="31648"/>
    <n v="7463"/>
    <n v="24185"/>
    <n v="2.2000000000000002"/>
    <n v="9.3000000000000007"/>
    <n v="9462"/>
    <n v="2.7"/>
    <n v="18.600000000000001"/>
    <n v="3"/>
    <n v="3"/>
    <m/>
    <n v="1"/>
  </r>
  <r>
    <x v="34"/>
    <x v="7"/>
    <x v="10"/>
    <n v="794"/>
    <n v="11397"/>
    <n v="535823"/>
    <n v="526670"/>
    <n v="589"/>
    <n v="5.2"/>
    <n v="265"/>
    <n v="2.4"/>
    <n v="55514"/>
    <n v="12874"/>
    <n v="42640"/>
    <n v="2.4"/>
    <n v="10.5"/>
    <n v="37209"/>
    <n v="4471"/>
    <n v="32738"/>
    <n v="0.8"/>
    <n v="7.1"/>
    <n v="18305"/>
    <n v="3.4"/>
    <n v="14.2"/>
    <n v="1"/>
    <n v="1"/>
    <m/>
    <n v="1"/>
  </r>
  <r>
    <x v="34"/>
    <x v="7"/>
    <x v="11"/>
    <n v="1680"/>
    <n v="27937"/>
    <n v="1122609"/>
    <n v="1107592"/>
    <n v="1798"/>
    <n v="6.6"/>
    <n v="486"/>
    <n v="1.8"/>
    <n v="127407"/>
    <n v="32226"/>
    <n v="95181"/>
    <n v="2.9"/>
    <n v="11.5"/>
    <n v="97372"/>
    <n v="8957"/>
    <n v="88415"/>
    <n v="0.8"/>
    <n v="8.8000000000000007"/>
    <n v="30035"/>
    <n v="2.7"/>
    <n v="17.600000000000001"/>
    <m/>
    <m/>
    <m/>
    <n v="0"/>
  </r>
  <r>
    <x v="34"/>
    <x v="7"/>
    <x v="1"/>
    <n v="3820"/>
    <n v="53877"/>
    <n v="2599407"/>
    <n v="2569598"/>
    <n v="2333"/>
    <n v="4.4000000000000004"/>
    <n v="1075"/>
    <n v="2"/>
    <n v="236219"/>
    <n v="45586"/>
    <n v="190633"/>
    <n v="1.8"/>
    <n v="9.1999999999999993"/>
    <n v="176600"/>
    <n v="23001"/>
    <n v="153599"/>
    <n v="0.9"/>
    <n v="6.9"/>
    <n v="59619"/>
    <n v="2.2999999999999998"/>
    <n v="13.8"/>
    <n v="2"/>
    <n v="2"/>
    <m/>
    <n v="1"/>
  </r>
  <r>
    <x v="34"/>
    <x v="8"/>
    <x v="0"/>
    <n v="9"/>
    <n v="9"/>
    <n v="26801"/>
    <n v="13401"/>
    <n v="9"/>
    <n v="200"/>
    <n v="0"/>
    <n v="0"/>
    <n v="26801"/>
    <n v="26801"/>
    <n v="0"/>
    <n v="200"/>
    <n v="200"/>
    <n v="0"/>
    <n v="0"/>
    <n v="0"/>
    <n v="0"/>
    <n v="0"/>
    <n v="26801"/>
    <n v="200"/>
    <n v="0"/>
    <m/>
    <m/>
    <m/>
    <n v="0"/>
  </r>
  <r>
    <x v="34"/>
    <x v="8"/>
    <x v="2"/>
    <n v="49"/>
    <n v="234"/>
    <n v="60399"/>
    <n v="58661"/>
    <n v="19"/>
    <n v="7.7"/>
    <n v="42"/>
    <n v="17.100000000000001"/>
    <n v="14413"/>
    <n v="1169"/>
    <n v="13244"/>
    <n v="2"/>
    <n v="24.6"/>
    <n v="10937"/>
    <m/>
    <n v="8244"/>
    <m/>
    <n v="18.600000000000001"/>
    <n v="3476"/>
    <n v="6"/>
    <n v="37.200000000000003"/>
    <m/>
    <m/>
    <m/>
    <n v="1"/>
  </r>
  <r>
    <x v="34"/>
    <x v="8"/>
    <x v="3"/>
    <n v="53"/>
    <n v="308"/>
    <n v="64111"/>
    <n v="67086"/>
    <n v="30"/>
    <n v="10.199999999999999"/>
    <n v="5"/>
    <n v="1.7"/>
    <n v="11081"/>
    <m/>
    <m/>
    <m/>
    <n v="16.5"/>
    <n v="17030"/>
    <m/>
    <n v="9396"/>
    <m/>
    <n v="25.4"/>
    <n v="-5949"/>
    <n v="-8.9"/>
    <n v="33"/>
    <n v="3"/>
    <n v="3"/>
    <n v="7600"/>
    <n v="1"/>
  </r>
  <r>
    <x v="34"/>
    <x v="8"/>
    <x v="4"/>
    <n v="42"/>
    <n v="425"/>
    <n v="48951"/>
    <n v="47056"/>
    <n v="17"/>
    <n v="4"/>
    <n v="6"/>
    <n v="1.4"/>
    <n v="10838"/>
    <n v="866"/>
    <n v="9972"/>
    <n v="1.8"/>
    <n v="23"/>
    <n v="7047"/>
    <m/>
    <n v="2678"/>
    <m/>
    <n v="15"/>
    <n v="3791"/>
    <n v="8"/>
    <n v="30"/>
    <m/>
    <m/>
    <m/>
    <n v="1"/>
  </r>
  <r>
    <x v="34"/>
    <x v="8"/>
    <x v="5"/>
    <n v="40"/>
    <n v="572"/>
    <n v="49447"/>
    <n v="47431"/>
    <n v="3"/>
    <n v="0.5"/>
    <n v="8"/>
    <n v="1.4"/>
    <n v="7006"/>
    <m/>
    <m/>
    <m/>
    <n v="14.8"/>
    <n v="2973"/>
    <n v="149"/>
    <n v="2824"/>
    <n v="0.3"/>
    <n v="6.3"/>
    <n v="4033"/>
    <n v="8.5"/>
    <n v="12.6"/>
    <m/>
    <m/>
    <m/>
    <n v="1"/>
  </r>
  <r>
    <x v="34"/>
    <x v="8"/>
    <x v="6"/>
    <n v="56"/>
    <n v="1213"/>
    <n v="75555"/>
    <n v="75044"/>
    <n v="99"/>
    <n v="8.4"/>
    <n v="19"/>
    <n v="1.6"/>
    <n v="13035"/>
    <n v="4062"/>
    <n v="8973"/>
    <n v="5.4"/>
    <n v="17.399999999999999"/>
    <n v="12012"/>
    <m/>
    <n v="6569"/>
    <m/>
    <n v="16"/>
    <n v="1023"/>
    <n v="1.4"/>
    <n v="32"/>
    <n v="1"/>
    <n v="1"/>
    <m/>
    <n v="1"/>
  </r>
  <r>
    <x v="34"/>
    <x v="8"/>
    <x v="7"/>
    <n v="301"/>
    <n v="6961"/>
    <n v="403953"/>
    <n v="400140"/>
    <n v="608"/>
    <n v="9"/>
    <n v="160"/>
    <n v="2.4"/>
    <n v="72977"/>
    <n v="17881"/>
    <n v="55096"/>
    <n v="4.5"/>
    <n v="18.2"/>
    <n v="65351"/>
    <n v="21904"/>
    <n v="43447"/>
    <n v="5.5"/>
    <n v="16.3"/>
    <n v="7626"/>
    <n v="1.9"/>
    <n v="32.6"/>
    <n v="4"/>
    <n v="4"/>
    <m/>
    <n v="1"/>
  </r>
  <r>
    <x v="34"/>
    <x v="8"/>
    <x v="8"/>
    <n v="419"/>
    <n v="9692"/>
    <n v="589071"/>
    <n v="586502"/>
    <n v="818"/>
    <n v="8.6"/>
    <n v="400"/>
    <n v="4.2"/>
    <n v="79619"/>
    <n v="14263"/>
    <n v="65356"/>
    <n v="2.4"/>
    <n v="13.6"/>
    <n v="74481"/>
    <n v="27135"/>
    <n v="47346"/>
    <n v="4.5999999999999996"/>
    <n v="12.7"/>
    <n v="5138"/>
    <n v="0.9"/>
    <n v="25.4"/>
    <n v="6"/>
    <n v="10"/>
    <m/>
    <n v="1"/>
  </r>
  <r>
    <x v="34"/>
    <x v="8"/>
    <x v="9"/>
    <n v="338"/>
    <n v="9215"/>
    <n v="475471"/>
    <n v="473049"/>
    <n v="741"/>
    <n v="8.3000000000000007"/>
    <n v="231"/>
    <n v="2.6"/>
    <n v="53982"/>
    <n v="9721"/>
    <n v="44261"/>
    <n v="2.1"/>
    <n v="11.4"/>
    <n v="49138"/>
    <n v="8872"/>
    <n v="40266"/>
    <n v="1.9"/>
    <n v="10.4"/>
    <n v="4844"/>
    <n v="1"/>
    <n v="20.8"/>
    <n v="2"/>
    <n v="2"/>
    <m/>
    <n v="1"/>
  </r>
  <r>
    <x v="34"/>
    <x v="8"/>
    <x v="10"/>
    <n v="543"/>
    <n v="9981"/>
    <n v="776218"/>
    <n v="764481"/>
    <n v="413"/>
    <n v="4.2"/>
    <n v="292"/>
    <n v="2.9"/>
    <n v="69890"/>
    <n v="16493"/>
    <n v="53397"/>
    <n v="2.2000000000000002"/>
    <n v="9.1"/>
    <n v="46417"/>
    <n v="11365"/>
    <n v="35052"/>
    <n v="1.5"/>
    <n v="6.1"/>
    <n v="23473"/>
    <n v="3"/>
    <n v="12.2"/>
    <m/>
    <m/>
    <m/>
    <n v="0"/>
  </r>
  <r>
    <x v="34"/>
    <x v="8"/>
    <x v="11"/>
    <n v="976"/>
    <n v="30612"/>
    <n v="1417875"/>
    <n v="1406492"/>
    <n v="1504"/>
    <n v="5"/>
    <n v="830"/>
    <n v="2.7"/>
    <n v="145824"/>
    <n v="27596"/>
    <n v="118228"/>
    <n v="2"/>
    <n v="10.4"/>
    <n v="123058"/>
    <n v="25567"/>
    <n v="97491"/>
    <n v="1.8"/>
    <n v="8.6999999999999993"/>
    <n v="22766"/>
    <n v="1.7"/>
    <n v="17.399999999999999"/>
    <n v="1"/>
    <n v="1"/>
    <m/>
    <n v="1"/>
  </r>
  <r>
    <x v="34"/>
    <x v="8"/>
    <x v="1"/>
    <n v="2687"/>
    <n v="77356"/>
    <n v="3952388"/>
    <n v="3924582"/>
    <n v="3592"/>
    <n v="4.7"/>
    <n v="2248"/>
    <n v="2.9"/>
    <n v="347437"/>
    <n v="68944"/>
    <n v="278493"/>
    <n v="1.8"/>
    <n v="8.9"/>
    <n v="291824"/>
    <n v="60154"/>
    <n v="231670"/>
    <n v="1.5"/>
    <n v="7.4"/>
    <n v="55613"/>
    <n v="1.5"/>
    <n v="14.8"/>
    <n v="3"/>
    <n v="3"/>
    <m/>
    <n v="1"/>
  </r>
  <r>
    <x v="34"/>
    <x v="9"/>
    <x v="0"/>
    <n v="3"/>
    <n v="3"/>
    <n v="19006"/>
    <n v="9503"/>
    <n v="3"/>
    <n v="200"/>
    <n v="0"/>
    <n v="0"/>
    <n v="19006"/>
    <n v="19006"/>
    <n v="0"/>
    <n v="200"/>
    <n v="200"/>
    <n v="0"/>
    <n v="0"/>
    <n v="0"/>
    <n v="0"/>
    <n v="0"/>
    <n v="19006"/>
    <n v="200"/>
    <n v="0"/>
    <m/>
    <m/>
    <m/>
    <n v="0"/>
  </r>
  <r>
    <x v="34"/>
    <x v="9"/>
    <x v="2"/>
    <n v="13"/>
    <n v="179"/>
    <n v="35459"/>
    <n v="30344"/>
    <n v="125"/>
    <n v="107.3"/>
    <n v="0"/>
    <n v="0"/>
    <n v="16915"/>
    <m/>
    <m/>
    <m/>
    <n v="55.7"/>
    <n v="6685"/>
    <n v="0"/>
    <n v="6685"/>
    <n v="0"/>
    <n v="22"/>
    <n v="10230"/>
    <n v="33.700000000000003"/>
    <n v="44"/>
    <m/>
    <m/>
    <m/>
    <n v="1"/>
  </r>
  <r>
    <x v="34"/>
    <x v="9"/>
    <x v="3"/>
    <n v="12"/>
    <n v="774"/>
    <n v="27606"/>
    <n v="27467"/>
    <n v="98"/>
    <n v="13.3"/>
    <n v="26"/>
    <n v="3.5"/>
    <n v="12324"/>
    <m/>
    <m/>
    <m/>
    <n v="44.9"/>
    <n v="12046"/>
    <m/>
    <n v="562"/>
    <m/>
    <n v="43.9"/>
    <n v="278"/>
    <n v="1"/>
    <n v="87.8"/>
    <n v="1"/>
    <n v="1"/>
    <m/>
    <n v="1"/>
  </r>
  <r>
    <x v="34"/>
    <x v="9"/>
    <x v="4"/>
    <n v="6"/>
    <n v="44"/>
    <n v="16324"/>
    <n v="15375"/>
    <n v="8"/>
    <n v="19.8"/>
    <n v="1"/>
    <n v="2.5"/>
    <n v="2561"/>
    <m/>
    <m/>
    <m/>
    <n v="16.7"/>
    <n v="663"/>
    <m/>
    <n v="659"/>
    <m/>
    <n v="4.3"/>
    <n v="1898"/>
    <n v="12.4"/>
    <n v="8.6"/>
    <m/>
    <m/>
    <m/>
    <n v="1"/>
  </r>
  <r>
    <x v="34"/>
    <x v="9"/>
    <x v="5"/>
    <n v="11"/>
    <n v="122"/>
    <n v="24431"/>
    <n v="21957"/>
    <n v="20"/>
    <n v="16.8"/>
    <n v="14"/>
    <n v="11.8"/>
    <n v="6361"/>
    <m/>
    <m/>
    <m/>
    <n v="29"/>
    <n v="1413"/>
    <m/>
    <n v="762"/>
    <m/>
    <n v="6.4"/>
    <n v="4948"/>
    <n v="22.6"/>
    <n v="12.8"/>
    <m/>
    <m/>
    <m/>
    <n v="1"/>
  </r>
  <r>
    <x v="34"/>
    <x v="9"/>
    <x v="6"/>
    <n v="9"/>
    <n v="457"/>
    <n v="27776"/>
    <n v="23489"/>
    <n v="32"/>
    <n v="7.2"/>
    <n v="6"/>
    <n v="1.4"/>
    <n v="9372"/>
    <m/>
    <m/>
    <m/>
    <n v="39.9"/>
    <n v="797"/>
    <m/>
    <n v="717"/>
    <m/>
    <n v="3.4"/>
    <n v="8575"/>
    <n v="36.5"/>
    <n v="6.8"/>
    <m/>
    <m/>
    <m/>
    <n v="1"/>
  </r>
  <r>
    <x v="34"/>
    <x v="9"/>
    <x v="7"/>
    <n v="76"/>
    <n v="2833"/>
    <n v="211217"/>
    <n v="203922"/>
    <n v="558"/>
    <n v="21.7"/>
    <n v="40"/>
    <n v="1.6"/>
    <n v="36225"/>
    <n v="8801"/>
    <n v="27424"/>
    <n v="4.3"/>
    <n v="17.8"/>
    <n v="21634"/>
    <n v="1719"/>
    <n v="19915"/>
    <n v="0.8"/>
    <n v="10.6"/>
    <n v="14591"/>
    <n v="7.2"/>
    <n v="21.2"/>
    <m/>
    <m/>
    <m/>
    <n v="0"/>
  </r>
  <r>
    <x v="34"/>
    <x v="9"/>
    <x v="8"/>
    <n v="121"/>
    <n v="5473"/>
    <n v="353804"/>
    <n v="346030"/>
    <n v="484"/>
    <n v="9.1"/>
    <n v="154"/>
    <n v="2.9"/>
    <n v="48720"/>
    <n v="9878"/>
    <n v="38842"/>
    <n v="2.9"/>
    <n v="14.1"/>
    <n v="33172"/>
    <n v="7924"/>
    <n v="25248"/>
    <n v="2.2999999999999998"/>
    <n v="9.6"/>
    <n v="15548"/>
    <n v="4.5"/>
    <n v="19.2"/>
    <n v="1"/>
    <n v="1"/>
    <m/>
    <n v="1"/>
  </r>
  <r>
    <x v="34"/>
    <x v="9"/>
    <x v="9"/>
    <n v="112"/>
    <n v="4330"/>
    <n v="303675"/>
    <n v="297731"/>
    <n v="503"/>
    <n v="12.2"/>
    <n v="60"/>
    <n v="1.5"/>
    <n v="34120"/>
    <n v="13666"/>
    <n v="20454"/>
    <n v="4.5999999999999996"/>
    <n v="11.5"/>
    <n v="22232"/>
    <n v="2157"/>
    <n v="20075"/>
    <n v="0.7"/>
    <n v="7.5"/>
    <n v="11888"/>
    <n v="4"/>
    <n v="15"/>
    <m/>
    <m/>
    <m/>
    <n v="0"/>
  </r>
  <r>
    <x v="34"/>
    <x v="9"/>
    <x v="10"/>
    <n v="202"/>
    <n v="8372"/>
    <n v="619781"/>
    <n v="616192"/>
    <n v="646"/>
    <n v="7.8"/>
    <n v="393"/>
    <n v="4.8"/>
    <n v="52061"/>
    <n v="12645"/>
    <n v="39416"/>
    <n v="2.1"/>
    <n v="8.4"/>
    <n v="44883"/>
    <n v="9981"/>
    <n v="34902"/>
    <n v="1.6"/>
    <n v="7.3"/>
    <n v="7178"/>
    <n v="1.1000000000000001"/>
    <n v="14.6"/>
    <m/>
    <m/>
    <m/>
    <n v="0"/>
  </r>
  <r>
    <x v="34"/>
    <x v="9"/>
    <x v="11"/>
    <n v="375"/>
    <n v="26978"/>
    <n v="1173384"/>
    <n v="1153721"/>
    <n v="1274"/>
    <n v="4.7"/>
    <n v="1155"/>
    <n v="4.3"/>
    <n v="127902"/>
    <n v="36499"/>
    <n v="91403"/>
    <n v="3.2"/>
    <n v="11.1"/>
    <n v="88576"/>
    <n v="16390"/>
    <n v="72186"/>
    <n v="1.4"/>
    <n v="7.7"/>
    <n v="39326"/>
    <n v="3.4"/>
    <n v="15.4"/>
    <m/>
    <m/>
    <m/>
    <n v="0"/>
  </r>
  <r>
    <x v="34"/>
    <x v="9"/>
    <x v="1"/>
    <n v="1127"/>
    <n v="69740"/>
    <n v="3480263"/>
    <n v="3455107"/>
    <n v="3434"/>
    <n v="5"/>
    <n v="2496"/>
    <n v="3.6"/>
    <n v="333272"/>
    <n v="77657"/>
    <n v="255615"/>
    <n v="2.2000000000000002"/>
    <n v="9.6"/>
    <n v="282960"/>
    <n v="49732"/>
    <n v="233228"/>
    <n v="1.4"/>
    <n v="8.1999999999999993"/>
    <n v="50312"/>
    <n v="1.4"/>
    <n v="16.399999999999999"/>
    <m/>
    <m/>
    <m/>
    <n v="0"/>
  </r>
  <r>
    <x v="34"/>
    <x v="10"/>
    <x v="2"/>
    <n v="5"/>
    <n v="20"/>
    <m/>
    <m/>
    <n v="4"/>
    <n v="22.2"/>
    <n v="0"/>
    <n v="0"/>
    <m/>
    <m/>
    <m/>
    <m/>
    <m/>
    <m/>
    <m/>
    <m/>
    <m/>
    <m/>
    <m/>
    <m/>
    <m/>
    <m/>
    <m/>
    <m/>
    <n v="1"/>
  </r>
  <r>
    <x v="34"/>
    <x v="10"/>
    <x v="3"/>
    <n v="3"/>
    <n v="3"/>
    <n v="15113"/>
    <n v="20621"/>
    <n v="0"/>
    <n v="0"/>
    <n v="0"/>
    <n v="0"/>
    <n v="0"/>
    <n v="0"/>
    <n v="0"/>
    <n v="0"/>
    <n v="0"/>
    <n v="11015"/>
    <n v="0"/>
    <n v="11015"/>
    <n v="0"/>
    <n v="53.4"/>
    <n v="-11015"/>
    <n v="-53.4"/>
    <n v="0"/>
    <m/>
    <m/>
    <m/>
    <n v="0"/>
  </r>
  <r>
    <x v="34"/>
    <x v="10"/>
    <x v="4"/>
    <n v="5"/>
    <n v="85"/>
    <m/>
    <m/>
    <n v="69"/>
    <n v="134"/>
    <n v="2"/>
    <n v="3.9"/>
    <m/>
    <m/>
    <m/>
    <m/>
    <m/>
    <m/>
    <m/>
    <m/>
    <m/>
    <m/>
    <m/>
    <m/>
    <m/>
    <m/>
    <m/>
    <m/>
    <n v="1"/>
  </r>
  <r>
    <x v="34"/>
    <x v="10"/>
    <x v="5"/>
    <n v="3"/>
    <n v="3"/>
    <m/>
    <n v="20779"/>
    <n v="0"/>
    <n v="0"/>
    <n v="5"/>
    <n v="90.9"/>
    <n v="870"/>
    <n v="0"/>
    <n v="870"/>
    <n v="0"/>
    <n v="4.2"/>
    <n v="13135"/>
    <m/>
    <n v="3110"/>
    <m/>
    <n v="63.2"/>
    <n v="-12265"/>
    <n v="-59"/>
    <n v="8.4"/>
    <m/>
    <m/>
    <m/>
    <n v="1"/>
  </r>
  <r>
    <x v="34"/>
    <x v="10"/>
    <x v="6"/>
    <n v="11"/>
    <n v="39"/>
    <m/>
    <m/>
    <n v="1"/>
    <n v="2.6"/>
    <n v="0"/>
    <n v="0"/>
    <m/>
    <m/>
    <m/>
    <m/>
    <m/>
    <m/>
    <m/>
    <m/>
    <m/>
    <m/>
    <m/>
    <m/>
    <m/>
    <m/>
    <m/>
    <m/>
    <n v="1"/>
  </r>
  <r>
    <x v="34"/>
    <x v="10"/>
    <x v="7"/>
    <n v="37"/>
    <n v="1268"/>
    <n v="166244"/>
    <n v="176088"/>
    <n v="35"/>
    <n v="2.8"/>
    <n v="10"/>
    <n v="0.8"/>
    <n v="17945"/>
    <m/>
    <m/>
    <m/>
    <n v="10.199999999999999"/>
    <n v="37632"/>
    <m/>
    <n v="28848"/>
    <m/>
    <n v="21.4"/>
    <n v="-19687"/>
    <n v="-11.2"/>
    <n v="20.399999999999999"/>
    <m/>
    <m/>
    <m/>
    <n v="1"/>
  </r>
  <r>
    <x v="34"/>
    <x v="10"/>
    <x v="8"/>
    <n v="49"/>
    <n v="2139"/>
    <n v="266883"/>
    <n v="262513"/>
    <n v="628"/>
    <n v="34.1"/>
    <n v="33"/>
    <n v="1.8"/>
    <n v="34015"/>
    <n v="8892"/>
    <n v="25123"/>
    <n v="3.4"/>
    <n v="13"/>
    <n v="25276"/>
    <n v="1497"/>
    <n v="23779"/>
    <n v="0.6"/>
    <n v="9.6"/>
    <n v="8739"/>
    <n v="3.4"/>
    <n v="19.2"/>
    <m/>
    <m/>
    <m/>
    <n v="0"/>
  </r>
  <r>
    <x v="34"/>
    <x v="10"/>
    <x v="9"/>
    <n v="61"/>
    <n v="3583"/>
    <n v="309324"/>
    <n v="306588"/>
    <n v="253"/>
    <n v="7.1"/>
    <n v="231"/>
    <n v="6.5"/>
    <n v="46327"/>
    <n v="9556"/>
    <n v="36771"/>
    <n v="3.1"/>
    <n v="15.1"/>
    <n v="40854"/>
    <n v="8365"/>
    <n v="32489"/>
    <n v="2.7"/>
    <n v="13.3"/>
    <n v="5473"/>
    <n v="1.8"/>
    <n v="26.6"/>
    <m/>
    <m/>
    <m/>
    <n v="0"/>
  </r>
  <r>
    <x v="34"/>
    <x v="10"/>
    <x v="10"/>
    <n v="103"/>
    <n v="7133"/>
    <n v="555951"/>
    <n v="552048"/>
    <n v="382"/>
    <n v="5.2"/>
    <n v="698"/>
    <n v="9.6"/>
    <n v="51776"/>
    <n v="15030"/>
    <n v="36746"/>
    <n v="2.7"/>
    <n v="9.4"/>
    <n v="43971"/>
    <n v="12052"/>
    <n v="31919"/>
    <n v="2.2000000000000002"/>
    <n v="8"/>
    <n v="7805"/>
    <n v="1.4"/>
    <n v="16"/>
    <m/>
    <m/>
    <m/>
    <n v="0"/>
  </r>
  <r>
    <x v="34"/>
    <x v="10"/>
    <x v="11"/>
    <n v="191"/>
    <n v="20519"/>
    <n v="1181317"/>
    <n v="1160672"/>
    <n v="1177"/>
    <n v="5.8"/>
    <n v="611"/>
    <n v="3"/>
    <n v="138059"/>
    <n v="38237"/>
    <n v="99822"/>
    <n v="3.3"/>
    <n v="11.9"/>
    <n v="96768"/>
    <n v="24396"/>
    <n v="72372"/>
    <n v="2.1"/>
    <n v="8.3000000000000007"/>
    <n v="41291"/>
    <n v="3.6"/>
    <n v="16.600000000000001"/>
    <m/>
    <m/>
    <m/>
    <n v="0"/>
  </r>
  <r>
    <x v="34"/>
    <x v="10"/>
    <x v="1"/>
    <n v="681"/>
    <n v="80572"/>
    <n v="3880755"/>
    <n v="3842823"/>
    <n v="4959"/>
    <n v="6.2"/>
    <n v="4122"/>
    <n v="5.0999999999999996"/>
    <n v="395860"/>
    <n v="88927"/>
    <n v="306933"/>
    <n v="2.2999999999999998"/>
    <n v="10.3"/>
    <n v="319997"/>
    <n v="70176"/>
    <n v="249821"/>
    <n v="1.8"/>
    <n v="8.3000000000000007"/>
    <n v="75863"/>
    <n v="2"/>
    <n v="16.600000000000001"/>
    <m/>
    <m/>
    <m/>
    <n v="0"/>
  </r>
  <r>
    <x v="34"/>
    <x v="11"/>
    <x v="2"/>
    <n v="8"/>
    <n v="38"/>
    <m/>
    <m/>
    <n v="7"/>
    <n v="20"/>
    <n v="1"/>
    <n v="2.9"/>
    <m/>
    <m/>
    <m/>
    <m/>
    <m/>
    <m/>
    <m/>
    <m/>
    <m/>
    <m/>
    <m/>
    <m/>
    <m/>
    <m/>
    <m/>
    <m/>
    <n v="1"/>
  </r>
  <r>
    <x v="34"/>
    <x v="11"/>
    <x v="3"/>
    <n v="5"/>
    <n v="9"/>
    <n v="2000"/>
    <n v="1163"/>
    <n v="0"/>
    <n v="0"/>
    <n v="0"/>
    <n v="0"/>
    <n v="1678"/>
    <n v="0"/>
    <n v="1678"/>
    <n v="0"/>
    <n v="144.30000000000001"/>
    <n v="4"/>
    <n v="0"/>
    <n v="4"/>
    <n v="0"/>
    <n v="0.3"/>
    <n v="1674"/>
    <n v="144"/>
    <n v="0.6"/>
    <m/>
    <m/>
    <m/>
    <n v="0"/>
  </r>
  <r>
    <x v="34"/>
    <x v="11"/>
    <x v="4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5"/>
    <n v="9"/>
    <n v="17"/>
    <m/>
    <n v="29571"/>
    <n v="0"/>
    <n v="0"/>
    <n v="1"/>
    <n v="5.9"/>
    <n v="101"/>
    <n v="0"/>
    <n v="101"/>
    <n v="0"/>
    <n v="0.3"/>
    <n v="9390"/>
    <m/>
    <n v="9389"/>
    <m/>
    <n v="31.8"/>
    <n v="-9289"/>
    <n v="-31.5"/>
    <n v="0.6"/>
    <m/>
    <m/>
    <m/>
    <n v="1"/>
  </r>
  <r>
    <x v="34"/>
    <x v="11"/>
    <x v="6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7"/>
    <n v="27"/>
    <n v="383"/>
    <n v="69126"/>
    <n v="68380"/>
    <n v="31"/>
    <n v="8.4"/>
    <n v="6"/>
    <n v="1.6"/>
    <n v="8426"/>
    <m/>
    <m/>
    <m/>
    <n v="12.3"/>
    <n v="6933"/>
    <m/>
    <n v="6447"/>
    <m/>
    <n v="10.1"/>
    <n v="1493"/>
    <n v="2.2000000000000002"/>
    <n v="20.2"/>
    <m/>
    <m/>
    <m/>
    <n v="1"/>
  </r>
  <r>
    <x v="34"/>
    <x v="11"/>
    <x v="8"/>
    <n v="41"/>
    <n v="4574"/>
    <n v="310406"/>
    <n v="318043"/>
    <n v="267"/>
    <n v="5.9"/>
    <n v="119"/>
    <n v="2.6"/>
    <n v="63122"/>
    <n v="17712"/>
    <n v="45410"/>
    <n v="5.6"/>
    <n v="19.8"/>
    <n v="78396"/>
    <n v="22178"/>
    <n v="56218"/>
    <n v="7"/>
    <n v="24.6"/>
    <n v="-15274"/>
    <n v="-4.8"/>
    <n v="39.6"/>
    <m/>
    <m/>
    <m/>
    <n v="0"/>
  </r>
  <r>
    <x v="34"/>
    <x v="11"/>
    <x v="9"/>
    <n v="45"/>
    <n v="12857"/>
    <n v="575561"/>
    <n v="581699"/>
    <n v="1000"/>
    <n v="7.9"/>
    <n v="559"/>
    <n v="4.4000000000000004"/>
    <n v="63352"/>
    <n v="18497"/>
    <n v="44855"/>
    <n v="3.2"/>
    <n v="10.9"/>
    <n v="75627"/>
    <n v="6855"/>
    <n v="68772"/>
    <n v="1.2"/>
    <n v="13"/>
    <n v="-12275"/>
    <n v="-2.1"/>
    <n v="21.8"/>
    <m/>
    <m/>
    <m/>
    <n v="0"/>
  </r>
  <r>
    <x v="34"/>
    <x v="11"/>
    <x v="10"/>
    <n v="80"/>
    <n v="30332"/>
    <n v="1527752"/>
    <n v="1449026"/>
    <n v="2395"/>
    <n v="8.1"/>
    <n v="720"/>
    <n v="2.4"/>
    <n v="278203"/>
    <n v="75965"/>
    <n v="202238"/>
    <n v="5.2"/>
    <n v="19.2"/>
    <n v="120752"/>
    <n v="34197"/>
    <n v="86555"/>
    <n v="2.4"/>
    <n v="8.3000000000000007"/>
    <n v="157451"/>
    <n v="10.9"/>
    <n v="16.600000000000001"/>
    <m/>
    <m/>
    <m/>
    <n v="0"/>
  </r>
  <r>
    <x v="34"/>
    <x v="11"/>
    <x v="11"/>
    <n v="147"/>
    <n v="64383"/>
    <n v="3529251"/>
    <n v="3468076"/>
    <n v="6128"/>
    <n v="9.8000000000000007"/>
    <n v="2701"/>
    <n v="4.3"/>
    <n v="447782"/>
    <n v="128970"/>
    <n v="318812"/>
    <n v="3.7"/>
    <n v="12.9"/>
    <n v="325432"/>
    <n v="79612"/>
    <n v="245820"/>
    <n v="2.2999999999999998"/>
    <n v="9.4"/>
    <n v="122350"/>
    <n v="3.5"/>
    <n v="18.8"/>
    <m/>
    <m/>
    <m/>
    <n v="0"/>
  </r>
  <r>
    <x v="34"/>
    <x v="11"/>
    <x v="1"/>
    <n v="763"/>
    <n v="525870"/>
    <n v="24541433"/>
    <n v="24332790"/>
    <n v="42730"/>
    <n v="8.1999999999999993"/>
    <n v="29356"/>
    <n v="5.7"/>
    <n v="2691342"/>
    <n v="751152"/>
    <n v="1940190"/>
    <n v="3.1"/>
    <n v="11.1"/>
    <n v="2274056"/>
    <n v="515109"/>
    <n v="1758947"/>
    <n v="2.1"/>
    <n v="9.3000000000000007"/>
    <n v="417286"/>
    <n v="1.8"/>
    <n v="18.600000000000001"/>
    <m/>
    <m/>
    <m/>
    <n v="0"/>
  </r>
  <r>
    <x v="35"/>
    <x v="0"/>
    <x v="0"/>
    <n v="356496"/>
    <n v="356611"/>
    <n v="846273"/>
    <n v="427970"/>
    <n v="351638"/>
    <n v="197.2"/>
    <n v="0"/>
    <n v="0"/>
    <n v="836607"/>
    <n v="836607"/>
    <n v="0"/>
    <n v="195.5"/>
    <n v="195.5"/>
    <n v="0"/>
    <n v="0"/>
    <n v="0"/>
    <n v="0"/>
    <n v="0"/>
    <n v="836607"/>
    <n v="195.5"/>
    <n v="0"/>
    <m/>
    <m/>
    <m/>
    <n v="0"/>
  </r>
  <r>
    <x v="35"/>
    <x v="0"/>
    <x v="2"/>
    <n v="207273"/>
    <n v="207310"/>
    <n v="419123"/>
    <n v="476534"/>
    <n v="115"/>
    <n v="0"/>
    <n v="78731"/>
    <n v="31.6"/>
    <n v="91537"/>
    <n v="281"/>
    <n v="91256"/>
    <n v="0.1"/>
    <n v="19.2"/>
    <n v="206358"/>
    <n v="158471"/>
    <n v="47887"/>
    <n v="33.299999999999997"/>
    <n v="43.3"/>
    <n v="-114821"/>
    <n v="-24.1"/>
    <n v="38.4"/>
    <n v="58614"/>
    <n v="58614"/>
    <n v="122260"/>
    <n v="0"/>
  </r>
  <r>
    <x v="35"/>
    <x v="0"/>
    <x v="3"/>
    <n v="162159"/>
    <n v="162191"/>
    <n v="327916"/>
    <n v="358368"/>
    <n v="9673"/>
    <n v="5.5"/>
    <n v="41465"/>
    <n v="23.4"/>
    <n v="67784"/>
    <n v="20388"/>
    <n v="47396"/>
    <n v="5.7"/>
    <n v="18.899999999999999"/>
    <n v="128687"/>
    <n v="92100"/>
    <n v="36587"/>
    <n v="25.7"/>
    <n v="35.9"/>
    <n v="-60903"/>
    <n v="-17"/>
    <n v="37.799999999999997"/>
    <n v="31690"/>
    <n v="31693"/>
    <n v="72851"/>
    <n v="0"/>
  </r>
  <r>
    <x v="35"/>
    <x v="0"/>
    <x v="4"/>
    <n v="146914"/>
    <n v="146931"/>
    <n v="296097"/>
    <n v="319683"/>
    <n v="9140"/>
    <n v="5.8"/>
    <n v="31935"/>
    <n v="20.2"/>
    <n v="56885"/>
    <n v="18394"/>
    <n v="38491"/>
    <n v="5.8"/>
    <n v="17.8"/>
    <n v="104057"/>
    <n v="72253"/>
    <n v="31804"/>
    <n v="22.6"/>
    <n v="32.6"/>
    <n v="-47172"/>
    <n v="-14.8"/>
    <n v="35.6"/>
    <n v="24160"/>
    <n v="24165"/>
    <n v="56926"/>
    <n v="0"/>
  </r>
  <r>
    <x v="35"/>
    <x v="0"/>
    <x v="5"/>
    <n v="149033"/>
    <n v="149085"/>
    <n v="300055"/>
    <n v="321469"/>
    <n v="9619"/>
    <n v="6.1"/>
    <n v="29493"/>
    <n v="18.600000000000001"/>
    <n v="55533"/>
    <n v="18961"/>
    <n v="36572"/>
    <n v="5.9"/>
    <n v="17.3"/>
    <n v="98361"/>
    <n v="66284"/>
    <n v="32077"/>
    <n v="20.6"/>
    <n v="30.6"/>
    <n v="-42828"/>
    <n v="-13.3"/>
    <n v="34.6"/>
    <n v="21872"/>
    <n v="21881"/>
    <n v="51505"/>
    <n v="0"/>
  </r>
  <r>
    <x v="35"/>
    <x v="0"/>
    <x v="6"/>
    <n v="138981"/>
    <n v="139040"/>
    <n v="280895"/>
    <n v="299770"/>
    <n v="9220"/>
    <n v="6.3"/>
    <n v="26147"/>
    <n v="17.8"/>
    <n v="50422"/>
    <n v="17805"/>
    <n v="32617"/>
    <n v="5.9"/>
    <n v="16.8"/>
    <n v="88171"/>
    <n v="58431"/>
    <n v="29740"/>
    <n v="19.5"/>
    <n v="29.4"/>
    <n v="-37749"/>
    <n v="-12.6"/>
    <n v="33.6"/>
    <n v="19046"/>
    <n v="19074"/>
    <n v="45164"/>
    <n v="0"/>
  </r>
  <r>
    <x v="35"/>
    <x v="0"/>
    <x v="7"/>
    <n v="531027"/>
    <n v="531440"/>
    <n v="1088542"/>
    <n v="1153415"/>
    <n v="32642"/>
    <n v="5.9"/>
    <n v="85816"/>
    <n v="15.5"/>
    <n v="177349"/>
    <n v="63890"/>
    <n v="113459"/>
    <n v="5.5"/>
    <n v="15.4"/>
    <n v="307095"/>
    <n v="192094"/>
    <n v="115001"/>
    <n v="16.7"/>
    <n v="26.6"/>
    <n v="-129746"/>
    <n v="-11.2"/>
    <n v="30.8"/>
    <n v="60559"/>
    <n v="60756"/>
    <n v="144227"/>
    <n v="0"/>
  </r>
  <r>
    <x v="35"/>
    <x v="0"/>
    <x v="8"/>
    <n v="345878"/>
    <n v="346210"/>
    <n v="722515"/>
    <n v="759278"/>
    <n v="20054"/>
    <n v="5.6"/>
    <n v="47731"/>
    <n v="13.3"/>
    <n v="107878"/>
    <n v="39502"/>
    <n v="68376"/>
    <n v="5.2"/>
    <n v="14.2"/>
    <n v="181403"/>
    <n v="106546"/>
    <n v="74857"/>
    <n v="14"/>
    <n v="23.9"/>
    <n v="-73525"/>
    <n v="-9.6999999999999993"/>
    <n v="28.4"/>
    <n v="32689"/>
    <n v="32888"/>
    <n v="77942"/>
    <n v="0"/>
  </r>
  <r>
    <x v="35"/>
    <x v="0"/>
    <x v="9"/>
    <n v="238634"/>
    <n v="238812"/>
    <n v="508143"/>
    <n v="532513"/>
    <n v="12662"/>
    <n v="5.0999999999999996"/>
    <n v="29933"/>
    <n v="12.2"/>
    <n v="70638"/>
    <n v="25504"/>
    <n v="45134"/>
    <n v="4.8"/>
    <n v="13.3"/>
    <n v="119378"/>
    <n v="67805"/>
    <n v="51573"/>
    <n v="12.7"/>
    <n v="22.4"/>
    <n v="-48740"/>
    <n v="-9.1"/>
    <n v="26.6"/>
    <n v="20629"/>
    <n v="20723"/>
    <n v="49694"/>
    <n v="0"/>
  </r>
  <r>
    <x v="35"/>
    <x v="0"/>
    <x v="10"/>
    <n v="176091"/>
    <n v="176337"/>
    <n v="381822"/>
    <n v="400351"/>
    <n v="8552"/>
    <n v="4.7"/>
    <n v="21189"/>
    <n v="11.6"/>
    <n v="49911"/>
    <n v="17378"/>
    <n v="32533"/>
    <n v="4.3"/>
    <n v="12.5"/>
    <n v="86969"/>
    <n v="48807"/>
    <n v="38162"/>
    <n v="12.2"/>
    <n v="21.7"/>
    <n v="-37058"/>
    <n v="-9.1999999999999993"/>
    <n v="25"/>
    <n v="14687"/>
    <n v="14782"/>
    <n v="36108"/>
    <n v="0"/>
  </r>
  <r>
    <x v="35"/>
    <x v="0"/>
    <x v="11"/>
    <n v="226497"/>
    <n v="227311"/>
    <n v="506416"/>
    <n v="532417"/>
    <n v="9412"/>
    <n v="4"/>
    <n v="26704"/>
    <n v="11.4"/>
    <n v="59444"/>
    <n v="20090"/>
    <n v="39354"/>
    <n v="3.8"/>
    <n v="11.2"/>
    <n v="111445"/>
    <n v="62854"/>
    <n v="48591"/>
    <n v="11.8"/>
    <n v="20.9"/>
    <n v="-52001"/>
    <n v="-9.6999999999999993"/>
    <n v="22.4"/>
    <n v="18839"/>
    <n v="19079"/>
    <n v="47411"/>
    <n v="0"/>
  </r>
  <r>
    <x v="35"/>
    <x v="0"/>
    <x v="1"/>
    <n v="120871"/>
    <n v="121723"/>
    <n v="282735"/>
    <n v="299117"/>
    <n v="4166"/>
    <n v="3.3"/>
    <n v="14867"/>
    <n v="11.7"/>
    <n v="30277"/>
    <n v="9799"/>
    <n v="20478"/>
    <n v="3.3"/>
    <n v="10.1"/>
    <n v="63041"/>
    <n v="37317"/>
    <n v="25724"/>
    <n v="12.5"/>
    <n v="21.1"/>
    <n v="-32764"/>
    <n v="-11"/>
    <n v="20.2"/>
    <n v="10660"/>
    <n v="10951"/>
    <n v="28839"/>
    <n v="0"/>
  </r>
  <r>
    <x v="35"/>
    <x v="1"/>
    <x v="0"/>
    <n v="31620"/>
    <n v="31947"/>
    <n v="386650"/>
    <n v="194758"/>
    <n v="31707"/>
    <n v="198.5"/>
    <n v="0"/>
    <n v="0"/>
    <n v="383785"/>
    <n v="383785"/>
    <n v="0"/>
    <n v="197.1"/>
    <n v="197.1"/>
    <n v="0"/>
    <n v="0"/>
    <n v="0"/>
    <n v="0"/>
    <n v="0"/>
    <n v="383785"/>
    <n v="197.1"/>
    <n v="0"/>
    <m/>
    <m/>
    <m/>
    <n v="0"/>
  </r>
  <r>
    <x v="35"/>
    <x v="1"/>
    <x v="2"/>
    <n v="54461"/>
    <n v="54622"/>
    <n v="359667"/>
    <n v="365744"/>
    <n v="275"/>
    <n v="0.5"/>
    <n v="4806"/>
    <n v="8.4"/>
    <n v="99904"/>
    <n v="1446"/>
    <n v="98458"/>
    <n v="0.4"/>
    <n v="27.3"/>
    <n v="112058"/>
    <n v="57392"/>
    <n v="54666"/>
    <n v="15.7"/>
    <n v="30.6"/>
    <n v="-12154"/>
    <n v="-3.3"/>
    <n v="54.6"/>
    <n v="3955"/>
    <n v="3957"/>
    <n v="48030"/>
    <n v="0"/>
  </r>
  <r>
    <x v="35"/>
    <x v="1"/>
    <x v="3"/>
    <n v="47504"/>
    <n v="47653"/>
    <n v="311631"/>
    <n v="317559"/>
    <n v="725"/>
    <n v="1.5"/>
    <n v="3351"/>
    <n v="6.9"/>
    <n v="66460"/>
    <n v="7230"/>
    <n v="59230"/>
    <n v="2.2999999999999998"/>
    <n v="20.9"/>
    <n v="78316"/>
    <n v="40478"/>
    <n v="37838"/>
    <n v="12.7"/>
    <n v="24.7"/>
    <n v="-11856"/>
    <n v="-3.8"/>
    <n v="41.8"/>
    <n v="2793"/>
    <n v="2799"/>
    <n v="34348"/>
    <n v="0"/>
  </r>
  <r>
    <x v="35"/>
    <x v="1"/>
    <x v="4"/>
    <n v="45977"/>
    <n v="46164"/>
    <n v="298408"/>
    <n v="304739"/>
    <n v="641"/>
    <n v="1.4"/>
    <n v="2787"/>
    <n v="5.9"/>
    <n v="56043"/>
    <n v="6242"/>
    <n v="49801"/>
    <n v="2"/>
    <n v="18.399999999999999"/>
    <n v="68704"/>
    <n v="33267"/>
    <n v="35437"/>
    <n v="10.9"/>
    <n v="22.5"/>
    <n v="-12661"/>
    <n v="-4.0999999999999996"/>
    <n v="36.799999999999997"/>
    <n v="2284"/>
    <n v="2288"/>
    <n v="27922"/>
    <n v="0"/>
  </r>
  <r>
    <x v="35"/>
    <x v="1"/>
    <x v="5"/>
    <n v="48061"/>
    <n v="48334"/>
    <n v="310087"/>
    <n v="317182"/>
    <n v="629"/>
    <n v="1.3"/>
    <n v="2672"/>
    <n v="5.4"/>
    <n v="53934"/>
    <n v="5896"/>
    <n v="48038"/>
    <n v="1.9"/>
    <n v="17"/>
    <n v="68123"/>
    <n v="31573"/>
    <n v="36550"/>
    <n v="10"/>
    <n v="21.5"/>
    <n v="-14189"/>
    <n v="-4.5"/>
    <n v="34"/>
    <n v="2137"/>
    <n v="2139"/>
    <n v="26180"/>
    <n v="0"/>
  </r>
  <r>
    <x v="35"/>
    <x v="1"/>
    <x v="6"/>
    <n v="46083"/>
    <n v="46272"/>
    <n v="296168"/>
    <n v="303557"/>
    <n v="441"/>
    <n v="0.9"/>
    <n v="2412"/>
    <n v="5.0999999999999996"/>
    <n v="47584"/>
    <n v="4681"/>
    <n v="42903"/>
    <n v="1.5"/>
    <n v="15.7"/>
    <n v="62361"/>
    <n v="27869"/>
    <n v="34492"/>
    <n v="9.1999999999999993"/>
    <n v="20.5"/>
    <n v="-14777"/>
    <n v="-4.8"/>
    <n v="31.4"/>
    <n v="1878"/>
    <n v="1907"/>
    <n v="23043"/>
    <n v="0"/>
  </r>
  <r>
    <x v="35"/>
    <x v="1"/>
    <x v="7"/>
    <n v="196996"/>
    <n v="198341"/>
    <n v="1259047"/>
    <n v="1288303"/>
    <n v="1745"/>
    <n v="0.9"/>
    <n v="8471"/>
    <n v="4.2"/>
    <n v="176831"/>
    <n v="18815"/>
    <n v="158016"/>
    <n v="1.5"/>
    <n v="13.7"/>
    <n v="235343"/>
    <n v="92360"/>
    <n v="142983"/>
    <n v="7.2"/>
    <n v="18.3"/>
    <n v="-58512"/>
    <n v="-4.5999999999999996"/>
    <n v="27.4"/>
    <n v="5896"/>
    <n v="6052"/>
    <n v="72442"/>
    <n v="0"/>
  </r>
  <r>
    <x v="35"/>
    <x v="1"/>
    <x v="8"/>
    <n v="141126"/>
    <n v="142341"/>
    <n v="899880"/>
    <n v="918928"/>
    <n v="1347"/>
    <n v="0.9"/>
    <n v="5020"/>
    <n v="3.5"/>
    <n v="112103"/>
    <n v="14234"/>
    <n v="97869"/>
    <n v="1.5"/>
    <n v="12.2"/>
    <n v="150199"/>
    <n v="52093"/>
    <n v="98106"/>
    <n v="5.7"/>
    <n v="16.3"/>
    <n v="-38096"/>
    <n v="-4.0999999999999996"/>
    <n v="24.4"/>
    <n v="3230"/>
    <n v="3344"/>
    <n v="39577"/>
    <n v="0"/>
  </r>
  <r>
    <x v="35"/>
    <x v="1"/>
    <x v="9"/>
    <n v="106033"/>
    <n v="106644"/>
    <n v="673808"/>
    <n v="688246"/>
    <n v="807"/>
    <n v="0.7"/>
    <n v="3118"/>
    <n v="2.9"/>
    <n v="76840"/>
    <n v="8675"/>
    <n v="68165"/>
    <n v="1.3"/>
    <n v="11.2"/>
    <n v="105716"/>
    <n v="33807"/>
    <n v="71909"/>
    <n v="4.9000000000000004"/>
    <n v="15.4"/>
    <n v="-28876"/>
    <n v="-4.2"/>
    <n v="22.4"/>
    <n v="2078"/>
    <n v="2148"/>
    <n v="25632"/>
    <n v="0"/>
  </r>
  <r>
    <x v="35"/>
    <x v="1"/>
    <x v="10"/>
    <n v="84279"/>
    <n v="85170"/>
    <n v="537045"/>
    <n v="548937"/>
    <n v="759"/>
    <n v="0.9"/>
    <n v="2648"/>
    <n v="3.1"/>
    <n v="57816"/>
    <n v="7420"/>
    <n v="50396"/>
    <n v="1.4"/>
    <n v="10.5"/>
    <n v="81600"/>
    <n v="26673"/>
    <n v="54927"/>
    <n v="4.9000000000000004"/>
    <n v="14.9"/>
    <n v="-23784"/>
    <n v="-4.4000000000000004"/>
    <n v="21"/>
    <n v="1623"/>
    <n v="1691"/>
    <n v="20041"/>
    <n v="0"/>
  </r>
  <r>
    <x v="35"/>
    <x v="1"/>
    <x v="11"/>
    <n v="123010"/>
    <n v="125953"/>
    <n v="782670"/>
    <n v="799201"/>
    <n v="1506"/>
    <n v="1.2"/>
    <n v="4162"/>
    <n v="3.3"/>
    <n v="79600"/>
    <n v="12188"/>
    <n v="67412"/>
    <n v="1.5"/>
    <n v="10"/>
    <n v="112662"/>
    <n v="36416"/>
    <n v="76246"/>
    <n v="4.5999999999999996"/>
    <n v="14.1"/>
    <n v="-33062"/>
    <n v="-4.0999999999999996"/>
    <n v="20"/>
    <n v="2083"/>
    <n v="2304"/>
    <n v="25690"/>
    <n v="0"/>
  </r>
  <r>
    <x v="35"/>
    <x v="1"/>
    <x v="1"/>
    <n v="88117"/>
    <n v="91365"/>
    <n v="569958"/>
    <n v="582590"/>
    <n v="1322"/>
    <n v="1.4"/>
    <n v="3576"/>
    <n v="3.9"/>
    <n v="56926"/>
    <n v="9885"/>
    <n v="47041"/>
    <n v="1.7"/>
    <n v="9.8000000000000007"/>
    <n v="82190"/>
    <n v="28306"/>
    <n v="53884"/>
    <n v="4.9000000000000004"/>
    <n v="14.1"/>
    <n v="-25264"/>
    <n v="-4.3"/>
    <n v="19.600000000000001"/>
    <n v="1571"/>
    <n v="1787"/>
    <n v="19626"/>
    <n v="0"/>
  </r>
  <r>
    <x v="35"/>
    <x v="2"/>
    <x v="0"/>
    <n v="12929"/>
    <n v="13664"/>
    <n v="334233"/>
    <n v="168346"/>
    <n v="13569"/>
    <n v="198.6"/>
    <n v="0"/>
    <n v="0"/>
    <n v="331774"/>
    <n v="331774"/>
    <n v="0"/>
    <n v="197.1"/>
    <n v="197.1"/>
    <n v="0"/>
    <n v="0"/>
    <n v="0"/>
    <n v="0"/>
    <n v="0"/>
    <n v="331774"/>
    <n v="197.1"/>
    <n v="0"/>
    <m/>
    <m/>
    <m/>
    <n v="0"/>
  </r>
  <r>
    <x v="35"/>
    <x v="2"/>
    <x v="2"/>
    <n v="26047"/>
    <n v="26488"/>
    <n v="365144"/>
    <n v="359515"/>
    <n v="379"/>
    <n v="1.4"/>
    <n v="1849"/>
    <n v="6.8"/>
    <n v="98661"/>
    <n v="3568"/>
    <n v="95093"/>
    <n v="1"/>
    <n v="27.4"/>
    <n v="87402"/>
    <n v="45596"/>
    <n v="41806"/>
    <n v="12.7"/>
    <n v="24.3"/>
    <n v="11259"/>
    <n v="3.1"/>
    <n v="48.6"/>
    <n v="1491"/>
    <n v="1496"/>
    <n v="38603"/>
    <n v="0"/>
  </r>
  <r>
    <x v="35"/>
    <x v="2"/>
    <x v="3"/>
    <n v="24479"/>
    <n v="24969"/>
    <n v="333664"/>
    <n v="332969"/>
    <n v="512"/>
    <n v="2"/>
    <n v="1369"/>
    <n v="5.4"/>
    <n v="67192"/>
    <n v="6975"/>
    <n v="60217"/>
    <n v="2.1"/>
    <n v="20.2"/>
    <n v="65801"/>
    <n v="32693"/>
    <n v="33108"/>
    <n v="9.8000000000000007"/>
    <n v="19.8"/>
    <n v="1391"/>
    <n v="0.4"/>
    <n v="39.6"/>
    <n v="1061"/>
    <n v="1081"/>
    <n v="27060"/>
    <n v="0"/>
  </r>
  <r>
    <x v="35"/>
    <x v="2"/>
    <x v="4"/>
    <n v="24595"/>
    <n v="25283"/>
    <n v="332432"/>
    <n v="333162"/>
    <n v="467"/>
    <n v="1.8"/>
    <n v="1172"/>
    <n v="4.5999999999999996"/>
    <n v="58354"/>
    <n v="6496"/>
    <n v="51858"/>
    <n v="1.9"/>
    <n v="17.5"/>
    <n v="59814"/>
    <n v="27184"/>
    <n v="32630"/>
    <n v="8.1999999999999993"/>
    <n v="18"/>
    <n v="-1460"/>
    <n v="-0.5"/>
    <n v="35"/>
    <n v="845"/>
    <n v="848"/>
    <n v="21772"/>
    <n v="0"/>
  </r>
  <r>
    <x v="35"/>
    <x v="2"/>
    <x v="5"/>
    <n v="25865"/>
    <n v="27049"/>
    <n v="346778"/>
    <n v="346489"/>
    <n v="601"/>
    <n v="2.2000000000000002"/>
    <n v="1124"/>
    <n v="4.0999999999999996"/>
    <n v="58047"/>
    <n v="6819"/>
    <n v="51228"/>
    <n v="2"/>
    <n v="16.8"/>
    <n v="57469"/>
    <n v="25566"/>
    <n v="31903"/>
    <n v="7.4"/>
    <n v="16.600000000000001"/>
    <n v="578"/>
    <n v="0.2"/>
    <n v="33.200000000000003"/>
    <n v="773"/>
    <n v="779"/>
    <n v="19956"/>
    <n v="0"/>
  </r>
  <r>
    <x v="35"/>
    <x v="2"/>
    <x v="6"/>
    <n v="24443"/>
    <n v="24850"/>
    <n v="327423"/>
    <n v="330936"/>
    <n v="226"/>
    <n v="0.9"/>
    <n v="1090"/>
    <n v="4.3"/>
    <n v="47932"/>
    <n v="4206"/>
    <n v="43726"/>
    <n v="1.3"/>
    <n v="14.5"/>
    <n v="54957"/>
    <n v="23935"/>
    <n v="31022"/>
    <n v="7.2"/>
    <n v="16.600000000000001"/>
    <n v="-7025"/>
    <n v="-2.1"/>
    <n v="29"/>
    <n v="708"/>
    <n v="729"/>
    <n v="18550"/>
    <n v="0"/>
  </r>
  <r>
    <x v="35"/>
    <x v="2"/>
    <x v="7"/>
    <n v="108890"/>
    <n v="112723"/>
    <n v="1448635"/>
    <n v="1465445"/>
    <n v="1085"/>
    <n v="0.9"/>
    <n v="4628"/>
    <n v="4"/>
    <n v="186180"/>
    <n v="18202"/>
    <n v="167978"/>
    <n v="1.2"/>
    <n v="12.7"/>
    <n v="219799"/>
    <n v="86877"/>
    <n v="132922"/>
    <n v="5.9"/>
    <n v="15"/>
    <n v="-33619"/>
    <n v="-2.2999999999999998"/>
    <n v="25.4"/>
    <n v="2411"/>
    <n v="2563"/>
    <n v="62071"/>
    <n v="0"/>
  </r>
  <r>
    <x v="35"/>
    <x v="2"/>
    <x v="8"/>
    <n v="83081"/>
    <n v="87114"/>
    <n v="1102935"/>
    <n v="1116226"/>
    <n v="941"/>
    <n v="1.1000000000000001"/>
    <n v="3131"/>
    <n v="3.6"/>
    <n v="126439"/>
    <n v="15055"/>
    <n v="111384"/>
    <n v="1.3"/>
    <n v="11.3"/>
    <n v="153021"/>
    <n v="55272"/>
    <n v="97749"/>
    <n v="5"/>
    <n v="13.7"/>
    <n v="-26582"/>
    <n v="-2.4"/>
    <n v="22.6"/>
    <n v="1457"/>
    <n v="1531"/>
    <n v="38186"/>
    <n v="0"/>
  </r>
  <r>
    <x v="35"/>
    <x v="2"/>
    <x v="9"/>
    <n v="62412"/>
    <n v="64309"/>
    <n v="826038"/>
    <n v="835848"/>
    <n v="608"/>
    <n v="0.9"/>
    <n v="1789"/>
    <n v="2.8"/>
    <n v="85348"/>
    <n v="10076"/>
    <n v="75272"/>
    <n v="1.2"/>
    <n v="10.199999999999999"/>
    <n v="104968"/>
    <n v="33793"/>
    <n v="71175"/>
    <n v="4"/>
    <n v="12.6"/>
    <n v="-19620"/>
    <n v="-2.4"/>
    <n v="20.399999999999999"/>
    <n v="906"/>
    <n v="952"/>
    <n v="23523"/>
    <n v="0"/>
  </r>
  <r>
    <x v="35"/>
    <x v="2"/>
    <x v="10"/>
    <n v="51586"/>
    <n v="54363"/>
    <n v="683874"/>
    <n v="691454"/>
    <n v="643"/>
    <n v="1.2"/>
    <n v="1643"/>
    <n v="3"/>
    <n v="67926"/>
    <n v="8594"/>
    <n v="59332"/>
    <n v="1.2"/>
    <n v="9.8000000000000007"/>
    <n v="83085"/>
    <n v="26243"/>
    <n v="56842"/>
    <n v="3.8"/>
    <n v="12"/>
    <n v="-15159"/>
    <n v="-2.2000000000000002"/>
    <n v="19.600000000000001"/>
    <n v="658"/>
    <n v="712"/>
    <n v="17255"/>
    <n v="0"/>
  </r>
  <r>
    <x v="35"/>
    <x v="2"/>
    <x v="11"/>
    <n v="78772"/>
    <n v="87240"/>
    <n v="1043644"/>
    <n v="1054183"/>
    <n v="1840"/>
    <n v="2.1"/>
    <n v="3099"/>
    <n v="3.5"/>
    <n v="107554"/>
    <n v="20354"/>
    <n v="87200"/>
    <n v="1.9"/>
    <n v="10.199999999999999"/>
    <n v="128632"/>
    <n v="40069"/>
    <n v="88563"/>
    <n v="3.8"/>
    <n v="12.2"/>
    <n v="-21078"/>
    <n v="-2"/>
    <n v="20.399999999999999"/>
    <n v="927"/>
    <n v="1120"/>
    <n v="24264"/>
    <n v="0"/>
  </r>
  <r>
    <x v="35"/>
    <x v="2"/>
    <x v="1"/>
    <n v="70845"/>
    <n v="81084"/>
    <n v="952082"/>
    <n v="960572"/>
    <n v="1897"/>
    <n v="2.2999999999999998"/>
    <n v="3487"/>
    <n v="4.3"/>
    <n v="98086"/>
    <n v="20633"/>
    <n v="77453"/>
    <n v="2.1"/>
    <n v="10.199999999999999"/>
    <n v="115065"/>
    <n v="38486"/>
    <n v="76579"/>
    <n v="4"/>
    <n v="12"/>
    <n v="-16979"/>
    <n v="-1.8"/>
    <n v="20.399999999999999"/>
    <n v="829"/>
    <n v="1097"/>
    <n v="21860"/>
    <n v="0"/>
  </r>
  <r>
    <x v="35"/>
    <x v="3"/>
    <x v="0"/>
    <n v="5765"/>
    <n v="6649"/>
    <n v="329707"/>
    <n v="165970"/>
    <n v="6613"/>
    <n v="198.9"/>
    <n v="0"/>
    <n v="0"/>
    <n v="327474"/>
    <n v="327474"/>
    <n v="0"/>
    <n v="197.3"/>
    <n v="197.3"/>
    <n v="0"/>
    <n v="0"/>
    <n v="0"/>
    <n v="0"/>
    <n v="0"/>
    <n v="327474"/>
    <n v="197.3"/>
    <n v="0"/>
    <m/>
    <m/>
    <m/>
    <n v="0"/>
  </r>
  <r>
    <x v="35"/>
    <x v="3"/>
    <x v="2"/>
    <n v="13285"/>
    <n v="14420"/>
    <n v="412895"/>
    <n v="403956"/>
    <n v="393"/>
    <n v="2.7"/>
    <n v="936"/>
    <n v="6.4"/>
    <n v="110878"/>
    <n v="6353"/>
    <n v="104525"/>
    <n v="1.6"/>
    <n v="27.4"/>
    <n v="92999"/>
    <n v="47377"/>
    <n v="45622"/>
    <n v="11.7"/>
    <n v="23"/>
    <n v="17879"/>
    <n v="4.4000000000000004"/>
    <n v="46"/>
    <n v="675"/>
    <n v="687"/>
    <n v="38812"/>
    <n v="0"/>
  </r>
  <r>
    <x v="35"/>
    <x v="3"/>
    <x v="3"/>
    <n v="12917"/>
    <n v="14065"/>
    <n v="396830"/>
    <n v="387698"/>
    <n v="353"/>
    <n v="2.5"/>
    <n v="603"/>
    <n v="4.3"/>
    <n v="79746"/>
    <n v="8233"/>
    <n v="71513"/>
    <n v="2.1"/>
    <n v="20.6"/>
    <n v="61481"/>
    <n v="28079"/>
    <n v="33402"/>
    <n v="7.2"/>
    <n v="15.9"/>
    <n v="18265"/>
    <n v="4.7"/>
    <n v="31.8"/>
    <n v="384"/>
    <n v="391"/>
    <n v="21567"/>
    <n v="0"/>
  </r>
  <r>
    <x v="35"/>
    <x v="3"/>
    <x v="4"/>
    <n v="13142"/>
    <n v="14772"/>
    <n v="398567"/>
    <n v="392163"/>
    <n v="355"/>
    <n v="2.4"/>
    <n v="621"/>
    <n v="4.2"/>
    <n v="72225"/>
    <n v="6982"/>
    <n v="65243"/>
    <n v="1.8"/>
    <n v="18.399999999999999"/>
    <n v="59417"/>
    <n v="27457"/>
    <n v="31960"/>
    <n v="7"/>
    <n v="15.2"/>
    <n v="12808"/>
    <n v="3.2"/>
    <n v="30.4"/>
    <n v="365"/>
    <n v="376"/>
    <n v="20464"/>
    <n v="0"/>
  </r>
  <r>
    <x v="35"/>
    <x v="3"/>
    <x v="5"/>
    <n v="14327"/>
    <n v="17551"/>
    <n v="433086"/>
    <n v="423076"/>
    <n v="744"/>
    <n v="4.2"/>
    <n v="688"/>
    <n v="3.9"/>
    <n v="80846"/>
    <n v="11520"/>
    <n v="69326"/>
    <n v="2.7"/>
    <n v="19.100000000000001"/>
    <n v="60825"/>
    <n v="27659"/>
    <n v="33166"/>
    <n v="6.5"/>
    <n v="14.4"/>
    <n v="20021"/>
    <n v="4.7"/>
    <n v="28.8"/>
    <n v="333"/>
    <n v="349"/>
    <n v="18670"/>
    <n v="0"/>
  </r>
  <r>
    <x v="35"/>
    <x v="3"/>
    <x v="6"/>
    <n v="12872"/>
    <n v="13836"/>
    <n v="387330"/>
    <n v="386200"/>
    <n v="212"/>
    <n v="1.5"/>
    <n v="581"/>
    <n v="4.0999999999999996"/>
    <n v="56046"/>
    <n v="5543"/>
    <n v="50503"/>
    <n v="1.4"/>
    <n v="14.5"/>
    <n v="53785"/>
    <n v="22611"/>
    <n v="31174"/>
    <n v="5.9"/>
    <n v="13.9"/>
    <n v="2261"/>
    <n v="0.6"/>
    <n v="27.8"/>
    <n v="279"/>
    <n v="290"/>
    <n v="15842"/>
    <n v="0"/>
  </r>
  <r>
    <x v="35"/>
    <x v="3"/>
    <x v="7"/>
    <n v="60380"/>
    <n v="69893"/>
    <n v="1816116"/>
    <n v="1820017"/>
    <n v="1544"/>
    <n v="2.2000000000000002"/>
    <n v="3388"/>
    <n v="4.8"/>
    <n v="239243"/>
    <n v="28860"/>
    <n v="210383"/>
    <n v="1.6"/>
    <n v="13.1"/>
    <n v="247045"/>
    <n v="100150"/>
    <n v="146895"/>
    <n v="5.5"/>
    <n v="13.6"/>
    <n v="-7802"/>
    <n v="-0.5"/>
    <n v="26.2"/>
    <n v="1093"/>
    <n v="1205"/>
    <n v="62906"/>
    <n v="0"/>
  </r>
  <r>
    <x v="35"/>
    <x v="3"/>
    <x v="8"/>
    <n v="48964"/>
    <n v="59029"/>
    <n v="1472538"/>
    <n v="1476250"/>
    <n v="1304"/>
    <n v="2.2000000000000002"/>
    <n v="2724"/>
    <n v="4.5999999999999996"/>
    <n v="176768"/>
    <n v="25863"/>
    <n v="150905"/>
    <n v="1.8"/>
    <n v="12"/>
    <n v="184191"/>
    <n v="68669"/>
    <n v="115522"/>
    <n v="4.7"/>
    <n v="12.5"/>
    <n v="-7423"/>
    <n v="-0.5"/>
    <n v="24"/>
    <n v="697"/>
    <n v="781"/>
    <n v="39971"/>
    <n v="0"/>
  </r>
  <r>
    <x v="35"/>
    <x v="3"/>
    <x v="9"/>
    <n v="36647"/>
    <n v="41199"/>
    <n v="1092721"/>
    <n v="1096380"/>
    <n v="634"/>
    <n v="1.5"/>
    <n v="1278"/>
    <n v="3.1"/>
    <n v="114445"/>
    <n v="14197"/>
    <n v="100248"/>
    <n v="1.3"/>
    <n v="10.4"/>
    <n v="121763"/>
    <n v="39378"/>
    <n v="82385"/>
    <n v="3.6"/>
    <n v="11.1"/>
    <n v="-7318"/>
    <n v="-0.7"/>
    <n v="20.8"/>
    <n v="415"/>
    <n v="455"/>
    <n v="23853"/>
    <n v="0"/>
  </r>
  <r>
    <x v="35"/>
    <x v="3"/>
    <x v="10"/>
    <n v="32365"/>
    <n v="39053"/>
    <n v="970184"/>
    <n v="973380"/>
    <n v="895"/>
    <n v="2.2999999999999998"/>
    <n v="1513"/>
    <n v="3.8"/>
    <n v="100682"/>
    <n v="14455"/>
    <n v="86227"/>
    <n v="1.5"/>
    <n v="10.3"/>
    <n v="107073"/>
    <n v="33893"/>
    <n v="73180"/>
    <n v="3.5"/>
    <n v="11"/>
    <n v="-6391"/>
    <n v="-0.7"/>
    <n v="20.6"/>
    <n v="312"/>
    <n v="410"/>
    <n v="17946"/>
    <n v="0"/>
  </r>
  <r>
    <x v="35"/>
    <x v="3"/>
    <x v="11"/>
    <n v="54784"/>
    <n v="75827"/>
    <n v="1653585"/>
    <n v="1652275"/>
    <n v="2556"/>
    <n v="3.3"/>
    <n v="3621"/>
    <n v="4.7"/>
    <n v="187393"/>
    <n v="38929"/>
    <n v="148464"/>
    <n v="2.4"/>
    <n v="11.3"/>
    <n v="184773"/>
    <n v="58916"/>
    <n v="125857"/>
    <n v="3.6"/>
    <n v="11.2"/>
    <n v="2620"/>
    <n v="0.1"/>
    <n v="22.4"/>
    <n v="469"/>
    <n v="669"/>
    <n v="27924"/>
    <n v="0"/>
  </r>
  <r>
    <x v="35"/>
    <x v="3"/>
    <x v="1"/>
    <n v="61823"/>
    <n v="89674"/>
    <n v="1901864"/>
    <n v="1904651"/>
    <n v="3131"/>
    <n v="3.5"/>
    <n v="4538"/>
    <n v="5"/>
    <n v="206729"/>
    <n v="41614"/>
    <n v="165115"/>
    <n v="2.2000000000000002"/>
    <n v="10.9"/>
    <n v="212302"/>
    <n v="65978"/>
    <n v="146324"/>
    <n v="3.5"/>
    <n v="11.1"/>
    <n v="-5573"/>
    <n v="-0.2"/>
    <n v="21.8"/>
    <n v="477"/>
    <n v="743"/>
    <n v="28019"/>
    <n v="0"/>
  </r>
  <r>
    <x v="35"/>
    <x v="4"/>
    <x v="0"/>
    <n v="1198"/>
    <n v="1737"/>
    <n v="160703"/>
    <n v="80936"/>
    <n v="1729"/>
    <n v="199.1"/>
    <n v="0"/>
    <n v="0"/>
    <n v="159535"/>
    <n v="159535"/>
    <n v="0"/>
    <n v="197.1"/>
    <n v="197.1"/>
    <n v="0"/>
    <n v="0"/>
    <n v="0"/>
    <n v="0"/>
    <n v="0"/>
    <n v="159535"/>
    <n v="197.1"/>
    <n v="0"/>
    <m/>
    <m/>
    <m/>
    <n v="0"/>
  </r>
  <r>
    <x v="35"/>
    <x v="4"/>
    <x v="2"/>
    <n v="3237"/>
    <n v="4685"/>
    <n v="226760"/>
    <n v="226139"/>
    <n v="247"/>
    <n v="5.2"/>
    <n v="283"/>
    <n v="6"/>
    <n v="59518"/>
    <n v="4982"/>
    <n v="54536"/>
    <n v="2.2000000000000002"/>
    <n v="26.3"/>
    <n v="58275"/>
    <n v="28497"/>
    <n v="29778"/>
    <n v="12.6"/>
    <n v="25.8"/>
    <n v="1243"/>
    <n v="0.5"/>
    <n v="51.6"/>
    <n v="155"/>
    <n v="159"/>
    <n v="21306"/>
    <n v="0"/>
  </r>
  <r>
    <x v="35"/>
    <x v="4"/>
    <x v="3"/>
    <n v="3161"/>
    <n v="4257"/>
    <n v="218631"/>
    <n v="212097"/>
    <n v="154"/>
    <n v="3.6"/>
    <n v="217"/>
    <n v="5.0999999999999996"/>
    <n v="44454"/>
    <n v="4618"/>
    <n v="39836"/>
    <n v="2.2000000000000002"/>
    <n v="21"/>
    <n v="31385"/>
    <n v="12148"/>
    <n v="19237"/>
    <n v="5.7"/>
    <n v="14.8"/>
    <n v="13069"/>
    <n v="6.2"/>
    <n v="29.6"/>
    <n v="63"/>
    <n v="79"/>
    <n v="8230"/>
    <n v="0"/>
  </r>
  <r>
    <x v="35"/>
    <x v="4"/>
    <x v="4"/>
    <n v="3230"/>
    <n v="4501"/>
    <n v="223072"/>
    <n v="215004"/>
    <n v="179"/>
    <n v="4"/>
    <n v="153"/>
    <n v="3.4"/>
    <n v="45126"/>
    <n v="5633"/>
    <n v="39493"/>
    <n v="2.6"/>
    <n v="21"/>
    <n v="28989"/>
    <n v="11689"/>
    <n v="17300"/>
    <n v="5.4"/>
    <n v="13.5"/>
    <n v="16137"/>
    <n v="7.5"/>
    <n v="27"/>
    <n v="61"/>
    <n v="61"/>
    <n v="8130"/>
    <n v="0"/>
  </r>
  <r>
    <x v="35"/>
    <x v="4"/>
    <x v="5"/>
    <n v="3593"/>
    <n v="5894"/>
    <n v="244915"/>
    <n v="234406"/>
    <n v="410"/>
    <n v="7.1"/>
    <n v="203"/>
    <n v="3.5"/>
    <n v="51546"/>
    <n v="8419"/>
    <n v="43127"/>
    <n v="3.6"/>
    <n v="22"/>
    <n v="30528"/>
    <n v="13845"/>
    <n v="16683"/>
    <n v="5.9"/>
    <n v="13"/>
    <n v="21018"/>
    <n v="9"/>
    <n v="26"/>
    <n v="64"/>
    <n v="64"/>
    <n v="8637"/>
    <n v="0"/>
  </r>
  <r>
    <x v="35"/>
    <x v="4"/>
    <x v="6"/>
    <n v="3082"/>
    <n v="3852"/>
    <n v="213814"/>
    <n v="210062"/>
    <n v="160"/>
    <n v="4.2"/>
    <n v="156"/>
    <n v="4.0999999999999996"/>
    <n v="34414"/>
    <n v="4290"/>
    <n v="30124"/>
    <n v="2"/>
    <n v="16.399999999999999"/>
    <n v="26909"/>
    <n v="10948"/>
    <n v="15961"/>
    <n v="5.2"/>
    <n v="12.8"/>
    <n v="7505"/>
    <n v="3.6"/>
    <n v="25.6"/>
    <n v="52"/>
    <n v="56"/>
    <n v="7164"/>
    <n v="0"/>
  </r>
  <r>
    <x v="35"/>
    <x v="4"/>
    <x v="7"/>
    <n v="16390"/>
    <n v="25025"/>
    <n v="1130416"/>
    <n v="1125233"/>
    <n v="1027"/>
    <n v="4.0999999999999996"/>
    <n v="1408"/>
    <n v="5.6"/>
    <n v="159349"/>
    <n v="21120"/>
    <n v="138229"/>
    <n v="1.9"/>
    <n v="14.2"/>
    <n v="148982"/>
    <n v="56518"/>
    <n v="92464"/>
    <n v="5"/>
    <n v="13.2"/>
    <n v="10367"/>
    <n v="1"/>
    <n v="26.4"/>
    <n v="241"/>
    <n v="325"/>
    <n v="33008"/>
    <n v="0"/>
  </r>
  <r>
    <x v="35"/>
    <x v="4"/>
    <x v="8"/>
    <n v="14430"/>
    <n v="23713"/>
    <n v="990243"/>
    <n v="984567"/>
    <n v="1127"/>
    <n v="4.7"/>
    <n v="1271"/>
    <n v="5.3"/>
    <n v="130484"/>
    <n v="22792"/>
    <n v="107692"/>
    <n v="2.2999999999999998"/>
    <n v="13.3"/>
    <n v="119131"/>
    <n v="40560"/>
    <n v="78571"/>
    <n v="4.0999999999999996"/>
    <n v="12.1"/>
    <n v="11353"/>
    <n v="1.2"/>
    <n v="24.2"/>
    <n v="131"/>
    <n v="154"/>
    <n v="17673"/>
    <n v="0"/>
  </r>
  <r>
    <x v="35"/>
    <x v="4"/>
    <x v="9"/>
    <n v="10131"/>
    <n v="14757"/>
    <n v="694099"/>
    <n v="690855"/>
    <n v="576"/>
    <n v="3.9"/>
    <n v="695"/>
    <n v="4.7"/>
    <n v="81959"/>
    <n v="13443"/>
    <n v="68516"/>
    <n v="1.9"/>
    <n v="11.9"/>
    <n v="75471"/>
    <n v="24175"/>
    <n v="51296"/>
    <n v="3.5"/>
    <n v="10.9"/>
    <n v="6488"/>
    <n v="1"/>
    <n v="21.8"/>
    <n v="84"/>
    <n v="120"/>
    <n v="11447"/>
    <n v="0"/>
  </r>
  <r>
    <x v="35"/>
    <x v="4"/>
    <x v="10"/>
    <n v="9930"/>
    <n v="16969"/>
    <n v="678335"/>
    <n v="677774"/>
    <n v="701"/>
    <n v="4.0999999999999996"/>
    <n v="882"/>
    <n v="5.2"/>
    <n v="76861"/>
    <n v="12715"/>
    <n v="64146"/>
    <n v="1.9"/>
    <n v="11.3"/>
    <n v="75738"/>
    <n v="23377"/>
    <n v="52361"/>
    <n v="3.4"/>
    <n v="11.2"/>
    <n v="1123"/>
    <n v="0.1"/>
    <n v="22.4"/>
    <n v="73"/>
    <n v="128"/>
    <n v="9597"/>
    <n v="0"/>
  </r>
  <r>
    <x v="35"/>
    <x v="4"/>
    <x v="11"/>
    <n v="19565"/>
    <n v="41922"/>
    <n v="1339118"/>
    <n v="1332876"/>
    <n v="2258"/>
    <n v="5.4"/>
    <n v="2323"/>
    <n v="5.5"/>
    <n v="168581"/>
    <n v="36247"/>
    <n v="132334"/>
    <n v="2.7"/>
    <n v="12.6"/>
    <n v="156097"/>
    <n v="43417"/>
    <n v="112680"/>
    <n v="3.3"/>
    <n v="11.7"/>
    <n v="12484"/>
    <n v="0.9"/>
    <n v="23.4"/>
    <n v="118"/>
    <n v="242"/>
    <n v="15795"/>
    <n v="0"/>
  </r>
  <r>
    <x v="35"/>
    <x v="4"/>
    <x v="1"/>
    <n v="27230"/>
    <n v="59873"/>
    <n v="1881879"/>
    <n v="1873729"/>
    <n v="3168"/>
    <n v="5.3"/>
    <n v="3390"/>
    <n v="5.7"/>
    <n v="220539"/>
    <n v="52439"/>
    <n v="168100"/>
    <n v="2.8"/>
    <n v="11.8"/>
    <n v="204238"/>
    <n v="61797"/>
    <n v="142441"/>
    <n v="3.3"/>
    <n v="10.9"/>
    <n v="16301"/>
    <n v="0.9"/>
    <n v="21.8"/>
    <n v="170"/>
    <n v="241"/>
    <n v="22513"/>
    <n v="0"/>
  </r>
  <r>
    <x v="35"/>
    <x v="5"/>
    <x v="0"/>
    <n v="487"/>
    <n v="891"/>
    <n v="140361"/>
    <n v="71059"/>
    <n v="885"/>
    <n v="198.7"/>
    <n v="0"/>
    <n v="0"/>
    <n v="138605"/>
    <n v="138605"/>
    <n v="0"/>
    <n v="195.1"/>
    <n v="195.1"/>
    <n v="0"/>
    <n v="0"/>
    <n v="0"/>
    <n v="0"/>
    <n v="0"/>
    <n v="138605"/>
    <n v="195.1"/>
    <n v="0"/>
    <m/>
    <m/>
    <m/>
    <n v="0"/>
  </r>
  <r>
    <x v="35"/>
    <x v="5"/>
    <x v="2"/>
    <n v="1299"/>
    <n v="3430"/>
    <n v="199271"/>
    <n v="203818"/>
    <n v="262"/>
    <n v="7.7"/>
    <n v="222"/>
    <n v="6.5"/>
    <n v="55171"/>
    <n v="7650"/>
    <n v="47521"/>
    <n v="3.8"/>
    <n v="27.1"/>
    <n v="64265"/>
    <n v="40953"/>
    <n v="23312"/>
    <n v="20.100000000000001"/>
    <n v="31.5"/>
    <n v="-9094"/>
    <n v="-4.4000000000000004"/>
    <n v="54.2"/>
    <n v="99"/>
    <n v="111"/>
    <n v="30683"/>
    <n v="0"/>
  </r>
  <r>
    <x v="35"/>
    <x v="5"/>
    <x v="3"/>
    <n v="1397"/>
    <n v="4206"/>
    <n v="214320"/>
    <n v="205035"/>
    <n v="261"/>
    <n v="6.3"/>
    <n v="192"/>
    <n v="4.5999999999999996"/>
    <n v="49132"/>
    <n v="7890"/>
    <n v="41242"/>
    <n v="3.8"/>
    <n v="24"/>
    <n v="30562"/>
    <n v="13459"/>
    <n v="17103"/>
    <n v="6.6"/>
    <n v="14.9"/>
    <n v="18570"/>
    <n v="9.1"/>
    <n v="29.8"/>
    <n v="22"/>
    <n v="22"/>
    <n v="6673"/>
    <n v="0"/>
  </r>
  <r>
    <x v="35"/>
    <x v="5"/>
    <x v="4"/>
    <n v="1144"/>
    <n v="2611"/>
    <n v="171292"/>
    <n v="163674"/>
    <n v="203"/>
    <n v="7.9"/>
    <n v="117"/>
    <n v="4.5999999999999996"/>
    <n v="39263"/>
    <n v="6625"/>
    <n v="32638"/>
    <n v="4"/>
    <n v="24"/>
    <n v="24027"/>
    <n v="10381"/>
    <n v="13646"/>
    <n v="6.3"/>
    <n v="14.7"/>
    <n v="15236"/>
    <n v="9.3000000000000007"/>
    <n v="29.4"/>
    <n v="16"/>
    <n v="16"/>
    <n v="5012"/>
    <n v="0"/>
  </r>
  <r>
    <x v="35"/>
    <x v="5"/>
    <x v="5"/>
    <n v="1401"/>
    <n v="3766"/>
    <n v="209492"/>
    <n v="196423"/>
    <n v="344"/>
    <n v="9.4"/>
    <n v="126"/>
    <n v="3.4"/>
    <n v="50755"/>
    <n v="10308"/>
    <n v="40447"/>
    <n v="5.2"/>
    <n v="25.8"/>
    <n v="24616"/>
    <n v="8152"/>
    <n v="16464"/>
    <n v="4.2"/>
    <n v="12.5"/>
    <n v="26139"/>
    <n v="13.3"/>
    <n v="25"/>
    <n v="16"/>
    <n v="23"/>
    <n v="4541"/>
    <n v="0"/>
  </r>
  <r>
    <x v="35"/>
    <x v="5"/>
    <x v="6"/>
    <n v="1185"/>
    <n v="2123"/>
    <n v="175636"/>
    <n v="174442"/>
    <n v="169"/>
    <n v="8"/>
    <n v="172"/>
    <n v="8.1"/>
    <n v="30234"/>
    <n v="5594"/>
    <n v="24640"/>
    <n v="3.2"/>
    <n v="17.3"/>
    <n v="27846"/>
    <n v="12058"/>
    <n v="15788"/>
    <n v="6.9"/>
    <n v="16"/>
    <n v="2388"/>
    <n v="1.3"/>
    <n v="32"/>
    <n v="21"/>
    <n v="28"/>
    <n v="6229"/>
    <n v="0"/>
  </r>
  <r>
    <x v="35"/>
    <x v="5"/>
    <x v="7"/>
    <n v="7468"/>
    <n v="18745"/>
    <n v="1129222"/>
    <n v="1119154"/>
    <n v="1521"/>
    <n v="8.1999999999999993"/>
    <n v="1191"/>
    <n v="6.4"/>
    <n v="174808"/>
    <n v="33744"/>
    <n v="141064"/>
    <n v="3"/>
    <n v="15.6"/>
    <n v="154672"/>
    <n v="53595"/>
    <n v="101077"/>
    <n v="4.8"/>
    <n v="13.8"/>
    <n v="20136"/>
    <n v="1.8"/>
    <n v="27.6"/>
    <n v="85"/>
    <n v="90"/>
    <n v="25108"/>
    <n v="0"/>
  </r>
  <r>
    <x v="35"/>
    <x v="5"/>
    <x v="8"/>
    <n v="6840"/>
    <n v="19203"/>
    <n v="1041670"/>
    <n v="1032544"/>
    <n v="1541"/>
    <n v="8.1"/>
    <n v="1056"/>
    <n v="5.6"/>
    <n v="151400"/>
    <n v="31981"/>
    <n v="119419"/>
    <n v="3.1"/>
    <n v="14.7"/>
    <n v="133148"/>
    <n v="44261"/>
    <n v="88887"/>
    <n v="4.3"/>
    <n v="12.9"/>
    <n v="18252"/>
    <n v="1.8"/>
    <n v="25.8"/>
    <n v="61"/>
    <n v="96"/>
    <n v="17028"/>
    <n v="0"/>
  </r>
  <r>
    <x v="35"/>
    <x v="5"/>
    <x v="9"/>
    <n v="4607"/>
    <n v="11969"/>
    <n v="688706"/>
    <n v="690266"/>
    <n v="821"/>
    <n v="6.9"/>
    <n v="730"/>
    <n v="6.1"/>
    <n v="86094"/>
    <n v="16443"/>
    <n v="69651"/>
    <n v="2.4"/>
    <n v="12.5"/>
    <n v="89214"/>
    <n v="30730"/>
    <n v="58484"/>
    <n v="4.5"/>
    <n v="12.9"/>
    <n v="-3120"/>
    <n v="-0.4"/>
    <n v="25"/>
    <n v="40"/>
    <n v="89"/>
    <n v="12002"/>
    <n v="0"/>
  </r>
  <r>
    <x v="35"/>
    <x v="5"/>
    <x v="10"/>
    <n v="5308"/>
    <n v="17002"/>
    <n v="803955"/>
    <n v="801238"/>
    <n v="1158"/>
    <n v="6.8"/>
    <n v="1070"/>
    <n v="6.3"/>
    <n v="100352"/>
    <n v="22877"/>
    <n v="77475"/>
    <n v="2.9"/>
    <n v="12.5"/>
    <n v="94918"/>
    <n v="29538"/>
    <n v="65380"/>
    <n v="3.7"/>
    <n v="11.8"/>
    <n v="5434"/>
    <n v="0.7"/>
    <n v="23.6"/>
    <n v="39"/>
    <n v="65"/>
    <n v="11079"/>
    <n v="0"/>
  </r>
  <r>
    <x v="35"/>
    <x v="5"/>
    <x v="11"/>
    <n v="11979"/>
    <n v="49848"/>
    <n v="1816127"/>
    <n v="1806740"/>
    <n v="3430"/>
    <n v="6.9"/>
    <n v="2707"/>
    <n v="5.5"/>
    <n v="244082"/>
    <n v="60509"/>
    <n v="183573"/>
    <n v="3.3"/>
    <n v="13.5"/>
    <n v="225308"/>
    <n v="58243"/>
    <n v="167065"/>
    <n v="3.2"/>
    <n v="12.5"/>
    <n v="18774"/>
    <n v="1"/>
    <n v="25"/>
    <n v="54"/>
    <n v="143"/>
    <n v="15468"/>
    <n v="0"/>
  </r>
  <r>
    <x v="35"/>
    <x v="5"/>
    <x v="1"/>
    <n v="19791"/>
    <n v="77474"/>
    <n v="3025339"/>
    <n v="3005997"/>
    <n v="4674"/>
    <n v="6.1"/>
    <n v="3630"/>
    <n v="4.7"/>
    <n v="354546"/>
    <n v="85577"/>
    <n v="268969"/>
    <n v="2.8"/>
    <n v="11.8"/>
    <n v="315862"/>
    <n v="82767"/>
    <n v="233095"/>
    <n v="2.8"/>
    <n v="10.5"/>
    <n v="38684"/>
    <n v="1.3"/>
    <n v="21"/>
    <n v="88"/>
    <n v="170"/>
    <n v="26339"/>
    <n v="0"/>
  </r>
  <r>
    <x v="35"/>
    <x v="6"/>
    <x v="0"/>
    <n v="65"/>
    <n v="318"/>
    <n v="44842"/>
    <n v="22912"/>
    <n v="317"/>
    <n v="199.4"/>
    <n v="0"/>
    <n v="0"/>
    <n v="43860"/>
    <n v="43860"/>
    <n v="0"/>
    <n v="191.4"/>
    <n v="191.4"/>
    <n v="0"/>
    <n v="0"/>
    <n v="0"/>
    <n v="0"/>
    <n v="0"/>
    <n v="43860"/>
    <n v="191.4"/>
    <n v="0"/>
    <m/>
    <m/>
    <m/>
    <n v="0"/>
  </r>
  <r>
    <x v="35"/>
    <x v="6"/>
    <x v="2"/>
    <n v="233"/>
    <n v="769"/>
    <n v="81539"/>
    <n v="74275"/>
    <n v="72"/>
    <n v="9.6"/>
    <n v="35"/>
    <n v="4.7"/>
    <n v="28347"/>
    <n v="3987"/>
    <n v="24360"/>
    <n v="5.4"/>
    <n v="38.200000000000003"/>
    <n v="13818"/>
    <n v="4676"/>
    <n v="9142"/>
    <n v="6.3"/>
    <n v="18.600000000000001"/>
    <n v="14529"/>
    <n v="19.600000000000001"/>
    <n v="37.200000000000003"/>
    <m/>
    <m/>
    <m/>
    <n v="0"/>
  </r>
  <r>
    <x v="35"/>
    <x v="6"/>
    <x v="3"/>
    <n v="324"/>
    <n v="1816"/>
    <n v="111182"/>
    <n v="105822"/>
    <n v="177"/>
    <n v="10.1"/>
    <n v="46"/>
    <n v="2.6"/>
    <n v="26385"/>
    <n v="3181"/>
    <n v="23204"/>
    <n v="3"/>
    <n v="24.9"/>
    <n v="15665"/>
    <n v="5787"/>
    <n v="9878"/>
    <n v="5.5"/>
    <n v="14.8"/>
    <n v="10720"/>
    <n v="10.1"/>
    <n v="29.6"/>
    <n v="5"/>
    <n v="5"/>
    <n v="3340"/>
    <n v="0"/>
  </r>
  <r>
    <x v="35"/>
    <x v="6"/>
    <x v="4"/>
    <n v="246"/>
    <n v="866"/>
    <n v="83204"/>
    <n v="79865"/>
    <n v="99"/>
    <n v="11.9"/>
    <n v="36"/>
    <n v="4.3"/>
    <n v="19558"/>
    <n v="4193"/>
    <n v="15365"/>
    <n v="5.3"/>
    <n v="24.5"/>
    <n v="12880"/>
    <n v="5680"/>
    <n v="7200"/>
    <n v="7.1"/>
    <n v="16.100000000000001"/>
    <n v="6678"/>
    <n v="8.4"/>
    <n v="32.200000000000003"/>
    <n v="4"/>
    <n v="4"/>
    <n v="3062"/>
    <n v="0"/>
  </r>
  <r>
    <x v="35"/>
    <x v="6"/>
    <x v="5"/>
    <n v="324"/>
    <n v="1780"/>
    <n v="109828"/>
    <n v="100232"/>
    <n v="259"/>
    <n v="15.4"/>
    <n v="67"/>
    <n v="4"/>
    <n v="33171"/>
    <n v="5151"/>
    <n v="28020"/>
    <n v="5.0999999999999996"/>
    <n v="33.1"/>
    <n v="13979"/>
    <n v="4575"/>
    <n v="9404"/>
    <n v="4.5999999999999996"/>
    <n v="13.9"/>
    <n v="19192"/>
    <n v="19.2"/>
    <n v="27.8"/>
    <n v="3"/>
    <n v="3"/>
    <n v="2015"/>
    <n v="0"/>
  </r>
  <r>
    <x v="35"/>
    <x v="6"/>
    <x v="6"/>
    <n v="210"/>
    <n v="773"/>
    <n v="72229"/>
    <n v="70473"/>
    <n v="83"/>
    <n v="11.2"/>
    <n v="19"/>
    <n v="2.6"/>
    <n v="13978"/>
    <n v="2208"/>
    <n v="11770"/>
    <n v="3.1"/>
    <n v="19.8"/>
    <n v="10465"/>
    <n v="5115"/>
    <n v="5350"/>
    <n v="7.3"/>
    <n v="14.8"/>
    <n v="3513"/>
    <n v="5"/>
    <n v="29.6"/>
    <n v="6"/>
    <n v="6"/>
    <m/>
    <n v="1"/>
  </r>
  <r>
    <x v="35"/>
    <x v="6"/>
    <x v="7"/>
    <n v="1850"/>
    <n v="9069"/>
    <n v="625013"/>
    <n v="610579"/>
    <n v="718"/>
    <n v="7.9"/>
    <n v="704"/>
    <n v="7.8"/>
    <n v="100751"/>
    <n v="19963"/>
    <n v="80788"/>
    <n v="3.3"/>
    <n v="16.5"/>
    <n v="71882"/>
    <n v="22209"/>
    <n v="49673"/>
    <n v="3.6"/>
    <n v="11.8"/>
    <n v="28869"/>
    <n v="4.7"/>
    <n v="23.6"/>
    <n v="9"/>
    <n v="9"/>
    <n v="6079"/>
    <n v="0"/>
  </r>
  <r>
    <x v="35"/>
    <x v="6"/>
    <x v="8"/>
    <n v="1706"/>
    <n v="9573"/>
    <n v="567385"/>
    <n v="561850"/>
    <n v="682"/>
    <n v="7.3"/>
    <n v="325"/>
    <n v="3.5"/>
    <n v="74026"/>
    <n v="16924"/>
    <n v="57102"/>
    <n v="3"/>
    <n v="13.2"/>
    <n v="62955"/>
    <n v="16265"/>
    <n v="46690"/>
    <n v="2.9"/>
    <n v="11.2"/>
    <n v="11071"/>
    <n v="2"/>
    <n v="22.4"/>
    <n v="5"/>
    <n v="10"/>
    <n v="3289"/>
    <n v="0"/>
  </r>
  <r>
    <x v="35"/>
    <x v="6"/>
    <x v="9"/>
    <n v="1217"/>
    <n v="7590"/>
    <n v="409846"/>
    <n v="407195"/>
    <n v="328"/>
    <n v="4.3"/>
    <n v="255"/>
    <n v="3.4"/>
    <n v="50534"/>
    <n v="9612"/>
    <n v="40922"/>
    <n v="2.4"/>
    <n v="12.4"/>
    <n v="45232"/>
    <n v="12025"/>
    <n v="33207"/>
    <n v="3"/>
    <n v="11.1"/>
    <n v="5302"/>
    <n v="1.3"/>
    <n v="22.2"/>
    <n v="8"/>
    <n v="22"/>
    <m/>
    <n v="1"/>
  </r>
  <r>
    <x v="35"/>
    <x v="6"/>
    <x v="10"/>
    <n v="1609"/>
    <n v="11325"/>
    <n v="546335"/>
    <n v="540844"/>
    <n v="631"/>
    <n v="5.6"/>
    <n v="543"/>
    <n v="4.8"/>
    <n v="65042"/>
    <n v="11395"/>
    <n v="53647"/>
    <n v="2.1"/>
    <n v="12"/>
    <n v="54060"/>
    <n v="14564"/>
    <n v="39496"/>
    <n v="2.7"/>
    <n v="10"/>
    <n v="10982"/>
    <n v="2"/>
    <n v="20"/>
    <n v="9"/>
    <n v="28"/>
    <m/>
    <n v="1"/>
  </r>
  <r>
    <x v="35"/>
    <x v="6"/>
    <x v="11"/>
    <n v="3987"/>
    <n v="35436"/>
    <n v="1340777"/>
    <n v="1324797"/>
    <n v="1746"/>
    <n v="5"/>
    <n v="1172"/>
    <n v="3.3"/>
    <n v="162858"/>
    <n v="32449"/>
    <n v="130409"/>
    <n v="2.4"/>
    <n v="12.3"/>
    <n v="130897"/>
    <n v="30211"/>
    <n v="100686"/>
    <n v="2.2999999999999998"/>
    <n v="9.9"/>
    <n v="31961"/>
    <n v="2.4"/>
    <n v="19.8"/>
    <n v="8"/>
    <n v="46"/>
    <n v="5091"/>
    <n v="0"/>
  </r>
  <r>
    <x v="35"/>
    <x v="6"/>
    <x v="1"/>
    <n v="7158"/>
    <n v="58828"/>
    <n v="2407318"/>
    <n v="2378150"/>
    <n v="2625"/>
    <n v="4.5"/>
    <n v="1246"/>
    <n v="2.1"/>
    <n v="253799"/>
    <n v="46456"/>
    <n v="207343"/>
    <n v="2"/>
    <n v="10.7"/>
    <n v="195463"/>
    <n v="35401"/>
    <n v="160062"/>
    <n v="1.5"/>
    <n v="8.1999999999999993"/>
    <n v="58336"/>
    <n v="2.5"/>
    <n v="16.399999999999999"/>
    <n v="10"/>
    <n v="29"/>
    <n v="7020"/>
    <n v="0"/>
  </r>
  <r>
    <x v="35"/>
    <x v="7"/>
    <x v="0"/>
    <n v="22"/>
    <n v="46"/>
    <n v="30447"/>
    <n v="15224"/>
    <n v="46"/>
    <n v="200"/>
    <n v="0"/>
    <n v="0"/>
    <n v="30447"/>
    <n v="30447"/>
    <n v="0"/>
    <n v="200"/>
    <n v="200"/>
    <n v="0"/>
    <n v="0"/>
    <n v="0"/>
    <n v="0"/>
    <n v="0"/>
    <n v="30447"/>
    <n v="200"/>
    <n v="0"/>
    <m/>
    <m/>
    <m/>
    <n v="0"/>
  </r>
  <r>
    <x v="35"/>
    <x v="7"/>
    <x v="2"/>
    <n v="93"/>
    <n v="622"/>
    <n v="64662"/>
    <n v="60515"/>
    <n v="98"/>
    <n v="16.899999999999999"/>
    <n v="13"/>
    <n v="2.2000000000000002"/>
    <n v="17815"/>
    <n v="2331"/>
    <n v="15484"/>
    <n v="3.9"/>
    <n v="29.4"/>
    <n v="9520"/>
    <n v="730"/>
    <n v="8790"/>
    <n v="1.2"/>
    <n v="15.7"/>
    <n v="8295"/>
    <n v="13.7"/>
    <n v="31.4"/>
    <m/>
    <m/>
    <m/>
    <n v="0"/>
  </r>
  <r>
    <x v="35"/>
    <x v="7"/>
    <x v="3"/>
    <n v="119"/>
    <n v="998"/>
    <n v="78390"/>
    <n v="74687"/>
    <n v="81"/>
    <n v="8.3000000000000007"/>
    <n v="32"/>
    <n v="3.3"/>
    <n v="22504"/>
    <n v="3514"/>
    <n v="18990"/>
    <n v="4.7"/>
    <n v="30.1"/>
    <n v="15097"/>
    <n v="7278"/>
    <n v="7819"/>
    <n v="9.6999999999999993"/>
    <n v="20.2"/>
    <n v="7407"/>
    <n v="9.9"/>
    <n v="40.4"/>
    <n v="3"/>
    <n v="3"/>
    <m/>
    <n v="1"/>
  </r>
  <r>
    <x v="35"/>
    <x v="7"/>
    <x v="4"/>
    <n v="92"/>
    <n v="347"/>
    <n v="61848"/>
    <n v="57929"/>
    <n v="13"/>
    <n v="3.7"/>
    <n v="13"/>
    <n v="3.7"/>
    <n v="15835"/>
    <n v="906"/>
    <n v="14929"/>
    <n v="1.6"/>
    <n v="27.3"/>
    <n v="7997"/>
    <n v="5533"/>
    <n v="2464"/>
    <n v="9.6"/>
    <n v="13.8"/>
    <n v="7838"/>
    <n v="13.5"/>
    <n v="27.6"/>
    <n v="3"/>
    <n v="3"/>
    <n v="4886"/>
    <n v="0"/>
  </r>
  <r>
    <x v="35"/>
    <x v="7"/>
    <x v="5"/>
    <n v="117"/>
    <n v="536"/>
    <n v="82997"/>
    <n v="75753"/>
    <n v="60"/>
    <n v="11.7"/>
    <n v="18"/>
    <n v="3.5"/>
    <n v="27046"/>
    <n v="6037"/>
    <n v="21009"/>
    <n v="8"/>
    <n v="35.700000000000003"/>
    <n v="12557"/>
    <n v="6629"/>
    <n v="5928"/>
    <n v="8.8000000000000007"/>
    <n v="16.600000000000001"/>
    <n v="14489"/>
    <n v="19.100000000000001"/>
    <n v="33.200000000000003"/>
    <n v="4"/>
    <n v="4"/>
    <m/>
    <n v="1"/>
  </r>
  <r>
    <x v="35"/>
    <x v="7"/>
    <x v="6"/>
    <n v="81"/>
    <n v="460"/>
    <n v="55301"/>
    <n v="52473"/>
    <n v="14"/>
    <n v="3.1"/>
    <n v="12"/>
    <n v="2.6"/>
    <n v="10834"/>
    <n v="698"/>
    <n v="10136"/>
    <n v="1.3"/>
    <n v="20.6"/>
    <n v="5177"/>
    <n v="346"/>
    <n v="4831"/>
    <n v="0.7"/>
    <n v="9.9"/>
    <n v="5657"/>
    <n v="10.7"/>
    <n v="19.8"/>
    <m/>
    <m/>
    <m/>
    <n v="0"/>
  </r>
  <r>
    <x v="35"/>
    <x v="7"/>
    <x v="7"/>
    <n v="727"/>
    <n v="7110"/>
    <n v="484270"/>
    <n v="470847"/>
    <n v="504"/>
    <n v="7.2"/>
    <n v="349"/>
    <n v="5"/>
    <n v="81149"/>
    <n v="15727"/>
    <n v="65422"/>
    <n v="3.3"/>
    <n v="17.2"/>
    <n v="54302"/>
    <n v="12795"/>
    <n v="41507"/>
    <n v="2.7"/>
    <n v="11.5"/>
    <n v="26847"/>
    <n v="5.7"/>
    <n v="23"/>
    <n v="3"/>
    <n v="3"/>
    <n v="4202"/>
    <n v="0"/>
  </r>
  <r>
    <x v="35"/>
    <x v="7"/>
    <x v="8"/>
    <n v="797"/>
    <n v="9641"/>
    <n v="533491"/>
    <n v="519787"/>
    <n v="686"/>
    <n v="7.2"/>
    <n v="338"/>
    <n v="3.6"/>
    <n v="77756"/>
    <n v="12498"/>
    <n v="65258"/>
    <n v="2.4"/>
    <n v="15"/>
    <n v="50347"/>
    <n v="9214"/>
    <n v="41133"/>
    <n v="1.8"/>
    <n v="9.6999999999999993"/>
    <n v="27409"/>
    <n v="5.3"/>
    <n v="19.399999999999999"/>
    <n v="2"/>
    <n v="2"/>
    <m/>
    <n v="1"/>
  </r>
  <r>
    <x v="35"/>
    <x v="7"/>
    <x v="9"/>
    <n v="549"/>
    <n v="6400"/>
    <n v="368450"/>
    <n v="362124"/>
    <n v="349"/>
    <n v="5.6"/>
    <n v="123"/>
    <n v="2"/>
    <n v="44586"/>
    <n v="6858"/>
    <n v="37728"/>
    <n v="1.9"/>
    <n v="12.3"/>
    <n v="31933"/>
    <n v="7229"/>
    <n v="24704"/>
    <n v="2"/>
    <n v="8.8000000000000007"/>
    <n v="12653"/>
    <n v="3.5"/>
    <n v="17.600000000000001"/>
    <n v="2"/>
    <n v="2"/>
    <m/>
    <n v="1"/>
  </r>
  <r>
    <x v="35"/>
    <x v="7"/>
    <x v="10"/>
    <n v="779"/>
    <n v="10483"/>
    <n v="516967"/>
    <n v="510715"/>
    <n v="639"/>
    <n v="6.2"/>
    <n v="242"/>
    <n v="2.4"/>
    <n v="62759"/>
    <n v="9474"/>
    <n v="53285"/>
    <n v="1.9"/>
    <n v="12.3"/>
    <n v="50255"/>
    <n v="10885"/>
    <n v="39370"/>
    <n v="2.1"/>
    <n v="9.8000000000000007"/>
    <n v="12504"/>
    <n v="2.5"/>
    <n v="19.600000000000001"/>
    <n v="2"/>
    <n v="2"/>
    <m/>
    <n v="1"/>
  </r>
  <r>
    <x v="35"/>
    <x v="7"/>
    <x v="11"/>
    <n v="1896"/>
    <n v="30225"/>
    <n v="1234396"/>
    <n v="1213230"/>
    <n v="1612"/>
    <n v="5.4"/>
    <n v="894"/>
    <n v="3"/>
    <n v="149848"/>
    <n v="29192"/>
    <n v="120656"/>
    <n v="2.4"/>
    <n v="12.4"/>
    <n v="107515"/>
    <n v="19598"/>
    <n v="87917"/>
    <n v="1.6"/>
    <n v="8.9"/>
    <n v="42333"/>
    <n v="3.5"/>
    <n v="17.8"/>
    <n v="1"/>
    <n v="39"/>
    <m/>
    <n v="1"/>
  </r>
  <r>
    <x v="35"/>
    <x v="7"/>
    <x v="1"/>
    <n v="4091"/>
    <n v="54817"/>
    <n v="2706889"/>
    <n v="2673281"/>
    <n v="2131"/>
    <n v="3.9"/>
    <n v="2015"/>
    <n v="3.7"/>
    <n v="279528"/>
    <n v="46317"/>
    <n v="233211"/>
    <n v="1.7"/>
    <n v="10.5"/>
    <n v="212312"/>
    <n v="36584"/>
    <n v="175728"/>
    <n v="1.4"/>
    <n v="7.9"/>
    <n v="67216"/>
    <n v="2.6"/>
    <n v="15.8"/>
    <n v="3"/>
    <n v="3"/>
    <m/>
    <n v="1"/>
  </r>
  <r>
    <x v="35"/>
    <x v="8"/>
    <x v="0"/>
    <n v="8"/>
    <n v="9"/>
    <m/>
    <m/>
    <n v="8"/>
    <n v="177.8"/>
    <n v="0"/>
    <n v="0"/>
    <m/>
    <m/>
    <m/>
    <m/>
    <m/>
    <m/>
    <m/>
    <m/>
    <m/>
    <m/>
    <m/>
    <m/>
    <m/>
    <m/>
    <m/>
    <m/>
    <n v="1"/>
  </r>
  <r>
    <x v="35"/>
    <x v="8"/>
    <x v="2"/>
    <n v="44"/>
    <n v="85"/>
    <n v="56521"/>
    <n v="49155"/>
    <n v="6"/>
    <n v="7.2"/>
    <n v="3"/>
    <n v="3.6"/>
    <n v="20771"/>
    <m/>
    <m/>
    <m/>
    <n v="42.3"/>
    <n v="6038"/>
    <m/>
    <n v="5870"/>
    <m/>
    <n v="12.3"/>
    <n v="14733"/>
    <n v="30"/>
    <n v="24.6"/>
    <m/>
    <m/>
    <m/>
    <n v="1"/>
  </r>
  <r>
    <x v="35"/>
    <x v="8"/>
    <x v="3"/>
    <n v="57"/>
    <n v="595"/>
    <n v="74773"/>
    <n v="71239"/>
    <n v="86"/>
    <n v="15.5"/>
    <n v="7"/>
    <n v="1.3"/>
    <n v="21204"/>
    <n v="2431"/>
    <n v="18773"/>
    <n v="3.4"/>
    <n v="29.8"/>
    <n v="14135"/>
    <n v="9860"/>
    <n v="4275"/>
    <n v="13.8"/>
    <n v="19.8"/>
    <n v="7069"/>
    <n v="10"/>
    <n v="39.6"/>
    <n v="2"/>
    <n v="2"/>
    <m/>
    <n v="1"/>
  </r>
  <r>
    <x v="35"/>
    <x v="8"/>
    <x v="4"/>
    <n v="56"/>
    <n v="361"/>
    <n v="69006"/>
    <n v="66407"/>
    <n v="20"/>
    <n v="5.7"/>
    <n v="4"/>
    <n v="1.1000000000000001"/>
    <n v="12691"/>
    <m/>
    <m/>
    <m/>
    <n v="19.100000000000001"/>
    <n v="7492"/>
    <n v="124"/>
    <n v="7368"/>
    <n v="0.2"/>
    <n v="11.3"/>
    <n v="5199"/>
    <n v="7.8"/>
    <n v="22.6"/>
    <m/>
    <m/>
    <m/>
    <n v="1"/>
  </r>
  <r>
    <x v="35"/>
    <x v="8"/>
    <x v="5"/>
    <n v="46"/>
    <n v="547"/>
    <n v="51658"/>
    <n v="48277"/>
    <n v="69"/>
    <n v="13.4"/>
    <n v="5"/>
    <n v="1"/>
    <n v="12843"/>
    <n v="6169"/>
    <n v="6674"/>
    <n v="12.8"/>
    <n v="26.6"/>
    <n v="6081"/>
    <m/>
    <n v="2836"/>
    <m/>
    <n v="12.6"/>
    <n v="6762"/>
    <n v="14"/>
    <n v="25.2"/>
    <n v="1"/>
    <n v="1"/>
    <m/>
    <n v="1"/>
  </r>
  <r>
    <x v="35"/>
    <x v="8"/>
    <x v="6"/>
    <n v="44"/>
    <n v="295"/>
    <m/>
    <m/>
    <n v="26"/>
    <n v="9.1"/>
    <n v="7"/>
    <n v="2.5"/>
    <m/>
    <n v="1432"/>
    <m/>
    <m/>
    <m/>
    <m/>
    <m/>
    <m/>
    <m/>
    <m/>
    <m/>
    <m/>
    <m/>
    <n v="1"/>
    <n v="1"/>
    <m/>
    <n v="1"/>
  </r>
  <r>
    <x v="35"/>
    <x v="8"/>
    <x v="7"/>
    <n v="329"/>
    <n v="6164"/>
    <n v="425888"/>
    <n v="411870"/>
    <n v="529"/>
    <n v="8.8000000000000007"/>
    <n v="231"/>
    <n v="3.8"/>
    <n v="78336"/>
    <n v="17742"/>
    <n v="60594"/>
    <n v="4.3"/>
    <n v="19"/>
    <n v="50300"/>
    <n v="20477"/>
    <n v="29823"/>
    <n v="5"/>
    <n v="12.2"/>
    <n v="28036"/>
    <n v="6.8"/>
    <n v="24.4"/>
    <n v="4"/>
    <n v="4"/>
    <n v="12526"/>
    <n v="0"/>
  </r>
  <r>
    <x v="35"/>
    <x v="8"/>
    <x v="8"/>
    <n v="447"/>
    <n v="9610"/>
    <n v="621820"/>
    <n v="606544"/>
    <n v="862"/>
    <n v="9.3000000000000007"/>
    <n v="207"/>
    <n v="2.2000000000000002"/>
    <n v="94070"/>
    <n v="27595"/>
    <n v="66475"/>
    <n v="4.5"/>
    <n v="15.5"/>
    <n v="63518"/>
    <n v="17906"/>
    <n v="45612"/>
    <n v="3"/>
    <n v="10.5"/>
    <n v="30552"/>
    <n v="5"/>
    <n v="21"/>
    <n v="3"/>
    <n v="3"/>
    <n v="9732"/>
    <n v="0"/>
  </r>
  <r>
    <x v="35"/>
    <x v="8"/>
    <x v="9"/>
    <n v="321"/>
    <n v="8095"/>
    <n v="437530"/>
    <n v="432383"/>
    <n v="520"/>
    <n v="6.5"/>
    <n v="313"/>
    <n v="3.9"/>
    <n v="48164"/>
    <n v="9043"/>
    <n v="39121"/>
    <n v="2.1"/>
    <n v="11.1"/>
    <n v="37870"/>
    <n v="8737"/>
    <n v="29133"/>
    <n v="2"/>
    <n v="8.8000000000000007"/>
    <n v="10294"/>
    <n v="2.2999999999999998"/>
    <n v="17.600000000000001"/>
    <m/>
    <m/>
    <m/>
    <n v="0"/>
  </r>
  <r>
    <x v="35"/>
    <x v="8"/>
    <x v="10"/>
    <n v="535"/>
    <n v="12615"/>
    <n v="810685"/>
    <n v="789203"/>
    <n v="1116"/>
    <n v="9.1"/>
    <n v="439"/>
    <n v="3.6"/>
    <n v="104335"/>
    <n v="18446"/>
    <n v="85889"/>
    <n v="2.2999999999999998"/>
    <n v="13.2"/>
    <n v="61371"/>
    <n v="10650"/>
    <n v="50721"/>
    <n v="1.3"/>
    <n v="7.8"/>
    <n v="42964"/>
    <n v="5.4"/>
    <n v="15.6"/>
    <m/>
    <m/>
    <m/>
    <n v="0"/>
  </r>
  <r>
    <x v="35"/>
    <x v="8"/>
    <x v="11"/>
    <n v="1158"/>
    <n v="33536"/>
    <n v="1644079"/>
    <n v="1615046"/>
    <n v="1898"/>
    <n v="5.7"/>
    <n v="1190"/>
    <n v="3.6"/>
    <n v="197069"/>
    <n v="37649"/>
    <n v="159420"/>
    <n v="2.2999999999999998"/>
    <n v="12.2"/>
    <n v="139003"/>
    <n v="27865"/>
    <n v="111138"/>
    <n v="1.7"/>
    <n v="8.6"/>
    <n v="58066"/>
    <n v="3.6"/>
    <n v="17.2"/>
    <n v="1"/>
    <n v="14"/>
    <m/>
    <n v="1"/>
  </r>
  <r>
    <x v="35"/>
    <x v="8"/>
    <x v="1"/>
    <n v="2772"/>
    <n v="76590"/>
    <n v="3966087"/>
    <n v="3919535"/>
    <n v="3163"/>
    <n v="4.0999999999999996"/>
    <n v="2453"/>
    <n v="3.2"/>
    <n v="390881"/>
    <n v="76073"/>
    <n v="314808"/>
    <n v="1.9"/>
    <n v="10"/>
    <n v="297776"/>
    <n v="53460"/>
    <n v="244316"/>
    <n v="1.4"/>
    <n v="7.6"/>
    <n v="93105"/>
    <n v="2.4"/>
    <n v="15.2"/>
    <n v="1"/>
    <n v="1"/>
    <m/>
    <n v="1"/>
  </r>
  <r>
    <x v="35"/>
    <x v="9"/>
    <x v="0"/>
    <n v="1"/>
    <n v="67"/>
    <m/>
    <m/>
    <n v="65"/>
    <n v="194"/>
    <n v="0"/>
    <n v="0"/>
    <m/>
    <m/>
    <m/>
    <m/>
    <m/>
    <m/>
    <m/>
    <m/>
    <m/>
    <m/>
    <m/>
    <m/>
    <m/>
    <m/>
    <m/>
    <m/>
    <n v="1"/>
  </r>
  <r>
    <x v="35"/>
    <x v="9"/>
    <x v="2"/>
    <n v="8"/>
    <n v="10"/>
    <n v="20715"/>
    <n v="18425"/>
    <n v="2"/>
    <n v="19"/>
    <n v="3"/>
    <n v="28.6"/>
    <n v="7483"/>
    <m/>
    <m/>
    <m/>
    <n v="40.6"/>
    <n v="2903"/>
    <n v="7"/>
    <n v="2896"/>
    <n v="0"/>
    <n v="15.8"/>
    <n v="4580"/>
    <n v="24.8"/>
    <n v="31.6"/>
    <m/>
    <m/>
    <m/>
    <n v="1"/>
  </r>
  <r>
    <x v="35"/>
    <x v="9"/>
    <x v="3"/>
    <n v="9"/>
    <n v="68"/>
    <m/>
    <m/>
    <n v="8"/>
    <n v="12.3"/>
    <n v="2"/>
    <n v="3.1"/>
    <m/>
    <m/>
    <m/>
    <m/>
    <m/>
    <m/>
    <m/>
    <m/>
    <m/>
    <m/>
    <m/>
    <m/>
    <m/>
    <m/>
    <m/>
    <m/>
    <n v="1"/>
  </r>
  <r>
    <x v="35"/>
    <x v="9"/>
    <x v="4"/>
    <n v="16"/>
    <n v="972"/>
    <n v="40885"/>
    <n v="35250"/>
    <n v="153"/>
    <n v="17"/>
    <n v="4"/>
    <n v="0.4"/>
    <n v="13862"/>
    <m/>
    <m/>
    <m/>
    <n v="39.299999999999997"/>
    <n v="2591"/>
    <n v="926"/>
    <n v="1665"/>
    <n v="2.6"/>
    <n v="7.4"/>
    <n v="11271"/>
    <n v="31.9"/>
    <n v="14.8"/>
    <m/>
    <m/>
    <m/>
    <n v="1"/>
  </r>
  <r>
    <x v="35"/>
    <x v="9"/>
    <x v="5"/>
    <n v="10"/>
    <n v="387"/>
    <n v="22717"/>
    <n v="24424"/>
    <n v="25"/>
    <n v="6.7"/>
    <n v="1"/>
    <n v="0.3"/>
    <n v="2491"/>
    <m/>
    <m/>
    <m/>
    <n v="10.199999999999999"/>
    <n v="5905"/>
    <m/>
    <n v="5876"/>
    <m/>
    <n v="24.2"/>
    <n v="-3414"/>
    <n v="-14"/>
    <n v="20.399999999999999"/>
    <m/>
    <m/>
    <m/>
    <n v="1"/>
  </r>
  <r>
    <x v="35"/>
    <x v="9"/>
    <x v="6"/>
    <n v="10"/>
    <n v="88"/>
    <n v="20736"/>
    <n v="21469"/>
    <n v="6"/>
    <n v="7"/>
    <n v="1"/>
    <n v="1.2"/>
    <n v="3187"/>
    <m/>
    <m/>
    <m/>
    <n v="14.8"/>
    <n v="4652"/>
    <m/>
    <n v="4603"/>
    <m/>
    <n v="21.7"/>
    <n v="-1465"/>
    <n v="-6.9"/>
    <n v="29.6"/>
    <m/>
    <m/>
    <m/>
    <n v="1"/>
  </r>
  <r>
    <x v="35"/>
    <x v="9"/>
    <x v="7"/>
    <n v="79"/>
    <n v="3641"/>
    <n v="199789"/>
    <n v="192022"/>
    <n v="391"/>
    <n v="11"/>
    <n v="194"/>
    <n v="5.5"/>
    <n v="34770"/>
    <n v="5281"/>
    <n v="29489"/>
    <n v="2.8"/>
    <n v="18.100000000000001"/>
    <n v="19236"/>
    <n v="9989"/>
    <n v="9247"/>
    <n v="5.2"/>
    <n v="10"/>
    <n v="15534"/>
    <n v="8.1"/>
    <n v="20"/>
    <n v="1"/>
    <n v="8"/>
    <m/>
    <n v="1"/>
  </r>
  <r>
    <x v="35"/>
    <x v="9"/>
    <x v="8"/>
    <n v="113"/>
    <n v="5430"/>
    <n v="331548"/>
    <n v="329068"/>
    <n v="248"/>
    <n v="4.5999999999999996"/>
    <n v="230"/>
    <n v="4.2"/>
    <n v="45169"/>
    <n v="6624"/>
    <n v="38545"/>
    <n v="2"/>
    <n v="13.7"/>
    <n v="40208"/>
    <n v="8586"/>
    <n v="31622"/>
    <n v="2.6"/>
    <n v="12.2"/>
    <n v="4961"/>
    <n v="1.5"/>
    <n v="24.4"/>
    <m/>
    <m/>
    <m/>
    <n v="0"/>
  </r>
  <r>
    <x v="35"/>
    <x v="9"/>
    <x v="9"/>
    <n v="99"/>
    <n v="5319"/>
    <n v="275420"/>
    <n v="271111"/>
    <n v="196"/>
    <n v="3.7"/>
    <n v="114"/>
    <n v="2.2000000000000002"/>
    <n v="33581"/>
    <n v="6085"/>
    <n v="27496"/>
    <n v="2.2000000000000002"/>
    <n v="12.4"/>
    <n v="24963"/>
    <n v="10330"/>
    <n v="14633"/>
    <n v="3.8"/>
    <n v="9.1999999999999993"/>
    <n v="8618"/>
    <n v="3.2"/>
    <n v="18.399999999999999"/>
    <m/>
    <m/>
    <m/>
    <n v="0"/>
  </r>
  <r>
    <x v="35"/>
    <x v="9"/>
    <x v="10"/>
    <n v="193"/>
    <n v="6508"/>
    <n v="565879"/>
    <n v="557778"/>
    <n v="249"/>
    <n v="3.8"/>
    <n v="250"/>
    <n v="3.8"/>
    <n v="69724"/>
    <n v="10167"/>
    <n v="59557"/>
    <n v="1.8"/>
    <n v="12.5"/>
    <n v="53522"/>
    <n v="9795"/>
    <n v="43727"/>
    <n v="1.8"/>
    <n v="9.6"/>
    <n v="16202"/>
    <n v="2.9"/>
    <n v="19.2"/>
    <m/>
    <m/>
    <m/>
    <n v="0"/>
  </r>
  <r>
    <x v="35"/>
    <x v="9"/>
    <x v="11"/>
    <n v="446"/>
    <n v="31684"/>
    <n v="1344429"/>
    <n v="1330346"/>
    <n v="1604"/>
    <n v="5.0999999999999996"/>
    <n v="822"/>
    <n v="2.6"/>
    <n v="147916"/>
    <n v="31398"/>
    <n v="116518"/>
    <n v="2.4"/>
    <n v="11.1"/>
    <n v="119750"/>
    <n v="24248"/>
    <n v="95502"/>
    <n v="1.8"/>
    <n v="9"/>
    <n v="28166"/>
    <n v="2.1"/>
    <n v="18"/>
    <n v="1"/>
    <n v="9"/>
    <m/>
    <n v="1"/>
  </r>
  <r>
    <x v="35"/>
    <x v="9"/>
    <x v="1"/>
    <n v="1194"/>
    <n v="67427"/>
    <n v="3495344"/>
    <n v="3447219"/>
    <n v="3641"/>
    <n v="5.4"/>
    <n v="2558"/>
    <n v="3.8"/>
    <n v="365709"/>
    <n v="75481"/>
    <n v="290228"/>
    <n v="2.2000000000000002"/>
    <n v="10.6"/>
    <n v="269460"/>
    <n v="44098"/>
    <n v="225362"/>
    <n v="1.3"/>
    <n v="7.8"/>
    <n v="96249"/>
    <n v="2.8"/>
    <n v="15.6"/>
    <m/>
    <m/>
    <m/>
    <n v="0"/>
  </r>
  <r>
    <x v="35"/>
    <x v="10"/>
    <x v="2"/>
    <n v="4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5"/>
    <x v="10"/>
    <x v="3"/>
    <n v="6"/>
    <n v="154"/>
    <n v="38322"/>
    <n v="38126"/>
    <n v="9"/>
    <n v="5.9"/>
    <n v="4"/>
    <n v="2.6"/>
    <n v="4956"/>
    <m/>
    <m/>
    <m/>
    <n v="13"/>
    <n v="4563"/>
    <m/>
    <n v="2575"/>
    <m/>
    <n v="12"/>
    <n v="393"/>
    <n v="1"/>
    <n v="24"/>
    <m/>
    <m/>
    <m/>
    <n v="1"/>
  </r>
  <r>
    <x v="35"/>
    <x v="10"/>
    <x v="4"/>
    <n v="4"/>
    <n v="7"/>
    <n v="28219"/>
    <n v="25871"/>
    <n v="0"/>
    <n v="0"/>
    <n v="1"/>
    <n v="13.3"/>
    <n v="5651"/>
    <n v="0"/>
    <n v="5651"/>
    <n v="0"/>
    <n v="21.8"/>
    <n v="954"/>
    <m/>
    <n v="942"/>
    <m/>
    <n v="3.7"/>
    <n v="4697"/>
    <n v="18.100000000000001"/>
    <n v="7.4"/>
    <m/>
    <m/>
    <m/>
    <n v="1"/>
  </r>
  <r>
    <x v="35"/>
    <x v="10"/>
    <x v="5"/>
    <n v="7"/>
    <n v="104"/>
    <m/>
    <m/>
    <n v="13"/>
    <n v="13.1"/>
    <n v="4"/>
    <n v="4"/>
    <m/>
    <m/>
    <m/>
    <m/>
    <m/>
    <m/>
    <m/>
    <m/>
    <m/>
    <m/>
    <m/>
    <m/>
    <m/>
    <m/>
    <m/>
    <m/>
    <n v="1"/>
  </r>
  <r>
    <x v="35"/>
    <x v="10"/>
    <x v="6"/>
    <n v="5"/>
    <n v="86"/>
    <n v="31903"/>
    <n v="27064"/>
    <n v="21"/>
    <n v="24.9"/>
    <n v="18"/>
    <n v="21.3"/>
    <n v="15053"/>
    <m/>
    <m/>
    <m/>
    <n v="55.6"/>
    <n v="5375"/>
    <m/>
    <n v="3354"/>
    <m/>
    <n v="19.899999999999999"/>
    <n v="9678"/>
    <n v="35.700000000000003"/>
    <n v="39.799999999999997"/>
    <m/>
    <m/>
    <m/>
    <n v="1"/>
  </r>
  <r>
    <x v="35"/>
    <x v="10"/>
    <x v="7"/>
    <n v="35"/>
    <n v="852"/>
    <n v="136933"/>
    <n v="137536"/>
    <n v="93"/>
    <n v="11.4"/>
    <n v="27"/>
    <n v="3.3"/>
    <n v="16182"/>
    <m/>
    <m/>
    <m/>
    <n v="11.8"/>
    <n v="17388"/>
    <m/>
    <n v="4843"/>
    <m/>
    <n v="12.6"/>
    <n v="-1206"/>
    <n v="-0.8"/>
    <n v="23.6"/>
    <n v="1"/>
    <n v="1"/>
    <m/>
    <n v="1"/>
  </r>
  <r>
    <x v="35"/>
    <x v="10"/>
    <x v="8"/>
    <n v="43"/>
    <n v="2660"/>
    <n v="241468"/>
    <n v="250571"/>
    <n v="149"/>
    <n v="5.7"/>
    <n v="62"/>
    <n v="2.4"/>
    <n v="29139"/>
    <n v="4957"/>
    <n v="24182"/>
    <n v="2"/>
    <n v="11.6"/>
    <n v="47344"/>
    <m/>
    <n v="25226"/>
    <m/>
    <n v="18.899999999999999"/>
    <n v="-18205"/>
    <n v="-7.3"/>
    <n v="23.2"/>
    <n v="1"/>
    <n v="13"/>
    <m/>
    <n v="1"/>
  </r>
  <r>
    <x v="35"/>
    <x v="10"/>
    <x v="9"/>
    <n v="62"/>
    <n v="3395"/>
    <n v="386798"/>
    <n v="372099"/>
    <n v="163"/>
    <n v="4.9000000000000004"/>
    <n v="92"/>
    <n v="2.7"/>
    <n v="60587"/>
    <n v="11741"/>
    <n v="48846"/>
    <n v="3.2"/>
    <n v="16.3"/>
    <n v="31189"/>
    <n v="3371"/>
    <n v="27818"/>
    <n v="0.9"/>
    <n v="8.4"/>
    <n v="29398"/>
    <n v="7.9"/>
    <n v="16.8"/>
    <m/>
    <m/>
    <m/>
    <n v="0"/>
  </r>
  <r>
    <x v="35"/>
    <x v="10"/>
    <x v="10"/>
    <n v="93"/>
    <n v="6295"/>
    <n v="556006"/>
    <n v="545982"/>
    <n v="308"/>
    <n v="5"/>
    <n v="134"/>
    <n v="2.2000000000000002"/>
    <n v="65978"/>
    <n v="8445"/>
    <n v="57533"/>
    <n v="1.5"/>
    <n v="12.1"/>
    <n v="45930"/>
    <n v="7268"/>
    <n v="38662"/>
    <n v="1.3"/>
    <n v="8.4"/>
    <n v="20048"/>
    <n v="3.7"/>
    <n v="16.8"/>
    <m/>
    <m/>
    <m/>
    <n v="0"/>
  </r>
  <r>
    <x v="35"/>
    <x v="10"/>
    <x v="11"/>
    <n v="229"/>
    <n v="18546"/>
    <n v="1222546"/>
    <n v="1218357"/>
    <n v="1083"/>
    <n v="5.9"/>
    <n v="509"/>
    <n v="2.8"/>
    <n v="127319"/>
    <n v="24655"/>
    <n v="102664"/>
    <n v="2"/>
    <n v="10.5"/>
    <n v="118941"/>
    <n v="30619"/>
    <n v="88322"/>
    <n v="2.5"/>
    <n v="9.8000000000000007"/>
    <n v="8378"/>
    <n v="0.7"/>
    <n v="19.600000000000001"/>
    <n v="1"/>
    <n v="1"/>
    <m/>
    <n v="1"/>
  </r>
  <r>
    <x v="35"/>
    <x v="10"/>
    <x v="1"/>
    <n v="725"/>
    <n v="86209"/>
    <n v="3979313"/>
    <n v="3946228"/>
    <n v="4832"/>
    <n v="5.6"/>
    <n v="4445"/>
    <n v="5.2"/>
    <n v="415663"/>
    <n v="93613"/>
    <n v="322050"/>
    <n v="2.4"/>
    <n v="10.5"/>
    <n v="349493"/>
    <n v="78287"/>
    <n v="271206"/>
    <n v="2"/>
    <n v="8.9"/>
    <n v="66170"/>
    <n v="1.6"/>
    <n v="17.8"/>
    <m/>
    <m/>
    <m/>
    <n v="0"/>
  </r>
  <r>
    <x v="35"/>
    <x v="11"/>
    <x v="2"/>
    <n v="5"/>
    <n v="6"/>
    <m/>
    <m/>
    <n v="0"/>
    <n v="0"/>
    <n v="1"/>
    <n v="15.4"/>
    <m/>
    <n v="0"/>
    <m/>
    <m/>
    <m/>
    <m/>
    <m/>
    <m/>
    <m/>
    <m/>
    <m/>
    <m/>
    <m/>
    <m/>
    <m/>
    <m/>
    <n v="1"/>
  </r>
  <r>
    <x v="35"/>
    <x v="11"/>
    <x v="3"/>
    <n v="8"/>
    <n v="14"/>
    <m/>
    <m/>
    <n v="1"/>
    <n v="7.1"/>
    <n v="1"/>
    <n v="7.1"/>
    <m/>
    <m/>
    <m/>
    <m/>
    <m/>
    <m/>
    <m/>
    <m/>
    <m/>
    <m/>
    <m/>
    <m/>
    <m/>
    <m/>
    <m/>
    <m/>
    <n v="1"/>
  </r>
  <r>
    <x v="35"/>
    <x v="11"/>
    <x v="4"/>
    <n v="6"/>
    <n v="6"/>
    <n v="117"/>
    <n v="211"/>
    <n v="0"/>
    <n v="0"/>
    <n v="1"/>
    <n v="15.4"/>
    <n v="1"/>
    <n v="0"/>
    <n v="1"/>
    <n v="0"/>
    <n v="0.5"/>
    <n v="188"/>
    <m/>
    <n v="187"/>
    <m/>
    <n v="89.1"/>
    <n v="-187"/>
    <n v="-88.6"/>
    <n v="1"/>
    <m/>
    <m/>
    <m/>
    <n v="1"/>
  </r>
  <r>
    <x v="35"/>
    <x v="11"/>
    <x v="5"/>
    <n v="2"/>
    <n v="2"/>
    <m/>
    <m/>
    <n v="0"/>
    <n v="0"/>
    <n v="3"/>
    <n v="85.7"/>
    <m/>
    <n v="0"/>
    <m/>
    <m/>
    <m/>
    <m/>
    <m/>
    <m/>
    <m/>
    <m/>
    <m/>
    <m/>
    <m/>
    <m/>
    <m/>
    <m/>
    <n v="1"/>
  </r>
  <r>
    <x v="35"/>
    <x v="11"/>
    <x v="6"/>
    <n v="9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5"/>
    <x v="11"/>
    <x v="7"/>
    <n v="44"/>
    <n v="328"/>
    <n v="127347"/>
    <n v="104468"/>
    <n v="11"/>
    <n v="3.4"/>
    <n v="6"/>
    <n v="1.8"/>
    <n v="50196"/>
    <m/>
    <m/>
    <m/>
    <n v="48"/>
    <n v="4439"/>
    <m/>
    <n v="4194"/>
    <m/>
    <n v="4.2"/>
    <n v="45757"/>
    <n v="43.8"/>
    <n v="8.4"/>
    <m/>
    <m/>
    <m/>
    <n v="1"/>
  </r>
  <r>
    <x v="35"/>
    <x v="11"/>
    <x v="8"/>
    <n v="47"/>
    <n v="4641"/>
    <n v="361839"/>
    <n v="352133"/>
    <n v="186"/>
    <n v="4"/>
    <n v="157"/>
    <n v="3.4"/>
    <n v="45185"/>
    <n v="4256"/>
    <n v="40929"/>
    <n v="1.2"/>
    <n v="12.8"/>
    <n v="25772"/>
    <m/>
    <n v="18842"/>
    <m/>
    <n v="7.3"/>
    <n v="19413"/>
    <n v="5.5"/>
    <n v="14.6"/>
    <m/>
    <m/>
    <m/>
    <n v="1"/>
  </r>
  <r>
    <x v="35"/>
    <x v="11"/>
    <x v="9"/>
    <n v="41"/>
    <n v="11008"/>
    <n v="576264"/>
    <n v="532210"/>
    <n v="978"/>
    <n v="9"/>
    <n v="827"/>
    <n v="7.6"/>
    <n v="124376"/>
    <n v="21879"/>
    <n v="102497"/>
    <n v="4.0999999999999996"/>
    <n v="23.4"/>
    <n v="36268"/>
    <n v="9352"/>
    <n v="26916"/>
    <n v="1.8"/>
    <n v="6.8"/>
    <n v="88108"/>
    <n v="16.600000000000001"/>
    <n v="13.6"/>
    <m/>
    <m/>
    <m/>
    <n v="0"/>
  </r>
  <r>
    <x v="35"/>
    <x v="11"/>
    <x v="10"/>
    <n v="68"/>
    <n v="26759"/>
    <n v="1365799"/>
    <n v="1358570"/>
    <n v="1900"/>
    <n v="7.1"/>
    <n v="1705"/>
    <n v="6.4"/>
    <n v="171954"/>
    <n v="52063"/>
    <n v="119891"/>
    <n v="3.8"/>
    <n v="12.7"/>
    <n v="157496"/>
    <n v="40680"/>
    <n v="116816"/>
    <n v="3"/>
    <n v="11.6"/>
    <n v="14458"/>
    <n v="1.1000000000000001"/>
    <n v="23.2"/>
    <m/>
    <m/>
    <m/>
    <n v="0"/>
  </r>
  <r>
    <x v="35"/>
    <x v="11"/>
    <x v="11"/>
    <n v="180"/>
    <n v="72726"/>
    <n v="3918318"/>
    <n v="3911093"/>
    <n v="5883"/>
    <n v="8.1999999999999993"/>
    <n v="4067"/>
    <n v="5.7"/>
    <n v="378267"/>
    <n v="109793"/>
    <n v="268474"/>
    <n v="2.8"/>
    <n v="9.6999999999999993"/>
    <n v="363816"/>
    <n v="66986"/>
    <n v="296830"/>
    <n v="1.7"/>
    <n v="9.3000000000000007"/>
    <n v="14451"/>
    <n v="0.4"/>
    <n v="18.600000000000001"/>
    <m/>
    <m/>
    <m/>
    <n v="0"/>
  </r>
  <r>
    <x v="35"/>
    <x v="11"/>
    <x v="1"/>
    <n v="758"/>
    <n v="529995"/>
    <n v="24889395"/>
    <n v="24797805"/>
    <n v="42212"/>
    <n v="8.1"/>
    <n v="30376"/>
    <n v="5.8"/>
    <n v="2682211"/>
    <n v="689792"/>
    <n v="1992419"/>
    <n v="2.8"/>
    <n v="10.8"/>
    <n v="2499032"/>
    <n v="602171"/>
    <n v="1896861"/>
    <n v="2.4"/>
    <n v="10.1"/>
    <n v="183179"/>
    <n v="0.7"/>
    <n v="20.2"/>
    <m/>
    <m/>
    <m/>
    <n v="0"/>
  </r>
  <r>
    <x v="36"/>
    <x v="0"/>
    <x v="0"/>
    <n v="352757"/>
    <n v="352786"/>
    <n v="826115"/>
    <n v="417244"/>
    <n v="348429"/>
    <n v="197.5"/>
    <n v="0"/>
    <n v="0"/>
    <n v="817742"/>
    <n v="817742"/>
    <n v="0"/>
    <n v="196"/>
    <n v="196"/>
    <n v="0"/>
    <n v="0"/>
    <n v="0"/>
    <n v="0"/>
    <n v="0"/>
    <n v="817742"/>
    <n v="196"/>
    <n v="0"/>
    <n v="1"/>
    <n v="1"/>
    <n v="0"/>
    <n v="0"/>
  </r>
  <r>
    <x v="36"/>
    <x v="0"/>
    <x v="2"/>
    <n v="216510"/>
    <n v="216531"/>
    <n v="432406"/>
    <n v="497347"/>
    <n v="9"/>
    <n v="0"/>
    <n v="85516"/>
    <n v="33"/>
    <n v="92745"/>
    <n v="24"/>
    <n v="92721"/>
    <n v="0"/>
    <n v="18.600000000000001"/>
    <n v="222626"/>
    <n v="171779"/>
    <n v="50847"/>
    <n v="34.5"/>
    <n v="44.8"/>
    <n v="-129881"/>
    <n v="-26.2"/>
    <n v="37.200000000000003"/>
    <n v="60595"/>
    <n v="60595"/>
    <n v="126362"/>
    <n v="0"/>
  </r>
  <r>
    <x v="36"/>
    <x v="0"/>
    <x v="3"/>
    <n v="172576"/>
    <n v="172599"/>
    <n v="348913"/>
    <n v="383590"/>
    <n v="9457"/>
    <n v="5"/>
    <n v="45074"/>
    <n v="23.9"/>
    <n v="70547"/>
    <n v="20030"/>
    <n v="50517"/>
    <n v="5.2"/>
    <n v="18.399999999999999"/>
    <n v="139901"/>
    <n v="99476"/>
    <n v="40425"/>
    <n v="25.9"/>
    <n v="36.5"/>
    <n v="-69354"/>
    <n v="-18.100000000000001"/>
    <n v="36.799999999999997"/>
    <n v="33053"/>
    <n v="33058"/>
    <n v="75873"/>
    <n v="0"/>
  </r>
  <r>
    <x v="36"/>
    <x v="0"/>
    <x v="4"/>
    <n v="139762"/>
    <n v="139787"/>
    <n v="281899"/>
    <n v="306822"/>
    <n v="8020"/>
    <n v="5.3"/>
    <n v="31759"/>
    <n v="21.1"/>
    <n v="52720"/>
    <n v="16732"/>
    <n v="35988"/>
    <n v="5.5"/>
    <n v="17.2"/>
    <n v="102566"/>
    <n v="71503"/>
    <n v="31063"/>
    <n v="23.3"/>
    <n v="33.4"/>
    <n v="-49846"/>
    <n v="-16.2"/>
    <n v="34.4"/>
    <n v="23115"/>
    <n v="23115"/>
    <n v="54397"/>
    <n v="0"/>
  </r>
  <r>
    <x v="36"/>
    <x v="0"/>
    <x v="5"/>
    <n v="129976"/>
    <n v="129990"/>
    <n v="261609"/>
    <n v="282921"/>
    <n v="7348"/>
    <n v="5.3"/>
    <n v="26584"/>
    <n v="19.2"/>
    <n v="46283"/>
    <n v="14919"/>
    <n v="31364"/>
    <n v="5.3"/>
    <n v="16.399999999999999"/>
    <n v="88906"/>
    <n v="59988"/>
    <n v="28918"/>
    <n v="21.2"/>
    <n v="31.4"/>
    <n v="-42623"/>
    <n v="-15"/>
    <n v="32.799999999999997"/>
    <n v="19137"/>
    <n v="19138"/>
    <n v="45273"/>
    <n v="0"/>
  </r>
  <r>
    <x v="36"/>
    <x v="0"/>
    <x v="6"/>
    <n v="134361"/>
    <n v="134401"/>
    <n v="270206"/>
    <n v="289931"/>
    <n v="8005"/>
    <n v="5.6"/>
    <n v="25486"/>
    <n v="17.899999999999999"/>
    <n v="46732"/>
    <n v="15517"/>
    <n v="31215"/>
    <n v="5.4"/>
    <n v="16.100000000000001"/>
    <n v="86181"/>
    <n v="57150"/>
    <n v="29031"/>
    <n v="19.7"/>
    <n v="29.7"/>
    <n v="-39449"/>
    <n v="-13.6"/>
    <n v="32.200000000000003"/>
    <n v="17982"/>
    <n v="17994"/>
    <n v="42458"/>
    <n v="0"/>
  </r>
  <r>
    <x v="36"/>
    <x v="0"/>
    <x v="7"/>
    <n v="540369"/>
    <n v="540694"/>
    <n v="1097783"/>
    <n v="1169932"/>
    <n v="30809"/>
    <n v="5.4"/>
    <n v="89917"/>
    <n v="15.9"/>
    <n v="172246"/>
    <n v="58803"/>
    <n v="113443"/>
    <n v="5"/>
    <n v="14.7"/>
    <n v="316544"/>
    <n v="199441"/>
    <n v="117103"/>
    <n v="17"/>
    <n v="27.1"/>
    <n v="-144298"/>
    <n v="-12.4"/>
    <n v="29.4"/>
    <n v="60806"/>
    <n v="60854"/>
    <n v="143106"/>
    <n v="0"/>
  </r>
  <r>
    <x v="36"/>
    <x v="0"/>
    <x v="8"/>
    <n v="348672"/>
    <n v="349020"/>
    <n v="723255"/>
    <n v="765787"/>
    <n v="18066"/>
    <n v="5"/>
    <n v="49954"/>
    <n v="13.8"/>
    <n v="101304"/>
    <n v="34512"/>
    <n v="66792"/>
    <n v="4.5"/>
    <n v="13.2"/>
    <n v="186367"/>
    <n v="111019"/>
    <n v="75348"/>
    <n v="14.5"/>
    <n v="24.3"/>
    <n v="-85063"/>
    <n v="-11.1"/>
    <n v="26.4"/>
    <n v="32978"/>
    <n v="33023"/>
    <n v="77631"/>
    <n v="0"/>
  </r>
  <r>
    <x v="36"/>
    <x v="0"/>
    <x v="9"/>
    <n v="247101"/>
    <n v="247247"/>
    <n v="521233"/>
    <n v="551654"/>
    <n v="11632"/>
    <n v="4.5"/>
    <n v="33129"/>
    <n v="12.9"/>
    <n v="67978"/>
    <n v="22726"/>
    <n v="45252"/>
    <n v="4.0999999999999996"/>
    <n v="12.3"/>
    <n v="128819"/>
    <n v="74574"/>
    <n v="54245"/>
    <n v="13.5"/>
    <n v="23.4"/>
    <n v="-60841"/>
    <n v="-11.1"/>
    <n v="24.6"/>
    <n v="21894"/>
    <n v="21921"/>
    <n v="52368"/>
    <n v="0"/>
  </r>
  <r>
    <x v="36"/>
    <x v="0"/>
    <x v="10"/>
    <n v="173937"/>
    <n v="174149"/>
    <n v="373591"/>
    <n v="395794"/>
    <n v="7322"/>
    <n v="4.0999999999999996"/>
    <n v="22284"/>
    <n v="12.3"/>
    <n v="45553"/>
    <n v="14659"/>
    <n v="30894"/>
    <n v="3.7"/>
    <n v="11.5"/>
    <n v="89958"/>
    <n v="51147"/>
    <n v="38811"/>
    <n v="12.9"/>
    <n v="22.7"/>
    <n v="-44405"/>
    <n v="-11.2"/>
    <n v="23"/>
    <n v="14858"/>
    <n v="14879"/>
    <n v="36030"/>
    <n v="0"/>
  </r>
  <r>
    <x v="36"/>
    <x v="0"/>
    <x v="11"/>
    <n v="246183"/>
    <n v="246950"/>
    <n v="545839"/>
    <n v="580788"/>
    <n v="8640"/>
    <n v="3.4"/>
    <n v="31124"/>
    <n v="12.1"/>
    <n v="58658"/>
    <n v="17820"/>
    <n v="40838"/>
    <n v="3.1"/>
    <n v="10.1"/>
    <n v="128555"/>
    <n v="74030"/>
    <n v="54525"/>
    <n v="12.7"/>
    <n v="22.1"/>
    <n v="-69897"/>
    <n v="-12"/>
    <n v="20.2"/>
    <n v="21709"/>
    <n v="21802"/>
    <n v="54561"/>
    <n v="0"/>
  </r>
  <r>
    <x v="36"/>
    <x v="0"/>
    <x v="1"/>
    <n v="115763"/>
    <n v="116539"/>
    <n v="269035"/>
    <n v="288271"/>
    <n v="3356"/>
    <n v="2.8"/>
    <n v="14500"/>
    <n v="11.9"/>
    <n v="25661"/>
    <n v="7707"/>
    <n v="17954"/>
    <n v="2.7"/>
    <n v="8.9"/>
    <n v="64133"/>
    <n v="37687"/>
    <n v="26446"/>
    <n v="13.1"/>
    <n v="22.2"/>
    <n v="-38472"/>
    <n v="-13.3"/>
    <n v="17.8"/>
    <n v="10891"/>
    <n v="10991"/>
    <n v="29525"/>
    <n v="0"/>
  </r>
  <r>
    <x v="36"/>
    <x v="1"/>
    <x v="0"/>
    <n v="31187"/>
    <n v="31281"/>
    <n v="380419"/>
    <n v="191314"/>
    <n v="31098"/>
    <n v="198.8"/>
    <n v="0"/>
    <n v="0"/>
    <n v="378210"/>
    <n v="378210"/>
    <n v="0"/>
    <n v="197.7"/>
    <n v="197.7"/>
    <n v="0"/>
    <n v="0"/>
    <n v="0"/>
    <n v="0"/>
    <n v="0"/>
    <n v="378210"/>
    <n v="197.7"/>
    <n v="0"/>
    <m/>
    <m/>
    <m/>
    <n v="0"/>
  </r>
  <r>
    <x v="36"/>
    <x v="1"/>
    <x v="2"/>
    <n v="54321"/>
    <n v="54383"/>
    <n v="362751"/>
    <n v="364793"/>
    <n v="11"/>
    <n v="0"/>
    <n v="4725"/>
    <n v="8.3000000000000007"/>
    <n v="100347"/>
    <n v="37"/>
    <n v="100310"/>
    <n v="0"/>
    <n v="27.5"/>
    <n v="104431"/>
    <n v="57160"/>
    <n v="47271"/>
    <n v="15.7"/>
    <n v="28.6"/>
    <n v="-4084"/>
    <n v="-1.1000000000000001"/>
    <n v="55"/>
    <n v="3922"/>
    <n v="3926"/>
    <n v="47778"/>
    <n v="0"/>
  </r>
  <r>
    <x v="36"/>
    <x v="1"/>
    <x v="3"/>
    <n v="51289"/>
    <n v="51434"/>
    <n v="335103"/>
    <n v="340955"/>
    <n v="573"/>
    <n v="1.1000000000000001"/>
    <n v="3292"/>
    <n v="6.2"/>
    <n v="69516"/>
    <n v="6656"/>
    <n v="62860"/>
    <n v="2"/>
    <n v="20.399999999999999"/>
    <n v="81220"/>
    <n v="40028"/>
    <n v="41192"/>
    <n v="11.7"/>
    <n v="23.8"/>
    <n v="-11704"/>
    <n v="-3.4"/>
    <n v="40.799999999999997"/>
    <n v="2773"/>
    <n v="2782"/>
    <n v="33884"/>
    <n v="0"/>
  </r>
  <r>
    <x v="36"/>
    <x v="1"/>
    <x v="4"/>
    <n v="45048"/>
    <n v="45203"/>
    <n v="291551"/>
    <n v="298821"/>
    <n v="442"/>
    <n v="1"/>
    <n v="2661"/>
    <n v="5.8"/>
    <n v="52742"/>
    <n v="5228"/>
    <n v="47514"/>
    <n v="1.7"/>
    <n v="17.7"/>
    <n v="67281"/>
    <n v="32196"/>
    <n v="35085"/>
    <n v="10.8"/>
    <n v="22.5"/>
    <n v="-14539"/>
    <n v="-4.8"/>
    <n v="35.4"/>
    <n v="2223"/>
    <n v="2230"/>
    <n v="27208"/>
    <n v="0"/>
  </r>
  <r>
    <x v="36"/>
    <x v="1"/>
    <x v="5"/>
    <n v="43227"/>
    <n v="43402"/>
    <n v="278627"/>
    <n v="285005"/>
    <n v="371"/>
    <n v="0.8"/>
    <n v="2141"/>
    <n v="4.8"/>
    <n v="45578"/>
    <n v="4436"/>
    <n v="41142"/>
    <n v="1.6"/>
    <n v="16"/>
    <n v="58334"/>
    <n v="25902"/>
    <n v="32432"/>
    <n v="9.1"/>
    <n v="20.5"/>
    <n v="-12756"/>
    <n v="-4.5"/>
    <n v="32"/>
    <n v="1809"/>
    <n v="1810"/>
    <n v="22113"/>
    <n v="0"/>
  </r>
  <r>
    <x v="36"/>
    <x v="1"/>
    <x v="6"/>
    <n v="45183"/>
    <n v="45462"/>
    <n v="291180"/>
    <n v="297666"/>
    <n v="386"/>
    <n v="0.8"/>
    <n v="2104"/>
    <n v="4.5"/>
    <n v="45760"/>
    <n v="4533"/>
    <n v="41227"/>
    <n v="1.5"/>
    <n v="15.4"/>
    <n v="58731"/>
    <n v="25415"/>
    <n v="33316"/>
    <n v="8.5"/>
    <n v="19.7"/>
    <n v="-12971"/>
    <n v="-4.3"/>
    <n v="30.8"/>
    <n v="1729"/>
    <n v="1733"/>
    <n v="21167"/>
    <n v="0"/>
  </r>
  <r>
    <x v="36"/>
    <x v="1"/>
    <x v="7"/>
    <n v="198534"/>
    <n v="199725"/>
    <n v="1268805"/>
    <n v="1298197"/>
    <n v="1512"/>
    <n v="0.7"/>
    <n v="7417"/>
    <n v="3.7"/>
    <n v="172105"/>
    <n v="17760"/>
    <n v="154345"/>
    <n v="1.4"/>
    <n v="13.3"/>
    <n v="230888"/>
    <n v="88909"/>
    <n v="141979"/>
    <n v="6.8"/>
    <n v="17.8"/>
    <n v="-58783"/>
    <n v="-4.5"/>
    <n v="26.6"/>
    <n v="5976"/>
    <n v="6035"/>
    <n v="73030"/>
    <n v="0"/>
  </r>
  <r>
    <x v="36"/>
    <x v="1"/>
    <x v="8"/>
    <n v="142386"/>
    <n v="143620"/>
    <n v="906326"/>
    <n v="927623"/>
    <n v="1007"/>
    <n v="0.7"/>
    <n v="4305"/>
    <n v="3"/>
    <n v="106113"/>
    <n v="11745"/>
    <n v="94368"/>
    <n v="1.3"/>
    <n v="11.4"/>
    <n v="148706"/>
    <n v="50851"/>
    <n v="97855"/>
    <n v="5.5"/>
    <n v="16"/>
    <n v="-42593"/>
    <n v="-4.5999999999999996"/>
    <n v="22.8"/>
    <n v="3408"/>
    <n v="3465"/>
    <n v="41683"/>
    <n v="0"/>
  </r>
  <r>
    <x v="36"/>
    <x v="1"/>
    <x v="9"/>
    <n v="107723"/>
    <n v="108329"/>
    <n v="682994"/>
    <n v="699525"/>
    <n v="625"/>
    <n v="0.6"/>
    <n v="2715"/>
    <n v="2.5"/>
    <n v="72386"/>
    <n v="7418"/>
    <n v="64968"/>
    <n v="1.1000000000000001"/>
    <n v="10.3"/>
    <n v="105448"/>
    <n v="33012"/>
    <n v="72436"/>
    <n v="4.7"/>
    <n v="15.1"/>
    <n v="-33062"/>
    <n v="-4.8"/>
    <n v="20.6"/>
    <n v="2142"/>
    <n v="2153"/>
    <n v="26483"/>
    <n v="0"/>
  </r>
  <r>
    <x v="36"/>
    <x v="1"/>
    <x v="10"/>
    <n v="82702"/>
    <n v="83452"/>
    <n v="525200"/>
    <n v="537626"/>
    <n v="527"/>
    <n v="0.6"/>
    <n v="1988"/>
    <n v="2.4"/>
    <n v="51813"/>
    <n v="6025"/>
    <n v="45788"/>
    <n v="1.1000000000000001"/>
    <n v="9.6"/>
    <n v="76664"/>
    <n v="23347"/>
    <n v="53317"/>
    <n v="4.3"/>
    <n v="14.3"/>
    <n v="-24851"/>
    <n v="-4.7"/>
    <n v="19.2"/>
    <n v="1508"/>
    <n v="1542"/>
    <n v="18670"/>
    <n v="0"/>
  </r>
  <r>
    <x v="36"/>
    <x v="1"/>
    <x v="11"/>
    <n v="132344"/>
    <n v="135351"/>
    <n v="839003"/>
    <n v="861396"/>
    <n v="791"/>
    <n v="0.6"/>
    <n v="3165"/>
    <n v="2.2999999999999998"/>
    <n v="74320"/>
    <n v="8402"/>
    <n v="65918"/>
    <n v="1"/>
    <n v="8.6"/>
    <n v="119105"/>
    <n v="36220"/>
    <n v="82885"/>
    <n v="4.2"/>
    <n v="13.8"/>
    <n v="-44785"/>
    <n v="-5.2"/>
    <n v="17.2"/>
    <n v="2325"/>
    <n v="2388"/>
    <n v="28641"/>
    <n v="0"/>
  </r>
  <r>
    <x v="36"/>
    <x v="1"/>
    <x v="1"/>
    <n v="84332"/>
    <n v="87328"/>
    <n v="541745"/>
    <n v="558680"/>
    <n v="498"/>
    <n v="0.6"/>
    <n v="2202"/>
    <n v="2.5"/>
    <n v="43458"/>
    <n v="4761"/>
    <n v="38697"/>
    <n v="0.9"/>
    <n v="7.8"/>
    <n v="77328"/>
    <n v="24173"/>
    <n v="53155"/>
    <n v="4.3"/>
    <n v="13.8"/>
    <n v="-33870"/>
    <n v="-6"/>
    <n v="15.6"/>
    <n v="1536"/>
    <n v="1624"/>
    <n v="19169"/>
    <n v="0"/>
  </r>
  <r>
    <x v="36"/>
    <x v="2"/>
    <x v="0"/>
    <n v="13157"/>
    <n v="13569"/>
    <n v="339267"/>
    <n v="170418"/>
    <n v="13506"/>
    <n v="199.1"/>
    <n v="0"/>
    <n v="0"/>
    <n v="337699"/>
    <n v="337699"/>
    <n v="0"/>
    <n v="198.2"/>
    <n v="198.2"/>
    <n v="0"/>
    <n v="0"/>
    <n v="0"/>
    <n v="0"/>
    <n v="0"/>
    <n v="337699"/>
    <n v="198.2"/>
    <n v="0"/>
    <m/>
    <m/>
    <m/>
    <n v="0"/>
  </r>
  <r>
    <x v="36"/>
    <x v="2"/>
    <x v="2"/>
    <n v="26176"/>
    <n v="26536"/>
    <n v="367756"/>
    <n v="363624"/>
    <n v="64"/>
    <n v="0.2"/>
    <n v="1787"/>
    <n v="6.5"/>
    <n v="97537"/>
    <n v="240"/>
    <n v="97297"/>
    <n v="0.1"/>
    <n v="26.8"/>
    <n v="89273"/>
    <n v="45438"/>
    <n v="43835"/>
    <n v="12.5"/>
    <n v="24.6"/>
    <n v="8264"/>
    <n v="2.2000000000000002"/>
    <n v="49.2"/>
    <n v="1513"/>
    <n v="1517"/>
    <n v="39135"/>
    <n v="0"/>
  </r>
  <r>
    <x v="36"/>
    <x v="2"/>
    <x v="3"/>
    <n v="26170"/>
    <n v="26660"/>
    <n v="358282"/>
    <n v="357424"/>
    <n v="266"/>
    <n v="1"/>
    <n v="1200"/>
    <n v="4.4000000000000004"/>
    <n v="69074"/>
    <n v="5507"/>
    <n v="63567"/>
    <n v="1.5"/>
    <n v="19.3"/>
    <n v="67358"/>
    <n v="29736"/>
    <n v="37622"/>
    <n v="8.3000000000000007"/>
    <n v="18.8"/>
    <n v="1716"/>
    <n v="0.5"/>
    <n v="37.6"/>
    <n v="994"/>
    <n v="1012"/>
    <n v="25361"/>
    <n v="0"/>
  </r>
  <r>
    <x v="36"/>
    <x v="2"/>
    <x v="4"/>
    <n v="23764"/>
    <n v="24270"/>
    <n v="322159"/>
    <n v="323523"/>
    <n v="187"/>
    <n v="0.8"/>
    <n v="996"/>
    <n v="4"/>
    <n v="53383"/>
    <n v="3959"/>
    <n v="49424"/>
    <n v="1.2"/>
    <n v="16.5"/>
    <n v="56110"/>
    <n v="24392"/>
    <n v="31718"/>
    <n v="7.5"/>
    <n v="17.3"/>
    <n v="-2727"/>
    <n v="-0.8"/>
    <n v="33"/>
    <n v="798"/>
    <n v="807"/>
    <n v="20505"/>
    <n v="0"/>
  </r>
  <r>
    <x v="36"/>
    <x v="2"/>
    <x v="5"/>
    <n v="23708"/>
    <n v="24409"/>
    <n v="319914"/>
    <n v="322090"/>
    <n v="180"/>
    <n v="0.7"/>
    <n v="888"/>
    <n v="3.6"/>
    <n v="47895"/>
    <n v="3687"/>
    <n v="44208"/>
    <n v="1.1000000000000001"/>
    <n v="14.9"/>
    <n v="52246"/>
    <n v="21982"/>
    <n v="30264"/>
    <n v="6.8"/>
    <n v="16.2"/>
    <n v="-4351"/>
    <n v="-1.3"/>
    <n v="29.8"/>
    <n v="726"/>
    <n v="736"/>
    <n v="18786"/>
    <n v="0"/>
  </r>
  <r>
    <x v="36"/>
    <x v="2"/>
    <x v="6"/>
    <n v="24993"/>
    <n v="26153"/>
    <n v="335600"/>
    <n v="338564"/>
    <n v="191"/>
    <n v="0.7"/>
    <n v="902"/>
    <n v="3.4"/>
    <n v="47536"/>
    <n v="3888"/>
    <n v="43648"/>
    <n v="1.1000000000000001"/>
    <n v="14"/>
    <n v="53464"/>
    <n v="21903"/>
    <n v="31561"/>
    <n v="6.5"/>
    <n v="15.8"/>
    <n v="-5928"/>
    <n v="-1.8"/>
    <n v="28"/>
    <n v="745"/>
    <n v="748"/>
    <n v="19084"/>
    <n v="0"/>
  </r>
  <r>
    <x v="36"/>
    <x v="2"/>
    <x v="7"/>
    <n v="109856"/>
    <n v="113209"/>
    <n v="1464710"/>
    <n v="1479287"/>
    <n v="742"/>
    <n v="0.6"/>
    <n v="3207"/>
    <n v="2.8"/>
    <n v="180959"/>
    <n v="15868"/>
    <n v="165091"/>
    <n v="1.1000000000000001"/>
    <n v="12.2"/>
    <n v="210113"/>
    <n v="77542"/>
    <n v="132571"/>
    <n v="5.2"/>
    <n v="14.2"/>
    <n v="-29154"/>
    <n v="-2"/>
    <n v="24.4"/>
    <n v="2476"/>
    <n v="2531"/>
    <n v="64111"/>
    <n v="0"/>
  </r>
  <r>
    <x v="36"/>
    <x v="2"/>
    <x v="8"/>
    <n v="84112"/>
    <n v="88213"/>
    <n v="1116613"/>
    <n v="1129908"/>
    <n v="535"/>
    <n v="0.6"/>
    <n v="1932"/>
    <n v="2.2000000000000002"/>
    <n v="116907"/>
    <n v="11592"/>
    <n v="105315"/>
    <n v="1"/>
    <n v="10.3"/>
    <n v="143496"/>
    <n v="46204"/>
    <n v="97292"/>
    <n v="4.0999999999999996"/>
    <n v="12.7"/>
    <n v="-26589"/>
    <n v="-2.4"/>
    <n v="20.6"/>
    <n v="1469"/>
    <n v="1510"/>
    <n v="37841"/>
    <n v="0"/>
  </r>
  <r>
    <x v="36"/>
    <x v="2"/>
    <x v="9"/>
    <n v="63900"/>
    <n v="65717"/>
    <n v="846218"/>
    <n v="856409"/>
    <n v="378"/>
    <n v="0.6"/>
    <n v="1191"/>
    <n v="1.8"/>
    <n v="80808"/>
    <n v="7489"/>
    <n v="73319"/>
    <n v="0.9"/>
    <n v="9.4"/>
    <n v="101190"/>
    <n v="29374"/>
    <n v="71816"/>
    <n v="3.4"/>
    <n v="11.8"/>
    <n v="-20382"/>
    <n v="-2.4"/>
    <n v="18.8"/>
    <n v="939"/>
    <n v="950"/>
    <n v="24215"/>
    <n v="0"/>
  </r>
  <r>
    <x v="36"/>
    <x v="2"/>
    <x v="10"/>
    <n v="50328"/>
    <n v="52577"/>
    <n v="665553"/>
    <n v="675291"/>
    <n v="349"/>
    <n v="0.7"/>
    <n v="990"/>
    <n v="1.9"/>
    <n v="58472"/>
    <n v="6254"/>
    <n v="52218"/>
    <n v="0.9"/>
    <n v="8.6999999999999993"/>
    <n v="77947"/>
    <n v="23188"/>
    <n v="54759"/>
    <n v="3.4"/>
    <n v="11.5"/>
    <n v="-19475"/>
    <n v="-2.8"/>
    <n v="17.399999999999999"/>
    <n v="717"/>
    <n v="754"/>
    <n v="18886"/>
    <n v="0"/>
  </r>
  <r>
    <x v="36"/>
    <x v="2"/>
    <x v="11"/>
    <n v="84322"/>
    <n v="93397"/>
    <n v="1118732"/>
    <n v="1135595"/>
    <n v="897"/>
    <n v="1"/>
    <n v="1628"/>
    <n v="1.7"/>
    <n v="92706"/>
    <n v="12170"/>
    <n v="80536"/>
    <n v="1.1000000000000001"/>
    <n v="8.1999999999999993"/>
    <n v="126432"/>
    <n v="35410"/>
    <n v="91022"/>
    <n v="3.1"/>
    <n v="11.1"/>
    <n v="-33726"/>
    <n v="-2.9"/>
    <n v="16.399999999999999"/>
    <n v="1069"/>
    <n v="1148"/>
    <n v="27869"/>
    <n v="0"/>
  </r>
  <r>
    <x v="36"/>
    <x v="2"/>
    <x v="1"/>
    <n v="67316"/>
    <n v="77054"/>
    <n v="901472"/>
    <n v="919994"/>
    <n v="651"/>
    <n v="0.8"/>
    <n v="1479"/>
    <n v="1.9"/>
    <n v="67416"/>
    <n v="9165"/>
    <n v="58251"/>
    <n v="1"/>
    <n v="7.3"/>
    <n v="104459"/>
    <n v="29763"/>
    <n v="74696"/>
    <n v="3.2"/>
    <n v="11.4"/>
    <n v="-37043"/>
    <n v="-4.0999999999999996"/>
    <n v="14.6"/>
    <n v="878"/>
    <n v="983"/>
    <n v="23210"/>
    <n v="0"/>
  </r>
  <r>
    <x v="36"/>
    <x v="3"/>
    <x v="0"/>
    <n v="5753"/>
    <n v="6571"/>
    <n v="327573"/>
    <n v="164296"/>
    <n v="6553"/>
    <n v="199.5"/>
    <n v="0"/>
    <n v="0"/>
    <n v="326555"/>
    <n v="326555"/>
    <n v="0"/>
    <n v="198.8"/>
    <n v="198.8"/>
    <n v="0"/>
    <n v="0"/>
    <n v="0"/>
    <n v="0"/>
    <n v="0"/>
    <n v="326555"/>
    <n v="198.8"/>
    <n v="0"/>
    <m/>
    <m/>
    <m/>
    <n v="0"/>
  </r>
  <r>
    <x v="36"/>
    <x v="3"/>
    <x v="2"/>
    <n v="13607"/>
    <n v="14677"/>
    <n v="424924"/>
    <n v="421833"/>
    <n v="116"/>
    <n v="0.8"/>
    <n v="913"/>
    <n v="6.1"/>
    <n v="107114"/>
    <n v="1410"/>
    <n v="105704"/>
    <n v="0.3"/>
    <n v="25.4"/>
    <n v="100931"/>
    <n v="51253"/>
    <n v="49678"/>
    <n v="12.2"/>
    <n v="23.9"/>
    <n v="6183"/>
    <n v="1.5"/>
    <n v="47.8"/>
    <n v="750"/>
    <n v="750"/>
    <n v="43782"/>
    <n v="0"/>
  </r>
  <r>
    <x v="36"/>
    <x v="3"/>
    <x v="3"/>
    <n v="13914"/>
    <n v="15299"/>
    <n v="424222"/>
    <n v="421037"/>
    <n v="241"/>
    <n v="1.6"/>
    <n v="606"/>
    <n v="3.9"/>
    <n v="75066"/>
    <n v="5324"/>
    <n v="69742"/>
    <n v="1.3"/>
    <n v="17.8"/>
    <n v="68695"/>
    <n v="28063"/>
    <n v="40632"/>
    <n v="6.7"/>
    <n v="16.3"/>
    <n v="6371"/>
    <n v="1.5"/>
    <n v="32.6"/>
    <n v="412"/>
    <n v="464"/>
    <n v="23186"/>
    <n v="0"/>
  </r>
  <r>
    <x v="36"/>
    <x v="3"/>
    <x v="4"/>
    <n v="13052"/>
    <n v="14393"/>
    <n v="398508"/>
    <n v="396725"/>
    <n v="188"/>
    <n v="1.3"/>
    <n v="510"/>
    <n v="3.5"/>
    <n v="62796"/>
    <n v="5009"/>
    <n v="57787"/>
    <n v="1.3"/>
    <n v="15.8"/>
    <n v="59229"/>
    <n v="26003"/>
    <n v="33226"/>
    <n v="6.6"/>
    <n v="14.9"/>
    <n v="3567"/>
    <n v="0.9"/>
    <n v="29.8"/>
    <n v="400"/>
    <n v="409"/>
    <n v="22656"/>
    <n v="0"/>
  </r>
  <r>
    <x v="36"/>
    <x v="3"/>
    <x v="5"/>
    <n v="13115"/>
    <n v="14847"/>
    <n v="396190"/>
    <n v="394886"/>
    <n v="136"/>
    <n v="0.9"/>
    <n v="415"/>
    <n v="2.8"/>
    <n v="54753"/>
    <n v="3878"/>
    <n v="50875"/>
    <n v="1"/>
    <n v="13.9"/>
    <n v="52145"/>
    <n v="19505"/>
    <n v="32640"/>
    <n v="4.9000000000000004"/>
    <n v="13.2"/>
    <n v="2608"/>
    <n v="0.7"/>
    <n v="26.4"/>
    <n v="297"/>
    <n v="303"/>
    <n v="16448"/>
    <n v="0"/>
  </r>
  <r>
    <x v="36"/>
    <x v="3"/>
    <x v="6"/>
    <n v="13924"/>
    <n v="17130"/>
    <n v="421344"/>
    <n v="419419"/>
    <n v="189"/>
    <n v="1.1000000000000001"/>
    <n v="397"/>
    <n v="2.2999999999999998"/>
    <n v="56651"/>
    <n v="4397"/>
    <n v="52254"/>
    <n v="1"/>
    <n v="13.5"/>
    <n v="52800"/>
    <n v="18906"/>
    <n v="33894"/>
    <n v="4.5"/>
    <n v="12.6"/>
    <n v="3851"/>
    <n v="0.9"/>
    <n v="25.2"/>
    <n v="291"/>
    <n v="292"/>
    <n v="16132"/>
    <n v="0"/>
  </r>
  <r>
    <x v="36"/>
    <x v="3"/>
    <x v="7"/>
    <n v="61157"/>
    <n v="69408"/>
    <n v="1834630"/>
    <n v="1839853"/>
    <n v="611"/>
    <n v="0.9"/>
    <n v="1715"/>
    <n v="2.5"/>
    <n v="217071"/>
    <n v="19476"/>
    <n v="197595"/>
    <n v="1.1000000000000001"/>
    <n v="11.8"/>
    <n v="227517"/>
    <n v="80625"/>
    <n v="146892"/>
    <n v="4.4000000000000004"/>
    <n v="12.4"/>
    <n v="-10446"/>
    <n v="-0.6"/>
    <n v="23.6"/>
    <n v="1156"/>
    <n v="1241"/>
    <n v="66718"/>
    <n v="0"/>
  </r>
  <r>
    <x v="36"/>
    <x v="3"/>
    <x v="8"/>
    <n v="50390"/>
    <n v="60822"/>
    <n v="1513707"/>
    <n v="1524724"/>
    <n v="533"/>
    <n v="0.9"/>
    <n v="1217"/>
    <n v="2"/>
    <n v="152354"/>
    <n v="14648"/>
    <n v="137706"/>
    <n v="1"/>
    <n v="10"/>
    <n v="174388"/>
    <n v="57828"/>
    <n v="116560"/>
    <n v="3.8"/>
    <n v="11.4"/>
    <n v="-22034"/>
    <n v="-1.4"/>
    <n v="20"/>
    <n v="795"/>
    <n v="839"/>
    <n v="47179"/>
    <n v="0"/>
  </r>
  <r>
    <x v="36"/>
    <x v="3"/>
    <x v="9"/>
    <n v="37688"/>
    <n v="41767"/>
    <n v="1123046"/>
    <n v="1129829"/>
    <n v="317"/>
    <n v="0.8"/>
    <n v="740"/>
    <n v="1.8"/>
    <n v="102668"/>
    <n v="10730"/>
    <n v="91938"/>
    <n v="0.9"/>
    <n v="9.1"/>
    <n v="116233"/>
    <n v="34503"/>
    <n v="81730"/>
    <n v="3.1"/>
    <n v="10.3"/>
    <n v="-13565"/>
    <n v="-1.2"/>
    <n v="18.2"/>
    <n v="478"/>
    <n v="519"/>
    <n v="28202"/>
    <n v="0"/>
  </r>
  <r>
    <x v="36"/>
    <x v="3"/>
    <x v="10"/>
    <n v="31644"/>
    <n v="37529"/>
    <n v="946903"/>
    <n v="952542"/>
    <n v="395"/>
    <n v="1.1000000000000001"/>
    <n v="559"/>
    <n v="1.5"/>
    <n v="81389"/>
    <n v="9382"/>
    <n v="72007"/>
    <n v="1"/>
    <n v="8.5"/>
    <n v="92667"/>
    <n v="25823"/>
    <n v="66844"/>
    <n v="2.7"/>
    <n v="9.6999999999999993"/>
    <n v="-11278"/>
    <n v="-1.2"/>
    <n v="17"/>
    <n v="343"/>
    <n v="353"/>
    <n v="20252"/>
    <n v="0"/>
  </r>
  <r>
    <x v="36"/>
    <x v="3"/>
    <x v="11"/>
    <n v="59309"/>
    <n v="82019"/>
    <n v="1793008"/>
    <n v="1808005"/>
    <n v="1192"/>
    <n v="1.5"/>
    <n v="1433"/>
    <n v="1.7"/>
    <n v="151401"/>
    <n v="21726"/>
    <n v="129675"/>
    <n v="1.2"/>
    <n v="8.4"/>
    <n v="181394"/>
    <n v="52571"/>
    <n v="128823"/>
    <n v="2.9"/>
    <n v="10"/>
    <n v="-29993"/>
    <n v="-1.6"/>
    <n v="16.8"/>
    <n v="662"/>
    <n v="807"/>
    <n v="39280"/>
    <n v="0"/>
  </r>
  <r>
    <x v="36"/>
    <x v="3"/>
    <x v="1"/>
    <n v="59656"/>
    <n v="87365"/>
    <n v="1837377"/>
    <n v="1858279"/>
    <n v="1233"/>
    <n v="1.4"/>
    <n v="1455"/>
    <n v="1.7"/>
    <n v="137740"/>
    <n v="21550"/>
    <n v="116190"/>
    <n v="1.2"/>
    <n v="7.4"/>
    <n v="179544"/>
    <n v="49531"/>
    <n v="130013"/>
    <n v="2.7"/>
    <n v="9.6999999999999993"/>
    <n v="-41804"/>
    <n v="-2.2999999999999998"/>
    <n v="14.8"/>
    <n v="603"/>
    <n v="723"/>
    <n v="36385"/>
    <n v="0"/>
  </r>
  <r>
    <x v="36"/>
    <x v="4"/>
    <x v="0"/>
    <n v="1077"/>
    <n v="1500"/>
    <n v="143495"/>
    <n v="72425"/>
    <n v="1491"/>
    <n v="198.8"/>
    <n v="0"/>
    <n v="0"/>
    <n v="142140"/>
    <n v="142140"/>
    <n v="0"/>
    <n v="196.3"/>
    <n v="196.3"/>
    <n v="0"/>
    <n v="0"/>
    <n v="0"/>
    <n v="0"/>
    <n v="0"/>
    <n v="142140"/>
    <n v="196.3"/>
    <n v="0"/>
    <m/>
    <m/>
    <m/>
    <n v="0"/>
  </r>
  <r>
    <x v="36"/>
    <x v="4"/>
    <x v="2"/>
    <n v="3023"/>
    <n v="3666"/>
    <n v="211400"/>
    <n v="223211"/>
    <n v="61"/>
    <n v="1.6"/>
    <n v="350"/>
    <n v="9.1999999999999993"/>
    <n v="47763"/>
    <n v="1009"/>
    <n v="46754"/>
    <n v="0.5"/>
    <n v="21.4"/>
    <n v="71385"/>
    <n v="44155"/>
    <n v="27230"/>
    <n v="19.8"/>
    <n v="32"/>
    <n v="-23622"/>
    <n v="-10.6"/>
    <n v="42.8"/>
    <n v="294"/>
    <n v="298"/>
    <n v="40993"/>
    <n v="0"/>
  </r>
  <r>
    <x v="36"/>
    <x v="4"/>
    <x v="3"/>
    <n v="3345"/>
    <n v="4756"/>
    <n v="233220"/>
    <n v="230127"/>
    <n v="67"/>
    <n v="1.4"/>
    <n v="147"/>
    <n v="3.1"/>
    <n v="39139"/>
    <n v="2406"/>
    <n v="36733"/>
    <n v="1"/>
    <n v="17"/>
    <n v="32953"/>
    <n v="12549"/>
    <n v="20404"/>
    <n v="5.5"/>
    <n v="14.3"/>
    <n v="6186"/>
    <n v="2.7"/>
    <n v="28.6"/>
    <n v="69"/>
    <n v="83"/>
    <n v="9660"/>
    <n v="0"/>
  </r>
  <r>
    <x v="36"/>
    <x v="4"/>
    <x v="4"/>
    <n v="3223"/>
    <n v="4407"/>
    <n v="224438"/>
    <n v="221454"/>
    <n v="83"/>
    <n v="1.9"/>
    <n v="125"/>
    <n v="2.8"/>
    <n v="34615"/>
    <n v="2510"/>
    <n v="32105"/>
    <n v="1.1000000000000001"/>
    <n v="15.6"/>
    <n v="28646"/>
    <n v="11606"/>
    <n v="17040"/>
    <n v="5.2"/>
    <n v="12.9"/>
    <n v="5969"/>
    <n v="2.7"/>
    <n v="25.8"/>
    <n v="71"/>
    <n v="73"/>
    <n v="9423"/>
    <n v="0"/>
  </r>
  <r>
    <x v="36"/>
    <x v="4"/>
    <x v="5"/>
    <n v="3304"/>
    <n v="4755"/>
    <n v="230425"/>
    <n v="225864"/>
    <n v="109"/>
    <n v="2.2999999999999998"/>
    <n v="89"/>
    <n v="1.9"/>
    <n v="33672"/>
    <n v="2853"/>
    <n v="30819"/>
    <n v="1.3"/>
    <n v="14.9"/>
    <n v="24549"/>
    <n v="7701"/>
    <n v="16848"/>
    <n v="3.4"/>
    <n v="10.9"/>
    <n v="9123"/>
    <n v="4"/>
    <n v="21.8"/>
    <n v="49"/>
    <n v="55"/>
    <n v="6263"/>
    <n v="0"/>
  </r>
  <r>
    <x v="36"/>
    <x v="4"/>
    <x v="6"/>
    <n v="3673"/>
    <n v="6286"/>
    <n v="253654"/>
    <n v="250668"/>
    <n v="141"/>
    <n v="2.2999999999999998"/>
    <n v="97"/>
    <n v="1.5"/>
    <n v="32997"/>
    <n v="2004"/>
    <n v="30993"/>
    <n v="0.8"/>
    <n v="13.2"/>
    <n v="27024"/>
    <n v="9039"/>
    <n v="17985"/>
    <n v="3.6"/>
    <n v="10.8"/>
    <n v="5973"/>
    <n v="2.4"/>
    <n v="21.6"/>
    <n v="61"/>
    <n v="61"/>
    <n v="7926"/>
    <n v="0"/>
  </r>
  <r>
    <x v="36"/>
    <x v="4"/>
    <x v="7"/>
    <n v="16120"/>
    <n v="23974"/>
    <n v="1113556"/>
    <n v="1108816"/>
    <n v="485"/>
    <n v="2"/>
    <n v="499"/>
    <n v="2.1"/>
    <n v="136214"/>
    <n v="13191"/>
    <n v="123023"/>
    <n v="1.2"/>
    <n v="12.3"/>
    <n v="126734"/>
    <n v="42725"/>
    <n v="84009"/>
    <n v="3.9"/>
    <n v="11.4"/>
    <n v="9480"/>
    <n v="0.9"/>
    <n v="22.8"/>
    <n v="250"/>
    <n v="275"/>
    <n v="33111"/>
    <n v="0"/>
  </r>
  <r>
    <x v="36"/>
    <x v="4"/>
    <x v="8"/>
    <n v="14831"/>
    <n v="24048"/>
    <n v="1023899"/>
    <n v="1021467"/>
    <n v="412"/>
    <n v="1.7"/>
    <n v="431"/>
    <n v="1.8"/>
    <n v="108973"/>
    <n v="12493"/>
    <n v="96480"/>
    <n v="1.2"/>
    <n v="10.7"/>
    <n v="104108"/>
    <n v="34952"/>
    <n v="69156"/>
    <n v="3.4"/>
    <n v="10.199999999999999"/>
    <n v="4865"/>
    <n v="0.5"/>
    <n v="20.399999999999999"/>
    <n v="209"/>
    <n v="237"/>
    <n v="28375"/>
    <n v="0"/>
  </r>
  <r>
    <x v="36"/>
    <x v="4"/>
    <x v="9"/>
    <n v="10373"/>
    <n v="14908"/>
    <n v="712005"/>
    <n v="713056"/>
    <n v="271"/>
    <n v="1.8"/>
    <n v="330"/>
    <n v="2.2000000000000002"/>
    <n v="69885"/>
    <n v="7805"/>
    <n v="62080"/>
    <n v="1.1000000000000001"/>
    <n v="9.8000000000000007"/>
    <n v="71987"/>
    <n v="21573"/>
    <n v="50414"/>
    <n v="3"/>
    <n v="10.1"/>
    <n v="-2102"/>
    <n v="-0.3"/>
    <n v="19.600000000000001"/>
    <n v="130"/>
    <n v="156"/>
    <n v="18060"/>
    <n v="0"/>
  </r>
  <r>
    <x v="36"/>
    <x v="4"/>
    <x v="10"/>
    <n v="9411"/>
    <n v="15546"/>
    <n v="647950"/>
    <n v="646266"/>
    <n v="309"/>
    <n v="2"/>
    <n v="267"/>
    <n v="1.7"/>
    <n v="61021"/>
    <n v="6775"/>
    <n v="54246"/>
    <n v="1"/>
    <n v="9.4"/>
    <n v="57653"/>
    <n v="16373"/>
    <n v="41280"/>
    <n v="2.5"/>
    <n v="8.9"/>
    <n v="3368"/>
    <n v="0.5"/>
    <n v="17.8"/>
    <n v="99"/>
    <n v="145"/>
    <n v="13334"/>
    <n v="0"/>
  </r>
  <r>
    <x v="36"/>
    <x v="4"/>
    <x v="11"/>
    <n v="21049"/>
    <n v="45223"/>
    <n v="1459627"/>
    <n v="1453027"/>
    <n v="1176"/>
    <n v="2.6"/>
    <n v="741"/>
    <n v="1.6"/>
    <n v="142164"/>
    <n v="25351"/>
    <n v="116813"/>
    <n v="1.7"/>
    <n v="9.8000000000000007"/>
    <n v="128964"/>
    <n v="34385"/>
    <n v="94579"/>
    <n v="2.4"/>
    <n v="8.9"/>
    <n v="13200"/>
    <n v="0.9"/>
    <n v="17.8"/>
    <n v="171"/>
    <n v="247"/>
    <n v="22870"/>
    <n v="0"/>
  </r>
  <r>
    <x v="36"/>
    <x v="4"/>
    <x v="1"/>
    <n v="26078"/>
    <n v="57791"/>
    <n v="1824611"/>
    <n v="1826110"/>
    <n v="1120"/>
    <n v="1.9"/>
    <n v="1035"/>
    <n v="1.8"/>
    <n v="154030"/>
    <n v="31175"/>
    <n v="122855"/>
    <n v="1.7"/>
    <n v="8.4"/>
    <n v="157027"/>
    <n v="48369"/>
    <n v="108658"/>
    <n v="2.6"/>
    <n v="8.6"/>
    <n v="-2997"/>
    <n v="-0.2"/>
    <n v="16.8"/>
    <n v="245"/>
    <n v="365"/>
    <n v="33060"/>
    <n v="0"/>
  </r>
  <r>
    <x v="36"/>
    <x v="5"/>
    <x v="0"/>
    <n v="451"/>
    <n v="979"/>
    <n v="132296"/>
    <n v="66682"/>
    <n v="976"/>
    <n v="199.4"/>
    <n v="0"/>
    <n v="0"/>
    <n v="131228"/>
    <n v="131228"/>
    <n v="0"/>
    <n v="196.8"/>
    <n v="196.8"/>
    <n v="0"/>
    <n v="0"/>
    <n v="0"/>
    <n v="0"/>
    <n v="0"/>
    <n v="131228"/>
    <n v="196.8"/>
    <n v="0"/>
    <m/>
    <m/>
    <m/>
    <n v="0"/>
  </r>
  <r>
    <x v="36"/>
    <x v="5"/>
    <x v="2"/>
    <n v="1043"/>
    <n v="1756"/>
    <n v="158357"/>
    <n v="172677"/>
    <n v="125"/>
    <n v="6.9"/>
    <n v="224"/>
    <n v="12.4"/>
    <n v="38903"/>
    <n v="2353"/>
    <n v="36550"/>
    <n v="1.4"/>
    <n v="22.5"/>
    <n v="67543"/>
    <n v="47499"/>
    <n v="20044"/>
    <n v="27.5"/>
    <n v="39.1"/>
    <n v="-28640"/>
    <n v="-16.600000000000001"/>
    <n v="45"/>
    <n v="143"/>
    <n v="143"/>
    <m/>
    <n v="1"/>
  </r>
  <r>
    <x v="36"/>
    <x v="5"/>
    <x v="3"/>
    <n v="1336"/>
    <n v="3336"/>
    <n v="203864"/>
    <n v="198944"/>
    <n v="187"/>
    <n v="5.7"/>
    <n v="88"/>
    <n v="2.7"/>
    <n v="38267"/>
    <n v="4968"/>
    <n v="33299"/>
    <n v="2.5"/>
    <n v="19.2"/>
    <n v="28427"/>
    <n v="11412"/>
    <n v="17015"/>
    <n v="5.7"/>
    <n v="14.3"/>
    <n v="9840"/>
    <n v="4.9000000000000004"/>
    <n v="28.6"/>
    <n v="34"/>
    <n v="36"/>
    <n v="9626"/>
    <n v="0"/>
  </r>
  <r>
    <x v="36"/>
    <x v="5"/>
    <x v="4"/>
    <n v="1436"/>
    <n v="4319"/>
    <n v="220625"/>
    <n v="217869"/>
    <n v="214"/>
    <n v="5"/>
    <n v="118"/>
    <n v="2.8"/>
    <n v="36383"/>
    <n v="6708"/>
    <n v="29675"/>
    <n v="3.1"/>
    <n v="16.7"/>
    <n v="30870"/>
    <n v="12590"/>
    <n v="18280"/>
    <n v="5.8"/>
    <n v="14.2"/>
    <n v="5513"/>
    <n v="2.5"/>
    <n v="28.4"/>
    <n v="35"/>
    <n v="48"/>
    <n v="10289"/>
    <n v="0"/>
  </r>
  <r>
    <x v="36"/>
    <x v="5"/>
    <x v="5"/>
    <n v="1211"/>
    <n v="2810"/>
    <n v="184076"/>
    <n v="179681"/>
    <n v="120"/>
    <n v="4.3"/>
    <n v="66"/>
    <n v="2.4"/>
    <n v="31512"/>
    <n v="3623"/>
    <n v="27889"/>
    <n v="2"/>
    <n v="17.5"/>
    <n v="22721"/>
    <n v="8497"/>
    <n v="14224"/>
    <n v="4.7"/>
    <n v="12.6"/>
    <n v="8791"/>
    <n v="4.9000000000000004"/>
    <n v="25.2"/>
    <n v="22"/>
    <n v="27"/>
    <n v="6387"/>
    <n v="0"/>
  </r>
  <r>
    <x v="36"/>
    <x v="5"/>
    <x v="6"/>
    <n v="1420"/>
    <n v="4007"/>
    <n v="214961"/>
    <n v="212458"/>
    <n v="149"/>
    <n v="3.8"/>
    <n v="63"/>
    <n v="1.6"/>
    <n v="30724"/>
    <n v="3149"/>
    <n v="27575"/>
    <n v="1.5"/>
    <n v="14.5"/>
    <n v="25717"/>
    <n v="8449"/>
    <n v="17268"/>
    <n v="4"/>
    <n v="12.1"/>
    <n v="5007"/>
    <n v="2.4"/>
    <n v="24.2"/>
    <n v="23"/>
    <n v="23"/>
    <m/>
    <n v="1"/>
  </r>
  <r>
    <x v="36"/>
    <x v="5"/>
    <x v="7"/>
    <n v="7214"/>
    <n v="17830"/>
    <n v="1083931"/>
    <n v="1075421"/>
    <n v="1048"/>
    <n v="6"/>
    <n v="389"/>
    <n v="2.2000000000000002"/>
    <n v="141165"/>
    <n v="15880"/>
    <n v="125285"/>
    <n v="1.5"/>
    <n v="13.1"/>
    <n v="124145"/>
    <n v="43539"/>
    <n v="80606"/>
    <n v="4"/>
    <n v="11.5"/>
    <n v="17020"/>
    <n v="1.6"/>
    <n v="23"/>
    <n v="103"/>
    <n v="107"/>
    <n v="31272"/>
    <n v="0"/>
  </r>
  <r>
    <x v="36"/>
    <x v="5"/>
    <x v="8"/>
    <n v="7169"/>
    <n v="19889"/>
    <n v="1091372"/>
    <n v="1084919"/>
    <n v="673"/>
    <n v="3.4"/>
    <n v="490"/>
    <n v="2.5"/>
    <n v="126460"/>
    <n v="19659"/>
    <n v="106801"/>
    <n v="1.8"/>
    <n v="11.7"/>
    <n v="113553"/>
    <n v="36634"/>
    <n v="76919"/>
    <n v="3.4"/>
    <n v="10.5"/>
    <n v="12907"/>
    <n v="1.2"/>
    <n v="21"/>
    <n v="87"/>
    <n v="102"/>
    <n v="24725"/>
    <n v="0"/>
  </r>
  <r>
    <x v="36"/>
    <x v="5"/>
    <x v="9"/>
    <n v="4806"/>
    <n v="11900"/>
    <n v="728280"/>
    <n v="721811"/>
    <n v="395"/>
    <n v="3.3"/>
    <n v="254"/>
    <n v="2.1"/>
    <n v="85416"/>
    <n v="14091"/>
    <n v="71325"/>
    <n v="2"/>
    <n v="11.8"/>
    <n v="72478"/>
    <n v="24383"/>
    <n v="48095"/>
    <n v="3.4"/>
    <n v="10"/>
    <n v="12938"/>
    <n v="1.8"/>
    <n v="20"/>
    <n v="65"/>
    <n v="94"/>
    <n v="19099"/>
    <n v="0"/>
  </r>
  <r>
    <x v="36"/>
    <x v="5"/>
    <x v="10"/>
    <n v="4871"/>
    <n v="14840"/>
    <n v="741049"/>
    <n v="733234"/>
    <n v="519"/>
    <n v="3.5"/>
    <n v="285"/>
    <n v="1.9"/>
    <n v="76289"/>
    <n v="11920"/>
    <n v="64369"/>
    <n v="1.6"/>
    <n v="10.4"/>
    <n v="60659"/>
    <n v="14551"/>
    <n v="46108"/>
    <n v="2"/>
    <n v="8.3000000000000007"/>
    <n v="15630"/>
    <n v="2.1"/>
    <n v="16.600000000000001"/>
    <n v="38"/>
    <n v="63"/>
    <n v="10408"/>
    <n v="0"/>
  </r>
  <r>
    <x v="36"/>
    <x v="5"/>
    <x v="11"/>
    <n v="13141"/>
    <n v="53731"/>
    <n v="2023188"/>
    <n v="2000484"/>
    <n v="1691"/>
    <n v="3.2"/>
    <n v="875"/>
    <n v="1.6"/>
    <n v="203497"/>
    <n v="32014"/>
    <n v="171483"/>
    <n v="1.6"/>
    <n v="10.199999999999999"/>
    <n v="158088"/>
    <n v="38123"/>
    <n v="119965"/>
    <n v="1.9"/>
    <n v="7.9"/>
    <n v="45409"/>
    <n v="2.2999999999999998"/>
    <n v="15.8"/>
    <n v="69"/>
    <n v="152"/>
    <n v="19984"/>
    <n v="0"/>
  </r>
  <r>
    <x v="36"/>
    <x v="5"/>
    <x v="1"/>
    <n v="19537"/>
    <n v="76215"/>
    <n v="3018821"/>
    <n v="2994523"/>
    <n v="2360"/>
    <n v="3.1"/>
    <n v="1321"/>
    <n v="1.7"/>
    <n v="271249"/>
    <n v="48357"/>
    <n v="222892"/>
    <n v="1.6"/>
    <n v="9.1"/>
    <n v="222652"/>
    <n v="58466"/>
    <n v="164186"/>
    <n v="2"/>
    <n v="7.4"/>
    <n v="48597"/>
    <n v="1.7"/>
    <n v="14.8"/>
    <n v="129"/>
    <n v="232"/>
    <n v="36227"/>
    <n v="0"/>
  </r>
  <r>
    <x v="36"/>
    <x v="6"/>
    <x v="0"/>
    <n v="62"/>
    <n v="141"/>
    <n v="42604"/>
    <n v="21302"/>
    <n v="141"/>
    <n v="200"/>
    <n v="0"/>
    <n v="0"/>
    <n v="42604"/>
    <n v="42604"/>
    <n v="0"/>
    <n v="200"/>
    <n v="200"/>
    <n v="0"/>
    <n v="0"/>
    <n v="0"/>
    <n v="0"/>
    <n v="0"/>
    <n v="42604"/>
    <n v="200"/>
    <n v="0"/>
    <m/>
    <m/>
    <m/>
    <n v="0"/>
  </r>
  <r>
    <x v="36"/>
    <x v="6"/>
    <x v="2"/>
    <n v="232"/>
    <n v="592"/>
    <n v="81290"/>
    <n v="76697"/>
    <n v="56"/>
    <n v="9.8000000000000007"/>
    <n v="17"/>
    <n v="3"/>
    <n v="23113"/>
    <n v="1785"/>
    <n v="21328"/>
    <n v="2.2999999999999998"/>
    <n v="30.1"/>
    <n v="13926"/>
    <n v="1403"/>
    <n v="12523"/>
    <n v="1.8"/>
    <n v="18.2"/>
    <n v="9187"/>
    <n v="11.9"/>
    <n v="36.4"/>
    <n v="1"/>
    <n v="1"/>
    <m/>
    <n v="1"/>
  </r>
  <r>
    <x v="36"/>
    <x v="6"/>
    <x v="3"/>
    <n v="261"/>
    <n v="1121"/>
    <n v="91752"/>
    <n v="87253"/>
    <n v="89"/>
    <n v="8.1999999999999993"/>
    <n v="17"/>
    <n v="1.6"/>
    <n v="22082"/>
    <n v="1894"/>
    <n v="20188"/>
    <n v="2.2000000000000002"/>
    <n v="25.3"/>
    <n v="13084"/>
    <n v="8104"/>
    <n v="4980"/>
    <n v="9.3000000000000007"/>
    <n v="15"/>
    <n v="8998"/>
    <n v="10.3"/>
    <n v="30"/>
    <n v="10"/>
    <n v="10"/>
    <m/>
    <n v="1"/>
  </r>
  <r>
    <x v="36"/>
    <x v="6"/>
    <x v="4"/>
    <n v="335"/>
    <n v="1890"/>
    <n v="114551"/>
    <n v="111688"/>
    <n v="68"/>
    <n v="3.6"/>
    <n v="48"/>
    <n v="2.6"/>
    <n v="20118"/>
    <n v="1937"/>
    <n v="18181"/>
    <n v="1.7"/>
    <n v="18"/>
    <n v="14391"/>
    <n v="5111"/>
    <n v="9280"/>
    <n v="4.5999999999999996"/>
    <n v="12.9"/>
    <n v="5727"/>
    <n v="5.0999999999999996"/>
    <n v="25.8"/>
    <n v="6"/>
    <n v="6"/>
    <n v="4057"/>
    <n v="0"/>
  </r>
  <r>
    <x v="36"/>
    <x v="6"/>
    <x v="5"/>
    <n v="254"/>
    <n v="975"/>
    <n v="87987"/>
    <n v="85780"/>
    <n v="98"/>
    <n v="10.4"/>
    <n v="24"/>
    <n v="2.6"/>
    <n v="16031"/>
    <n v="2594"/>
    <n v="13437"/>
    <n v="3"/>
    <n v="18.7"/>
    <n v="11616"/>
    <n v="3783"/>
    <n v="7833"/>
    <n v="4.4000000000000004"/>
    <n v="13.5"/>
    <n v="4415"/>
    <n v="5.2"/>
    <n v="27"/>
    <n v="4"/>
    <n v="4"/>
    <n v="2884"/>
    <n v="0"/>
  </r>
  <r>
    <x v="36"/>
    <x v="6"/>
    <x v="6"/>
    <n v="345"/>
    <n v="1933"/>
    <n v="114946"/>
    <n v="115086"/>
    <n v="171"/>
    <n v="9.1"/>
    <n v="51"/>
    <n v="2.7"/>
    <n v="18589"/>
    <n v="2322"/>
    <n v="16267"/>
    <n v="2"/>
    <n v="16.2"/>
    <n v="18868"/>
    <n v="4683"/>
    <n v="14185"/>
    <n v="4.0999999999999996"/>
    <n v="16.399999999999999"/>
    <n v="-279"/>
    <n v="-0.2"/>
    <n v="32.4"/>
    <n v="5"/>
    <n v="10"/>
    <n v="3889"/>
    <n v="0"/>
  </r>
  <r>
    <x v="36"/>
    <x v="6"/>
    <x v="7"/>
    <n v="1734"/>
    <n v="8244"/>
    <n v="584546"/>
    <n v="574982"/>
    <n v="442"/>
    <n v="5.4"/>
    <n v="281"/>
    <n v="3.4"/>
    <n v="86096"/>
    <n v="11663"/>
    <n v="74433"/>
    <n v="2"/>
    <n v="15"/>
    <n v="66967"/>
    <n v="24367"/>
    <n v="42600"/>
    <n v="4.2"/>
    <n v="11.6"/>
    <n v="19129"/>
    <n v="3.4"/>
    <n v="23.2"/>
    <n v="26"/>
    <n v="29"/>
    <n v="17047"/>
    <n v="0"/>
  </r>
  <r>
    <x v="36"/>
    <x v="6"/>
    <x v="8"/>
    <n v="1800"/>
    <n v="9509"/>
    <n v="606843"/>
    <n v="599405"/>
    <n v="574"/>
    <n v="6.1"/>
    <n v="297"/>
    <n v="3.2"/>
    <n v="73975"/>
    <n v="10039"/>
    <n v="63936"/>
    <n v="1.7"/>
    <n v="12.3"/>
    <n v="59099"/>
    <n v="19510"/>
    <n v="39589"/>
    <n v="3.3"/>
    <n v="9.9"/>
    <n v="14876"/>
    <n v="2.4"/>
    <n v="19.8"/>
    <n v="16"/>
    <n v="93"/>
    <n v="10837"/>
    <n v="0"/>
  </r>
  <r>
    <x v="36"/>
    <x v="6"/>
    <x v="9"/>
    <n v="1188"/>
    <n v="7168"/>
    <n v="410340"/>
    <n v="401457"/>
    <n v="566"/>
    <n v="8.1"/>
    <n v="132"/>
    <n v="1.9"/>
    <n v="48845"/>
    <n v="9102"/>
    <n v="39743"/>
    <n v="2.2999999999999998"/>
    <n v="12.2"/>
    <n v="31078"/>
    <n v="6004"/>
    <n v="25074"/>
    <n v="1.5"/>
    <n v="7.7"/>
    <n v="17767"/>
    <n v="4.5"/>
    <n v="15.4"/>
    <n v="5"/>
    <n v="5"/>
    <n v="3367"/>
    <n v="0"/>
  </r>
  <r>
    <x v="36"/>
    <x v="6"/>
    <x v="10"/>
    <n v="1399"/>
    <n v="10082"/>
    <n v="479161"/>
    <n v="472424"/>
    <n v="322"/>
    <n v="3.2"/>
    <n v="229"/>
    <n v="2.2999999999999998"/>
    <n v="51468"/>
    <n v="7009"/>
    <n v="44459"/>
    <n v="1.5"/>
    <n v="10.9"/>
    <n v="37994"/>
    <n v="8389"/>
    <n v="29605"/>
    <n v="1.8"/>
    <n v="8"/>
    <n v="13474"/>
    <n v="2.9"/>
    <n v="16"/>
    <n v="4"/>
    <n v="4"/>
    <n v="3118"/>
    <n v="0"/>
  </r>
  <r>
    <x v="36"/>
    <x v="6"/>
    <x v="11"/>
    <n v="4486"/>
    <n v="37854"/>
    <n v="1528482"/>
    <n v="1504886"/>
    <n v="1287"/>
    <n v="3.4"/>
    <n v="677"/>
    <n v="1.8"/>
    <n v="163170"/>
    <n v="26436"/>
    <n v="136734"/>
    <n v="1.8"/>
    <n v="10.8"/>
    <n v="115978"/>
    <n v="19941"/>
    <n v="96037"/>
    <n v="1.3"/>
    <n v="7.7"/>
    <n v="47192"/>
    <n v="3.1"/>
    <n v="15.4"/>
    <n v="10"/>
    <n v="31"/>
    <n v="6767"/>
    <n v="0"/>
  </r>
  <r>
    <x v="36"/>
    <x v="6"/>
    <x v="1"/>
    <n v="7020"/>
    <n v="57441"/>
    <n v="2403433"/>
    <n v="2380874"/>
    <n v="1820"/>
    <n v="3.2"/>
    <n v="1138"/>
    <n v="2"/>
    <n v="216624"/>
    <n v="31034"/>
    <n v="185590"/>
    <n v="1.3"/>
    <n v="9.1"/>
    <n v="171505"/>
    <n v="32439"/>
    <n v="139066"/>
    <n v="1.4"/>
    <n v="7.2"/>
    <n v="45119"/>
    <n v="1.9"/>
    <n v="14.4"/>
    <n v="16"/>
    <n v="19"/>
    <n v="10549"/>
    <n v="0"/>
  </r>
  <r>
    <x v="36"/>
    <x v="7"/>
    <x v="0"/>
    <n v="22"/>
    <n v="45"/>
    <n v="27267"/>
    <n v="13634"/>
    <n v="45"/>
    <n v="200"/>
    <n v="0"/>
    <n v="0"/>
    <n v="27267"/>
    <n v="27267"/>
    <n v="0"/>
    <n v="200"/>
    <n v="200"/>
    <n v="0"/>
    <n v="0"/>
    <n v="0"/>
    <n v="0"/>
    <n v="0"/>
    <n v="27267"/>
    <n v="200"/>
    <n v="0"/>
    <m/>
    <m/>
    <m/>
    <n v="0"/>
  </r>
  <r>
    <x v="36"/>
    <x v="7"/>
    <x v="2"/>
    <n v="85"/>
    <n v="243"/>
    <n v="51851"/>
    <n v="48177"/>
    <n v="63"/>
    <n v="29.6"/>
    <n v="2"/>
    <n v="0.9"/>
    <n v="18168"/>
    <n v="1509"/>
    <n v="16659"/>
    <n v="3.1"/>
    <n v="37.700000000000003"/>
    <n v="10819"/>
    <m/>
    <n v="10803"/>
    <m/>
    <n v="22.5"/>
    <n v="7349"/>
    <n v="15.2"/>
    <n v="45"/>
    <m/>
    <m/>
    <m/>
    <n v="1"/>
  </r>
  <r>
    <x v="36"/>
    <x v="7"/>
    <x v="3"/>
    <n v="109"/>
    <n v="633"/>
    <n v="75100"/>
    <n v="72916"/>
    <n v="45"/>
    <n v="7.2"/>
    <n v="32"/>
    <n v="5.0999999999999996"/>
    <n v="17580"/>
    <n v="2834"/>
    <n v="14746"/>
    <n v="3.9"/>
    <n v="24.1"/>
    <n v="13211"/>
    <n v="6919"/>
    <n v="6292"/>
    <n v="9.5"/>
    <n v="18.100000000000001"/>
    <n v="4369"/>
    <n v="6"/>
    <n v="36.200000000000003"/>
    <n v="4"/>
    <n v="4"/>
    <n v="6522"/>
    <n v="0"/>
  </r>
  <r>
    <x v="36"/>
    <x v="7"/>
    <x v="4"/>
    <n v="122"/>
    <n v="944"/>
    <n v="83798"/>
    <n v="81950"/>
    <n v="59"/>
    <n v="6.4"/>
    <n v="16"/>
    <n v="1.7"/>
    <n v="14859"/>
    <n v="2130"/>
    <n v="12729"/>
    <n v="2.6"/>
    <n v="18.100000000000001"/>
    <n v="11164"/>
    <n v="4771"/>
    <n v="6393"/>
    <n v="5.8"/>
    <n v="13.6"/>
    <n v="3695"/>
    <n v="4.5"/>
    <n v="27.2"/>
    <n v="2"/>
    <n v="2"/>
    <m/>
    <n v="1"/>
  </r>
  <r>
    <x v="36"/>
    <x v="7"/>
    <x v="5"/>
    <n v="102"/>
    <n v="568"/>
    <n v="68440"/>
    <n v="67127"/>
    <n v="151"/>
    <n v="30.3"/>
    <n v="11"/>
    <n v="2.2000000000000002"/>
    <n v="14126"/>
    <n v="1324"/>
    <n v="12802"/>
    <n v="2"/>
    <n v="21"/>
    <n v="11500"/>
    <n v="3539"/>
    <n v="7961"/>
    <n v="5.3"/>
    <n v="17.100000000000001"/>
    <n v="2626"/>
    <n v="3.9"/>
    <n v="34.200000000000003"/>
    <n v="2"/>
    <n v="2"/>
    <m/>
    <n v="1"/>
  </r>
  <r>
    <x v="36"/>
    <x v="7"/>
    <x v="6"/>
    <n v="114"/>
    <n v="1021"/>
    <n v="77473"/>
    <n v="74529"/>
    <n v="316"/>
    <n v="35.9"/>
    <n v="39"/>
    <n v="4.4000000000000004"/>
    <n v="15963"/>
    <n v="3218"/>
    <n v="12745"/>
    <n v="4.3"/>
    <n v="21.4"/>
    <n v="10075"/>
    <m/>
    <n v="8440"/>
    <m/>
    <n v="13.5"/>
    <n v="5888"/>
    <n v="7.9"/>
    <n v="27"/>
    <n v="1"/>
    <n v="1"/>
    <m/>
    <n v="1"/>
  </r>
  <r>
    <x v="36"/>
    <x v="7"/>
    <x v="7"/>
    <n v="700"/>
    <n v="6793"/>
    <n v="463281"/>
    <n v="456018"/>
    <n v="664"/>
    <n v="10.1"/>
    <n v="271"/>
    <n v="4.0999999999999996"/>
    <n v="70909"/>
    <n v="10584"/>
    <n v="60325"/>
    <n v="2.2999999999999998"/>
    <n v="15.5"/>
    <n v="56383"/>
    <n v="13751"/>
    <n v="42632"/>
    <n v="3"/>
    <n v="12.4"/>
    <n v="14526"/>
    <n v="3.1"/>
    <n v="24.8"/>
    <n v="7"/>
    <n v="7"/>
    <m/>
    <n v="1"/>
  </r>
  <r>
    <x v="36"/>
    <x v="7"/>
    <x v="8"/>
    <n v="818"/>
    <n v="9324"/>
    <n v="528135"/>
    <n v="524290"/>
    <n v="742"/>
    <n v="8.1"/>
    <n v="435"/>
    <n v="4.7"/>
    <n v="69666"/>
    <n v="12170"/>
    <n v="57496"/>
    <n v="2.2999999999999998"/>
    <n v="13.3"/>
    <n v="61977"/>
    <n v="19857"/>
    <n v="42120"/>
    <n v="3.8"/>
    <n v="11.8"/>
    <n v="7689"/>
    <n v="1.5"/>
    <n v="23.6"/>
    <n v="6"/>
    <n v="6"/>
    <m/>
    <n v="1"/>
  </r>
  <r>
    <x v="36"/>
    <x v="7"/>
    <x v="9"/>
    <n v="567"/>
    <n v="6607"/>
    <n v="372826"/>
    <n v="368173"/>
    <n v="402"/>
    <n v="6.2"/>
    <n v="116"/>
    <n v="1.8"/>
    <n v="44177"/>
    <n v="6339"/>
    <n v="37838"/>
    <n v="1.7"/>
    <n v="12"/>
    <n v="34870"/>
    <n v="6164"/>
    <n v="28706"/>
    <n v="1.7"/>
    <n v="9.5"/>
    <n v="9307"/>
    <n v="2.5"/>
    <n v="19"/>
    <n v="1"/>
    <n v="1"/>
    <m/>
    <n v="1"/>
  </r>
  <r>
    <x v="36"/>
    <x v="7"/>
    <x v="10"/>
    <n v="663"/>
    <n v="8710"/>
    <n v="431491"/>
    <n v="429547"/>
    <n v="496"/>
    <n v="5.8"/>
    <n v="199"/>
    <n v="2.2999999999999998"/>
    <n v="47429"/>
    <n v="10532"/>
    <n v="36897"/>
    <n v="2.5"/>
    <n v="11"/>
    <n v="43540"/>
    <n v="10988"/>
    <n v="32552"/>
    <n v="2.6"/>
    <n v="10.1"/>
    <n v="3889"/>
    <n v="0.9"/>
    <n v="20.2"/>
    <n v="2"/>
    <n v="2"/>
    <m/>
    <n v="1"/>
  </r>
  <r>
    <x v="36"/>
    <x v="7"/>
    <x v="11"/>
    <n v="2164"/>
    <n v="33981"/>
    <n v="1457858"/>
    <n v="1435783"/>
    <n v="1844"/>
    <n v="5.5"/>
    <n v="682"/>
    <n v="2"/>
    <n v="172669"/>
    <n v="37407"/>
    <n v="135262"/>
    <n v="2.6"/>
    <n v="12"/>
    <n v="128520"/>
    <n v="23047"/>
    <n v="105473"/>
    <n v="1.6"/>
    <n v="9"/>
    <n v="44149"/>
    <n v="3"/>
    <n v="18"/>
    <n v="4"/>
    <n v="4"/>
    <n v="5394"/>
    <n v="0"/>
  </r>
  <r>
    <x v="36"/>
    <x v="7"/>
    <x v="1"/>
    <n v="3964"/>
    <n v="53997"/>
    <n v="2677801"/>
    <n v="2656823"/>
    <n v="2085"/>
    <n v="3.9"/>
    <n v="1335"/>
    <n v="2.5"/>
    <n v="258498"/>
    <n v="43801"/>
    <n v="214697"/>
    <n v="1.6"/>
    <n v="9.6999999999999993"/>
    <n v="216543"/>
    <n v="45412"/>
    <n v="171131"/>
    <n v="1.7"/>
    <n v="8.1999999999999993"/>
    <n v="41955"/>
    <n v="1.5"/>
    <n v="16.399999999999999"/>
    <n v="6"/>
    <n v="11"/>
    <n v="7760"/>
    <n v="0"/>
  </r>
  <r>
    <x v="36"/>
    <x v="8"/>
    <x v="0"/>
    <n v="8"/>
    <n v="8"/>
    <m/>
    <m/>
    <n v="8"/>
    <n v="200"/>
    <n v="0"/>
    <n v="0"/>
    <m/>
    <m/>
    <m/>
    <m/>
    <m/>
    <m/>
    <m/>
    <m/>
    <m/>
    <m/>
    <m/>
    <m/>
    <m/>
    <m/>
    <m/>
    <m/>
    <n v="1"/>
  </r>
  <r>
    <x v="36"/>
    <x v="8"/>
    <x v="2"/>
    <n v="36"/>
    <n v="132"/>
    <n v="45768"/>
    <n v="43693"/>
    <n v="0"/>
    <n v="0"/>
    <n v="4"/>
    <n v="3"/>
    <n v="14264"/>
    <n v="0"/>
    <n v="14264"/>
    <n v="0"/>
    <n v="32.6"/>
    <n v="10113"/>
    <n v="91"/>
    <n v="10022"/>
    <n v="0.2"/>
    <n v="23.1"/>
    <n v="4151"/>
    <n v="9.5"/>
    <n v="46.2"/>
    <m/>
    <m/>
    <m/>
    <n v="0"/>
  </r>
  <r>
    <x v="36"/>
    <x v="8"/>
    <x v="3"/>
    <n v="44"/>
    <n v="511"/>
    <m/>
    <n v="62128"/>
    <n v="228"/>
    <n v="56.7"/>
    <n v="10"/>
    <n v="2.5"/>
    <n v="22950"/>
    <m/>
    <m/>
    <m/>
    <n v="36.9"/>
    <n v="17104"/>
    <m/>
    <n v="6614"/>
    <m/>
    <n v="27.5"/>
    <n v="5846"/>
    <n v="9.4"/>
    <n v="55"/>
    <n v="4"/>
    <n v="4"/>
    <n v="10064"/>
    <n v="1"/>
  </r>
  <r>
    <x v="36"/>
    <x v="8"/>
    <x v="4"/>
    <n v="60"/>
    <n v="763"/>
    <n v="76934"/>
    <n v="73403"/>
    <n v="65"/>
    <n v="8.8000000000000007"/>
    <n v="11"/>
    <n v="1.5"/>
    <n v="20276"/>
    <n v="937"/>
    <n v="19339"/>
    <n v="1.3"/>
    <n v="27.6"/>
    <n v="13214"/>
    <m/>
    <n v="10194"/>
    <m/>
    <n v="18"/>
    <n v="7062"/>
    <n v="9.6"/>
    <n v="36"/>
    <n v="1"/>
    <n v="1"/>
    <m/>
    <n v="1"/>
  </r>
  <r>
    <x v="36"/>
    <x v="8"/>
    <x v="5"/>
    <n v="55"/>
    <n v="442"/>
    <n v="70832"/>
    <m/>
    <n v="69"/>
    <n v="16.8"/>
    <n v="7"/>
    <n v="1.7"/>
    <m/>
    <m/>
    <m/>
    <m/>
    <m/>
    <m/>
    <m/>
    <m/>
    <m/>
    <m/>
    <m/>
    <m/>
    <m/>
    <m/>
    <m/>
    <m/>
    <n v="1"/>
  </r>
  <r>
    <x v="36"/>
    <x v="8"/>
    <x v="6"/>
    <n v="61"/>
    <n v="648"/>
    <n v="64632"/>
    <n v="63427"/>
    <n v="31"/>
    <n v="4.9000000000000004"/>
    <n v="8"/>
    <n v="1.3"/>
    <n v="9427"/>
    <n v="1161"/>
    <n v="8266"/>
    <n v="1.8"/>
    <n v="14.9"/>
    <n v="7016"/>
    <n v="382"/>
    <n v="6634"/>
    <n v="0.6"/>
    <n v="11.1"/>
    <n v="2411"/>
    <n v="3.8"/>
    <n v="22.2"/>
    <m/>
    <m/>
    <m/>
    <n v="0"/>
  </r>
  <r>
    <x v="36"/>
    <x v="8"/>
    <x v="7"/>
    <n v="329"/>
    <n v="5418"/>
    <n v="383978"/>
    <n v="372825"/>
    <n v="563"/>
    <n v="10.8"/>
    <n v="162"/>
    <n v="3.1"/>
    <n v="65277"/>
    <n v="10054"/>
    <n v="55223"/>
    <n v="2.7"/>
    <n v="17.5"/>
    <n v="42971"/>
    <n v="9811"/>
    <n v="33160"/>
    <n v="2.6"/>
    <n v="11.5"/>
    <n v="22306"/>
    <n v="6"/>
    <n v="23"/>
    <n v="2"/>
    <n v="2"/>
    <m/>
    <n v="1"/>
  </r>
  <r>
    <x v="36"/>
    <x v="8"/>
    <x v="8"/>
    <n v="480"/>
    <n v="9596"/>
    <n v="629441"/>
    <n v="619700"/>
    <n v="592"/>
    <n v="6.2"/>
    <n v="612"/>
    <n v="6.4"/>
    <n v="82983"/>
    <n v="20173"/>
    <n v="62810"/>
    <n v="3.3"/>
    <n v="13.4"/>
    <n v="63502"/>
    <n v="10265"/>
    <n v="53237"/>
    <n v="1.7"/>
    <n v="10.199999999999999"/>
    <n v="19481"/>
    <n v="3.2"/>
    <n v="20.399999999999999"/>
    <n v="1"/>
    <n v="1"/>
    <m/>
    <n v="1"/>
  </r>
  <r>
    <x v="36"/>
    <x v="8"/>
    <x v="9"/>
    <n v="354"/>
    <n v="8293"/>
    <n v="454814"/>
    <n v="457471"/>
    <n v="530"/>
    <n v="6.5"/>
    <n v="184"/>
    <n v="2.2999999999999998"/>
    <n v="56872"/>
    <n v="12570"/>
    <n v="44302"/>
    <n v="2.7"/>
    <n v="12.4"/>
    <n v="62185"/>
    <n v="22439"/>
    <n v="39746"/>
    <n v="4.9000000000000004"/>
    <n v="13.6"/>
    <n v="-5313"/>
    <n v="-1.2"/>
    <n v="24.8"/>
    <n v="5"/>
    <n v="5"/>
    <m/>
    <n v="1"/>
  </r>
  <r>
    <x v="36"/>
    <x v="8"/>
    <x v="10"/>
    <n v="423"/>
    <n v="11692"/>
    <n v="577248"/>
    <n v="579417"/>
    <n v="622"/>
    <n v="5.4"/>
    <n v="262"/>
    <n v="2.2999999999999998"/>
    <n v="59507"/>
    <n v="10356"/>
    <n v="49151"/>
    <n v="1.8"/>
    <n v="10.3"/>
    <n v="63844"/>
    <n v="17677"/>
    <n v="46167"/>
    <n v="3.1"/>
    <n v="11"/>
    <n v="-4337"/>
    <n v="-0.7"/>
    <n v="20.6"/>
    <n v="2"/>
    <n v="2"/>
    <m/>
    <n v="1"/>
  </r>
  <r>
    <x v="36"/>
    <x v="8"/>
    <x v="11"/>
    <n v="1374"/>
    <n v="35745"/>
    <n v="1939732"/>
    <n v="1913941"/>
    <n v="2055"/>
    <n v="5.8"/>
    <n v="1225"/>
    <n v="3.5"/>
    <n v="209343"/>
    <n v="51602"/>
    <n v="157741"/>
    <n v="2.7"/>
    <n v="10.9"/>
    <n v="157760"/>
    <n v="22699"/>
    <n v="135061"/>
    <n v="1.2"/>
    <n v="8.1999999999999993"/>
    <n v="51583"/>
    <n v="2.7"/>
    <n v="16.399999999999999"/>
    <m/>
    <m/>
    <m/>
    <n v="0"/>
  </r>
  <r>
    <x v="36"/>
    <x v="8"/>
    <x v="1"/>
    <n v="2742"/>
    <n v="73827"/>
    <n v="3994172"/>
    <n v="3941170"/>
    <n v="3273"/>
    <n v="4.5"/>
    <n v="2115"/>
    <n v="2.9"/>
    <n v="393153"/>
    <n v="77398"/>
    <n v="315755"/>
    <n v="2"/>
    <n v="10"/>
    <n v="287149"/>
    <n v="48562"/>
    <n v="238587"/>
    <n v="1.2"/>
    <n v="7.3"/>
    <n v="106004"/>
    <n v="2.7"/>
    <n v="14.6"/>
    <n v="2"/>
    <n v="2"/>
    <m/>
    <n v="1"/>
  </r>
  <r>
    <x v="3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6"/>
    <x v="9"/>
    <x v="2"/>
    <n v="13"/>
    <n v="31"/>
    <n v="22190"/>
    <n v="19063"/>
    <n v="1"/>
    <n v="3.1"/>
    <n v="3"/>
    <n v="9.4"/>
    <n v="6711"/>
    <m/>
    <m/>
    <m/>
    <n v="35.200000000000003"/>
    <n v="457"/>
    <n v="16"/>
    <n v="441"/>
    <n v="0.1"/>
    <n v="2.4"/>
    <n v="6254"/>
    <n v="32.799999999999997"/>
    <n v="4.8"/>
    <m/>
    <m/>
    <m/>
    <n v="1"/>
  </r>
  <r>
    <x v="36"/>
    <x v="9"/>
    <x v="3"/>
    <n v="15"/>
    <n v="56"/>
    <n v="34342"/>
    <m/>
    <n v="0"/>
    <n v="0"/>
    <n v="3"/>
    <n v="5.2"/>
    <m/>
    <n v="0"/>
    <m/>
    <m/>
    <m/>
    <m/>
    <m/>
    <m/>
    <m/>
    <m/>
    <m/>
    <m/>
    <m/>
    <n v="1"/>
    <n v="1"/>
    <m/>
    <n v="1"/>
  </r>
  <r>
    <x v="36"/>
    <x v="9"/>
    <x v="4"/>
    <n v="17"/>
    <n v="69"/>
    <n v="32629"/>
    <n v="30865"/>
    <n v="6"/>
    <n v="8.5"/>
    <n v="10"/>
    <n v="14.1"/>
    <n v="6101"/>
    <m/>
    <m/>
    <m/>
    <n v="19.8"/>
    <n v="2573"/>
    <n v="221"/>
    <n v="2352"/>
    <n v="0.7"/>
    <n v="8.3000000000000007"/>
    <n v="3528"/>
    <n v="11.5"/>
    <n v="16.600000000000001"/>
    <m/>
    <m/>
    <m/>
    <n v="1"/>
  </r>
  <r>
    <x v="36"/>
    <x v="9"/>
    <x v="5"/>
    <n v="19"/>
    <n v="1256"/>
    <n v="49954"/>
    <n v="51901"/>
    <n v="237"/>
    <n v="20.8"/>
    <n v="2"/>
    <n v="0.2"/>
    <n v="7124"/>
    <m/>
    <m/>
    <m/>
    <n v="13.7"/>
    <n v="11017"/>
    <m/>
    <n v="2747"/>
    <m/>
    <n v="21.2"/>
    <n v="-3893"/>
    <n v="-7.5"/>
    <n v="27.4"/>
    <n v="1"/>
    <n v="1"/>
    <m/>
    <n v="1"/>
  </r>
  <r>
    <x v="36"/>
    <x v="9"/>
    <x v="6"/>
    <n v="15"/>
    <n v="85"/>
    <m/>
    <m/>
    <n v="6"/>
    <n v="6.6"/>
    <n v="17"/>
    <n v="18.8"/>
    <m/>
    <n v="349"/>
    <m/>
    <m/>
    <m/>
    <m/>
    <m/>
    <m/>
    <m/>
    <m/>
    <m/>
    <m/>
    <m/>
    <m/>
    <m/>
    <m/>
    <n v="1"/>
  </r>
  <r>
    <x v="36"/>
    <x v="9"/>
    <x v="7"/>
    <n v="82"/>
    <n v="3169"/>
    <n v="212848"/>
    <n v="205117"/>
    <n v="244"/>
    <n v="7.9"/>
    <n v="65"/>
    <n v="2.1"/>
    <n v="36167"/>
    <n v="13483"/>
    <n v="22684"/>
    <n v="6.6"/>
    <n v="17.600000000000001"/>
    <n v="20704"/>
    <n v="5551"/>
    <n v="15153"/>
    <n v="2.7"/>
    <n v="10.1"/>
    <n v="15463"/>
    <n v="7.5"/>
    <n v="20.2"/>
    <m/>
    <m/>
    <m/>
    <n v="0"/>
  </r>
  <r>
    <x v="36"/>
    <x v="9"/>
    <x v="8"/>
    <n v="134"/>
    <n v="6401"/>
    <n v="361482"/>
    <n v="355995"/>
    <n v="340"/>
    <n v="5.4"/>
    <n v="201"/>
    <n v="3.2"/>
    <n v="52680"/>
    <n v="5976"/>
    <n v="46704"/>
    <n v="1.7"/>
    <n v="14.8"/>
    <n v="41705"/>
    <n v="1831"/>
    <n v="39874"/>
    <n v="0.5"/>
    <n v="11.7"/>
    <n v="10975"/>
    <n v="3.1"/>
    <n v="23.4"/>
    <m/>
    <m/>
    <m/>
    <n v="0"/>
  </r>
  <r>
    <x v="36"/>
    <x v="9"/>
    <x v="9"/>
    <n v="100"/>
    <n v="5851"/>
    <n v="287761"/>
    <n v="286136"/>
    <n v="1262"/>
    <n v="23.4"/>
    <n v="325"/>
    <n v="6"/>
    <n v="38599"/>
    <n v="14965"/>
    <n v="23634"/>
    <n v="5.2"/>
    <n v="13.5"/>
    <n v="35348"/>
    <n v="5663"/>
    <n v="29685"/>
    <n v="2"/>
    <n v="12.4"/>
    <n v="3251"/>
    <n v="1.1000000000000001"/>
    <n v="24.8"/>
    <m/>
    <m/>
    <m/>
    <n v="0"/>
  </r>
  <r>
    <x v="36"/>
    <x v="9"/>
    <x v="10"/>
    <n v="147"/>
    <n v="6623"/>
    <n v="433126"/>
    <n v="420513"/>
    <n v="376"/>
    <n v="5.8"/>
    <n v="76"/>
    <n v="1.2"/>
    <n v="55607"/>
    <n v="10132"/>
    <n v="45475"/>
    <n v="2.4"/>
    <n v="13.2"/>
    <n v="30380"/>
    <n v="2807"/>
    <n v="27573"/>
    <n v="0.7"/>
    <n v="7.2"/>
    <n v="25227"/>
    <n v="6"/>
    <n v="14.4"/>
    <m/>
    <m/>
    <m/>
    <n v="0"/>
  </r>
  <r>
    <x v="36"/>
    <x v="9"/>
    <x v="11"/>
    <n v="536"/>
    <n v="37175"/>
    <n v="1674097"/>
    <n v="1648247"/>
    <n v="2414"/>
    <n v="6.6"/>
    <n v="1036"/>
    <n v="2.8"/>
    <n v="189156"/>
    <n v="38219"/>
    <n v="150937"/>
    <n v="2.2999999999999998"/>
    <n v="11.5"/>
    <n v="137457"/>
    <n v="24710"/>
    <n v="112747"/>
    <n v="1.5"/>
    <n v="8.3000000000000007"/>
    <n v="51699"/>
    <n v="3.2"/>
    <n v="16.600000000000001"/>
    <m/>
    <m/>
    <m/>
    <n v="0"/>
  </r>
  <r>
    <x v="36"/>
    <x v="9"/>
    <x v="1"/>
    <n v="1162"/>
    <n v="70059"/>
    <n v="3591321"/>
    <n v="3538597"/>
    <n v="3540"/>
    <n v="5.0999999999999996"/>
    <n v="2731"/>
    <n v="3.9"/>
    <n v="398058"/>
    <n v="86137"/>
    <n v="311921"/>
    <n v="2.4"/>
    <n v="11.2"/>
    <n v="292609"/>
    <n v="56984"/>
    <n v="235625"/>
    <n v="1.6"/>
    <n v="8.3000000000000007"/>
    <n v="105449"/>
    <n v="2.9"/>
    <n v="16.600000000000001"/>
    <n v="1"/>
    <n v="1"/>
    <m/>
    <n v="1"/>
  </r>
  <r>
    <x v="36"/>
    <x v="10"/>
    <x v="2"/>
    <n v="6"/>
    <n v="6"/>
    <n v="169"/>
    <n v="186"/>
    <n v="0"/>
    <n v="0"/>
    <n v="4"/>
    <n v="50"/>
    <n v="116"/>
    <n v="0"/>
    <n v="116"/>
    <n v="0"/>
    <n v="62.4"/>
    <n v="150"/>
    <n v="70"/>
    <n v="80"/>
    <n v="37.6"/>
    <n v="80.599999999999994"/>
    <n v="-34"/>
    <n v="-18.2"/>
    <n v="124.8"/>
    <m/>
    <m/>
    <m/>
    <n v="0"/>
  </r>
  <r>
    <x v="36"/>
    <x v="10"/>
    <x v="3"/>
    <n v="11"/>
    <n v="11"/>
    <m/>
    <m/>
    <n v="0"/>
    <n v="0"/>
    <n v="6"/>
    <n v="42.9"/>
    <m/>
    <n v="0"/>
    <m/>
    <m/>
    <m/>
    <m/>
    <m/>
    <m/>
    <m/>
    <m/>
    <m/>
    <m/>
    <m/>
    <m/>
    <m/>
    <m/>
    <n v="1"/>
  </r>
  <r>
    <x v="36"/>
    <x v="10"/>
    <x v="4"/>
    <n v="7"/>
    <n v="111"/>
    <n v="20249"/>
    <n v="20141"/>
    <n v="10"/>
    <n v="8.6"/>
    <n v="21"/>
    <n v="18"/>
    <n v="8892"/>
    <m/>
    <m/>
    <m/>
    <n v="44.1"/>
    <n v="8675"/>
    <m/>
    <n v="8384"/>
    <m/>
    <n v="43.1"/>
    <n v="217"/>
    <n v="1"/>
    <n v="86.2"/>
    <m/>
    <m/>
    <m/>
    <n v="1"/>
  </r>
  <r>
    <x v="36"/>
    <x v="10"/>
    <x v="5"/>
    <n v="4"/>
    <n v="111"/>
    <m/>
    <m/>
    <n v="15"/>
    <n v="14.4"/>
    <n v="1"/>
    <n v="1"/>
    <m/>
    <m/>
    <m/>
    <m/>
    <m/>
    <m/>
    <m/>
    <m/>
    <m/>
    <m/>
    <m/>
    <m/>
    <m/>
    <m/>
    <m/>
    <m/>
    <n v="1"/>
  </r>
  <r>
    <x v="36"/>
    <x v="10"/>
    <x v="6"/>
    <n v="6"/>
    <n v="90"/>
    <m/>
    <m/>
    <n v="2"/>
    <n v="2.2000000000000002"/>
    <n v="6"/>
    <n v="6.5"/>
    <m/>
    <m/>
    <m/>
    <m/>
    <m/>
    <m/>
    <m/>
    <m/>
    <m/>
    <m/>
    <m/>
    <m/>
    <m/>
    <m/>
    <m/>
    <m/>
    <n v="1"/>
  </r>
  <r>
    <x v="36"/>
    <x v="10"/>
    <x v="7"/>
    <n v="40"/>
    <n v="926"/>
    <n v="169708"/>
    <n v="160203"/>
    <n v="59"/>
    <n v="6.5"/>
    <n v="35"/>
    <n v="3.8"/>
    <n v="31991"/>
    <m/>
    <m/>
    <m/>
    <n v="20"/>
    <n v="12981"/>
    <m/>
    <n v="8873"/>
    <m/>
    <n v="8.1"/>
    <n v="19010"/>
    <n v="11.9"/>
    <n v="16.2"/>
    <m/>
    <m/>
    <m/>
    <n v="1"/>
  </r>
  <r>
    <x v="36"/>
    <x v="10"/>
    <x v="8"/>
    <n v="52"/>
    <n v="1914"/>
    <n v="211561"/>
    <n v="210982"/>
    <n v="86"/>
    <n v="4.5999999999999996"/>
    <n v="39"/>
    <n v="2.1"/>
    <n v="26102"/>
    <m/>
    <m/>
    <m/>
    <n v="12.4"/>
    <n v="24943"/>
    <m/>
    <n v="21746"/>
    <m/>
    <n v="11.8"/>
    <n v="1159"/>
    <n v="0.6"/>
    <n v="23.6"/>
    <m/>
    <m/>
    <m/>
    <n v="1"/>
  </r>
  <r>
    <x v="36"/>
    <x v="10"/>
    <x v="9"/>
    <n v="47"/>
    <n v="2467"/>
    <n v="260885"/>
    <n v="258771"/>
    <n v="146"/>
    <n v="6"/>
    <n v="52"/>
    <n v="2.1"/>
    <n v="33189"/>
    <n v="11449"/>
    <n v="21740"/>
    <n v="4.4000000000000004"/>
    <n v="12.8"/>
    <n v="28960"/>
    <n v="3383"/>
    <n v="25577"/>
    <n v="1.3"/>
    <n v="11.2"/>
    <n v="4229"/>
    <n v="1.6"/>
    <n v="22.4"/>
    <m/>
    <m/>
    <m/>
    <n v="0"/>
  </r>
  <r>
    <x v="36"/>
    <x v="10"/>
    <x v="10"/>
    <n v="66"/>
    <n v="5864"/>
    <n v="340658"/>
    <n v="337069"/>
    <n v="572"/>
    <n v="10"/>
    <n v="327"/>
    <n v="5.7"/>
    <n v="42522"/>
    <n v="13852"/>
    <n v="28670"/>
    <n v="4.0999999999999996"/>
    <n v="12.6"/>
    <n v="35343"/>
    <n v="5692"/>
    <n v="29651"/>
    <n v="1.7"/>
    <n v="10.5"/>
    <n v="7179"/>
    <n v="2.1"/>
    <n v="21"/>
    <m/>
    <m/>
    <m/>
    <n v="0"/>
  </r>
  <r>
    <x v="36"/>
    <x v="10"/>
    <x v="11"/>
    <n v="243"/>
    <n v="23451"/>
    <n v="1479367"/>
    <n v="1461609"/>
    <n v="1189"/>
    <n v="5.0999999999999996"/>
    <n v="1100"/>
    <n v="4.7"/>
    <n v="168393"/>
    <n v="27486"/>
    <n v="140907"/>
    <n v="1.9"/>
    <n v="11.5"/>
    <n v="132878"/>
    <n v="22905"/>
    <n v="109973"/>
    <n v="1.6"/>
    <n v="9.1"/>
    <n v="35515"/>
    <n v="2.4"/>
    <n v="18.2"/>
    <m/>
    <m/>
    <m/>
    <n v="0"/>
  </r>
  <r>
    <x v="36"/>
    <x v="10"/>
    <x v="1"/>
    <n v="705"/>
    <n v="84278"/>
    <n v="4072777"/>
    <n v="4012418"/>
    <n v="6050"/>
    <n v="7.2"/>
    <n v="4801"/>
    <n v="5.7"/>
    <n v="448340"/>
    <n v="110694"/>
    <n v="337646"/>
    <n v="2.8"/>
    <n v="11.2"/>
    <n v="327622"/>
    <n v="76612"/>
    <n v="251010"/>
    <n v="1.9"/>
    <n v="8.1999999999999993"/>
    <n v="120718"/>
    <n v="3"/>
    <n v="16.399999999999999"/>
    <m/>
    <m/>
    <m/>
    <n v="0"/>
  </r>
  <r>
    <x v="36"/>
    <x v="11"/>
    <x v="2"/>
    <n v="22"/>
    <n v="56"/>
    <n v="2166"/>
    <n v="1578"/>
    <n v="11"/>
    <n v="18.600000000000001"/>
    <n v="17"/>
    <n v="28.8"/>
    <n v="1408"/>
    <m/>
    <m/>
    <m/>
    <n v="89.2"/>
    <n v="232"/>
    <m/>
    <n v="184"/>
    <m/>
    <n v="14.7"/>
    <n v="1176"/>
    <n v="74.5"/>
    <n v="29.4"/>
    <m/>
    <m/>
    <m/>
    <n v="1"/>
  </r>
  <r>
    <x v="36"/>
    <x v="11"/>
    <x v="3"/>
    <n v="21"/>
    <n v="21"/>
    <m/>
    <n v="417"/>
    <n v="1"/>
    <n v="3.9"/>
    <n v="10"/>
    <n v="39.200000000000003"/>
    <n v="34"/>
    <m/>
    <m/>
    <m/>
    <n v="8.1999999999999993"/>
    <n v="110"/>
    <n v="38"/>
    <n v="72"/>
    <n v="9.1"/>
    <n v="26.4"/>
    <n v="-76"/>
    <n v="-18.2"/>
    <n v="16.399999999999999"/>
    <m/>
    <m/>
    <m/>
    <n v="1"/>
  </r>
  <r>
    <x v="36"/>
    <x v="11"/>
    <x v="4"/>
    <n v="17"/>
    <n v="34"/>
    <n v="41372"/>
    <n v="38431"/>
    <n v="1"/>
    <n v="2.6"/>
    <n v="10"/>
    <n v="26"/>
    <n v="9278"/>
    <m/>
    <m/>
    <m/>
    <n v="24.1"/>
    <n v="3397"/>
    <n v="116"/>
    <n v="3281"/>
    <n v="0.3"/>
    <n v="8.8000000000000007"/>
    <n v="5881"/>
    <n v="15.3"/>
    <n v="17.600000000000001"/>
    <m/>
    <m/>
    <m/>
    <n v="1"/>
  </r>
  <r>
    <x v="36"/>
    <x v="11"/>
    <x v="5"/>
    <n v="14"/>
    <n v="14"/>
    <m/>
    <n v="1065"/>
    <n v="0"/>
    <n v="0"/>
    <n v="11"/>
    <n v="56.4"/>
    <n v="1533"/>
    <n v="0"/>
    <n v="1533"/>
    <n v="0"/>
    <n v="143.9"/>
    <n v="484"/>
    <n v="152"/>
    <n v="332"/>
    <n v="14.3"/>
    <n v="45.4"/>
    <n v="1049"/>
    <n v="98.5"/>
    <n v="90.8"/>
    <m/>
    <m/>
    <m/>
    <n v="1"/>
  </r>
  <r>
    <x v="36"/>
    <x v="11"/>
    <x v="6"/>
    <n v="15"/>
    <n v="21"/>
    <n v="627"/>
    <n v="936"/>
    <n v="5"/>
    <n v="18.5"/>
    <n v="17"/>
    <n v="63"/>
    <n v="125"/>
    <m/>
    <m/>
    <m/>
    <n v="13.4"/>
    <n v="743"/>
    <n v="677"/>
    <n v="66"/>
    <n v="72.3"/>
    <n v="79.400000000000006"/>
    <n v="-618"/>
    <n v="-66"/>
    <n v="26.8"/>
    <m/>
    <m/>
    <m/>
    <n v="1"/>
  </r>
  <r>
    <x v="36"/>
    <x v="11"/>
    <x v="7"/>
    <n v="80"/>
    <n v="340"/>
    <n v="90642"/>
    <n v="96891"/>
    <n v="7"/>
    <n v="1.9"/>
    <n v="57"/>
    <n v="15.7"/>
    <n v="6901"/>
    <m/>
    <m/>
    <m/>
    <n v="7.1"/>
    <n v="19398"/>
    <m/>
    <n v="18767"/>
    <m/>
    <n v="20"/>
    <n v="-12497"/>
    <n v="-12.9"/>
    <n v="14.2"/>
    <m/>
    <m/>
    <m/>
    <n v="1"/>
  </r>
  <r>
    <x v="36"/>
    <x v="11"/>
    <x v="8"/>
    <n v="54"/>
    <n v="3434"/>
    <n v="348150"/>
    <n v="345869"/>
    <n v="130"/>
    <n v="3.8"/>
    <n v="114"/>
    <n v="3.3"/>
    <n v="53511"/>
    <m/>
    <m/>
    <m/>
    <n v="15.5"/>
    <n v="48949"/>
    <m/>
    <n v="29644"/>
    <m/>
    <n v="14.2"/>
    <n v="4562"/>
    <n v="1.3"/>
    <n v="28.4"/>
    <m/>
    <m/>
    <m/>
    <n v="1"/>
  </r>
  <r>
    <x v="36"/>
    <x v="11"/>
    <x v="9"/>
    <n v="60"/>
    <n v="8185"/>
    <n v="599548"/>
    <n v="566776"/>
    <n v="578"/>
    <n v="7.2"/>
    <n v="251"/>
    <n v="3.1"/>
    <n v="120791"/>
    <n v="33225"/>
    <n v="87566"/>
    <n v="5.9"/>
    <n v="21.3"/>
    <n v="55246"/>
    <n v="28571"/>
    <n v="26675"/>
    <n v="5"/>
    <n v="9.6999999999999993"/>
    <n v="65545"/>
    <n v="11.6"/>
    <n v="19.399999999999999"/>
    <m/>
    <m/>
    <m/>
    <n v="0"/>
  </r>
  <r>
    <x v="36"/>
    <x v="11"/>
    <x v="10"/>
    <n v="65"/>
    <n v="27620"/>
    <n v="1339688"/>
    <n v="1302262"/>
    <n v="3621"/>
    <n v="13.4"/>
    <n v="2304"/>
    <n v="8.5"/>
    <n v="232894"/>
    <n v="94282"/>
    <n v="138612"/>
    <n v="7.2"/>
    <n v="17.899999999999999"/>
    <n v="158042"/>
    <n v="40235"/>
    <n v="117807"/>
    <n v="3.1"/>
    <n v="12.1"/>
    <n v="74852"/>
    <n v="5.8"/>
    <n v="24.2"/>
    <m/>
    <m/>
    <m/>
    <n v="0"/>
  </r>
  <r>
    <x v="36"/>
    <x v="11"/>
    <x v="11"/>
    <n v="206"/>
    <n v="77997"/>
    <n v="4524877"/>
    <n v="4436019"/>
    <n v="5609"/>
    <n v="7.3"/>
    <n v="3586"/>
    <n v="4.7"/>
    <n v="580833"/>
    <n v="174074"/>
    <n v="406759"/>
    <n v="3.9"/>
    <n v="13.1"/>
    <n v="403116"/>
    <n v="129976"/>
    <n v="273140"/>
    <n v="2.9"/>
    <n v="9.1"/>
    <n v="177717"/>
    <n v="4"/>
    <n v="18.2"/>
    <m/>
    <m/>
    <m/>
    <n v="0"/>
  </r>
  <r>
    <x v="36"/>
    <x v="11"/>
    <x v="1"/>
    <n v="791"/>
    <n v="538013"/>
    <n v="25617495"/>
    <n v="25397102"/>
    <n v="42265"/>
    <n v="7.9"/>
    <n v="30539"/>
    <n v="5.7"/>
    <n v="2737989"/>
    <n v="795349"/>
    <n v="1942640"/>
    <n v="3.1"/>
    <n v="10.8"/>
    <n v="2297204"/>
    <n v="463044"/>
    <n v="1834160"/>
    <n v="1.8"/>
    <n v="9"/>
    <n v="440785"/>
    <n v="1.8"/>
    <n v="18"/>
    <m/>
    <m/>
    <m/>
    <n v="0"/>
  </r>
  <r>
    <x v="37"/>
    <x v="0"/>
    <x v="0"/>
    <n v="353215"/>
    <n v="353247"/>
    <n v="824983"/>
    <n v="412492"/>
    <n v="353247"/>
    <n v="200"/>
    <n v="0"/>
    <n v="0"/>
    <n v="824983"/>
    <n v="824983"/>
    <n v="0"/>
    <n v="200"/>
    <n v="200"/>
    <n v="0"/>
    <n v="0"/>
    <n v="0"/>
    <n v="0"/>
    <n v="0"/>
    <n v="824983"/>
    <n v="200"/>
    <n v="0"/>
    <m/>
    <m/>
    <m/>
    <n v="0"/>
  </r>
  <r>
    <x v="37"/>
    <x v="0"/>
    <x v="2"/>
    <n v="215453"/>
    <n v="215461"/>
    <n v="428506"/>
    <n v="489526"/>
    <n v="7"/>
    <n v="0"/>
    <n v="84367"/>
    <n v="32.700000000000003"/>
    <n v="92481"/>
    <n v="17"/>
    <n v="92464"/>
    <n v="0"/>
    <n v="18.899999999999999"/>
    <n v="214521"/>
    <n v="165728"/>
    <n v="48793"/>
    <n v="33.9"/>
    <n v="43.8"/>
    <n v="-122040"/>
    <n v="-24.9"/>
    <n v="37.799999999999997"/>
    <n v="65261"/>
    <n v="65261"/>
    <n v="131481"/>
    <n v="0"/>
  </r>
  <r>
    <x v="37"/>
    <x v="0"/>
    <x v="3"/>
    <n v="178237"/>
    <n v="178256"/>
    <n v="358054"/>
    <n v="390689"/>
    <n v="12633"/>
    <n v="6.5"/>
    <n v="47816"/>
    <n v="24.4"/>
    <n v="79468"/>
    <n v="26538"/>
    <n v="52930"/>
    <n v="6.8"/>
    <n v="20.3"/>
    <n v="144737"/>
    <n v="103613"/>
    <n v="41124"/>
    <n v="26.5"/>
    <n v="37"/>
    <n v="-65269"/>
    <n v="-16.7"/>
    <n v="40.6"/>
    <n v="37131"/>
    <n v="37136"/>
    <n v="82492"/>
    <n v="0"/>
  </r>
  <r>
    <x v="37"/>
    <x v="0"/>
    <x v="4"/>
    <n v="148056"/>
    <n v="148085"/>
    <n v="299502"/>
    <n v="324617"/>
    <n v="10327"/>
    <n v="6.5"/>
    <n v="34167"/>
    <n v="21.4"/>
    <n v="60277"/>
    <n v="21296"/>
    <n v="38981"/>
    <n v="6.6"/>
    <n v="18.600000000000001"/>
    <n v="110506"/>
    <n v="76475"/>
    <n v="34031"/>
    <n v="23.6"/>
    <n v="34"/>
    <n v="-50229"/>
    <n v="-15.4"/>
    <n v="37.200000000000003"/>
    <n v="26503"/>
    <n v="26503"/>
    <n v="60838"/>
    <n v="0"/>
  </r>
  <r>
    <x v="37"/>
    <x v="0"/>
    <x v="5"/>
    <n v="122924"/>
    <n v="122957"/>
    <n v="248368"/>
    <n v="267710"/>
    <n v="8517"/>
    <n v="6.5"/>
    <n v="25883"/>
    <n v="19.7"/>
    <n v="46902"/>
    <n v="17403"/>
    <n v="29499"/>
    <n v="6.5"/>
    <n v="17.5"/>
    <n v="85585"/>
    <n v="58579"/>
    <n v="27006"/>
    <n v="21.9"/>
    <n v="32"/>
    <n v="-38683"/>
    <n v="-14.5"/>
    <n v="35"/>
    <n v="19685"/>
    <n v="19687"/>
    <n v="46089"/>
    <n v="0"/>
  </r>
  <r>
    <x v="37"/>
    <x v="0"/>
    <x v="6"/>
    <n v="116410"/>
    <n v="116434"/>
    <n v="235586"/>
    <n v="251623"/>
    <n v="7802"/>
    <n v="6.3"/>
    <n v="22218"/>
    <n v="18"/>
    <n v="42695"/>
    <n v="15822"/>
    <n v="26873"/>
    <n v="6.3"/>
    <n v="17"/>
    <n v="74768"/>
    <n v="49529"/>
    <n v="25239"/>
    <n v="19.7"/>
    <n v="29.7"/>
    <n v="-32073"/>
    <n v="-12.7"/>
    <n v="34"/>
    <n v="16783"/>
    <n v="16783"/>
    <n v="38612"/>
    <n v="0"/>
  </r>
  <r>
    <x v="37"/>
    <x v="0"/>
    <x v="7"/>
    <n v="543226"/>
    <n v="543551"/>
    <n v="1102956"/>
    <n v="1165668"/>
    <n v="37795"/>
    <n v="6.6"/>
    <n v="89884"/>
    <n v="15.8"/>
    <n v="189107"/>
    <n v="73317"/>
    <n v="115790"/>
    <n v="6.3"/>
    <n v="16.2"/>
    <n v="314531"/>
    <n v="199214"/>
    <n v="115317"/>
    <n v="17.100000000000001"/>
    <n v="27"/>
    <n v="-125424"/>
    <n v="-10.8"/>
    <n v="32.4"/>
    <n v="65139"/>
    <n v="65170"/>
    <n v="150538"/>
    <n v="0"/>
  </r>
  <r>
    <x v="37"/>
    <x v="0"/>
    <x v="8"/>
    <n v="351703"/>
    <n v="352105"/>
    <n v="727076"/>
    <n v="764202"/>
    <n v="22103"/>
    <n v="6"/>
    <n v="49477"/>
    <n v="13.5"/>
    <n v="109665"/>
    <n v="42134"/>
    <n v="67531"/>
    <n v="5.5"/>
    <n v="14.4"/>
    <n v="183917"/>
    <n v="109096"/>
    <n v="74821"/>
    <n v="14.3"/>
    <n v="24.1"/>
    <n v="-74252"/>
    <n v="-9.6999999999999993"/>
    <n v="28.8"/>
    <n v="35324"/>
    <n v="35378"/>
    <n v="81966"/>
    <n v="0"/>
  </r>
  <r>
    <x v="37"/>
    <x v="0"/>
    <x v="9"/>
    <n v="254282"/>
    <n v="254501"/>
    <n v="533687"/>
    <n v="560569"/>
    <n v="14570"/>
    <n v="5.5"/>
    <n v="33296"/>
    <n v="12.6"/>
    <n v="74456"/>
    <n v="27991"/>
    <n v="46465"/>
    <n v="5"/>
    <n v="13.3"/>
    <n v="128219"/>
    <n v="74380"/>
    <n v="53839"/>
    <n v="13.3"/>
    <n v="22.9"/>
    <n v="-53763"/>
    <n v="-9.6"/>
    <n v="26.6"/>
    <n v="23837"/>
    <n v="23856"/>
    <n v="55882"/>
    <n v="0"/>
  </r>
  <r>
    <x v="37"/>
    <x v="0"/>
    <x v="10"/>
    <n v="175017"/>
    <n v="175208"/>
    <n v="375221"/>
    <n v="394680"/>
    <n v="9075"/>
    <n v="5"/>
    <n v="22069"/>
    <n v="12.1"/>
    <n v="49317"/>
    <n v="18205"/>
    <n v="31112"/>
    <n v="4.5999999999999996"/>
    <n v="12.5"/>
    <n v="88235"/>
    <n v="50469"/>
    <n v="37766"/>
    <n v="12.8"/>
    <n v="22.4"/>
    <n v="-38918"/>
    <n v="-9.9"/>
    <n v="25"/>
    <n v="15996"/>
    <n v="16025"/>
    <n v="38079"/>
    <n v="0"/>
  </r>
  <r>
    <x v="37"/>
    <x v="0"/>
    <x v="11"/>
    <n v="264086"/>
    <n v="264985"/>
    <n v="583536"/>
    <n v="617901"/>
    <n v="11423"/>
    <n v="4.0999999999999996"/>
    <n v="33091"/>
    <n v="12"/>
    <n v="67082"/>
    <n v="23219"/>
    <n v="43863"/>
    <n v="3.8"/>
    <n v="10.9"/>
    <n v="135811"/>
    <n v="78289"/>
    <n v="57522"/>
    <n v="12.7"/>
    <n v="22"/>
    <n v="-68729"/>
    <n v="-11.1"/>
    <n v="21.8"/>
    <n v="24766"/>
    <n v="24840"/>
    <n v="61015"/>
    <n v="0"/>
  </r>
  <r>
    <x v="37"/>
    <x v="0"/>
    <x v="1"/>
    <n v="110236"/>
    <n v="111100"/>
    <n v="256729"/>
    <n v="274096"/>
    <n v="3630"/>
    <n v="3.1"/>
    <n v="14022"/>
    <n v="12.1"/>
    <n v="25827"/>
    <n v="8281"/>
    <n v="17546"/>
    <n v="3"/>
    <n v="9.4"/>
    <n v="60561"/>
    <n v="36367"/>
    <n v="24194"/>
    <n v="13.3"/>
    <n v="22.1"/>
    <n v="-34734"/>
    <n v="-12.7"/>
    <n v="18.8"/>
    <n v="11122"/>
    <n v="11233"/>
    <n v="30006"/>
    <n v="0"/>
  </r>
  <r>
    <x v="37"/>
    <x v="1"/>
    <x v="0"/>
    <n v="30094"/>
    <n v="30181"/>
    <n v="369104"/>
    <n v="184552"/>
    <n v="30181"/>
    <n v="200"/>
    <n v="0"/>
    <n v="0"/>
    <n v="369104"/>
    <n v="369104"/>
    <n v="0"/>
    <n v="200"/>
    <n v="200"/>
    <n v="0"/>
    <n v="0"/>
    <n v="0"/>
    <n v="0"/>
    <n v="0"/>
    <n v="369104"/>
    <n v="200"/>
    <n v="0"/>
    <m/>
    <m/>
    <m/>
    <n v="0"/>
  </r>
  <r>
    <x v="37"/>
    <x v="1"/>
    <x v="2"/>
    <n v="52920"/>
    <n v="52943"/>
    <n v="352563"/>
    <n v="354475"/>
    <n v="8"/>
    <n v="0"/>
    <n v="4469"/>
    <n v="8.1"/>
    <n v="98770"/>
    <n v="43"/>
    <n v="98727"/>
    <n v="0"/>
    <n v="27.9"/>
    <n v="102593"/>
    <n v="53919"/>
    <n v="48674"/>
    <n v="15.2"/>
    <n v="28.9"/>
    <n v="-3823"/>
    <n v="-1"/>
    <n v="55.8"/>
    <n v="3767"/>
    <n v="3767"/>
    <n v="45658"/>
    <n v="0"/>
  </r>
  <r>
    <x v="37"/>
    <x v="1"/>
    <x v="3"/>
    <n v="51714"/>
    <n v="51784"/>
    <n v="337628"/>
    <n v="342131"/>
    <n v="709"/>
    <n v="1.3"/>
    <n v="3368"/>
    <n v="6.3"/>
    <n v="72565"/>
    <n v="8504"/>
    <n v="64061"/>
    <n v="2.5"/>
    <n v="21.2"/>
    <n v="81570"/>
    <n v="40776"/>
    <n v="40794"/>
    <n v="11.9"/>
    <n v="23.8"/>
    <n v="-9005"/>
    <n v="-2.6"/>
    <n v="42.4"/>
    <n v="2792"/>
    <n v="2793"/>
    <n v="34154"/>
    <n v="0"/>
  </r>
  <r>
    <x v="37"/>
    <x v="1"/>
    <x v="4"/>
    <n v="48469"/>
    <n v="48597"/>
    <n v="313968"/>
    <n v="320311"/>
    <n v="528"/>
    <n v="1.1000000000000001"/>
    <n v="2827"/>
    <n v="5.7"/>
    <n v="58360"/>
    <n v="6440"/>
    <n v="51920"/>
    <n v="2"/>
    <n v="18.2"/>
    <n v="71046"/>
    <n v="33980"/>
    <n v="37066"/>
    <n v="10.6"/>
    <n v="22.2"/>
    <n v="-12686"/>
    <n v="-4"/>
    <n v="36.4"/>
    <n v="2350"/>
    <n v="2350"/>
    <n v="28706"/>
    <n v="0"/>
  </r>
  <r>
    <x v="37"/>
    <x v="1"/>
    <x v="5"/>
    <n v="42099"/>
    <n v="42244"/>
    <n v="271202"/>
    <n v="277787"/>
    <n v="442"/>
    <n v="1"/>
    <n v="2282"/>
    <n v="5.3"/>
    <n v="45702"/>
    <n v="5286"/>
    <n v="40416"/>
    <n v="1.9"/>
    <n v="16.5"/>
    <n v="58871"/>
    <n v="27208"/>
    <n v="31663"/>
    <n v="9.8000000000000007"/>
    <n v="21.2"/>
    <n v="-13169"/>
    <n v="-4.7"/>
    <n v="33"/>
    <n v="1845"/>
    <n v="1845"/>
    <n v="22523"/>
    <n v="0"/>
  </r>
  <r>
    <x v="37"/>
    <x v="1"/>
    <x v="6"/>
    <n v="40468"/>
    <n v="40664"/>
    <n v="259940"/>
    <n v="266232"/>
    <n v="380"/>
    <n v="0.9"/>
    <n v="1975"/>
    <n v="4.8"/>
    <n v="40690"/>
    <n v="4507"/>
    <n v="36183"/>
    <n v="1.7"/>
    <n v="15.3"/>
    <n v="53274"/>
    <n v="23649"/>
    <n v="29625"/>
    <n v="8.9"/>
    <n v="20"/>
    <n v="-12584"/>
    <n v="-4.7"/>
    <n v="30.6"/>
    <n v="1622"/>
    <n v="1623"/>
    <n v="19791"/>
    <n v="0"/>
  </r>
  <r>
    <x v="37"/>
    <x v="1"/>
    <x v="7"/>
    <n v="198532"/>
    <n v="199607"/>
    <n v="1273683"/>
    <n v="1298202"/>
    <n v="1784"/>
    <n v="0.9"/>
    <n v="7542"/>
    <n v="3.7"/>
    <n v="180078"/>
    <n v="21629"/>
    <n v="158449"/>
    <n v="1.7"/>
    <n v="13.9"/>
    <n v="229115"/>
    <n v="90202"/>
    <n v="138913"/>
    <n v="6.9"/>
    <n v="17.600000000000001"/>
    <n v="-49037"/>
    <n v="-3.7"/>
    <n v="27.8"/>
    <n v="5942"/>
    <n v="5973"/>
    <n v="72907"/>
    <n v="0"/>
  </r>
  <r>
    <x v="37"/>
    <x v="1"/>
    <x v="8"/>
    <n v="142683"/>
    <n v="143868"/>
    <n v="911044"/>
    <n v="928409"/>
    <n v="1107"/>
    <n v="0.8"/>
    <n v="4303"/>
    <n v="3"/>
    <n v="110206"/>
    <n v="13066"/>
    <n v="97140"/>
    <n v="1.4"/>
    <n v="11.9"/>
    <n v="144935"/>
    <n v="50611"/>
    <n v="94324"/>
    <n v="5.5"/>
    <n v="15.6"/>
    <n v="-34729"/>
    <n v="-3.7"/>
    <n v="23.8"/>
    <n v="3342"/>
    <n v="3396"/>
    <n v="40900"/>
    <n v="0"/>
  </r>
  <r>
    <x v="37"/>
    <x v="1"/>
    <x v="9"/>
    <n v="109768"/>
    <n v="110604"/>
    <n v="698342"/>
    <n v="712967"/>
    <n v="721"/>
    <n v="0.6"/>
    <n v="3007"/>
    <n v="2.7"/>
    <n v="76881"/>
    <n v="8627"/>
    <n v="68254"/>
    <n v="1.2"/>
    <n v="10.8"/>
    <n v="106130"/>
    <n v="34952"/>
    <n v="71178"/>
    <n v="4.9000000000000004"/>
    <n v="14.9"/>
    <n v="-29249"/>
    <n v="-4.0999999999999996"/>
    <n v="21.6"/>
    <n v="2253"/>
    <n v="2289"/>
    <n v="27617"/>
    <n v="0"/>
  </r>
  <r>
    <x v="37"/>
    <x v="1"/>
    <x v="10"/>
    <n v="82117"/>
    <n v="82802"/>
    <n v="522721"/>
    <n v="533601"/>
    <n v="478"/>
    <n v="0.6"/>
    <n v="2058"/>
    <n v="2.5"/>
    <n v="53470"/>
    <n v="5715"/>
    <n v="47755"/>
    <n v="1.1000000000000001"/>
    <n v="10"/>
    <n v="75230"/>
    <n v="24246"/>
    <n v="50984"/>
    <n v="4.5"/>
    <n v="14.1"/>
    <n v="-21760"/>
    <n v="-4.0999999999999996"/>
    <n v="20"/>
    <n v="1586"/>
    <n v="1611"/>
    <n v="19444"/>
    <n v="0"/>
  </r>
  <r>
    <x v="37"/>
    <x v="1"/>
    <x v="11"/>
    <n v="140250"/>
    <n v="143427"/>
    <n v="891431"/>
    <n v="911822"/>
    <n v="819"/>
    <n v="0.6"/>
    <n v="3512"/>
    <n v="2.4"/>
    <n v="80973"/>
    <n v="9225"/>
    <n v="71748"/>
    <n v="1"/>
    <n v="8.9"/>
    <n v="121755"/>
    <n v="38447"/>
    <n v="83308"/>
    <n v="4.2"/>
    <n v="13.4"/>
    <n v="-40782"/>
    <n v="-4.5"/>
    <n v="17.8"/>
    <n v="2406"/>
    <n v="2506"/>
    <n v="29556"/>
    <n v="0"/>
  </r>
  <r>
    <x v="37"/>
    <x v="1"/>
    <x v="1"/>
    <n v="80795"/>
    <n v="83818"/>
    <n v="520569"/>
    <n v="534486"/>
    <n v="411"/>
    <n v="0.5"/>
    <n v="2267"/>
    <n v="2.7"/>
    <n v="42811"/>
    <n v="4579"/>
    <n v="38232"/>
    <n v="0.9"/>
    <n v="8"/>
    <n v="70644"/>
    <n v="23080"/>
    <n v="47564"/>
    <n v="4.3"/>
    <n v="13.2"/>
    <n v="-27833"/>
    <n v="-5.2"/>
    <n v="16"/>
    <n v="1405"/>
    <n v="1521"/>
    <n v="17367"/>
    <n v="0"/>
  </r>
  <r>
    <x v="37"/>
    <x v="2"/>
    <x v="0"/>
    <n v="12435"/>
    <n v="12752"/>
    <n v="321671"/>
    <n v="160836"/>
    <n v="12752"/>
    <n v="200"/>
    <n v="0"/>
    <n v="0"/>
    <n v="321671"/>
    <n v="321671"/>
    <n v="0"/>
    <n v="200"/>
    <n v="200"/>
    <n v="0"/>
    <n v="0"/>
    <n v="0"/>
    <n v="0"/>
    <n v="0"/>
    <n v="321671"/>
    <n v="200"/>
    <n v="0"/>
    <m/>
    <m/>
    <m/>
    <n v="0"/>
  </r>
  <r>
    <x v="37"/>
    <x v="2"/>
    <x v="2"/>
    <n v="26283"/>
    <n v="26339"/>
    <n v="367151"/>
    <n v="365268"/>
    <n v="13"/>
    <n v="0"/>
    <n v="1828"/>
    <n v="6.7"/>
    <n v="99616"/>
    <n v="134"/>
    <n v="99482"/>
    <n v="0"/>
    <n v="27.3"/>
    <n v="95850"/>
    <n v="46159"/>
    <n v="49691"/>
    <n v="12.6"/>
    <n v="26.2"/>
    <n v="3766"/>
    <n v="1.1000000000000001"/>
    <n v="52.4"/>
    <n v="1548"/>
    <n v="1548"/>
    <n v="39748"/>
    <n v="0"/>
  </r>
  <r>
    <x v="37"/>
    <x v="2"/>
    <x v="3"/>
    <n v="26663"/>
    <n v="26936"/>
    <n v="365877"/>
    <n v="364725"/>
    <n v="284"/>
    <n v="1"/>
    <n v="1332"/>
    <n v="4.9000000000000004"/>
    <n v="73794"/>
    <n v="6965"/>
    <n v="66829"/>
    <n v="1.9"/>
    <n v="20.2"/>
    <n v="71490"/>
    <n v="33009"/>
    <n v="38481"/>
    <n v="9.1"/>
    <n v="19.600000000000001"/>
    <n v="2304"/>
    <n v="0.6"/>
    <n v="39.200000000000003"/>
    <n v="1090"/>
    <n v="1110"/>
    <n v="28020"/>
    <n v="0"/>
  </r>
  <r>
    <x v="37"/>
    <x v="2"/>
    <x v="4"/>
    <n v="25691"/>
    <n v="26119"/>
    <n v="348023"/>
    <n v="350381"/>
    <n v="207"/>
    <n v="0.8"/>
    <n v="1131"/>
    <n v="4.3"/>
    <n v="58789"/>
    <n v="4945"/>
    <n v="53844"/>
    <n v="1.4"/>
    <n v="16.8"/>
    <n v="63505"/>
    <n v="28163"/>
    <n v="35342"/>
    <n v="8"/>
    <n v="18.100000000000001"/>
    <n v="-4716"/>
    <n v="-1.3"/>
    <n v="33.6"/>
    <n v="907"/>
    <n v="907"/>
    <n v="23453"/>
    <n v="0"/>
  </r>
  <r>
    <x v="37"/>
    <x v="2"/>
    <x v="5"/>
    <n v="23185"/>
    <n v="23638"/>
    <n v="312760"/>
    <n v="315631"/>
    <n v="197"/>
    <n v="0.8"/>
    <n v="979"/>
    <n v="4.0999999999999996"/>
    <n v="48256"/>
    <n v="4623"/>
    <n v="43633"/>
    <n v="1.5"/>
    <n v="15.3"/>
    <n v="53997"/>
    <n v="23694"/>
    <n v="30303"/>
    <n v="7.5"/>
    <n v="17.100000000000001"/>
    <n v="-5741"/>
    <n v="-1.8"/>
    <n v="30.6"/>
    <n v="740"/>
    <n v="740"/>
    <n v="19108"/>
    <n v="0"/>
  </r>
  <r>
    <x v="37"/>
    <x v="2"/>
    <x v="6"/>
    <n v="23038"/>
    <n v="23657"/>
    <n v="309200"/>
    <n v="312523"/>
    <n v="159"/>
    <n v="0.7"/>
    <n v="882"/>
    <n v="3.7"/>
    <n v="43248"/>
    <n v="3970"/>
    <n v="39278"/>
    <n v="1.3"/>
    <n v="13.8"/>
    <n v="49894"/>
    <n v="20823"/>
    <n v="29071"/>
    <n v="6.7"/>
    <n v="16"/>
    <n v="-6646"/>
    <n v="-2.2000000000000002"/>
    <n v="27.6"/>
    <n v="676"/>
    <n v="678"/>
    <n v="17357"/>
    <n v="0"/>
  </r>
  <r>
    <x v="37"/>
    <x v="2"/>
    <x v="7"/>
    <n v="112534"/>
    <n v="115896"/>
    <n v="1500815"/>
    <n v="1514147"/>
    <n v="758"/>
    <n v="0.6"/>
    <n v="3456"/>
    <n v="2.9"/>
    <n v="188422"/>
    <n v="18190"/>
    <n v="170232"/>
    <n v="1.2"/>
    <n v="12.4"/>
    <n v="215086"/>
    <n v="80482"/>
    <n v="134604"/>
    <n v="5.3"/>
    <n v="14.2"/>
    <n v="-26664"/>
    <n v="-1.8"/>
    <n v="24.8"/>
    <n v="2516"/>
    <n v="2603"/>
    <n v="64963"/>
    <n v="0"/>
  </r>
  <r>
    <x v="37"/>
    <x v="2"/>
    <x v="8"/>
    <n v="84776"/>
    <n v="88368"/>
    <n v="1126326"/>
    <n v="1137854"/>
    <n v="520"/>
    <n v="0.6"/>
    <n v="2103"/>
    <n v="2.4"/>
    <n v="120314"/>
    <n v="12808"/>
    <n v="107506"/>
    <n v="1.1000000000000001"/>
    <n v="10.6"/>
    <n v="143370"/>
    <n v="47808"/>
    <n v="95562"/>
    <n v="4.2"/>
    <n v="12.6"/>
    <n v="-23056"/>
    <n v="-2"/>
    <n v="21.2"/>
    <n v="1455"/>
    <n v="1491"/>
    <n v="37816"/>
    <n v="0"/>
  </r>
  <r>
    <x v="37"/>
    <x v="2"/>
    <x v="9"/>
    <n v="66101"/>
    <n v="68523"/>
    <n v="876713"/>
    <n v="886945"/>
    <n v="367"/>
    <n v="0.5"/>
    <n v="1393"/>
    <n v="2"/>
    <n v="84000"/>
    <n v="8601"/>
    <n v="75399"/>
    <n v="1"/>
    <n v="9.5"/>
    <n v="104464"/>
    <n v="31806"/>
    <n v="72658"/>
    <n v="3.6"/>
    <n v="11.8"/>
    <n v="-20464"/>
    <n v="-2.2999999999999998"/>
    <n v="19"/>
    <n v="1017"/>
    <n v="1044"/>
    <n v="26094"/>
    <n v="0"/>
  </r>
  <r>
    <x v="37"/>
    <x v="2"/>
    <x v="10"/>
    <n v="50098"/>
    <n v="52097"/>
    <n v="663778"/>
    <n v="671784"/>
    <n v="234"/>
    <n v="0.4"/>
    <n v="1007"/>
    <n v="1.9"/>
    <n v="58366"/>
    <n v="5575"/>
    <n v="52791"/>
    <n v="0.8"/>
    <n v="8.6999999999999993"/>
    <n v="74378"/>
    <n v="22561"/>
    <n v="51817"/>
    <n v="3.4"/>
    <n v="11.1"/>
    <n v="-16012"/>
    <n v="-2.4"/>
    <n v="17.399999999999999"/>
    <n v="679"/>
    <n v="703"/>
    <n v="17501"/>
    <n v="0"/>
  </r>
  <r>
    <x v="37"/>
    <x v="2"/>
    <x v="11"/>
    <n v="89894"/>
    <n v="98759"/>
    <n v="1192149"/>
    <n v="1211302"/>
    <n v="539"/>
    <n v="0.5"/>
    <n v="2196"/>
    <n v="2.2000000000000002"/>
    <n v="94761"/>
    <n v="9729"/>
    <n v="85032"/>
    <n v="0.8"/>
    <n v="7.8"/>
    <n v="133067"/>
    <n v="41766"/>
    <n v="91301"/>
    <n v="3.4"/>
    <n v="11"/>
    <n v="-38306"/>
    <n v="-3.2"/>
    <n v="15.6"/>
    <n v="1153"/>
    <n v="1260"/>
    <n v="30225"/>
    <n v="0"/>
  </r>
  <r>
    <x v="37"/>
    <x v="2"/>
    <x v="1"/>
    <n v="64656"/>
    <n v="73814"/>
    <n v="866824"/>
    <n v="883061"/>
    <n v="365"/>
    <n v="0.5"/>
    <n v="1716"/>
    <n v="2.2999999999999998"/>
    <n v="62788"/>
    <n v="6956"/>
    <n v="55832"/>
    <n v="0.8"/>
    <n v="7.1"/>
    <n v="95261"/>
    <n v="30343"/>
    <n v="64918"/>
    <n v="3.4"/>
    <n v="10.8"/>
    <n v="-32473"/>
    <n v="-3.7"/>
    <n v="14.2"/>
    <n v="773"/>
    <n v="890"/>
    <n v="20166"/>
    <n v="0"/>
  </r>
  <r>
    <x v="37"/>
    <x v="3"/>
    <x v="0"/>
    <n v="5995"/>
    <n v="7696"/>
    <n v="351743"/>
    <n v="175872"/>
    <n v="7696"/>
    <n v="200"/>
    <n v="0"/>
    <n v="0"/>
    <n v="351743"/>
    <n v="351743"/>
    <n v="0"/>
    <n v="200"/>
    <n v="200"/>
    <n v="0"/>
    <n v="0"/>
    <n v="0"/>
    <n v="0"/>
    <n v="0"/>
    <n v="351743"/>
    <n v="200"/>
    <n v="0"/>
    <m/>
    <m/>
    <m/>
    <n v="0"/>
  </r>
  <r>
    <x v="37"/>
    <x v="3"/>
    <x v="2"/>
    <n v="13465"/>
    <n v="14069"/>
    <n v="420128"/>
    <n v="416011"/>
    <n v="70"/>
    <n v="0.5"/>
    <n v="837"/>
    <n v="5.8"/>
    <n v="105446"/>
    <n v="677"/>
    <n v="104769"/>
    <n v="0.2"/>
    <n v="25.3"/>
    <n v="97212"/>
    <n v="45887"/>
    <n v="51325"/>
    <n v="11"/>
    <n v="23.4"/>
    <n v="8234"/>
    <n v="1.9"/>
    <n v="46.8"/>
    <n v="682"/>
    <n v="683"/>
    <n v="39789"/>
    <n v="0"/>
  </r>
  <r>
    <x v="37"/>
    <x v="3"/>
    <x v="3"/>
    <n v="14244"/>
    <n v="15185"/>
    <n v="439597"/>
    <n v="433079"/>
    <n v="177"/>
    <n v="1.1000000000000001"/>
    <n v="594"/>
    <n v="3.9"/>
    <n v="82436"/>
    <n v="6776"/>
    <n v="75660"/>
    <n v="1.6"/>
    <n v="19"/>
    <n v="69400"/>
    <n v="30763"/>
    <n v="38637"/>
    <n v="7.1"/>
    <n v="16"/>
    <n v="13036"/>
    <n v="3"/>
    <n v="32"/>
    <n v="415"/>
    <n v="416"/>
    <n v="23411"/>
    <n v="0"/>
  </r>
  <r>
    <x v="37"/>
    <x v="3"/>
    <x v="4"/>
    <n v="14050"/>
    <n v="15341"/>
    <n v="427835"/>
    <n v="425610"/>
    <n v="203"/>
    <n v="1.3"/>
    <n v="533"/>
    <n v="3.4"/>
    <n v="67151"/>
    <n v="5315"/>
    <n v="61836"/>
    <n v="1.2"/>
    <n v="15.8"/>
    <n v="62701"/>
    <n v="25573"/>
    <n v="37128"/>
    <n v="6"/>
    <n v="14.7"/>
    <n v="4450"/>
    <n v="1.1000000000000001"/>
    <n v="29.4"/>
    <n v="350"/>
    <n v="350"/>
    <n v="20223"/>
    <n v="0"/>
  </r>
  <r>
    <x v="37"/>
    <x v="3"/>
    <x v="5"/>
    <n v="12938"/>
    <n v="14125"/>
    <n v="392599"/>
    <n v="392662"/>
    <n v="116"/>
    <n v="0.8"/>
    <n v="490"/>
    <n v="3.4"/>
    <n v="55413"/>
    <n v="4811"/>
    <n v="50602"/>
    <n v="1.2"/>
    <n v="14.1"/>
    <n v="55538"/>
    <n v="23007"/>
    <n v="32531"/>
    <n v="5.9"/>
    <n v="14.1"/>
    <n v="-125"/>
    <n v="0"/>
    <n v="28.2"/>
    <n v="316"/>
    <n v="316"/>
    <n v="17896"/>
    <n v="0"/>
  </r>
  <r>
    <x v="37"/>
    <x v="3"/>
    <x v="6"/>
    <n v="12962"/>
    <n v="14585"/>
    <n v="390879"/>
    <n v="390769"/>
    <n v="157"/>
    <n v="1.1000000000000001"/>
    <n v="408"/>
    <n v="2.8"/>
    <n v="50966"/>
    <n v="4903"/>
    <n v="46063"/>
    <n v="1.3"/>
    <n v="13"/>
    <n v="50746"/>
    <n v="20632"/>
    <n v="30114"/>
    <n v="5.3"/>
    <n v="13"/>
    <n v="220"/>
    <n v="0"/>
    <n v="26"/>
    <n v="289"/>
    <n v="292"/>
    <n v="16355"/>
    <n v="0"/>
  </r>
  <r>
    <x v="37"/>
    <x v="3"/>
    <x v="7"/>
    <n v="63331"/>
    <n v="71814"/>
    <n v="1903386"/>
    <n v="1904796"/>
    <n v="650"/>
    <n v="0.9"/>
    <n v="1801"/>
    <n v="2.5"/>
    <n v="224679"/>
    <n v="22579"/>
    <n v="202100"/>
    <n v="1.2"/>
    <n v="11.8"/>
    <n v="227499"/>
    <n v="83327"/>
    <n v="144172"/>
    <n v="4.4000000000000004"/>
    <n v="11.9"/>
    <n v="-2820"/>
    <n v="-0.1"/>
    <n v="23.6"/>
    <n v="1106"/>
    <n v="1158"/>
    <n v="64010"/>
    <n v="0"/>
  </r>
  <r>
    <x v="37"/>
    <x v="3"/>
    <x v="8"/>
    <n v="50351"/>
    <n v="59060"/>
    <n v="1509305"/>
    <n v="1517072"/>
    <n v="476"/>
    <n v="0.8"/>
    <n v="1345"/>
    <n v="2.2999999999999998"/>
    <n v="148414"/>
    <n v="14754"/>
    <n v="133660"/>
    <n v="1"/>
    <n v="9.8000000000000007"/>
    <n v="163947"/>
    <n v="56204"/>
    <n v="107743"/>
    <n v="3.7"/>
    <n v="10.8"/>
    <n v="-15533"/>
    <n v="-1"/>
    <n v="19.600000000000001"/>
    <n v="733"/>
    <n v="774"/>
    <n v="42680"/>
    <n v="0"/>
  </r>
  <r>
    <x v="37"/>
    <x v="3"/>
    <x v="9"/>
    <n v="40120"/>
    <n v="46302"/>
    <n v="1201610"/>
    <n v="1207029"/>
    <n v="282"/>
    <n v="0.6"/>
    <n v="972"/>
    <n v="2.1"/>
    <n v="108984"/>
    <n v="11234"/>
    <n v="97750"/>
    <n v="0.9"/>
    <n v="9"/>
    <n v="119822"/>
    <n v="37545"/>
    <n v="82277"/>
    <n v="3.1"/>
    <n v="9.9"/>
    <n v="-10838"/>
    <n v="-0.9"/>
    <n v="18"/>
    <n v="477"/>
    <n v="566"/>
    <n v="28203"/>
    <n v="0"/>
  </r>
  <r>
    <x v="37"/>
    <x v="3"/>
    <x v="10"/>
    <n v="31661"/>
    <n v="36810"/>
    <n v="949017"/>
    <n v="952799"/>
    <n v="261"/>
    <n v="0.7"/>
    <n v="641"/>
    <n v="1.7"/>
    <n v="80442"/>
    <n v="8661"/>
    <n v="71781"/>
    <n v="0.9"/>
    <n v="8.4"/>
    <n v="88006"/>
    <n v="24978"/>
    <n v="63028"/>
    <n v="2.6"/>
    <n v="9.1999999999999993"/>
    <n v="-7564"/>
    <n v="-0.8"/>
    <n v="16.8"/>
    <n v="316"/>
    <n v="342"/>
    <n v="18666"/>
    <n v="0"/>
  </r>
  <r>
    <x v="37"/>
    <x v="3"/>
    <x v="11"/>
    <n v="63192"/>
    <n v="85706"/>
    <n v="1915346"/>
    <n v="1928580"/>
    <n v="962"/>
    <n v="1.1000000000000001"/>
    <n v="1749"/>
    <n v="2"/>
    <n v="148628"/>
    <n v="19459"/>
    <n v="129169"/>
    <n v="1"/>
    <n v="7.7"/>
    <n v="175095"/>
    <n v="55841"/>
    <n v="119254"/>
    <n v="2.9"/>
    <n v="9.1"/>
    <n v="-26467"/>
    <n v="-1.4"/>
    <n v="15.4"/>
    <n v="610"/>
    <n v="753"/>
    <n v="35914"/>
    <n v="0"/>
  </r>
  <r>
    <x v="37"/>
    <x v="3"/>
    <x v="1"/>
    <n v="57604"/>
    <n v="83534"/>
    <n v="1778248"/>
    <n v="1795571"/>
    <n v="690"/>
    <n v="0.8"/>
    <n v="1901"/>
    <n v="2.2999999999999998"/>
    <n v="119946"/>
    <n v="14199"/>
    <n v="105747"/>
    <n v="0.8"/>
    <n v="6.7"/>
    <n v="154591"/>
    <n v="48328"/>
    <n v="106263"/>
    <n v="2.7"/>
    <n v="8.6"/>
    <n v="-34645"/>
    <n v="-1.9"/>
    <n v="13.4"/>
    <n v="484"/>
    <n v="672"/>
    <n v="29502"/>
    <n v="0"/>
  </r>
  <r>
    <x v="37"/>
    <x v="4"/>
    <x v="0"/>
    <n v="1392"/>
    <n v="2901"/>
    <n v="185593"/>
    <n v="92797"/>
    <n v="2901"/>
    <n v="200"/>
    <n v="0"/>
    <n v="0"/>
    <n v="185593"/>
    <n v="185593"/>
    <n v="0"/>
    <n v="200"/>
    <n v="200"/>
    <n v="0"/>
    <n v="0"/>
    <n v="0"/>
    <n v="0"/>
    <n v="0"/>
    <n v="185593"/>
    <n v="200"/>
    <n v="0"/>
    <m/>
    <m/>
    <m/>
    <n v="0"/>
  </r>
  <r>
    <x v="37"/>
    <x v="4"/>
    <x v="2"/>
    <n v="3068"/>
    <n v="3735"/>
    <n v="216317"/>
    <n v="218747"/>
    <n v="42"/>
    <n v="1.1000000000000001"/>
    <n v="255"/>
    <n v="6.6"/>
    <n v="53062"/>
    <n v="1177"/>
    <n v="51885"/>
    <n v="0.5"/>
    <n v="24.3"/>
    <n v="57921"/>
    <n v="30535"/>
    <n v="27386"/>
    <n v="14"/>
    <n v="26.5"/>
    <n v="-4859"/>
    <n v="-2.2000000000000002"/>
    <n v="48.6"/>
    <n v="200"/>
    <n v="200"/>
    <n v="27341"/>
    <n v="0"/>
  </r>
  <r>
    <x v="37"/>
    <x v="4"/>
    <x v="3"/>
    <n v="3249"/>
    <n v="3936"/>
    <n v="225495"/>
    <n v="221267"/>
    <n v="88"/>
    <n v="2.2000000000000002"/>
    <n v="134"/>
    <n v="3.4"/>
    <n v="41775"/>
    <n v="2255"/>
    <n v="39520"/>
    <n v="1"/>
    <n v="18.899999999999999"/>
    <n v="33318"/>
    <n v="14090"/>
    <n v="19228"/>
    <n v="6.4"/>
    <n v="15.1"/>
    <n v="8457"/>
    <n v="3.8"/>
    <n v="30.2"/>
    <n v="81"/>
    <n v="81"/>
    <n v="11013"/>
    <n v="0"/>
  </r>
  <r>
    <x v="37"/>
    <x v="4"/>
    <x v="4"/>
    <n v="3436"/>
    <n v="4783"/>
    <n v="239482"/>
    <n v="236906"/>
    <n v="60"/>
    <n v="1.2"/>
    <n v="149"/>
    <n v="3.1"/>
    <n v="37311"/>
    <n v="2512"/>
    <n v="34799"/>
    <n v="1.1000000000000001"/>
    <n v="15.7"/>
    <n v="32158"/>
    <n v="14385"/>
    <n v="17773"/>
    <n v="6.1"/>
    <n v="13.6"/>
    <n v="5153"/>
    <n v="2.1"/>
    <n v="27.2"/>
    <n v="84"/>
    <n v="87"/>
    <n v="11240"/>
    <n v="0"/>
  </r>
  <r>
    <x v="37"/>
    <x v="4"/>
    <x v="5"/>
    <n v="3273"/>
    <n v="4409"/>
    <n v="227621"/>
    <n v="224206"/>
    <n v="90"/>
    <n v="2"/>
    <n v="197"/>
    <n v="4.4000000000000004"/>
    <n v="32830"/>
    <n v="2739"/>
    <n v="30091"/>
    <n v="1.2"/>
    <n v="14.6"/>
    <n v="26000"/>
    <n v="9897"/>
    <n v="16103"/>
    <n v="4.4000000000000004"/>
    <n v="11.6"/>
    <n v="6830"/>
    <n v="3"/>
    <n v="23.2"/>
    <n v="54"/>
    <n v="58"/>
    <n v="7115"/>
    <n v="0"/>
  </r>
  <r>
    <x v="37"/>
    <x v="4"/>
    <x v="6"/>
    <n v="3322"/>
    <n v="4794"/>
    <n v="228978"/>
    <n v="226203"/>
    <n v="130"/>
    <n v="2.7"/>
    <n v="159"/>
    <n v="3.3"/>
    <n v="31596"/>
    <n v="2722"/>
    <n v="28874"/>
    <n v="1.2"/>
    <n v="14"/>
    <n v="26046"/>
    <n v="9054"/>
    <n v="16992"/>
    <n v="4"/>
    <n v="11.5"/>
    <n v="5550"/>
    <n v="2.5"/>
    <n v="23"/>
    <n v="46"/>
    <n v="47"/>
    <n v="6406"/>
    <n v="0"/>
  </r>
  <r>
    <x v="37"/>
    <x v="4"/>
    <x v="7"/>
    <n v="16747"/>
    <n v="24568"/>
    <n v="1150129"/>
    <n v="1146275"/>
    <n v="394"/>
    <n v="1.6"/>
    <n v="619"/>
    <n v="2.5"/>
    <n v="135038"/>
    <n v="13957"/>
    <n v="121081"/>
    <n v="1.2"/>
    <n v="11.8"/>
    <n v="127330"/>
    <n v="46390"/>
    <n v="80940"/>
    <n v="4"/>
    <n v="11.1"/>
    <n v="7708"/>
    <n v="0.7"/>
    <n v="22.2"/>
    <n v="250"/>
    <n v="283"/>
    <n v="33981"/>
    <n v="0"/>
  </r>
  <r>
    <x v="37"/>
    <x v="4"/>
    <x v="8"/>
    <n v="14398"/>
    <n v="21925"/>
    <n v="986205"/>
    <n v="987252"/>
    <n v="284"/>
    <n v="1.3"/>
    <n v="430"/>
    <n v="2"/>
    <n v="98483"/>
    <n v="10839"/>
    <n v="87644"/>
    <n v="1.1000000000000001"/>
    <n v="10"/>
    <n v="100576"/>
    <n v="33249"/>
    <n v="67327"/>
    <n v="3.4"/>
    <n v="10.199999999999999"/>
    <n v="-2093"/>
    <n v="-0.2"/>
    <n v="20"/>
    <n v="170"/>
    <n v="181"/>
    <n v="22778"/>
    <n v="0"/>
  </r>
  <r>
    <x v="37"/>
    <x v="4"/>
    <x v="9"/>
    <n v="11687"/>
    <n v="18720"/>
    <n v="802065"/>
    <n v="801912"/>
    <n v="281"/>
    <n v="1.5"/>
    <n v="318"/>
    <n v="1.7"/>
    <n v="73804"/>
    <n v="9498"/>
    <n v="64306"/>
    <n v="1.2"/>
    <n v="9.1999999999999993"/>
    <n v="73498"/>
    <n v="22848"/>
    <n v="50650"/>
    <n v="2.8"/>
    <n v="9.1999999999999993"/>
    <n v="306"/>
    <n v="0"/>
    <n v="18.399999999999999"/>
    <n v="111"/>
    <n v="125"/>
    <n v="15001"/>
    <n v="0"/>
  </r>
  <r>
    <x v="37"/>
    <x v="4"/>
    <x v="10"/>
    <n v="9159"/>
    <n v="14309"/>
    <n v="626500"/>
    <n v="627498"/>
    <n v="236"/>
    <n v="1.6"/>
    <n v="236"/>
    <n v="1.6"/>
    <n v="55029"/>
    <n v="8269"/>
    <n v="46760"/>
    <n v="1.3"/>
    <n v="8.8000000000000007"/>
    <n v="57025"/>
    <n v="15773"/>
    <n v="41252"/>
    <n v="2.5"/>
    <n v="9.1"/>
    <n v="-1996"/>
    <n v="-0.3"/>
    <n v="17.600000000000001"/>
    <n v="87"/>
    <n v="89"/>
    <n v="11615"/>
    <n v="0"/>
  </r>
  <r>
    <x v="37"/>
    <x v="4"/>
    <x v="11"/>
    <n v="22259"/>
    <n v="46659"/>
    <n v="1536124"/>
    <n v="1540610"/>
    <n v="1103"/>
    <n v="2.4"/>
    <n v="1168"/>
    <n v="2.5"/>
    <n v="126984"/>
    <n v="20313"/>
    <n v="106671"/>
    <n v="1.3"/>
    <n v="8.1999999999999993"/>
    <n v="135955"/>
    <n v="44765"/>
    <n v="91190"/>
    <n v="2.9"/>
    <n v="8.8000000000000007"/>
    <n v="-8971"/>
    <n v="-0.6"/>
    <n v="16.399999999999999"/>
    <n v="175"/>
    <n v="256"/>
    <n v="24071"/>
    <n v="0"/>
  </r>
  <r>
    <x v="37"/>
    <x v="4"/>
    <x v="1"/>
    <n v="25242"/>
    <n v="55580"/>
    <n v="1764718"/>
    <n v="1773714"/>
    <n v="893"/>
    <n v="1.6"/>
    <n v="1118"/>
    <n v="2"/>
    <n v="128060"/>
    <n v="24185"/>
    <n v="103875"/>
    <n v="1.4"/>
    <n v="7.2"/>
    <n v="146051"/>
    <n v="52016"/>
    <n v="94035"/>
    <n v="2.9"/>
    <n v="8.1999999999999993"/>
    <n v="-17991"/>
    <n v="-1"/>
    <n v="14.4"/>
    <n v="254"/>
    <n v="345"/>
    <n v="34843"/>
    <n v="0"/>
  </r>
  <r>
    <x v="37"/>
    <x v="5"/>
    <x v="0"/>
    <n v="583"/>
    <n v="2473"/>
    <n v="171698"/>
    <n v="85849"/>
    <n v="2473"/>
    <n v="200"/>
    <n v="0"/>
    <n v="0"/>
    <n v="171698"/>
    <n v="171698"/>
    <n v="0"/>
    <n v="200"/>
    <n v="200"/>
    <n v="0"/>
    <n v="0"/>
    <n v="0"/>
    <n v="0"/>
    <n v="0"/>
    <n v="171698"/>
    <n v="200"/>
    <n v="0"/>
    <m/>
    <m/>
    <m/>
    <n v="0"/>
  </r>
  <r>
    <x v="37"/>
    <x v="5"/>
    <x v="2"/>
    <n v="1009"/>
    <n v="1740"/>
    <n v="154041"/>
    <n v="165595"/>
    <n v="258"/>
    <n v="15.3"/>
    <n v="159"/>
    <n v="9.4"/>
    <n v="40613"/>
    <n v="3121"/>
    <n v="37492"/>
    <n v="1.9"/>
    <n v="24.5"/>
    <n v="63720"/>
    <n v="42504"/>
    <n v="21216"/>
    <n v="25.7"/>
    <n v="38.5"/>
    <n v="-23107"/>
    <n v="-14"/>
    <n v="49"/>
    <n v="127"/>
    <n v="127"/>
    <m/>
    <n v="1"/>
  </r>
  <r>
    <x v="37"/>
    <x v="5"/>
    <x v="3"/>
    <n v="1150"/>
    <n v="2041"/>
    <n v="175904"/>
    <n v="170453"/>
    <n v="175"/>
    <n v="8.8000000000000007"/>
    <n v="50"/>
    <n v="2.5"/>
    <n v="38721"/>
    <n v="5358"/>
    <n v="33363"/>
    <n v="3.1"/>
    <n v="22.7"/>
    <n v="27819"/>
    <n v="12114"/>
    <n v="15705"/>
    <n v="7.1"/>
    <n v="16.3"/>
    <n v="10902"/>
    <n v="6.4"/>
    <n v="32.6"/>
    <n v="32"/>
    <n v="32"/>
    <n v="9413"/>
    <n v="0"/>
  </r>
  <r>
    <x v="37"/>
    <x v="5"/>
    <x v="4"/>
    <n v="1376"/>
    <n v="3182"/>
    <n v="209735"/>
    <n v="206142"/>
    <n v="102"/>
    <n v="3.2"/>
    <n v="97"/>
    <n v="3.1"/>
    <n v="34962"/>
    <n v="4149"/>
    <n v="30813"/>
    <n v="2"/>
    <n v="17"/>
    <n v="27776"/>
    <n v="12875"/>
    <n v="14901"/>
    <n v="6.2"/>
    <n v="13.5"/>
    <n v="7186"/>
    <n v="3.5"/>
    <n v="27"/>
    <n v="34"/>
    <n v="34"/>
    <m/>
    <n v="1"/>
  </r>
  <r>
    <x v="37"/>
    <x v="5"/>
    <x v="5"/>
    <n v="1478"/>
    <n v="4165"/>
    <n v="226554"/>
    <n v="223246"/>
    <n v="132"/>
    <n v="3.2"/>
    <n v="76"/>
    <n v="1.8"/>
    <n v="33935"/>
    <n v="4485"/>
    <n v="29450"/>
    <n v="2"/>
    <n v="15.2"/>
    <n v="27319"/>
    <n v="11978"/>
    <n v="15341"/>
    <n v="5.4"/>
    <n v="12.2"/>
    <n v="6616"/>
    <n v="3"/>
    <n v="24.4"/>
    <n v="31"/>
    <n v="33"/>
    <n v="9247"/>
    <n v="0"/>
  </r>
  <r>
    <x v="37"/>
    <x v="5"/>
    <x v="6"/>
    <n v="1295"/>
    <n v="2623"/>
    <n v="191649"/>
    <n v="187367"/>
    <n v="111"/>
    <n v="4.3"/>
    <n v="73"/>
    <n v="2.8"/>
    <n v="31121"/>
    <n v="3279"/>
    <n v="27842"/>
    <n v="1.8"/>
    <n v="16.600000000000001"/>
    <n v="22557"/>
    <n v="8813"/>
    <n v="13744"/>
    <n v="4.7"/>
    <n v="12"/>
    <n v="8564"/>
    <n v="4.5999999999999996"/>
    <n v="24"/>
    <n v="18"/>
    <n v="18"/>
    <n v="5243"/>
    <n v="0"/>
  </r>
  <r>
    <x v="37"/>
    <x v="5"/>
    <x v="7"/>
    <n v="7269"/>
    <n v="17505"/>
    <n v="1095990"/>
    <n v="1081229"/>
    <n v="834"/>
    <n v="4.8"/>
    <n v="373"/>
    <n v="2.2000000000000002"/>
    <n v="145026"/>
    <n v="21135"/>
    <n v="123891"/>
    <n v="2"/>
    <n v="13.4"/>
    <n v="115504"/>
    <n v="38882"/>
    <n v="76622"/>
    <n v="3.6"/>
    <n v="10.7"/>
    <n v="29522"/>
    <n v="2.7"/>
    <n v="21.4"/>
    <n v="88"/>
    <n v="97"/>
    <n v="25239"/>
    <n v="0"/>
  </r>
  <r>
    <x v="37"/>
    <x v="5"/>
    <x v="8"/>
    <n v="7104"/>
    <n v="17437"/>
    <n v="1069222"/>
    <n v="1065739"/>
    <n v="634"/>
    <n v="3.7"/>
    <n v="255"/>
    <n v="1.5"/>
    <n v="113061"/>
    <n v="16219"/>
    <n v="96842"/>
    <n v="1.5"/>
    <n v="10.6"/>
    <n v="106095"/>
    <n v="38479"/>
    <n v="67616"/>
    <n v="3.6"/>
    <n v="10"/>
    <n v="6966"/>
    <n v="0.6"/>
    <n v="20"/>
    <n v="86"/>
    <n v="95"/>
    <n v="26587"/>
    <n v="0"/>
  </r>
  <r>
    <x v="37"/>
    <x v="5"/>
    <x v="9"/>
    <n v="5528"/>
    <n v="15005"/>
    <n v="827027"/>
    <n v="826665"/>
    <n v="365"/>
    <n v="2.4"/>
    <n v="382"/>
    <n v="2.5"/>
    <n v="78451"/>
    <n v="8846"/>
    <n v="69605"/>
    <n v="1.1000000000000001"/>
    <n v="9.5"/>
    <n v="77726"/>
    <n v="22646"/>
    <n v="55080"/>
    <n v="2.7"/>
    <n v="9.4"/>
    <n v="725"/>
    <n v="0.1"/>
    <n v="18.8"/>
    <n v="50"/>
    <n v="75"/>
    <n v="14972"/>
    <n v="0"/>
  </r>
  <r>
    <x v="37"/>
    <x v="5"/>
    <x v="10"/>
    <n v="4736"/>
    <n v="14317"/>
    <n v="717358"/>
    <n v="716688"/>
    <n v="527"/>
    <n v="3.7"/>
    <n v="291"/>
    <n v="2"/>
    <n v="66406"/>
    <n v="10526"/>
    <n v="55880"/>
    <n v="1.5"/>
    <n v="9.3000000000000007"/>
    <n v="65066"/>
    <n v="21571"/>
    <n v="43495"/>
    <n v="3"/>
    <n v="9.1"/>
    <n v="1340"/>
    <n v="0.2"/>
    <n v="18.2"/>
    <n v="47"/>
    <n v="63"/>
    <n v="14826"/>
    <n v="0"/>
  </r>
  <r>
    <x v="37"/>
    <x v="5"/>
    <x v="11"/>
    <n v="14003"/>
    <n v="55926"/>
    <n v="2148288"/>
    <n v="2139791"/>
    <n v="1831"/>
    <n v="3.3"/>
    <n v="910"/>
    <n v="1.6"/>
    <n v="190489"/>
    <n v="36451"/>
    <n v="154038"/>
    <n v="1.7"/>
    <n v="8.9"/>
    <n v="173495"/>
    <n v="46327"/>
    <n v="127168"/>
    <n v="2.2000000000000002"/>
    <n v="8.1"/>
    <n v="16994"/>
    <n v="0.8"/>
    <n v="16.2"/>
    <n v="83"/>
    <n v="145"/>
    <n v="23245"/>
    <n v="0"/>
  </r>
  <r>
    <x v="37"/>
    <x v="5"/>
    <x v="1"/>
    <n v="19429"/>
    <n v="74319"/>
    <n v="2994730"/>
    <n v="2978244"/>
    <n v="1913"/>
    <n v="2.6"/>
    <n v="1089"/>
    <n v="1.5"/>
    <n v="244649"/>
    <n v="44658"/>
    <n v="199991"/>
    <n v="1.5"/>
    <n v="8.1999999999999993"/>
    <n v="211677"/>
    <n v="62356"/>
    <n v="149321"/>
    <n v="2.1"/>
    <n v="7.1"/>
    <n v="32972"/>
    <n v="1.1000000000000001"/>
    <n v="14.2"/>
    <n v="112"/>
    <n v="205"/>
    <n v="32252"/>
    <n v="0"/>
  </r>
  <r>
    <x v="37"/>
    <x v="6"/>
    <x v="0"/>
    <n v="116"/>
    <n v="559"/>
    <n v="75754"/>
    <n v="37877"/>
    <n v="559"/>
    <n v="200"/>
    <n v="0"/>
    <n v="0"/>
    <n v="75754"/>
    <n v="75754"/>
    <n v="0"/>
    <n v="200"/>
    <n v="200"/>
    <n v="0"/>
    <n v="0"/>
    <n v="0"/>
    <n v="0"/>
    <n v="0"/>
    <n v="75754"/>
    <n v="200"/>
    <n v="0"/>
    <m/>
    <m/>
    <m/>
    <n v="0"/>
  </r>
  <r>
    <x v="37"/>
    <x v="6"/>
    <x v="2"/>
    <n v="227"/>
    <n v="842"/>
    <n v="79827"/>
    <n v="72921"/>
    <n v="118"/>
    <n v="14.9"/>
    <n v="18"/>
    <n v="2.2999999999999998"/>
    <n v="25300"/>
    <n v="1888"/>
    <n v="23412"/>
    <n v="2.6"/>
    <n v="34.700000000000003"/>
    <n v="11487"/>
    <n v="1321"/>
    <n v="10166"/>
    <n v="1.8"/>
    <n v="15.8"/>
    <n v="13813"/>
    <n v="18.899999999999999"/>
    <n v="31.6"/>
    <n v="1"/>
    <n v="1"/>
    <m/>
    <n v="1"/>
  </r>
  <r>
    <x v="37"/>
    <x v="6"/>
    <x v="3"/>
    <n v="231"/>
    <n v="562"/>
    <n v="79737"/>
    <n v="79330"/>
    <n v="9"/>
    <n v="1.6"/>
    <n v="21"/>
    <n v="3.7"/>
    <n v="16673"/>
    <n v="381"/>
    <n v="16292"/>
    <n v="0.5"/>
    <n v="21"/>
    <n v="15858"/>
    <n v="8278"/>
    <n v="7580"/>
    <n v="10.4"/>
    <n v="20"/>
    <n v="815"/>
    <n v="1"/>
    <n v="40"/>
    <n v="7"/>
    <n v="7"/>
    <m/>
    <n v="1"/>
  </r>
  <r>
    <x v="37"/>
    <x v="6"/>
    <x v="4"/>
    <n v="284"/>
    <n v="1246"/>
    <n v="96682"/>
    <n v="94834"/>
    <n v="111"/>
    <n v="9.1999999999999993"/>
    <n v="26"/>
    <n v="2.2000000000000002"/>
    <n v="21742"/>
    <n v="4088"/>
    <n v="17654"/>
    <n v="4.3"/>
    <n v="22.9"/>
    <n v="18045"/>
    <n v="7949"/>
    <n v="10096"/>
    <n v="8.4"/>
    <n v="19"/>
    <n v="3697"/>
    <n v="3.9"/>
    <n v="38"/>
    <n v="10"/>
    <n v="13"/>
    <n v="6829"/>
    <n v="0"/>
  </r>
  <r>
    <x v="37"/>
    <x v="6"/>
    <x v="5"/>
    <n v="312"/>
    <n v="1758"/>
    <n v="107398"/>
    <n v="105567"/>
    <n v="124"/>
    <n v="7.2"/>
    <n v="32"/>
    <n v="1.9"/>
    <n v="18232"/>
    <n v="2207"/>
    <n v="16025"/>
    <n v="2.1"/>
    <n v="17.3"/>
    <n v="14569"/>
    <n v="5655"/>
    <n v="8914"/>
    <n v="5.4"/>
    <n v="13.8"/>
    <n v="3663"/>
    <n v="3.5"/>
    <n v="27.6"/>
    <n v="5"/>
    <n v="5"/>
    <n v="3792"/>
    <n v="0"/>
  </r>
  <r>
    <x v="37"/>
    <x v="6"/>
    <x v="6"/>
    <n v="284"/>
    <n v="958"/>
    <n v="96054"/>
    <n v="91829"/>
    <n v="54"/>
    <n v="5.8"/>
    <n v="16"/>
    <n v="1.7"/>
    <n v="17717"/>
    <n v="3650"/>
    <n v="14067"/>
    <n v="4"/>
    <n v="19.3"/>
    <n v="9266"/>
    <n v="3230"/>
    <n v="6036"/>
    <n v="3.5"/>
    <n v="10.1"/>
    <n v="8451"/>
    <n v="9.1999999999999993"/>
    <n v="20.2"/>
    <n v="3"/>
    <n v="3"/>
    <n v="2091"/>
    <n v="0"/>
  </r>
  <r>
    <x v="37"/>
    <x v="6"/>
    <x v="7"/>
    <n v="1712"/>
    <n v="9210"/>
    <n v="571603"/>
    <n v="564049"/>
    <n v="759"/>
    <n v="8.5"/>
    <n v="164"/>
    <n v="1.8"/>
    <n v="82690"/>
    <n v="13497"/>
    <n v="69193"/>
    <n v="2.4"/>
    <n v="14.7"/>
    <n v="67582"/>
    <n v="19000"/>
    <n v="48582"/>
    <n v="3.4"/>
    <n v="12"/>
    <n v="15108"/>
    <n v="2.7"/>
    <n v="24"/>
    <n v="18"/>
    <n v="18"/>
    <n v="12027"/>
    <n v="0"/>
  </r>
  <r>
    <x v="37"/>
    <x v="6"/>
    <x v="8"/>
    <n v="1715"/>
    <n v="8221"/>
    <n v="582539"/>
    <n v="573452"/>
    <n v="626"/>
    <n v="7.8"/>
    <n v="199"/>
    <n v="2.5"/>
    <n v="72568"/>
    <n v="16171"/>
    <n v="56397"/>
    <n v="2.8"/>
    <n v="12.7"/>
    <n v="54393"/>
    <n v="14519"/>
    <n v="39874"/>
    <n v="2.5"/>
    <n v="9.5"/>
    <n v="18175"/>
    <n v="3.2"/>
    <n v="19"/>
    <n v="14"/>
    <n v="22"/>
    <n v="8855"/>
    <n v="0"/>
  </r>
  <r>
    <x v="37"/>
    <x v="6"/>
    <x v="9"/>
    <n v="1547"/>
    <n v="10204"/>
    <n v="523463"/>
    <n v="514834"/>
    <n v="489"/>
    <n v="4.8"/>
    <n v="255"/>
    <n v="2.5"/>
    <n v="61679"/>
    <n v="12961"/>
    <n v="48718"/>
    <n v="2.5"/>
    <n v="12"/>
    <n v="44421"/>
    <n v="10443"/>
    <n v="33978"/>
    <n v="2"/>
    <n v="8.6"/>
    <n v="17258"/>
    <n v="3.4"/>
    <n v="17.2"/>
    <n v="7"/>
    <n v="8"/>
    <m/>
    <n v="1"/>
  </r>
  <r>
    <x v="37"/>
    <x v="6"/>
    <x v="10"/>
    <n v="1315"/>
    <n v="9115"/>
    <n v="443703"/>
    <n v="439650"/>
    <n v="365"/>
    <n v="4.0999999999999996"/>
    <n v="121"/>
    <n v="1.3"/>
    <n v="48358"/>
    <n v="8049"/>
    <n v="40309"/>
    <n v="1.8"/>
    <n v="11"/>
    <n v="40252"/>
    <n v="11240"/>
    <n v="29012"/>
    <n v="2.6"/>
    <n v="9.1999999999999993"/>
    <n v="8106"/>
    <n v="1.8"/>
    <n v="18.399999999999999"/>
    <n v="5"/>
    <n v="5"/>
    <n v="3341"/>
    <n v="0"/>
  </r>
  <r>
    <x v="37"/>
    <x v="6"/>
    <x v="11"/>
    <n v="4789"/>
    <n v="39636"/>
    <n v="1640336"/>
    <n v="1621519"/>
    <n v="1432"/>
    <n v="3.7"/>
    <n v="411"/>
    <n v="1.1000000000000001"/>
    <n v="158312"/>
    <n v="24892"/>
    <n v="133420"/>
    <n v="1.5"/>
    <n v="9.8000000000000007"/>
    <n v="120678"/>
    <n v="21408"/>
    <n v="99270"/>
    <n v="1.3"/>
    <n v="7.4"/>
    <n v="37634"/>
    <n v="2.4"/>
    <n v="14.8"/>
    <n v="14"/>
    <n v="14"/>
    <n v="9123"/>
    <n v="0"/>
  </r>
  <r>
    <x v="37"/>
    <x v="6"/>
    <x v="1"/>
    <n v="7054"/>
    <n v="56274"/>
    <n v="2429467"/>
    <n v="2401060"/>
    <n v="1676"/>
    <n v="3"/>
    <n v="660"/>
    <n v="1.2"/>
    <n v="217891"/>
    <n v="40190"/>
    <n v="177701"/>
    <n v="1.7"/>
    <n v="9.1"/>
    <n v="161076"/>
    <n v="29404"/>
    <n v="131672"/>
    <n v="1.2"/>
    <n v="6.7"/>
    <n v="56815"/>
    <n v="2.4"/>
    <n v="13.4"/>
    <n v="15"/>
    <n v="23"/>
    <n v="10088"/>
    <n v="0"/>
  </r>
  <r>
    <x v="37"/>
    <x v="7"/>
    <x v="0"/>
    <n v="51"/>
    <n v="408"/>
    <n v="66664"/>
    <n v="33332"/>
    <n v="408"/>
    <n v="200"/>
    <n v="0"/>
    <n v="0"/>
    <n v="66664"/>
    <n v="66664"/>
    <n v="0"/>
    <n v="200"/>
    <n v="200"/>
    <n v="0"/>
    <n v="0"/>
    <n v="0"/>
    <n v="0"/>
    <n v="0"/>
    <n v="66664"/>
    <n v="200"/>
    <n v="0"/>
    <m/>
    <m/>
    <m/>
    <n v="0"/>
  </r>
  <r>
    <x v="37"/>
    <x v="7"/>
    <x v="2"/>
    <n v="78"/>
    <n v="196"/>
    <n v="53953"/>
    <n v="47815"/>
    <n v="57"/>
    <n v="33.6"/>
    <n v="4"/>
    <n v="2.4"/>
    <n v="19308"/>
    <m/>
    <m/>
    <m/>
    <n v="40.4"/>
    <n v="7032"/>
    <n v="51"/>
    <n v="6981"/>
    <n v="0.1"/>
    <n v="14.7"/>
    <n v="12276"/>
    <n v="25.7"/>
    <n v="29.4"/>
    <m/>
    <m/>
    <m/>
    <n v="1"/>
  </r>
  <r>
    <x v="37"/>
    <x v="7"/>
    <x v="3"/>
    <n v="81"/>
    <n v="268"/>
    <n v="51855"/>
    <n v="51958"/>
    <n v="20"/>
    <n v="7.5"/>
    <n v="16"/>
    <n v="6"/>
    <n v="14517"/>
    <n v="897"/>
    <n v="13620"/>
    <n v="1.7"/>
    <n v="27.9"/>
    <n v="14723"/>
    <n v="10152"/>
    <n v="4571"/>
    <n v="19.5"/>
    <n v="28.3"/>
    <n v="-206"/>
    <n v="-0.4"/>
    <n v="55.8"/>
    <n v="6"/>
    <n v="6"/>
    <n v="8305"/>
    <n v="0"/>
  </r>
  <r>
    <x v="37"/>
    <x v="7"/>
    <x v="4"/>
    <n v="125"/>
    <n v="760"/>
    <n v="78501"/>
    <n v="73928"/>
    <n v="89"/>
    <n v="12.3"/>
    <n v="21"/>
    <n v="2.9"/>
    <n v="20251"/>
    <n v="3153"/>
    <n v="17098"/>
    <n v="4.3"/>
    <n v="27.4"/>
    <n v="11104"/>
    <n v="5660"/>
    <n v="5444"/>
    <n v="7.7"/>
    <n v="15"/>
    <n v="9147"/>
    <n v="12.4"/>
    <n v="30"/>
    <n v="2"/>
    <n v="2"/>
    <m/>
    <n v="1"/>
  </r>
  <r>
    <x v="37"/>
    <x v="7"/>
    <x v="5"/>
    <n v="149"/>
    <n v="1322"/>
    <n v="94619"/>
    <n v="93453"/>
    <n v="159"/>
    <n v="12.7"/>
    <n v="24"/>
    <n v="1.9"/>
    <n v="19031"/>
    <n v="4981"/>
    <n v="14050"/>
    <n v="5.3"/>
    <n v="20.399999999999999"/>
    <n v="16699"/>
    <n v="7021"/>
    <n v="9678"/>
    <n v="7.5"/>
    <n v="17.899999999999999"/>
    <n v="2332"/>
    <n v="2.5"/>
    <n v="35.799999999999997"/>
    <n v="4"/>
    <n v="4"/>
    <n v="6233"/>
    <n v="0"/>
  </r>
  <r>
    <x v="37"/>
    <x v="7"/>
    <x v="6"/>
    <n v="112"/>
    <n v="774"/>
    <n v="71467"/>
    <n v="71010"/>
    <n v="56"/>
    <n v="7.4"/>
    <n v="18"/>
    <n v="2.4"/>
    <n v="12821"/>
    <m/>
    <m/>
    <m/>
    <n v="18.100000000000001"/>
    <n v="11907"/>
    <n v="5891"/>
    <n v="6016"/>
    <n v="8.3000000000000007"/>
    <n v="16.8"/>
    <n v="914"/>
    <n v="1.3"/>
    <n v="33.6"/>
    <n v="4"/>
    <n v="4"/>
    <n v="5068"/>
    <n v="1"/>
  </r>
  <r>
    <x v="37"/>
    <x v="7"/>
    <x v="7"/>
    <n v="725"/>
    <n v="6608"/>
    <n v="472587"/>
    <n v="450857"/>
    <n v="781"/>
    <n v="12.4"/>
    <n v="131"/>
    <n v="2.1"/>
    <n v="89065"/>
    <n v="16069"/>
    <n v="72996"/>
    <n v="3.6"/>
    <n v="19.8"/>
    <n v="45604"/>
    <n v="4312"/>
    <n v="41292"/>
    <n v="1"/>
    <n v="10.1"/>
    <n v="43461"/>
    <n v="9.6999999999999993"/>
    <n v="20.2"/>
    <n v="1"/>
    <n v="1"/>
    <m/>
    <n v="1"/>
  </r>
  <r>
    <x v="37"/>
    <x v="7"/>
    <x v="8"/>
    <n v="762"/>
    <n v="8006"/>
    <n v="509869"/>
    <n v="499476"/>
    <n v="722"/>
    <n v="9.3000000000000007"/>
    <n v="198"/>
    <n v="2.6"/>
    <n v="71944"/>
    <n v="15690"/>
    <n v="56254"/>
    <n v="3.1"/>
    <n v="14.4"/>
    <n v="51158"/>
    <n v="9656"/>
    <n v="41502"/>
    <n v="1.9"/>
    <n v="10.199999999999999"/>
    <n v="20786"/>
    <n v="4.2"/>
    <n v="20.399999999999999"/>
    <n v="3"/>
    <n v="3"/>
    <m/>
    <n v="1"/>
  </r>
  <r>
    <x v="37"/>
    <x v="7"/>
    <x v="9"/>
    <n v="701"/>
    <n v="8721"/>
    <n v="462136"/>
    <n v="453990"/>
    <n v="801"/>
    <n v="9.5"/>
    <n v="221"/>
    <n v="2.6"/>
    <n v="60258"/>
    <n v="12987"/>
    <n v="47271"/>
    <n v="2.9"/>
    <n v="13.3"/>
    <n v="43966"/>
    <n v="7930"/>
    <n v="36036"/>
    <n v="1.7"/>
    <n v="9.6999999999999993"/>
    <n v="16292"/>
    <n v="3.6"/>
    <n v="19.399999999999999"/>
    <n v="2"/>
    <n v="6"/>
    <m/>
    <n v="1"/>
  </r>
  <r>
    <x v="37"/>
    <x v="7"/>
    <x v="10"/>
    <n v="595"/>
    <n v="7174"/>
    <n v="391947"/>
    <n v="387438"/>
    <n v="394"/>
    <n v="5.6"/>
    <n v="176"/>
    <n v="2.5"/>
    <n v="47754"/>
    <n v="9800"/>
    <n v="37954"/>
    <n v="2.5"/>
    <n v="12.3"/>
    <n v="38736"/>
    <n v="8538"/>
    <n v="30198"/>
    <n v="2.2000000000000002"/>
    <n v="10"/>
    <n v="9018"/>
    <n v="2.2999999999999998"/>
    <n v="20"/>
    <n v="2"/>
    <n v="2"/>
    <m/>
    <n v="1"/>
  </r>
  <r>
    <x v="37"/>
    <x v="7"/>
    <x v="11"/>
    <n v="2315"/>
    <n v="34262"/>
    <n v="1535043"/>
    <n v="1522514"/>
    <n v="2104"/>
    <n v="6.2"/>
    <n v="923"/>
    <n v="2.7"/>
    <n v="172641"/>
    <n v="35524"/>
    <n v="137117"/>
    <n v="2.2999999999999998"/>
    <n v="11.3"/>
    <n v="147582"/>
    <n v="25122"/>
    <n v="122460"/>
    <n v="1.7"/>
    <n v="9.6999999999999993"/>
    <n v="25059"/>
    <n v="1.6"/>
    <n v="19.399999999999999"/>
    <n v="3"/>
    <n v="3"/>
    <n v="4772"/>
    <n v="0"/>
  </r>
  <r>
    <x v="37"/>
    <x v="7"/>
    <x v="1"/>
    <n v="3971"/>
    <n v="54085"/>
    <n v="2668732"/>
    <n v="2649656"/>
    <n v="2177"/>
    <n v="4.0999999999999996"/>
    <n v="1000"/>
    <n v="1.9"/>
    <n v="259296"/>
    <n v="51703"/>
    <n v="207593"/>
    <n v="2"/>
    <n v="9.8000000000000007"/>
    <n v="221144"/>
    <n v="41305"/>
    <n v="179839"/>
    <n v="1.6"/>
    <n v="8.3000000000000007"/>
    <n v="38152"/>
    <n v="1.5"/>
    <n v="16.600000000000001"/>
    <n v="9"/>
    <n v="9"/>
    <n v="11656"/>
    <n v="0"/>
  </r>
  <r>
    <x v="37"/>
    <x v="8"/>
    <x v="0"/>
    <n v="18"/>
    <n v="72"/>
    <n v="54449"/>
    <n v="27225"/>
    <n v="72"/>
    <n v="200"/>
    <n v="0"/>
    <n v="0"/>
    <n v="54449"/>
    <n v="54449"/>
    <n v="0"/>
    <n v="200"/>
    <n v="200"/>
    <n v="0"/>
    <n v="0"/>
    <n v="0"/>
    <n v="0"/>
    <n v="0"/>
    <n v="54449"/>
    <n v="200"/>
    <n v="0"/>
    <m/>
    <m/>
    <m/>
    <n v="0"/>
  </r>
  <r>
    <x v="37"/>
    <x v="8"/>
    <x v="2"/>
    <n v="47"/>
    <n v="78"/>
    <n v="52087"/>
    <n v="49208"/>
    <n v="4"/>
    <n v="4.9000000000000004"/>
    <n v="11"/>
    <n v="13.5"/>
    <n v="14855"/>
    <m/>
    <m/>
    <m/>
    <n v="30.2"/>
    <n v="9097"/>
    <n v="158"/>
    <n v="8939"/>
    <n v="0.3"/>
    <n v="18.5"/>
    <n v="5758"/>
    <n v="11.7"/>
    <n v="37"/>
    <m/>
    <m/>
    <m/>
    <n v="1"/>
  </r>
  <r>
    <x v="37"/>
    <x v="8"/>
    <x v="3"/>
    <n v="42"/>
    <n v="199"/>
    <n v="41663"/>
    <n v="39546"/>
    <n v="5"/>
    <n v="2.4"/>
    <n v="30"/>
    <n v="14.2"/>
    <n v="13308"/>
    <m/>
    <m/>
    <m/>
    <n v="33.700000000000003"/>
    <n v="9074"/>
    <n v="6913"/>
    <n v="2161"/>
    <n v="17.5"/>
    <n v="22.9"/>
    <n v="4234"/>
    <n v="10.8"/>
    <n v="45.8"/>
    <n v="1"/>
    <n v="1"/>
    <m/>
    <n v="1"/>
  </r>
  <r>
    <x v="37"/>
    <x v="8"/>
    <x v="4"/>
    <n v="49"/>
    <n v="200"/>
    <n v="58145"/>
    <n v="59688"/>
    <n v="5"/>
    <n v="2.5"/>
    <n v="3"/>
    <n v="1.5"/>
    <n v="6597"/>
    <m/>
    <m/>
    <m/>
    <n v="11.1"/>
    <n v="9683"/>
    <m/>
    <n v="9218"/>
    <m/>
    <n v="16.2"/>
    <n v="-3086"/>
    <n v="-5.0999999999999996"/>
    <n v="22.2"/>
    <m/>
    <m/>
    <m/>
    <n v="1"/>
  </r>
  <r>
    <x v="37"/>
    <x v="8"/>
    <x v="5"/>
    <n v="65"/>
    <n v="1173"/>
    <n v="80998"/>
    <n v="77055"/>
    <n v="364"/>
    <n v="36.1"/>
    <n v="34"/>
    <n v="3.4"/>
    <n v="21267"/>
    <n v="4424"/>
    <n v="16843"/>
    <n v="5.7"/>
    <n v="27.6"/>
    <n v="13380"/>
    <n v="3333"/>
    <n v="10047"/>
    <n v="4.3"/>
    <n v="17.399999999999999"/>
    <n v="7887"/>
    <n v="10.199999999999999"/>
    <n v="34.799999999999997"/>
    <m/>
    <m/>
    <m/>
    <n v="0"/>
  </r>
  <r>
    <x v="37"/>
    <x v="8"/>
    <x v="6"/>
    <n v="67"/>
    <n v="652"/>
    <n v="86610"/>
    <n v="82557"/>
    <n v="327"/>
    <n v="65.400000000000006"/>
    <n v="23"/>
    <n v="4.5999999999999996"/>
    <n v="20342"/>
    <n v="5380"/>
    <n v="14962"/>
    <n v="6.5"/>
    <n v="24.6"/>
    <n v="12236"/>
    <m/>
    <n v="7733"/>
    <m/>
    <n v="14.8"/>
    <n v="8106"/>
    <n v="9.8000000000000007"/>
    <n v="29.6"/>
    <m/>
    <m/>
    <m/>
    <n v="1"/>
  </r>
  <r>
    <x v="37"/>
    <x v="8"/>
    <x v="7"/>
    <n v="299"/>
    <n v="5062"/>
    <n v="390729"/>
    <n v="373224"/>
    <n v="456"/>
    <n v="9.1999999999999993"/>
    <n v="220"/>
    <n v="4.4000000000000004"/>
    <n v="78479"/>
    <n v="20367"/>
    <n v="58112"/>
    <n v="5.5"/>
    <n v="21"/>
    <n v="43468"/>
    <n v="9760"/>
    <n v="33708"/>
    <n v="2.6"/>
    <n v="11.6"/>
    <n v="35011"/>
    <n v="9.4"/>
    <n v="23.2"/>
    <n v="2"/>
    <n v="2"/>
    <m/>
    <n v="1"/>
  </r>
  <r>
    <x v="37"/>
    <x v="8"/>
    <x v="8"/>
    <n v="423"/>
    <n v="9092"/>
    <n v="563606"/>
    <n v="552657"/>
    <n v="991"/>
    <n v="11.3"/>
    <n v="349"/>
    <n v="4"/>
    <n v="88263"/>
    <n v="16934"/>
    <n v="71329"/>
    <n v="3.1"/>
    <n v="16"/>
    <n v="66364"/>
    <n v="15638"/>
    <n v="50726"/>
    <n v="2.8"/>
    <n v="12"/>
    <n v="21899"/>
    <n v="4"/>
    <n v="24"/>
    <n v="1"/>
    <n v="1"/>
    <m/>
    <n v="1"/>
  </r>
  <r>
    <x v="37"/>
    <x v="8"/>
    <x v="9"/>
    <n v="412"/>
    <n v="9784"/>
    <n v="565144"/>
    <n v="550667"/>
    <n v="1057"/>
    <n v="11.3"/>
    <n v="190"/>
    <n v="2"/>
    <n v="78799"/>
    <n v="20433"/>
    <n v="58366"/>
    <n v="3.7"/>
    <n v="14.3"/>
    <n v="49845"/>
    <n v="8195"/>
    <n v="41650"/>
    <n v="1.5"/>
    <n v="9.1"/>
    <n v="28954"/>
    <n v="5.2"/>
    <n v="18.2"/>
    <m/>
    <m/>
    <m/>
    <n v="0"/>
  </r>
  <r>
    <x v="37"/>
    <x v="8"/>
    <x v="10"/>
    <n v="340"/>
    <n v="11823"/>
    <n v="485022"/>
    <n v="476880"/>
    <n v="901"/>
    <n v="7.8"/>
    <n v="243"/>
    <n v="2.1"/>
    <n v="60359"/>
    <n v="15205"/>
    <n v="45154"/>
    <n v="3.2"/>
    <n v="12.7"/>
    <n v="44074"/>
    <n v="6712"/>
    <n v="37362"/>
    <n v="1.4"/>
    <n v="9.1999999999999993"/>
    <n v="16285"/>
    <n v="3.5"/>
    <n v="18.399999999999999"/>
    <m/>
    <m/>
    <m/>
    <n v="0"/>
  </r>
  <r>
    <x v="37"/>
    <x v="8"/>
    <x v="11"/>
    <n v="1465"/>
    <n v="40232"/>
    <n v="2078151"/>
    <n v="2062834"/>
    <n v="2843"/>
    <n v="7.2"/>
    <n v="1158"/>
    <n v="2.9"/>
    <n v="213287"/>
    <n v="49634"/>
    <n v="163653"/>
    <n v="2.4"/>
    <n v="10.3"/>
    <n v="182652"/>
    <n v="29680"/>
    <n v="152972"/>
    <n v="1.4"/>
    <n v="8.9"/>
    <n v="30635"/>
    <n v="1.4"/>
    <n v="17.8"/>
    <n v="1"/>
    <n v="1"/>
    <m/>
    <n v="1"/>
  </r>
  <r>
    <x v="37"/>
    <x v="8"/>
    <x v="1"/>
    <n v="2696"/>
    <n v="72820"/>
    <n v="3978748"/>
    <n v="3933042"/>
    <n v="3514"/>
    <n v="4.9000000000000004"/>
    <n v="1853"/>
    <n v="2.6"/>
    <n v="392534"/>
    <n v="81217"/>
    <n v="311317"/>
    <n v="2.1"/>
    <n v="10"/>
    <n v="301122"/>
    <n v="54715"/>
    <n v="246407"/>
    <n v="1.4"/>
    <n v="7.7"/>
    <n v="91412"/>
    <n v="2.2999999999999998"/>
    <n v="15.4"/>
    <n v="1"/>
    <n v="1"/>
    <m/>
    <n v="1"/>
  </r>
  <r>
    <x v="3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7"/>
    <x v="9"/>
    <x v="2"/>
    <n v="6"/>
    <n v="7"/>
    <m/>
    <m/>
    <n v="0"/>
    <n v="0"/>
    <n v="11"/>
    <n v="88"/>
    <m/>
    <n v="0"/>
    <m/>
    <m/>
    <m/>
    <m/>
    <m/>
    <m/>
    <m/>
    <m/>
    <m/>
    <m/>
    <m/>
    <m/>
    <m/>
    <m/>
    <n v="1"/>
  </r>
  <r>
    <x v="37"/>
    <x v="9"/>
    <x v="3"/>
    <n v="16"/>
    <n v="29"/>
    <n v="37436"/>
    <n v="28249"/>
    <n v="0"/>
    <n v="0"/>
    <n v="2"/>
    <n v="6.7"/>
    <n v="19085"/>
    <n v="0"/>
    <n v="19085"/>
    <n v="0"/>
    <n v="67.599999999999994"/>
    <n v="710"/>
    <m/>
    <n v="461"/>
    <m/>
    <n v="2.5"/>
    <n v="18375"/>
    <n v="65.099999999999994"/>
    <n v="5"/>
    <m/>
    <m/>
    <m/>
    <n v="1"/>
  </r>
  <r>
    <x v="37"/>
    <x v="9"/>
    <x v="4"/>
    <n v="13"/>
    <n v="615"/>
    <n v="46338"/>
    <n v="38448"/>
    <n v="8"/>
    <n v="1.3"/>
    <n v="4"/>
    <n v="0.7"/>
    <n v="17474"/>
    <m/>
    <m/>
    <m/>
    <n v="45.4"/>
    <n v="1693"/>
    <m/>
    <n v="1559"/>
    <m/>
    <n v="4.4000000000000004"/>
    <n v="15781"/>
    <n v="41"/>
    <n v="8.8000000000000007"/>
    <m/>
    <m/>
    <m/>
    <n v="1"/>
  </r>
  <r>
    <x v="37"/>
    <x v="9"/>
    <x v="5"/>
    <n v="15"/>
    <n v="143"/>
    <n v="36774"/>
    <n v="36551"/>
    <n v="8"/>
    <n v="5.7"/>
    <n v="4"/>
    <n v="2.8"/>
    <n v="5121"/>
    <m/>
    <m/>
    <m/>
    <n v="14"/>
    <n v="4674"/>
    <m/>
    <n v="4664"/>
    <m/>
    <n v="12.8"/>
    <n v="447"/>
    <n v="1.2"/>
    <n v="25.6"/>
    <m/>
    <m/>
    <m/>
    <n v="1"/>
  </r>
  <r>
    <x v="37"/>
    <x v="9"/>
    <x v="6"/>
    <n v="18"/>
    <n v="1890"/>
    <n v="46268"/>
    <n v="46850"/>
    <n v="567"/>
    <n v="35.1"/>
    <n v="22"/>
    <n v="1.4"/>
    <n v="9477"/>
    <n v="3570"/>
    <n v="5907"/>
    <n v="7.6"/>
    <n v="20.2"/>
    <n v="10640"/>
    <n v="130"/>
    <n v="10510"/>
    <n v="0.3"/>
    <n v="22.7"/>
    <n v="-1163"/>
    <n v="-2.5"/>
    <n v="40.4"/>
    <m/>
    <m/>
    <m/>
    <n v="0"/>
  </r>
  <r>
    <x v="37"/>
    <x v="9"/>
    <x v="7"/>
    <n v="79"/>
    <n v="1328"/>
    <n v="188935"/>
    <n v="182740"/>
    <n v="95"/>
    <n v="7.2"/>
    <n v="72"/>
    <n v="5.5"/>
    <n v="45611"/>
    <n v="3753"/>
    <n v="41858"/>
    <n v="2.1"/>
    <n v="25"/>
    <n v="33220"/>
    <m/>
    <n v="20755"/>
    <m/>
    <n v="18.2"/>
    <n v="12391"/>
    <n v="6.8"/>
    <n v="36.4"/>
    <m/>
    <m/>
    <m/>
    <n v="1"/>
  </r>
  <r>
    <x v="37"/>
    <x v="9"/>
    <x v="8"/>
    <n v="137"/>
    <n v="6804"/>
    <n v="342795"/>
    <n v="343399"/>
    <n v="645"/>
    <n v="9.8000000000000007"/>
    <n v="158"/>
    <n v="2.4"/>
    <n v="39972"/>
    <n v="5577"/>
    <n v="34395"/>
    <n v="1.6"/>
    <n v="11.6"/>
    <n v="41179"/>
    <n v="11944"/>
    <n v="29235"/>
    <n v="3.5"/>
    <n v="12"/>
    <n v="-1207"/>
    <n v="-0.4"/>
    <n v="23.2"/>
    <m/>
    <m/>
    <m/>
    <n v="0"/>
  </r>
  <r>
    <x v="37"/>
    <x v="9"/>
    <x v="9"/>
    <n v="118"/>
    <n v="3890"/>
    <n v="355939"/>
    <n v="344068"/>
    <n v="254"/>
    <n v="6.7"/>
    <n v="70"/>
    <n v="1.8"/>
    <n v="55437"/>
    <n v="18724"/>
    <n v="36713"/>
    <n v="5.4"/>
    <n v="16.100000000000001"/>
    <n v="31694"/>
    <n v="3507"/>
    <n v="28187"/>
    <n v="1"/>
    <n v="9.1999999999999993"/>
    <n v="23743"/>
    <n v="6.9"/>
    <n v="18.399999999999999"/>
    <m/>
    <m/>
    <m/>
    <n v="0"/>
  </r>
  <r>
    <x v="37"/>
    <x v="9"/>
    <x v="10"/>
    <n v="136"/>
    <n v="6867"/>
    <n v="388929"/>
    <n v="379332"/>
    <n v="479"/>
    <n v="7.2"/>
    <n v="121"/>
    <n v="1.8"/>
    <n v="50889"/>
    <n v="16118"/>
    <n v="34771"/>
    <n v="4.2"/>
    <n v="13.4"/>
    <n v="31695"/>
    <n v="4948"/>
    <n v="26747"/>
    <n v="1.3"/>
    <n v="8.4"/>
    <n v="19194"/>
    <n v="5"/>
    <n v="16.8"/>
    <m/>
    <m/>
    <m/>
    <n v="0"/>
  </r>
  <r>
    <x v="37"/>
    <x v="9"/>
    <x v="11"/>
    <n v="610"/>
    <n v="34417"/>
    <n v="1793970"/>
    <n v="1787621"/>
    <n v="2560"/>
    <n v="7.6"/>
    <n v="1269"/>
    <n v="3.8"/>
    <n v="185933"/>
    <n v="44092"/>
    <n v="141841"/>
    <n v="2.5"/>
    <n v="10.4"/>
    <n v="173235"/>
    <n v="37620"/>
    <n v="135615"/>
    <n v="2.1"/>
    <n v="9.6999999999999993"/>
    <n v="12698"/>
    <n v="0.7"/>
    <n v="19.399999999999999"/>
    <n v="1"/>
    <n v="1"/>
    <m/>
    <n v="1"/>
  </r>
  <r>
    <x v="37"/>
    <x v="9"/>
    <x v="1"/>
    <n v="1135"/>
    <n v="73334"/>
    <n v="3534186"/>
    <n v="3525070"/>
    <n v="3580"/>
    <n v="4.9000000000000004"/>
    <n v="2364"/>
    <n v="3.3"/>
    <n v="346467"/>
    <n v="77575"/>
    <n v="268892"/>
    <n v="2.2000000000000002"/>
    <n v="9.8000000000000007"/>
    <n v="328235"/>
    <n v="63214"/>
    <n v="265021"/>
    <n v="1.8"/>
    <n v="9.3000000000000007"/>
    <n v="18232"/>
    <n v="0.5"/>
    <n v="18.600000000000001"/>
    <n v="1"/>
    <n v="1"/>
    <m/>
    <n v="1"/>
  </r>
  <r>
    <x v="37"/>
    <x v="10"/>
    <x v="2"/>
    <n v="5"/>
    <n v="6"/>
    <m/>
    <m/>
    <n v="0"/>
    <n v="0"/>
    <n v="10"/>
    <n v="90.9"/>
    <m/>
    <n v="0"/>
    <m/>
    <m/>
    <m/>
    <m/>
    <m/>
    <m/>
    <m/>
    <m/>
    <m/>
    <m/>
    <m/>
    <m/>
    <m/>
    <m/>
    <n v="1"/>
  </r>
  <r>
    <x v="37"/>
    <x v="10"/>
    <x v="3"/>
    <n v="7"/>
    <n v="9"/>
    <m/>
    <m/>
    <n v="1"/>
    <n v="6.9"/>
    <n v="12"/>
    <n v="82.8"/>
    <m/>
    <m/>
    <m/>
    <m/>
    <m/>
    <m/>
    <m/>
    <m/>
    <m/>
    <m/>
    <m/>
    <m/>
    <m/>
    <m/>
    <m/>
    <m/>
    <n v="1"/>
  </r>
  <r>
    <x v="37"/>
    <x v="10"/>
    <x v="4"/>
    <n v="8"/>
    <n v="12"/>
    <m/>
    <m/>
    <n v="0"/>
    <n v="0"/>
    <n v="7"/>
    <n v="45.2"/>
    <m/>
    <n v="0"/>
    <m/>
    <m/>
    <m/>
    <m/>
    <m/>
    <m/>
    <m/>
    <m/>
    <m/>
    <m/>
    <m/>
    <m/>
    <m/>
    <m/>
    <n v="1"/>
  </r>
  <r>
    <x v="37"/>
    <x v="10"/>
    <x v="5"/>
    <n v="6"/>
    <n v="128"/>
    <n v="17350"/>
    <n v="19256"/>
    <n v="3"/>
    <n v="2.2999999999999998"/>
    <n v="5"/>
    <n v="3.9"/>
    <n v="7490"/>
    <m/>
    <m/>
    <m/>
    <n v="38.9"/>
    <n v="11301"/>
    <n v="27"/>
    <n v="11274"/>
    <n v="0.1"/>
    <n v="58.7"/>
    <n v="-3811"/>
    <n v="-19.8"/>
    <n v="77.8"/>
    <m/>
    <m/>
    <m/>
    <n v="1"/>
  </r>
  <r>
    <x v="37"/>
    <x v="10"/>
    <x v="6"/>
    <n v="4"/>
    <n v="5"/>
    <m/>
    <n v="8721"/>
    <n v="0"/>
    <n v="0"/>
    <n v="4"/>
    <n v="57.1"/>
    <n v="4026"/>
    <n v="0"/>
    <n v="4026"/>
    <n v="0"/>
    <n v="46.2"/>
    <n v="2373"/>
    <n v="18"/>
    <n v="2355"/>
    <n v="0.2"/>
    <n v="27.2"/>
    <n v="1653"/>
    <n v="19"/>
    <n v="54.4"/>
    <m/>
    <m/>
    <m/>
    <n v="1"/>
  </r>
  <r>
    <x v="37"/>
    <x v="10"/>
    <x v="7"/>
    <n v="50"/>
    <n v="580"/>
    <n v="156109"/>
    <n v="142592"/>
    <n v="16"/>
    <n v="2.7"/>
    <n v="27"/>
    <n v="4.5999999999999996"/>
    <n v="38802"/>
    <n v="1155"/>
    <n v="37647"/>
    <n v="0.8"/>
    <n v="27.2"/>
    <n v="11767"/>
    <n v="1649"/>
    <n v="10118"/>
    <n v="1.2"/>
    <n v="8.3000000000000007"/>
    <n v="27035"/>
    <n v="18.899999999999999"/>
    <n v="16.600000000000001"/>
    <m/>
    <m/>
    <m/>
    <n v="0"/>
  </r>
  <r>
    <x v="37"/>
    <x v="10"/>
    <x v="8"/>
    <n v="64"/>
    <n v="3190"/>
    <n v="230369"/>
    <n v="225709"/>
    <n v="180"/>
    <n v="5.8"/>
    <n v="50"/>
    <n v="1.6"/>
    <n v="35868"/>
    <m/>
    <m/>
    <m/>
    <n v="15.9"/>
    <n v="26549"/>
    <n v="1887"/>
    <n v="24662"/>
    <n v="0.8"/>
    <n v="11.8"/>
    <n v="9319"/>
    <n v="4.0999999999999996"/>
    <n v="23.6"/>
    <m/>
    <m/>
    <m/>
    <n v="1"/>
  </r>
  <r>
    <x v="37"/>
    <x v="10"/>
    <x v="9"/>
    <n v="60"/>
    <n v="4671"/>
    <n v="237292"/>
    <n v="220943"/>
    <n v="687"/>
    <n v="15.7"/>
    <n v="99"/>
    <n v="2.2999999999999998"/>
    <n v="49211"/>
    <n v="20392"/>
    <n v="28819"/>
    <n v="9.1999999999999993"/>
    <n v="22.3"/>
    <n v="16513"/>
    <n v="5091"/>
    <n v="11422"/>
    <n v="2.2999999999999998"/>
    <n v="7.5"/>
    <n v="32698"/>
    <n v="14.8"/>
    <n v="15"/>
    <m/>
    <m/>
    <m/>
    <n v="0"/>
  </r>
  <r>
    <x v="37"/>
    <x v="10"/>
    <x v="10"/>
    <n v="67"/>
    <n v="7369"/>
    <n v="345523"/>
    <n v="347010"/>
    <n v="457"/>
    <n v="6.2"/>
    <n v="407"/>
    <n v="5.5"/>
    <n v="44997"/>
    <n v="10095"/>
    <n v="34902"/>
    <n v="2.9"/>
    <n v="13"/>
    <n v="47971"/>
    <n v="17860"/>
    <n v="30111"/>
    <n v="5.0999999999999996"/>
    <n v="13.8"/>
    <n v="-2974"/>
    <n v="-0.8"/>
    <n v="26"/>
    <n v="1"/>
    <n v="1"/>
    <m/>
    <n v="1"/>
  </r>
  <r>
    <x v="37"/>
    <x v="10"/>
    <x v="11"/>
    <n v="296"/>
    <n v="25405"/>
    <n v="1635486"/>
    <n v="1599507"/>
    <n v="1955"/>
    <n v="7.9"/>
    <n v="530"/>
    <n v="2.1"/>
    <n v="191533"/>
    <n v="51057"/>
    <n v="140476"/>
    <n v="3.2"/>
    <n v="12"/>
    <n v="119574"/>
    <n v="22616"/>
    <n v="96958"/>
    <n v="1.4"/>
    <n v="7.5"/>
    <n v="71959"/>
    <n v="4.5"/>
    <n v="15"/>
    <m/>
    <m/>
    <m/>
    <n v="0"/>
  </r>
  <r>
    <x v="37"/>
    <x v="10"/>
    <x v="1"/>
    <n v="724"/>
    <n v="80564"/>
    <n v="4121085"/>
    <n v="4097597"/>
    <n v="3960"/>
    <n v="4.9000000000000004"/>
    <n v="2989"/>
    <n v="3.7"/>
    <n v="419940"/>
    <n v="100808"/>
    <n v="319132"/>
    <n v="2.5"/>
    <n v="10.199999999999999"/>
    <n v="372965"/>
    <n v="64909"/>
    <n v="308056"/>
    <n v="1.6"/>
    <n v="9.1"/>
    <n v="46975"/>
    <n v="1.1000000000000001"/>
    <n v="18.2"/>
    <m/>
    <m/>
    <m/>
    <n v="0"/>
  </r>
  <r>
    <x v="37"/>
    <x v="11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7"/>
    <x v="11"/>
    <x v="2"/>
    <n v="19"/>
    <n v="20"/>
    <m/>
    <n v="7020"/>
    <n v="0"/>
    <n v="0"/>
    <n v="24"/>
    <n v="75"/>
    <n v="187"/>
    <n v="0"/>
    <n v="187"/>
    <n v="0"/>
    <n v="2.7"/>
    <n v="8255"/>
    <n v="454"/>
    <n v="7801"/>
    <n v="6.5"/>
    <n v="117.6"/>
    <n v="-8068"/>
    <n v="-114.9"/>
    <n v="5.4"/>
    <m/>
    <m/>
    <m/>
    <n v="1"/>
  </r>
  <r>
    <x v="37"/>
    <x v="11"/>
    <x v="3"/>
    <n v="22"/>
    <n v="24"/>
    <m/>
    <m/>
    <n v="0"/>
    <n v="0"/>
    <n v="30"/>
    <n v="76.900000000000006"/>
    <m/>
    <n v="0"/>
    <m/>
    <m/>
    <m/>
    <m/>
    <m/>
    <m/>
    <m/>
    <m/>
    <m/>
    <m/>
    <m/>
    <m/>
    <m/>
    <m/>
    <n v="1"/>
  </r>
  <r>
    <x v="37"/>
    <x v="11"/>
    <x v="4"/>
    <n v="16"/>
    <n v="16"/>
    <m/>
    <m/>
    <n v="0"/>
    <n v="0"/>
    <n v="11"/>
    <n v="51.2"/>
    <m/>
    <n v="0"/>
    <m/>
    <m/>
    <m/>
    <m/>
    <m/>
    <m/>
    <m/>
    <m/>
    <m/>
    <m/>
    <m/>
    <m/>
    <m/>
    <m/>
    <n v="1"/>
  </r>
  <r>
    <x v="37"/>
    <x v="11"/>
    <x v="5"/>
    <n v="16"/>
    <n v="27"/>
    <n v="45411"/>
    <n v="49309"/>
    <n v="0"/>
    <n v="0"/>
    <n v="14"/>
    <n v="41.2"/>
    <n v="17516"/>
    <n v="0"/>
    <n v="17516"/>
    <n v="0"/>
    <n v="35.5"/>
    <n v="25313"/>
    <m/>
    <n v="18106"/>
    <m/>
    <n v="51.3"/>
    <n v="-7797"/>
    <n v="-15.8"/>
    <n v="71"/>
    <m/>
    <m/>
    <m/>
    <n v="1"/>
  </r>
  <r>
    <x v="37"/>
    <x v="11"/>
    <x v="6"/>
    <n v="17"/>
    <n v="125"/>
    <m/>
    <n v="15353"/>
    <n v="3"/>
    <n v="2.2999999999999998"/>
    <n v="16"/>
    <n v="12.2"/>
    <n v="3606"/>
    <m/>
    <m/>
    <m/>
    <n v="23.5"/>
    <n v="11125"/>
    <m/>
    <n v="10897"/>
    <m/>
    <n v="72.5"/>
    <n v="-7519"/>
    <n v="-49"/>
    <n v="47"/>
    <m/>
    <m/>
    <m/>
    <n v="1"/>
  </r>
  <r>
    <x v="37"/>
    <x v="11"/>
    <x v="7"/>
    <n v="75"/>
    <n v="188"/>
    <n v="73100"/>
    <n v="85964"/>
    <n v="9"/>
    <n v="4.4000000000000004"/>
    <n v="46"/>
    <n v="22.3"/>
    <n v="8019"/>
    <n v="613"/>
    <n v="7406"/>
    <n v="0.7"/>
    <n v="9.3000000000000007"/>
    <n v="33746"/>
    <m/>
    <n v="12200"/>
    <m/>
    <n v="39.299999999999997"/>
    <n v="-25727"/>
    <n v="-30"/>
    <n v="18.600000000000001"/>
    <m/>
    <m/>
    <m/>
    <n v="1"/>
  </r>
  <r>
    <x v="37"/>
    <x v="11"/>
    <x v="8"/>
    <n v="49"/>
    <n v="1047"/>
    <n v="147676"/>
    <n v="140994"/>
    <n v="65"/>
    <n v="6.3"/>
    <n v="37"/>
    <n v="3.6"/>
    <n v="30592"/>
    <m/>
    <m/>
    <m/>
    <n v="21.7"/>
    <n v="17227"/>
    <n v="1314"/>
    <n v="15913"/>
    <n v="0.9"/>
    <n v="12.2"/>
    <n v="13365"/>
    <n v="9.5"/>
    <n v="24.4"/>
    <m/>
    <m/>
    <m/>
    <n v="1"/>
  </r>
  <r>
    <x v="37"/>
    <x v="11"/>
    <x v="9"/>
    <n v="69"/>
    <n v="8608"/>
    <n v="646198"/>
    <n v="668615"/>
    <n v="1119"/>
    <n v="13.4"/>
    <n v="573"/>
    <n v="6.9"/>
    <n v="132843"/>
    <n v="33438"/>
    <n v="99405"/>
    <n v="5"/>
    <n v="19.899999999999999"/>
    <n v="177677"/>
    <n v="81558"/>
    <n v="96119"/>
    <n v="12.2"/>
    <n v="26.6"/>
    <n v="-44834"/>
    <n v="-6.7"/>
    <n v="39.799999999999997"/>
    <m/>
    <m/>
    <m/>
    <n v="0"/>
  </r>
  <r>
    <x v="37"/>
    <x v="11"/>
    <x v="10"/>
    <n v="67"/>
    <n v="22479"/>
    <n v="1143377"/>
    <n v="1114864"/>
    <n v="1276"/>
    <n v="5.8"/>
    <n v="491"/>
    <n v="2.2000000000000002"/>
    <n v="157738"/>
    <n v="25179"/>
    <n v="132559"/>
    <n v="2.2999999999999998"/>
    <n v="14.1"/>
    <n v="100713"/>
    <n v="12654"/>
    <n v="88059"/>
    <n v="1.1000000000000001"/>
    <n v="9"/>
    <n v="57025"/>
    <n v="5.0999999999999996"/>
    <n v="18"/>
    <m/>
    <m/>
    <m/>
    <n v="0"/>
  </r>
  <r>
    <x v="37"/>
    <x v="11"/>
    <x v="11"/>
    <n v="241"/>
    <n v="91545"/>
    <n v="5201672"/>
    <n v="5112122"/>
    <n v="6931"/>
    <n v="7.7"/>
    <n v="3812"/>
    <n v="4.2"/>
    <n v="678224"/>
    <n v="182993"/>
    <n v="495231"/>
    <n v="3.6"/>
    <n v="13.3"/>
    <n v="499123"/>
    <n v="78835"/>
    <n v="420288"/>
    <n v="1.5"/>
    <n v="9.8000000000000007"/>
    <n v="179101"/>
    <n v="3.5"/>
    <n v="19.600000000000001"/>
    <m/>
    <m/>
    <m/>
    <n v="0"/>
  </r>
  <r>
    <x v="37"/>
    <x v="11"/>
    <x v="1"/>
    <n v="778"/>
    <n v="549019"/>
    <n v="25782036"/>
    <n v="25652511"/>
    <n v="47738"/>
    <n v="8.9"/>
    <n v="23150"/>
    <n v="4.3"/>
    <n v="2752429"/>
    <n v="878329"/>
    <n v="1874100"/>
    <n v="3.4"/>
    <n v="10.7"/>
    <n v="2493378"/>
    <n v="576982"/>
    <n v="1916396"/>
    <n v="2.2000000000000002"/>
    <n v="9.6999999999999993"/>
    <n v="259051"/>
    <n v="1"/>
    <n v="19.399999999999999"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.08746E-2"/>
    <n v="2.72429E-2"/>
    <n v="0"/>
    <n v="1.8158899999999999E-2"/>
    <n v="0.14662359999999999"/>
    <n v="0"/>
    <n v="0"/>
    <n v="1.6368199999999999E-2"/>
    <n v="0"/>
    <n v="0"/>
    <n v="0"/>
    <n v="0.40755049999999998"/>
    <n v="5.1661600000000002E-2"/>
    <n v="0"/>
    <n v="1.08746E-2"/>
    <n v="-1"/>
    <n v="0"/>
    <n v="0"/>
    <n v="0"/>
    <n v="1.08746E-2"/>
  </r>
  <r>
    <x v="1"/>
    <n v="1.08746E-2"/>
    <n v="1.7851599999999999E-2"/>
    <n v="1.2290000000000001E-4"/>
    <n v="1.7637699999999999E-2"/>
    <n v="0.19942219999999999"/>
    <n v="-5.5997699999999997E-2"/>
    <n v="0"/>
    <n v="1.7851599999999999E-2"/>
    <n v="0"/>
    <n v="1.3518E-3"/>
    <n v="0"/>
    <n v="0.50445759999999995"/>
    <n v="7.1117200000000005E-2"/>
    <n v="5.5997699999999997E-2"/>
    <n v="1.08746E-2"/>
    <n v="0"/>
    <n v="1.3518E-3"/>
    <n v="0"/>
    <n v="5.5997699999999997E-2"/>
    <n v="1.08746E-2"/>
  </r>
  <r>
    <x v="1"/>
    <n v="1.0751699999999999E-2"/>
    <n v="1.8142700000000001E-2"/>
    <n v="1.5809999999999999E-4"/>
    <n v="1.7106199999999998E-2"/>
    <n v="0.21940680000000001"/>
    <n v="-7.6526999999999998E-2"/>
    <n v="0"/>
    <n v="1.8142700000000001E-2"/>
    <n v="0"/>
    <n v="1.7665000000000001E-3"/>
    <n v="0"/>
    <n v="0.53415659999999998"/>
    <n v="8.7134400000000001E-2"/>
    <n v="7.6526999999999998E-2"/>
    <n v="1.0751699999999999E-2"/>
    <n v="0"/>
    <n v="1.7665000000000001E-3"/>
    <n v="0"/>
    <n v="7.6526999999999998E-2"/>
    <n v="1.0751699999999999E-2"/>
  </r>
  <r>
    <x v="1"/>
    <n v="1.0593699999999999E-2"/>
    <n v="1.7112100000000002E-2"/>
    <n v="7.8739999999999995E-4"/>
    <n v="1.5788900000000002E-2"/>
    <n v="0.2153669"/>
    <n v="-7.3055800000000004E-2"/>
    <n v="0"/>
    <n v="1.7112100000000002E-2"/>
    <n v="0"/>
    <n v="8.6750999999999998E-3"/>
    <n v="0"/>
    <n v="0.55195130000000003"/>
    <n v="9.7224699999999997E-2"/>
    <n v="7.9358700000000004E-2"/>
    <n v="1.0023900000000001E-2"/>
    <n v="0"/>
    <n v="8.6750999999999998E-3"/>
    <n v="0"/>
    <n v="7.9358700000000004E-2"/>
    <n v="1.0023900000000001E-2"/>
  </r>
  <r>
    <x v="1"/>
    <n v="9.8063000000000004E-3"/>
    <n v="1.6219899999999999E-2"/>
    <n v="6.177E-4"/>
    <n v="1.47177E-2"/>
    <n v="0.20904490000000001"/>
    <n v="-7.3778399999999994E-2"/>
    <n v="0"/>
    <n v="0"/>
    <n v="0"/>
    <n v="6.8408000000000002E-3"/>
    <n v="0"/>
    <n v="0.56243129999999997"/>
    <n v="0.107003"/>
    <n v="7.8564800000000004E-2"/>
    <n v="9.3752999999999996E-3"/>
    <n v="0"/>
    <n v="6.8408000000000002E-3"/>
    <n v="0"/>
    <n v="7.8564800000000004E-2"/>
    <n v="9.3752999999999996E-3"/>
  </r>
  <r>
    <x v="2"/>
    <n v="9.1885999999999999E-3"/>
    <n v="1.53382E-2"/>
    <n v="5.911E-4"/>
    <n v="1.3703699999999999E-2"/>
    <n v="0.20197870000000001"/>
    <n v="-7.1752499999999997E-2"/>
    <n v="0"/>
    <n v="0"/>
    <n v="0"/>
    <n v="6.4697000000000001E-3"/>
    <n v="0"/>
    <n v="0.57200620000000002"/>
    <n v="0.1158916"/>
    <n v="7.6514200000000004E-2"/>
    <n v="8.7551E-3"/>
    <n v="1"/>
    <n v="6.4697000000000001E-3"/>
    <n v="0"/>
    <n v="7.6514200000000004E-2"/>
    <n v="8.7551E-3"/>
  </r>
  <r>
    <x v="2"/>
    <n v="8.5974999999999992E-3"/>
    <n v="1.44148E-2"/>
    <n v="6.1359999999999995E-4"/>
    <n v="1.2686899999999999E-2"/>
    <n v="0.19392970000000001"/>
    <n v="-6.8286899999999998E-2"/>
    <n v="0"/>
    <n v="0"/>
    <n v="0"/>
    <n v="6.8259000000000002E-3"/>
    <n v="0"/>
    <n v="0.58295520000000001"/>
    <n v="0.1238723"/>
    <n v="7.3637499999999995E-2"/>
    <n v="8.1198999999999993E-3"/>
    <n v="1"/>
    <n v="6.8259000000000002E-3"/>
    <n v="0"/>
    <n v="7.3637499999999995E-2"/>
    <n v="8.1198999999999993E-3"/>
  </r>
  <r>
    <x v="2"/>
    <n v="7.9839000000000004E-3"/>
    <n v="1.3606E-2"/>
    <n v="5.3810000000000001E-4"/>
    <n v="1.1787799999999999E-2"/>
    <n v="0.18719179999999999"/>
    <n v="-6.6327700000000003E-2"/>
    <n v="0"/>
    <n v="0"/>
    <n v="0"/>
    <n v="6.0613000000000004E-3"/>
    <n v="0"/>
    <n v="0.59390989999999999"/>
    <n v="0.1319225"/>
    <n v="7.11339E-2"/>
    <n v="7.5604000000000001E-3"/>
    <n v="1"/>
    <n v="6.0613000000000004E-3"/>
    <n v="0"/>
    <n v="7.11339E-2"/>
    <n v="7.5604000000000001E-3"/>
  </r>
  <r>
    <x v="2"/>
    <n v="7.4457999999999998E-3"/>
    <n v="1.2875899999999999E-2"/>
    <n v="4.8859999999999995E-4"/>
    <n v="1.0972000000000001E-2"/>
    <n v="0.18142230000000001"/>
    <n v="-6.4445500000000003E-2"/>
    <n v="0"/>
    <n v="0"/>
    <n v="0"/>
    <n v="5.5973999999999998E-3"/>
    <n v="0"/>
    <n v="0.60550119999999996"/>
    <n v="0.1397861"/>
    <n v="6.8959699999999999E-2"/>
    <n v="7.0553999999999999E-3"/>
    <n v="1"/>
    <n v="5.5973999999999998E-3"/>
    <n v="0"/>
    <n v="6.8959699999999999E-2"/>
    <n v="7.0553999999999999E-3"/>
  </r>
  <r>
    <x v="3"/>
    <n v="6.9572999999999996E-3"/>
    <n v="1.2238300000000001E-2"/>
    <n v="4.2979999999999998E-4"/>
    <n v="1.0248999999999999E-2"/>
    <n v="0.17680000000000001"/>
    <n v="-6.3119800000000004E-2"/>
    <n v="0"/>
    <n v="0"/>
    <n v="0"/>
    <n v="5.0194000000000003E-3"/>
    <n v="0"/>
    <n v="0.61728950000000005"/>
    <n v="0.1476518"/>
    <n v="6.7212800000000003E-2"/>
    <n v="6.6105000000000001E-3"/>
    <n v="2"/>
    <n v="5.0194000000000003E-3"/>
    <n v="0"/>
    <n v="6.7212800000000003E-2"/>
    <n v="6.6105000000000001E-3"/>
  </r>
  <r>
    <x v="3"/>
    <n v="6.5274E-3"/>
    <n v="1.1674199999999999E-2"/>
    <n v="3.835E-4"/>
    <n v="9.6010999999999996E-3"/>
    <n v="0.17311789999999999"/>
    <n v="-6.2046999999999998E-2"/>
    <n v="0"/>
    <n v="0"/>
    <n v="0"/>
    <n v="4.5691999999999998E-3"/>
    <n v="0"/>
    <n v="0.62940300000000005"/>
    <n v="0.15542790000000001"/>
    <n v="6.58218E-2"/>
    <n v="6.2144000000000001E-3"/>
    <n v="2"/>
    <n v="4.5691999999999998E-3"/>
    <n v="0"/>
    <n v="6.58218E-2"/>
    <n v="6.2144000000000001E-3"/>
  </r>
  <r>
    <x v="3"/>
    <n v="6.1440000000000002E-3"/>
    <n v="1.11766E-2"/>
    <n v="3.4150000000000001E-4"/>
    <n v="9.0209000000000001E-3"/>
    <n v="0.1702891"/>
    <n v="-6.1277199999999997E-2"/>
    <n v="0"/>
    <n v="0"/>
    <n v="0"/>
    <n v="4.1618000000000002E-3"/>
    <n v="0"/>
    <n v="0.64174010000000004"/>
    <n v="0.1631457"/>
    <n v="6.4757899999999993E-2"/>
    <n v="5.8621000000000003E-3"/>
    <n v="2"/>
    <n v="4.1618000000000002E-3"/>
    <n v="0"/>
    <n v="6.4757899999999993E-2"/>
    <n v="5.8621000000000003E-3"/>
  </r>
  <r>
    <x v="3"/>
    <n v="5.8024000000000001E-3"/>
    <n v="1.07358E-2"/>
    <n v="3.0580000000000001E-4"/>
    <n v="8.4992999999999996E-3"/>
    <n v="0.16819609999999999"/>
    <n v="-6.0746399999999999E-2"/>
    <n v="0"/>
    <n v="0"/>
    <n v="0"/>
    <n v="3.8162000000000001E-3"/>
    <n v="0"/>
    <n v="0.6542869"/>
    <n v="0.170791"/>
    <n v="6.3977800000000001E-2"/>
    <n v="5.5472000000000004E-3"/>
    <n v="2"/>
    <n v="3.8162000000000001E-3"/>
    <n v="0"/>
    <n v="6.3977800000000001E-2"/>
    <n v="5.5472000000000004E-3"/>
  </r>
  <r>
    <x v="4"/>
    <n v="5.4965999999999999E-3"/>
    <n v="1.03444E-2"/>
    <n v="2.7470000000000001E-4"/>
    <n v="8.0289000000000003E-3"/>
    <n v="0.16675029999999999"/>
    <n v="-6.0435999999999997E-2"/>
    <n v="0"/>
    <n v="0"/>
    <n v="0"/>
    <n v="3.5154000000000001E-3"/>
    <n v="0"/>
    <n v="0.6670064"/>
    <n v="0.17836070000000001"/>
    <n v="6.3448400000000002E-2"/>
    <n v="5.2649000000000003E-3"/>
    <n v="3"/>
    <n v="3.5154000000000001E-3"/>
    <n v="0"/>
    <n v="6.3448400000000002E-2"/>
    <n v="5.2649000000000003E-3"/>
  </r>
  <r>
    <x v="4"/>
    <n v="5.2220000000000001E-3"/>
    <n v="9.9958000000000009E-3"/>
    <n v="2.477E-4"/>
    <n v="7.6030999999999998E-3"/>
    <n v="0.1658713"/>
    <n v="-6.0318200000000002E-2"/>
    <n v="0"/>
    <n v="0"/>
    <n v="0"/>
    <n v="3.2544000000000002E-3"/>
    <n v="0"/>
    <n v="0.67987129999999996"/>
    <n v="0.18584500000000001"/>
    <n v="6.3139200000000006E-2"/>
    <n v="5.0108000000000001E-3"/>
    <n v="3"/>
    <n v="3.2544000000000002E-3"/>
    <n v="0"/>
    <n v="6.3139200000000006E-2"/>
    <n v="5.0108000000000001E-3"/>
  </r>
  <r>
    <x v="4"/>
    <n v="4.9743000000000001E-3"/>
    <n v="9.6845999999999998E-3"/>
    <n v="2.242E-4"/>
    <n v="7.2166000000000001E-3"/>
    <n v="0.16549269999999999"/>
    <n v="-6.03729E-2"/>
    <n v="0"/>
    <n v="0"/>
    <n v="0"/>
    <n v="3.0262000000000002E-3"/>
    <n v="0"/>
    <n v="0.69285240000000003"/>
    <n v="0.1932354"/>
    <n v="6.3024899999999995E-2"/>
    <n v="4.7812000000000002E-3"/>
    <n v="3"/>
    <n v="3.0262000000000002E-3"/>
    <n v="0"/>
    <n v="6.3024899999999995E-2"/>
    <n v="4.7812000000000002E-3"/>
  </r>
  <r>
    <x v="4"/>
    <n v="4.7501000000000002E-3"/>
    <n v="9.4059E-3"/>
    <n v="2.0359999999999999E-4"/>
    <n v="6.8646000000000002E-3"/>
    <n v="0.16555600000000001"/>
    <n v="-6.0580299999999997E-2"/>
    <n v="0"/>
    <n v="0"/>
    <n v="0"/>
    <n v="2.8265E-3"/>
    <n v="0"/>
    <n v="0.70592480000000002"/>
    <n v="0.2005219"/>
    <n v="6.3083299999999995E-2"/>
    <n v="4.5729999999999998E-3"/>
    <n v="3"/>
    <n v="2.8265E-3"/>
    <n v="0"/>
    <n v="6.3083299999999995E-2"/>
    <n v="4.5729999999999998E-3"/>
  </r>
  <r>
    <x v="5"/>
    <n v="4.5465999999999996E-3"/>
    <n v="9.1556999999999993E-3"/>
    <n v="1.8550000000000001E-4"/>
    <n v="6.5430000000000002E-3"/>
    <n v="0.16601070000000001"/>
    <n v="-6.09238E-2"/>
    <n v="0"/>
    <n v="0"/>
    <n v="0"/>
    <n v="2.6511999999999998E-3"/>
    <n v="0"/>
    <n v="0.71906479999999995"/>
    <n v="0.2076945"/>
    <n v="6.3294900000000001E-2"/>
    <n v="4.3835999999999996E-3"/>
    <n v="4"/>
    <n v="2.6511999999999998E-3"/>
    <n v="0"/>
    <n v="6.3294900000000001E-2"/>
    <n v="4.3835999999999996E-3"/>
  </r>
  <r>
    <x v="5"/>
    <n v="4.3610000000000003E-3"/>
    <n v="8.9306000000000003E-3"/>
    <n v="1.697E-4"/>
    <n v="6.2484000000000003E-3"/>
    <n v="0.16681260000000001"/>
    <n v="-6.1388499999999999E-2"/>
    <n v="0"/>
    <n v="0"/>
    <n v="0"/>
    <n v="2.4970000000000001E-3"/>
    <n v="0"/>
    <n v="0.73225130000000005"/>
    <n v="0.2147432"/>
    <n v="6.3642500000000005E-2"/>
    <n v="4.2106000000000001E-3"/>
    <n v="4"/>
    <n v="2.4970000000000001E-3"/>
    <n v="0"/>
    <n v="6.3642500000000005E-2"/>
    <n v="4.2106000000000001E-3"/>
  </r>
  <r>
    <x v="5"/>
    <n v="4.1913000000000002E-3"/>
    <n v="8.7273999999999997E-3"/>
    <n v="1.5569999999999999E-4"/>
    <n v="5.9776999999999999E-3"/>
    <n v="0.1679233"/>
    <n v="-6.1961500000000003E-2"/>
    <n v="0"/>
    <n v="0"/>
    <n v="0"/>
    <n v="2.3606999999999999E-3"/>
    <n v="0"/>
    <n v="0.74546429999999997"/>
    <n v="0.22165940000000001"/>
    <n v="6.4111100000000004E-2"/>
    <n v="4.0521999999999997E-3"/>
    <n v="4"/>
    <n v="2.3606999999999999E-3"/>
    <n v="0"/>
    <n v="6.4111100000000004E-2"/>
    <n v="4.0521999999999997E-3"/>
  </r>
  <r>
    <x v="5"/>
    <n v="4.0356999999999997E-3"/>
    <n v="8.5436000000000002E-3"/>
    <n v="1.4329999999999999E-4"/>
    <n v="5.7283999999999998E-3"/>
    <n v="0.16930880000000001"/>
    <n v="-6.2630699999999997E-2"/>
    <n v="0"/>
    <n v="0"/>
    <n v="0"/>
    <n v="2.2399999999999998E-3"/>
    <n v="9.9999999999999995E-8"/>
    <n v="0.75868480000000005"/>
    <n v="0.2284359"/>
    <n v="6.4686999999999995E-2"/>
    <n v="3.9065999999999997E-3"/>
    <n v="4"/>
    <n v="2.2399999999999998E-3"/>
    <n v="9.9999999999999995E-8"/>
    <n v="6.4686999999999995E-2"/>
    <n v="3.9065999999999997E-3"/>
  </r>
  <r>
    <x v="6"/>
    <n v="3.8923999999999999E-3"/>
    <n v="8.3770000000000008E-3"/>
    <n v="1.3219999999999999E-4"/>
    <n v="5.4980999999999997E-3"/>
    <n v="0.17093829999999999"/>
    <n v="-6.3384700000000002E-2"/>
    <n v="0"/>
    <n v="0"/>
    <n v="0"/>
    <n v="2.1329000000000001E-3"/>
    <n v="1.9999999999999999E-7"/>
    <n v="0.77189470000000004"/>
    <n v="0.2350672"/>
    <n v="6.5357600000000002E-2"/>
    <n v="3.7724E-3"/>
    <n v="5"/>
    <n v="2.1329000000000001E-3"/>
    <n v="1.9999999999999999E-7"/>
    <n v="6.5357600000000002E-2"/>
    <n v="3.7724E-3"/>
  </r>
  <r>
    <x v="6"/>
    <n v="3.7602E-3"/>
    <n v="8.2255999999999996E-3"/>
    <n v="1.2239999999999999E-4"/>
    <n v="5.2849000000000004E-3"/>
    <n v="0.1727832"/>
    <n v="-6.4212199999999997E-2"/>
    <n v="0"/>
    <n v="0"/>
    <n v="0"/>
    <n v="2.0382E-3"/>
    <n v="2.9999999999999999E-7"/>
    <n v="0.78507649999999995"/>
    <n v="0.24154999999999999"/>
    <n v="6.6110699999999994E-2"/>
    <n v="3.6481999999999999E-3"/>
    <n v="5"/>
    <n v="2.0382E-3"/>
    <n v="2.9999999999999999E-7"/>
    <n v="6.6110699999999994E-2"/>
    <n v="3.6481999999999999E-3"/>
  </r>
  <r>
    <x v="6"/>
    <n v="3.6378000000000001E-3"/>
    <n v="8.0874999999999992E-3"/>
    <n v="1.136E-4"/>
    <n v="5.0870000000000004E-3"/>
    <n v="0.174816"/>
    <n v="-6.5101199999999998E-2"/>
    <n v="0"/>
    <n v="0"/>
    <n v="0"/>
    <n v="1.9547000000000002E-3"/>
    <n v="5.9999999999999997E-7"/>
    <n v="0.79821310000000001"/>
    <n v="0.2478832"/>
    <n v="6.6933699999999999E-2"/>
    <n v="3.5331E-3"/>
    <n v="5"/>
    <n v="1.9547000000000002E-3"/>
    <n v="5.9999999999999997E-7"/>
    <n v="6.6933699999999999E-2"/>
    <n v="3.5331E-3"/>
  </r>
  <r>
    <x v="6"/>
    <n v="3.5241999999999999E-3"/>
    <n v="7.9612999999999993E-3"/>
    <n v="1.058E-4"/>
    <n v="4.9029E-3"/>
    <n v="0.17700979999999999"/>
    <n v="-6.6039200000000006E-2"/>
    <n v="0"/>
    <n v="0"/>
    <n v="0"/>
    <n v="1.8816E-3"/>
    <n v="8.9999999999999996E-7"/>
    <n v="0.81128659999999997"/>
    <n v="0.25406770000000001"/>
    <n v="6.7813499999999999E-2"/>
    <n v="3.4261000000000001E-3"/>
    <n v="5"/>
    <n v="1.8816E-3"/>
    <n v="8.9999999999999996E-7"/>
    <n v="6.7813499999999999E-2"/>
    <n v="3.4261000000000001E-3"/>
  </r>
  <r>
    <x v="7"/>
    <n v="3.4183999999999998E-3"/>
    <n v="7.8455E-3"/>
    <n v="9.8800000000000003E-5"/>
    <n v="4.7312999999999999E-3"/>
    <n v="0.17933789999999999"/>
    <n v="-6.7012699999999994E-2"/>
    <n v="0"/>
    <n v="0"/>
    <n v="0"/>
    <n v="1.8177E-3"/>
    <n v="1.5E-6"/>
    <n v="0.82427799999999996"/>
    <n v="0.26010620000000001"/>
    <n v="6.8735900000000003E-2"/>
    <n v="3.3262000000000001E-3"/>
    <n v="8"/>
    <n v="1.8177E-3"/>
    <n v="1.5E-6"/>
    <n v="6.8735900000000003E-2"/>
    <n v="3.3262000000000001E-3"/>
  </r>
  <r>
    <x v="7"/>
    <n v="3.3195999999999998E-3"/>
    <n v="7.7387999999999997E-3"/>
    <n v="9.2499999999999999E-5"/>
    <n v="4.5709000000000001E-3"/>
    <n v="0.18177389999999999"/>
    <n v="-6.8007200000000004E-2"/>
    <n v="0"/>
    <n v="0"/>
    <n v="0"/>
    <n v="1.7619999999999999E-3"/>
    <n v="2.3E-6"/>
    <n v="0.83716619999999997"/>
    <n v="0.26600289999999999"/>
    <n v="6.9685399999999995E-2"/>
    <n v="3.2328000000000001E-3"/>
    <n v="8"/>
    <n v="1.7619999999999999E-3"/>
    <n v="2.3E-6"/>
    <n v="6.9685399999999995E-2"/>
    <n v="3.2328000000000001E-3"/>
  </r>
  <r>
    <x v="7"/>
    <n v="3.2271000000000001E-3"/>
    <n v="7.6401000000000004E-3"/>
    <n v="8.6799999999999996E-5"/>
    <n v="4.4206999999999996E-3"/>
    <n v="0.1842916"/>
    <n v="-6.9007499999999999E-2"/>
    <n v="0"/>
    <n v="0"/>
    <n v="0"/>
    <n v="1.7135E-3"/>
    <n v="3.5999999999999998E-6"/>
    <n v="0.84992760000000001"/>
    <n v="0.27176349999999999"/>
    <n v="7.0645799999999995E-2"/>
    <n v="3.1451999999999999E-3"/>
    <n v="8"/>
    <n v="1.7135E-3"/>
    <n v="3.5999999999999998E-6"/>
    <n v="7.0645799999999995E-2"/>
    <n v="3.1451999999999999E-3"/>
  </r>
  <r>
    <x v="7"/>
    <n v="3.1402999999999999E-3"/>
    <n v="7.5484000000000002E-3"/>
    <n v="8.1699999999999994E-5"/>
    <n v="4.2798000000000003E-3"/>
    <n v="0.1868658"/>
    <n v="-6.9997500000000004E-2"/>
    <n v="0"/>
    <n v="0"/>
    <n v="0"/>
    <n v="1.671E-3"/>
    <n v="5.4E-6"/>
    <n v="0.86253659999999999"/>
    <n v="0.27739449999999999"/>
    <n v="7.16001E-2"/>
    <n v="3.0628000000000001E-3"/>
    <n v="8"/>
    <n v="1.671E-3"/>
    <n v="5.4E-6"/>
    <n v="7.16001E-2"/>
    <n v="3.0628000000000001E-3"/>
  </r>
  <r>
    <x v="8"/>
    <n v="3.0585E-3"/>
    <n v="7.4627000000000001E-3"/>
    <n v="7.7100000000000004E-5"/>
    <n v="4.1473999999999999E-3"/>
    <n v="0.18947169999999999"/>
    <n v="-7.0960899999999993E-2"/>
    <n v="0"/>
    <n v="0"/>
    <n v="0"/>
    <n v="1.6336E-3"/>
    <n v="8.1000000000000004E-6"/>
    <n v="0.87496569999999996"/>
    <n v="0.28290300000000002"/>
    <n v="7.2531300000000007E-2"/>
    <n v="2.9851000000000001E-3"/>
    <n v="8"/>
    <n v="1.6336E-3"/>
    <n v="8.1000000000000004E-6"/>
    <n v="7.2531300000000007E-2"/>
    <n v="2.9851000000000001E-3"/>
  </r>
  <r>
    <x v="8"/>
    <n v="2.9815000000000002E-3"/>
    <n v="7.3822999999999996E-3"/>
    <n v="7.2799999999999994E-5"/>
    <n v="4.0226000000000003E-3"/>
    <n v="0.19208600000000001"/>
    <n v="-7.1881500000000001E-2"/>
    <n v="0"/>
    <n v="0"/>
    <n v="0"/>
    <n v="1.6006E-3"/>
    <n v="1.17E-5"/>
    <n v="0.8871869"/>
    <n v="0.28829579999999999"/>
    <n v="7.3422399999999999E-2"/>
    <n v="2.9118E-3"/>
    <n v="8"/>
    <n v="1.6006E-3"/>
    <n v="1.17E-5"/>
    <n v="7.3422399999999999E-2"/>
    <n v="2.9118E-3"/>
  </r>
  <r>
    <x v="8"/>
    <n v="2.9087000000000002E-3"/>
    <n v="7.3064000000000002E-3"/>
    <n v="6.8999999999999997E-5"/>
    <n v="3.9050000000000001E-3"/>
    <n v="0.19468659999999999"/>
    <n v="-7.2743299999999997E-2"/>
    <n v="0"/>
    <n v="0"/>
    <n v="0"/>
    <n v="1.5712E-3"/>
    <n v="1.6799999999999998E-5"/>
    <n v="0.89917219999999998"/>
    <n v="0.29357899999999998"/>
    <n v="7.4257199999999995E-2"/>
    <n v="2.8422999999999999E-3"/>
    <n v="8"/>
    <n v="1.5712E-3"/>
    <n v="1.6799999999999998E-5"/>
    <n v="7.4257199999999995E-2"/>
    <n v="2.8422999999999999E-3"/>
  </r>
  <r>
    <x v="8"/>
    <n v="2.8397000000000001E-3"/>
    <n v="7.2344000000000002E-3"/>
    <n v="6.5400000000000004E-5"/>
    <n v="3.7938E-3"/>
    <n v="0.19725280000000001"/>
    <n v="-7.3531299999999994E-2"/>
    <n v="0"/>
    <n v="0"/>
    <n v="0"/>
    <n v="1.5449999999999999E-3"/>
    <n v="2.34E-5"/>
    <n v="0.91089469999999995"/>
    <n v="0.29875770000000001"/>
    <n v="7.5020799999999999E-2"/>
    <n v="2.7764999999999999E-3"/>
    <n v="8"/>
    <n v="1.5449999999999999E-3"/>
    <n v="2.34E-5"/>
    <n v="7.5020799999999999E-2"/>
    <n v="2.7764999999999999E-3"/>
  </r>
  <r>
    <x v="9"/>
    <n v="2.7742999999999999E-3"/>
    <n v="7.1656000000000003E-3"/>
    <n v="6.2100000000000005E-5"/>
    <n v="3.6887000000000001E-3"/>
    <n v="0.19976550000000001"/>
    <n v="-7.4231099999999994E-2"/>
    <n v="0"/>
    <n v="0"/>
    <n v="0"/>
    <n v="1.5215000000000001E-3"/>
    <n v="3.18E-5"/>
    <n v="0.92232930000000002"/>
    <n v="0.3038344"/>
    <n v="7.5699299999999997E-2"/>
    <n v="2.7139999999999998E-3"/>
    <n v="8"/>
    <n v="1.5215000000000001E-3"/>
    <n v="3.18E-5"/>
    <n v="7.5699299999999997E-2"/>
    <n v="2.7139999999999998E-3"/>
  </r>
  <r>
    <x v="9"/>
    <n v="2.7120999999999998E-3"/>
    <n v="7.0996000000000002E-3"/>
    <n v="5.91E-5"/>
    <n v="3.5891E-3"/>
    <n v="0.20220659999999999"/>
    <n v="-7.4829099999999996E-2"/>
    <n v="0"/>
    <n v="0"/>
    <n v="0"/>
    <n v="1.5007E-3"/>
    <n v="4.2400000000000001E-5"/>
    <n v="0.93345319999999998"/>
    <n v="0.30880849999999999"/>
    <n v="7.6279899999999998E-2"/>
    <n v="2.6545000000000002E-3"/>
    <n v="8"/>
    <n v="1.5007E-3"/>
    <n v="4.2400000000000001E-5"/>
    <n v="7.6279899999999998E-2"/>
    <n v="2.6545000000000002E-3"/>
  </r>
  <r>
    <x v="9"/>
    <n v="2.653E-3"/>
    <n v="7.0359000000000003E-3"/>
    <n v="5.63E-5"/>
    <n v="3.4946000000000001E-3"/>
    <n v="0.2045594"/>
    <n v="-7.5312400000000002E-2"/>
    <n v="0"/>
    <n v="0"/>
    <n v="0"/>
    <n v="1.4823E-3"/>
    <n v="5.52E-5"/>
    <n v="0.94424629999999998"/>
    <n v="0.31367590000000001"/>
    <n v="7.6751200000000006E-2"/>
    <n v="2.5977999999999999E-3"/>
    <n v="8"/>
    <n v="1.4823E-3"/>
    <n v="5.52E-5"/>
    <n v="7.6751200000000006E-2"/>
    <n v="2.5977999999999999E-3"/>
  </r>
  <r>
    <x v="9"/>
    <n v="2.5967E-3"/>
    <n v="6.9740000000000002E-3"/>
    <n v="5.38E-5"/>
    <n v="3.4047999999999999E-3"/>
    <n v="0.20680799999999999"/>
    <n v="-7.5669200000000006E-2"/>
    <n v="0"/>
    <n v="0"/>
    <n v="0"/>
    <n v="1.4662E-3"/>
    <n v="7.0500000000000006E-5"/>
    <n v="0.95469150000000003"/>
    <n v="0.31842979999999999"/>
    <n v="7.7103000000000005E-2"/>
    <n v="2.5436999999999999E-3"/>
    <n v="8"/>
    <n v="1.4662E-3"/>
    <n v="7.0500000000000006E-5"/>
    <n v="7.7103000000000005E-2"/>
    <n v="2.5436999999999999E-3"/>
  </r>
  <r>
    <x v="10"/>
    <n v="2.5428999999999998E-3"/>
    <n v="6.9135999999999998E-3"/>
    <n v="5.1400000000000003E-5"/>
    <n v="3.3195E-3"/>
    <n v="0.2089387"/>
    <n v="-7.5889100000000001E-2"/>
    <n v="0"/>
    <n v="0"/>
    <n v="0"/>
    <n v="1.4524E-3"/>
    <n v="8.8300000000000005E-5"/>
    <n v="0.96477520000000005"/>
    <n v="0.32306170000000001"/>
    <n v="7.7327199999999999E-2"/>
    <n v="2.4919E-3"/>
    <n v="8"/>
    <n v="1.4524E-3"/>
    <n v="8.8300000000000005E-5"/>
    <n v="7.7327199999999999E-2"/>
    <n v="2.4919E-3"/>
  </r>
  <r>
    <x v="10"/>
    <n v="2.4914999999999998E-3"/>
    <n v="6.8542999999999998E-3"/>
    <n v="4.9100000000000001E-5"/>
    <n v="3.2382000000000001E-3"/>
    <n v="0.2109396"/>
    <n v="-7.5963900000000001E-2"/>
    <n v="0"/>
    <n v="0"/>
    <n v="0"/>
    <n v="1.4408999999999999E-3"/>
    <n v="1.088E-4"/>
    <n v="0.97448780000000002"/>
    <n v="0.3275632"/>
    <n v="7.7417700000000006E-2"/>
    <n v="2.4424999999999998E-3"/>
    <n v="8"/>
    <n v="1.4408999999999999E-3"/>
    <n v="1.088E-4"/>
    <n v="7.7417700000000006E-2"/>
    <n v="2.4424999999999998E-3"/>
  </r>
  <r>
    <x v="10"/>
    <n v="2.4424E-3"/>
    <n v="6.7958999999999997E-3"/>
    <n v="4.71E-5"/>
    <n v="3.1608000000000001E-3"/>
    <n v="0.2128012"/>
    <n v="-7.5887499999999997E-2"/>
    <n v="0"/>
    <n v="0"/>
    <n v="0"/>
    <n v="1.4316000000000001E-3"/>
    <n v="1.3190000000000001E-4"/>
    <n v="0.98382400000000003"/>
    <n v="0.33192739999999998"/>
    <n v="7.7371099999999998E-2"/>
    <n v="2.395E-3"/>
    <n v="8"/>
    <n v="1.4316000000000001E-3"/>
    <n v="1.3190000000000001E-4"/>
    <n v="7.7371099999999998E-2"/>
    <n v="2.395E-3"/>
  </r>
  <r>
    <x v="10"/>
    <n v="2.3952999999999999E-3"/>
    <n v="6.7381000000000003E-3"/>
    <n v="4.5200000000000001E-5"/>
    <n v="3.0869000000000001E-3"/>
    <n v="0.21451680000000001"/>
    <n v="-7.5656399999999999E-2"/>
    <n v="0"/>
    <n v="0"/>
    <n v="0"/>
    <n v="1.4247000000000001E-3"/>
    <n v="1.5779999999999999E-4"/>
    <n v="0.99278250000000001"/>
    <n v="0.33614939999999999"/>
    <n v="7.71868E-2"/>
    <n v="2.3495E-3"/>
    <n v="8"/>
    <n v="1.4247000000000001E-3"/>
    <n v="1.5779999999999999E-4"/>
    <n v="7.71868E-2"/>
    <n v="2.3495E-3"/>
  </r>
  <r>
    <x v="11"/>
    <n v="2.3502000000000002E-3"/>
    <n v="6.6807999999999998E-3"/>
    <n v="4.3399999999999998E-5"/>
    <n v="3.0163E-3"/>
    <n v="0.216082"/>
    <n v="-7.5269500000000003E-2"/>
    <n v="0"/>
    <n v="0"/>
    <n v="0"/>
    <n v="1.4199E-3"/>
    <n v="1.862E-4"/>
    <n v="1.001366"/>
    <n v="0.34022659999999999"/>
    <n v="7.6866599999999993E-2"/>
    <n v="2.3058000000000002E-3"/>
    <n v="8"/>
    <n v="1.4199E-3"/>
    <n v="1.862E-4"/>
    <n v="7.6866599999999993E-2"/>
    <n v="2.3058000000000002E-3"/>
  </r>
  <r>
    <x v="11"/>
    <n v="2.3067999999999999E-3"/>
    <n v="6.6238E-3"/>
    <n v="4.1699999999999997E-5"/>
    <n v="2.9488000000000001E-3"/>
    <n v="0.21749489999999999"/>
    <n v="-7.47279E-2"/>
    <n v="0"/>
    <n v="0"/>
    <n v="0"/>
    <n v="1.4174000000000001E-3"/>
    <n v="2.173E-4"/>
    <n v="1.0095807000000001"/>
    <n v="0.34415889999999999"/>
    <n v="7.6414700000000002E-2"/>
    <n v="2.2637E-3"/>
    <n v="8"/>
    <n v="1.4174000000000001E-3"/>
    <n v="2.173E-4"/>
    <n v="7.6414700000000002E-2"/>
    <n v="2.2637E-3"/>
  </r>
  <r>
    <x v="11"/>
    <n v="2.2650999999999999E-3"/>
    <n v="6.5669999999999999E-3"/>
    <n v="4.0099999999999999E-5"/>
    <n v="2.8842E-3"/>
    <n v="0.21875539999999999"/>
    <n v="-7.4034600000000006E-2"/>
    <n v="0"/>
    <n v="0"/>
    <n v="0"/>
    <n v="1.4170999999999999E-3"/>
    <n v="2.5080000000000002E-4"/>
    <n v="1.0174357000000001"/>
    <n v="0.34794799999999998"/>
    <n v="7.5837100000000005E-2"/>
    <n v="2.2231E-3"/>
    <n v="8"/>
    <n v="1.4170999999999999E-3"/>
    <n v="2.5080000000000002E-4"/>
    <n v="7.5837100000000005E-2"/>
    <n v="2.2231E-3"/>
  </r>
  <r>
    <x v="11"/>
    <n v="2.2249000000000001E-3"/>
    <n v="6.5103000000000001E-3"/>
    <n v="3.8699999999999999E-5"/>
    <n v="2.8222E-3"/>
    <n v="0.21986539999999999"/>
    <n v="-7.3194200000000001E-2"/>
    <n v="0"/>
    <n v="0"/>
    <n v="0"/>
    <n v="1.4189000000000001E-3"/>
    <n v="2.8669999999999998E-4"/>
    <n v="1.0249425000000001"/>
    <n v="0.3515974"/>
    <n v="7.5141299999999994E-2"/>
    <n v="2.1840000000000002E-3"/>
    <n v="8"/>
    <n v="1.4189000000000001E-3"/>
    <n v="2.8669999999999998E-4"/>
    <n v="7.5141299999999994E-2"/>
    <n v="2.1840000000000002E-3"/>
  </r>
  <r>
    <x v="12"/>
    <n v="2.1862000000000001E-3"/>
    <n v="6.4538E-3"/>
    <n v="3.7400000000000001E-5"/>
    <n v="2.7628000000000002E-3"/>
    <n v="0.22082769999999999"/>
    <n v="-7.2212399999999996E-2"/>
    <n v="0"/>
    <n v="0"/>
    <n v="0"/>
    <n v="1.4227E-3"/>
    <n v="3.2469999999999998E-4"/>
    <n v="1.0321145"/>
    <n v="0.35511169999999997"/>
    <n v="7.4335799999999994E-2"/>
    <n v="2.1462E-3"/>
    <n v="13"/>
    <n v="1.4227E-3"/>
    <n v="3.2469999999999998E-4"/>
    <n v="7.4335799999999994E-2"/>
    <n v="2.1462E-3"/>
  </r>
  <r>
    <x v="12"/>
    <n v="2.1489E-3"/>
    <n v="6.3971999999999996E-3"/>
    <n v="3.6100000000000003E-5"/>
    <n v="2.7058E-3"/>
    <n v="0.22164639999999999"/>
    <n v="-7.1095800000000001E-2"/>
    <n v="0"/>
    <n v="0"/>
    <n v="0"/>
    <n v="1.4285999999999999E-3"/>
    <n v="3.6479999999999998E-4"/>
    <n v="1.0389662"/>
    <n v="0.35849619999999999"/>
    <n v="7.3429800000000003E-2"/>
    <n v="2.1096999999999999E-3"/>
    <n v="13"/>
    <n v="1.4285999999999999E-3"/>
    <n v="3.6479999999999998E-4"/>
    <n v="7.3429800000000003E-2"/>
    <n v="2.1096999999999999E-3"/>
  </r>
  <r>
    <x v="12"/>
    <n v="2.1128000000000002E-3"/>
    <n v="6.3407000000000003E-3"/>
    <n v="3.4900000000000001E-5"/>
    <n v="2.6508999999999999E-3"/>
    <n v="0.222326"/>
    <n v="-6.9851300000000005E-2"/>
    <n v="0"/>
    <n v="0"/>
    <n v="0"/>
    <n v="1.4362999999999999E-3"/>
    <n v="4.0680000000000002E-4"/>
    <n v="1.0455131"/>
    <n v="0.36175649999999998"/>
    <n v="7.2432899999999995E-2"/>
    <n v="2.0742999999999998E-3"/>
    <n v="13"/>
    <n v="1.4362999999999999E-3"/>
    <n v="4.0680000000000002E-4"/>
    <n v="7.2432899999999995E-2"/>
    <n v="2.0742999999999998E-3"/>
  </r>
  <r>
    <x v="12"/>
    <n v="2.0777999999999999E-3"/>
    <n v="6.2842999999999996E-3"/>
    <n v="3.3800000000000002E-5"/>
    <n v="2.5980999999999999E-3"/>
    <n v="0.22287170000000001"/>
    <n v="-6.8486400000000003E-2"/>
    <n v="0"/>
    <n v="0"/>
    <n v="0"/>
    <n v="1.4457999999999999E-3"/>
    <n v="4.504E-4"/>
    <n v="1.051771"/>
    <n v="0.36489830000000001"/>
    <n v="7.1354699999999993E-2"/>
    <n v="2.0401E-3"/>
    <n v="13"/>
    <n v="1.4457999999999999E-3"/>
    <n v="4.504E-4"/>
    <n v="7.1354699999999993E-2"/>
    <n v="2.0401E-3"/>
  </r>
  <r>
    <x v="13"/>
    <n v="2.0439999999999998E-3"/>
    <n v="6.2278000000000003E-3"/>
    <n v="3.2799999999999998E-5"/>
    <n v="2.5473000000000002E-3"/>
    <n v="0.2232886"/>
    <n v="-6.7008200000000004E-2"/>
    <n v="0"/>
    <n v="0"/>
    <n v="0"/>
    <n v="1.4571E-3"/>
    <n v="4.9560000000000001E-4"/>
    <n v="1.0577557"/>
    <n v="0.367927"/>
    <n v="7.0204299999999997E-2"/>
    <n v="2.0068E-3"/>
    <n v="13"/>
    <n v="1.4571E-3"/>
    <n v="4.9560000000000001E-4"/>
    <n v="7.0204299999999997E-2"/>
    <n v="2.0068E-3"/>
  </r>
  <r>
    <x v="13"/>
    <n v="2.0111999999999999E-3"/>
    <n v="6.1713999999999996E-3"/>
    <n v="3.1900000000000003E-5"/>
    <n v="2.4983000000000002E-3"/>
    <n v="0.22358220000000001"/>
    <n v="-6.5424099999999999E-2"/>
    <n v="0"/>
    <n v="0"/>
    <n v="0"/>
    <n v="1.4698999999999999E-3"/>
    <n v="5.421E-4"/>
    <n v="1.063483"/>
    <n v="0.37084810000000001"/>
    <n v="6.8990800000000005E-2"/>
    <n v="1.9745000000000001E-3"/>
    <n v="13"/>
    <n v="1.4698999999999999E-3"/>
    <n v="5.421E-4"/>
    <n v="6.8990800000000005E-2"/>
    <n v="1.9745000000000001E-3"/>
  </r>
  <r>
    <x v="13"/>
    <n v="1.9792999999999998E-3"/>
    <n v="6.1149999999999998E-3"/>
    <n v="3.1000000000000001E-5"/>
    <n v="2.4510000000000001E-3"/>
    <n v="0.2237577"/>
    <n v="-6.3741199999999998E-2"/>
    <n v="0"/>
    <n v="0"/>
    <n v="0"/>
    <n v="1.4842E-3"/>
    <n v="5.8969999999999997E-4"/>
    <n v="1.0689682"/>
    <n v="0.37366640000000001"/>
    <n v="6.7722699999999997E-2"/>
    <n v="1.9430999999999999E-3"/>
    <n v="13"/>
    <n v="1.4842E-3"/>
    <n v="5.8969999999999997E-4"/>
    <n v="6.7722699999999997E-2"/>
    <n v="1.9430999999999999E-3"/>
  </r>
  <r>
    <x v="13"/>
    <n v="1.9483E-3"/>
    <n v="6.0587000000000002E-3"/>
    <n v="3.01E-5"/>
    <n v="2.4052000000000001E-3"/>
    <n v="0.22382060000000001"/>
    <n v="-6.1966500000000001E-2"/>
    <n v="0"/>
    <n v="0"/>
    <n v="0"/>
    <n v="1.5E-3"/>
    <n v="6.3840000000000001E-4"/>
    <n v="1.0742263000000001"/>
    <n v="0.37638680000000002"/>
    <n v="6.6408200000000001E-2"/>
    <n v="1.9124999999999999E-3"/>
    <n v="13"/>
    <n v="1.5E-3"/>
    <n v="6.3840000000000001E-4"/>
    <n v="6.6408200000000001E-2"/>
    <n v="1.9124999999999999E-3"/>
  </r>
  <r>
    <x v="14"/>
    <n v="1.9181999999999999E-3"/>
    <n v="6.0023999999999997E-3"/>
    <n v="2.94E-5"/>
    <n v="2.3609999999999998E-3"/>
    <n v="0.22377620000000001"/>
    <n v="-6.0106800000000002E-2"/>
    <n v="0"/>
    <n v="0"/>
    <n v="0"/>
    <n v="1.5171E-3"/>
    <n v="6.8789999999999997E-4"/>
    <n v="1.0792716"/>
    <n v="0.37901400000000002"/>
    <n v="6.5054799999999996E-2"/>
    <n v="1.8827E-3"/>
    <n v="13"/>
    <n v="1.5171E-3"/>
    <n v="6.8789999999999997E-4"/>
    <n v="6.5054799999999996E-2"/>
    <n v="1.8827E-3"/>
  </r>
  <r>
    <x v="14"/>
    <n v="1.8889E-3"/>
    <n v="5.9461999999999996E-3"/>
    <n v="2.8600000000000001E-5"/>
    <n v="2.3183000000000001E-3"/>
    <n v="0.22362960000000001"/>
    <n v="-5.8168699999999997E-2"/>
    <n v="0"/>
    <n v="0"/>
    <n v="0"/>
    <n v="1.5355E-3"/>
    <n v="7.381E-4"/>
    <n v="1.0841178"/>
    <n v="0.38155260000000002"/>
    <n v="6.3669900000000001E-2"/>
    <n v="1.8536E-3"/>
    <n v="13"/>
    <n v="1.5355E-3"/>
    <n v="7.381E-4"/>
    <n v="6.3669900000000001E-2"/>
    <n v="1.8536E-3"/>
  </r>
  <r>
    <x v="14"/>
    <n v="1.8602E-3"/>
    <n v="5.8900999999999997E-3"/>
    <n v="2.7900000000000001E-5"/>
    <n v="2.2769000000000001E-3"/>
    <n v="0.2233861"/>
    <n v="-5.6158600000000003E-2"/>
    <n v="0"/>
    <n v="0"/>
    <n v="0"/>
    <n v="1.5552000000000001E-3"/>
    <n v="7.8910000000000004E-4"/>
    <n v="1.0887781000000001"/>
    <n v="0.38400699999999999"/>
    <n v="6.2260000000000003E-2"/>
    <n v="1.8251999999999999E-3"/>
    <n v="13"/>
    <n v="1.5552000000000001E-3"/>
    <n v="7.8910000000000004E-4"/>
    <n v="6.2260000000000003E-2"/>
    <n v="1.8251999999999999E-3"/>
  </r>
  <r>
    <x v="14"/>
    <n v="1.8323E-3"/>
    <n v="5.8339999999999998E-3"/>
    <n v="2.73E-5"/>
    <n v="2.2366999999999999E-3"/>
    <n v="0.22305079999999999"/>
    <n v="-5.4082900000000003E-2"/>
    <n v="0"/>
    <n v="0"/>
    <n v="0"/>
    <n v="1.5762E-3"/>
    <n v="8.4060000000000005E-4"/>
    <n v="1.0932649999999999"/>
    <n v="0.38638149999999999"/>
    <n v="6.08316E-2"/>
    <n v="1.7975000000000001E-3"/>
    <n v="13"/>
    <n v="1.5762E-3"/>
    <n v="8.4060000000000005E-4"/>
    <n v="6.08316E-2"/>
    <n v="1.7975000000000001E-3"/>
  </r>
  <r>
    <x v="15"/>
    <n v="1.8051E-3"/>
    <n v="5.7781000000000004E-3"/>
    <n v="2.6699999999999998E-5"/>
    <n v="2.1976999999999999E-3"/>
    <n v="0.2226283"/>
    <n v="-5.1947699999999999E-2"/>
    <n v="0"/>
    <n v="0"/>
    <n v="0"/>
    <n v="1.5984E-3"/>
    <n v="8.9269999999999996E-4"/>
    <n v="1.0975902"/>
    <n v="0.38868029999999998"/>
    <n v="5.9390600000000002E-2"/>
    <n v="1.7703E-3"/>
    <n v="13"/>
    <n v="1.5984E-3"/>
    <n v="8.9269999999999996E-4"/>
    <n v="5.9390600000000002E-2"/>
    <n v="1.7703E-3"/>
  </r>
  <r>
    <x v="15"/>
    <n v="1.7784000000000001E-3"/>
    <n v="5.7223999999999999E-3"/>
    <n v="2.6100000000000001E-5"/>
    <n v="2.1599000000000002E-3"/>
    <n v="0.2221236"/>
    <n v="-4.9758900000000002E-2"/>
    <n v="0"/>
    <n v="0"/>
    <n v="0"/>
    <n v="1.6218999999999999E-3"/>
    <n v="9.4530000000000005E-4"/>
    <n v="1.1017646999999999"/>
    <n v="0.39090730000000001"/>
    <n v="5.7942100000000003E-2"/>
    <n v="1.7436000000000001E-3"/>
    <n v="13"/>
    <n v="1.6218999999999999E-3"/>
    <n v="9.4530000000000005E-4"/>
    <n v="5.7942100000000003E-2"/>
    <n v="1.7436000000000001E-3"/>
  </r>
  <r>
    <x v="15"/>
    <n v="1.7523E-3"/>
    <n v="5.6667000000000002E-3"/>
    <n v="2.55E-5"/>
    <n v="2.1231000000000002E-3"/>
    <n v="0.22154109999999999"/>
    <n v="-4.7522099999999998E-2"/>
    <n v="0"/>
    <n v="0"/>
    <n v="0"/>
    <n v="1.6467000000000001E-3"/>
    <n v="9.9829999999999993E-4"/>
    <n v="1.1057988000000001"/>
    <n v="0.39306629999999998"/>
    <n v="5.6491399999999997E-2"/>
    <n v="1.7175000000000001E-3"/>
    <n v="13"/>
    <n v="1.6467000000000001E-3"/>
    <n v="9.9829999999999993E-4"/>
    <n v="5.6491399999999997E-2"/>
    <n v="1.7175000000000001E-3"/>
  </r>
  <r>
    <x v="15"/>
    <n v="1.7267999999999999E-3"/>
    <n v="5.6112999999999996E-3"/>
    <n v="2.5000000000000001E-5"/>
    <n v="2.0874000000000001E-3"/>
    <n v="0.2208851"/>
    <n v="-4.5242999999999998E-2"/>
    <n v="0"/>
    <n v="0"/>
    <n v="0"/>
    <n v="1.6726E-3"/>
    <n v="1.0517E-3"/>
    <n v="1.1097022999999999"/>
    <n v="0.39516089999999998"/>
    <n v="5.50427E-2"/>
    <n v="1.6918E-3"/>
    <n v="13"/>
    <n v="1.6726E-3"/>
    <n v="1.0517E-3"/>
    <n v="5.50427E-2"/>
    <n v="1.6918E-3"/>
  </r>
  <r>
    <x v="16"/>
    <n v="1.7018000000000001E-3"/>
    <n v="5.5560000000000002E-3"/>
    <n v="2.4499999999999999E-5"/>
    <n v="2.0525999999999999E-3"/>
    <n v="0.22015979999999999"/>
    <n v="-4.2926699999999998E-2"/>
    <n v="0"/>
    <n v="0"/>
    <n v="0"/>
    <n v="1.6998E-3"/>
    <n v="1.1054000000000001E-3"/>
    <n v="1.1134841"/>
    <n v="0.3971943"/>
    <n v="5.3600200000000001E-2"/>
    <n v="1.6665E-3"/>
    <n v="13"/>
    <n v="1.6998E-3"/>
    <n v="1.1054000000000001E-3"/>
    <n v="5.3600200000000001E-2"/>
    <n v="1.6665E-3"/>
  </r>
  <r>
    <x v="16"/>
    <n v="1.6773000000000001E-3"/>
    <n v="5.5009000000000004E-3"/>
    <n v="2.4000000000000001E-5"/>
    <n v="2.0187E-3"/>
    <n v="0.21936919999999999"/>
    <n v="-4.0578400000000001E-2"/>
    <n v="0"/>
    <n v="0"/>
    <n v="0"/>
    <n v="1.7281E-3"/>
    <n v="1.1594000000000001E-3"/>
    <n v="1.1171525"/>
    <n v="0.39916990000000002"/>
    <n v="5.2167400000000003E-2"/>
    <n v="1.6416E-3"/>
    <n v="13"/>
    <n v="1.7281E-3"/>
    <n v="1.1594000000000001E-3"/>
    <n v="5.2167400000000003E-2"/>
    <n v="1.6416E-3"/>
  </r>
  <r>
    <x v="16"/>
    <n v="1.6532999999999999E-3"/>
    <n v="5.4460000000000003E-3"/>
    <n v="2.3600000000000001E-5"/>
    <n v="1.9857E-3"/>
    <n v="0.21851699999999999"/>
    <n v="-3.8202899999999998E-2"/>
    <n v="0"/>
    <n v="0"/>
    <n v="0"/>
    <n v="1.7576E-3"/>
    <n v="1.2135E-3"/>
    <n v="1.1207151"/>
    <n v="0.40109050000000002"/>
    <n v="5.0747500000000001E-2"/>
    <n v="1.6171E-3"/>
    <n v="13"/>
    <n v="1.7576E-3"/>
    <n v="1.2135E-3"/>
    <n v="5.0747500000000001E-2"/>
    <n v="1.6171E-3"/>
  </r>
  <r>
    <x v="16"/>
    <n v="1.6297E-3"/>
    <n v="5.3912999999999999E-3"/>
    <n v="2.3200000000000001E-5"/>
    <n v="1.9534999999999999E-3"/>
    <n v="0.21760669999999999"/>
    <n v="-3.5804900000000001E-2"/>
    <n v="0"/>
    <n v="0"/>
    <n v="0"/>
    <n v="1.7880999999999999E-3"/>
    <n v="1.2677999999999999E-3"/>
    <n v="1.124179"/>
    <n v="0.40295900000000001"/>
    <n v="4.9343199999999997E-2"/>
    <n v="1.593E-3"/>
    <n v="13"/>
    <n v="1.7880999999999999E-3"/>
    <n v="1.2677999999999999E-3"/>
    <n v="4.9343199999999997E-2"/>
    <n v="1.593E-3"/>
  </r>
  <r>
    <x v="17"/>
    <n v="1.6065000000000001E-3"/>
    <n v="5.3369000000000003E-3"/>
    <n v="2.27E-5"/>
    <n v="1.9220999999999999E-3"/>
    <n v="0.2166418"/>
    <n v="-3.33887E-2"/>
    <n v="0"/>
    <n v="0"/>
    <n v="0"/>
    <n v="1.8196E-3"/>
    <n v="1.322E-3"/>
    <n v="1.1275508999999999"/>
    <n v="0.40477790000000002"/>
    <n v="4.7957E-2"/>
    <n v="1.5690999999999999E-3"/>
    <n v="18"/>
    <n v="1.8196E-3"/>
    <n v="1.322E-3"/>
    <n v="4.7957E-2"/>
    <n v="1.5690999999999999E-3"/>
  </r>
  <r>
    <x v="17"/>
    <n v="1.5838E-3"/>
    <n v="5.2826000000000001E-3"/>
    <n v="2.2399999999999999E-5"/>
    <n v="1.8913999999999999E-3"/>
    <n v="0.2156255"/>
    <n v="-3.0958699999999999E-2"/>
    <n v="0"/>
    <n v="0"/>
    <n v="0"/>
    <n v="1.8521E-3"/>
    <n v="1.3760999999999999E-3"/>
    <n v="1.1308366999999999"/>
    <n v="0.40654970000000001"/>
    <n v="4.6590899999999998E-2"/>
    <n v="1.5455E-3"/>
    <n v="18"/>
    <n v="1.8521E-3"/>
    <n v="1.3760999999999999E-3"/>
    <n v="4.6590899999999998E-2"/>
    <n v="1.5455E-3"/>
  </r>
  <r>
    <x v="17"/>
    <n v="1.5613999999999999E-3"/>
    <n v="5.2287000000000002E-3"/>
    <n v="2.1999999999999999E-5"/>
    <n v="1.8615000000000001E-3"/>
    <n v="0.2145609"/>
    <n v="-2.8518700000000001E-2"/>
    <n v="0"/>
    <n v="0"/>
    <n v="0"/>
    <n v="1.8855E-3"/>
    <n v="1.4302E-3"/>
    <n v="1.1340418000000001"/>
    <n v="0.4082768"/>
    <n v="4.5246500000000002E-2"/>
    <n v="1.5222E-3"/>
    <n v="18"/>
    <n v="1.8855E-3"/>
    <n v="1.4302E-3"/>
    <n v="4.5246500000000002E-2"/>
    <n v="1.5222E-3"/>
  </r>
  <r>
    <x v="17"/>
    <n v="1.5395000000000001E-3"/>
    <n v="5.1749999999999999E-3"/>
    <n v="2.16E-5"/>
    <n v="1.8322E-3"/>
    <n v="0.213451"/>
    <n v="-2.6072600000000001E-2"/>
    <n v="0"/>
    <n v="0"/>
    <n v="0"/>
    <n v="1.9197000000000001E-3"/>
    <n v="1.4840000000000001E-3"/>
    <n v="1.1371715"/>
    <n v="0.40996129999999997"/>
    <n v="4.3925400000000003E-2"/>
    <n v="1.4992E-3"/>
    <n v="18"/>
    <n v="1.9197000000000001E-3"/>
    <n v="1.4840000000000001E-3"/>
    <n v="4.3925400000000003E-2"/>
    <n v="1.4992E-3"/>
  </r>
  <r>
    <x v="18"/>
    <n v="1.5177999999999999E-3"/>
    <n v="5.1215000000000002E-3"/>
    <n v="2.1299999999999999E-5"/>
    <n v="1.8036E-3"/>
    <n v="0.2122985"/>
    <n v="-2.3624099999999999E-2"/>
    <n v="0"/>
    <n v="0"/>
    <n v="0"/>
    <n v="1.9547000000000002E-3"/>
    <n v="1.5375E-3"/>
    <n v="1.1402302"/>
    <n v="0.41160530000000001"/>
    <n v="4.2628600000000003E-2"/>
    <n v="1.4764000000000001E-3"/>
    <n v="18"/>
    <n v="1.9547000000000002E-3"/>
    <n v="1.5375E-3"/>
    <n v="4.2628600000000003E-2"/>
    <n v="1.4764000000000001E-3"/>
  </r>
  <r>
    <x v="18"/>
    <n v="1.4966000000000001E-3"/>
    <n v="5.0683999999999998E-3"/>
    <n v="2.09E-5"/>
    <n v="1.7756E-3"/>
    <n v="0.21110609999999999"/>
    <n v="-2.1176500000000001E-2"/>
    <n v="0"/>
    <n v="0"/>
    <n v="0"/>
    <n v="1.9903E-3"/>
    <n v="1.5906E-3"/>
    <n v="1.1432222999999999"/>
    <n v="0.41321079999999999"/>
    <n v="4.1357199999999997E-2"/>
    <n v="1.4538000000000001E-3"/>
    <n v="18"/>
    <n v="1.9903E-3"/>
    <n v="1.5906E-3"/>
    <n v="4.1357199999999997E-2"/>
    <n v="1.4538000000000001E-3"/>
  </r>
  <r>
    <x v="18"/>
    <n v="1.4756999999999999E-3"/>
    <n v="5.0155E-3"/>
    <n v="2.0599999999999999E-5"/>
    <n v="1.7482000000000001E-3"/>
    <n v="0.20987639999999999"/>
    <n v="-1.8733099999999999E-2"/>
    <n v="0"/>
    <n v="0"/>
    <n v="0"/>
    <n v="2.0265999999999999E-3"/>
    <n v="1.6433999999999999E-3"/>
    <n v="1.1461516"/>
    <n v="0.41477960000000003"/>
    <n v="4.0111899999999999E-2"/>
    <n v="1.4314E-3"/>
    <n v="18"/>
    <n v="2.0265999999999999E-3"/>
    <n v="1.6433999999999999E-3"/>
    <n v="4.0111899999999999E-2"/>
    <n v="1.4314E-3"/>
  </r>
  <r>
    <x v="18"/>
    <n v="1.4551E-3"/>
    <n v="4.9629000000000001E-3"/>
    <n v="2.0299999999999999E-5"/>
    <n v="1.7214000000000001E-3"/>
    <n v="0.20861170000000001"/>
    <n v="-1.6296999999999999E-2"/>
    <n v="0"/>
    <n v="0"/>
    <n v="0"/>
    <n v="2.0634999999999998E-3"/>
    <n v="1.6956E-3"/>
    <n v="1.1490216"/>
    <n v="0.4163134"/>
    <n v="3.88931E-2"/>
    <n v="1.4093E-3"/>
    <n v="18"/>
    <n v="2.0634999999999998E-3"/>
    <n v="1.6956E-3"/>
    <n v="3.88931E-2"/>
    <n v="1.4093E-3"/>
  </r>
  <r>
    <x v="19"/>
    <n v="1.4348E-3"/>
    <n v="4.9106000000000002E-3"/>
    <n v="2.0000000000000002E-5"/>
    <n v="1.6950999999999999E-3"/>
    <n v="0.20731440000000001"/>
    <n v="-1.3871E-2"/>
    <n v="0"/>
    <n v="0"/>
    <n v="0"/>
    <n v="2.1007999999999999E-3"/>
    <n v="1.7473E-3"/>
    <n v="1.1518355"/>
    <n v="0.41781390000000002"/>
    <n v="3.7701400000000003E-2"/>
    <n v="1.3872999999999999E-3"/>
    <n v="18"/>
    <n v="2.1007999999999999E-3"/>
    <n v="1.7473E-3"/>
    <n v="3.7701400000000003E-2"/>
    <n v="1.3872999999999999E-3"/>
  </r>
  <r>
    <x v="19"/>
    <n v="1.4147999999999999E-3"/>
    <n v="4.8586000000000002E-3"/>
    <n v="1.9700000000000001E-5"/>
    <n v="1.6693999999999999E-3"/>
    <n v="0.20598659999999999"/>
    <n v="-1.1458100000000001E-2"/>
    <n v="0"/>
    <n v="0"/>
    <n v="0"/>
    <n v="2.1385000000000002E-3"/>
    <n v="1.7983999999999999E-3"/>
    <n v="1.1545962999999999"/>
    <n v="0.41928270000000001"/>
    <n v="3.6536899999999997E-2"/>
    <n v="1.3656E-3"/>
    <n v="18"/>
    <n v="2.1385000000000002E-3"/>
    <n v="1.7983999999999999E-3"/>
    <n v="3.6536899999999997E-2"/>
    <n v="1.3656E-3"/>
  </r>
  <r>
    <x v="19"/>
    <n v="1.3952000000000001E-3"/>
    <n v="4.8069000000000002E-3"/>
    <n v="1.9400000000000001E-5"/>
    <n v="1.6440999999999999E-3"/>
    <n v="0.20463049999999999"/>
    <n v="-9.0606000000000003E-3"/>
    <n v="0"/>
    <n v="0"/>
    <n v="0"/>
    <n v="2.1765999999999999E-3"/>
    <n v="1.8488999999999999E-3"/>
    <n v="1.1573065"/>
    <n v="0.42072120000000002"/>
    <n v="3.5399800000000002E-2"/>
    <n v="1.3439999999999999E-3"/>
    <n v="18"/>
    <n v="2.1765999999999999E-3"/>
    <n v="1.8488999999999999E-3"/>
    <n v="3.5399800000000002E-2"/>
    <n v="1.3439999999999999E-3"/>
  </r>
  <r>
    <x v="19"/>
    <n v="1.3757999999999999E-3"/>
    <n v="4.7555999999999996E-3"/>
    <n v="1.91E-5"/>
    <n v="1.6194E-3"/>
    <n v="0.20324790000000001"/>
    <n v="-6.6810999999999997E-3"/>
    <n v="0"/>
    <n v="0"/>
    <n v="0"/>
    <n v="2.215E-3"/>
    <n v="1.8986999999999999E-3"/>
    <n v="1.1599686"/>
    <n v="0.42213079999999997"/>
    <n v="3.4290000000000001E-2"/>
    <n v="1.3225999999999999E-3"/>
    <n v="18"/>
    <n v="2.215E-3"/>
    <n v="1.8986999999999999E-3"/>
    <n v="3.4290000000000001E-2"/>
    <n v="1.3225999999999999E-3"/>
  </r>
  <r>
    <x v="20"/>
    <n v="1.3567E-3"/>
    <n v="4.7045000000000003E-3"/>
    <n v="1.88E-5"/>
    <n v="1.5950999999999999E-3"/>
    <n v="0.20184089999999999"/>
    <n v="-4.3217999999999998E-3"/>
    <n v="0"/>
    <n v="0"/>
    <n v="0"/>
    <n v="2.2536000000000001E-3"/>
    <n v="1.9478E-3"/>
    <n v="1.1625848000000001"/>
    <n v="0.42351280000000002"/>
    <n v="3.3207500000000001E-2"/>
    <n v="1.3014000000000001E-3"/>
    <n v="18"/>
    <n v="2.2536000000000001E-3"/>
    <n v="1.9478E-3"/>
    <n v="3.3207500000000001E-2"/>
    <n v="1.3014000000000001E-3"/>
  </r>
  <r>
    <x v="20"/>
    <n v="1.3378999999999999E-3"/>
    <n v="4.6537999999999996E-3"/>
    <n v="1.8600000000000001E-5"/>
    <n v="1.5713000000000001E-3"/>
    <n v="0.20041120000000001"/>
    <n v="-1.9848999999999999E-3"/>
    <n v="0"/>
    <n v="0"/>
    <n v="0"/>
    <n v="2.2924999999999998E-3"/>
    <n v="1.9960999999999998E-3"/>
    <n v="1.1651568999999999"/>
    <n v="0.42486849999999998"/>
    <n v="3.2152199999999999E-2"/>
    <n v="1.2803000000000001E-3"/>
    <n v="18"/>
    <n v="2.2924999999999998E-3"/>
    <n v="1.9960999999999998E-3"/>
    <n v="3.2152199999999999E-2"/>
    <n v="1.2803000000000001E-3"/>
  </r>
  <r>
    <x v="20"/>
    <n v="1.3193E-3"/>
    <n v="4.6033999999999997E-3"/>
    <n v="1.8300000000000001E-5"/>
    <n v="1.5479000000000001E-3"/>
    <n v="0.19896040000000001"/>
    <n v="3.2759999999999999E-4"/>
    <n v="0"/>
    <n v="0"/>
    <n v="0"/>
    <n v="2.3314E-3"/>
    <n v="2.0436999999999999E-3"/>
    <n v="1.1676867"/>
    <n v="0.42619899999999999"/>
    <n v="3.11238E-2"/>
    <n v="1.2595E-3"/>
    <n v="18"/>
    <n v="2.3314E-3"/>
    <n v="2.0436999999999999E-3"/>
    <n v="3.11238E-2"/>
    <n v="1.2595E-3"/>
  </r>
  <r>
    <x v="20"/>
    <n v="1.3010000000000001E-3"/>
    <n v="4.5532999999999997E-3"/>
    <n v="1.8E-5"/>
    <n v="1.5250000000000001E-3"/>
    <n v="0.19749030000000001"/>
    <n v="2.6137000000000001E-3"/>
    <n v="0"/>
    <n v="0"/>
    <n v="0"/>
    <n v="2.3703999999999999E-3"/>
    <n v="2.0904999999999999E-3"/>
    <n v="1.1701758"/>
    <n v="0.42750539999999998"/>
    <n v="3.0122099999999999E-2"/>
    <n v="1.2386999999999999E-3"/>
    <n v="18"/>
    <n v="2.3703999999999999E-3"/>
    <n v="2.0904999999999999E-3"/>
    <n v="3.0122099999999999E-2"/>
    <n v="1.2386999999999999E-3"/>
  </r>
  <r>
    <x v="21"/>
    <n v="1.2830000000000001E-3"/>
    <n v="4.5036E-3"/>
    <n v="1.7799999999999999E-5"/>
    <n v="1.5024999999999999E-3"/>
    <n v="0.19600229999999999"/>
    <n v="4.8717999999999999E-3"/>
    <n v="0"/>
    <n v="0"/>
    <n v="0"/>
    <n v="2.4093999999999999E-3"/>
    <n v="2.1364999999999999E-3"/>
    <n v="1.1726255000000001"/>
    <n v="0.42878870000000002"/>
    <n v="2.9146600000000002E-2"/>
    <n v="1.2182E-3"/>
    <n v="18"/>
    <n v="2.4093999999999999E-3"/>
    <n v="2.1364999999999999E-3"/>
    <n v="2.9146600000000002E-2"/>
    <n v="1.2182E-3"/>
  </r>
  <r>
    <x v="21"/>
    <n v="1.2652E-3"/>
    <n v="4.4542000000000002E-3"/>
    <n v="1.7499999999999998E-5"/>
    <n v="1.4804E-3"/>
    <n v="0.1944979"/>
    <n v="7.1002000000000001E-3"/>
    <n v="0"/>
    <n v="0"/>
    <n v="0"/>
    <n v="2.4483E-3"/>
    <n v="2.1816000000000001E-3"/>
    <n v="1.1750373000000001"/>
    <n v="0.43004979999999998"/>
    <n v="2.8197199999999999E-2"/>
    <n v="1.1977999999999999E-3"/>
    <n v="18"/>
    <n v="2.4483E-3"/>
    <n v="2.1816000000000001E-3"/>
    <n v="2.8197199999999999E-2"/>
    <n v="1.1977999999999999E-3"/>
  </r>
  <r>
    <x v="21"/>
    <n v="1.2477E-3"/>
    <n v="4.4051000000000003E-3"/>
    <n v="1.73E-5"/>
    <n v="1.4586E-3"/>
    <n v="0.1929785"/>
    <n v="9.2972999999999997E-3"/>
    <n v="0"/>
    <n v="0"/>
    <n v="0"/>
    <n v="2.4872000000000002E-3"/>
    <n v="2.2258E-3"/>
    <n v="1.1774119999999999"/>
    <n v="0.4312897"/>
    <n v="2.72733E-2"/>
    <n v="1.1774999999999999E-3"/>
    <n v="18"/>
    <n v="2.4872000000000002E-3"/>
    <n v="2.2258E-3"/>
    <n v="2.72733E-2"/>
    <n v="1.1774999999999999E-3"/>
  </r>
  <r>
    <x v="21"/>
    <n v="1.2304E-3"/>
    <n v="4.3563999999999999E-3"/>
    <n v="1.7E-5"/>
    <n v="1.4372E-3"/>
    <n v="0.19144539999999999"/>
    <n v="1.14617E-2"/>
    <n v="0"/>
    <n v="0"/>
    <n v="0"/>
    <n v="2.5259000000000002E-3"/>
    <n v="2.2691999999999999E-3"/>
    <n v="1.1797508000000001"/>
    <n v="0.43250909999999998"/>
    <n v="2.6374600000000002E-2"/>
    <n v="1.1574999999999999E-3"/>
    <n v="18"/>
    <n v="2.5259000000000002E-3"/>
    <n v="2.2691999999999999E-3"/>
    <n v="2.6374600000000002E-2"/>
    <n v="1.1574999999999999E-3"/>
  </r>
  <r>
    <x v="22"/>
    <n v="1.2133000000000001E-3"/>
    <n v="4.3080999999999996E-3"/>
    <n v="1.6799999999999998E-5"/>
    <n v="1.4162999999999999E-3"/>
    <n v="0.18989990000000001"/>
    <n v="1.3592099999999999E-2"/>
    <n v="0"/>
    <n v="0"/>
    <n v="0"/>
    <n v="2.5644000000000001E-3"/>
    <n v="2.3118000000000001E-3"/>
    <n v="1.1820545"/>
    <n v="0.43370890000000001"/>
    <n v="2.5500599999999998E-2"/>
    <n v="1.1375000000000001E-3"/>
    <n v="23"/>
    <n v="2.5644000000000001E-3"/>
    <n v="2.3118000000000001E-3"/>
    <n v="2.5500599999999998E-2"/>
    <n v="1.1375000000000001E-3"/>
  </r>
  <r>
    <x v="22"/>
    <n v="1.1965000000000001E-3"/>
    <n v="4.2601000000000002E-3"/>
    <n v="1.66E-5"/>
    <n v="1.3956000000000001E-3"/>
    <n v="0.18834310000000001"/>
    <n v="1.5687199999999998E-2"/>
    <n v="0"/>
    <n v="0"/>
    <n v="0"/>
    <n v="2.6026999999999999E-3"/>
    <n v="2.3533999999999998E-3"/>
    <n v="1.1843239000000001"/>
    <n v="0.43488979999999999"/>
    <n v="2.46509E-2"/>
    <n v="1.1178E-3"/>
    <n v="23"/>
    <n v="2.6026999999999999E-3"/>
    <n v="2.3533999999999998E-3"/>
    <n v="2.46509E-2"/>
    <n v="1.1178E-3"/>
  </r>
  <r>
    <x v="22"/>
    <n v="1.1799E-3"/>
    <n v="4.2123999999999998E-3"/>
    <n v="1.6399999999999999E-5"/>
    <n v="1.3753000000000001E-3"/>
    <n v="0.18677630000000001"/>
    <n v="1.7746000000000001E-2"/>
    <n v="0"/>
    <n v="0"/>
    <n v="0"/>
    <n v="2.6407000000000002E-3"/>
    <n v="2.3941000000000001E-3"/>
    <n v="1.1865597000000001"/>
    <n v="0.43605240000000001"/>
    <n v="2.3824999999999999E-2"/>
    <n v="1.0981000000000001E-3"/>
    <n v="23"/>
    <n v="2.6407000000000002E-3"/>
    <n v="2.3941000000000001E-3"/>
    <n v="2.3824999999999999E-2"/>
    <n v="1.0981000000000001E-3"/>
  </r>
  <r>
    <x v="22"/>
    <n v="1.1636000000000001E-3"/>
    <n v="4.1650999999999997E-3"/>
    <n v="1.6099999999999998E-5"/>
    <n v="1.3554000000000001E-3"/>
    <n v="0.18520039999999999"/>
    <n v="1.9767300000000002E-2"/>
    <n v="0"/>
    <n v="0"/>
    <n v="0"/>
    <n v="2.6784999999999999E-3"/>
    <n v="2.434E-3"/>
    <n v="1.1887624000000001"/>
    <n v="0.43719730000000001"/>
    <n v="2.3022399999999998E-2"/>
    <n v="1.0786999999999999E-3"/>
    <n v="23"/>
    <n v="2.6784999999999999E-3"/>
    <n v="2.434E-3"/>
    <n v="2.3022399999999998E-2"/>
    <n v="1.0786999999999999E-3"/>
  </r>
  <r>
    <x v="23"/>
    <n v="1.1475000000000001E-3"/>
    <n v="4.1181999999999998E-3"/>
    <n v="1.59E-5"/>
    <n v="1.3357E-3"/>
    <n v="0.18361649999999999"/>
    <n v="2.1750200000000001E-2"/>
    <n v="0"/>
    <n v="0"/>
    <n v="0"/>
    <n v="2.7158E-3"/>
    <n v="2.4729000000000001E-3"/>
    <n v="1.1909326"/>
    <n v="0.43832520000000003"/>
    <n v="2.2242600000000001E-2"/>
    <n v="1.0594000000000001E-3"/>
    <n v="23"/>
    <n v="2.7158E-3"/>
    <n v="2.4729000000000001E-3"/>
    <n v="2.2242600000000001E-2"/>
    <n v="1.0594000000000001E-3"/>
  </r>
  <r>
    <x v="23"/>
    <n v="1.1316E-3"/>
    <n v="4.0715999999999999E-3"/>
    <n v="1.5699999999999999E-5"/>
    <n v="1.3163999999999999E-3"/>
    <n v="0.18202560000000001"/>
    <n v="2.36939E-2"/>
    <n v="0"/>
    <n v="0"/>
    <n v="0"/>
    <n v="2.7528000000000001E-3"/>
    <n v="2.5108999999999999E-3"/>
    <n v="1.1930707"/>
    <n v="0.43943650000000001"/>
    <n v="2.1485199999999999E-2"/>
    <n v="1.0403000000000001E-3"/>
    <n v="23"/>
    <n v="2.7528000000000001E-3"/>
    <n v="2.5108999999999999E-3"/>
    <n v="2.1485199999999999E-2"/>
    <n v="1.0403000000000001E-3"/>
  </r>
  <r>
    <x v="23"/>
    <n v="1.1159E-3"/>
    <n v="4.0254000000000002E-3"/>
    <n v="1.5500000000000001E-5"/>
    <n v="1.2974E-3"/>
    <n v="0.18042849999999999"/>
    <n v="2.5597499999999999E-2"/>
    <n v="0"/>
    <n v="0"/>
    <n v="0"/>
    <n v="2.7894E-3"/>
    <n v="2.5481000000000002E-3"/>
    <n v="1.1951772000000001"/>
    <n v="0.44053179999999997"/>
    <n v="2.0749699999999999E-2"/>
    <n v="1.0212999999999999E-3"/>
    <n v="23"/>
    <n v="2.7894E-3"/>
    <n v="2.5481000000000002E-3"/>
    <n v="2.0749699999999999E-2"/>
    <n v="1.0212999999999999E-3"/>
  </r>
  <r>
    <x v="23"/>
    <n v="1.1004000000000001E-3"/>
    <n v="3.9795000000000004E-3"/>
    <n v="1.5299999999999999E-5"/>
    <n v="1.2787E-3"/>
    <n v="0.17882629999999999"/>
    <n v="2.74603E-2"/>
    <n v="0"/>
    <n v="0"/>
    <n v="0"/>
    <n v="2.8254999999999999E-3"/>
    <n v="2.5842E-3"/>
    <n v="1.1972522999999999"/>
    <n v="0.44161139999999999"/>
    <n v="2.0035500000000001E-2"/>
    <n v="1.0024999999999999E-3"/>
    <n v="23"/>
    <n v="2.8254999999999999E-3"/>
    <n v="2.5842E-3"/>
    <n v="2.0035500000000001E-2"/>
    <n v="1.0024999999999999E-3"/>
  </r>
  <r>
    <x v="24"/>
    <n v="1.0851000000000001E-3"/>
    <n v="3.934E-3"/>
    <n v="1.5099999999999999E-5"/>
    <n v="1.2604000000000001E-3"/>
    <n v="0.1772196"/>
    <n v="2.9281700000000001E-2"/>
    <n v="0"/>
    <n v="0"/>
    <n v="0"/>
    <n v="2.8611000000000001E-3"/>
    <n v="2.6194999999999999E-3"/>
    <n v="1.1992963999999999"/>
    <n v="0.44267590000000001"/>
    <n v="1.93423E-2"/>
    <n v="9.8379999999999995E-4"/>
    <n v="23"/>
    <n v="2.8611000000000001E-3"/>
    <n v="2.6194999999999999E-3"/>
    <n v="1.93423E-2"/>
    <n v="9.8379999999999995E-4"/>
  </r>
  <r>
    <x v="24"/>
    <n v="1.07E-3"/>
    <n v="3.8888999999999998E-3"/>
    <n v="1.49E-5"/>
    <n v="1.2423E-3"/>
    <n v="0.1756094"/>
    <n v="3.1060999999999998E-2"/>
    <n v="0"/>
    <n v="0"/>
    <n v="0"/>
    <n v="2.8961E-3"/>
    <n v="2.6538999999999998E-3"/>
    <n v="1.2013096999999999"/>
    <n v="0.44372549999999999"/>
    <n v="1.8669499999999999E-2"/>
    <n v="9.6529999999999999E-4"/>
    <n v="23"/>
    <n v="2.8961E-3"/>
    <n v="2.6538999999999998E-3"/>
    <n v="1.8669499999999999E-2"/>
    <n v="9.6529999999999999E-4"/>
  </r>
  <r>
    <x v="24"/>
    <n v="1.0552000000000001E-3"/>
    <n v="3.8441E-3"/>
    <n v="1.47E-5"/>
    <n v="1.2244000000000001E-3"/>
    <n v="0.17399629999999999"/>
    <n v="3.2797800000000002E-2"/>
    <n v="0"/>
    <n v="0"/>
    <n v="0"/>
    <n v="2.9307000000000001E-3"/>
    <n v="2.6873000000000001E-3"/>
    <n v="1.2032925000000001"/>
    <n v="0.44476060000000001"/>
    <n v="1.80167E-2"/>
    <n v="9.4700000000000003E-4"/>
    <n v="23"/>
    <n v="2.9307000000000001E-3"/>
    <n v="2.6873000000000001E-3"/>
    <n v="1.80167E-2"/>
    <n v="9.4700000000000003E-4"/>
  </r>
  <r>
    <x v="24"/>
    <n v="1.0405E-3"/>
    <n v="3.7997E-3"/>
    <n v="1.45E-5"/>
    <n v="1.2068999999999999E-3"/>
    <n v="0.17238110000000001"/>
    <n v="3.4491500000000001E-2"/>
    <n v="0"/>
    <n v="0"/>
    <n v="0"/>
    <n v="2.9646E-3"/>
    <n v="2.7198000000000001E-3"/>
    <n v="1.2052449000000001"/>
    <n v="0.4457816"/>
    <n v="1.7383300000000001E-2"/>
    <n v="9.2889999999999997E-4"/>
    <n v="23"/>
    <n v="2.9646E-3"/>
    <n v="2.7198000000000001E-3"/>
    <n v="1.7383300000000001E-2"/>
    <n v="9.2889999999999997E-4"/>
  </r>
  <r>
    <x v="25"/>
    <n v="1.0261000000000001E-3"/>
    <n v="3.7556999999999998E-3"/>
    <n v="1.43E-5"/>
    <n v="1.1896000000000001E-3"/>
    <n v="0.17076450000000001"/>
    <n v="3.6141899999999998E-2"/>
    <n v="0"/>
    <n v="0"/>
    <n v="0"/>
    <n v="2.9979E-3"/>
    <n v="2.7514000000000002E-3"/>
    <n v="1.2071670000000001"/>
    <n v="0.44678869999999998"/>
    <n v="1.6768999999999999E-2"/>
    <n v="9.1089999999999997E-4"/>
    <n v="23"/>
    <n v="2.9979E-3"/>
    <n v="2.7514000000000002E-3"/>
    <n v="1.6768999999999999E-2"/>
    <n v="9.1089999999999997E-4"/>
  </r>
  <r>
    <x v="25"/>
    <n v="1.0118E-3"/>
    <n v="3.712E-3"/>
    <n v="1.4100000000000001E-5"/>
    <n v="1.1726E-3"/>
    <n v="0.16914709999999999"/>
    <n v="3.77486E-2"/>
    <n v="0"/>
    <n v="0"/>
    <n v="0"/>
    <n v="3.0306E-3"/>
    <n v="2.7821E-3"/>
    <n v="1.2090590999999999"/>
    <n v="0.44778210000000002"/>
    <n v="1.6173300000000002E-2"/>
    <n v="8.9309999999999997E-4"/>
    <n v="23"/>
    <n v="3.0306E-3"/>
    <n v="2.7821E-3"/>
    <n v="1.6173300000000002E-2"/>
    <n v="8.9309999999999997E-4"/>
  </r>
  <r>
    <x v="25"/>
    <n v="9.9780000000000008E-4"/>
    <n v="3.6687E-3"/>
    <n v="1.3900000000000001E-5"/>
    <n v="1.1559000000000001E-3"/>
    <n v="0.1675296"/>
    <n v="3.9311199999999998E-2"/>
    <n v="0"/>
    <n v="0"/>
    <n v="0"/>
    <n v="3.0626E-3"/>
    <n v="2.8118000000000001E-3"/>
    <n v="1.2109213000000001"/>
    <n v="0.4487622"/>
    <n v="1.5595700000000001E-2"/>
    <n v="8.7540000000000003E-4"/>
    <n v="23"/>
    <n v="3.0626E-3"/>
    <n v="2.8118000000000001E-3"/>
    <n v="1.5595700000000001E-2"/>
    <n v="8.7540000000000003E-4"/>
  </r>
  <r>
    <x v="25"/>
    <n v="9.8390000000000001E-4"/>
    <n v="3.6256999999999999E-3"/>
    <n v="1.3699999999999999E-5"/>
    <n v="1.1394E-3"/>
    <n v="0.16591259999999999"/>
    <n v="4.0829600000000001E-2"/>
    <n v="0"/>
    <n v="0"/>
    <n v="0"/>
    <n v="3.0939000000000001E-3"/>
    <n v="2.8406999999999998E-3"/>
    <n v="1.2127536000000001"/>
    <n v="0.44972909999999999"/>
    <n v="1.5035700000000001E-2"/>
    <n v="8.5800000000000004E-4"/>
    <n v="23"/>
    <n v="3.0939000000000001E-3"/>
    <n v="2.8406999999999998E-3"/>
    <n v="1.5035700000000001E-2"/>
    <n v="8.5800000000000004E-4"/>
  </r>
  <r>
    <x v="26"/>
    <n v="9.7019999999999995E-4"/>
    <n v="3.5831000000000001E-3"/>
    <n v="1.3499999999999999E-5"/>
    <n v="1.1232E-3"/>
    <n v="0.16429659999999999"/>
    <n v="4.2303599999999997E-2"/>
    <n v="0"/>
    <n v="0"/>
    <n v="0"/>
    <n v="3.1245000000000001E-3"/>
    <n v="2.8685999999999998E-3"/>
    <n v="1.2145562000000001"/>
    <n v="0.450683"/>
    <n v="1.4493000000000001E-2"/>
    <n v="8.407E-4"/>
    <n v="23"/>
    <n v="3.1245000000000001E-3"/>
    <n v="2.8685999999999998E-3"/>
    <n v="1.4493000000000001E-2"/>
    <n v="8.407E-4"/>
  </r>
  <r>
    <x v="26"/>
    <n v="9.567E-4"/>
    <n v="3.5409E-3"/>
    <n v="1.33E-5"/>
    <n v="1.1072E-3"/>
    <n v="0.1626822"/>
    <n v="4.3733000000000001E-2"/>
    <n v="0"/>
    <n v="0"/>
    <n v="0"/>
    <n v="3.1543000000000001E-3"/>
    <n v="2.8955000000000001E-3"/>
    <n v="1.2163292000000001"/>
    <n v="0.45162419999999998"/>
    <n v="1.3967200000000001E-2"/>
    <n v="8.2359999999999996E-4"/>
    <n v="23"/>
    <n v="3.1543000000000001E-3"/>
    <n v="2.8955000000000001E-3"/>
    <n v="1.3967200000000001E-2"/>
    <n v="8.2359999999999996E-4"/>
  </r>
  <r>
    <x v="26"/>
    <n v="9.4339999999999995E-4"/>
    <n v="3.4991000000000002E-3"/>
    <n v="1.31E-5"/>
    <n v="1.0915E-3"/>
    <n v="0.16106989999999999"/>
    <n v="4.51178E-2"/>
    <n v="0"/>
    <n v="0"/>
    <n v="0"/>
    <n v="3.1833999999999999E-3"/>
    <n v="2.9215999999999999E-3"/>
    <n v="1.2180725999999999"/>
    <n v="0.45255260000000003"/>
    <n v="1.34577E-2"/>
    <n v="8.0670000000000004E-4"/>
    <n v="23"/>
    <n v="3.1833999999999999E-3"/>
    <n v="2.9215999999999999E-3"/>
    <n v="1.34577E-2"/>
    <n v="8.0670000000000004E-4"/>
  </r>
  <r>
    <x v="26"/>
    <n v="9.3030000000000001E-4"/>
    <n v="3.4575999999999999E-3"/>
    <n v="1.29E-5"/>
    <n v="1.0759999999999999E-3"/>
    <n v="0.1594602"/>
    <n v="4.6457999999999999E-2"/>
    <n v="0"/>
    <n v="0"/>
    <n v="0"/>
    <n v="3.2117000000000001E-3"/>
    <n v="2.9467E-3"/>
    <n v="1.2197865999999999"/>
    <n v="0.4534686"/>
    <n v="1.29642E-2"/>
    <n v="7.8989999999999996E-4"/>
    <n v="23"/>
    <n v="3.2117000000000001E-3"/>
    <n v="2.9467E-3"/>
    <n v="1.29642E-2"/>
    <n v="7.8989999999999996E-4"/>
  </r>
  <r>
    <x v="27"/>
    <n v="9.1730000000000002E-4"/>
    <n v="3.4164E-3"/>
    <n v="1.2799999999999999E-5"/>
    <n v="1.0606999999999999E-3"/>
    <n v="0.15785360000000001"/>
    <n v="4.7753499999999997E-2"/>
    <n v="0"/>
    <n v="0"/>
    <n v="0"/>
    <n v="3.2391999999999998E-3"/>
    <n v="2.9708999999999998E-3"/>
    <n v="1.2214712000000001"/>
    <n v="0.4543722"/>
    <n v="1.2486300000000001E-2"/>
    <n v="7.7340000000000004E-4"/>
    <n v="23"/>
    <n v="3.2391999999999998E-3"/>
    <n v="2.9708999999999998E-3"/>
    <n v="1.2486300000000001E-2"/>
    <n v="7.7340000000000004E-4"/>
  </r>
  <r>
    <x v="27"/>
    <n v="9.0459999999999998E-4"/>
    <n v="3.3757000000000001E-3"/>
    <n v="1.26E-5"/>
    <n v="1.0457000000000001E-3"/>
    <n v="0.15625059999999999"/>
    <n v="4.9004499999999999E-2"/>
    <n v="0"/>
    <n v="0"/>
    <n v="0"/>
    <n v="3.2658000000000001E-3"/>
    <n v="2.9941E-3"/>
    <n v="1.2231265"/>
    <n v="0.45526349999999999"/>
    <n v="1.2023499999999999E-2"/>
    <n v="7.5699999999999997E-4"/>
    <n v="23"/>
    <n v="3.2658000000000001E-3"/>
    <n v="2.9941E-3"/>
    <n v="1.2023499999999999E-2"/>
    <n v="7.5699999999999997E-4"/>
  </r>
  <r>
    <x v="27"/>
    <n v="8.92E-4"/>
    <n v="3.3352999999999998E-3"/>
    <n v="1.24E-5"/>
    <n v="1.0307999999999999E-3"/>
    <n v="0.1546515"/>
    <n v="5.0210999999999999E-2"/>
    <n v="0"/>
    <n v="0"/>
    <n v="0"/>
    <n v="3.2916E-3"/>
    <n v="3.0165000000000001E-3"/>
    <n v="1.2247524999999999"/>
    <n v="0.45614270000000001"/>
    <n v="1.15756E-2"/>
    <n v="7.4089999999999996E-4"/>
    <n v="23"/>
    <n v="3.2916E-3"/>
    <n v="3.0165000000000001E-3"/>
    <n v="1.15756E-2"/>
    <n v="7.4089999999999996E-4"/>
  </r>
  <r>
    <x v="27"/>
    <n v="8.7949999999999996E-4"/>
    <n v="3.2953000000000001E-3"/>
    <n v="1.2300000000000001E-5"/>
    <n v="1.0162000000000001E-3"/>
    <n v="0.1530569"/>
    <n v="5.1373200000000001E-2"/>
    <n v="0"/>
    <n v="0"/>
    <n v="0"/>
    <n v="3.3165999999999998E-3"/>
    <n v="3.0379000000000001E-3"/>
    <n v="1.2263495"/>
    <n v="0.45700970000000002"/>
    <n v="1.1142000000000001E-2"/>
    <n v="7.249E-4"/>
    <n v="23"/>
    <n v="3.3165999999999998E-3"/>
    <n v="3.0379000000000001E-3"/>
    <n v="1.1142000000000001E-2"/>
    <n v="7.249E-4"/>
  </r>
  <r>
    <x v="28"/>
    <n v="8.6729999999999999E-4"/>
    <n v="3.2556E-3"/>
    <n v="1.2099999999999999E-5"/>
    <n v="1.0019E-3"/>
    <n v="0.15146699999999999"/>
    <n v="5.2491200000000002E-2"/>
    <n v="0"/>
    <n v="0"/>
    <n v="0"/>
    <n v="3.3406E-3"/>
    <n v="3.0584000000000002E-3"/>
    <n v="1.2279175"/>
    <n v="0.45786480000000002"/>
    <n v="1.0722499999999999E-2"/>
    <n v="7.0910000000000005E-4"/>
    <n v="23"/>
    <n v="3.3406E-3"/>
    <n v="3.0584000000000002E-3"/>
    <n v="1.0722499999999999E-2"/>
    <n v="7.0910000000000005E-4"/>
  </r>
  <r>
    <x v="28"/>
    <n v="8.5519999999999997E-4"/>
    <n v="3.2163000000000001E-3"/>
    <n v="1.19E-5"/>
    <n v="9.8769999999999999E-4"/>
    <n v="0.1498824"/>
    <n v="5.35652E-2"/>
    <n v="0"/>
    <n v="0"/>
    <n v="0"/>
    <n v="3.3638000000000001E-3"/>
    <n v="3.0779000000000002E-3"/>
    <n v="1.2294565"/>
    <n v="0.4587079"/>
    <n v="1.03167E-2"/>
    <n v="6.935E-4"/>
    <n v="23"/>
    <n v="3.3638000000000001E-3"/>
    <n v="3.0779000000000002E-3"/>
    <n v="1.03167E-2"/>
    <n v="6.935E-4"/>
  </r>
  <r>
    <x v="28"/>
    <n v="8.4329999999999995E-4"/>
    <n v="3.1773000000000001E-3"/>
    <n v="1.1800000000000001E-5"/>
    <n v="9.7369999999999998E-4"/>
    <n v="0.1483033"/>
    <n v="5.4595600000000001E-2"/>
    <n v="0"/>
    <n v="0"/>
    <n v="0"/>
    <n v="3.3860000000000001E-3"/>
    <n v="3.0966000000000001E-3"/>
    <n v="1.2309668"/>
    <n v="0.45953919999999998"/>
    <n v="9.9240999999999999E-3"/>
    <n v="6.7820000000000001E-4"/>
    <n v="23"/>
    <n v="3.3860000000000001E-3"/>
    <n v="3.0966000000000001E-3"/>
    <n v="9.9240999999999999E-3"/>
    <n v="6.7820000000000001E-4"/>
  </r>
  <r>
    <x v="28"/>
    <n v="8.3149999999999999E-4"/>
    <n v="3.1388000000000002E-3"/>
    <n v="1.1600000000000001E-5"/>
    <n v="9.6000000000000002E-4"/>
    <n v="0.1467301"/>
    <n v="5.55825E-2"/>
    <n v="0"/>
    <n v="0"/>
    <n v="0"/>
    <n v="3.4074000000000001E-3"/>
    <n v="3.1143E-3"/>
    <n v="1.2324484"/>
    <n v="0.46035870000000001"/>
    <n v="9.5444999999999992E-3"/>
    <n v="6.6299999999999996E-4"/>
    <n v="23"/>
    <n v="3.4074000000000001E-3"/>
    <n v="3.1143E-3"/>
    <n v="9.5444999999999992E-3"/>
    <n v="6.6299999999999996E-4"/>
  </r>
  <r>
    <x v="29"/>
    <n v="8.1990000000000003E-4"/>
    <n v="3.1005E-3"/>
    <n v="1.1399999999999999E-5"/>
    <n v="9.4640000000000002E-4"/>
    <n v="0.14516319999999999"/>
    <n v="5.6526399999999997E-2"/>
    <n v="0"/>
    <n v="0"/>
    <n v="0"/>
    <n v="3.4277000000000001E-3"/>
    <n v="3.1310000000000001E-3"/>
    <n v="1.2339013999999999"/>
    <n v="0.46116639999999998"/>
    <n v="9.1774999999999999E-3"/>
    <n v="6.4800000000000003E-4"/>
    <n v="23"/>
    <n v="3.4277000000000001E-3"/>
    <n v="3.1310000000000001E-3"/>
    <n v="9.1774999999999999E-3"/>
    <n v="6.4800000000000003E-4"/>
  </r>
  <r>
    <x v="29"/>
    <n v="8.0849999999999997E-4"/>
    <n v="3.0626999999999998E-3"/>
    <n v="1.13E-5"/>
    <n v="9.3309999999999997E-4"/>
    <n v="0.14360290000000001"/>
    <n v="5.7427499999999999E-2"/>
    <n v="0"/>
    <n v="0"/>
    <n v="0"/>
    <n v="3.4472000000000001E-3"/>
    <n v="3.1468999999999998E-3"/>
    <n v="1.2353261"/>
    <n v="0.4619624"/>
    <n v="8.8226999999999993E-3"/>
    <n v="6.332E-4"/>
    <n v="23"/>
    <n v="3.4472000000000001E-3"/>
    <n v="3.1468999999999998E-3"/>
    <n v="8.8226999999999993E-3"/>
    <n v="6.332E-4"/>
  </r>
  <r>
    <x v="29"/>
    <n v="7.9719999999999997E-4"/>
    <n v="3.0252E-3"/>
    <n v="1.11E-5"/>
    <n v="9.1989999999999997E-4"/>
    <n v="0.14204939999999999"/>
    <n v="5.8286200000000003E-2"/>
    <n v="0"/>
    <n v="0"/>
    <n v="0"/>
    <n v="3.4656999999999999E-3"/>
    <n v="3.1618000000000002E-3"/>
    <n v="1.2367224999999999"/>
    <n v="0.46274670000000001"/>
    <n v="8.4799000000000003E-3"/>
    <n v="6.1870000000000002E-4"/>
    <n v="23"/>
    <n v="3.4656999999999999E-3"/>
    <n v="3.1618000000000002E-3"/>
    <n v="8.4799000000000003E-3"/>
    <n v="6.1870000000000002E-4"/>
  </r>
  <r>
    <x v="29"/>
    <n v="7.8609999999999997E-4"/>
    <n v="2.9880000000000002E-3"/>
    <n v="1.1E-5"/>
    <n v="9.0689999999999998E-4"/>
    <n v="0.14050319999999999"/>
    <n v="5.9103000000000003E-2"/>
    <n v="0"/>
    <n v="0"/>
    <n v="0"/>
    <n v="3.4830999999999998E-3"/>
    <n v="3.1757999999999999E-3"/>
    <n v="1.2380907999999999"/>
    <n v="0.46351940000000003"/>
    <n v="8.1487E-3"/>
    <n v="6.043E-4"/>
    <n v="23"/>
    <n v="3.4830999999999998E-3"/>
    <n v="3.1757999999999999E-3"/>
    <n v="8.1487E-3"/>
    <n v="6.043E-4"/>
  </r>
  <r>
    <x v="30"/>
    <n v="7.7519999999999998E-4"/>
    <n v="2.9513E-3"/>
    <n v="1.08E-5"/>
    <n v="8.9420000000000005E-4"/>
    <n v="0.13896439999999999"/>
    <n v="5.9878300000000002E-2"/>
    <n v="0"/>
    <n v="0"/>
    <n v="0"/>
    <n v="3.4997000000000001E-3"/>
    <n v="3.1887999999999999E-3"/>
    <n v="1.2394312000000001"/>
    <n v="0.46428049999999998"/>
    <n v="7.8286999999999992E-3"/>
    <n v="5.9020000000000003E-4"/>
    <n v="23"/>
    <n v="3.4997000000000001E-3"/>
    <n v="3.1887999999999999E-3"/>
    <n v="7.8286999999999992E-3"/>
    <n v="5.9020000000000003E-4"/>
  </r>
  <r>
    <x v="30"/>
    <n v="7.6440000000000004E-4"/>
    <n v="2.9147999999999999E-3"/>
    <n v="1.0699999999999999E-5"/>
    <n v="8.8159999999999996E-4"/>
    <n v="0.13743330000000001"/>
    <n v="6.06125E-2"/>
    <n v="0"/>
    <n v="0"/>
    <n v="0"/>
    <n v="3.5152E-3"/>
    <n v="3.2009999999999999E-3"/>
    <n v="1.2407439"/>
    <n v="0.46503"/>
    <n v="7.5196999999999998E-3"/>
    <n v="5.7629999999999997E-4"/>
    <n v="23"/>
    <n v="3.5152E-3"/>
    <n v="3.2009999999999999E-3"/>
    <n v="7.5196999999999998E-3"/>
    <n v="5.7629999999999997E-4"/>
  </r>
  <r>
    <x v="30"/>
    <n v="7.5370000000000005E-4"/>
    <n v="2.8787999999999999E-3"/>
    <n v="1.0499999999999999E-5"/>
    <n v="8.6919999999999999E-4"/>
    <n v="0.13591030000000001"/>
    <n v="6.1306199999999998E-2"/>
    <n v="0"/>
    <n v="0"/>
    <n v="0"/>
    <n v="3.5297000000000002E-3"/>
    <n v="3.2122000000000001E-3"/>
    <n v="1.2420291000000001"/>
    <n v="0.46576800000000002"/>
    <n v="7.2212999999999999E-3"/>
    <n v="5.6249999999999996E-4"/>
    <n v="23"/>
    <n v="3.5297000000000002E-3"/>
    <n v="3.2122000000000001E-3"/>
    <n v="7.2212999999999999E-3"/>
    <n v="5.6249999999999996E-4"/>
  </r>
  <r>
    <x v="30"/>
    <n v="7.4319999999999996E-4"/>
    <n v="2.8430999999999999E-3"/>
    <n v="1.04E-5"/>
    <n v="8.5689999999999996E-4"/>
    <n v="0.1343955"/>
    <n v="6.1959800000000002E-2"/>
    <n v="0"/>
    <n v="0"/>
    <n v="0"/>
    <n v="3.5433000000000001E-3"/>
    <n v="3.2225000000000001E-3"/>
    <n v="1.2432869"/>
    <n v="0.46649449999999998"/>
    <n v="6.9332999999999999E-3"/>
    <n v="5.4900000000000001E-4"/>
    <n v="23"/>
    <n v="3.5433000000000001E-3"/>
    <n v="3.2225000000000001E-3"/>
    <n v="6.9332999999999999E-3"/>
    <n v="5.4900000000000001E-4"/>
  </r>
  <r>
    <x v="31"/>
    <n v="7.3280000000000003E-4"/>
    <n v="2.8077000000000002E-3"/>
    <n v="1.0200000000000001E-5"/>
    <n v="8.4489999999999999E-4"/>
    <n v="0.13288929999999999"/>
    <n v="6.2573900000000002E-2"/>
    <n v="0"/>
    <n v="0"/>
    <n v="0"/>
    <n v="3.5558E-3"/>
    <n v="3.2318999999999998E-3"/>
    <n v="1.2445176"/>
    <n v="0.4672095"/>
    <n v="6.6553999999999997E-3"/>
    <n v="5.3569999999999996E-4"/>
    <n v="23"/>
    <n v="3.5558E-3"/>
    <n v="3.2318999999999998E-3"/>
    <n v="6.6553999999999997E-3"/>
    <n v="5.3569999999999996E-4"/>
  </r>
  <r>
    <x v="31"/>
    <n v="7.226E-4"/>
    <n v="2.7726999999999999E-3"/>
    <n v="1.01E-5"/>
    <n v="8.3299999999999997E-4"/>
    <n v="0.1313917"/>
    <n v="6.3148999999999997E-2"/>
    <n v="0"/>
    <n v="0"/>
    <n v="0"/>
    <n v="3.5672999999999998E-3"/>
    <n v="3.2404000000000001E-3"/>
    <n v="1.2457214000000001"/>
    <n v="0.46791319999999997"/>
    <n v="6.3872E-3"/>
    <n v="5.2260000000000002E-4"/>
    <n v="23"/>
    <n v="3.5672999999999998E-3"/>
    <n v="3.2404000000000001E-3"/>
    <n v="6.3872E-3"/>
    <n v="5.2260000000000002E-4"/>
  </r>
  <r>
    <x v="31"/>
    <n v="7.1250000000000003E-4"/>
    <n v="2.738E-3"/>
    <n v="9.9000000000000001E-6"/>
    <n v="8.2129999999999996E-4"/>
    <n v="0.12990309999999999"/>
    <n v="6.3685699999999998E-2"/>
    <n v="0"/>
    <n v="0"/>
    <n v="0"/>
    <n v="3.5779000000000002E-3"/>
    <n v="3.248E-3"/>
    <n v="1.2468986"/>
    <n v="0.46860540000000001"/>
    <n v="6.1285000000000003E-3"/>
    <n v="5.0980000000000003E-4"/>
    <n v="23"/>
    <n v="3.5779000000000002E-3"/>
    <n v="3.248E-3"/>
    <n v="6.1285000000000003E-3"/>
    <n v="5.0980000000000003E-4"/>
  </r>
  <r>
    <x v="31"/>
    <n v="7.0259999999999995E-4"/>
    <n v="2.7036999999999999E-3"/>
    <n v="9.7999999999999993E-6"/>
    <n v="8.0979999999999995E-4"/>
    <n v="0.1284236"/>
    <n v="6.4184699999999997E-2"/>
    <n v="0"/>
    <n v="0"/>
    <n v="0"/>
    <n v="3.5874000000000001E-3"/>
    <n v="3.2545999999999999E-3"/>
    <n v="1.2480494"/>
    <n v="0.46928619999999999"/>
    <n v="5.8789999999999997E-3"/>
    <n v="4.9709999999999999E-4"/>
    <n v="23"/>
    <n v="3.5874000000000001E-3"/>
    <n v="3.2545999999999999E-3"/>
    <n v="5.8789999999999997E-3"/>
    <n v="4.9709999999999999E-4"/>
  </r>
  <r>
    <x v="32"/>
    <n v="6.9280000000000003E-4"/>
    <n v="2.6698E-3"/>
    <n v="9.7000000000000003E-6"/>
    <n v="7.984E-4"/>
    <n v="0.1269535"/>
    <n v="6.4646499999999996E-2"/>
    <n v="0"/>
    <n v="0"/>
    <n v="0"/>
    <n v="3.5959E-3"/>
    <n v="3.2604000000000001E-3"/>
    <n v="1.249174"/>
    <n v="0.46995569999999998"/>
    <n v="5.6385000000000003E-3"/>
    <n v="4.8470000000000002E-4"/>
    <n v="23"/>
    <n v="3.5959E-3"/>
    <n v="3.2604000000000001E-3"/>
    <n v="5.6385000000000003E-3"/>
    <n v="4.8470000000000002E-4"/>
  </r>
  <r>
    <x v="32"/>
    <n v="6.8309999999999996E-4"/>
    <n v="2.6362E-3"/>
    <n v="9.5000000000000005E-6"/>
    <n v="7.8720000000000005E-4"/>
    <n v="0.12549289999999999"/>
    <n v="6.5071799999999999E-2"/>
    <n v="0"/>
    <n v="0"/>
    <n v="0"/>
    <n v="3.6032999999999998E-3"/>
    <n v="3.2653000000000001E-3"/>
    <n v="1.2502728000000001"/>
    <n v="0.47061389999999997"/>
    <n v="5.4066000000000001E-3"/>
    <n v="4.7249999999999999E-4"/>
    <n v="23"/>
    <n v="3.6032999999999998E-3"/>
    <n v="3.2653000000000001E-3"/>
    <n v="5.4066000000000001E-3"/>
    <n v="4.7249999999999999E-4"/>
  </r>
  <r>
    <x v="32"/>
    <n v="6.736E-4"/>
    <n v="2.6029E-3"/>
    <n v="9.3999999999999998E-6"/>
    <n v="7.7610000000000005E-4"/>
    <n v="0.1240421"/>
    <n v="6.5461199999999997E-2"/>
    <n v="0"/>
    <n v="0"/>
    <n v="0"/>
    <n v="3.6097999999999998E-3"/>
    <n v="3.2693000000000002E-3"/>
    <n v="1.2513460000000001"/>
    <n v="0.47126089999999998"/>
    <n v="5.1831000000000004E-3"/>
    <n v="4.6050000000000003E-4"/>
    <n v="23"/>
    <n v="3.6097999999999998E-3"/>
    <n v="3.2693000000000002E-3"/>
    <n v="5.1831000000000004E-3"/>
    <n v="4.6050000000000003E-4"/>
  </r>
  <r>
    <x v="32"/>
    <n v="6.6419999999999999E-4"/>
    <n v="2.5699999999999998E-3"/>
    <n v="9.3000000000000007E-6"/>
    <n v="7.6519999999999995E-4"/>
    <n v="0.1226011"/>
    <n v="6.5815299999999993E-2"/>
    <n v="0"/>
    <n v="0"/>
    <n v="0"/>
    <n v="3.6153000000000001E-3"/>
    <n v="3.2724E-3"/>
    <n v="1.2523938999999999"/>
    <n v="0.4718966"/>
    <n v="4.9677999999999996E-3"/>
    <n v="4.4870000000000001E-4"/>
    <n v="23"/>
    <n v="3.6153000000000001E-3"/>
    <n v="3.2724E-3"/>
    <n v="4.9677999999999996E-3"/>
    <n v="4.4870000000000001E-4"/>
  </r>
  <r>
    <x v="33"/>
    <n v="6.5499999999999998E-4"/>
    <n v="2.5374E-3"/>
    <n v="9.0999999999999993E-6"/>
    <n v="7.5449999999999996E-4"/>
    <n v="0.1211701"/>
    <n v="6.6134899999999996E-2"/>
    <n v="0"/>
    <n v="0"/>
    <n v="0"/>
    <n v="3.6197999999999998E-3"/>
    <n v="3.2745999999999999E-3"/>
    <n v="1.2534167000000001"/>
    <n v="0.47252110000000003"/>
    <n v="4.7603999999999997E-3"/>
    <n v="4.371E-4"/>
    <n v="23"/>
    <n v="3.6197999999999998E-3"/>
    <n v="3.2745999999999999E-3"/>
    <n v="4.7603999999999997E-3"/>
    <n v="4.371E-4"/>
  </r>
  <r>
    <x v="33"/>
    <n v="6.4579999999999998E-4"/>
    <n v="2.5052E-3"/>
    <n v="9.0000000000000002E-6"/>
    <n v="7.4390000000000003E-4"/>
    <n v="0.11974940000000001"/>
    <n v="6.6420699999999999E-2"/>
    <n v="0"/>
    <n v="0"/>
    <n v="0"/>
    <n v="3.6232999999999999E-3"/>
    <n v="3.2759999999999998E-3"/>
    <n v="1.2544149"/>
    <n v="0.47313450000000001"/>
    <n v="4.5605999999999997E-3"/>
    <n v="4.258E-4"/>
    <n v="23"/>
    <n v="3.6232999999999999E-3"/>
    <n v="3.2759999999999998E-3"/>
    <n v="4.5605999999999997E-3"/>
    <n v="4.258E-4"/>
  </r>
  <r>
    <x v="33"/>
    <n v="6.3679999999999997E-4"/>
    <n v="2.4732999999999999E-3"/>
    <n v="8.8999999999999995E-6"/>
    <n v="7.3349999999999999E-4"/>
    <n v="0.118339"/>
    <n v="6.6673300000000005E-2"/>
    <n v="0"/>
    <n v="0"/>
    <n v="0"/>
    <n v="3.6258000000000002E-3"/>
    <n v="3.2764999999999999E-3"/>
    <n v="1.2553886999999999"/>
    <n v="0.47373680000000001"/>
    <n v="4.3683000000000003E-3"/>
    <n v="4.147E-4"/>
    <n v="23"/>
    <n v="3.6258000000000002E-3"/>
    <n v="3.2764999999999999E-3"/>
    <n v="4.3683000000000003E-3"/>
    <n v="4.147E-4"/>
  </r>
  <r>
    <x v="33"/>
    <n v="6.2799999999999998E-4"/>
    <n v="2.4417000000000002E-3"/>
    <n v="8.8000000000000004E-6"/>
    <n v="7.2320000000000001E-4"/>
    <n v="0.116939"/>
    <n v="6.6893499999999995E-2"/>
    <n v="0"/>
    <n v="0"/>
    <n v="0"/>
    <n v="3.6273E-3"/>
    <n v="3.2761999999999999E-3"/>
    <n v="1.2563384"/>
    <n v="0.47432809999999997"/>
    <n v="4.1831999999999998E-3"/>
    <n v="4.037E-4"/>
    <n v="23"/>
    <n v="3.6273E-3"/>
    <n v="3.2761999999999999E-3"/>
    <n v="4.1831999999999998E-3"/>
    <n v="4.037E-4"/>
  </r>
  <r>
    <x v="34"/>
    <n v="6.1919999999999998E-4"/>
    <n v="2.4104999999999999E-3"/>
    <n v="8.6000000000000007E-6"/>
    <n v="7.1310000000000004E-4"/>
    <n v="0.11554970000000001"/>
    <n v="6.7082000000000003E-2"/>
    <n v="0"/>
    <n v="0"/>
    <n v="0"/>
    <n v="3.6278E-3"/>
    <n v="3.2750000000000001E-3"/>
    <n v="1.2572642999999999"/>
    <n v="0.47490840000000001"/>
    <n v="4.0049999999999999E-3"/>
    <n v="3.9300000000000001E-4"/>
    <n v="23"/>
    <n v="3.6278E-3"/>
    <n v="3.2750000000000001E-3"/>
    <n v="4.0049999999999999E-3"/>
    <n v="3.9300000000000001E-4"/>
  </r>
  <r>
    <x v="34"/>
    <n v="6.1059999999999999E-4"/>
    <n v="2.3795999999999999E-3"/>
    <n v="8.4999999999999999E-6"/>
    <n v="7.0310000000000001E-4"/>
    <n v="0.1141711"/>
    <n v="6.7239400000000005E-2"/>
    <n v="0"/>
    <n v="0"/>
    <n v="0"/>
    <n v="3.6273999999999998E-3"/>
    <n v="3.2731000000000001E-3"/>
    <n v="1.2581667999999999"/>
    <n v="0.47547780000000001"/>
    <n v="3.8335999999999999E-3"/>
    <n v="3.8259999999999998E-4"/>
    <n v="23"/>
    <n v="3.6273999999999998E-3"/>
    <n v="3.2731000000000001E-3"/>
    <n v="3.8335999999999999E-3"/>
    <n v="3.8259999999999998E-4"/>
  </r>
  <r>
    <x v="34"/>
    <n v="6.0210000000000005E-4"/>
    <n v="2.3490999999999998E-3"/>
    <n v="8.3999999999999992E-6"/>
    <n v="6.9329999999999999E-4"/>
    <n v="0.1128033"/>
    <n v="6.7366599999999999E-2"/>
    <n v="0"/>
    <n v="0"/>
    <n v="0"/>
    <n v="3.6259999999999999E-3"/>
    <n v="3.2702E-3"/>
    <n v="1.2590463000000001"/>
    <n v="0.47603630000000002"/>
    <n v="3.6687999999999998E-3"/>
    <n v="3.723E-4"/>
    <n v="23"/>
    <n v="3.6259999999999999E-3"/>
    <n v="3.2702E-3"/>
    <n v="3.6687999999999998E-3"/>
    <n v="3.723E-4"/>
  </r>
  <r>
    <x v="34"/>
    <n v="5.9369999999999996E-4"/>
    <n v="2.3188000000000002E-3"/>
    <n v="8.3000000000000002E-6"/>
    <n v="6.8360000000000003E-4"/>
    <n v="0.1114465"/>
    <n v="6.7464300000000005E-2"/>
    <n v="0"/>
    <n v="0"/>
    <n v="0"/>
    <n v="3.6237000000000001E-3"/>
    <n v="3.2666000000000001E-3"/>
    <n v="1.259903"/>
    <n v="0.47658400000000001"/>
    <n v="3.5102000000000002E-3"/>
    <n v="3.6220000000000002E-4"/>
    <n v="23"/>
    <n v="3.6237000000000001E-3"/>
    <n v="3.2666000000000001E-3"/>
    <n v="3.5102000000000002E-3"/>
    <n v="3.6220000000000002E-4"/>
  </r>
  <r>
    <x v="35"/>
    <n v="5.8540000000000003E-4"/>
    <n v="2.2889999999999998E-3"/>
    <n v="8.1999999999999994E-6"/>
    <n v="6.7400000000000001E-4"/>
    <n v="0.1101007"/>
    <n v="6.7533200000000002E-2"/>
    <n v="0"/>
    <n v="0"/>
    <n v="0"/>
    <n v="3.6204000000000002E-3"/>
    <n v="3.2621999999999998E-3"/>
    <n v="1.2607372999999999"/>
    <n v="0.47712090000000001"/>
    <n v="3.3578000000000002E-3"/>
    <n v="3.524E-4"/>
    <n v="23"/>
    <n v="3.6204000000000002E-3"/>
    <n v="3.2621999999999998E-3"/>
    <n v="3.3578000000000002E-3"/>
    <n v="3.524E-4"/>
  </r>
  <r>
    <x v="35"/>
    <n v="5.7720000000000004E-4"/>
    <n v="2.2594E-3"/>
    <n v="7.9999999999999996E-6"/>
    <n v="6.646E-4"/>
    <n v="0.1087661"/>
    <n v="6.7574099999999998E-2"/>
    <n v="0"/>
    <n v="0"/>
    <n v="0"/>
    <n v="3.6162E-3"/>
    <n v="3.2569999999999999E-3"/>
    <n v="1.2615495999999999"/>
    <n v="0.47764719999999999"/>
    <n v="3.2112999999999998E-3"/>
    <n v="3.4269999999999998E-4"/>
    <n v="23"/>
    <n v="3.6162E-3"/>
    <n v="3.2569999999999999E-3"/>
    <n v="3.2112999999999998E-3"/>
    <n v="3.4269999999999998E-4"/>
  </r>
  <r>
    <x v="35"/>
    <n v="5.6919999999999996E-4"/>
    <n v="2.2301999999999999E-3"/>
    <n v="7.9000000000000006E-6"/>
    <n v="6.5530000000000004E-4"/>
    <n v="0.1074427"/>
    <n v="6.7587700000000001E-2"/>
    <n v="0"/>
    <n v="0"/>
    <n v="0"/>
    <n v="3.6110999999999999E-3"/>
    <n v="3.251E-3"/>
    <n v="1.2623401999999999"/>
    <n v="0.4781628"/>
    <n v="3.0704999999999999E-3"/>
    <n v="3.3330000000000002E-4"/>
    <n v="23"/>
    <n v="3.6110999999999999E-3"/>
    <n v="3.251E-3"/>
    <n v="3.0704999999999999E-3"/>
    <n v="3.3330000000000002E-4"/>
  </r>
  <r>
    <x v="35"/>
    <n v="5.6130000000000004E-4"/>
    <n v="2.2012999999999998E-3"/>
    <n v="7.7999999999999999E-6"/>
    <n v="6.4610000000000004E-4"/>
    <n v="0.1061305"/>
    <n v="6.7574800000000004E-2"/>
    <n v="0"/>
    <n v="0"/>
    <n v="0"/>
    <n v="3.6051E-3"/>
    <n v="3.2442999999999999E-3"/>
    <n v="1.2631095000000001"/>
    <n v="0.47866799999999998"/>
    <n v="2.9353000000000001E-3"/>
    <n v="3.2410000000000002E-4"/>
    <n v="23"/>
    <n v="3.6051E-3"/>
    <n v="3.2442999999999999E-3"/>
    <n v="2.9353000000000001E-3"/>
    <n v="3.2410000000000002E-4"/>
  </r>
  <r>
    <x v="36"/>
    <n v="5.5349999999999996E-4"/>
    <n v="2.1727000000000001E-3"/>
    <n v="7.7000000000000008E-6"/>
    <n v="6.3710000000000004E-4"/>
    <n v="0.1048298"/>
    <n v="6.7536200000000005E-2"/>
    <n v="0"/>
    <n v="0"/>
    <n v="0"/>
    <n v="3.5983E-3"/>
    <n v="3.2368000000000002E-3"/>
    <n v="1.2638578"/>
    <n v="0.4791627"/>
    <n v="2.8054E-3"/>
    <n v="3.1510000000000002E-4"/>
    <n v="23"/>
    <n v="3.5983E-3"/>
    <n v="3.2368000000000002E-3"/>
    <n v="2.8054E-3"/>
    <n v="3.1510000000000002E-4"/>
  </r>
  <r>
    <x v="36"/>
    <n v="5.4569999999999998E-4"/>
    <n v="2.1443999999999999E-3"/>
    <n v="7.6000000000000001E-6"/>
    <n v="6.2819999999999998E-4"/>
    <n v="0.1035404"/>
    <n v="6.7472500000000005E-2"/>
    <n v="0"/>
    <n v="0"/>
    <n v="0"/>
    <n v="3.5904999999999999E-3"/>
    <n v="3.2285999999999999E-3"/>
    <n v="1.2645856"/>
    <n v="0.47964699999999999"/>
    <n v="2.6806E-3"/>
    <n v="3.0630000000000002E-4"/>
    <n v="23"/>
    <n v="3.5904999999999999E-3"/>
    <n v="3.2285999999999999E-3"/>
    <n v="2.6806E-3"/>
    <n v="3.0630000000000002E-4"/>
  </r>
  <r>
    <x v="36"/>
    <n v="5.3810000000000001E-4"/>
    <n v="2.1164999999999999E-3"/>
    <n v="7.5000000000000002E-6"/>
    <n v="6.1939999999999999E-4"/>
    <n v="0.10226250000000001"/>
    <n v="6.73845E-2"/>
    <n v="0"/>
    <n v="0"/>
    <n v="0"/>
    <n v="3.5820000000000001E-3"/>
    <n v="3.2196999999999998E-3"/>
    <n v="1.2652931000000001"/>
    <n v="0.48012110000000002"/>
    <n v="2.5609000000000001E-3"/>
    <n v="2.9770000000000003E-4"/>
    <n v="23"/>
    <n v="3.5820000000000001E-3"/>
    <n v="3.2196999999999998E-3"/>
    <n v="2.5609000000000001E-3"/>
    <n v="2.9770000000000003E-4"/>
  </r>
  <r>
    <x v="36"/>
    <n v="5.306E-4"/>
    <n v="2.0888999999999999E-3"/>
    <n v="7.4000000000000003E-6"/>
    <n v="6.1070000000000004E-4"/>
    <n v="0.10099619999999999"/>
    <n v="6.7273100000000002E-2"/>
    <n v="0"/>
    <n v="0"/>
    <n v="0"/>
    <n v="3.5725000000000002E-3"/>
    <n v="3.2101E-3"/>
    <n v="1.2659807999999999"/>
    <n v="0.48058489999999998"/>
    <n v="2.4459999999999998E-3"/>
    <n v="2.8919999999999998E-4"/>
    <n v="23"/>
    <n v="3.5725000000000002E-3"/>
    <n v="3.2101E-3"/>
    <n v="2.4459999999999998E-3"/>
    <n v="2.8919999999999998E-4"/>
  </r>
  <r>
    <x v="37"/>
    <n v="5.2329999999999998E-4"/>
    <n v="2.0615E-3"/>
    <n v="7.3000000000000004E-6"/>
    <n v="6.022E-4"/>
    <n v="9.9741499999999997E-2"/>
    <n v="6.7138900000000001E-2"/>
    <n v="0"/>
    <n v="0"/>
    <n v="0"/>
    <n v="3.5623E-3"/>
    <n v="3.1998E-3"/>
    <n v="1.2666489999999999"/>
    <n v="0.48103869999999999"/>
    <n v="2.3357E-3"/>
    <n v="2.81E-4"/>
    <n v="23"/>
    <n v="3.5623E-3"/>
    <n v="3.1998E-3"/>
    <n v="2.3357E-3"/>
    <n v="2.81E-4"/>
  </r>
  <r>
    <x v="37"/>
    <n v="5.1599999999999997E-4"/>
    <n v="2.0344999999999999E-3"/>
    <n v="7.1999999999999997E-6"/>
    <n v="5.9380000000000001E-4"/>
    <n v="9.84984E-2"/>
    <n v="6.6982700000000006E-2"/>
    <n v="0"/>
    <n v="0"/>
    <n v="0"/>
    <n v="3.5512999999999999E-3"/>
    <n v="3.1887999999999999E-3"/>
    <n v="1.2672981000000001"/>
    <n v="0.48148249999999998"/>
    <n v="2.2298999999999999E-3"/>
    <n v="2.7300000000000002E-4"/>
    <n v="23"/>
    <n v="3.5512999999999999E-3"/>
    <n v="3.1887999999999999E-3"/>
    <n v="2.2298999999999999E-3"/>
    <n v="2.7300000000000002E-4"/>
  </r>
  <r>
    <x v="37"/>
    <n v="5.0880000000000001E-4"/>
    <n v="2.0079E-3"/>
    <n v="7.0999999999999998E-6"/>
    <n v="5.8549999999999997E-4"/>
    <n v="9.7266900000000003E-2"/>
    <n v="6.6805199999999995E-2"/>
    <n v="0"/>
    <n v="0"/>
    <n v="0"/>
    <n v="3.5395000000000001E-3"/>
    <n v="3.1771E-3"/>
    <n v="1.2679285"/>
    <n v="0.48191640000000002"/>
    <n v="2.1283999999999999E-3"/>
    <n v="2.652E-4"/>
    <n v="23"/>
    <n v="3.5395000000000001E-3"/>
    <n v="3.1771E-3"/>
    <n v="2.1283999999999999E-3"/>
    <n v="2.652E-4"/>
  </r>
  <r>
    <x v="37"/>
    <n v="5.017E-4"/>
    <n v="1.9815000000000002E-3"/>
    <n v="6.9999999999999999E-6"/>
    <n v="5.7729999999999999E-4"/>
    <n v="9.6047099999999996E-2"/>
    <n v="6.6607100000000002E-2"/>
    <n v="0"/>
    <n v="0"/>
    <n v="0"/>
    <n v="3.5268999999999999E-3"/>
    <n v="3.1649E-3"/>
    <n v="1.2685405999999999"/>
    <n v="0.4823404"/>
    <n v="2.0311999999999999E-3"/>
    <n v="2.5759999999999997E-4"/>
    <n v="23"/>
    <n v="3.5268999999999999E-3"/>
    <n v="3.1649E-3"/>
    <n v="2.0311999999999999E-3"/>
    <n v="2.5759999999999997E-4"/>
  </r>
  <r>
    <x v="38"/>
    <n v="4.9470000000000004E-4"/>
    <n v="1.9553999999999999E-3"/>
    <n v="6.9E-6"/>
    <n v="5.6930000000000001E-4"/>
    <n v="9.4839099999999996E-2"/>
    <n v="6.6389299999999998E-2"/>
    <n v="0"/>
    <n v="0"/>
    <n v="0"/>
    <n v="3.5136E-3"/>
    <n v="3.1519E-3"/>
    <n v="1.2691345999999999"/>
    <n v="0.48275479999999998"/>
    <n v="1.9379E-3"/>
    <n v="2.5010000000000001E-4"/>
    <n v="23"/>
    <n v="3.5136E-3"/>
    <n v="3.1519E-3"/>
    <n v="1.9379E-3"/>
    <n v="2.5010000000000001E-4"/>
  </r>
  <r>
    <x v="38"/>
    <n v="4.8779999999999998E-4"/>
    <n v="1.9296000000000001E-3"/>
    <n v="6.8000000000000001E-6"/>
    <n v="5.6130000000000004E-4"/>
    <n v="9.3642699999999995E-2"/>
    <n v="6.61524E-2"/>
    <n v="0"/>
    <n v="0"/>
    <n v="0"/>
    <n v="3.4995E-3"/>
    <n v="3.1384E-3"/>
    <n v="1.269711"/>
    <n v="0.48315960000000002"/>
    <n v="1.8485000000000001E-3"/>
    <n v="2.429E-4"/>
    <n v="23"/>
    <n v="3.4995E-3"/>
    <n v="3.1384E-3"/>
    <n v="1.8485000000000001E-3"/>
    <n v="2.429E-4"/>
  </r>
  <r>
    <x v="38"/>
    <n v="4.8099999999999998E-4"/>
    <n v="1.9042E-3"/>
    <n v="6.7000000000000002E-6"/>
    <n v="5.5349999999999996E-4"/>
    <n v="9.2458100000000001E-2"/>
    <n v="6.58971E-2"/>
    <n v="0"/>
    <n v="0"/>
    <n v="0"/>
    <n v="3.4846999999999999E-3"/>
    <n v="3.1243E-3"/>
    <n v="1.2702703"/>
    <n v="0.48355500000000001"/>
    <n v="1.7629E-3"/>
    <n v="2.3580000000000001E-4"/>
    <n v="23"/>
    <n v="3.4846999999999999E-3"/>
    <n v="3.1243E-3"/>
    <n v="1.7629E-3"/>
    <n v="2.3580000000000001E-4"/>
  </r>
  <r>
    <x v="38"/>
    <n v="4.7439999999999998E-4"/>
    <n v="1.879E-3"/>
    <n v="6.6000000000000003E-6"/>
    <n v="5.4580000000000004E-4"/>
    <n v="9.12853E-2"/>
    <n v="6.5624100000000005E-2"/>
    <n v="0"/>
    <n v="0"/>
    <n v="0"/>
    <n v="3.4692999999999998E-3"/>
    <n v="3.1096000000000001E-3"/>
    <n v="1.2708126"/>
    <n v="0.48394090000000001"/>
    <n v="1.6808999999999999E-3"/>
    <n v="2.2890000000000001E-4"/>
    <n v="23"/>
    <n v="3.4692999999999998E-3"/>
    <n v="3.1096000000000001E-3"/>
    <n v="1.6808999999999999E-3"/>
    <n v="2.2890000000000001E-4"/>
  </r>
  <r>
    <x v="39"/>
    <n v="4.6779999999999999E-4"/>
    <n v="1.8541E-3"/>
    <n v="6.4999999999999996E-6"/>
    <n v="5.3819999999999996E-4"/>
    <n v="9.0124200000000002E-2"/>
    <n v="6.5334199999999995E-2"/>
    <n v="0"/>
    <n v="0"/>
    <n v="0"/>
    <n v="3.4532E-3"/>
    <n v="3.0944000000000002E-3"/>
    <n v="1.2713384000000001"/>
    <n v="0.48431760000000001"/>
    <n v="1.6023999999999999E-3"/>
    <n v="2.2220000000000001E-4"/>
    <n v="23"/>
    <n v="3.4532E-3"/>
    <n v="3.0944000000000002E-3"/>
    <n v="1.6023999999999999E-3"/>
    <n v="2.2220000000000001E-4"/>
  </r>
  <r>
    <x v="39"/>
    <n v="4.6119999999999999E-4"/>
    <n v="1.8296E-3"/>
    <n v="6.3999999999999997E-6"/>
    <n v="5.3070000000000005E-4"/>
    <n v="8.8974800000000007E-2"/>
    <n v="6.5028100000000005E-2"/>
    <n v="0"/>
    <n v="0"/>
    <n v="0"/>
    <n v="3.4364E-3"/>
    <n v="3.0785999999999999E-3"/>
    <n v="1.2718482"/>
    <n v="0.48468519999999998"/>
    <n v="1.5272E-3"/>
    <n v="2.1570000000000001E-4"/>
    <n v="23"/>
    <n v="3.4364E-3"/>
    <n v="3.0785999999999999E-3"/>
    <n v="1.5272E-3"/>
    <n v="2.1570000000000001E-4"/>
  </r>
  <r>
    <x v="39"/>
    <n v="4.548E-4"/>
    <n v="1.8052999999999999E-3"/>
    <n v="6.2999999999999998E-6"/>
    <n v="5.2329999999999998E-4"/>
    <n v="8.7837200000000004E-2"/>
    <n v="6.4706299999999994E-2"/>
    <n v="0"/>
    <n v="0"/>
    <n v="0"/>
    <n v="3.4190000000000002E-3"/>
    <n v="3.0623E-3"/>
    <n v="1.2723420999999999"/>
    <n v="0.48504380000000002"/>
    <n v="1.4552E-3"/>
    <n v="2.0929999999999999E-4"/>
    <n v="23"/>
    <n v="3.4190000000000002E-3"/>
    <n v="3.0623E-3"/>
    <n v="1.4552E-3"/>
    <n v="2.0929999999999999E-4"/>
  </r>
  <r>
    <x v="39"/>
    <n v="4.4850000000000001E-4"/>
    <n v="1.7813E-3"/>
    <n v="6.1999999999999999E-6"/>
    <n v="5.1599999999999997E-4"/>
    <n v="8.6711300000000005E-2"/>
    <n v="6.4369700000000002E-2"/>
    <n v="0"/>
    <n v="0"/>
    <n v="0"/>
    <n v="3.4010999999999998E-3"/>
    <n v="3.0455E-3"/>
    <n v="1.2728207"/>
    <n v="0.48539349999999998"/>
    <n v="1.3863E-3"/>
    <n v="2.031E-4"/>
    <n v="23"/>
    <n v="3.4010999999999998E-3"/>
    <n v="3.0455E-3"/>
    <n v="1.3863E-3"/>
    <n v="2.031E-4"/>
  </r>
  <r>
    <x v="40"/>
    <n v="4.4230000000000002E-4"/>
    <n v="1.7576E-3"/>
    <n v="6.1999999999999999E-6"/>
    <n v="5.0880000000000001E-4"/>
    <n v="8.5597199999999998E-2"/>
    <n v="6.4018800000000001E-2"/>
    <n v="0"/>
    <n v="0"/>
    <n v="0"/>
    <n v="3.3825000000000001E-3"/>
    <n v="3.0282E-3"/>
    <n v="1.2732842"/>
    <n v="0.48573440000000001"/>
    <n v="1.3204E-3"/>
    <n v="1.9709999999999999E-4"/>
    <n v="23"/>
    <n v="3.3825000000000001E-3"/>
    <n v="3.0282E-3"/>
    <n v="1.3204E-3"/>
    <n v="1.9709999999999999E-4"/>
  </r>
  <r>
    <x v="40"/>
    <n v="4.3609999999999998E-4"/>
    <n v="1.7342E-3"/>
    <n v="6.1E-6"/>
    <n v="5.017E-4"/>
    <n v="8.4494700000000006E-2"/>
    <n v="6.3654299999999997E-2"/>
    <n v="0"/>
    <n v="0"/>
    <n v="0"/>
    <n v="3.3633000000000001E-3"/>
    <n v="3.0103999999999999E-3"/>
    <n v="1.273733"/>
    <n v="0.48606670000000002"/>
    <n v="1.2574000000000001E-3"/>
    <n v="1.9120000000000001E-4"/>
    <n v="23"/>
    <n v="3.3633000000000001E-3"/>
    <n v="3.0103999999999999E-3"/>
    <n v="1.2574000000000001E-3"/>
    <n v="1.9120000000000001E-4"/>
  </r>
  <r>
    <x v="40"/>
    <n v="4.2999999999999999E-4"/>
    <n v="1.7110000000000001E-3"/>
    <n v="6.0000000000000002E-6"/>
    <n v="4.9470000000000004E-4"/>
    <n v="8.3403900000000003E-2"/>
    <n v="6.3276899999999997E-2"/>
    <n v="0"/>
    <n v="0"/>
    <n v="0"/>
    <n v="3.3436999999999998E-3"/>
    <n v="2.9922E-3"/>
    <n v="1.2741674999999999"/>
    <n v="0.4863905"/>
    <n v="1.1971E-3"/>
    <n v="1.8550000000000001E-4"/>
    <n v="23"/>
    <n v="3.3436999999999998E-3"/>
    <n v="2.9922E-3"/>
    <n v="1.1971E-3"/>
    <n v="1.8550000000000001E-4"/>
  </r>
  <r>
    <x v="40"/>
    <n v="4.2410000000000001E-4"/>
    <n v="1.6881999999999999E-3"/>
    <n v="5.9000000000000003E-6"/>
    <n v="4.8779999999999998E-4"/>
    <n v="8.2324800000000004E-2"/>
    <n v="6.2887100000000001E-2"/>
    <n v="0"/>
    <n v="0"/>
    <n v="0"/>
    <n v="3.3235000000000001E-3"/>
    <n v="2.9735E-3"/>
    <n v="1.2745880000000001"/>
    <n v="0.48670590000000002"/>
    <n v="1.1395000000000001E-3"/>
    <n v="1.8000000000000001E-4"/>
    <n v="23"/>
    <n v="3.3235000000000001E-3"/>
    <n v="2.9735E-3"/>
    <n v="1.1395000000000001E-3"/>
    <n v="1.8000000000000001E-4"/>
  </r>
  <r>
    <x v="41"/>
    <n v="4.1819999999999997E-4"/>
    <n v="1.6655999999999999E-3"/>
    <n v="5.8000000000000004E-6"/>
    <n v="4.8099999999999998E-4"/>
    <n v="8.1257300000000005E-2"/>
    <n v="6.2485600000000002E-2"/>
    <n v="0"/>
    <n v="0"/>
    <n v="0"/>
    <n v="3.3027E-3"/>
    <n v="2.9545000000000001E-3"/>
    <n v="1.2749949"/>
    <n v="0.48701299999999997"/>
    <n v="1.0843999999999999E-3"/>
    <n v="1.7459999999999999E-4"/>
    <n v="23"/>
    <n v="3.3027E-3"/>
    <n v="2.9545000000000001E-3"/>
    <n v="1.0843999999999999E-3"/>
    <n v="1.7459999999999999E-4"/>
  </r>
  <r>
    <x v="41"/>
    <n v="4.124E-4"/>
    <n v="1.6433000000000001E-3"/>
    <n v="5.6999999999999996E-6"/>
    <n v="4.7429999999999998E-4"/>
    <n v="8.0201400000000006E-2"/>
    <n v="6.2073099999999999E-2"/>
    <n v="0"/>
    <n v="0"/>
    <n v="0"/>
    <n v="3.2816E-3"/>
    <n v="2.9350000000000001E-3"/>
    <n v="1.2753885"/>
    <n v="0.48731210000000003"/>
    <n v="1.0317E-3"/>
    <n v="1.694E-4"/>
    <n v="23"/>
    <n v="3.2816E-3"/>
    <n v="2.9350000000000001E-3"/>
    <n v="1.0317E-3"/>
    <n v="1.694E-4"/>
  </r>
  <r>
    <x v="41"/>
    <n v="4.0660000000000002E-4"/>
    <n v="1.6213E-3"/>
    <n v="5.6999999999999996E-6"/>
    <n v="4.6769999999999998E-4"/>
    <n v="7.9157000000000005E-2"/>
    <n v="6.1650099999999999E-2"/>
    <n v="0"/>
    <n v="0"/>
    <n v="0"/>
    <n v="3.2599E-3"/>
    <n v="2.9150999999999999E-3"/>
    <n v="1.2757691"/>
    <n v="0.48760310000000001"/>
    <n v="9.8149999999999995E-4"/>
    <n v="1.6430000000000001E-4"/>
    <n v="23"/>
    <n v="3.2599E-3"/>
    <n v="2.9150999999999999E-3"/>
    <n v="9.8149999999999995E-4"/>
    <n v="1.6430000000000001E-4"/>
  </r>
  <r>
    <x v="41"/>
    <n v="4.0099999999999999E-4"/>
    <n v="1.5995E-3"/>
    <n v="5.5999999999999997E-6"/>
    <n v="4.6119999999999999E-4"/>
    <n v="7.8124100000000002E-2"/>
    <n v="6.1217100000000003E-2"/>
    <n v="0"/>
    <n v="0"/>
    <n v="0"/>
    <n v="3.2377999999999999E-3"/>
    <n v="2.8949000000000002E-3"/>
    <n v="1.2761372"/>
    <n v="0.48788629999999999"/>
    <n v="9.3340000000000003E-4"/>
    <n v="1.594E-4"/>
    <n v="23"/>
    <n v="3.2377999999999999E-3"/>
    <n v="2.8949000000000002E-3"/>
    <n v="9.3340000000000003E-4"/>
    <n v="1.594E-4"/>
  </r>
  <r>
    <x v="42"/>
    <n v="3.9540000000000002E-4"/>
    <n v="1.5781E-3"/>
    <n v="5.4999999999999999E-6"/>
    <n v="4.548E-4"/>
    <n v="7.7102699999999996E-2"/>
    <n v="6.0774799999999997E-2"/>
    <n v="0"/>
    <n v="0"/>
    <n v="0"/>
    <n v="3.2152999999999999E-3"/>
    <n v="2.8743000000000002E-3"/>
    <n v="1.2764929"/>
    <n v="0.48816179999999998"/>
    <n v="8.876E-4"/>
    <n v="1.5459999999999999E-4"/>
    <n v="23"/>
    <n v="3.2152999999999999E-3"/>
    <n v="2.8743000000000002E-3"/>
    <n v="8.876E-4"/>
    <n v="1.5459999999999999E-4"/>
  </r>
  <r>
    <x v="42"/>
    <n v="3.8989999999999999E-4"/>
    <n v="1.5567999999999999E-3"/>
    <n v="5.4E-6"/>
    <n v="4.4850000000000001E-4"/>
    <n v="7.6092699999999999E-2"/>
    <n v="6.0323700000000001E-2"/>
    <n v="0"/>
    <n v="0"/>
    <n v="0"/>
    <n v="3.1924000000000002E-3"/>
    <n v="2.8533999999999999E-3"/>
    <n v="1.2768367"/>
    <n v="0.48842970000000002"/>
    <n v="8.4380000000000002E-4"/>
    <n v="1.4999999999999999E-4"/>
    <n v="23"/>
    <n v="3.1924000000000002E-3"/>
    <n v="2.8533999999999999E-3"/>
    <n v="8.4380000000000002E-4"/>
    <n v="1.4999999999999999E-4"/>
  </r>
  <r>
    <x v="42"/>
    <n v="3.8450000000000002E-4"/>
    <n v="1.5359E-3"/>
    <n v="5.3000000000000001E-6"/>
    <n v="4.4220000000000001E-4"/>
    <n v="7.5094099999999997E-2"/>
    <n v="5.9864399999999998E-2"/>
    <n v="0"/>
    <n v="0"/>
    <n v="0"/>
    <n v="3.1691000000000002E-3"/>
    <n v="2.8322E-3"/>
    <n v="1.2771688000000001"/>
    <n v="0.48869010000000002"/>
    <n v="8.0199999999999998E-4"/>
    <n v="1.4550000000000001E-4"/>
    <n v="23"/>
    <n v="3.1691000000000002E-3"/>
    <n v="2.8322E-3"/>
    <n v="8.0199999999999998E-4"/>
    <n v="1.4550000000000001E-4"/>
  </r>
  <r>
    <x v="42"/>
    <n v="3.791E-4"/>
    <n v="1.5152E-3"/>
    <n v="5.3000000000000001E-6"/>
    <n v="4.3609999999999998E-4"/>
    <n v="7.41068E-2"/>
    <n v="5.93973E-2"/>
    <n v="0"/>
    <n v="0"/>
    <n v="0"/>
    <n v="3.1454E-3"/>
    <n v="2.8107000000000002E-3"/>
    <n v="1.2774896"/>
    <n v="0.48894330000000003"/>
    <n v="7.6210000000000004E-4"/>
    <n v="1.4109999999999999E-4"/>
    <n v="23"/>
    <n v="3.1454E-3"/>
    <n v="2.8107000000000002E-3"/>
    <n v="7.6210000000000004E-4"/>
    <n v="1.4109999999999999E-4"/>
  </r>
  <r>
    <x v="43"/>
    <n v="3.7389999999999998E-4"/>
    <n v="1.4947999999999999E-3"/>
    <n v="5.2000000000000002E-6"/>
    <n v="4.2999999999999999E-4"/>
    <n v="7.3130700000000007E-2"/>
    <n v="5.8923099999999999E-2"/>
    <n v="0"/>
    <n v="0"/>
    <n v="0"/>
    <n v="3.1213999999999999E-3"/>
    <n v="2.7889E-3"/>
    <n v="1.2777993999999999"/>
    <n v="0.48918919999999999"/>
    <n v="7.2409999999999998E-4"/>
    <n v="1.3679999999999999E-4"/>
    <n v="23"/>
    <n v="3.1213999999999999E-3"/>
    <n v="2.7889E-3"/>
    <n v="7.2409999999999998E-4"/>
    <n v="1.3679999999999999E-4"/>
  </r>
  <r>
    <x v="43"/>
    <n v="3.6870000000000002E-4"/>
    <n v="1.4746E-3"/>
    <n v="5.1000000000000003E-6"/>
    <n v="4.2400000000000001E-4"/>
    <n v="7.2165900000000005E-2"/>
    <n v="5.84422E-2"/>
    <n v="0"/>
    <n v="0"/>
    <n v="0"/>
    <n v="3.0971000000000002E-3"/>
    <n v="2.7667999999999998E-3"/>
    <n v="1.2780984"/>
    <n v="0.48942819999999998"/>
    <n v="6.8780000000000002E-4"/>
    <n v="1.327E-4"/>
    <n v="23"/>
    <n v="3.0971000000000002E-3"/>
    <n v="2.7667999999999998E-3"/>
    <n v="6.8780000000000002E-4"/>
    <n v="1.327E-4"/>
  </r>
  <r>
    <x v="43"/>
    <n v="3.636E-4"/>
    <n v="1.4547E-3"/>
    <n v="5.1000000000000003E-6"/>
    <n v="4.1810000000000003E-4"/>
    <n v="7.1212200000000003E-2"/>
    <n v="5.7955E-2"/>
    <n v="0"/>
    <n v="0"/>
    <n v="0"/>
    <n v="3.0725000000000001E-3"/>
    <n v="2.7445E-3"/>
    <n v="1.2783871"/>
    <n v="0.48966019999999999"/>
    <n v="6.5320000000000005E-4"/>
    <n v="1.2879999999999999E-4"/>
    <n v="23"/>
    <n v="3.0725000000000001E-3"/>
    <n v="2.7445E-3"/>
    <n v="6.5320000000000005E-4"/>
    <n v="1.2879999999999999E-4"/>
  </r>
  <r>
    <x v="43"/>
    <n v="3.5849999999999999E-4"/>
    <n v="1.4350000000000001E-3"/>
    <n v="5.0000000000000004E-6"/>
    <n v="4.1229999999999999E-4"/>
    <n v="7.0269499999999999E-2"/>
    <n v="5.7462199999999998E-2"/>
    <n v="0"/>
    <n v="0"/>
    <n v="0"/>
    <n v="3.0476000000000001E-3"/>
    <n v="2.722E-3"/>
    <n v="1.2786656000000001"/>
    <n v="0.48988549999999997"/>
    <n v="6.2029999999999995E-4"/>
    <n v="1.249E-4"/>
    <n v="23"/>
    <n v="3.0476000000000001E-3"/>
    <n v="2.722E-3"/>
    <n v="6.2029999999999995E-4"/>
    <n v="1.249E-4"/>
  </r>
  <r>
    <x v="44"/>
    <n v="3.5349999999999997E-4"/>
    <n v="1.4155999999999999E-3"/>
    <n v="4.8999999999999997E-6"/>
    <n v="4.0660000000000002E-4"/>
    <n v="6.9337899999999994E-2"/>
    <n v="5.6964099999999997E-2"/>
    <n v="0"/>
    <n v="0"/>
    <n v="0"/>
    <n v="3.0225E-3"/>
    <n v="2.6992000000000001E-3"/>
    <n v="1.2789344"/>
    <n v="0.49010409999999999"/>
    <n v="5.888E-4"/>
    <n v="1.211E-4"/>
    <n v="23"/>
    <n v="3.0225E-3"/>
    <n v="2.6992000000000001E-3"/>
    <n v="5.888E-4"/>
    <n v="1.211E-4"/>
  </r>
  <r>
    <x v="44"/>
    <n v="3.4860000000000002E-4"/>
    <n v="1.3963999999999999E-3"/>
    <n v="4.7999999999999998E-6"/>
    <n v="4.0089999999999999E-4"/>
    <n v="6.8417199999999997E-2"/>
    <n v="5.6461200000000003E-2"/>
    <n v="0"/>
    <n v="0"/>
    <n v="0"/>
    <n v="2.9970999999999999E-3"/>
    <n v="2.6762999999999999E-3"/>
    <n v="1.2791935999999999"/>
    <n v="0.49031629999999998"/>
    <n v="5.5889999999999998E-4"/>
    <n v="1.175E-4"/>
    <n v="23"/>
    <n v="2.9970999999999999E-3"/>
    <n v="2.6762999999999999E-3"/>
    <n v="5.5889999999999998E-4"/>
    <n v="1.175E-4"/>
  </r>
  <r>
    <x v="44"/>
    <n v="3.4380000000000001E-4"/>
    <n v="1.3775E-3"/>
    <n v="4.7999999999999998E-6"/>
    <n v="3.9530000000000001E-4"/>
    <n v="6.7507399999999995E-2"/>
    <n v="5.5953900000000001E-2"/>
    <n v="0"/>
    <n v="0"/>
    <n v="0"/>
    <n v="2.9715000000000002E-3"/>
    <n v="2.6532000000000001E-3"/>
    <n v="1.2794435"/>
    <n v="0.49052210000000002"/>
    <n v="5.3030000000000004E-4"/>
    <n v="1.1400000000000001E-4"/>
    <n v="23"/>
    <n v="2.9715000000000002E-3"/>
    <n v="2.6532000000000001E-3"/>
    <n v="5.3030000000000004E-4"/>
    <n v="1.1400000000000001E-4"/>
  </r>
  <r>
    <x v="44"/>
    <n v="3.39E-4"/>
    <n v="1.3588000000000001E-3"/>
    <n v="4.6999999999999999E-6"/>
    <n v="3.8989999999999999E-4"/>
    <n v="6.6608299999999995E-2"/>
    <n v="5.5442699999999998E-2"/>
    <n v="0"/>
    <n v="0"/>
    <n v="0"/>
    <n v="2.9456E-3"/>
    <n v="2.6299000000000001E-3"/>
    <n v="1.2796844000000001"/>
    <n v="0.49072169999999998"/>
    <n v="5.0319999999999998E-4"/>
    <n v="1.106E-4"/>
    <n v="23"/>
    <n v="2.9456E-3"/>
    <n v="2.6299000000000001E-3"/>
    <n v="5.0319999999999998E-4"/>
    <n v="1.106E-4"/>
  </r>
  <r>
    <x v="45"/>
    <n v="3.3429999999999999E-4"/>
    <n v="1.3404000000000001E-3"/>
    <n v="4.6E-6"/>
    <n v="3.8440000000000002E-4"/>
    <n v="6.5720000000000001E-2"/>
    <n v="5.4927999999999998E-2"/>
    <n v="0"/>
    <n v="0"/>
    <n v="0"/>
    <n v="2.9196000000000001E-3"/>
    <n v="2.6064E-3"/>
    <n v="1.2799166"/>
    <n v="0.4909152"/>
    <n v="4.773E-4"/>
    <n v="1.0730000000000001E-4"/>
    <n v="23"/>
    <n v="2.9196000000000001E-3"/>
    <n v="2.6064E-3"/>
    <n v="4.773E-4"/>
    <n v="1.0730000000000001E-4"/>
  </r>
  <r>
    <x v="45"/>
    <n v="3.2959999999999999E-4"/>
    <n v="1.3221999999999999E-3"/>
    <n v="4.6E-6"/>
    <n v="3.791E-4"/>
    <n v="6.4842399999999994E-2"/>
    <n v="5.4410100000000003E-2"/>
    <n v="0"/>
    <n v="0"/>
    <n v="0"/>
    <n v="2.8934E-3"/>
    <n v="2.5828000000000001E-3"/>
    <n v="1.2801404000000001"/>
    <n v="0.49110280000000001"/>
    <n v="4.527E-4"/>
    <n v="1.041E-4"/>
    <n v="23"/>
    <n v="2.8934E-3"/>
    <n v="2.5828000000000001E-3"/>
    <n v="4.527E-4"/>
    <n v="1.041E-4"/>
  </r>
  <r>
    <x v="45"/>
    <n v="3.2509999999999999E-4"/>
    <n v="1.3041999999999999E-3"/>
    <n v="4.5000000000000001E-6"/>
    <n v="3.7379999999999998E-4"/>
    <n v="6.3975299999999999E-2"/>
    <n v="5.38895E-2"/>
    <n v="0"/>
    <n v="0"/>
    <n v="0"/>
    <n v="2.8670000000000002E-3"/>
    <n v="2.5590999999999999E-3"/>
    <n v="1.280356"/>
    <n v="0.49128450000000001"/>
    <n v="4.2920000000000002E-4"/>
    <n v="1.01E-4"/>
    <n v="23"/>
    <n v="2.8670000000000002E-3"/>
    <n v="2.5590999999999999E-3"/>
    <n v="4.2920000000000002E-4"/>
    <n v="1.01E-4"/>
  </r>
  <r>
    <x v="45"/>
    <n v="3.2059999999999999E-4"/>
    <n v="1.2864E-3"/>
    <n v="4.5000000000000001E-6"/>
    <n v="3.6860000000000001E-4"/>
    <n v="6.3118800000000003E-2"/>
    <n v="5.3366499999999997E-2"/>
    <n v="0"/>
    <n v="0"/>
    <n v="0"/>
    <n v="2.8405000000000001E-3"/>
    <n v="2.5352999999999999E-3"/>
    <n v="1.2805636"/>
    <n v="0.49146060000000003"/>
    <n v="4.0690000000000002E-4"/>
    <n v="9.7999999999999997E-5"/>
    <n v="23"/>
    <n v="2.8405000000000001E-3"/>
    <n v="2.5352999999999999E-3"/>
    <n v="4.0690000000000002E-4"/>
    <n v="9.7999999999999997E-5"/>
  </r>
  <r>
    <x v="46"/>
    <n v="3.1609999999999999E-4"/>
    <n v="1.2689000000000001E-3"/>
    <n v="4.4000000000000002E-6"/>
    <n v="3.635E-4"/>
    <n v="6.2272599999999997E-2"/>
    <n v="5.2841600000000002E-2"/>
    <n v="0"/>
    <n v="0"/>
    <n v="0"/>
    <n v="2.8138999999999998E-3"/>
    <n v="2.5113000000000002E-3"/>
    <n v="1.2807636"/>
    <n v="0.49163119999999999"/>
    <n v="3.857E-4"/>
    <n v="9.5099999999999994E-5"/>
    <n v="23"/>
    <n v="2.8138999999999998E-3"/>
    <n v="2.5113000000000002E-3"/>
    <n v="3.857E-4"/>
    <n v="9.5099999999999994E-5"/>
  </r>
  <r>
    <x v="46"/>
    <n v="3.1169999999999999E-4"/>
    <n v="1.2516000000000001E-3"/>
    <n v="4.3000000000000003E-6"/>
    <n v="3.5849999999999999E-4"/>
    <n v="6.14368E-2"/>
    <n v="5.2314899999999998E-2"/>
    <n v="0"/>
    <n v="0"/>
    <n v="0"/>
    <n v="2.7872000000000001E-3"/>
    <n v="2.4873E-3"/>
    <n v="1.2809561"/>
    <n v="0.49179630000000002"/>
    <n v="3.6549999999999999E-4"/>
    <n v="9.2399999999999996E-5"/>
    <n v="23"/>
    <n v="2.7872000000000001E-3"/>
    <n v="2.4873E-3"/>
    <n v="3.6549999999999999E-4"/>
    <n v="9.2399999999999996E-5"/>
  </r>
  <r>
    <x v="46"/>
    <n v="3.0739999999999999E-4"/>
    <n v="1.2346E-3"/>
    <n v="4.3000000000000003E-6"/>
    <n v="3.5349999999999997E-4"/>
    <n v="6.0611199999999997E-2"/>
    <n v="5.1787E-2"/>
    <n v="0"/>
    <n v="0"/>
    <n v="0"/>
    <n v="2.7604000000000001E-3"/>
    <n v="2.4632E-3"/>
    <n v="1.2811413"/>
    <n v="0.49195610000000001"/>
    <n v="3.4630000000000001E-4"/>
    <n v="8.9599999999999996E-5"/>
    <n v="23"/>
    <n v="2.7604000000000001E-3"/>
    <n v="2.4632E-3"/>
    <n v="3.4630000000000001E-4"/>
    <n v="8.9599999999999996E-5"/>
  </r>
  <r>
    <x v="46"/>
    <n v="3.0309999999999999E-4"/>
    <n v="1.2178E-3"/>
    <n v="4.1999999999999996E-6"/>
    <n v="3.4860000000000002E-4"/>
    <n v="5.9795800000000003E-2"/>
    <n v="5.1257999999999998E-2"/>
    <n v="0"/>
    <n v="0"/>
    <n v="0"/>
    <n v="2.7334999999999998E-3"/>
    <n v="2.4391E-3"/>
    <n v="1.2813196"/>
    <n v="0.49211080000000001"/>
    <n v="3.28E-4"/>
    <n v="8.7000000000000001E-5"/>
    <n v="23"/>
    <n v="2.7334999999999998E-3"/>
    <n v="2.4391E-3"/>
    <n v="3.28E-4"/>
    <n v="8.7000000000000001E-5"/>
  </r>
  <r>
    <x v="47"/>
    <n v="2.989E-4"/>
    <n v="1.2011000000000001E-3"/>
    <n v="4.0999999999999997E-6"/>
    <n v="3.4370000000000001E-4"/>
    <n v="5.8990500000000001E-2"/>
    <n v="5.0728299999999997E-2"/>
    <n v="0"/>
    <n v="0"/>
    <n v="0"/>
    <n v="2.7065000000000001E-3"/>
    <n v="2.4149000000000002E-3"/>
    <n v="1.2814911"/>
    <n v="0.49226049999999999"/>
    <n v="3.1070000000000002E-4"/>
    <n v="8.4499999999999994E-5"/>
    <n v="23"/>
    <n v="2.7065000000000001E-3"/>
    <n v="2.4149000000000002E-3"/>
    <n v="3.1070000000000002E-4"/>
    <n v="8.4499999999999994E-5"/>
  </r>
  <r>
    <x v="47"/>
    <n v="2.9480000000000001E-4"/>
    <n v="1.1846999999999999E-3"/>
    <n v="4.0999999999999997E-6"/>
    <n v="3.389E-4"/>
    <n v="5.8195200000000002E-2"/>
    <n v="5.0198300000000001E-2"/>
    <n v="0"/>
    <n v="0"/>
    <n v="0"/>
    <n v="2.6795E-3"/>
    <n v="2.3906999999999999E-3"/>
    <n v="1.2816561"/>
    <n v="0.49240529999999999"/>
    <n v="2.942E-4"/>
    <n v="8.2100000000000003E-5"/>
    <n v="23"/>
    <n v="2.6795E-3"/>
    <n v="2.3906999999999999E-3"/>
    <n v="2.942E-4"/>
    <n v="8.2100000000000003E-5"/>
  </r>
  <r>
    <x v="47"/>
    <n v="2.9070000000000002E-4"/>
    <n v="1.1685000000000001E-3"/>
    <n v="3.9999999999999998E-6"/>
    <n v="3.3419999999999999E-4"/>
    <n v="5.7409799999999997E-2"/>
    <n v="4.96681E-2"/>
    <n v="0"/>
    <n v="0"/>
    <n v="0"/>
    <n v="2.6524999999999999E-3"/>
    <n v="2.3663999999999998E-3"/>
    <n v="1.2818148"/>
    <n v="0.49254520000000002"/>
    <n v="2.7849999999999999E-4"/>
    <n v="7.9699999999999999E-5"/>
    <n v="23"/>
    <n v="2.6524999999999999E-3"/>
    <n v="2.3663999999999998E-3"/>
    <n v="2.7849999999999999E-4"/>
    <n v="7.9699999999999999E-5"/>
  </r>
  <r>
    <x v="47"/>
    <n v="2.8659999999999997E-4"/>
    <n v="1.1525999999999999E-3"/>
    <n v="3.9999999999999998E-6"/>
    <n v="3.2959999999999999E-4"/>
    <n v="5.6634299999999999E-2"/>
    <n v="4.9138099999999997E-2"/>
    <n v="0"/>
    <n v="0"/>
    <n v="0"/>
    <n v="2.6254E-3"/>
    <n v="2.3422E-3"/>
    <n v="1.2819673"/>
    <n v="0.49268060000000002"/>
    <n v="2.6360000000000001E-4"/>
    <n v="7.7399999999999998E-5"/>
    <n v="23"/>
    <n v="2.6254E-3"/>
    <n v="2.3422E-3"/>
    <n v="2.6360000000000001E-4"/>
    <n v="7.7399999999999998E-5"/>
  </r>
  <r>
    <x v="48"/>
    <n v="2.8269999999999999E-4"/>
    <n v="1.1368000000000001E-3"/>
    <n v="3.8999999999999999E-6"/>
    <n v="3.2499999999999999E-4"/>
    <n v="5.5868399999999999E-2"/>
    <n v="4.8608499999999999E-2"/>
    <n v="0"/>
    <n v="0"/>
    <n v="0"/>
    <n v="2.5983E-3"/>
    <n v="2.3178999999999999E-3"/>
    <n v="1.2821138999999999"/>
    <n v="0.49281130000000001"/>
    <n v="2.4949999999999999E-4"/>
    <n v="7.5199999999999998E-5"/>
    <n v="23"/>
    <n v="2.5983E-3"/>
    <n v="2.3178999999999999E-3"/>
    <n v="2.4949999999999999E-4"/>
    <n v="7.5199999999999998E-5"/>
  </r>
  <r>
    <x v="48"/>
    <n v="2.787E-4"/>
    <n v="1.1211999999999999E-3"/>
    <n v="3.8999999999999999E-6"/>
    <n v="3.2049999999999998E-4"/>
    <n v="5.51122E-2"/>
    <n v="4.8079700000000003E-2"/>
    <n v="0"/>
    <n v="0"/>
    <n v="0"/>
    <n v="2.5712E-3"/>
    <n v="2.2937000000000001E-3"/>
    <n v="1.2822549000000001"/>
    <n v="0.49293769999999998"/>
    <n v="2.3609999999999999E-4"/>
    <n v="7.3100000000000001E-5"/>
    <n v="23"/>
    <n v="2.5712E-3"/>
    <n v="2.2937000000000001E-3"/>
    <n v="2.3609999999999999E-4"/>
    <n v="7.3100000000000001E-5"/>
  </r>
  <r>
    <x v="48"/>
    <n v="2.7490000000000001E-4"/>
    <n v="1.1058999999999999E-3"/>
    <n v="3.8E-6"/>
    <n v="3.1599999999999998E-4"/>
    <n v="5.43656E-2"/>
    <n v="4.7551700000000002E-2"/>
    <n v="0"/>
    <n v="0"/>
    <n v="0"/>
    <n v="2.5441999999999999E-3"/>
    <n v="2.2694E-3"/>
    <n v="1.2823902"/>
    <n v="0.49305979999999999"/>
    <n v="2.2340000000000001E-4"/>
    <n v="7.1000000000000005E-5"/>
    <n v="23"/>
    <n v="2.5441999999999999E-3"/>
    <n v="2.2694E-3"/>
    <n v="2.2340000000000001E-4"/>
    <n v="7.1000000000000005E-5"/>
  </r>
  <r>
    <x v="48"/>
    <n v="2.7109999999999998E-4"/>
    <n v="1.0908000000000001E-3"/>
    <n v="3.8E-6"/>
    <n v="3.1169999999999999E-4"/>
    <n v="5.3628500000000003E-2"/>
    <n v="4.7024900000000001E-2"/>
    <n v="0"/>
    <n v="0"/>
    <n v="0"/>
    <n v="2.5171E-3"/>
    <n v="2.2452000000000001E-3"/>
    <n v="1.2825203000000001"/>
    <n v="0.4931777"/>
    <n v="2.1130000000000001E-4"/>
    <n v="6.8999999999999997E-5"/>
    <n v="23"/>
    <n v="2.5171E-3"/>
    <n v="2.2452000000000001E-3"/>
    <n v="2.1130000000000001E-4"/>
    <n v="6.8999999999999997E-5"/>
  </r>
  <r>
    <x v="49"/>
    <n v="2.6729999999999999E-4"/>
    <n v="1.0758E-3"/>
    <n v="3.7000000000000002E-6"/>
    <n v="3.0729999999999999E-4"/>
    <n v="5.2900700000000002E-2"/>
    <n v="4.6499499999999999E-2"/>
    <n v="0"/>
    <n v="0"/>
    <n v="0"/>
    <n v="2.4900999999999999E-3"/>
    <n v="2.2211000000000002E-3"/>
    <n v="1.2826451999999999"/>
    <n v="0.49329149999999999"/>
    <n v="1.998E-4"/>
    <n v="6.7100000000000005E-5"/>
    <n v="23"/>
    <n v="2.4900999999999999E-3"/>
    <n v="2.2211000000000002E-3"/>
    <n v="1.998E-4"/>
    <n v="6.7100000000000005E-5"/>
  </r>
  <r>
    <x v="49"/>
    <n v="2.6360000000000001E-4"/>
    <n v="1.0610999999999999E-3"/>
    <n v="3.7000000000000002E-6"/>
    <n v="3.0309999999999999E-4"/>
    <n v="5.2182199999999998E-2"/>
    <n v="4.5975700000000001E-2"/>
    <n v="0"/>
    <n v="0"/>
    <n v="0"/>
    <n v="2.4632E-3"/>
    <n v="2.1970000000000002E-3"/>
    <n v="1.2827651"/>
    <n v="0.49340139999999999"/>
    <n v="1.8890000000000001E-4"/>
    <n v="6.5199999999999999E-5"/>
    <n v="23"/>
    <n v="2.4632E-3"/>
    <n v="2.1970000000000002E-3"/>
    <n v="1.8890000000000001E-4"/>
    <n v="6.5199999999999999E-5"/>
  </r>
  <r>
    <x v="49"/>
    <n v="2.5989999999999997E-4"/>
    <n v="1.0464999999999999E-3"/>
    <n v="3.5999999999999998E-6"/>
    <n v="2.989E-4"/>
    <n v="5.1472900000000002E-2"/>
    <n v="4.54537E-2"/>
    <n v="0"/>
    <n v="0"/>
    <n v="0"/>
    <n v="2.4363000000000002E-3"/>
    <n v="2.1729000000000002E-3"/>
    <n v="1.2828803"/>
    <n v="0.49350739999999998"/>
    <n v="1.786E-4"/>
    <n v="6.3399999999999996E-5"/>
    <n v="23"/>
    <n v="2.4363000000000002E-3"/>
    <n v="2.1729000000000002E-3"/>
    <n v="1.786E-4"/>
    <n v="6.3399999999999996E-5"/>
  </r>
  <r>
    <x v="49"/>
    <n v="2.563E-4"/>
    <n v="1.0321E-3"/>
    <n v="3.5999999999999998E-6"/>
    <n v="2.9470000000000001E-4"/>
    <n v="5.0772699999999997E-2"/>
    <n v="4.49337E-2"/>
    <n v="0"/>
    <n v="0"/>
    <n v="0"/>
    <n v="2.4095000000000002E-3"/>
    <n v="2.1489999999999999E-3"/>
    <n v="1.2829908000000001"/>
    <n v="0.49360969999999998"/>
    <n v="1.6880000000000001E-4"/>
    <n v="6.1699999999999995E-5"/>
    <n v="23"/>
    <n v="2.4095000000000002E-3"/>
    <n v="2.1489999999999999E-3"/>
    <n v="1.6880000000000001E-4"/>
    <n v="6.1699999999999995E-5"/>
  </r>
  <r>
    <x v="50"/>
    <n v="2.5280000000000002E-4"/>
    <n v="1.018E-3"/>
    <n v="3.4999999999999999E-6"/>
    <n v="2.9060000000000002E-4"/>
    <n v="5.0081599999999997E-2"/>
    <n v="4.4415799999999998E-2"/>
    <n v="0"/>
    <n v="0"/>
    <n v="0"/>
    <n v="2.3827000000000002E-3"/>
    <n v="2.1251E-3"/>
    <n v="1.2830968"/>
    <n v="0.49370839999999999"/>
    <n v="1.595E-4"/>
    <n v="6.0000000000000002E-5"/>
    <n v="23"/>
    <n v="2.3827000000000002E-3"/>
    <n v="2.1251E-3"/>
    <n v="1.595E-4"/>
    <n v="6.0000000000000002E-5"/>
  </r>
  <r>
    <x v="50"/>
    <n v="2.4929999999999999E-4"/>
    <n v="1.0039999999999999E-3"/>
    <n v="3.4999999999999999E-6"/>
    <n v="2.8659999999999997E-4"/>
    <n v="4.93993E-2"/>
    <n v="4.3900300000000003E-2"/>
    <n v="0"/>
    <n v="0"/>
    <n v="0"/>
    <n v="2.3560999999999999E-3"/>
    <n v="2.1012000000000001E-3"/>
    <n v="1.2831986"/>
    <n v="0.49380360000000001"/>
    <n v="1.507E-4"/>
    <n v="5.8400000000000003E-5"/>
    <n v="23"/>
    <n v="2.3560999999999999E-3"/>
    <n v="2.1012000000000001E-3"/>
    <n v="1.507E-4"/>
    <n v="5.8400000000000003E-5"/>
  </r>
  <r>
    <x v="50"/>
    <n v="2.4580000000000001E-4"/>
    <n v="9.9020000000000011E-4"/>
    <n v="3.4000000000000001E-6"/>
    <n v="2.8259999999999998E-4"/>
    <n v="4.8725900000000003E-2"/>
    <n v="4.3387299999999997E-2"/>
    <n v="0"/>
    <n v="0"/>
    <n v="0"/>
    <n v="2.3295E-3"/>
    <n v="2.0774999999999999E-3"/>
    <n v="1.2832961000000001"/>
    <n v="0.49389529999999998"/>
    <n v="1.4239999999999999E-4"/>
    <n v="5.6799999999999998E-5"/>
    <n v="23"/>
    <n v="2.3295E-3"/>
    <n v="2.0774999999999999E-3"/>
    <n v="1.4239999999999999E-4"/>
    <n v="5.6799999999999998E-5"/>
  </r>
  <r>
    <x v="50"/>
    <n v="2.4240000000000001E-4"/>
    <n v="9.7659999999999999E-4"/>
    <n v="3.4000000000000001E-6"/>
    <n v="2.787E-4"/>
    <n v="4.8061199999999998E-2"/>
    <n v="4.2876999999999998E-2"/>
    <n v="0"/>
    <n v="0"/>
    <n v="0"/>
    <n v="2.3029999999999999E-3"/>
    <n v="2.0539E-3"/>
    <n v="1.2833897000000001"/>
    <n v="0.49398370000000003"/>
    <n v="1.3449999999999999E-4"/>
    <n v="5.5300000000000002E-5"/>
    <n v="23"/>
    <n v="2.3029999999999999E-3"/>
    <n v="2.0539E-3"/>
    <n v="1.3449999999999999E-4"/>
    <n v="5.5300000000000002E-5"/>
  </r>
  <r>
    <x v="51"/>
    <n v="2.3900000000000001E-4"/>
    <n v="9.6319999999999999E-4"/>
    <n v="3.3000000000000002E-6"/>
    <n v="2.7480000000000001E-4"/>
    <n v="4.7405200000000002E-2"/>
    <n v="4.2369400000000002E-2"/>
    <n v="0"/>
    <n v="0"/>
    <n v="0"/>
    <n v="2.2767E-3"/>
    <n v="2.0303000000000001E-3"/>
    <n v="1.2834795000000001"/>
    <n v="0.49406889999999998"/>
    <n v="1.27E-4"/>
    <n v="5.38E-5"/>
    <n v="23"/>
    <n v="2.2767E-3"/>
    <n v="2.0303000000000001E-3"/>
    <n v="1.27E-4"/>
    <n v="5.38E-5"/>
  </r>
  <r>
    <x v="51"/>
    <n v="2.3570000000000001E-4"/>
    <n v="9.4990000000000005E-4"/>
    <n v="3.3000000000000002E-6"/>
    <n v="2.7099999999999997E-4"/>
    <n v="4.6757699999999999E-2"/>
    <n v="4.1864899999999997E-2"/>
    <n v="0"/>
    <n v="0"/>
    <n v="0"/>
    <n v="2.2504999999999999E-3"/>
    <n v="2.0068999999999998E-3"/>
    <n v="1.2835654999999999"/>
    <n v="0.49415100000000001"/>
    <n v="1.199E-4"/>
    <n v="5.24E-5"/>
    <n v="23"/>
    <n v="2.2504999999999999E-3"/>
    <n v="2.0068999999999998E-3"/>
    <n v="1.199E-4"/>
    <n v="5.24E-5"/>
  </r>
  <r>
    <x v="51"/>
    <n v="2.3240000000000001E-4"/>
    <n v="9.3689999999999995E-4"/>
    <n v="3.1999999999999999E-6"/>
    <n v="2.6719999999999999E-4"/>
    <n v="4.6118699999999999E-2"/>
    <n v="4.1363299999999999E-2"/>
    <n v="0"/>
    <n v="0"/>
    <n v="0"/>
    <n v="2.2244000000000001E-3"/>
    <n v="1.9835999999999999E-3"/>
    <n v="1.2836479000000001"/>
    <n v="0.49423010000000001"/>
    <n v="1.132E-4"/>
    <n v="5.1E-5"/>
    <n v="23"/>
    <n v="2.2244000000000001E-3"/>
    <n v="1.9835999999999999E-3"/>
    <n v="1.132E-4"/>
    <n v="5.1E-5"/>
  </r>
  <r>
    <x v="51"/>
    <n v="2.2919999999999999E-4"/>
    <n v="9.2400000000000002E-4"/>
    <n v="3.1999999999999999E-6"/>
    <n v="2.6350000000000001E-4"/>
    <n v="4.5488000000000001E-2"/>
    <n v="4.0864999999999999E-2"/>
    <n v="0"/>
    <n v="0"/>
    <n v="0"/>
    <n v="2.1984000000000001E-3"/>
    <n v="1.9605E-3"/>
    <n v="1.2837269"/>
    <n v="0.49430619999999997"/>
    <n v="1.069E-4"/>
    <n v="4.9700000000000002E-5"/>
    <n v="23"/>
    <n v="2.1984000000000001E-3"/>
    <n v="1.9605E-3"/>
    <n v="1.069E-4"/>
    <n v="4.9700000000000002E-5"/>
  </r>
  <r>
    <x v="52"/>
    <n v="2.2599999999999999E-4"/>
    <n v="9.1120000000000003E-4"/>
    <n v="3.1E-6"/>
    <n v="2.5989999999999997E-4"/>
    <n v="4.4865599999999999E-2"/>
    <n v="4.0370000000000003E-2"/>
    <n v="0"/>
    <n v="0"/>
    <n v="0"/>
    <n v="2.1725999999999998E-3"/>
    <n v="1.9373999999999999E-3"/>
    <n v="1.2838026"/>
    <n v="0.49437950000000003"/>
    <n v="1.008E-4"/>
    <n v="4.8399999999999997E-5"/>
    <n v="23"/>
    <n v="2.1725999999999998E-3"/>
    <n v="1.9373999999999999E-3"/>
    <n v="1.008E-4"/>
    <n v="4.8399999999999997E-5"/>
  </r>
  <r>
    <x v="52"/>
    <n v="2.229E-4"/>
    <n v="8.987E-4"/>
    <n v="3.1E-6"/>
    <n v="2.563E-4"/>
    <n v="4.4251400000000003E-2"/>
    <n v="3.9878499999999997E-2"/>
    <n v="0"/>
    <n v="0"/>
    <n v="0"/>
    <n v="2.147E-3"/>
    <n v="1.9145E-3"/>
    <n v="1.2838750999999999"/>
    <n v="0.49445"/>
    <n v="9.5099999999999994E-5"/>
    <n v="4.7200000000000002E-5"/>
    <n v="23"/>
    <n v="2.147E-3"/>
    <n v="1.9145E-3"/>
    <n v="9.5099999999999994E-5"/>
    <n v="4.7200000000000002E-5"/>
  </r>
  <r>
    <x v="52"/>
    <n v="2.198E-4"/>
    <n v="8.8630000000000002E-4"/>
    <n v="3.0000000000000001E-6"/>
    <n v="2.5270000000000002E-4"/>
    <n v="4.3645299999999998E-2"/>
    <n v="3.9390399999999999E-2"/>
    <n v="0"/>
    <n v="0"/>
    <n v="0"/>
    <n v="2.1215000000000001E-3"/>
    <n v="1.8917000000000001E-3"/>
    <n v="1.2839445"/>
    <n v="0.49451790000000001"/>
    <n v="8.9800000000000001E-5"/>
    <n v="4.6E-5"/>
    <n v="23"/>
    <n v="2.1215000000000001E-3"/>
    <n v="1.8917000000000001E-3"/>
    <n v="8.9800000000000001E-5"/>
    <n v="4.6E-5"/>
  </r>
  <r>
    <x v="52"/>
    <n v="2.1680000000000001E-4"/>
    <n v="8.7410000000000005E-4"/>
    <n v="3.0000000000000001E-6"/>
    <n v="2.4919999999999999E-4"/>
    <n v="4.3047200000000001E-2"/>
    <n v="3.8906000000000003E-2"/>
    <n v="0"/>
    <n v="0"/>
    <n v="0"/>
    <n v="2.0961E-3"/>
    <n v="1.8691000000000001E-3"/>
    <n v="1.284011"/>
    <n v="0.4945832"/>
    <n v="8.4699999999999999E-5"/>
    <n v="4.49E-5"/>
    <n v="23"/>
    <n v="2.0961E-3"/>
    <n v="1.8691000000000001E-3"/>
    <n v="8.4699999999999999E-5"/>
    <n v="4.49E-5"/>
  </r>
  <r>
    <x v="53"/>
    <n v="2.1369999999999999E-4"/>
    <n v="8.6209999999999998E-4"/>
    <n v="3.0000000000000001E-6"/>
    <n v="2.4570000000000001E-4"/>
    <n v="4.2457000000000002E-2"/>
    <n v="3.8425300000000003E-2"/>
    <n v="0"/>
    <n v="0"/>
    <n v="0"/>
    <n v="2.0709000000000001E-3"/>
    <n v="1.8466999999999999E-3"/>
    <n v="1.2840746000000001"/>
    <n v="0.49464599999999997"/>
    <n v="7.9800000000000002E-5"/>
    <n v="4.3699999999999998E-5"/>
    <n v="23"/>
    <n v="2.0709000000000001E-3"/>
    <n v="1.8466999999999999E-3"/>
    <n v="7.9800000000000002E-5"/>
    <n v="4.3699999999999998E-5"/>
  </r>
  <r>
    <x v="53"/>
    <n v="2.108E-4"/>
    <n v="8.5019999999999996E-4"/>
    <n v="2.9000000000000002E-6"/>
    <n v="2.4230000000000001E-4"/>
    <n v="4.1874700000000001E-2"/>
    <n v="3.7948299999999997E-2"/>
    <n v="0"/>
    <n v="0"/>
    <n v="0"/>
    <n v="2.0458999999999998E-3"/>
    <n v="1.8243000000000001E-3"/>
    <n v="1.2841355000000001"/>
    <n v="0.49470639999999999"/>
    <n v="7.5300000000000001E-5"/>
    <n v="4.2700000000000001E-5"/>
    <n v="23"/>
    <n v="2.0458999999999998E-3"/>
    <n v="1.8243000000000001E-3"/>
    <n v="7.5300000000000001E-5"/>
    <n v="4.2700000000000001E-5"/>
  </r>
  <r>
    <x v="53"/>
    <n v="2.0790000000000001E-4"/>
    <n v="8.3850000000000005E-4"/>
    <n v="2.9000000000000002E-6"/>
    <n v="2.3900000000000001E-4"/>
    <n v="4.1300000000000003E-2"/>
    <n v="3.74752E-2"/>
    <n v="0"/>
    <n v="0"/>
    <n v="0"/>
    <n v="2.0211000000000001E-3"/>
    <n v="1.8021999999999999E-3"/>
    <n v="1.2841937999999999"/>
    <n v="0.4947645"/>
    <n v="7.1000000000000005E-5"/>
    <n v="4.1600000000000002E-5"/>
    <n v="23"/>
    <n v="2.0211000000000001E-3"/>
    <n v="1.8021999999999999E-3"/>
    <n v="7.1000000000000005E-5"/>
    <n v="4.1600000000000002E-5"/>
  </r>
  <r>
    <x v="53"/>
    <n v="2.05E-4"/>
    <n v="8.2689999999999999E-4"/>
    <n v="2.7999999999999999E-6"/>
    <n v="2.3570000000000001E-4"/>
    <n v="4.0732999999999998E-2"/>
    <n v="3.70061E-2"/>
    <n v="0"/>
    <n v="0"/>
    <n v="0"/>
    <n v="1.9964000000000002E-3"/>
    <n v="1.7802E-3"/>
    <n v="1.2842496000000001"/>
    <n v="0.49482029999999999"/>
    <n v="6.69E-5"/>
    <n v="4.0599999999999998E-5"/>
    <n v="23"/>
    <n v="1.9964000000000002E-3"/>
    <n v="1.7802E-3"/>
    <n v="6.69E-5"/>
    <n v="4.0599999999999998E-5"/>
  </r>
  <r>
    <x v="54"/>
    <n v="2.0210000000000001E-4"/>
    <n v="8.1550000000000004E-4"/>
    <n v="2.7999999999999999E-6"/>
    <n v="2.3240000000000001E-4"/>
    <n v="4.0173599999999997E-2"/>
    <n v="3.6540900000000001E-2"/>
    <n v="0"/>
    <n v="0"/>
    <n v="0"/>
    <n v="1.9719999999999998E-3"/>
    <n v="1.7584E-3"/>
    <n v="1.2843028999999999"/>
    <n v="0.49487389999999998"/>
    <n v="6.3100000000000002E-5"/>
    <n v="3.9700000000000003E-5"/>
    <n v="23"/>
    <n v="1.9719999999999998E-3"/>
    <n v="1.7584E-3"/>
    <n v="6.3100000000000002E-5"/>
    <n v="3.9700000000000003E-5"/>
  </r>
  <r>
    <x v="54"/>
    <n v="1.9929999999999999E-4"/>
    <n v="8.0420000000000003E-4"/>
    <n v="2.7999999999999999E-6"/>
    <n v="2.2919999999999999E-4"/>
    <n v="3.96216E-2"/>
    <n v="3.6079800000000002E-2"/>
    <n v="0"/>
    <n v="0"/>
    <n v="0"/>
    <n v="1.9476999999999999E-3"/>
    <n v="1.7367000000000001E-3"/>
    <n v="1.2843538999999999"/>
    <n v="0.49492550000000002"/>
    <n v="5.94E-5"/>
    <n v="3.8699999999999999E-5"/>
    <n v="23"/>
    <n v="1.9476999999999999E-3"/>
    <n v="1.7367000000000001E-3"/>
    <n v="5.94E-5"/>
    <n v="3.8699999999999999E-5"/>
  </r>
  <r>
    <x v="54"/>
    <n v="1.9660000000000001E-4"/>
    <n v="7.9310000000000003E-4"/>
    <n v="2.7E-6"/>
    <n v="2.2599999999999999E-4"/>
    <n v="3.9077000000000001E-2"/>
    <n v="3.5622899999999999E-2"/>
    <n v="0"/>
    <n v="0"/>
    <n v="0"/>
    <n v="1.9235999999999999E-3"/>
    <n v="1.7152000000000001E-3"/>
    <n v="1.2844027"/>
    <n v="0.494975"/>
    <n v="5.5999999999999999E-5"/>
    <n v="3.7799999999999997E-5"/>
    <n v="23"/>
    <n v="1.9235999999999999E-3"/>
    <n v="1.7152000000000001E-3"/>
    <n v="5.5999999999999999E-5"/>
    <n v="3.7799999999999997E-5"/>
  </r>
  <r>
    <x v="54"/>
    <n v="1.9379999999999999E-4"/>
    <n v="7.8220000000000004E-4"/>
    <n v="2.7E-6"/>
    <n v="2.2279999999999999E-4"/>
    <n v="3.8539700000000003E-2"/>
    <n v="3.517E-2"/>
    <n v="0"/>
    <n v="0"/>
    <n v="0"/>
    <n v="1.8997E-3"/>
    <n v="1.6938999999999999E-3"/>
    <n v="1.2844492999999999"/>
    <n v="0.49502249999999998"/>
    <n v="5.27E-5"/>
    <n v="3.6900000000000002E-5"/>
    <n v="23"/>
    <n v="1.8997E-3"/>
    <n v="1.6938999999999999E-3"/>
    <n v="5.27E-5"/>
    <n v="3.6900000000000002E-5"/>
  </r>
  <r>
    <x v="55"/>
    <n v="1.9110000000000001E-4"/>
    <n v="7.7139999999999999E-4"/>
    <n v="2.7E-6"/>
    <n v="2.198E-4"/>
    <n v="3.8009500000000002E-2"/>
    <n v="3.4721399999999999E-2"/>
    <n v="0"/>
    <n v="0"/>
    <n v="0"/>
    <n v="1.8760000000000001E-3"/>
    <n v="1.6727999999999999E-3"/>
    <n v="1.2844939"/>
    <n v="0.49506810000000001"/>
    <n v="4.9700000000000002E-5"/>
    <n v="3.6100000000000003E-5"/>
    <n v="23"/>
    <n v="1.8760000000000001E-3"/>
    <n v="1.6727999999999999E-3"/>
    <n v="4.9700000000000002E-5"/>
    <n v="3.6100000000000003E-5"/>
  </r>
  <r>
    <x v="55"/>
    <n v="1.885E-4"/>
    <n v="7.607E-4"/>
    <n v="2.6000000000000001E-6"/>
    <n v="2.1670000000000001E-4"/>
    <n v="3.7486499999999999E-2"/>
    <n v="3.4277000000000002E-2"/>
    <n v="0"/>
    <n v="0"/>
    <n v="0"/>
    <n v="1.8525E-3"/>
    <n v="1.6517999999999999E-3"/>
    <n v="1.2845365"/>
    <n v="0.49511189999999999"/>
    <n v="4.6799999999999999E-5"/>
    <n v="3.5299999999999997E-5"/>
    <n v="23"/>
    <n v="1.8525E-3"/>
    <n v="1.6517999999999999E-3"/>
    <n v="4.6799999999999999E-5"/>
    <n v="3.5299999999999997E-5"/>
  </r>
  <r>
    <x v="55"/>
    <n v="1.8589999999999999E-4"/>
    <n v="7.5020000000000002E-4"/>
    <n v="2.6000000000000001E-6"/>
    <n v="2.1369999999999999E-4"/>
    <n v="3.6970500000000003E-2"/>
    <n v="3.38368E-2"/>
    <n v="0"/>
    <n v="0"/>
    <n v="0"/>
    <n v="1.8292E-3"/>
    <n v="1.6310999999999999E-3"/>
    <n v="1.2845772"/>
    <n v="0.49515399999999998"/>
    <n v="4.4100000000000001E-5"/>
    <n v="3.4499999999999998E-5"/>
    <n v="23"/>
    <n v="1.8292E-3"/>
    <n v="1.6310999999999999E-3"/>
    <n v="4.4100000000000001E-5"/>
    <n v="3.4499999999999998E-5"/>
  </r>
  <r>
    <x v="55"/>
    <n v="1.8330000000000001E-4"/>
    <n v="7.3990000000000004E-4"/>
    <n v="2.5000000000000002E-6"/>
    <n v="2.107E-4"/>
    <n v="3.6461500000000001E-2"/>
    <n v="3.3401E-2"/>
    <n v="0"/>
    <n v="0"/>
    <n v="0"/>
    <n v="1.8060999999999999E-3"/>
    <n v="1.6105E-3"/>
    <n v="1.2846161"/>
    <n v="0.49519429999999998"/>
    <n v="4.1499999999999999E-5"/>
    <n v="3.3699999999999999E-5"/>
    <n v="23"/>
    <n v="1.8060999999999999E-3"/>
    <n v="1.6105E-3"/>
    <n v="4.1499999999999999E-5"/>
    <n v="3.3699999999999999E-5"/>
  </r>
  <r>
    <x v="56"/>
    <n v="1.808E-4"/>
    <n v="7.2959999999999995E-4"/>
    <n v="2.5000000000000002E-6"/>
    <n v="2.0780000000000001E-4"/>
    <n v="3.59593E-2"/>
    <n v="3.2969499999999999E-2"/>
    <n v="0"/>
    <n v="0"/>
    <n v="0"/>
    <n v="1.7833E-3"/>
    <n v="1.5901000000000001E-3"/>
    <n v="1.2846531999999999"/>
    <n v="0.49523299999999998"/>
    <n v="3.8999999999999999E-5"/>
    <n v="3.29E-5"/>
    <n v="23"/>
    <n v="1.7833E-3"/>
    <n v="1.5901000000000001E-3"/>
    <n v="3.8999999999999999E-5"/>
    <n v="3.29E-5"/>
  </r>
  <r>
    <x v="56"/>
    <n v="1.783E-4"/>
    <n v="7.1960000000000004E-4"/>
    <n v="2.5000000000000002E-6"/>
    <n v="2.0489999999999999E-4"/>
    <n v="3.54639E-2"/>
    <n v="3.2542300000000003E-2"/>
    <n v="0"/>
    <n v="0"/>
    <n v="0"/>
    <n v="1.7606E-3"/>
    <n v="1.5698999999999999E-3"/>
    <n v="1.2846887"/>
    <n v="0.49527009999999999"/>
    <n v="3.6699999999999998E-5"/>
    <n v="3.2199999999999997E-5"/>
    <n v="23"/>
    <n v="1.7606E-3"/>
    <n v="1.5698999999999999E-3"/>
    <n v="3.6699999999999998E-5"/>
    <n v="3.2199999999999997E-5"/>
  </r>
  <r>
    <x v="56"/>
    <n v="1.7579999999999999E-4"/>
    <n v="7.0960000000000001E-4"/>
    <n v="2.3999999999999999E-6"/>
    <n v="2.0210000000000001E-4"/>
    <n v="3.4975100000000002E-2"/>
    <n v="3.2119500000000002E-2"/>
    <n v="0"/>
    <n v="0"/>
    <n v="0"/>
    <n v="1.7381E-3"/>
    <n v="1.5498E-3"/>
    <n v="1.2847226"/>
    <n v="0.49530570000000002"/>
    <n v="3.4600000000000001E-5"/>
    <n v="3.15E-5"/>
    <n v="23"/>
    <n v="1.7381E-3"/>
    <n v="1.5498E-3"/>
    <n v="3.4600000000000001E-5"/>
    <n v="3.15E-5"/>
  </r>
  <r>
    <x v="56"/>
    <n v="1.7330000000000001E-4"/>
    <n v="6.9979999999999999E-4"/>
    <n v="2.3999999999999999E-6"/>
    <n v="1.9929999999999999E-4"/>
    <n v="3.4493000000000003E-2"/>
    <n v="3.1701100000000003E-2"/>
    <n v="0"/>
    <n v="0"/>
    <n v="0"/>
    <n v="1.7159E-3"/>
    <n v="1.5299999999999999E-3"/>
    <n v="1.2847549"/>
    <n v="0.4953398"/>
    <n v="3.2499999999999997E-5"/>
    <n v="3.0800000000000003E-5"/>
    <n v="23"/>
    <n v="1.7159E-3"/>
    <n v="1.5299999999999999E-3"/>
    <n v="3.2499999999999997E-5"/>
    <n v="3.0800000000000003E-5"/>
  </r>
  <r>
    <x v="57"/>
    <n v="1.7090000000000001E-4"/>
    <n v="6.9010000000000002E-4"/>
    <n v="2.3999999999999999E-6"/>
    <n v="1.9650000000000001E-4"/>
    <n v="3.4017400000000003E-2"/>
    <n v="3.1287099999999998E-2"/>
    <n v="0"/>
    <n v="0"/>
    <n v="0"/>
    <n v="1.6938999999999999E-3"/>
    <n v="1.5104000000000001E-3"/>
    <n v="1.2847857"/>
    <n v="0.49537249999999999"/>
    <n v="3.0599999999999998E-5"/>
    <n v="3.0199999999999999E-5"/>
    <n v="23"/>
    <n v="1.6938999999999999E-3"/>
    <n v="1.5104000000000001E-3"/>
    <n v="3.0599999999999998E-5"/>
    <n v="3.0199999999999999E-5"/>
  </r>
  <r>
    <x v="57"/>
    <n v="1.6860000000000001E-4"/>
    <n v="6.8059999999999996E-4"/>
    <n v="2.3E-6"/>
    <n v="1.9379999999999999E-4"/>
    <n v="3.3548300000000003E-2"/>
    <n v="3.0877399999999999E-2"/>
    <n v="0"/>
    <n v="0"/>
    <n v="0"/>
    <n v="1.6720999999999999E-3"/>
    <n v="1.4909000000000001E-3"/>
    <n v="1.2848151999999999"/>
    <n v="0.49540380000000001"/>
    <n v="2.8799999999999999E-5"/>
    <n v="2.9600000000000001E-5"/>
    <n v="23"/>
    <n v="1.6720999999999999E-3"/>
    <n v="1.4909000000000001E-3"/>
    <n v="2.8799999999999999E-5"/>
    <n v="2.9600000000000001E-5"/>
  </r>
  <r>
    <x v="57"/>
    <n v="1.662E-4"/>
    <n v="6.7120000000000005E-4"/>
    <n v="2.3E-6"/>
    <n v="1.9110000000000001E-4"/>
    <n v="3.3085499999999997E-2"/>
    <n v="3.0472200000000001E-2"/>
    <n v="0"/>
    <n v="0"/>
    <n v="0"/>
    <n v="1.6505000000000001E-3"/>
    <n v="1.4717E-3"/>
    <n v="1.2848432999999999"/>
    <n v="0.49543379999999998"/>
    <n v="2.7100000000000001E-5"/>
    <n v="2.8900000000000001E-5"/>
    <n v="23"/>
    <n v="1.6505000000000001E-3"/>
    <n v="1.4717E-3"/>
    <n v="2.7100000000000001E-5"/>
    <n v="2.8900000000000001E-5"/>
  </r>
  <r>
    <x v="57"/>
    <n v="1.639E-4"/>
    <n v="6.6189999999999999E-4"/>
    <n v="2.3E-6"/>
    <n v="1.885E-4"/>
    <n v="3.2628900000000002E-2"/>
    <n v="3.0071400000000002E-2"/>
    <n v="0"/>
    <n v="0"/>
    <n v="0"/>
    <n v="1.6291000000000001E-3"/>
    <n v="1.4526000000000001E-3"/>
    <n v="1.2848701"/>
    <n v="0.49546259999999998"/>
    <n v="2.55E-5"/>
    <n v="2.83E-5"/>
    <n v="23"/>
    <n v="1.6291000000000001E-3"/>
    <n v="1.4526000000000001E-3"/>
    <n v="2.55E-5"/>
    <n v="2.83E-5"/>
  </r>
  <r>
    <x v="58"/>
    <n v="1.617E-4"/>
    <n v="6.5269999999999998E-4"/>
    <n v="2.2000000000000001E-6"/>
    <n v="1.8579999999999999E-4"/>
    <n v="3.2178600000000002E-2"/>
    <n v="2.9674900000000001E-2"/>
    <n v="0"/>
    <n v="0"/>
    <n v="0"/>
    <n v="1.6080000000000001E-3"/>
    <n v="1.4338E-3"/>
    <n v="1.2848957000000001"/>
    <n v="0.49549009999999999"/>
    <n v="2.3900000000000002E-5"/>
    <n v="2.7800000000000001E-5"/>
    <n v="23"/>
    <n v="1.6080000000000001E-3"/>
    <n v="1.4338E-3"/>
    <n v="2.3900000000000002E-5"/>
    <n v="2.7800000000000001E-5"/>
  </r>
  <r>
    <x v="58"/>
    <n v="1.594E-4"/>
    <n v="6.4369999999999998E-4"/>
    <n v="2.2000000000000001E-6"/>
    <n v="1.8330000000000001E-4"/>
    <n v="3.1734400000000003E-2"/>
    <n v="2.9282900000000001E-2"/>
    <n v="0"/>
    <n v="0"/>
    <n v="0"/>
    <n v="1.5870999999999999E-3"/>
    <n v="1.4151000000000001E-3"/>
    <n v="1.2849200000000001"/>
    <n v="0.49551650000000003"/>
    <n v="2.2500000000000001E-5"/>
    <n v="2.72E-5"/>
    <n v="23"/>
    <n v="1.5870999999999999E-3"/>
    <n v="1.4151000000000001E-3"/>
    <n v="2.2500000000000001E-5"/>
    <n v="2.72E-5"/>
  </r>
  <r>
    <x v="58"/>
    <n v="1.572E-4"/>
    <n v="6.3480000000000003E-4"/>
    <n v="2.2000000000000001E-6"/>
    <n v="1.807E-4"/>
    <n v="3.1296200000000003E-2"/>
    <n v="2.8895299999999999E-2"/>
    <n v="0"/>
    <n v="0"/>
    <n v="0"/>
    <n v="1.5663999999999999E-3"/>
    <n v="1.3967000000000001E-3"/>
    <n v="1.2849432999999999"/>
    <n v="0.49554179999999998"/>
    <n v="2.12E-5"/>
    <n v="2.6699999999999998E-5"/>
    <n v="23"/>
    <n v="1.5663999999999999E-3"/>
    <n v="1.3967000000000001E-3"/>
    <n v="2.12E-5"/>
    <n v="2.6699999999999998E-5"/>
  </r>
  <r>
    <x v="58"/>
    <n v="1.55E-4"/>
    <n v="6.2600000000000004E-4"/>
    <n v="2.0999999999999998E-6"/>
    <n v="1.7819999999999999E-4"/>
    <n v="3.0863999999999999E-2"/>
    <n v="2.8511999999999999E-2"/>
    <n v="0"/>
    <n v="0"/>
    <n v="0"/>
    <n v="1.5459E-3"/>
    <n v="1.3783999999999999E-3"/>
    <n v="1.2849653999999999"/>
    <n v="0.4955659"/>
    <n v="1.9899999999999999E-5"/>
    <n v="2.6100000000000001E-5"/>
    <n v="23"/>
    <n v="1.5459E-3"/>
    <n v="1.3783999999999999E-3"/>
    <n v="1.9899999999999999E-5"/>
    <n v="2.6100000000000001E-5"/>
  </r>
  <r>
    <x v="59"/>
    <n v="1.529E-4"/>
    <n v="6.1740000000000005E-4"/>
    <n v="2.0999999999999998E-6"/>
    <n v="1.7569999999999999E-4"/>
    <n v="3.0437700000000002E-2"/>
    <n v="2.8133100000000001E-2"/>
    <n v="0"/>
    <n v="0"/>
    <n v="0"/>
    <n v="1.5256E-3"/>
    <n v="1.3603000000000001E-3"/>
    <n v="1.2849866000000001"/>
    <n v="0.4955891"/>
    <n v="1.8700000000000001E-5"/>
    <n v="2.5599999999999999E-5"/>
    <n v="23"/>
    <n v="1.5256E-3"/>
    <n v="1.3603000000000001E-3"/>
    <n v="1.8700000000000001E-5"/>
    <n v="2.5599999999999999E-5"/>
  </r>
  <r>
    <x v="59"/>
    <n v="1.507E-4"/>
    <n v="6.0880000000000005E-4"/>
    <n v="2.0999999999999998E-6"/>
    <n v="1.7330000000000001E-4"/>
    <n v="3.0017200000000001E-2"/>
    <n v="2.7758600000000001E-2"/>
    <n v="0"/>
    <n v="0"/>
    <n v="0"/>
    <n v="1.5056E-3"/>
    <n v="1.3424999999999999E-3"/>
    <n v="1.2850067000000001"/>
    <n v="0.49561119999999997"/>
    <n v="1.7600000000000001E-5"/>
    <n v="2.51E-5"/>
    <n v="23"/>
    <n v="1.5056E-3"/>
    <n v="1.3424999999999999E-3"/>
    <n v="1.7600000000000001E-5"/>
    <n v="2.51E-5"/>
  </r>
  <r>
    <x v="59"/>
    <n v="1.4870000000000001E-4"/>
    <n v="6.0039999999999996E-4"/>
    <n v="2.0999999999999998E-6"/>
    <n v="1.7090000000000001E-4"/>
    <n v="2.96025E-2"/>
    <n v="2.73884E-2"/>
    <n v="0"/>
    <n v="0"/>
    <n v="0"/>
    <n v="1.4857E-3"/>
    <n v="1.3247999999999999E-3"/>
    <n v="1.2850258999999999"/>
    <n v="0.49563239999999997"/>
    <n v="1.6500000000000001E-5"/>
    <n v="2.4600000000000002E-5"/>
    <n v="23"/>
    <n v="1.4857E-3"/>
    <n v="1.3247999999999999E-3"/>
    <n v="1.6500000000000001E-5"/>
    <n v="2.4600000000000002E-5"/>
  </r>
  <r>
    <x v="59"/>
    <n v="1.4660000000000001E-4"/>
    <n v="5.9210000000000003E-4"/>
    <n v="1.9999999999999999E-6"/>
    <n v="1.685E-4"/>
    <n v="2.9193400000000001E-2"/>
    <n v="2.7022600000000001E-2"/>
    <n v="0"/>
    <n v="0"/>
    <n v="0"/>
    <n v="1.4660999999999999E-3"/>
    <n v="1.3073E-3"/>
    <n v="1.2850442"/>
    <n v="0.4956526"/>
    <n v="1.5500000000000001E-5"/>
    <n v="2.4199999999999999E-5"/>
    <n v="23"/>
    <n v="1.4660999999999999E-3"/>
    <n v="1.3073E-3"/>
    <n v="1.5500000000000001E-5"/>
    <n v="2.4199999999999999E-5"/>
  </r>
  <r>
    <x v="60"/>
    <n v="1.4459999999999999E-4"/>
    <n v="5.8390000000000004E-4"/>
    <n v="1.9999999999999999E-6"/>
    <n v="1.662E-4"/>
    <n v="2.87899E-2"/>
    <n v="2.6661000000000001E-2"/>
    <n v="0"/>
    <n v="0"/>
    <n v="0"/>
    <n v="1.4467E-3"/>
    <n v="1.2899999999999999E-3"/>
    <n v="1.2850615999999999"/>
    <n v="0.495672"/>
    <n v="1.4600000000000001E-5"/>
    <n v="2.37E-5"/>
    <n v="23"/>
    <n v="1.4467E-3"/>
    <n v="1.2899999999999999E-3"/>
    <n v="1.4600000000000001E-5"/>
    <n v="2.37E-5"/>
  </r>
  <r>
    <x v="60"/>
    <n v="1.426E-4"/>
    <n v="5.7580000000000001E-4"/>
    <n v="1.9999999999999999E-6"/>
    <n v="1.639E-4"/>
    <n v="2.8391900000000001E-2"/>
    <n v="2.6303699999999999E-2"/>
    <n v="0"/>
    <n v="0"/>
    <n v="0"/>
    <n v="1.4276E-3"/>
    <n v="1.2729E-3"/>
    <n v="1.2850781"/>
    <n v="0.49569049999999998"/>
    <n v="1.3699999999999999E-5"/>
    <n v="2.3200000000000001E-5"/>
    <n v="23"/>
    <n v="1.4276E-3"/>
    <n v="1.2729E-3"/>
    <n v="1.3699999999999999E-5"/>
    <n v="2.3200000000000001E-5"/>
  </r>
  <r>
    <x v="60"/>
    <n v="1.406E-4"/>
    <n v="5.6780000000000003E-4"/>
    <n v="1.9E-6"/>
    <n v="1.616E-4"/>
    <n v="2.7999400000000001E-2"/>
    <n v="2.59508E-2"/>
    <n v="0"/>
    <n v="0"/>
    <n v="0"/>
    <n v="1.4086000000000001E-3"/>
    <n v="1.256E-3"/>
    <n v="1.2850938999999999"/>
    <n v="0.49570819999999999"/>
    <n v="1.2799999999999999E-5"/>
    <n v="2.2799999999999999E-5"/>
    <n v="23"/>
    <n v="1.4086000000000001E-3"/>
    <n v="1.256E-3"/>
    <n v="1.2799999999999999E-5"/>
    <n v="2.2799999999999999E-5"/>
  </r>
  <r>
    <x v="60"/>
    <n v="1.3860000000000001E-4"/>
    <n v="5.5999999999999995E-4"/>
    <n v="1.9E-6"/>
    <n v="1.594E-4"/>
    <n v="2.76122E-2"/>
    <n v="2.5602E-2"/>
    <n v="0"/>
    <n v="0"/>
    <n v="0"/>
    <n v="1.3898999999999999E-3"/>
    <n v="1.2393E-3"/>
    <n v="1.2851090000000001"/>
    <n v="0.49572509999999997"/>
    <n v="1.2099999999999999E-5"/>
    <n v="2.2399999999999999E-5"/>
    <n v="23"/>
    <n v="1.3898999999999999E-3"/>
    <n v="1.2393E-3"/>
    <n v="1.2099999999999999E-5"/>
    <n v="2.2399999999999999E-5"/>
  </r>
  <r>
    <x v="61"/>
    <n v="1.3669999999999999E-4"/>
    <n v="5.5219999999999998E-4"/>
    <n v="1.9E-6"/>
    <n v="1.572E-4"/>
    <n v="2.7230299999999999E-2"/>
    <n v="2.5257499999999999E-2"/>
    <n v="0"/>
    <n v="0"/>
    <n v="0"/>
    <n v="1.3714E-3"/>
    <n v="1.2228E-3"/>
    <n v="1.2851233"/>
    <n v="0.49574119999999999"/>
    <n v="1.13E-5"/>
    <n v="2.1999999999999999E-5"/>
    <n v="23"/>
    <n v="1.3714E-3"/>
    <n v="1.2228E-3"/>
    <n v="1.13E-5"/>
    <n v="2.1999999999999999E-5"/>
  </r>
  <r>
    <x v="61"/>
    <n v="1.348E-4"/>
    <n v="5.4460000000000001E-4"/>
    <n v="1.9E-6"/>
    <n v="1.55E-4"/>
    <n v="2.6853700000000001E-2"/>
    <n v="2.4917100000000001E-2"/>
    <n v="0"/>
    <n v="0"/>
    <n v="0"/>
    <n v="1.3531000000000001E-3"/>
    <n v="1.2065000000000001E-3"/>
    <n v="1.2851368999999999"/>
    <n v="0.49575669999999999"/>
    <n v="1.06E-5"/>
    <n v="2.16E-5"/>
    <n v="23"/>
    <n v="1.3531000000000001E-3"/>
    <n v="1.2065000000000001E-3"/>
    <n v="1.06E-5"/>
    <n v="2.16E-5"/>
  </r>
  <r>
    <x v="61"/>
    <n v="1.329E-4"/>
    <n v="5.3700000000000004E-4"/>
    <n v="1.7999999999999999E-6"/>
    <n v="1.528E-4"/>
    <n v="2.6482200000000001E-2"/>
    <n v="2.4580999999999999E-2"/>
    <n v="0"/>
    <n v="0"/>
    <n v="0"/>
    <n v="1.335E-3"/>
    <n v="1.1904000000000001E-3"/>
    <n v="1.2851499"/>
    <n v="0.49577139999999997"/>
    <n v="1.0000000000000001E-5"/>
    <n v="2.12E-5"/>
    <n v="23"/>
    <n v="1.335E-3"/>
    <n v="1.1904000000000001E-3"/>
    <n v="1.0000000000000001E-5"/>
    <n v="2.12E-5"/>
  </r>
  <r>
    <x v="61"/>
    <n v="1.3109999999999999E-4"/>
    <n v="5.2959999999999997E-4"/>
    <n v="1.7999999999999999E-6"/>
    <n v="1.507E-4"/>
    <n v="2.6115900000000001E-2"/>
    <n v="2.42489E-2"/>
    <n v="0"/>
    <n v="0"/>
    <n v="0"/>
    <n v="1.3171000000000001E-3"/>
    <n v="1.1745E-3"/>
    <n v="1.2851622"/>
    <n v="0.49578549999999999"/>
    <n v="9.3999999999999998E-6"/>
    <n v="2.0800000000000001E-5"/>
    <n v="23"/>
    <n v="1.3171000000000001E-3"/>
    <n v="1.1745E-3"/>
    <n v="9.3999999999999998E-6"/>
    <n v="2.0800000000000001E-5"/>
  </r>
  <r>
    <x v="62"/>
    <n v="1.293E-4"/>
    <n v="5.2229999999999996E-4"/>
    <n v="1.7999999999999999E-6"/>
    <n v="1.4860000000000001E-4"/>
    <n v="2.57545E-2"/>
    <n v="2.3921000000000001E-2"/>
    <n v="0"/>
    <n v="0"/>
    <n v="0"/>
    <n v="1.2995000000000001E-3"/>
    <n v="1.1586999999999999E-3"/>
    <n v="1.2851739"/>
    <n v="0.49579889999999999"/>
    <n v="8.8000000000000004E-6"/>
    <n v="2.0400000000000001E-5"/>
    <n v="23"/>
    <n v="1.2995000000000001E-3"/>
    <n v="1.1586999999999999E-3"/>
    <n v="8.8000000000000004E-6"/>
    <n v="2.0400000000000001E-5"/>
  </r>
  <r>
    <x v="62"/>
    <n v="1.2750000000000001E-4"/>
    <n v="5.1500000000000005E-4"/>
    <n v="1.7999999999999999E-6"/>
    <n v="1.4660000000000001E-4"/>
    <n v="2.53981E-2"/>
    <n v="2.3597099999999999E-2"/>
    <n v="0"/>
    <n v="0"/>
    <n v="0"/>
    <n v="1.2819999999999999E-3"/>
    <n v="1.1432E-3"/>
    <n v="1.2851851000000001"/>
    <n v="0.49581180000000002"/>
    <n v="8.1999999999999994E-6"/>
    <n v="2.0100000000000001E-5"/>
    <n v="23"/>
    <n v="1.2819999999999999E-3"/>
    <n v="1.1432E-3"/>
    <n v="8.1999999999999994E-6"/>
    <n v="2.0100000000000001E-5"/>
  </r>
  <r>
    <x v="62"/>
    <n v="1.2569999999999999E-4"/>
    <n v="5.0790000000000004E-4"/>
    <n v="1.7E-6"/>
    <n v="1.4449999999999999E-4"/>
    <n v="2.5046599999999999E-2"/>
    <n v="2.3277300000000001E-2"/>
    <n v="0"/>
    <n v="0"/>
    <n v="0"/>
    <n v="1.2648E-3"/>
    <n v="1.1278E-3"/>
    <n v="1.2851957000000001"/>
    <n v="0.49582399999999999"/>
    <n v="7.7000000000000008E-6"/>
    <n v="1.9700000000000001E-5"/>
    <n v="23"/>
    <n v="1.2648E-3"/>
    <n v="1.1278E-3"/>
    <n v="7.7000000000000008E-6"/>
    <n v="1.9700000000000001E-5"/>
  </r>
  <r>
    <x v="62"/>
    <n v="1.2400000000000001E-4"/>
    <n v="5.0080000000000003E-4"/>
    <n v="1.7E-6"/>
    <n v="1.4249999999999999E-4"/>
    <n v="2.47E-2"/>
    <n v="2.2961499999999999E-2"/>
    <n v="0"/>
    <n v="0"/>
    <n v="0"/>
    <n v="1.2478000000000001E-3"/>
    <n v="1.1126E-3"/>
    <n v="1.2852058"/>
    <n v="0.49583569999999999"/>
    <n v="7.3000000000000004E-6"/>
    <n v="1.9400000000000001E-5"/>
    <n v="23"/>
    <n v="1.2478000000000001E-3"/>
    <n v="1.1126E-3"/>
    <n v="7.3000000000000004E-6"/>
    <n v="1.9400000000000001E-5"/>
  </r>
  <r>
    <x v="63"/>
    <n v="1.2229999999999999E-4"/>
    <n v="4.9390000000000002E-4"/>
    <n v="1.7E-6"/>
    <n v="1.405E-4"/>
    <n v="2.4358100000000001E-2"/>
    <n v="2.2649699999999998E-2"/>
    <n v="0"/>
    <n v="0"/>
    <n v="0"/>
    <n v="1.2309E-3"/>
    <n v="1.0976E-3"/>
    <n v="1.2852154"/>
    <n v="0.49584689999999998"/>
    <n v="6.8000000000000001E-6"/>
    <n v="1.91E-5"/>
    <n v="23"/>
    <n v="1.2309E-3"/>
    <n v="1.0976E-3"/>
    <n v="6.8000000000000001E-6"/>
    <n v="1.91E-5"/>
  </r>
  <r>
    <x v="63"/>
    <n v="1.206E-4"/>
    <n v="4.8710000000000002E-4"/>
    <n v="1.7E-6"/>
    <n v="1.3860000000000001E-4"/>
    <n v="2.4020900000000001E-2"/>
    <n v="2.2341799999999998E-2"/>
    <n v="0"/>
    <n v="0"/>
    <n v="0"/>
    <n v="1.2143E-3"/>
    <n v="1.0828000000000001E-3"/>
    <n v="1.2852245"/>
    <n v="0.49585750000000001"/>
    <n v="6.3999999999999997E-6"/>
    <n v="1.8700000000000001E-5"/>
    <n v="23"/>
    <n v="1.2143E-3"/>
    <n v="1.0828000000000001E-3"/>
    <n v="6.3999999999999997E-6"/>
    <n v="1.8700000000000001E-5"/>
  </r>
  <r>
    <x v="63"/>
    <n v="1.189E-4"/>
    <n v="4.8030000000000002E-4"/>
    <n v="1.5999999999999999E-6"/>
    <n v="1.3669999999999999E-4"/>
    <n v="2.3688399999999998E-2"/>
    <n v="2.2037899999999999E-2"/>
    <n v="0"/>
    <n v="0"/>
    <n v="0"/>
    <n v="1.1979E-3"/>
    <n v="1.0682000000000001E-3"/>
    <n v="1.2852332"/>
    <n v="0.49586770000000002"/>
    <n v="6.0000000000000002E-6"/>
    <n v="1.84E-5"/>
    <n v="23"/>
    <n v="1.1979E-3"/>
    <n v="1.0682000000000001E-3"/>
    <n v="6.0000000000000002E-6"/>
    <n v="1.84E-5"/>
  </r>
  <r>
    <x v="63"/>
    <n v="1.172E-4"/>
    <n v="4.7370000000000002E-4"/>
    <n v="1.5999999999999999E-6"/>
    <n v="1.348E-4"/>
    <n v="2.33604E-2"/>
    <n v="2.1737800000000002E-2"/>
    <n v="0"/>
    <n v="0"/>
    <n v="0"/>
    <n v="1.1816999999999999E-3"/>
    <n v="1.0537999999999999E-3"/>
    <n v="1.2852414000000001"/>
    <n v="0.49587740000000002"/>
    <n v="5.5999999999999997E-6"/>
    <n v="1.8099999999999999E-5"/>
    <n v="23"/>
    <n v="1.1816999999999999E-3"/>
    <n v="1.0537999999999999E-3"/>
    <n v="5.5999999999999997E-6"/>
    <n v="1.8099999999999999E-5"/>
  </r>
  <r>
    <x v="64"/>
    <n v="1.156E-4"/>
    <n v="4.6710000000000002E-4"/>
    <n v="1.5999999999999999E-6"/>
    <n v="1.329E-4"/>
    <n v="2.3036899999999999E-2"/>
    <n v="2.1441600000000002E-2"/>
    <n v="0"/>
    <n v="0"/>
    <n v="0"/>
    <n v="1.1657E-3"/>
    <n v="1.0395000000000001E-3"/>
    <n v="1.2852492"/>
    <n v="0.49588660000000001"/>
    <n v="5.3000000000000001E-6"/>
    <n v="1.7799999999999999E-5"/>
    <n v="23"/>
    <n v="1.1657E-3"/>
    <n v="1.0395000000000001E-3"/>
    <n v="5.3000000000000001E-6"/>
    <n v="1.7799999999999999E-5"/>
  </r>
  <r>
    <x v="64"/>
    <n v="1.1400000000000001E-4"/>
    <n v="4.6059999999999997E-4"/>
    <n v="1.5999999999999999E-6"/>
    <n v="1.3109999999999999E-4"/>
    <n v="2.2717899999999999E-2"/>
    <n v="2.1149100000000001E-2"/>
    <n v="0"/>
    <n v="0"/>
    <n v="0"/>
    <n v="1.1498999999999999E-3"/>
    <n v="1.0254000000000001E-3"/>
    <n v="1.2852566999999999"/>
    <n v="0.49589539999999999"/>
    <n v="4.8999999999999997E-6"/>
    <n v="1.7499999999999998E-5"/>
    <n v="23"/>
    <n v="1.1498999999999999E-3"/>
    <n v="1.0254000000000001E-3"/>
    <n v="4.8999999999999997E-6"/>
    <n v="1.7499999999999998E-5"/>
  </r>
  <r>
    <x v="64"/>
    <n v="1.1239999999999999E-4"/>
    <n v="4.5419999999999998E-4"/>
    <n v="1.5999999999999999E-6"/>
    <n v="1.292E-4"/>
    <n v="2.2403300000000001E-2"/>
    <n v="2.0860500000000001E-2"/>
    <n v="0"/>
    <n v="0"/>
    <n v="0"/>
    <n v="1.1343E-3"/>
    <n v="1.0115E-3"/>
    <n v="1.2852637"/>
    <n v="0.49590380000000001"/>
    <n v="4.6E-6"/>
    <n v="1.7200000000000001E-5"/>
    <n v="23"/>
    <n v="1.1343E-3"/>
    <n v="1.0115E-3"/>
    <n v="4.6E-6"/>
    <n v="1.7200000000000001E-5"/>
  </r>
  <r>
    <x v="64"/>
    <n v="1.109E-4"/>
    <n v="4.4789999999999999E-4"/>
    <n v="1.5E-6"/>
    <n v="1.2750000000000001E-4"/>
    <n v="2.2093100000000001E-2"/>
    <n v="2.05755E-2"/>
    <n v="0"/>
    <n v="0"/>
    <n v="0"/>
    <n v="1.1188999999999999E-3"/>
    <n v="9.9780000000000008E-4"/>
    <n v="1.2852705"/>
    <n v="0.49591180000000001"/>
    <n v="4.3000000000000003E-6"/>
    <n v="1.6900000000000001E-5"/>
    <n v="23"/>
    <n v="1.1188999999999999E-3"/>
    <n v="9.9780000000000008E-4"/>
    <n v="4.3000000000000003E-6"/>
    <n v="1.6900000000000001E-5"/>
  </r>
  <r>
    <x v="65"/>
    <n v="1.093E-4"/>
    <n v="4.417E-4"/>
    <n v="1.5E-6"/>
    <n v="1.2569999999999999E-4"/>
    <n v="2.17871E-2"/>
    <n v="2.0294300000000001E-2"/>
    <n v="0"/>
    <n v="0"/>
    <n v="0"/>
    <n v="1.1037E-3"/>
    <n v="9.8419999999999996E-4"/>
    <n v="1.2852768000000001"/>
    <n v="0.49591940000000001"/>
    <n v="4.0999999999999997E-6"/>
    <n v="1.6699999999999999E-5"/>
    <n v="23"/>
    <n v="1.1037E-3"/>
    <n v="9.8419999999999996E-4"/>
    <n v="4.0999999999999997E-6"/>
    <n v="1.6699999999999999E-5"/>
  </r>
  <r>
    <x v="65"/>
    <n v="1.078E-4"/>
    <n v="4.3560000000000002E-4"/>
    <n v="1.5E-6"/>
    <n v="1.239E-4"/>
    <n v="2.1485299999999999E-2"/>
    <n v="2.0016699999999998E-2"/>
    <n v="0"/>
    <n v="0"/>
    <n v="0"/>
    <n v="1.0887E-3"/>
    <n v="9.7079999999999996E-4"/>
    <n v="1.2852828999999999"/>
    <n v="0.4959267"/>
    <n v="3.8E-6"/>
    <n v="1.6399999999999999E-5"/>
    <n v="23"/>
    <n v="1.0887E-3"/>
    <n v="9.7079999999999996E-4"/>
    <n v="3.8E-6"/>
    <n v="1.6399999999999999E-5"/>
  </r>
  <r>
    <x v="65"/>
    <n v="1.063E-4"/>
    <n v="4.2959999999999998E-4"/>
    <n v="1.5E-6"/>
    <n v="1.2219999999999999E-4"/>
    <n v="2.11877E-2"/>
    <n v="1.9742800000000001E-2"/>
    <n v="0"/>
    <n v="0"/>
    <n v="0"/>
    <n v="1.0739E-3"/>
    <n v="9.5759999999999997E-4"/>
    <n v="1.2852885999999999"/>
    <n v="0.49593359999999997"/>
    <n v="3.5999999999999998E-6"/>
    <n v="1.6099999999999998E-5"/>
    <n v="23"/>
    <n v="1.0739E-3"/>
    <n v="9.5759999999999997E-4"/>
    <n v="3.5999999999999998E-6"/>
    <n v="1.6099999999999998E-5"/>
  </r>
  <r>
    <x v="65"/>
    <n v="1.048E-4"/>
    <n v="4.236E-4"/>
    <n v="1.5E-6"/>
    <n v="1.205E-4"/>
    <n v="2.0894200000000002E-2"/>
    <n v="1.9472400000000001E-2"/>
    <n v="0"/>
    <n v="0"/>
    <n v="0"/>
    <n v="1.0591999999999999E-3"/>
    <n v="9.4459999999999998E-4"/>
    <n v="1.2852941"/>
    <n v="0.4959402"/>
    <n v="3.4000000000000001E-6"/>
    <n v="1.59E-5"/>
    <n v="23"/>
    <n v="1.0591999999999999E-3"/>
    <n v="9.4459999999999998E-4"/>
    <n v="3.4000000000000001E-6"/>
    <n v="1.59E-5"/>
  </r>
  <r>
    <x v="66"/>
    <n v="1.0340000000000001E-4"/>
    <n v="4.1780000000000002E-4"/>
    <n v="1.3999999999999999E-6"/>
    <n v="1.189E-4"/>
    <n v="2.06047E-2"/>
    <n v="1.92056E-2"/>
    <n v="0"/>
    <n v="0"/>
    <n v="0"/>
    <n v="1.0448E-3"/>
    <n v="9.3170000000000004E-4"/>
    <n v="1.2852992999999999"/>
    <n v="0.49594650000000001"/>
    <n v="3.1E-6"/>
    <n v="1.56E-5"/>
    <n v="23"/>
    <n v="1.0448E-3"/>
    <n v="9.3170000000000004E-4"/>
    <n v="3.1E-6"/>
    <n v="1.56E-5"/>
  </r>
  <r>
    <x v="66"/>
    <n v="1.02E-4"/>
    <n v="4.1199999999999999E-4"/>
    <n v="1.3999999999999999E-6"/>
    <n v="1.172E-4"/>
    <n v="2.0319299999999998E-2"/>
    <n v="1.8942299999999999E-2"/>
    <n v="0"/>
    <n v="0"/>
    <n v="0"/>
    <n v="1.0304999999999999E-3"/>
    <n v="9.19E-4"/>
    <n v="1.2853041999999999"/>
    <n v="0.49595250000000002"/>
    <n v="2.9000000000000002E-6"/>
    <n v="1.5400000000000002E-5"/>
    <n v="23"/>
    <n v="1.0304999999999999E-3"/>
    <n v="9.19E-4"/>
    <n v="2.9000000000000002E-6"/>
    <n v="1.5400000000000002E-5"/>
  </r>
  <r>
    <x v="66"/>
    <n v="1.005E-4"/>
    <n v="4.0630000000000001E-4"/>
    <n v="1.3999999999999999E-6"/>
    <n v="1.156E-4"/>
    <n v="2.0037699999999999E-2"/>
    <n v="1.8682500000000001E-2"/>
    <n v="0"/>
    <n v="0"/>
    <n v="0"/>
    <n v="1.0165E-3"/>
    <n v="9.0640000000000002E-4"/>
    <n v="1.2853087999999999"/>
    <n v="0.49595810000000001"/>
    <n v="2.7999999999999999E-6"/>
    <n v="1.5099999999999999E-5"/>
    <n v="23"/>
    <n v="1.0165E-3"/>
    <n v="9.0640000000000002E-4"/>
    <n v="2.7999999999999999E-6"/>
    <n v="1.5099999999999999E-5"/>
  </r>
  <r>
    <x v="66"/>
    <n v="9.9199999999999999E-5"/>
    <n v="4.0059999999999998E-4"/>
    <n v="1.3999999999999999E-6"/>
    <n v="1.1400000000000001E-4"/>
    <n v="1.9760099999999999E-2"/>
    <n v="1.8426100000000001E-2"/>
    <n v="0"/>
    <n v="0"/>
    <n v="0"/>
    <n v="1.0026E-3"/>
    <n v="8.9400000000000005E-4"/>
    <n v="1.2853133000000001"/>
    <n v="0.4959636"/>
    <n v="2.6000000000000001E-6"/>
    <n v="1.49E-5"/>
    <n v="23"/>
    <n v="1.0026E-3"/>
    <n v="8.9400000000000005E-4"/>
    <n v="2.6000000000000001E-6"/>
    <n v="1.49E-5"/>
  </r>
  <r>
    <x v="67"/>
    <n v="9.7800000000000006E-5"/>
    <n v="3.9510000000000001E-4"/>
    <n v="1.3999999999999999E-6"/>
    <n v="1.1239999999999999E-4"/>
    <n v="1.9486300000000002E-2"/>
    <n v="1.8173000000000002E-2"/>
    <n v="0"/>
    <n v="0"/>
    <n v="0"/>
    <n v="9.8890000000000002E-4"/>
    <n v="8.8179999999999997E-4"/>
    <n v="1.2853174999999999"/>
    <n v="0.49596869999999998"/>
    <n v="2.3999999999999999E-6"/>
    <n v="1.47E-5"/>
    <n v="23"/>
    <n v="9.8890000000000002E-4"/>
    <n v="8.8179999999999997E-4"/>
    <n v="2.3999999999999999E-6"/>
    <n v="1.47E-5"/>
  </r>
  <r>
    <x v="67"/>
    <n v="9.6399999999999999E-5"/>
    <n v="3.8959999999999998E-4"/>
    <n v="1.3E-6"/>
    <n v="1.108E-4"/>
    <n v="1.9216299999999999E-2"/>
    <n v="1.7923399999999999E-2"/>
    <n v="0"/>
    <n v="0"/>
    <n v="0"/>
    <n v="9.7530000000000002E-4"/>
    <n v="8.6970000000000005E-4"/>
    <n v="1.2853215"/>
    <n v="0.49597360000000001"/>
    <n v="2.3E-6"/>
    <n v="1.4399999999999999E-5"/>
    <n v="23"/>
    <n v="9.7530000000000002E-4"/>
    <n v="8.6970000000000005E-4"/>
    <n v="2.3E-6"/>
    <n v="1.4399999999999999E-5"/>
  </r>
  <r>
    <x v="67"/>
    <n v="9.5099999999999994E-5"/>
    <n v="3.8420000000000001E-4"/>
    <n v="1.3E-6"/>
    <n v="1.093E-4"/>
    <n v="1.8950000000000002E-2"/>
    <n v="1.7677100000000001E-2"/>
    <n v="0"/>
    <n v="0"/>
    <n v="0"/>
    <n v="9.6199999999999996E-4"/>
    <n v="8.5780000000000003E-4"/>
    <n v="1.2853251999999999"/>
    <n v="0.49597829999999998"/>
    <n v="2.0999999999999998E-6"/>
    <n v="1.42E-5"/>
    <n v="23"/>
    <n v="9.6199999999999996E-4"/>
    <n v="8.5780000000000003E-4"/>
    <n v="2.0999999999999998E-6"/>
    <n v="1.42E-5"/>
  </r>
  <r>
    <x v="67"/>
    <n v="9.3800000000000003E-5"/>
    <n v="3.7889999999999999E-4"/>
    <n v="1.3E-6"/>
    <n v="1.078E-4"/>
    <n v="1.86874E-2"/>
    <n v="1.7434000000000002E-2"/>
    <n v="0"/>
    <n v="0"/>
    <n v="0"/>
    <n v="9.4879999999999997E-4"/>
    <n v="8.4610000000000002E-4"/>
    <n v="1.2853288"/>
    <n v="0.4959827"/>
    <n v="1.9999999999999999E-6"/>
    <n v="1.4E-5"/>
    <n v="23"/>
    <n v="9.4879999999999997E-4"/>
    <n v="8.4610000000000002E-4"/>
    <n v="1.9999999999999999E-6"/>
    <n v="1.4E-5"/>
  </r>
  <r>
    <x v="68"/>
    <n v="9.2499999999999999E-5"/>
    <n v="3.7359999999999997E-4"/>
    <n v="1.3E-6"/>
    <n v="1.063E-4"/>
    <n v="1.8428400000000001E-2"/>
    <n v="1.71942E-2"/>
    <n v="0"/>
    <n v="0"/>
    <n v="0"/>
    <n v="9.3579999999999998E-4"/>
    <n v="8.3449999999999996E-4"/>
    <n v="1.2853322"/>
    <n v="0.49598700000000001"/>
    <n v="1.9E-6"/>
    <n v="1.38E-5"/>
    <n v="23"/>
    <n v="9.3579999999999998E-4"/>
    <n v="8.3449999999999996E-4"/>
    <n v="1.9E-6"/>
    <n v="1.38E-5"/>
  </r>
  <r>
    <x v="68"/>
    <n v="9.1199999999999994E-5"/>
    <n v="3.6840000000000001E-4"/>
    <n v="1.3E-6"/>
    <n v="1.048E-4"/>
    <n v="1.8173000000000002E-2"/>
    <n v="1.69576E-2"/>
    <n v="0"/>
    <n v="0"/>
    <n v="0"/>
    <n v="9.2290000000000004E-4"/>
    <n v="8.2299999999999995E-4"/>
    <n v="1.2853353999999999"/>
    <n v="0.49599100000000002"/>
    <n v="1.7999999999999999E-6"/>
    <n v="1.36E-5"/>
    <n v="23"/>
    <n v="9.2290000000000004E-4"/>
    <n v="8.2299999999999995E-4"/>
    <n v="1.7999999999999999E-6"/>
    <n v="1.36E-5"/>
  </r>
  <r>
    <x v="68"/>
    <n v="8.9900000000000003E-5"/>
    <n v="3.6329999999999999E-4"/>
    <n v="1.1999999999999999E-6"/>
    <n v="1.0340000000000001E-4"/>
    <n v="1.7921200000000002E-2"/>
    <n v="1.6724200000000002E-2"/>
    <n v="0"/>
    <n v="0"/>
    <n v="0"/>
    <n v="9.1029999999999995E-4"/>
    <n v="8.1170000000000005E-4"/>
    <n v="1.2853384999999999"/>
    <n v="0.49599480000000001"/>
    <n v="1.5999999999999999E-6"/>
    <n v="1.34E-5"/>
    <n v="23"/>
    <n v="9.1029999999999995E-4"/>
    <n v="8.1170000000000005E-4"/>
    <n v="1.5999999999999999E-6"/>
    <n v="1.34E-5"/>
  </r>
  <r>
    <x v="68"/>
    <n v="8.8700000000000001E-5"/>
    <n v="3.5829999999999998E-4"/>
    <n v="1.1999999999999999E-6"/>
    <n v="1.019E-4"/>
    <n v="1.7672799999999999E-2"/>
    <n v="1.6493899999999999E-2"/>
    <n v="0"/>
    <n v="0"/>
    <n v="0"/>
    <n v="8.9780000000000003E-4"/>
    <n v="8.0060000000000005E-4"/>
    <n v="1.2853414000000001"/>
    <n v="0.49599840000000001"/>
    <n v="1.5E-6"/>
    <n v="1.3200000000000001E-5"/>
    <n v="23"/>
    <n v="8.9780000000000003E-4"/>
    <n v="8.0060000000000005E-4"/>
    <n v="1.5E-6"/>
    <n v="1.3200000000000001E-5"/>
  </r>
  <r>
    <x v="69"/>
    <n v="8.7399999999999997E-5"/>
    <n v="3.5330000000000002E-4"/>
    <n v="1.1999999999999999E-6"/>
    <n v="1.005E-4"/>
    <n v="1.74279E-2"/>
    <n v="1.6266699999999999E-2"/>
    <n v="0"/>
    <n v="0"/>
    <n v="0"/>
    <n v="8.8540000000000005E-4"/>
    <n v="7.896E-4"/>
    <n v="1.2853441000000001"/>
    <n v="0.4960019"/>
    <n v="1.3999999999999999E-6"/>
    <n v="1.2999999999999999E-5"/>
    <n v="23"/>
    <n v="8.8540000000000005E-4"/>
    <n v="7.896E-4"/>
    <n v="1.3999999999999999E-6"/>
    <n v="1.2999999999999999E-5"/>
  </r>
  <r>
    <x v="69"/>
    <n v="8.6199999999999995E-5"/>
    <n v="3.4840000000000001E-4"/>
    <n v="1.1999999999999999E-6"/>
    <n v="9.9099999999999996E-5"/>
    <n v="1.7186300000000002E-2"/>
    <n v="1.6042500000000001E-2"/>
    <n v="0"/>
    <n v="0"/>
    <n v="0"/>
    <n v="8.7330000000000003E-4"/>
    <n v="7.7879999999999996E-4"/>
    <n v="1.2853467000000001"/>
    <n v="0.49600519999999998"/>
    <n v="1.3999999999999999E-6"/>
    <n v="1.2799999999999999E-5"/>
    <n v="23"/>
    <n v="8.7330000000000003E-4"/>
    <n v="7.7879999999999996E-4"/>
    <n v="1.3999999999999999E-6"/>
    <n v="1.2799999999999999E-5"/>
  </r>
  <r>
    <x v="69"/>
    <n v="8.5000000000000006E-5"/>
    <n v="3.436E-4"/>
    <n v="1.1999999999999999E-6"/>
    <n v="9.7800000000000006E-5"/>
    <n v="1.6948100000000001E-2"/>
    <n v="1.5821399999999999E-2"/>
    <n v="0"/>
    <n v="0"/>
    <n v="0"/>
    <n v="8.6129999999999996E-4"/>
    <n v="7.6800000000000002E-4"/>
    <n v="1.2853492"/>
    <n v="0.49600830000000001"/>
    <n v="1.3E-6"/>
    <n v="1.26E-5"/>
    <n v="23"/>
    <n v="8.6129999999999996E-4"/>
    <n v="7.6800000000000002E-4"/>
    <n v="1.3E-6"/>
    <n v="1.26E-5"/>
  </r>
  <r>
    <x v="69"/>
    <n v="8.3900000000000006E-5"/>
    <n v="3.388E-4"/>
    <n v="1.1999999999999999E-6"/>
    <n v="9.6399999999999999E-5"/>
    <n v="1.6713200000000001E-2"/>
    <n v="1.5603300000000001E-2"/>
    <n v="0"/>
    <n v="0"/>
    <n v="0"/>
    <n v="8.4940000000000005E-4"/>
    <n v="7.5750000000000004E-4"/>
    <n v="1.2853515"/>
    <n v="0.49601129999999999"/>
    <n v="1.1999999999999999E-6"/>
    <n v="1.24E-5"/>
    <n v="23"/>
    <n v="8.4940000000000005E-4"/>
    <n v="7.5750000000000004E-4"/>
    <n v="1.1999999999999999E-6"/>
    <n v="1.24E-5"/>
  </r>
  <r>
    <x v="70"/>
    <n v="8.2700000000000004E-5"/>
    <n v="3.3409999999999999E-4"/>
    <n v="1.1000000000000001E-6"/>
    <n v="9.5099999999999994E-5"/>
    <n v="1.64815E-2"/>
    <n v="1.53881E-2"/>
    <n v="0"/>
    <n v="0"/>
    <n v="0"/>
    <n v="8.3770000000000003E-4"/>
    <n v="7.471E-4"/>
    <n v="1.2853536999999999"/>
    <n v="0.49601410000000001"/>
    <n v="1.1000000000000001E-6"/>
    <n v="1.22E-5"/>
    <n v="23"/>
    <n v="8.3770000000000003E-4"/>
    <n v="7.471E-4"/>
    <n v="1.1000000000000001E-6"/>
    <n v="1.22E-5"/>
  </r>
  <r>
    <x v="70"/>
    <n v="8.1500000000000002E-5"/>
    <n v="3.2949999999999999E-4"/>
    <n v="1.1000000000000001E-6"/>
    <n v="9.3700000000000001E-5"/>
    <n v="1.6253E-2"/>
    <n v="1.51758E-2"/>
    <n v="0"/>
    <n v="0"/>
    <n v="0"/>
    <n v="8.2620000000000002E-4"/>
    <n v="7.3680000000000002E-4"/>
    <n v="1.2853558"/>
    <n v="0.49601679999999998"/>
    <n v="9.9999999999999995E-7"/>
    <n v="1.2E-5"/>
    <n v="23"/>
    <n v="8.2620000000000002E-4"/>
    <n v="7.3680000000000002E-4"/>
    <n v="9.9999999999999995E-7"/>
    <n v="1.2E-5"/>
  </r>
  <r>
    <x v="70"/>
    <n v="8.0400000000000003E-5"/>
    <n v="3.2489999999999998E-4"/>
    <n v="1.1000000000000001E-6"/>
    <n v="9.2399999999999996E-5"/>
    <n v="1.6027699999999999E-2"/>
    <n v="1.4966399999999999E-2"/>
    <n v="0"/>
    <n v="0"/>
    <n v="0"/>
    <n v="8.1479999999999996E-4"/>
    <n v="7.2659999999999999E-4"/>
    <n v="1.2853578000000001"/>
    <n v="0.4960193"/>
    <n v="9.9999999999999995E-7"/>
    <n v="1.1800000000000001E-5"/>
    <n v="23"/>
    <n v="8.1479999999999996E-4"/>
    <n v="7.2659999999999999E-4"/>
    <n v="9.9999999999999995E-7"/>
    <n v="1.1800000000000001E-5"/>
  </r>
  <r>
    <x v="70"/>
    <n v="7.9300000000000003E-5"/>
    <n v="3.2039999999999998E-4"/>
    <n v="1.1000000000000001E-6"/>
    <n v="9.1199999999999994E-5"/>
    <n v="1.58055E-2"/>
    <n v="1.47598E-2"/>
    <n v="0"/>
    <n v="0"/>
    <n v="0"/>
    <n v="8.0360000000000002E-4"/>
    <n v="7.1659999999999996E-4"/>
    <n v="1.2853597000000001"/>
    <n v="0.49602170000000001"/>
    <n v="8.9999999999999996E-7"/>
    <n v="1.17E-5"/>
    <n v="23"/>
    <n v="8.0360000000000002E-4"/>
    <n v="7.1659999999999996E-4"/>
    <n v="8.9999999999999996E-7"/>
    <n v="1.17E-5"/>
  </r>
  <r>
    <x v="71"/>
    <n v="7.8200000000000003E-5"/>
    <n v="3.1599999999999998E-4"/>
    <n v="1.1000000000000001E-6"/>
    <n v="8.9900000000000003E-5"/>
    <n v="1.55864E-2"/>
    <n v="1.4556100000000001E-2"/>
    <n v="0"/>
    <n v="0"/>
    <n v="0"/>
    <n v="7.9250000000000002E-4"/>
    <n v="7.0680000000000005E-4"/>
    <n v="1.2853614"/>
    <n v="0.49602400000000002"/>
    <n v="8.9999999999999996E-7"/>
    <n v="1.15E-5"/>
    <n v="23"/>
    <n v="7.9250000000000002E-4"/>
    <n v="7.0680000000000005E-4"/>
    <n v="8.9999999999999996E-7"/>
    <n v="1.15E-5"/>
  </r>
  <r>
    <x v="71"/>
    <n v="7.7100000000000004E-5"/>
    <n v="3.1159999999999998E-4"/>
    <n v="1.1000000000000001E-6"/>
    <n v="8.8599999999999999E-5"/>
    <n v="1.5370399999999999E-2"/>
    <n v="1.4355100000000001E-2"/>
    <n v="0"/>
    <n v="0"/>
    <n v="0"/>
    <n v="7.8160000000000002E-4"/>
    <n v="6.9700000000000003E-4"/>
    <n v="1.2853631000000001"/>
    <n v="0.49602619999999997"/>
    <n v="7.9999999999999996E-7"/>
    <n v="1.13E-5"/>
    <n v="23"/>
    <n v="7.8160000000000002E-4"/>
    <n v="6.9700000000000003E-4"/>
    <n v="7.9999999999999996E-7"/>
    <n v="1.13E-5"/>
  </r>
  <r>
    <x v="71"/>
    <n v="7.6000000000000004E-5"/>
    <n v="3.0729999999999999E-4"/>
    <n v="1.1000000000000001E-6"/>
    <n v="8.7399999999999997E-5"/>
    <n v="1.51573E-2"/>
    <n v="1.4156800000000001E-2"/>
    <n v="0"/>
    <n v="0"/>
    <n v="0"/>
    <n v="7.7079999999999998E-4"/>
    <n v="6.8740000000000001E-4"/>
    <n v="1.2853646999999999"/>
    <n v="0.49602829999999998"/>
    <n v="7.9999999999999996E-7"/>
    <n v="1.1199999999999999E-5"/>
    <n v="23"/>
    <n v="7.7079999999999998E-4"/>
    <n v="6.8740000000000001E-4"/>
    <n v="7.9999999999999996E-7"/>
    <n v="1.1199999999999999E-5"/>
  </r>
  <r>
    <x v="71"/>
    <n v="7.4999999999999993E-5"/>
    <n v="3.0299999999999999E-4"/>
    <n v="9.9999999999999995E-7"/>
    <n v="8.6199999999999995E-5"/>
    <n v="1.49471E-2"/>
    <n v="1.3961299999999999E-2"/>
    <n v="0"/>
    <n v="0"/>
    <n v="0"/>
    <n v="7.6020000000000005E-4"/>
    <n v="6.7790000000000005E-4"/>
    <n v="1.2853661999999999"/>
    <n v="0.49603019999999998"/>
    <n v="6.9999999999999997E-7"/>
    <n v="1.1E-5"/>
    <n v="23"/>
    <n v="7.6020000000000005E-4"/>
    <n v="6.7790000000000005E-4"/>
    <n v="6.9999999999999997E-7"/>
    <n v="1.1E-5"/>
  </r>
  <r>
    <x v="72"/>
    <n v="7.3999999999999996E-5"/>
    <n v="2.988E-4"/>
    <n v="9.9999999999999995E-7"/>
    <n v="8.5000000000000006E-5"/>
    <n v="1.47399E-2"/>
    <n v="1.37684E-2"/>
    <n v="0"/>
    <n v="0"/>
    <n v="0"/>
    <n v="7.4969999999999995E-4"/>
    <n v="6.6859999999999999E-4"/>
    <n v="1.2853676000000001"/>
    <n v="0.49603209999999998"/>
    <n v="6.9999999999999997E-7"/>
    <n v="1.08E-5"/>
    <n v="23"/>
    <n v="7.4969999999999995E-4"/>
    <n v="6.6859999999999999E-4"/>
    <n v="6.9999999999999997E-7"/>
    <n v="1.08E-5"/>
  </r>
  <r>
    <x v="72"/>
    <n v="7.2899999999999997E-5"/>
    <n v="2.9470000000000001E-4"/>
    <n v="9.9999999999999995E-7"/>
    <n v="8.3800000000000004E-5"/>
    <n v="1.4535599999999999E-2"/>
    <n v="1.3578099999999999E-2"/>
    <n v="0"/>
    <n v="0"/>
    <n v="0"/>
    <n v="7.3939999999999997E-4"/>
    <n v="6.5939999999999998E-4"/>
    <n v="1.285369"/>
    <n v="0.49603390000000003"/>
    <n v="5.9999999999999997E-7"/>
    <n v="1.0699999999999999E-5"/>
    <n v="23"/>
    <n v="7.3939999999999997E-4"/>
    <n v="6.5939999999999998E-4"/>
    <n v="5.9999999999999997E-7"/>
    <n v="1.0699999999999999E-5"/>
  </r>
  <r>
    <x v="72"/>
    <n v="7.1899999999999999E-5"/>
    <n v="2.9060000000000002E-4"/>
    <n v="9.9999999999999995E-7"/>
    <n v="8.2700000000000004E-5"/>
    <n v="1.4334E-2"/>
    <n v="1.33904E-2"/>
    <n v="0"/>
    <n v="0"/>
    <n v="0"/>
    <n v="7.2920000000000005E-4"/>
    <n v="6.5030000000000003E-4"/>
    <n v="1.2853703000000001"/>
    <n v="0.49603560000000002"/>
    <n v="5.9999999999999997E-7"/>
    <n v="1.0499999999999999E-5"/>
    <n v="23"/>
    <n v="7.2920000000000005E-4"/>
    <n v="6.5030000000000003E-4"/>
    <n v="5.9999999999999997E-7"/>
    <n v="1.0499999999999999E-5"/>
  </r>
  <r>
    <x v="72"/>
    <n v="7.0900000000000002E-5"/>
    <n v="2.8659999999999997E-4"/>
    <n v="9.9999999999999995E-7"/>
    <n v="8.1500000000000002E-5"/>
    <n v="1.41353E-2"/>
    <n v="1.32053E-2"/>
    <n v="0"/>
    <n v="0"/>
    <n v="0"/>
    <n v="7.1909999999999997E-4"/>
    <n v="6.4130000000000003E-4"/>
    <n v="1.2853714999999999"/>
    <n v="0.49603710000000001"/>
    <n v="4.9999999999999998E-7"/>
    <n v="1.04E-5"/>
    <n v="23"/>
    <n v="7.1909999999999997E-4"/>
    <n v="6.4130000000000003E-4"/>
    <n v="4.9999999999999998E-7"/>
    <n v="1.04E-5"/>
  </r>
  <r>
    <x v="73"/>
    <n v="6.9900000000000005E-5"/>
    <n v="2.8259999999999998E-4"/>
    <n v="9.9999999999999995E-7"/>
    <n v="8.0400000000000003E-5"/>
    <n v="1.39393E-2"/>
    <n v="1.30227E-2"/>
    <n v="0"/>
    <n v="0"/>
    <n v="0"/>
    <n v="7.092E-4"/>
    <n v="6.3239999999999998E-4"/>
    <n v="1.2853726000000001"/>
    <n v="0.4960387"/>
    <n v="4.9999999999999998E-7"/>
    <n v="1.0200000000000001E-5"/>
    <n v="23"/>
    <n v="7.092E-4"/>
    <n v="6.3239999999999998E-4"/>
    <n v="4.9999999999999998E-7"/>
    <n v="1.0200000000000001E-5"/>
  </r>
  <r>
    <x v="73"/>
    <n v="6.8999999999999997E-5"/>
    <n v="2.787E-4"/>
    <n v="9.9999999999999995E-7"/>
    <n v="7.9300000000000003E-5"/>
    <n v="1.3746100000000001E-2"/>
    <n v="1.2842599999999999E-2"/>
    <n v="0"/>
    <n v="0"/>
    <n v="0"/>
    <n v="6.9939999999999998E-4"/>
    <n v="6.2370000000000004E-4"/>
    <n v="1.2853737000000001"/>
    <n v="0.49604009999999998"/>
    <n v="4.9999999999999998E-7"/>
    <n v="1.01E-5"/>
    <n v="23"/>
    <n v="6.9939999999999998E-4"/>
    <n v="6.2370000000000004E-4"/>
    <n v="4.9999999999999998E-7"/>
    <n v="1.01E-5"/>
  </r>
  <r>
    <x v="73"/>
    <n v="6.7999999999999999E-5"/>
    <n v="2.7480000000000001E-4"/>
    <n v="8.9999999999999996E-7"/>
    <n v="7.8200000000000003E-5"/>
    <n v="1.35555E-2"/>
    <n v="1.2664999999999999E-2"/>
    <n v="0"/>
    <n v="0"/>
    <n v="0"/>
    <n v="6.8970000000000001E-4"/>
    <n v="6.1510000000000004E-4"/>
    <n v="1.2853747"/>
    <n v="0.49604150000000002"/>
    <n v="4.9999999999999998E-7"/>
    <n v="9.9000000000000001E-6"/>
    <n v="23"/>
    <n v="6.8970000000000001E-4"/>
    <n v="6.1510000000000004E-4"/>
    <n v="4.9999999999999998E-7"/>
    <n v="9.9000000000000001E-6"/>
  </r>
  <r>
    <x v="73"/>
    <n v="6.7100000000000005E-5"/>
    <n v="2.7099999999999997E-4"/>
    <n v="8.9999999999999996E-7"/>
    <n v="7.7100000000000004E-5"/>
    <n v="1.3367499999999999E-2"/>
    <n v="1.2489800000000001E-2"/>
    <n v="0"/>
    <n v="0"/>
    <n v="0"/>
    <n v="6.8020000000000005E-4"/>
    <n v="6.066E-4"/>
    <n v="1.2853756999999999"/>
    <n v="0.4960427"/>
    <n v="3.9999999999999998E-7"/>
    <n v="9.7999999999999993E-6"/>
    <n v="23"/>
    <n v="6.8020000000000005E-4"/>
    <n v="6.066E-4"/>
    <n v="3.9999999999999998E-7"/>
    <n v="9.7999999999999993E-6"/>
  </r>
  <r>
    <x v="74"/>
    <n v="6.6099999999999994E-5"/>
    <n v="2.6719999999999999E-4"/>
    <n v="8.9999999999999996E-7"/>
    <n v="7.6000000000000004E-5"/>
    <n v="1.31822E-2"/>
    <n v="1.2317099999999999E-2"/>
    <n v="0"/>
    <n v="0"/>
    <n v="0"/>
    <n v="6.7080000000000004E-4"/>
    <n v="5.9820000000000001E-4"/>
    <n v="1.2853766"/>
    <n v="0.49604399999999998"/>
    <n v="3.9999999999999998E-7"/>
    <n v="9.7000000000000003E-6"/>
    <n v="23"/>
    <n v="6.7080000000000004E-4"/>
    <n v="5.9820000000000001E-4"/>
    <n v="3.9999999999999998E-7"/>
    <n v="9.7000000000000003E-6"/>
  </r>
  <r>
    <x v="74"/>
    <n v="6.5199999999999999E-5"/>
    <n v="2.6350000000000001E-4"/>
    <n v="8.9999999999999996E-7"/>
    <n v="7.4999999999999993E-5"/>
    <n v="1.2999399999999999E-2"/>
    <n v="1.21466E-2"/>
    <n v="0"/>
    <n v="0"/>
    <n v="0"/>
    <n v="6.6149999999999998E-4"/>
    <n v="5.8989999999999997E-4"/>
    <n v="1.2853775000000001"/>
    <n v="0.49604510000000002"/>
    <n v="3.9999999999999998E-7"/>
    <n v="9.5000000000000005E-6"/>
    <n v="23"/>
    <n v="6.6149999999999998E-4"/>
    <n v="5.8989999999999997E-4"/>
    <n v="3.9999999999999998E-7"/>
    <n v="9.5000000000000005E-6"/>
  </r>
  <r>
    <x v="74"/>
    <n v="6.4300000000000004E-5"/>
    <n v="2.5989999999999997E-4"/>
    <n v="8.9999999999999996E-7"/>
    <n v="7.3899999999999994E-5"/>
    <n v="1.2819199999999999E-2"/>
    <n v="1.1978600000000001E-2"/>
    <n v="0"/>
    <n v="0"/>
    <n v="0"/>
    <n v="6.5240000000000003E-4"/>
    <n v="5.8180000000000005E-4"/>
    <n v="1.2853783000000001"/>
    <n v="0.49604619999999999"/>
    <n v="3.9999999999999998E-7"/>
    <n v="9.3999999999999998E-6"/>
    <n v="23"/>
    <n v="6.5240000000000003E-4"/>
    <n v="5.8180000000000005E-4"/>
    <n v="3.9999999999999998E-7"/>
    <n v="9.3999999999999998E-6"/>
  </r>
  <r>
    <x v="74"/>
    <n v="6.3399999999999996E-5"/>
    <n v="2.563E-4"/>
    <n v="8.9999999999999996E-7"/>
    <n v="7.2899999999999997E-5"/>
    <n v="1.2641400000000001E-2"/>
    <n v="1.18128E-2"/>
    <n v="0"/>
    <n v="0"/>
    <n v="0"/>
    <n v="6.4340000000000003E-4"/>
    <n v="5.7370000000000001E-4"/>
    <n v="1.285379"/>
    <n v="0.49604730000000002"/>
    <n v="2.9999999999999999E-7"/>
    <n v="9.2E-6"/>
    <n v="23"/>
    <n v="6.4340000000000003E-4"/>
    <n v="5.7370000000000001E-4"/>
    <n v="2.9999999999999999E-7"/>
    <n v="9.2E-6"/>
  </r>
  <r>
    <x v="75"/>
    <n v="6.2500000000000001E-5"/>
    <n v="2.5270000000000002E-4"/>
    <n v="8.9999999999999996E-7"/>
    <n v="7.1899999999999999E-5"/>
    <n v="1.24662E-2"/>
    <n v="1.16493E-2"/>
    <n v="0"/>
    <n v="0"/>
    <n v="0"/>
    <n v="6.3449999999999997E-4"/>
    <n v="5.6579999999999998E-4"/>
    <n v="1.2853798000000001"/>
    <n v="0.4960483"/>
    <n v="2.9999999999999999E-7"/>
    <n v="9.0999999999999993E-6"/>
    <n v="23"/>
    <n v="6.3449999999999997E-4"/>
    <n v="5.6579999999999998E-4"/>
    <n v="2.9999999999999999E-7"/>
    <n v="9.0999999999999993E-6"/>
  </r>
  <r>
    <x v="75"/>
    <n v="6.1699999999999995E-5"/>
    <n v="2.4919999999999999E-4"/>
    <n v="8.9999999999999996E-7"/>
    <n v="7.0900000000000002E-5"/>
    <n v="1.22933E-2"/>
    <n v="1.1488099999999999E-2"/>
    <n v="0"/>
    <n v="0"/>
    <n v="0"/>
    <n v="6.2569999999999998E-4"/>
    <n v="5.5800000000000001E-4"/>
    <n v="1.2853805"/>
    <n v="0.49604920000000002"/>
    <n v="2.9999999999999999E-7"/>
    <n v="9.0000000000000002E-6"/>
    <n v="23"/>
    <n v="6.2569999999999998E-4"/>
    <n v="5.5800000000000001E-4"/>
    <n v="2.9999999999999999E-7"/>
    <n v="9.0000000000000002E-6"/>
  </r>
  <r>
    <x v="75"/>
    <n v="6.0800000000000001E-5"/>
    <n v="2.4580000000000001E-4"/>
    <n v="7.9999999999999996E-7"/>
    <n v="6.9900000000000005E-5"/>
    <n v="1.21228E-2"/>
    <n v="1.1329000000000001E-2"/>
    <n v="0"/>
    <n v="0"/>
    <n v="0"/>
    <n v="6.1700000000000004E-4"/>
    <n v="5.5029999999999999E-4"/>
    <n v="1.2853810999999999"/>
    <n v="0.49605009999999999"/>
    <n v="2.9999999999999999E-7"/>
    <n v="8.8999999999999995E-6"/>
    <n v="23"/>
    <n v="6.1700000000000004E-4"/>
    <n v="5.5029999999999999E-4"/>
    <n v="2.9999999999999999E-7"/>
    <n v="8.8999999999999995E-6"/>
  </r>
  <r>
    <x v="75"/>
    <n v="6.0000000000000002E-5"/>
    <n v="2.4240000000000001E-4"/>
    <n v="7.9999999999999996E-7"/>
    <n v="6.8899999999999994E-5"/>
    <n v="1.19547E-2"/>
    <n v="1.11722E-2"/>
    <n v="0"/>
    <n v="0"/>
    <n v="0"/>
    <n v="6.0849999999999999E-4"/>
    <n v="5.4270000000000002E-4"/>
    <n v="1.2853817000000001"/>
    <n v="0.49605090000000002"/>
    <n v="2.9999999999999999E-7"/>
    <n v="8.6999999999999997E-6"/>
    <n v="23"/>
    <n v="6.0849999999999999E-4"/>
    <n v="5.4270000000000002E-4"/>
    <n v="2.9999999999999999E-7"/>
    <n v="8.6999999999999997E-6"/>
  </r>
  <r>
    <x v="76"/>
    <n v="5.91E-5"/>
    <n v="2.3900000000000001E-4"/>
    <n v="7.9999999999999996E-7"/>
    <n v="6.7999999999999999E-5"/>
    <n v="1.1789000000000001E-2"/>
    <n v="1.10175E-2"/>
    <n v="0"/>
    <n v="0"/>
    <n v="0"/>
    <n v="6.001E-4"/>
    <n v="5.3510000000000005E-4"/>
    <n v="1.2853823"/>
    <n v="0.49605169999999998"/>
    <n v="1.9999999999999999E-7"/>
    <n v="8.6000000000000007E-6"/>
    <n v="23"/>
    <n v="6.001E-4"/>
    <n v="5.3510000000000005E-4"/>
    <n v="1.9999999999999999E-7"/>
    <n v="8.6000000000000007E-6"/>
  </r>
  <r>
    <x v="76"/>
    <n v="5.8300000000000001E-5"/>
    <n v="2.3570000000000001E-4"/>
    <n v="7.9999999999999996E-7"/>
    <n v="6.7000000000000002E-5"/>
    <n v="1.16255E-2"/>
    <n v="1.0865E-2"/>
    <n v="0"/>
    <n v="0"/>
    <n v="0"/>
    <n v="5.9179999999999996E-4"/>
    <n v="5.2769999999999998E-4"/>
    <n v="1.2853829000000001"/>
    <n v="0.49605250000000001"/>
    <n v="1.9999999999999999E-7"/>
    <n v="8.4999999999999999E-6"/>
    <n v="23"/>
    <n v="5.9179999999999996E-4"/>
    <n v="5.2769999999999998E-4"/>
    <n v="1.9999999999999999E-7"/>
    <n v="8.4999999999999999E-6"/>
  </r>
  <r>
    <x v="76"/>
    <n v="5.7500000000000002E-5"/>
    <n v="2.3240000000000001E-4"/>
    <n v="7.9999999999999996E-7"/>
    <n v="6.6099999999999994E-5"/>
    <n v="1.14643E-2"/>
    <n v="1.07145E-2"/>
    <n v="0"/>
    <n v="0"/>
    <n v="0"/>
    <n v="5.8359999999999998E-4"/>
    <n v="5.2039999999999996E-4"/>
    <n v="1.2853834"/>
    <n v="0.49605320000000003"/>
    <n v="1.9999999999999999E-7"/>
    <n v="8.3999999999999992E-6"/>
    <n v="23"/>
    <n v="5.8359999999999998E-4"/>
    <n v="5.2039999999999996E-4"/>
    <n v="1.9999999999999999E-7"/>
    <n v="8.3999999999999992E-6"/>
  </r>
  <r>
    <x v="76"/>
    <n v="5.6700000000000003E-5"/>
    <n v="2.2919999999999999E-4"/>
    <n v="7.9999999999999996E-7"/>
    <n v="6.5199999999999999E-5"/>
    <n v="1.1305300000000001E-2"/>
    <n v="1.05661E-2"/>
    <n v="0"/>
    <n v="0"/>
    <n v="0"/>
    <n v="5.7549999999999995E-4"/>
    <n v="5.1320000000000001E-4"/>
    <n v="1.2853839"/>
    <n v="0.49605389999999999"/>
    <n v="1.9999999999999999E-7"/>
    <n v="8.1999999999999994E-6"/>
    <n v="23"/>
    <n v="5.7549999999999995E-4"/>
    <n v="5.1320000000000001E-4"/>
    <n v="1.9999999999999999E-7"/>
    <n v="8.1999999999999994E-6"/>
  </r>
  <r>
    <x v="77"/>
    <n v="5.5899999999999997E-5"/>
    <n v="2.2599999999999999E-4"/>
    <n v="7.9999999999999996E-7"/>
    <n v="6.4300000000000004E-5"/>
    <n v="1.11486E-2"/>
    <n v="1.04198E-2"/>
    <n v="0"/>
    <n v="0"/>
    <n v="0"/>
    <n v="5.6749999999999997E-4"/>
    <n v="5.061E-4"/>
    <n v="1.2853843"/>
    <n v="0.49605450000000001"/>
    <n v="1.9999999999999999E-7"/>
    <n v="8.1000000000000004E-6"/>
    <n v="23"/>
    <n v="5.6749999999999997E-4"/>
    <n v="5.061E-4"/>
    <n v="1.9999999999999999E-7"/>
    <n v="8.1000000000000004E-6"/>
  </r>
  <r>
    <x v="77"/>
    <n v="5.52E-5"/>
    <n v="2.229E-4"/>
    <n v="7.9999999999999996E-7"/>
    <n v="6.3399999999999996E-5"/>
    <n v="1.0994E-2"/>
    <n v="1.02755E-2"/>
    <n v="0"/>
    <n v="0"/>
    <n v="0"/>
    <n v="5.597E-4"/>
    <n v="4.9910000000000004E-4"/>
    <n v="1.2853848000000001"/>
    <n v="0.49605510000000003"/>
    <n v="1.9999999999999999E-7"/>
    <n v="7.9999999999999996E-6"/>
    <n v="23"/>
    <n v="5.597E-4"/>
    <n v="4.9910000000000004E-4"/>
    <n v="1.9999999999999999E-7"/>
    <n v="7.9999999999999996E-6"/>
  </r>
  <r>
    <x v="77"/>
    <n v="5.4400000000000001E-5"/>
    <n v="2.198E-4"/>
    <n v="7.9999999999999996E-7"/>
    <n v="6.2500000000000001E-5"/>
    <n v="1.08415E-2"/>
    <n v="1.0133100000000001E-2"/>
    <n v="0"/>
    <n v="0"/>
    <n v="0"/>
    <n v="5.5190000000000003E-4"/>
    <n v="4.9220000000000004E-4"/>
    <n v="1.2853851999999999"/>
    <n v="0.49605569999999999"/>
    <n v="1.9999999999999999E-7"/>
    <n v="7.9000000000000006E-6"/>
    <n v="23"/>
    <n v="5.5190000000000003E-4"/>
    <n v="4.9220000000000004E-4"/>
    <n v="1.9999999999999999E-7"/>
    <n v="7.9000000000000006E-6"/>
  </r>
  <r>
    <x v="77"/>
    <n v="5.3600000000000002E-5"/>
    <n v="2.1670000000000001E-4"/>
    <n v="6.9999999999999997E-7"/>
    <n v="6.1699999999999995E-5"/>
    <n v="1.06912E-2"/>
    <n v="9.9927999999999996E-3"/>
    <n v="0"/>
    <n v="0"/>
    <n v="0"/>
    <n v="5.4429999999999995E-4"/>
    <n v="4.8539999999999998E-4"/>
    <n v="1.2853855999999999"/>
    <n v="0.49605630000000001"/>
    <n v="1.9999999999999999E-7"/>
    <n v="7.7999999999999999E-6"/>
    <n v="23"/>
    <n v="5.4429999999999995E-4"/>
    <n v="4.8539999999999998E-4"/>
    <n v="1.9999999999999999E-7"/>
    <n v="7.7999999999999999E-6"/>
  </r>
  <r>
    <x v="78"/>
    <n v="5.2899999999999998E-5"/>
    <n v="2.1369999999999999E-4"/>
    <n v="6.9999999999999997E-7"/>
    <n v="6.0800000000000001E-5"/>
    <n v="1.0542899999999999E-2"/>
    <n v="9.8542999999999999E-3"/>
    <n v="0"/>
    <n v="0"/>
    <n v="0"/>
    <n v="5.3680000000000004E-4"/>
    <n v="4.7869999999999998E-4"/>
    <n v="1.2853859000000001"/>
    <n v="0.49605680000000002"/>
    <n v="1.9999999999999999E-7"/>
    <n v="7.7000000000000008E-6"/>
    <n v="23"/>
    <n v="5.3680000000000004E-4"/>
    <n v="4.7869999999999998E-4"/>
    <n v="1.9999999999999999E-7"/>
    <n v="7.7000000000000008E-6"/>
  </r>
  <r>
    <x v="78"/>
    <n v="5.2200000000000002E-5"/>
    <n v="2.108E-4"/>
    <n v="6.9999999999999997E-7"/>
    <n v="6.0000000000000002E-5"/>
    <n v="1.03967E-2"/>
    <n v="9.7178000000000004E-3"/>
    <n v="0"/>
    <n v="0"/>
    <n v="0"/>
    <n v="5.2930000000000002E-4"/>
    <n v="4.7209999999999998E-4"/>
    <n v="1.2853863000000001"/>
    <n v="0.49605729999999998"/>
    <n v="9.9999999999999995E-8"/>
    <n v="7.6000000000000001E-6"/>
    <n v="23"/>
    <n v="5.2930000000000002E-4"/>
    <n v="4.7209999999999998E-4"/>
    <n v="9.9999999999999995E-8"/>
    <n v="7.6000000000000001E-6"/>
  </r>
  <r>
    <x v="78"/>
    <n v="5.1400000000000003E-5"/>
    <n v="2.0780000000000001E-4"/>
    <n v="6.9999999999999997E-7"/>
    <n v="5.91E-5"/>
    <n v="1.0252600000000001E-2"/>
    <n v="9.5832000000000001E-3"/>
    <n v="0"/>
    <n v="0"/>
    <n v="0"/>
    <n v="5.22E-4"/>
    <n v="4.6549999999999998E-4"/>
    <n v="1.2853866"/>
    <n v="0.49605769999999999"/>
    <n v="9.9999999999999995E-8"/>
    <n v="7.5000000000000002E-6"/>
    <n v="23"/>
    <n v="5.22E-4"/>
    <n v="4.6549999999999998E-4"/>
    <n v="9.9999999999999995E-8"/>
    <n v="7.5000000000000002E-6"/>
  </r>
  <r>
    <x v="78"/>
    <n v="5.0699999999999999E-5"/>
    <n v="2.05E-4"/>
    <n v="6.9999999999999997E-7"/>
    <n v="5.8300000000000001E-5"/>
    <n v="1.01104E-2"/>
    <n v="9.4503999999999994E-3"/>
    <n v="0"/>
    <n v="0"/>
    <n v="0"/>
    <n v="5.1480000000000004E-4"/>
    <n v="4.5909999999999999E-4"/>
    <n v="1.2853869"/>
    <n v="0.4960582"/>
    <n v="9.9999999999999995E-8"/>
    <n v="7.4000000000000003E-6"/>
    <n v="23"/>
    <n v="5.1480000000000004E-4"/>
    <n v="4.5909999999999999E-4"/>
    <n v="9.9999999999999995E-8"/>
    <n v="7.4000000000000003E-6"/>
  </r>
  <r>
    <x v="79"/>
    <n v="5.0000000000000002E-5"/>
    <n v="2.0210000000000001E-4"/>
    <n v="6.9999999999999997E-7"/>
    <n v="5.7500000000000002E-5"/>
    <n v="9.9702000000000002E-3"/>
    <n v="9.3194000000000003E-3"/>
    <n v="0"/>
    <n v="0"/>
    <n v="0"/>
    <n v="5.0759999999999998E-4"/>
    <n v="4.527E-4"/>
    <n v="1.2853872"/>
    <n v="0.49605860000000002"/>
    <n v="9.9999999999999995E-8"/>
    <n v="7.3000000000000004E-6"/>
    <n v="23"/>
    <n v="5.0759999999999998E-4"/>
    <n v="4.527E-4"/>
    <n v="9.9999999999999995E-8"/>
    <n v="7.3000000000000004E-6"/>
  </r>
  <r>
    <x v="79"/>
    <n v="4.9299999999999999E-5"/>
    <n v="1.9929999999999999E-4"/>
    <n v="6.9999999999999997E-7"/>
    <n v="5.6700000000000003E-5"/>
    <n v="9.8318999999999993E-3"/>
    <n v="9.1903000000000002E-3"/>
    <n v="0"/>
    <n v="0"/>
    <n v="0"/>
    <n v="5.0060000000000002E-4"/>
    <n v="4.4640000000000001E-4"/>
    <n v="1.2853874999999999"/>
    <n v="0.49605900000000003"/>
    <n v="9.9999999999999995E-8"/>
    <n v="7.1999999999999997E-6"/>
    <n v="23"/>
    <n v="5.0060000000000002E-4"/>
    <n v="4.4640000000000001E-4"/>
    <n v="9.9999999999999995E-8"/>
    <n v="7.1999999999999997E-6"/>
  </r>
  <r>
    <x v="79"/>
    <n v="4.8600000000000002E-5"/>
    <n v="1.9660000000000001E-4"/>
    <n v="6.9999999999999997E-7"/>
    <n v="5.5899999999999997E-5"/>
    <n v="9.6956000000000004E-3"/>
    <n v="9.0629999999999999E-3"/>
    <n v="0"/>
    <n v="0"/>
    <n v="0"/>
    <n v="4.9370000000000002E-4"/>
    <n v="4.4030000000000002E-4"/>
    <n v="1.2853878000000001"/>
    <n v="0.49605929999999998"/>
    <n v="9.9999999999999995E-8"/>
    <n v="7.0999999999999998E-6"/>
    <n v="23"/>
    <n v="4.9370000000000002E-4"/>
    <n v="4.4030000000000002E-4"/>
    <n v="9.9999999999999995E-8"/>
    <n v="7.0999999999999998E-6"/>
  </r>
  <r>
    <x v="79"/>
    <n v="4.8000000000000001E-5"/>
    <n v="1.9379999999999999E-4"/>
    <n v="6.9999999999999997E-7"/>
    <n v="5.5099999999999998E-5"/>
    <n v="9.5612000000000006E-3"/>
    <n v="8.9373999999999999E-3"/>
    <n v="0"/>
    <n v="0"/>
    <n v="0"/>
    <n v="4.8680000000000001E-4"/>
    <n v="4.3419999999999998E-4"/>
    <n v="1.285388"/>
    <n v="0.49605969999999999"/>
    <n v="9.9999999999999995E-8"/>
    <n v="6.9999999999999999E-6"/>
    <n v="23"/>
    <n v="4.8680000000000001E-4"/>
    <n v="4.3419999999999998E-4"/>
    <n v="9.9999999999999995E-8"/>
    <n v="6.9999999999999999E-6"/>
  </r>
  <r>
    <x v="80"/>
    <n v="4.7299999999999998E-5"/>
    <n v="1.9110000000000001E-4"/>
    <n v="6.9999999999999997E-7"/>
    <n v="5.4400000000000001E-5"/>
    <n v="9.4286000000000005E-3"/>
    <n v="8.8135000000000002E-3"/>
    <n v="0"/>
    <n v="0"/>
    <n v="0"/>
    <n v="4.8010000000000001E-4"/>
    <n v="4.281E-4"/>
    <n v="1.2853882000000001"/>
    <n v="0.49606"/>
    <n v="9.9999999999999995E-8"/>
    <n v="6.9E-6"/>
    <n v="23"/>
    <n v="4.8010000000000001E-4"/>
    <n v="4.281E-4"/>
    <n v="9.9999999999999995E-8"/>
    <n v="6.9E-6"/>
  </r>
  <r>
    <x v="80"/>
    <n v="4.6600000000000001E-5"/>
    <n v="1.885E-4"/>
    <n v="5.9999999999999997E-7"/>
    <n v="5.3600000000000002E-5"/>
    <n v="9.2978000000000002E-3"/>
    <n v="8.6914000000000002E-3"/>
    <n v="0"/>
    <n v="0"/>
    <n v="0"/>
    <n v="4.7340000000000001E-4"/>
    <n v="4.2220000000000002E-4"/>
    <n v="1.2853884"/>
    <n v="0.49606030000000001"/>
    <n v="9.9999999999999995E-8"/>
    <n v="6.8000000000000001E-6"/>
    <n v="23"/>
    <n v="4.7340000000000001E-4"/>
    <n v="4.2220000000000002E-4"/>
    <n v="9.9999999999999995E-8"/>
    <n v="6.8000000000000001E-6"/>
  </r>
  <r>
    <x v="80"/>
    <n v="4.6E-5"/>
    <n v="1.8589999999999999E-4"/>
    <n v="5.9999999999999997E-7"/>
    <n v="5.2899999999999998E-5"/>
    <n v="9.1689000000000007E-3"/>
    <n v="8.5708999999999994E-3"/>
    <n v="0"/>
    <n v="0"/>
    <n v="0"/>
    <n v="4.6690000000000002E-4"/>
    <n v="4.1639999999999998E-4"/>
    <n v="1.2853886999999999"/>
    <n v="0.49606060000000002"/>
    <n v="9.9999999999999995E-8"/>
    <n v="6.7000000000000002E-6"/>
    <n v="23"/>
    <n v="4.6690000000000002E-4"/>
    <n v="4.1639999999999998E-4"/>
    <n v="9.9999999999999995E-8"/>
    <n v="6.7000000000000002E-6"/>
  </r>
  <r>
    <x v="80"/>
    <n v="4.5399999999999999E-5"/>
    <n v="1.8330000000000001E-4"/>
    <n v="5.9999999999999997E-7"/>
    <n v="5.2099999999999999E-5"/>
    <n v="9.0416999999999997E-3"/>
    <n v="8.4521000000000006E-3"/>
    <n v="0"/>
    <n v="0"/>
    <n v="0"/>
    <n v="4.6040000000000002E-4"/>
    <n v="4.1060000000000001E-4"/>
    <n v="1.2853888"/>
    <n v="0.49606090000000003"/>
    <n v="9.9999999999999995E-8"/>
    <n v="6.6000000000000003E-6"/>
    <n v="23"/>
    <n v="4.6040000000000002E-4"/>
    <n v="4.1060000000000001E-4"/>
    <n v="9.9999999999999995E-8"/>
    <n v="6.6000000000000003E-6"/>
  </r>
  <r>
    <x v="81"/>
    <n v="4.4700000000000002E-5"/>
    <n v="1.808E-4"/>
    <n v="5.9999999999999997E-7"/>
    <n v="5.1400000000000003E-5"/>
    <n v="8.9163000000000003E-3"/>
    <n v="8.3350000000000004E-3"/>
    <n v="0"/>
    <n v="0"/>
    <n v="0"/>
    <n v="4.5399999999999998E-4"/>
    <n v="4.0489999999999998E-4"/>
    <n v="1.2853889999999999"/>
    <n v="0.49606119999999998"/>
    <n v="9.9999999999999995E-8"/>
    <n v="6.4999999999999996E-6"/>
    <n v="23"/>
    <n v="4.5399999999999998E-4"/>
    <n v="4.0489999999999998E-4"/>
    <n v="9.9999999999999995E-8"/>
    <n v="6.4999999999999996E-6"/>
  </r>
  <r>
    <x v="81"/>
    <n v="4.4100000000000001E-5"/>
    <n v="1.7819999999999999E-4"/>
    <n v="5.9999999999999997E-7"/>
    <n v="5.0699999999999999E-5"/>
    <n v="8.7927000000000005E-3"/>
    <n v="8.2194E-3"/>
    <n v="0"/>
    <n v="0"/>
    <n v="0"/>
    <n v="4.4769999999999999E-4"/>
    <n v="3.993E-4"/>
    <n v="1.2853892"/>
    <n v="0.49606139999999999"/>
    <n v="9.9999999999999995E-8"/>
    <n v="6.3999999999999997E-6"/>
    <n v="23"/>
    <n v="4.4769999999999999E-4"/>
    <n v="3.993E-4"/>
    <n v="9.9999999999999995E-8"/>
    <n v="6.3999999999999997E-6"/>
  </r>
  <r>
    <x v="81"/>
    <n v="4.35E-5"/>
    <n v="1.7579999999999999E-4"/>
    <n v="5.9999999999999997E-7"/>
    <n v="5.0000000000000002E-5"/>
    <n v="8.6707999999999993E-3"/>
    <n v="8.1054999999999999E-3"/>
    <n v="0"/>
    <n v="0"/>
    <n v="0"/>
    <n v="4.415E-4"/>
    <n v="3.9379999999999998E-4"/>
    <n v="1.2853893999999999"/>
    <n v="0.49606169999999999"/>
    <n v="9.9999999999999995E-8"/>
    <n v="6.2999999999999998E-6"/>
    <n v="23"/>
    <n v="4.415E-4"/>
    <n v="3.9379999999999998E-4"/>
    <n v="9.9999999999999995E-8"/>
    <n v="6.2999999999999998E-6"/>
  </r>
  <r>
    <x v="81"/>
    <n v="4.2899999999999999E-5"/>
    <n v="1.7330000000000001E-4"/>
    <n v="5.9999999999999997E-7"/>
    <n v="4.9299999999999999E-5"/>
    <n v="8.5505000000000008E-3"/>
    <n v="7.9930999999999995E-3"/>
    <n v="0"/>
    <n v="0"/>
    <n v="0"/>
    <n v="4.3540000000000001E-4"/>
    <n v="3.8830000000000001E-4"/>
    <n v="1.2853895"/>
    <n v="0.4960619"/>
    <n v="9.9999999999999995E-8"/>
    <n v="6.1999999999999999E-6"/>
    <n v="23"/>
    <n v="4.3540000000000001E-4"/>
    <n v="3.8830000000000001E-4"/>
    <n v="9.9999999999999995E-8"/>
    <n v="6.1999999999999999E-6"/>
  </r>
  <r>
    <x v="82"/>
    <n v="4.2299999999999998E-5"/>
    <n v="1.7090000000000001E-4"/>
    <n v="5.9999999999999997E-7"/>
    <n v="4.8600000000000002E-5"/>
    <n v="8.4320000000000003E-3"/>
    <n v="7.8823999999999995E-3"/>
    <n v="0"/>
    <n v="0"/>
    <n v="0"/>
    <n v="4.2939999999999997E-4"/>
    <n v="3.8289999999999998E-4"/>
    <n v="1.2853897000000001"/>
    <n v="0.49606210000000001"/>
    <n v="9.9999999999999995E-8"/>
    <n v="6.1E-6"/>
    <n v="23"/>
    <n v="4.2939999999999997E-4"/>
    <n v="3.8289999999999998E-4"/>
    <n v="9.9999999999999995E-8"/>
    <n v="6.1E-6"/>
  </r>
  <r>
    <x v="82"/>
    <n v="4.1699999999999997E-5"/>
    <n v="1.6860000000000001E-4"/>
    <n v="5.9999999999999997E-7"/>
    <n v="4.8000000000000001E-5"/>
    <n v="8.3149999999999995E-3"/>
    <n v="7.7730999999999998E-3"/>
    <n v="0"/>
    <n v="0"/>
    <n v="0"/>
    <n v="4.2339999999999999E-4"/>
    <n v="3.7760000000000002E-4"/>
    <n v="1.2853897999999999"/>
    <n v="0.49606230000000001"/>
    <n v="9.9999999999999995E-8"/>
    <n v="6.0000000000000002E-6"/>
    <n v="23"/>
    <n v="4.2339999999999999E-4"/>
    <n v="3.7760000000000002E-4"/>
    <n v="9.9999999999999995E-8"/>
    <n v="6.0000000000000002E-6"/>
  </r>
  <r>
    <x v="82"/>
    <n v="4.1100000000000003E-5"/>
    <n v="1.662E-4"/>
    <n v="5.9999999999999997E-7"/>
    <n v="4.7299999999999998E-5"/>
    <n v="8.1997000000000007E-3"/>
    <n v="7.6652999999999999E-3"/>
    <n v="0"/>
    <n v="0"/>
    <n v="0"/>
    <n v="4.1760000000000001E-4"/>
    <n v="3.724E-4"/>
    <n v="1.2853899"/>
    <n v="0.49606250000000002"/>
    <n v="9.9999999999999995E-8"/>
    <n v="6.0000000000000002E-6"/>
    <n v="23"/>
    <n v="4.1760000000000001E-4"/>
    <n v="3.724E-4"/>
    <n v="9.9999999999999995E-8"/>
    <n v="6.0000000000000002E-6"/>
  </r>
  <r>
    <x v="82"/>
    <n v="4.0599999999999998E-5"/>
    <n v="1.639E-4"/>
    <n v="5.9999999999999997E-7"/>
    <n v="4.6600000000000001E-5"/>
    <n v="8.0859999999999994E-3"/>
    <n v="7.5591E-3"/>
    <n v="0"/>
    <n v="0"/>
    <n v="0"/>
    <n v="4.1179999999999998E-4"/>
    <n v="3.6719999999999998E-4"/>
    <n v="1.2853901000000001"/>
    <n v="0.49606270000000002"/>
    <n v="9.9999999999999995E-8"/>
    <n v="5.9000000000000003E-6"/>
    <n v="23"/>
    <n v="4.1179999999999998E-4"/>
    <n v="3.6719999999999998E-4"/>
    <n v="9.9999999999999995E-8"/>
    <n v="5.9000000000000003E-6"/>
  </r>
  <r>
    <x v="83"/>
    <n v="4.0000000000000003E-5"/>
    <n v="1.616E-4"/>
    <n v="5.9999999999999997E-7"/>
    <n v="4.6E-5"/>
    <n v="7.9739000000000008E-3"/>
    <n v="7.4542999999999996E-3"/>
    <n v="0"/>
    <n v="0"/>
    <n v="0"/>
    <n v="4.061E-4"/>
    <n v="3.6210000000000002E-4"/>
    <n v="1.2853901999999999"/>
    <n v="0.49606289999999997"/>
    <n v="9.9999999999999995E-8"/>
    <n v="5.8000000000000004E-6"/>
    <n v="23"/>
    <n v="4.061E-4"/>
    <n v="3.6210000000000002E-4"/>
    <n v="9.9999999999999995E-8"/>
    <n v="5.8000000000000004E-6"/>
  </r>
  <r>
    <x v="83"/>
    <n v="3.9400000000000002E-5"/>
    <n v="1.594E-4"/>
    <n v="4.9999999999999998E-7"/>
    <n v="4.5300000000000003E-5"/>
    <n v="7.8633000000000002E-3"/>
    <n v="7.3508999999999996E-3"/>
    <n v="0"/>
    <n v="0"/>
    <n v="0"/>
    <n v="4.0039999999999997E-4"/>
    <n v="3.5710000000000001E-4"/>
    <n v="1.2853903"/>
    <n v="0.49606299999999998"/>
    <n v="9.9999999999999995E-8"/>
    <n v="5.6999999999999996E-6"/>
    <n v="23"/>
    <n v="4.0039999999999997E-4"/>
    <n v="3.5710000000000001E-4"/>
    <n v="9.9999999999999995E-8"/>
    <n v="5.6999999999999996E-6"/>
  </r>
  <r>
    <x v="83"/>
    <n v="3.8899999999999997E-5"/>
    <n v="1.572E-4"/>
    <n v="4.9999999999999998E-7"/>
    <n v="4.4700000000000002E-5"/>
    <n v="7.7542000000000002E-3"/>
    <n v="7.2490000000000002E-3"/>
    <n v="0"/>
    <n v="0"/>
    <n v="0"/>
    <n v="3.949E-4"/>
    <n v="3.522E-4"/>
    <n v="1.2853904"/>
    <n v="0.49606319999999998"/>
    <n v="9.9999999999999995E-8"/>
    <n v="5.5999999999999997E-6"/>
    <n v="23"/>
    <n v="3.949E-4"/>
    <n v="3.522E-4"/>
    <n v="9.9999999999999995E-8"/>
    <n v="5.5999999999999997E-6"/>
  </r>
  <r>
    <x v="83"/>
    <n v="3.8399999999999998E-5"/>
    <n v="1.55E-4"/>
    <n v="4.9999999999999998E-7"/>
    <n v="4.4100000000000001E-5"/>
    <n v="7.6467000000000002E-3"/>
    <n v="7.1485000000000003E-3"/>
    <n v="0"/>
    <n v="0"/>
    <n v="0"/>
    <n v="3.8939999999999998E-4"/>
    <n v="3.4729999999999999E-4"/>
    <n v="1.2853905000000001"/>
    <n v="0.49606329999999998"/>
    <n v="9.9999999999999995E-8"/>
    <n v="5.5999999999999997E-6"/>
    <n v="23"/>
    <n v="3.8939999999999998E-4"/>
    <n v="3.4729999999999999E-4"/>
    <n v="9.9999999999999995E-8"/>
    <n v="5.5999999999999997E-6"/>
  </r>
  <r>
    <x v="84"/>
    <n v="3.7799999999999997E-5"/>
    <n v="1.529E-4"/>
    <n v="4.9999999999999998E-7"/>
    <n v="4.35E-5"/>
    <n v="7.5407E-3"/>
    <n v="7.0493999999999999E-3"/>
    <n v="0"/>
    <n v="0"/>
    <n v="0"/>
    <n v="3.8400000000000001E-4"/>
    <n v="3.4249999999999998E-4"/>
    <n v="1.2853905999999999"/>
    <n v="0.49606339999999999"/>
    <n v="0"/>
    <n v="5.4999999999999999E-6"/>
    <n v="23"/>
    <n v="3.8400000000000001E-4"/>
    <n v="3.4249999999999998E-4"/>
    <n v="0"/>
    <n v="5.4999999999999999E-6"/>
  </r>
  <r>
    <x v="84"/>
    <n v="3.7299999999999999E-5"/>
    <n v="1.507E-4"/>
    <n v="4.9999999999999998E-7"/>
    <n v="4.2899999999999999E-5"/>
    <n v="7.4361000000000002E-3"/>
    <n v="6.9516999999999999E-3"/>
    <n v="0"/>
    <n v="0"/>
    <n v="0"/>
    <n v="3.7869999999999999E-4"/>
    <n v="3.3770000000000002E-4"/>
    <n v="1.2853907"/>
    <n v="0.49606359999999999"/>
    <n v="0"/>
    <n v="5.4E-6"/>
    <n v="23"/>
    <n v="3.7869999999999999E-4"/>
    <n v="3.3770000000000002E-4"/>
    <n v="0"/>
    <n v="5.4E-6"/>
  </r>
  <r>
    <x v="84"/>
    <n v="3.68E-5"/>
    <n v="1.4870000000000001E-4"/>
    <n v="4.9999999999999998E-7"/>
    <n v="4.2299999999999998E-5"/>
    <n v="7.3330000000000001E-3"/>
    <n v="6.8552999999999999E-3"/>
    <n v="0"/>
    <n v="0"/>
    <n v="0"/>
    <n v="3.7340000000000002E-4"/>
    <n v="3.3300000000000002E-4"/>
    <n v="1.2853907"/>
    <n v="0.4960637"/>
    <n v="0"/>
    <n v="5.3000000000000001E-6"/>
    <n v="23"/>
    <n v="3.7340000000000002E-4"/>
    <n v="3.3300000000000002E-4"/>
    <n v="0"/>
    <n v="5.3000000000000001E-6"/>
  </r>
  <r>
    <x v="84"/>
    <n v="3.6300000000000001E-5"/>
    <n v="1.4660000000000001E-4"/>
    <n v="4.9999999999999998E-7"/>
    <n v="4.1699999999999997E-5"/>
    <n v="7.2313000000000004E-3"/>
    <n v="6.7603000000000003E-3"/>
    <n v="0"/>
    <n v="0"/>
    <n v="0"/>
    <n v="3.6830000000000001E-4"/>
    <n v="3.2840000000000001E-4"/>
    <n v="1.2853908000000001"/>
    <n v="0.4960638"/>
    <n v="0"/>
    <n v="5.3000000000000001E-6"/>
    <n v="23"/>
    <n v="3.6830000000000001E-4"/>
    <n v="3.2840000000000001E-4"/>
    <n v="0"/>
    <n v="5.3000000000000001E-6"/>
  </r>
  <r>
    <x v="85"/>
    <n v="3.5800000000000003E-5"/>
    <n v="1.4459999999999999E-4"/>
    <n v="4.9999999999999998E-7"/>
    <n v="4.1100000000000003E-5"/>
    <n v="7.1310000000000002E-3"/>
    <n v="6.6664999999999997E-3"/>
    <n v="0"/>
    <n v="0"/>
    <n v="0"/>
    <n v="3.6319999999999999E-4"/>
    <n v="3.2390000000000001E-4"/>
    <n v="1.2853908999999999"/>
    <n v="0.4960639"/>
    <n v="0"/>
    <n v="5.2000000000000002E-6"/>
    <n v="23"/>
    <n v="3.6319999999999999E-4"/>
    <n v="3.2390000000000001E-4"/>
    <n v="0"/>
    <n v="5.2000000000000002E-6"/>
  </r>
  <r>
    <x v="85"/>
    <n v="3.5299999999999997E-5"/>
    <n v="1.426E-4"/>
    <n v="4.9999999999999998E-7"/>
    <n v="4.0599999999999998E-5"/>
    <n v="7.0321000000000003E-3"/>
    <n v="6.5741000000000003E-3"/>
    <n v="0"/>
    <n v="0"/>
    <n v="0"/>
    <n v="3.5809999999999998E-4"/>
    <n v="3.1940000000000001E-4"/>
    <n v="1.2853908999999999"/>
    <n v="0.496064"/>
    <n v="0"/>
    <n v="5.1000000000000003E-6"/>
    <n v="23"/>
    <n v="3.5809999999999998E-4"/>
    <n v="3.1940000000000001E-4"/>
    <n v="0"/>
    <n v="5.1000000000000003E-6"/>
  </r>
  <r>
    <x v="85"/>
    <n v="3.4799999999999999E-5"/>
    <n v="1.406E-4"/>
    <n v="4.9999999999999998E-7"/>
    <n v="4.0000000000000003E-5"/>
    <n v="6.9346E-3"/>
    <n v="6.4828999999999998E-3"/>
    <n v="0"/>
    <n v="0"/>
    <n v="0"/>
    <n v="3.5320000000000002E-4"/>
    <n v="3.1490000000000001E-4"/>
    <n v="1.285391"/>
    <n v="0.49606410000000001"/>
    <n v="0"/>
    <n v="5.0000000000000004E-6"/>
    <n v="23"/>
    <n v="3.5320000000000002E-4"/>
    <n v="3.1490000000000001E-4"/>
    <n v="0"/>
    <n v="5.0000000000000004E-6"/>
  </r>
  <r>
    <x v="85"/>
    <n v="3.43E-5"/>
    <n v="1.3860000000000001E-4"/>
    <n v="4.9999999999999998E-7"/>
    <n v="3.9400000000000002E-5"/>
    <n v="6.8383999999999997E-3"/>
    <n v="6.3930999999999997E-3"/>
    <n v="0"/>
    <n v="0"/>
    <n v="0"/>
    <n v="3.4830000000000001E-4"/>
    <n v="3.1060000000000001E-4"/>
    <n v="1.2853911"/>
    <n v="0.49606420000000001"/>
    <n v="0"/>
    <n v="5.0000000000000004E-6"/>
    <n v="23"/>
    <n v="3.4830000000000001E-4"/>
    <n v="3.1060000000000001E-4"/>
    <n v="0"/>
    <n v="5.0000000000000004E-6"/>
  </r>
  <r>
    <x v="86"/>
    <n v="3.3800000000000002E-5"/>
    <n v="1.3669999999999999E-4"/>
    <n v="4.9999999999999998E-7"/>
    <n v="3.8899999999999997E-5"/>
    <n v="6.7435999999999998E-3"/>
    <n v="6.3043999999999999E-3"/>
    <n v="0"/>
    <n v="0"/>
    <n v="0"/>
    <n v="3.434E-4"/>
    <n v="3.0630000000000002E-4"/>
    <n v="1.2853911"/>
    <n v="0.49606430000000001"/>
    <n v="0"/>
    <n v="4.8999999999999997E-6"/>
    <n v="23"/>
    <n v="3.434E-4"/>
    <n v="3.0630000000000002E-4"/>
    <n v="0"/>
    <n v="4.8999999999999997E-6"/>
  </r>
  <r>
    <x v="86"/>
    <n v="3.3399999999999999E-5"/>
    <n v="1.348E-4"/>
    <n v="4.9999999999999998E-7"/>
    <n v="3.8399999999999998E-5"/>
    <n v="6.6500999999999999E-3"/>
    <n v="6.2170000000000003E-3"/>
    <n v="0"/>
    <n v="0"/>
    <n v="0"/>
    <n v="3.3869999999999999E-4"/>
    <n v="3.0200000000000002E-4"/>
    <n v="1.2853912000000001"/>
    <n v="0.49606440000000002"/>
    <n v="0"/>
    <n v="4.7999999999999998E-6"/>
    <n v="23"/>
    <n v="3.3869999999999999E-4"/>
    <n v="3.0200000000000002E-4"/>
    <n v="0"/>
    <n v="4.7999999999999998E-6"/>
  </r>
  <r>
    <x v="86"/>
    <n v="3.29E-5"/>
    <n v="1.329E-4"/>
    <n v="4.9999999999999998E-7"/>
    <n v="3.7799999999999997E-5"/>
    <n v="6.5579000000000002E-3"/>
    <n v="6.1307999999999996E-3"/>
    <n v="0"/>
    <n v="0"/>
    <n v="0"/>
    <n v="3.3399999999999999E-4"/>
    <n v="2.9779999999999997E-4"/>
    <n v="1.2853912000000001"/>
    <n v="0.49606450000000002"/>
    <n v="0"/>
    <n v="4.7999999999999998E-6"/>
    <n v="23"/>
    <n v="3.3399999999999999E-4"/>
    <n v="2.9779999999999997E-4"/>
    <n v="0"/>
    <n v="4.7999999999999998E-6"/>
  </r>
  <r>
    <x v="86"/>
    <n v="3.2400000000000001E-5"/>
    <n v="1.3109999999999999E-4"/>
    <n v="3.9999999999999998E-7"/>
    <n v="3.7299999999999999E-5"/>
    <n v="6.4669000000000003E-3"/>
    <n v="6.0457999999999996E-3"/>
    <n v="0"/>
    <n v="0"/>
    <n v="0"/>
    <n v="3.2939999999999998E-4"/>
    <n v="2.9369999999999998E-4"/>
    <n v="1.2853912999999999"/>
    <n v="0.49606450000000002"/>
    <n v="0"/>
    <n v="4.6999999999999999E-6"/>
    <n v="23"/>
    <n v="3.2939999999999998E-4"/>
    <n v="2.9369999999999998E-4"/>
    <n v="0"/>
    <n v="4.6999999999999999E-6"/>
  </r>
  <r>
    <x v="87"/>
    <n v="3.1999999999999999E-5"/>
    <n v="1.293E-4"/>
    <n v="3.9999999999999998E-7"/>
    <n v="3.68E-5"/>
    <n v="6.3772000000000004E-3"/>
    <n v="5.9620000000000003E-3"/>
    <n v="0"/>
    <n v="0"/>
    <n v="0"/>
    <n v="3.2479999999999998E-4"/>
    <n v="2.8959999999999999E-4"/>
    <n v="1.2853912999999999"/>
    <n v="0.49606460000000002"/>
    <n v="0"/>
    <n v="4.6E-6"/>
    <n v="23"/>
    <n v="3.2479999999999998E-4"/>
    <n v="2.8959999999999999E-4"/>
    <n v="0"/>
    <n v="4.6E-6"/>
  </r>
  <r>
    <x v="87"/>
    <n v="3.15E-5"/>
    <n v="1.2750000000000001E-4"/>
    <n v="3.9999999999999998E-7"/>
    <n v="3.6300000000000001E-5"/>
    <n v="6.2887999999999998E-3"/>
    <n v="5.8792999999999996E-3"/>
    <n v="0"/>
    <n v="0"/>
    <n v="0"/>
    <n v="3.2029999999999998E-4"/>
    <n v="2.856E-4"/>
    <n v="1.2853914"/>
    <n v="0.49606470000000003"/>
    <n v="0"/>
    <n v="4.6E-6"/>
    <n v="23"/>
    <n v="3.2029999999999998E-4"/>
    <n v="2.856E-4"/>
    <n v="0"/>
    <n v="4.6E-6"/>
  </r>
  <r>
    <x v="87"/>
    <n v="3.1099999999999997E-5"/>
    <n v="1.2569999999999999E-4"/>
    <n v="3.9999999999999998E-7"/>
    <n v="3.5800000000000003E-5"/>
    <n v="6.2015999999999998E-3"/>
    <n v="5.7977999999999997E-3"/>
    <n v="0"/>
    <n v="0"/>
    <n v="0"/>
    <n v="3.1579999999999998E-4"/>
    <n v="2.8170000000000002E-4"/>
    <n v="1.2853914"/>
    <n v="0.49606470000000003"/>
    <n v="0"/>
    <n v="4.5000000000000001E-6"/>
    <n v="23"/>
    <n v="3.1579999999999998E-4"/>
    <n v="2.8170000000000002E-4"/>
    <n v="0"/>
    <n v="4.5000000000000001E-6"/>
  </r>
  <r>
    <x v="87"/>
    <n v="3.0700000000000001E-5"/>
    <n v="1.2400000000000001E-4"/>
    <n v="3.9999999999999998E-7"/>
    <n v="3.5299999999999997E-5"/>
    <n v="6.1155999999999997E-3"/>
    <n v="5.7174000000000001E-3"/>
    <n v="0"/>
    <n v="0"/>
    <n v="0"/>
    <n v="3.1149999999999998E-4"/>
    <n v="2.7779999999999998E-4"/>
    <n v="1.2853914"/>
    <n v="0.49606479999999997"/>
    <n v="0"/>
    <n v="4.4000000000000002E-6"/>
    <n v="23"/>
    <n v="3.1149999999999998E-4"/>
    <n v="2.7779999999999998E-4"/>
    <n v="0"/>
    <n v="4.4000000000000002E-6"/>
  </r>
  <r>
    <x v="88"/>
    <n v="3.0300000000000001E-5"/>
    <n v="1.2229999999999999E-4"/>
    <n v="3.9999999999999998E-7"/>
    <n v="3.4799999999999999E-5"/>
    <n v="6.0308000000000002E-3"/>
    <n v="5.6381000000000001E-3"/>
    <n v="0"/>
    <n v="0"/>
    <n v="0"/>
    <n v="3.0709999999999998E-4"/>
    <n v="2.7389999999999999E-4"/>
    <n v="1.2853915"/>
    <n v="0.49606479999999997"/>
    <n v="0"/>
    <n v="4.4000000000000002E-6"/>
    <n v="23"/>
    <n v="3.0709999999999998E-4"/>
    <n v="2.7389999999999999E-4"/>
    <n v="0"/>
    <n v="4.4000000000000002E-6"/>
  </r>
  <r>
    <x v="88"/>
    <n v="2.9799999999999999E-5"/>
    <n v="1.206E-4"/>
    <n v="3.9999999999999998E-7"/>
    <n v="3.43E-5"/>
    <n v="5.9471000000000003E-3"/>
    <n v="5.5599000000000004E-3"/>
    <n v="0"/>
    <n v="0"/>
    <n v="0"/>
    <n v="3.0289999999999999E-4"/>
    <n v="2.7010000000000001E-4"/>
    <n v="1.2853915"/>
    <n v="0.49606489999999998"/>
    <n v="0"/>
    <n v="4.3000000000000003E-6"/>
    <n v="23"/>
    <n v="3.0289999999999999E-4"/>
    <n v="2.7010000000000001E-4"/>
    <n v="0"/>
    <n v="4.3000000000000003E-6"/>
  </r>
  <r>
    <x v="88"/>
    <n v="2.94E-5"/>
    <n v="1.189E-4"/>
    <n v="3.9999999999999998E-7"/>
    <n v="3.3800000000000002E-5"/>
    <n v="5.8646999999999996E-3"/>
    <n v="5.4828000000000003E-3"/>
    <n v="0"/>
    <n v="0"/>
    <n v="0"/>
    <n v="2.987E-4"/>
    <n v="2.6640000000000002E-4"/>
    <n v="1.2853915"/>
    <n v="0.49606489999999998"/>
    <n v="0"/>
    <n v="4.3000000000000003E-6"/>
    <n v="23"/>
    <n v="2.987E-4"/>
    <n v="2.6640000000000002E-4"/>
    <n v="0"/>
    <n v="4.3000000000000003E-6"/>
  </r>
  <r>
    <x v="88"/>
    <n v="2.9E-5"/>
    <n v="1.172E-4"/>
    <n v="3.9999999999999998E-7"/>
    <n v="3.3399999999999999E-5"/>
    <n v="5.7832999999999999E-3"/>
    <n v="5.4067999999999998E-3"/>
    <n v="0"/>
    <n v="0"/>
    <n v="0"/>
    <n v="2.945E-4"/>
    <n v="2.6269999999999999E-4"/>
    <n v="1.2853916000000001"/>
    <n v="0.49606499999999998"/>
    <n v="0"/>
    <n v="4.1999999999999996E-6"/>
    <n v="23"/>
    <n v="2.945E-4"/>
    <n v="2.6269999999999999E-4"/>
    <n v="0"/>
    <n v="4.1999999999999996E-6"/>
  </r>
  <r>
    <x v="89"/>
    <n v="2.8600000000000001E-5"/>
    <n v="1.156E-4"/>
    <n v="3.9999999999999998E-7"/>
    <n v="3.29E-5"/>
    <n v="5.7031E-3"/>
    <n v="5.3318000000000003E-3"/>
    <n v="0"/>
    <n v="0"/>
    <n v="0"/>
    <n v="2.9050000000000001E-4"/>
    <n v="2.5900000000000001E-4"/>
    <n v="1.2853916000000001"/>
    <n v="0.49606499999999998"/>
    <n v="0"/>
    <n v="4.0999999999999997E-6"/>
    <n v="23"/>
    <n v="2.9050000000000001E-4"/>
    <n v="2.5900000000000001E-4"/>
    <n v="0"/>
    <n v="4.0999999999999997E-6"/>
  </r>
  <r>
    <x v="89"/>
    <n v="2.8200000000000001E-5"/>
    <n v="1.1400000000000001E-4"/>
    <n v="3.9999999999999998E-7"/>
    <n v="3.2400000000000001E-5"/>
    <n v="5.6239999999999997E-3"/>
    <n v="5.2579000000000002E-3"/>
    <n v="0"/>
    <n v="0"/>
    <n v="0"/>
    <n v="2.8640000000000002E-4"/>
    <n v="2.5539999999999997E-4"/>
    <n v="1.2853916000000001"/>
    <n v="0.49606509999999998"/>
    <n v="0"/>
    <n v="4.0999999999999997E-6"/>
    <n v="23"/>
    <n v="2.8640000000000002E-4"/>
    <n v="2.5539999999999997E-4"/>
    <n v="0"/>
    <n v="4.0999999999999997E-6"/>
  </r>
  <r>
    <x v="89"/>
    <n v="2.7800000000000001E-5"/>
    <n v="1.1239999999999999E-4"/>
    <n v="3.9999999999999998E-7"/>
    <n v="3.1999999999999999E-5"/>
    <n v="5.5459999999999997E-3"/>
    <n v="5.1850000000000004E-3"/>
    <n v="0"/>
    <n v="0"/>
    <n v="0"/>
    <n v="2.8249999999999998E-4"/>
    <n v="2.519E-4"/>
    <n v="1.2853916000000001"/>
    <n v="0.49606509999999998"/>
    <n v="0"/>
    <n v="3.9999999999999998E-6"/>
    <n v="23"/>
    <n v="2.8249999999999998E-4"/>
    <n v="2.519E-4"/>
    <n v="0"/>
    <n v="3.9999999999999998E-6"/>
  </r>
  <r>
    <x v="89"/>
    <n v="2.7399999999999999E-5"/>
    <n v="1.109E-4"/>
    <n v="3.9999999999999998E-7"/>
    <n v="3.15E-5"/>
    <n v="5.4691000000000002E-3"/>
    <n v="5.1130999999999998E-3"/>
    <n v="0"/>
    <n v="0"/>
    <n v="0"/>
    <n v="2.7849999999999999E-4"/>
    <n v="2.4840000000000002E-4"/>
    <n v="1.2853916999999999"/>
    <n v="0.49606509999999998"/>
    <n v="0"/>
    <n v="3.9999999999999998E-6"/>
    <n v="23"/>
    <n v="2.7849999999999999E-4"/>
    <n v="2.4840000000000002E-4"/>
    <n v="0"/>
    <n v="3.9999999999999998E-6"/>
  </r>
  <r>
    <x v="90"/>
    <n v="2.7100000000000001E-5"/>
    <n v="1.093E-4"/>
    <n v="3.9999999999999998E-7"/>
    <n v="3.1099999999999997E-5"/>
    <n v="5.3933000000000002E-3"/>
    <n v="5.0422000000000002E-3"/>
    <n v="0"/>
    <n v="0"/>
    <n v="0"/>
    <n v="2.7470000000000001E-4"/>
    <n v="2.4499999999999999E-4"/>
    <n v="1.2853916999999999"/>
    <n v="0.49606519999999998"/>
    <n v="0"/>
    <n v="3.8999999999999999E-6"/>
    <n v="23"/>
    <n v="2.7470000000000001E-4"/>
    <n v="2.4499999999999999E-4"/>
    <n v="0"/>
    <n v="3.8999999999999999E-6"/>
  </r>
  <r>
    <x v="90"/>
    <n v="2.6699999999999998E-5"/>
    <n v="1.078E-4"/>
    <n v="3.9999999999999998E-7"/>
    <n v="3.0700000000000001E-5"/>
    <n v="5.3185000000000003E-3"/>
    <n v="4.9722999999999998E-3"/>
    <n v="0"/>
    <n v="0"/>
    <n v="0"/>
    <n v="2.7090000000000003E-4"/>
    <n v="2.4159999999999999E-4"/>
    <n v="1.2853916999999999"/>
    <n v="0.49606519999999998"/>
    <n v="0"/>
    <n v="3.8999999999999999E-6"/>
    <n v="23"/>
    <n v="2.7090000000000003E-4"/>
    <n v="2.4159999999999999E-4"/>
    <n v="0"/>
    <n v="3.8999999999999999E-6"/>
  </r>
  <r>
    <x v="90"/>
    <n v="2.6299999999999999E-5"/>
    <n v="1.063E-4"/>
    <n v="3.9999999999999998E-7"/>
    <n v="3.0199999999999999E-5"/>
    <n v="5.2446999999999997E-3"/>
    <n v="4.9033000000000002E-3"/>
    <n v="0"/>
    <n v="0"/>
    <n v="0"/>
    <n v="2.6709999999999999E-4"/>
    <n v="2.3819999999999999E-4"/>
    <n v="1.2853916999999999"/>
    <n v="0.49606519999999998"/>
    <n v="0"/>
    <n v="3.8E-6"/>
    <n v="23"/>
    <n v="2.6709999999999999E-4"/>
    <n v="2.3819999999999999E-4"/>
    <n v="0"/>
    <n v="3.8E-6"/>
  </r>
  <r>
    <x v="90"/>
    <n v="2.5899999999999999E-5"/>
    <n v="1.048E-4"/>
    <n v="3.9999999999999998E-7"/>
    <n v="2.9799999999999999E-5"/>
    <n v="5.1720000000000004E-3"/>
    <n v="4.8352999999999998E-3"/>
    <n v="0"/>
    <n v="0"/>
    <n v="0"/>
    <n v="2.6340000000000001E-4"/>
    <n v="2.3489999999999999E-4"/>
    <n v="1.2853916999999999"/>
    <n v="0.49606529999999999"/>
    <n v="0"/>
    <n v="3.8E-6"/>
    <n v="23"/>
    <n v="2.6340000000000001E-4"/>
    <n v="2.3489999999999999E-4"/>
    <n v="0"/>
    <n v="3.8E-6"/>
  </r>
  <r>
    <x v="91"/>
    <n v="2.5599999999999999E-5"/>
    <n v="1.0340000000000001E-4"/>
    <n v="3.9999999999999998E-7"/>
    <n v="2.94E-5"/>
    <n v="5.1003000000000003E-3"/>
    <n v="4.7682999999999996E-3"/>
    <n v="0"/>
    <n v="0"/>
    <n v="0"/>
    <n v="2.5980000000000003E-4"/>
    <n v="2.3169999999999999E-4"/>
    <n v="1.2853918"/>
    <n v="0.49606529999999999"/>
    <n v="0"/>
    <n v="3.7000000000000002E-6"/>
    <n v="23"/>
    <n v="2.5980000000000003E-4"/>
    <n v="2.3169999999999999E-4"/>
    <n v="0"/>
    <n v="3.7000000000000002E-6"/>
  </r>
  <r>
    <x v="91"/>
    <n v="2.5199999999999999E-5"/>
    <n v="1.02E-4"/>
    <n v="2.9999999999999999E-7"/>
    <n v="2.9E-5"/>
    <n v="5.0296000000000004E-3"/>
    <n v="4.7020999999999999E-3"/>
    <n v="0"/>
    <n v="0"/>
    <n v="0"/>
    <n v="2.5619999999999999E-4"/>
    <n v="2.284E-4"/>
    <n v="1.2853918"/>
    <n v="0.49606529999999999"/>
    <n v="0"/>
    <n v="3.7000000000000002E-6"/>
    <n v="23"/>
    <n v="2.5619999999999999E-4"/>
    <n v="2.284E-4"/>
    <n v="0"/>
    <n v="3.7000000000000002E-6"/>
  </r>
  <r>
    <x v="91"/>
    <n v="2.4899999999999999E-5"/>
    <n v="1.005E-4"/>
    <n v="2.9999999999999999E-7"/>
    <n v="2.8600000000000001E-5"/>
    <n v="4.9598000000000003E-3"/>
    <n v="4.6369000000000002E-3"/>
    <n v="0"/>
    <n v="0"/>
    <n v="0"/>
    <n v="2.5260000000000001E-4"/>
    <n v="2.253E-4"/>
    <n v="1.2853918"/>
    <n v="0.49606529999999999"/>
    <n v="0"/>
    <n v="3.5999999999999998E-6"/>
    <n v="23"/>
    <n v="2.5260000000000001E-4"/>
    <n v="2.253E-4"/>
    <n v="0"/>
    <n v="3.5999999999999998E-6"/>
  </r>
  <r>
    <x v="91"/>
    <n v="2.4499999999999999E-5"/>
    <n v="9.9199999999999999E-5"/>
    <n v="2.9999999999999999E-7"/>
    <n v="2.8200000000000001E-5"/>
    <n v="4.8910000000000004E-3"/>
    <n v="4.5725999999999996E-3"/>
    <n v="0"/>
    <n v="0"/>
    <n v="0"/>
    <n v="2.4909999999999998E-4"/>
    <n v="2.221E-4"/>
    <n v="1.2853918"/>
    <n v="0.49606539999999999"/>
    <n v="0"/>
    <n v="3.5999999999999998E-6"/>
    <n v="23"/>
    <n v="2.4909999999999998E-4"/>
    <n v="2.221E-4"/>
    <n v="0"/>
    <n v="3.5999999999999998E-6"/>
  </r>
  <r>
    <x v="92"/>
    <n v="2.4199999999999999E-5"/>
    <n v="9.7800000000000006E-5"/>
    <n v="2.9999999999999999E-7"/>
    <n v="2.7800000000000001E-5"/>
    <n v="4.8231999999999997E-3"/>
    <n v="4.5091999999999997E-3"/>
    <n v="0"/>
    <n v="0"/>
    <n v="0"/>
    <n v="2.4560000000000001E-4"/>
    <n v="2.1910000000000001E-4"/>
    <n v="1.2853918"/>
    <n v="0.49606539999999999"/>
    <n v="0"/>
    <n v="3.4999999999999999E-6"/>
    <n v="23"/>
    <n v="2.4560000000000001E-4"/>
    <n v="2.1910000000000001E-4"/>
    <n v="0"/>
    <n v="3.4999999999999999E-6"/>
  </r>
  <r>
    <x v="92"/>
    <n v="2.3900000000000002E-5"/>
    <n v="9.6399999999999999E-5"/>
    <n v="2.9999999999999999E-7"/>
    <n v="2.7399999999999999E-5"/>
    <n v="4.7562999999999998E-3"/>
    <n v="4.4466999999999996E-3"/>
    <n v="0"/>
    <n v="0"/>
    <n v="0"/>
    <n v="2.4220000000000001E-4"/>
    <n v="2.1599999999999999E-4"/>
    <n v="1.2853918"/>
    <n v="0.49606539999999999"/>
    <n v="0"/>
    <n v="3.4999999999999999E-6"/>
    <n v="23"/>
    <n v="2.4220000000000001E-4"/>
    <n v="2.1599999999999999E-4"/>
    <n v="0"/>
    <n v="3.4999999999999999E-6"/>
  </r>
  <r>
    <x v="92"/>
    <n v="2.3499999999999999E-5"/>
    <n v="9.5099999999999994E-5"/>
    <n v="2.9999999999999999E-7"/>
    <n v="2.6999999999999999E-5"/>
    <n v="4.6902999999999997E-3"/>
    <n v="4.385E-3"/>
    <n v="0"/>
    <n v="0"/>
    <n v="0"/>
    <n v="2.3890000000000001E-4"/>
    <n v="2.13E-4"/>
    <n v="1.2853918"/>
    <n v="0.49606539999999999"/>
    <n v="0"/>
    <n v="3.4000000000000001E-6"/>
    <n v="23"/>
    <n v="2.3890000000000001E-4"/>
    <n v="2.13E-4"/>
    <n v="0"/>
    <n v="3.4000000000000001E-6"/>
  </r>
  <r>
    <x v="92"/>
    <n v="2.3200000000000001E-5"/>
    <n v="9.3800000000000003E-5"/>
    <n v="2.9999999999999999E-7"/>
    <n v="2.6699999999999998E-5"/>
    <n v="4.6252999999999997E-3"/>
    <n v="4.3242000000000003E-3"/>
    <n v="0"/>
    <n v="0"/>
    <n v="0"/>
    <n v="2.3560000000000001E-4"/>
    <n v="2.1010000000000001E-4"/>
    <n v="1.2853919"/>
    <n v="0.49606539999999999"/>
    <n v="0"/>
    <n v="3.4000000000000001E-6"/>
    <n v="23"/>
    <n v="2.3560000000000001E-4"/>
    <n v="2.1010000000000001E-4"/>
    <n v="0"/>
    <n v="3.4000000000000001E-6"/>
  </r>
  <r>
    <x v="93"/>
    <n v="2.2900000000000001E-5"/>
    <n v="9.2499999999999999E-5"/>
    <n v="2.9999999999999999E-7"/>
    <n v="2.6299999999999999E-5"/>
    <n v="4.5611999999999996E-3"/>
    <n v="4.2642000000000001E-3"/>
    <n v="0"/>
    <n v="0"/>
    <n v="0"/>
    <n v="2.3230000000000001E-4"/>
    <n v="2.0719999999999999E-4"/>
    <n v="1.2853919"/>
    <n v="0.49606549999999999"/>
    <n v="0"/>
    <n v="3.3000000000000002E-6"/>
    <n v="23"/>
    <n v="2.3230000000000001E-4"/>
    <n v="2.0719999999999999E-4"/>
    <n v="0"/>
    <n v="3.3000000000000002E-6"/>
  </r>
  <r>
    <x v="93"/>
    <n v="2.26E-5"/>
    <n v="9.1199999999999994E-5"/>
    <n v="2.9999999999999999E-7"/>
    <n v="2.5899999999999999E-5"/>
    <n v="4.4979E-3"/>
    <n v="4.2050999999999998E-3"/>
    <n v="0"/>
    <n v="0"/>
    <n v="0"/>
    <n v="2.2910000000000001E-4"/>
    <n v="2.0430000000000001E-4"/>
    <n v="1.2853919"/>
    <n v="0.49606549999999999"/>
    <n v="0"/>
    <n v="3.3000000000000002E-6"/>
    <n v="23"/>
    <n v="2.2910000000000001E-4"/>
    <n v="2.0430000000000001E-4"/>
    <n v="0"/>
    <n v="3.3000000000000002E-6"/>
  </r>
  <r>
    <x v="93"/>
    <n v="2.23E-5"/>
    <n v="8.9900000000000003E-5"/>
    <n v="2.9999999999999999E-7"/>
    <n v="2.5599999999999999E-5"/>
    <n v="4.4355000000000002E-3"/>
    <n v="4.1468E-3"/>
    <n v="0"/>
    <n v="0"/>
    <n v="0"/>
    <n v="2.2589999999999999E-4"/>
    <n v="2.0149999999999999E-4"/>
    <n v="1.2853919"/>
    <n v="0.49606549999999999"/>
    <n v="0"/>
    <n v="3.1999999999999999E-6"/>
    <n v="23"/>
    <n v="2.2589999999999999E-4"/>
    <n v="2.0149999999999999E-4"/>
    <n v="0"/>
    <n v="3.1999999999999999E-6"/>
  </r>
  <r>
    <x v="93"/>
    <n v="2.19E-5"/>
    <n v="8.8700000000000001E-5"/>
    <n v="2.9999999999999999E-7"/>
    <n v="2.5199999999999999E-5"/>
    <n v="4.3740000000000003E-3"/>
    <n v="4.0892999999999997E-3"/>
    <n v="0"/>
    <n v="0"/>
    <n v="0"/>
    <n v="2.2279999999999999E-4"/>
    <n v="1.9870000000000001E-4"/>
    <n v="1.2853919"/>
    <n v="0.49606549999999999"/>
    <n v="0"/>
    <n v="3.1999999999999999E-6"/>
    <n v="23"/>
    <n v="2.2279999999999999E-4"/>
    <n v="1.9870000000000001E-4"/>
    <n v="0"/>
    <n v="3.1999999999999999E-6"/>
  </r>
  <r>
    <x v="94"/>
    <n v="2.16E-5"/>
    <n v="8.7399999999999997E-5"/>
    <n v="2.9999999999999999E-7"/>
    <n v="2.4899999999999999E-5"/>
    <n v="4.3134000000000002E-3"/>
    <n v="4.0325999999999999E-3"/>
    <n v="0"/>
    <n v="0"/>
    <n v="0"/>
    <n v="2.197E-4"/>
    <n v="1.9589999999999999E-4"/>
    <n v="1.2853919"/>
    <n v="0.49606549999999999"/>
    <n v="0"/>
    <n v="3.1E-6"/>
    <n v="23"/>
    <n v="2.197E-4"/>
    <n v="1.9589999999999999E-4"/>
    <n v="0"/>
    <n v="3.1E-6"/>
  </r>
  <r>
    <x v="94"/>
    <n v="2.1299999999999999E-5"/>
    <n v="8.6199999999999995E-5"/>
    <n v="2.9999999999999999E-7"/>
    <n v="2.4499999999999999E-5"/>
    <n v="4.2535000000000003E-3"/>
    <n v="3.9766999999999997E-3"/>
    <n v="0"/>
    <n v="0"/>
    <n v="0"/>
    <n v="2.1660000000000001E-4"/>
    <n v="1.9320000000000001E-4"/>
    <n v="1.2853919"/>
    <n v="0.49606549999999999"/>
    <n v="0"/>
    <n v="3.1E-6"/>
    <n v="23"/>
    <n v="2.1660000000000001E-4"/>
    <n v="1.9320000000000001E-4"/>
    <n v="0"/>
    <n v="3.1E-6"/>
  </r>
  <r>
    <x v="94"/>
    <n v="2.0999999999999999E-5"/>
    <n v="8.5000000000000006E-5"/>
    <n v="2.9999999999999999E-7"/>
    <n v="2.4199999999999999E-5"/>
    <n v="4.1945999999999997E-3"/>
    <n v="3.9214999999999996E-3"/>
    <n v="0"/>
    <n v="0"/>
    <n v="0"/>
    <n v="2.1359999999999999E-4"/>
    <n v="1.905E-4"/>
    <n v="1.2853919"/>
    <n v="0.49606549999999999"/>
    <n v="0"/>
    <n v="3.0000000000000001E-6"/>
    <n v="23"/>
    <n v="2.1359999999999999E-4"/>
    <n v="1.905E-4"/>
    <n v="0"/>
    <n v="3.0000000000000001E-6"/>
  </r>
  <r>
    <x v="94"/>
    <n v="2.0800000000000001E-5"/>
    <n v="8.3900000000000006E-5"/>
    <n v="2.9999999999999999E-7"/>
    <n v="2.3900000000000002E-5"/>
    <n v="4.1364000000000001E-3"/>
    <n v="3.8671000000000001E-3"/>
    <n v="0"/>
    <n v="0"/>
    <n v="0"/>
    <n v="2.107E-4"/>
    <n v="1.8789999999999999E-4"/>
    <n v="1.2853919"/>
    <n v="0.49606549999999999"/>
    <n v="0"/>
    <n v="3.0000000000000001E-6"/>
    <n v="23"/>
    <n v="2.107E-4"/>
    <n v="1.8789999999999999E-4"/>
    <n v="0"/>
    <n v="3.0000000000000001E-6"/>
  </r>
  <r>
    <x v="95"/>
    <n v="2.05E-5"/>
    <n v="8.2700000000000004E-5"/>
    <n v="2.9999999999999999E-7"/>
    <n v="2.3499999999999999E-5"/>
    <n v="4.0790000000000002E-3"/>
    <n v="3.8135E-3"/>
    <n v="0"/>
    <n v="0"/>
    <n v="0"/>
    <n v="2.0770000000000001E-4"/>
    <n v="1.853E-4"/>
    <n v="1.2853919"/>
    <n v="0.4960656"/>
    <n v="0"/>
    <n v="3.0000000000000001E-6"/>
    <n v="23"/>
    <n v="2.0770000000000001E-4"/>
    <n v="1.853E-4"/>
    <n v="0"/>
    <n v="3.0000000000000001E-6"/>
  </r>
  <r>
    <x v="95"/>
    <n v="2.02E-5"/>
    <n v="8.1500000000000002E-5"/>
    <n v="2.9999999999999999E-7"/>
    <n v="2.3200000000000001E-5"/>
    <n v="4.0225E-3"/>
    <n v="3.7605999999999998E-3"/>
    <n v="0"/>
    <n v="0"/>
    <n v="0"/>
    <n v="2.0489999999999999E-4"/>
    <n v="1.827E-4"/>
    <n v="1.2853919"/>
    <n v="0.4960656"/>
    <n v="0"/>
    <n v="2.9000000000000002E-6"/>
    <n v="23"/>
    <n v="2.0489999999999999E-4"/>
    <n v="1.827E-4"/>
    <n v="0"/>
    <n v="2.9000000000000002E-6"/>
  </r>
  <r>
    <x v="95"/>
    <n v="1.9899999999999999E-5"/>
    <n v="8.0400000000000003E-5"/>
    <n v="2.9999999999999999E-7"/>
    <n v="2.2900000000000001E-5"/>
    <n v="3.9667000000000001E-3"/>
    <n v="3.7085E-3"/>
    <n v="0"/>
    <n v="0"/>
    <n v="0"/>
    <n v="2.02E-4"/>
    <n v="1.8019999999999999E-4"/>
    <n v="1.2853919"/>
    <n v="0.4960656"/>
    <n v="0"/>
    <n v="2.9000000000000002E-6"/>
    <n v="23"/>
    <n v="2.02E-4"/>
    <n v="1.8019999999999999E-4"/>
    <n v="0"/>
    <n v="2.9000000000000002E-6"/>
  </r>
  <r>
    <x v="95"/>
    <n v="1.9599999999999999E-5"/>
    <n v="7.9300000000000003E-5"/>
    <n v="2.9999999999999999E-7"/>
    <n v="2.26E-5"/>
    <n v="3.9116999999999997E-3"/>
    <n v="3.6570000000000001E-3"/>
    <n v="0"/>
    <n v="0"/>
    <n v="0"/>
    <n v="1.9919999999999999E-4"/>
    <n v="1.7770000000000001E-4"/>
    <n v="1.2853919"/>
    <n v="0.4960656"/>
    <n v="0"/>
    <n v="2.7999999999999999E-6"/>
    <n v="23"/>
    <n v="1.9919999999999999E-4"/>
    <n v="1.7770000000000001E-4"/>
    <n v="0"/>
    <n v="2.7999999999999999E-6"/>
  </r>
  <r>
    <x v="96"/>
    <n v="1.9400000000000001E-5"/>
    <n v="7.8200000000000003E-5"/>
    <n v="2.9999999999999999E-7"/>
    <n v="2.2200000000000001E-5"/>
    <n v="3.8574E-3"/>
    <n v="3.6062999999999998E-3"/>
    <n v="0"/>
    <n v="0"/>
    <n v="0"/>
    <n v="1.9650000000000001E-4"/>
    <n v="1.752E-4"/>
    <n v="1.2853919"/>
    <n v="0.4960656"/>
    <n v="0"/>
    <n v="2.7999999999999999E-6"/>
    <n v="23"/>
    <n v="1.9650000000000001E-4"/>
    <n v="1.752E-4"/>
    <n v="0"/>
    <n v="2.7999999999999999E-6"/>
  </r>
  <r>
    <x v="96"/>
    <n v="1.91E-5"/>
    <n v="7.7100000000000004E-5"/>
    <n v="2.9999999999999999E-7"/>
    <n v="2.19E-5"/>
    <n v="3.8038999999999998E-3"/>
    <n v="3.5563000000000001E-3"/>
    <n v="0"/>
    <n v="0"/>
    <n v="0"/>
    <n v="1.9369999999999999E-4"/>
    <n v="1.728E-4"/>
    <n v="1.2853919"/>
    <n v="0.4960656"/>
    <n v="0"/>
    <n v="2.7999999999999999E-6"/>
    <n v="23"/>
    <n v="1.9369999999999999E-4"/>
    <n v="1.728E-4"/>
    <n v="0"/>
    <n v="2.7999999999999999E-6"/>
  </r>
  <r>
    <x v="96"/>
    <n v="1.88E-5"/>
    <n v="7.6000000000000004E-5"/>
    <n v="2.9999999999999999E-7"/>
    <n v="2.16E-5"/>
    <n v="3.7512000000000001E-3"/>
    <n v="3.5070000000000001E-3"/>
    <n v="0"/>
    <n v="0"/>
    <n v="0"/>
    <n v="1.9110000000000001E-4"/>
    <n v="1.7039999999999999E-4"/>
    <n v="1.2853920000000001"/>
    <n v="0.4960656"/>
    <n v="0"/>
    <n v="2.7E-6"/>
    <n v="23"/>
    <n v="1.9110000000000001E-4"/>
    <n v="1.7039999999999999E-4"/>
    <n v="0"/>
    <n v="2.7E-6"/>
  </r>
  <r>
    <x v="96"/>
    <n v="1.8600000000000001E-5"/>
    <n v="7.4999999999999993E-5"/>
    <n v="2.9999999999999999E-7"/>
    <n v="2.1299999999999999E-5"/>
    <n v="3.6990999999999999E-3"/>
    <n v="3.4583999999999999E-3"/>
    <n v="0"/>
    <n v="0"/>
    <n v="0"/>
    <n v="1.884E-4"/>
    <n v="1.6799999999999999E-4"/>
    <n v="1.2853920000000001"/>
    <n v="0.4960656"/>
    <n v="0"/>
    <n v="2.7E-6"/>
    <n v="23"/>
    <n v="1.884E-4"/>
    <n v="1.6799999999999999E-4"/>
    <n v="0"/>
    <n v="2.7E-6"/>
  </r>
  <r>
    <x v="97"/>
    <n v="1.8300000000000001E-5"/>
    <n v="7.3999999999999996E-5"/>
    <n v="2.9999999999999999E-7"/>
    <n v="2.0999999999999999E-5"/>
    <n v="3.6478000000000001E-3"/>
    <n v="3.4104000000000001E-3"/>
    <n v="0"/>
    <n v="0"/>
    <n v="0"/>
    <n v="1.8579999999999999E-4"/>
    <n v="1.6569999999999999E-4"/>
    <n v="1.2853920000000001"/>
    <n v="0.4960656"/>
    <n v="0"/>
    <n v="2.6000000000000001E-6"/>
    <n v="23"/>
    <n v="1.8579999999999999E-4"/>
    <n v="1.6569999999999999E-4"/>
    <n v="0"/>
    <n v="2.6000000000000001E-6"/>
  </r>
  <r>
    <x v="97"/>
    <n v="1.8E-5"/>
    <n v="7.2899999999999997E-5"/>
    <n v="2.9999999999999999E-7"/>
    <n v="2.0699999999999998E-5"/>
    <n v="3.5972999999999999E-3"/>
    <n v="3.3630999999999999E-3"/>
    <n v="0"/>
    <n v="0"/>
    <n v="0"/>
    <n v="1.8320000000000001E-4"/>
    <n v="1.6339999999999999E-4"/>
    <n v="1.2853920000000001"/>
    <n v="0.4960656"/>
    <n v="0"/>
    <n v="2.6000000000000001E-6"/>
    <n v="23"/>
    <n v="1.8320000000000001E-4"/>
    <n v="1.6339999999999999E-4"/>
    <n v="0"/>
    <n v="2.6000000000000001E-6"/>
  </r>
  <r>
    <x v="97"/>
    <n v="1.7799999999999999E-5"/>
    <n v="7.1899999999999999E-5"/>
    <n v="1.9999999999999999E-7"/>
    <n v="2.05E-5"/>
    <n v="3.5474E-3"/>
    <n v="3.3165E-3"/>
    <n v="0"/>
    <n v="0"/>
    <n v="0"/>
    <n v="1.807E-4"/>
    <n v="1.6110000000000001E-4"/>
    <n v="1.2853920000000001"/>
    <n v="0.4960656"/>
    <n v="0"/>
    <n v="2.6000000000000001E-6"/>
    <n v="23"/>
    <n v="1.807E-4"/>
    <n v="1.6110000000000001E-4"/>
    <n v="0"/>
    <n v="2.6000000000000001E-6"/>
  </r>
  <r>
    <x v="97"/>
    <n v="1.7499999999999998E-5"/>
    <n v="7.0900000000000002E-5"/>
    <n v="1.9999999999999999E-7"/>
    <n v="2.02E-5"/>
    <n v="3.4981999999999999E-3"/>
    <n v="3.2705E-3"/>
    <n v="0"/>
    <n v="0"/>
    <n v="0"/>
    <n v="1.7819999999999999E-4"/>
    <n v="1.5890000000000001E-4"/>
    <n v="1.2853920000000001"/>
    <n v="0.4960656"/>
    <n v="0"/>
    <n v="2.5000000000000002E-6"/>
    <n v="23"/>
    <n v="1.7819999999999999E-4"/>
    <n v="1.5890000000000001E-4"/>
    <n v="0"/>
    <n v="2.5000000000000002E-6"/>
  </r>
  <r>
    <x v="98"/>
    <n v="1.73E-5"/>
    <n v="6.9900000000000005E-5"/>
    <n v="1.9999999999999999E-7"/>
    <n v="1.9899999999999999E-5"/>
    <n v="3.4497E-3"/>
    <n v="3.2250999999999998E-3"/>
    <n v="0"/>
    <n v="0"/>
    <n v="0"/>
    <n v="1.7569999999999999E-4"/>
    <n v="1.5669999999999999E-4"/>
    <n v="1.2853920000000001"/>
    <n v="0.4960656"/>
    <n v="0"/>
    <n v="2.5000000000000002E-6"/>
    <n v="23"/>
    <n v="1.7569999999999999E-4"/>
    <n v="1.5669999999999999E-4"/>
    <n v="0"/>
    <n v="2.5000000000000002E-6"/>
  </r>
  <r>
    <x v="98"/>
    <n v="1.7099999999999999E-5"/>
    <n v="6.8999999999999997E-5"/>
    <n v="1.9999999999999999E-7"/>
    <n v="1.9599999999999999E-5"/>
    <n v="3.4018E-3"/>
    <n v="3.1803999999999999E-3"/>
    <n v="0"/>
    <n v="0"/>
    <n v="0"/>
    <n v="1.7330000000000001E-4"/>
    <n v="1.5449999999999999E-4"/>
    <n v="1.2853920000000001"/>
    <n v="0.4960656"/>
    <n v="0"/>
    <n v="2.5000000000000002E-6"/>
    <n v="23"/>
    <n v="1.7330000000000001E-4"/>
    <n v="1.5449999999999999E-4"/>
    <n v="0"/>
    <n v="2.5000000000000002E-6"/>
  </r>
  <r>
    <x v="98"/>
    <n v="1.6799999999999998E-5"/>
    <n v="6.7999999999999999E-5"/>
    <n v="1.9999999999999999E-7"/>
    <n v="1.9300000000000002E-5"/>
    <n v="3.3546000000000001E-3"/>
    <n v="3.1362999999999999E-3"/>
    <n v="0"/>
    <n v="0"/>
    <n v="0"/>
    <n v="1.7090000000000001E-4"/>
    <n v="1.5239999999999999E-4"/>
    <n v="1.2853920000000001"/>
    <n v="0.4960657"/>
    <n v="0"/>
    <n v="2.3999999999999999E-6"/>
    <n v="23"/>
    <n v="1.7090000000000001E-4"/>
    <n v="1.5239999999999999E-4"/>
    <n v="0"/>
    <n v="2.3999999999999999E-6"/>
  </r>
  <r>
    <x v="98"/>
    <n v="1.66E-5"/>
    <n v="6.7100000000000005E-5"/>
    <n v="1.9999999999999999E-7"/>
    <n v="1.91E-5"/>
    <n v="3.3081E-3"/>
    <n v="3.0928000000000001E-3"/>
    <n v="0"/>
    <n v="0"/>
    <n v="0"/>
    <n v="1.685E-4"/>
    <n v="1.5029999999999999E-4"/>
    <n v="1.2853920000000001"/>
    <n v="0.4960657"/>
    <n v="0"/>
    <n v="2.3999999999999999E-6"/>
    <n v="23"/>
    <n v="1.685E-4"/>
    <n v="1.5029999999999999E-4"/>
    <n v="0"/>
    <n v="2.3999999999999999E-6"/>
  </r>
  <r>
    <x v="99"/>
    <n v="1.6399999999999999E-5"/>
    <n v="6.6099999999999994E-5"/>
    <n v="1.9999999999999999E-7"/>
    <n v="1.88E-5"/>
    <n v="3.2621999999999998E-3"/>
    <n v="3.0498999999999999E-3"/>
    <n v="0"/>
    <n v="0"/>
    <n v="0"/>
    <n v="1.662E-4"/>
    <n v="1.482E-4"/>
    <n v="1.2853920000000001"/>
    <n v="0.4960657"/>
    <n v="0"/>
    <n v="2.3999999999999999E-6"/>
    <n v="23"/>
    <n v="1.662E-4"/>
    <n v="1.482E-4"/>
    <n v="0"/>
    <n v="2.3999999999999999E-6"/>
  </r>
  <r>
    <x v="99"/>
    <n v="1.6099999999999998E-5"/>
    <n v="6.5199999999999999E-5"/>
    <n v="1.9999999999999999E-7"/>
    <n v="1.8600000000000001E-5"/>
    <n v="3.2169999999999998E-3"/>
    <n v="3.0076E-3"/>
    <n v="0"/>
    <n v="0"/>
    <n v="0"/>
    <n v="1.638E-4"/>
    <n v="1.461E-4"/>
    <n v="1.2853920000000001"/>
    <n v="0.4960657"/>
    <n v="0"/>
    <n v="2.3E-6"/>
    <n v="23"/>
    <n v="1.638E-4"/>
    <n v="1.461E-4"/>
    <n v="0"/>
    <n v="2.3E-6"/>
  </r>
  <r>
    <x v="99"/>
    <n v="1.59E-5"/>
    <n v="6.4300000000000004E-5"/>
    <n v="1.9999999999999999E-7"/>
    <n v="1.8300000000000001E-5"/>
    <n v="3.1724000000000001E-3"/>
    <n v="2.9659E-3"/>
    <n v="0"/>
    <n v="0"/>
    <n v="0"/>
    <n v="1.616E-4"/>
    <n v="1.4410000000000001E-4"/>
    <n v="1.2853920000000001"/>
    <n v="0.4960657"/>
    <n v="0"/>
    <n v="2.3E-6"/>
    <n v="23"/>
    <n v="1.616E-4"/>
    <n v="1.4410000000000001E-4"/>
    <n v="0"/>
    <n v="2.3E-6"/>
  </r>
  <r>
    <x v="99"/>
    <n v="1.5699999999999999E-5"/>
    <n v="6.3399999999999996E-5"/>
    <n v="1.9999999999999999E-7"/>
    <n v="1.8E-5"/>
    <n v="3.1283999999999999E-3"/>
    <n v="2.9248E-3"/>
    <n v="0"/>
    <n v="0"/>
    <n v="0"/>
    <n v="1.593E-4"/>
    <n v="1.4210000000000001E-4"/>
    <n v="1.2853920000000001"/>
    <n v="0.4960657"/>
    <n v="0"/>
    <n v="2.3E-6"/>
    <n v="23"/>
    <n v="1.593E-4"/>
    <n v="1.4210000000000001E-4"/>
    <n v="0"/>
    <n v="2.3E-6"/>
  </r>
  <r>
    <x v="100"/>
    <n v="1.5500000000000001E-5"/>
    <n v="6.2500000000000001E-5"/>
    <n v="1.9999999999999999E-7"/>
    <n v="1.7799999999999999E-5"/>
    <n v="3.0850000000000001E-3"/>
    <n v="2.8842E-3"/>
    <n v="0"/>
    <n v="0"/>
    <n v="0"/>
    <n v="1.571E-4"/>
    <n v="1.4009999999999999E-4"/>
    <n v="1.2853920000000001"/>
    <n v="0.4960657"/>
    <n v="0"/>
    <n v="2.2000000000000001E-6"/>
    <n v="23"/>
    <n v="1.571E-4"/>
    <n v="1.4009999999999999E-4"/>
    <n v="0"/>
    <n v="2.2000000000000001E-6"/>
  </r>
  <r>
    <x v="100"/>
    <n v="1.5299999999999999E-5"/>
    <n v="6.1699999999999995E-5"/>
    <n v="1.9999999999999999E-7"/>
    <n v="1.7499999999999998E-5"/>
    <n v="3.0422000000000001E-3"/>
    <n v="2.8441999999999999E-3"/>
    <n v="0"/>
    <n v="0"/>
    <n v="0"/>
    <n v="1.549E-4"/>
    <n v="1.382E-4"/>
    <n v="1.2853920000000001"/>
    <n v="0.4960657"/>
    <n v="0"/>
    <n v="2.2000000000000001E-6"/>
    <n v="23"/>
    <n v="1.549E-4"/>
    <n v="1.382E-4"/>
    <n v="0"/>
    <n v="2.2000000000000001E-6"/>
  </r>
  <r>
    <x v="100"/>
    <n v="1.5099999999999999E-5"/>
    <n v="6.0800000000000001E-5"/>
    <n v="1.9999999999999999E-7"/>
    <n v="1.73E-5"/>
    <n v="3.0000000000000001E-3"/>
    <n v="2.8048000000000001E-3"/>
    <n v="0"/>
    <n v="0"/>
    <n v="0"/>
    <n v="1.528E-4"/>
    <n v="1.3630000000000001E-4"/>
    <n v="1.2853920000000001"/>
    <n v="0.4960657"/>
    <n v="0"/>
    <n v="2.2000000000000001E-6"/>
    <n v="23"/>
    <n v="1.528E-4"/>
    <n v="1.3630000000000001E-4"/>
    <n v="0"/>
    <n v="2.2000000000000001E-6"/>
  </r>
  <r>
    <x v="100"/>
    <n v="1.4800000000000001E-5"/>
    <n v="6.0000000000000002E-5"/>
    <n v="1.9999999999999999E-7"/>
    <n v="1.7099999999999999E-5"/>
    <n v="2.9583999999999999E-3"/>
    <n v="2.7659E-3"/>
    <n v="0"/>
    <n v="0"/>
    <n v="0"/>
    <n v="1.507E-4"/>
    <n v="1.3439999999999999E-4"/>
    <n v="1.2853920000000001"/>
    <n v="0.4960657"/>
    <n v="0"/>
    <n v="2.0999999999999998E-6"/>
    <n v="23"/>
    <n v="1.507E-4"/>
    <n v="1.3439999999999999E-4"/>
    <n v="0"/>
    <n v="2.0999999999999998E-6"/>
  </r>
  <r>
    <x v="101"/>
    <n v="1.4600000000000001E-5"/>
    <n v="5.91E-5"/>
    <n v="1.9999999999999999E-7"/>
    <n v="1.6799999999999998E-5"/>
    <n v="2.9174000000000001E-3"/>
    <n v="2.7274999999999999E-3"/>
    <n v="0"/>
    <n v="0"/>
    <n v="0"/>
    <n v="1.4860000000000001E-4"/>
    <n v="1.325E-4"/>
    <n v="1.2853920000000001"/>
    <n v="0.4960657"/>
    <n v="0"/>
    <n v="2.0999999999999998E-6"/>
    <n v="23"/>
    <n v="1.4860000000000001E-4"/>
    <n v="1.325E-4"/>
    <n v="0"/>
    <n v="2.0999999999999998E-6"/>
  </r>
  <r>
    <x v="101"/>
    <n v="1.4399999999999999E-5"/>
    <n v="5.8300000000000001E-5"/>
    <n v="1.9999999999999999E-7"/>
    <n v="1.66E-5"/>
    <n v="2.8770000000000002E-3"/>
    <n v="2.6897000000000002E-3"/>
    <n v="0"/>
    <n v="0"/>
    <n v="0"/>
    <n v="1.4650000000000001E-4"/>
    <n v="1.3070000000000001E-4"/>
    <n v="1.2853920000000001"/>
    <n v="0.4960657"/>
    <n v="0"/>
    <n v="2.0999999999999998E-6"/>
    <n v="23"/>
    <n v="1.4650000000000001E-4"/>
    <n v="1.3070000000000001E-4"/>
    <n v="0"/>
    <n v="2.0999999999999998E-6"/>
  </r>
  <r>
    <x v="101"/>
    <n v="1.42E-5"/>
    <n v="5.7500000000000002E-5"/>
    <n v="1.9999999999999999E-7"/>
    <n v="1.6399999999999999E-5"/>
    <n v="2.8371E-3"/>
    <n v="2.6524000000000001E-3"/>
    <n v="0"/>
    <n v="0"/>
    <n v="0"/>
    <n v="1.4449999999999999E-4"/>
    <n v="1.2889999999999999E-4"/>
    <n v="1.2853920000000001"/>
    <n v="0.4960657"/>
    <n v="0"/>
    <n v="2.0999999999999998E-6"/>
    <n v="23"/>
    <n v="1.4449999999999999E-4"/>
    <n v="1.2889999999999999E-4"/>
    <n v="0"/>
    <n v="2.0999999999999998E-6"/>
  </r>
  <r>
    <x v="101"/>
    <n v="1.4E-5"/>
    <n v="5.6700000000000003E-5"/>
    <n v="1.9999999999999999E-7"/>
    <n v="1.6099999999999998E-5"/>
    <n v="2.7977000000000002E-3"/>
    <n v="2.6156E-3"/>
    <n v="0"/>
    <n v="0"/>
    <n v="0"/>
    <n v="1.4249999999999999E-4"/>
    <n v="1.271E-4"/>
    <n v="1.2853920000000001"/>
    <n v="0.4960657"/>
    <n v="0"/>
    <n v="1.9999999999999999E-6"/>
    <n v="23"/>
    <n v="1.4249999999999999E-4"/>
    <n v="1.271E-4"/>
    <n v="0"/>
    <n v="1.9999999999999999E-6"/>
  </r>
  <r>
    <x v="102"/>
    <n v="1.38E-5"/>
    <n v="5.5899999999999997E-5"/>
    <n v="1.9999999999999999E-7"/>
    <n v="1.59E-5"/>
    <n v="2.7588999999999999E-3"/>
    <n v="2.5793000000000001E-3"/>
    <n v="0"/>
    <n v="0"/>
    <n v="0"/>
    <n v="1.405E-4"/>
    <n v="1.2530000000000001E-4"/>
    <n v="1.2853920000000001"/>
    <n v="0.4960657"/>
    <n v="0"/>
    <n v="1.9999999999999999E-6"/>
    <n v="23"/>
    <n v="1.405E-4"/>
    <n v="1.2530000000000001E-4"/>
    <n v="0"/>
    <n v="1.9999999999999999E-6"/>
  </r>
  <r>
    <x v="102"/>
    <n v="1.36E-5"/>
    <n v="5.52E-5"/>
    <n v="1.9999999999999999E-7"/>
    <n v="1.5699999999999999E-5"/>
    <n v="2.7206999999999999E-3"/>
    <n v="2.5436E-3"/>
    <n v="0"/>
    <n v="0"/>
    <n v="0"/>
    <n v="1.3860000000000001E-4"/>
    <n v="1.236E-4"/>
    <n v="1.2853920000000001"/>
    <n v="0.4960657"/>
    <n v="0"/>
    <n v="1.9999999999999999E-6"/>
    <n v="23"/>
    <n v="1.3860000000000001E-4"/>
    <n v="1.236E-4"/>
    <n v="0"/>
    <n v="1.9999999999999999E-6"/>
  </r>
  <r>
    <x v="102"/>
    <n v="1.3499999999999999E-5"/>
    <n v="5.4400000000000001E-5"/>
    <n v="1.9999999999999999E-7"/>
    <n v="1.5500000000000001E-5"/>
    <n v="2.6829000000000002E-3"/>
    <n v="2.5083000000000002E-3"/>
    <n v="0"/>
    <n v="0"/>
    <n v="0"/>
    <n v="1.3660000000000001E-4"/>
    <n v="1.219E-4"/>
    <n v="1.2853920000000001"/>
    <n v="0.4960657"/>
    <n v="0"/>
    <n v="1.9E-6"/>
    <n v="23"/>
    <n v="1.3660000000000001E-4"/>
    <n v="1.219E-4"/>
    <n v="0"/>
    <n v="1.9E-6"/>
  </r>
  <r>
    <x v="102"/>
    <n v="1.33E-5"/>
    <n v="5.3600000000000002E-5"/>
    <n v="1.9999999999999999E-7"/>
    <n v="1.5299999999999999E-5"/>
    <n v="2.6457E-3"/>
    <n v="2.4735E-3"/>
    <n v="0"/>
    <n v="0"/>
    <n v="0"/>
    <n v="1.348E-4"/>
    <n v="1.2019999999999999E-4"/>
    <n v="1.2853920000000001"/>
    <n v="0.4960657"/>
    <n v="0"/>
    <n v="1.9E-6"/>
    <n v="23"/>
    <n v="1.348E-4"/>
    <n v="1.2019999999999999E-4"/>
    <n v="0"/>
    <n v="1.9E-6"/>
  </r>
  <r>
    <x v="103"/>
    <n v="1.31E-5"/>
    <n v="5.2899999999999998E-5"/>
    <n v="1.9999999999999999E-7"/>
    <n v="1.5E-5"/>
    <n v="2.6090000000000002E-3"/>
    <n v="2.4391999999999999E-3"/>
    <n v="0"/>
    <n v="0"/>
    <n v="0"/>
    <n v="1.329E-4"/>
    <n v="1.1849999999999999E-4"/>
    <n v="1.2853920000000001"/>
    <n v="0.4960657"/>
    <n v="0"/>
    <n v="1.9E-6"/>
    <n v="23"/>
    <n v="1.329E-4"/>
    <n v="1.1849999999999999E-4"/>
    <n v="0"/>
    <n v="1.9E-6"/>
  </r>
  <r>
    <x v="103"/>
    <n v="1.29E-5"/>
    <n v="5.2200000000000002E-5"/>
    <n v="1.9999999999999999E-7"/>
    <n v="1.4800000000000001E-5"/>
    <n v="2.5728000000000001E-3"/>
    <n v="2.4053999999999998E-3"/>
    <n v="0"/>
    <n v="0"/>
    <n v="0"/>
    <n v="1.3100000000000001E-4"/>
    <n v="1.169E-4"/>
    <n v="1.2853920000000001"/>
    <n v="0.4960657"/>
    <n v="0"/>
    <n v="1.9E-6"/>
    <n v="23"/>
    <n v="1.3100000000000001E-4"/>
    <n v="1.169E-4"/>
    <n v="0"/>
    <n v="1.9E-6"/>
  </r>
  <r>
    <x v="103"/>
    <n v="1.27E-5"/>
    <n v="5.1400000000000003E-5"/>
    <n v="1.9999999999999999E-7"/>
    <n v="1.4600000000000001E-5"/>
    <n v="2.5371999999999999E-3"/>
    <n v="2.372E-3"/>
    <n v="0"/>
    <n v="0"/>
    <n v="0"/>
    <n v="1.292E-4"/>
    <n v="1.1519999999999999E-4"/>
    <n v="1.2853920000000001"/>
    <n v="0.4960657"/>
    <n v="0"/>
    <n v="1.7999999999999999E-6"/>
    <n v="23"/>
    <n v="1.292E-4"/>
    <n v="1.1519999999999999E-4"/>
    <n v="0"/>
    <n v="1.7999999999999999E-6"/>
  </r>
  <r>
    <x v="103"/>
    <n v="1.26E-5"/>
    <n v="5.0699999999999999E-5"/>
    <n v="1.9999999999999999E-7"/>
    <n v="1.4399999999999999E-5"/>
    <n v="2.5019999999999999E-3"/>
    <n v="2.3391000000000002E-3"/>
    <n v="0"/>
    <n v="0"/>
    <n v="0"/>
    <n v="1.2740000000000001E-4"/>
    <n v="1.136E-4"/>
    <n v="1.2853920000000001"/>
    <n v="0.4960657"/>
    <n v="0"/>
    <n v="1.7999999999999999E-6"/>
    <n v="23"/>
    <n v="1.2740000000000001E-4"/>
    <n v="1.136E-4"/>
    <n v="0"/>
    <n v="1.7999999999999999E-6"/>
  </r>
  <r>
    <x v="104"/>
    <n v="1.24E-5"/>
    <n v="5.0000000000000002E-5"/>
    <n v="1.9999999999999999E-7"/>
    <n v="1.42E-5"/>
    <n v="2.4673E-3"/>
    <n v="2.3067000000000001E-3"/>
    <n v="0"/>
    <n v="0"/>
    <n v="0"/>
    <n v="1.2569999999999999E-4"/>
    <n v="1.121E-4"/>
    <n v="1.2853920000000001"/>
    <n v="0.4960657"/>
    <n v="0"/>
    <n v="1.7999999999999999E-6"/>
    <n v="23"/>
    <n v="1.2569999999999999E-4"/>
    <n v="1.121E-4"/>
    <n v="0"/>
    <n v="1.7999999999999999E-6"/>
  </r>
  <r>
    <x v="104"/>
    <n v="1.22E-5"/>
    <n v="4.9299999999999999E-5"/>
    <n v="1.9999999999999999E-7"/>
    <n v="1.4E-5"/>
    <n v="2.4331000000000001E-3"/>
    <n v="2.2747000000000002E-3"/>
    <n v="0"/>
    <n v="0"/>
    <n v="0"/>
    <n v="1.239E-4"/>
    <n v="1.105E-4"/>
    <n v="1.2853920000000001"/>
    <n v="0.4960657"/>
    <n v="0"/>
    <n v="1.7999999999999999E-6"/>
    <n v="23"/>
    <n v="1.239E-4"/>
    <n v="1.105E-4"/>
    <n v="0"/>
    <n v="1.7999999999999999E-6"/>
  </r>
  <r>
    <x v="104"/>
    <n v="1.2E-5"/>
    <n v="4.8600000000000002E-5"/>
    <n v="1.9999999999999999E-7"/>
    <n v="1.38E-5"/>
    <n v="2.3993E-3"/>
    <n v="2.2431999999999999E-3"/>
    <n v="0"/>
    <n v="0"/>
    <n v="0"/>
    <n v="1.2219999999999999E-4"/>
    <n v="1.0900000000000001E-4"/>
    <n v="1.2853920000000001"/>
    <n v="0.4960657"/>
    <n v="0"/>
    <n v="1.7E-6"/>
    <n v="23"/>
    <n v="1.2219999999999999E-4"/>
    <n v="1.0900000000000001E-4"/>
    <n v="0"/>
    <n v="1.7E-6"/>
  </r>
  <r>
    <x v="104"/>
    <n v="1.19E-5"/>
    <n v="4.8000000000000001E-5"/>
    <n v="1.9999999999999999E-7"/>
    <n v="1.36E-5"/>
    <n v="2.3660999999999999E-3"/>
    <n v="2.212E-3"/>
    <n v="0"/>
    <n v="0"/>
    <n v="0"/>
    <n v="1.205E-4"/>
    <n v="1.075E-4"/>
    <n v="1.2853920000000001"/>
    <n v="0.4960657"/>
    <n v="0"/>
    <n v="1.7E-6"/>
    <n v="23"/>
    <n v="1.205E-4"/>
    <n v="1.075E-4"/>
    <n v="0"/>
    <n v="1.7E-6"/>
  </r>
  <r>
    <x v="105"/>
    <n v="1.17E-5"/>
    <n v="4.7299999999999998E-5"/>
    <n v="1.9999999999999999E-7"/>
    <n v="1.3499999999999999E-5"/>
    <n v="2.3332000000000001E-3"/>
    <n v="2.1814E-3"/>
    <n v="0"/>
    <n v="0"/>
    <n v="0"/>
    <n v="1.188E-4"/>
    <n v="1.06E-4"/>
    <n v="1.2853920000000001"/>
    <n v="0.4960657"/>
    <n v="0"/>
    <n v="1.7E-6"/>
    <n v="23"/>
    <n v="1.188E-4"/>
    <n v="1.06E-4"/>
    <n v="0"/>
    <n v="1.7E-6"/>
  </r>
  <r>
    <x v="105"/>
    <n v="1.15E-5"/>
    <n v="4.6600000000000001E-5"/>
    <n v="1.9999999999999999E-7"/>
    <n v="1.33E-5"/>
    <n v="2.3008999999999998E-3"/>
    <n v="2.1511E-3"/>
    <n v="0"/>
    <n v="0"/>
    <n v="0"/>
    <n v="1.172E-4"/>
    <n v="1.0450000000000001E-4"/>
    <n v="1.2853920000000001"/>
    <n v="0.4960657"/>
    <n v="0"/>
    <n v="1.7E-6"/>
    <n v="23"/>
    <n v="1.172E-4"/>
    <n v="1.0450000000000001E-4"/>
    <n v="0"/>
    <n v="1.7E-6"/>
  </r>
  <r>
    <x v="105"/>
    <n v="1.1399999999999999E-5"/>
    <n v="4.6E-5"/>
    <n v="1.9999999999999999E-7"/>
    <n v="1.31E-5"/>
    <n v="2.2690000000000002E-3"/>
    <n v="2.1213E-3"/>
    <n v="0"/>
    <n v="0"/>
    <n v="0"/>
    <n v="1.156E-4"/>
    <n v="1.031E-4"/>
    <n v="1.2853920000000001"/>
    <n v="0.4960657"/>
    <n v="0"/>
    <n v="1.5999999999999999E-6"/>
    <n v="23"/>
    <n v="1.156E-4"/>
    <n v="1.031E-4"/>
    <n v="0"/>
    <n v="1.5999999999999999E-6"/>
  </r>
  <r>
    <x v="105"/>
    <n v="1.1199999999999999E-5"/>
    <n v="4.5399999999999999E-5"/>
    <n v="1.9999999999999999E-7"/>
    <n v="1.29E-5"/>
    <n v="2.2374999999999999E-3"/>
    <n v="2.0918999999999998E-3"/>
    <n v="0"/>
    <n v="0"/>
    <n v="0"/>
    <n v="1.1400000000000001E-4"/>
    <n v="1.016E-4"/>
    <n v="1.2853920000000001"/>
    <n v="0.4960657"/>
    <n v="0"/>
    <n v="1.5999999999999999E-6"/>
    <n v="23"/>
    <n v="1.1400000000000001E-4"/>
    <n v="1.016E-4"/>
    <n v="0"/>
    <n v="1.5999999999999999E-6"/>
  </r>
  <r>
    <x v="106"/>
    <n v="1.11E-5"/>
    <n v="4.4700000000000002E-5"/>
    <n v="1.9999999999999999E-7"/>
    <n v="1.27E-5"/>
    <n v="2.2065000000000001E-3"/>
    <n v="2.0628999999999999E-3"/>
    <n v="0"/>
    <n v="0"/>
    <n v="0"/>
    <n v="1.1239999999999999E-4"/>
    <n v="1.002E-4"/>
    <n v="1.2853920000000001"/>
    <n v="0.4960657"/>
    <n v="0"/>
    <n v="1.5999999999999999E-6"/>
    <n v="23"/>
    <n v="1.1239999999999999E-4"/>
    <n v="1.002E-4"/>
    <n v="0"/>
    <n v="1.5999999999999999E-6"/>
  </r>
  <r>
    <x v="106"/>
    <n v="1.0900000000000001E-5"/>
    <n v="4.4100000000000001E-5"/>
    <n v="1.9999999999999999E-7"/>
    <n v="1.2500000000000001E-5"/>
    <n v="2.1759000000000001E-3"/>
    <n v="2.0343000000000002E-3"/>
    <n v="0"/>
    <n v="0"/>
    <n v="0"/>
    <n v="1.108E-4"/>
    <n v="9.8800000000000003E-5"/>
    <n v="1.2853920000000001"/>
    <n v="0.4960657"/>
    <n v="0"/>
    <n v="1.5999999999999999E-6"/>
    <n v="23"/>
    <n v="1.108E-4"/>
    <n v="9.8800000000000003E-5"/>
    <n v="0"/>
    <n v="1.5999999999999999E-6"/>
  </r>
  <r>
    <x v="106"/>
    <n v="1.08E-5"/>
    <n v="4.35E-5"/>
    <n v="9.9999999999999995E-8"/>
    <n v="1.24E-5"/>
    <n v="2.1457E-3"/>
    <n v="2.006E-3"/>
    <n v="0"/>
    <n v="0"/>
    <n v="0"/>
    <n v="1.093E-4"/>
    <n v="9.7499999999999998E-5"/>
    <n v="1.2853920000000001"/>
    <n v="0.4960657"/>
    <n v="0"/>
    <n v="1.5999999999999999E-6"/>
    <n v="23"/>
    <n v="1.093E-4"/>
    <n v="9.7499999999999998E-5"/>
    <n v="0"/>
    <n v="1.5999999999999999E-6"/>
  </r>
  <r>
    <x v="106"/>
    <n v="1.06E-5"/>
    <n v="4.2899999999999999E-5"/>
    <n v="9.9999999999999995E-8"/>
    <n v="1.22E-5"/>
    <n v="2.1159E-3"/>
    <n v="1.9781999999999998E-3"/>
    <n v="0"/>
    <n v="0"/>
    <n v="0"/>
    <n v="1.078E-4"/>
    <n v="9.6100000000000005E-5"/>
    <n v="1.2853920000000001"/>
    <n v="0.4960657"/>
    <n v="0"/>
    <n v="1.5E-6"/>
    <n v="23"/>
    <n v="1.078E-4"/>
    <n v="9.6100000000000005E-5"/>
    <n v="0"/>
    <n v="1.5E-6"/>
  </r>
  <r>
    <x v="107"/>
    <n v="1.0499999999999999E-5"/>
    <n v="4.2299999999999998E-5"/>
    <n v="9.9999999999999995E-8"/>
    <n v="1.2E-5"/>
    <n v="2.0866000000000001E-3"/>
    <n v="1.9507999999999999E-3"/>
    <n v="0"/>
    <n v="0"/>
    <n v="0"/>
    <n v="1.063E-4"/>
    <n v="9.48E-5"/>
    <n v="1.2853920000000001"/>
    <n v="0.4960657"/>
    <n v="0"/>
    <n v="1.5E-6"/>
    <n v="23"/>
    <n v="1.063E-4"/>
    <n v="9.48E-5"/>
    <n v="0"/>
    <n v="1.5E-6"/>
  </r>
  <r>
    <x v="107"/>
    <n v="1.03E-5"/>
    <n v="4.1699999999999997E-5"/>
    <n v="9.9999999999999995E-8"/>
    <n v="1.19E-5"/>
    <n v="2.0577E-3"/>
    <n v="1.9237E-3"/>
    <n v="0"/>
    <n v="0"/>
    <n v="0"/>
    <n v="1.048E-4"/>
    <n v="9.3499999999999996E-5"/>
    <n v="1.2853920000000001"/>
    <n v="0.4960657"/>
    <n v="0"/>
    <n v="1.5E-6"/>
    <n v="23"/>
    <n v="1.048E-4"/>
    <n v="9.3499999999999996E-5"/>
    <n v="0"/>
    <n v="1.5E-6"/>
  </r>
  <r>
    <x v="107"/>
    <n v="1.0200000000000001E-5"/>
    <n v="4.1100000000000003E-5"/>
    <n v="9.9999999999999995E-8"/>
    <n v="1.17E-5"/>
    <n v="2.0290999999999998E-3"/>
    <n v="1.8971000000000001E-3"/>
    <n v="0"/>
    <n v="0"/>
    <n v="0"/>
    <n v="1.033E-4"/>
    <n v="9.2200000000000005E-5"/>
    <n v="1.2853920000000001"/>
    <n v="0.4960657"/>
    <n v="0"/>
    <n v="1.5E-6"/>
    <n v="23"/>
    <n v="1.033E-4"/>
    <n v="9.2200000000000005E-5"/>
    <n v="0"/>
    <n v="1.5E-6"/>
  </r>
  <r>
    <x v="107"/>
    <n v="1.0000000000000001E-5"/>
    <n v="4.0599999999999998E-5"/>
    <n v="9.9999999999999995E-8"/>
    <n v="1.15E-5"/>
    <n v="2.0010000000000002E-3"/>
    <n v="1.8707999999999999E-3"/>
    <n v="0"/>
    <n v="0"/>
    <n v="0"/>
    <n v="1.019E-4"/>
    <n v="9.09E-5"/>
    <n v="1.2853920000000001"/>
    <n v="0.4960657"/>
    <n v="0"/>
    <n v="1.5E-6"/>
    <n v="23"/>
    <n v="1.019E-4"/>
    <n v="9.09E-5"/>
    <n v="0"/>
    <n v="1.5E-6"/>
  </r>
  <r>
    <x v="108"/>
    <n v="9.9000000000000001E-6"/>
    <n v="4.0000000000000003E-5"/>
    <n v="9.9999999999999995E-8"/>
    <n v="1.1399999999999999E-5"/>
    <n v="1.9732E-3"/>
    <n v="1.8448E-3"/>
    <n v="0"/>
    <n v="0"/>
    <n v="0"/>
    <n v="1.005E-4"/>
    <n v="8.9599999999999996E-5"/>
    <n v="1.2853920000000001"/>
    <n v="0.4960657"/>
    <n v="0"/>
    <n v="1.3999999999999999E-6"/>
    <n v="23"/>
    <n v="1.005E-4"/>
    <n v="8.9599999999999996E-5"/>
    <n v="0"/>
    <n v="1.3999999999999999E-6"/>
  </r>
  <r>
    <x v="108"/>
    <n v="9.7999999999999993E-6"/>
    <n v="3.9400000000000002E-5"/>
    <n v="9.9999999999999995E-8"/>
    <n v="1.1199999999999999E-5"/>
    <n v="1.9459E-3"/>
    <n v="1.8192E-3"/>
    <n v="0"/>
    <n v="0"/>
    <n v="0"/>
    <n v="9.9099999999999996E-5"/>
    <n v="8.8399999999999994E-5"/>
    <n v="1.2853920000000001"/>
    <n v="0.4960657"/>
    <n v="0"/>
    <n v="1.3999999999999999E-6"/>
    <n v="23"/>
    <n v="9.9099999999999996E-5"/>
    <n v="8.8399999999999994E-5"/>
    <n v="0"/>
    <n v="1.3999999999999999E-6"/>
  </r>
  <r>
    <x v="108"/>
    <n v="9.5999999999999996E-6"/>
    <n v="3.8899999999999997E-5"/>
    <n v="9.9999999999999995E-8"/>
    <n v="1.11E-5"/>
    <n v="1.9189000000000001E-3"/>
    <n v="1.794E-3"/>
    <n v="0"/>
    <n v="0"/>
    <n v="0"/>
    <n v="9.7700000000000003E-5"/>
    <n v="8.7200000000000005E-5"/>
    <n v="1.2853920000000001"/>
    <n v="0.4960657"/>
    <n v="0"/>
    <n v="1.3999999999999999E-6"/>
    <n v="23"/>
    <n v="9.7700000000000003E-5"/>
    <n v="8.7200000000000005E-5"/>
    <n v="0"/>
    <n v="1.3999999999999999E-6"/>
  </r>
  <r>
    <x v="108"/>
    <n v="9.5000000000000005E-6"/>
    <n v="3.8399999999999998E-5"/>
    <n v="9.9999999999999995E-8"/>
    <n v="1.0900000000000001E-5"/>
    <n v="1.8923E-3"/>
    <n v="1.7691E-3"/>
    <n v="0"/>
    <n v="0"/>
    <n v="0"/>
    <n v="9.6399999999999999E-5"/>
    <n v="8.5900000000000001E-5"/>
    <n v="1.2853920000000001"/>
    <n v="0.4960657"/>
    <n v="0"/>
    <n v="1.3999999999999999E-6"/>
    <n v="23"/>
    <n v="9.6399999999999999E-5"/>
    <n v="8.5900000000000001E-5"/>
    <n v="0"/>
    <n v="1.3999999999999999E-6"/>
  </r>
  <r>
    <x v="109"/>
    <n v="9.3999999999999998E-6"/>
    <n v="3.7799999999999997E-5"/>
    <n v="9.9999999999999995E-8"/>
    <n v="1.08E-5"/>
    <n v="1.866E-3"/>
    <n v="1.7446E-3"/>
    <n v="0"/>
    <n v="0"/>
    <n v="0"/>
    <n v="9.5000000000000005E-5"/>
    <n v="8.4800000000000001E-5"/>
    <n v="1.2853920000000001"/>
    <n v="0.4960657"/>
    <n v="0"/>
    <n v="1.3999999999999999E-6"/>
    <n v="23"/>
    <n v="9.5000000000000005E-5"/>
    <n v="8.4800000000000001E-5"/>
    <n v="0"/>
    <n v="1.3999999999999999E-6"/>
  </r>
  <r>
    <x v="109"/>
    <n v="9.2E-6"/>
    <n v="3.7299999999999999E-5"/>
    <n v="9.9999999999999995E-8"/>
    <n v="1.06E-5"/>
    <n v="1.8402E-3"/>
    <n v="1.7204E-3"/>
    <n v="0"/>
    <n v="0"/>
    <n v="0"/>
    <n v="9.3700000000000001E-5"/>
    <n v="8.3599999999999999E-5"/>
    <n v="1.2853920000000001"/>
    <n v="0.4960657"/>
    <n v="0"/>
    <n v="1.3E-6"/>
    <n v="23"/>
    <n v="9.3700000000000001E-5"/>
    <n v="8.3599999999999999E-5"/>
    <n v="0"/>
    <n v="1.3E-6"/>
  </r>
  <r>
    <x v="109"/>
    <n v="9.0999999999999993E-6"/>
    <n v="3.68E-5"/>
    <n v="9.9999999999999995E-8"/>
    <n v="1.0499999999999999E-5"/>
    <n v="1.8146E-3"/>
    <n v="1.6965000000000001E-3"/>
    <n v="0"/>
    <n v="0"/>
    <n v="0"/>
    <n v="9.2399999999999996E-5"/>
    <n v="8.2399999999999997E-5"/>
    <n v="1.2853920000000001"/>
    <n v="0.4960657"/>
    <n v="0"/>
    <n v="1.3E-6"/>
    <n v="23"/>
    <n v="9.2399999999999996E-5"/>
    <n v="8.2399999999999997E-5"/>
    <n v="0"/>
    <n v="1.3E-6"/>
  </r>
  <r>
    <x v="109"/>
    <n v="9.0000000000000002E-6"/>
    <n v="3.6300000000000001E-5"/>
    <n v="9.9999999999999995E-8"/>
    <n v="1.03E-5"/>
    <n v="1.7895000000000001E-3"/>
    <n v="1.673E-3"/>
    <n v="0"/>
    <n v="0"/>
    <n v="0"/>
    <n v="9.1100000000000005E-5"/>
    <n v="8.1299999999999997E-5"/>
    <n v="1.2853920000000001"/>
    <n v="0.4960657"/>
    <n v="0"/>
    <n v="1.3E-6"/>
    <n v="23"/>
    <n v="9.1100000000000005E-5"/>
    <n v="8.1299999999999997E-5"/>
    <n v="0"/>
    <n v="1.3E-6"/>
  </r>
  <r>
    <x v="110"/>
    <n v="8.8999999999999995E-6"/>
    <n v="3.5800000000000003E-5"/>
    <n v="9.9999999999999995E-8"/>
    <n v="1.0200000000000001E-5"/>
    <n v="1.7646999999999999E-3"/>
    <n v="1.6498000000000001E-3"/>
    <n v="0"/>
    <n v="0"/>
    <n v="0"/>
    <n v="8.9900000000000003E-5"/>
    <n v="8.0199999999999998E-5"/>
    <n v="1.2853920000000001"/>
    <n v="0.4960657"/>
    <n v="0"/>
    <n v="1.3E-6"/>
    <n v="23"/>
    <n v="8.9900000000000003E-5"/>
    <n v="8.0199999999999998E-5"/>
    <n v="0"/>
    <n v="1.3E-6"/>
  </r>
  <r>
    <x v="110"/>
    <n v="8.6999999999999997E-6"/>
    <n v="3.5299999999999997E-5"/>
    <n v="9.9999999999999995E-8"/>
    <n v="1.0000000000000001E-5"/>
    <n v="1.7401999999999999E-3"/>
    <n v="1.6268999999999999E-3"/>
    <n v="0"/>
    <n v="0"/>
    <n v="0"/>
    <n v="8.8599999999999999E-5"/>
    <n v="7.8999999999999996E-5"/>
    <n v="1.2853920000000001"/>
    <n v="0.4960657"/>
    <n v="0"/>
    <n v="1.3E-6"/>
    <n v="23"/>
    <n v="8.8599999999999999E-5"/>
    <n v="7.8999999999999996E-5"/>
    <n v="0"/>
    <n v="1.3E-6"/>
  </r>
  <r>
    <x v="110"/>
    <n v="8.6000000000000007E-6"/>
    <n v="3.4799999999999999E-5"/>
    <n v="9.9999999999999995E-8"/>
    <n v="9.9000000000000001E-6"/>
    <n v="1.7160999999999999E-3"/>
    <n v="1.6044E-3"/>
    <n v="0"/>
    <n v="0"/>
    <n v="0"/>
    <n v="8.7399999999999997E-5"/>
    <n v="7.7899999999999996E-5"/>
    <n v="1.2853920000000001"/>
    <n v="0.4960657"/>
    <n v="0"/>
    <n v="1.1999999999999999E-6"/>
    <n v="23"/>
    <n v="8.7399999999999997E-5"/>
    <n v="7.7899999999999996E-5"/>
    <n v="0"/>
    <n v="1.1999999999999999E-6"/>
  </r>
  <r>
    <x v="110"/>
    <n v="8.4999999999999999E-6"/>
    <n v="3.43E-5"/>
    <n v="9.9999999999999995E-8"/>
    <n v="9.7999999999999993E-6"/>
    <n v="1.6923000000000001E-3"/>
    <n v="1.5820999999999999E-3"/>
    <n v="0"/>
    <n v="0"/>
    <n v="0"/>
    <n v="8.6199999999999995E-5"/>
    <n v="7.6899999999999999E-5"/>
    <n v="1.2853920000000001"/>
    <n v="0.4960657"/>
    <n v="0"/>
    <n v="1.1999999999999999E-6"/>
    <n v="23"/>
    <n v="8.6199999999999995E-5"/>
    <n v="7.6899999999999999E-5"/>
    <n v="0"/>
    <n v="1.1999999999999999E-6"/>
  </r>
  <r>
    <x v="111"/>
    <n v="8.3999999999999992E-6"/>
    <n v="3.3800000000000002E-5"/>
    <n v="9.9999999999999995E-8"/>
    <n v="9.5999999999999996E-6"/>
    <n v="1.6688E-3"/>
    <n v="1.5602000000000001E-3"/>
    <n v="0"/>
    <n v="0"/>
    <n v="0"/>
    <n v="8.5000000000000006E-5"/>
    <n v="7.5799999999999999E-5"/>
    <n v="1.2853920000000001"/>
    <n v="0.4960657"/>
    <n v="0"/>
    <n v="1.1999999999999999E-6"/>
    <n v="23"/>
    <n v="8.5000000000000006E-5"/>
    <n v="7.5799999999999999E-5"/>
    <n v="0"/>
    <n v="1.1999999999999999E-6"/>
  </r>
  <r>
    <x v="111"/>
    <n v="8.3000000000000002E-6"/>
    <n v="3.3399999999999999E-5"/>
    <n v="9.9999999999999995E-8"/>
    <n v="9.5000000000000005E-6"/>
    <n v="1.6456000000000001E-3"/>
    <n v="1.5384999999999999E-3"/>
    <n v="0"/>
    <n v="0"/>
    <n v="0"/>
    <n v="8.3800000000000004E-5"/>
    <n v="7.47E-5"/>
    <n v="1.2853920000000001"/>
    <n v="0.4960657"/>
    <n v="0"/>
    <n v="1.1999999999999999E-6"/>
    <n v="23"/>
    <n v="8.3800000000000004E-5"/>
    <n v="7.47E-5"/>
    <n v="0"/>
    <n v="1.1999999999999999E-6"/>
  </r>
  <r>
    <x v="111"/>
    <n v="8.1000000000000004E-6"/>
    <n v="3.29E-5"/>
    <n v="9.9999999999999995E-8"/>
    <n v="9.3999999999999998E-6"/>
    <n v="1.6228E-3"/>
    <n v="1.5172E-3"/>
    <n v="0"/>
    <n v="0"/>
    <n v="0"/>
    <n v="8.2700000000000004E-5"/>
    <n v="7.3700000000000002E-5"/>
    <n v="1.2853920000000001"/>
    <n v="0.4960657"/>
    <n v="0"/>
    <n v="1.1999999999999999E-6"/>
    <n v="23"/>
    <n v="8.2700000000000004E-5"/>
    <n v="7.3700000000000002E-5"/>
    <n v="0"/>
    <n v="1.1999999999999999E-6"/>
  </r>
  <r>
    <x v="111"/>
    <n v="7.9999999999999996E-6"/>
    <n v="3.2400000000000001E-5"/>
    <n v="9.9999999999999995E-8"/>
    <n v="9.2E-6"/>
    <n v="1.6003E-3"/>
    <n v="1.4962E-3"/>
    <n v="0"/>
    <n v="0"/>
    <n v="0"/>
    <n v="8.1500000000000002E-5"/>
    <n v="7.2700000000000005E-5"/>
    <n v="1.2853920000000001"/>
    <n v="0.4960657"/>
    <n v="0"/>
    <n v="1.1999999999999999E-6"/>
    <n v="23"/>
    <n v="8.1500000000000002E-5"/>
    <n v="7.2700000000000005E-5"/>
    <n v="0"/>
    <n v="1.1999999999999999E-6"/>
  </r>
  <r>
    <x v="112"/>
    <n v="7.9000000000000006E-6"/>
    <n v="3.1999999999999999E-5"/>
    <n v="9.9999999999999995E-8"/>
    <n v="9.0999999999999993E-6"/>
    <n v="1.5781E-3"/>
    <n v="1.4754E-3"/>
    <n v="0"/>
    <n v="0"/>
    <n v="0"/>
    <n v="8.0400000000000003E-5"/>
    <n v="7.1699999999999995E-5"/>
    <n v="1.2853920000000001"/>
    <n v="0.4960657"/>
    <n v="0"/>
    <n v="1.1000000000000001E-6"/>
    <n v="23"/>
    <n v="8.0400000000000003E-5"/>
    <n v="7.1699999999999995E-5"/>
    <n v="0"/>
    <n v="1.1000000000000001E-6"/>
  </r>
  <r>
    <x v="112"/>
    <n v="7.7999999999999999E-6"/>
    <n v="3.15E-5"/>
    <n v="9.9999999999999995E-8"/>
    <n v="9.0000000000000002E-6"/>
    <n v="1.5562E-3"/>
    <n v="1.4549000000000001E-3"/>
    <n v="0"/>
    <n v="0"/>
    <n v="0"/>
    <n v="7.9300000000000003E-5"/>
    <n v="7.0699999999999997E-5"/>
    <n v="1.2853920000000001"/>
    <n v="0.4960657"/>
    <n v="0"/>
    <n v="1.1000000000000001E-6"/>
    <n v="23"/>
    <n v="7.9300000000000003E-5"/>
    <n v="7.0699999999999997E-5"/>
    <n v="0"/>
    <n v="1.1000000000000001E-6"/>
  </r>
  <r>
    <x v="112"/>
    <n v="7.7000000000000008E-6"/>
    <n v="3.1099999999999997E-5"/>
    <n v="9.9999999999999995E-8"/>
    <n v="8.8999999999999995E-6"/>
    <n v="1.5347E-3"/>
    <n v="1.4348E-3"/>
    <n v="0"/>
    <n v="0"/>
    <n v="0"/>
    <n v="7.8200000000000003E-5"/>
    <n v="6.97E-5"/>
    <n v="1.2853920000000001"/>
    <n v="0.4960657"/>
    <n v="0"/>
    <n v="1.1000000000000001E-6"/>
    <n v="23"/>
    <n v="7.8200000000000003E-5"/>
    <n v="6.97E-5"/>
    <n v="0"/>
    <n v="1.1000000000000001E-6"/>
  </r>
  <r>
    <x v="112"/>
    <n v="7.6000000000000001E-6"/>
    <n v="3.0700000000000001E-5"/>
    <n v="9.9999999999999995E-8"/>
    <n v="8.6999999999999997E-6"/>
    <n v="1.5134E-3"/>
    <n v="1.4149E-3"/>
    <n v="0"/>
    <n v="0"/>
    <n v="0"/>
    <n v="7.7100000000000004E-5"/>
    <n v="6.8700000000000003E-5"/>
    <n v="1.2853920000000001"/>
    <n v="0.4960657"/>
    <n v="0"/>
    <n v="1.1000000000000001E-6"/>
    <n v="23"/>
    <n v="7.7100000000000004E-5"/>
    <n v="6.8700000000000003E-5"/>
    <n v="0"/>
    <n v="1.1000000000000001E-6"/>
  </r>
  <r>
    <x v="113"/>
    <n v="7.5000000000000002E-6"/>
    <n v="3.0300000000000001E-5"/>
    <n v="9.9999999999999995E-8"/>
    <n v="8.6000000000000007E-6"/>
    <n v="1.4924000000000001E-3"/>
    <n v="1.3952999999999999E-3"/>
    <n v="0"/>
    <n v="0"/>
    <n v="0"/>
    <n v="7.6000000000000004E-5"/>
    <n v="6.7799999999999995E-5"/>
    <n v="1.2853920000000001"/>
    <n v="0.4960657"/>
    <n v="0"/>
    <n v="1.1000000000000001E-6"/>
    <n v="23"/>
    <n v="7.6000000000000004E-5"/>
    <n v="6.7799999999999995E-5"/>
    <n v="0"/>
    <n v="1.1000000000000001E-6"/>
  </r>
  <r>
    <x v="113"/>
    <n v="7.4000000000000003E-6"/>
    <n v="2.9799999999999999E-5"/>
    <n v="9.9999999999999995E-8"/>
    <n v="8.4999999999999999E-6"/>
    <n v="1.4717E-3"/>
    <n v="1.3759E-3"/>
    <n v="0"/>
    <n v="0"/>
    <n v="0"/>
    <n v="7.4999999999999993E-5"/>
    <n v="6.6799999999999997E-5"/>
    <n v="1.2853920000000001"/>
    <n v="0.4960657"/>
    <n v="0"/>
    <n v="1.1000000000000001E-6"/>
    <n v="23"/>
    <n v="7.4999999999999993E-5"/>
    <n v="6.6799999999999997E-5"/>
    <n v="0"/>
    <n v="1.1000000000000001E-6"/>
  </r>
  <r>
    <x v="113"/>
    <n v="7.3000000000000004E-6"/>
    <n v="2.94E-5"/>
    <n v="9.9999999999999995E-8"/>
    <n v="8.3999999999999992E-6"/>
    <n v="1.4513E-3"/>
    <n v="1.3568E-3"/>
    <n v="0"/>
    <n v="0"/>
    <n v="0"/>
    <n v="7.3899999999999994E-5"/>
    <n v="6.5900000000000003E-5"/>
    <n v="1.2853920000000001"/>
    <n v="0.4960657"/>
    <n v="0"/>
    <n v="1.1000000000000001E-6"/>
    <n v="23"/>
    <n v="7.3899999999999994E-5"/>
    <n v="6.5900000000000003E-5"/>
    <n v="0"/>
    <n v="1.1000000000000001E-6"/>
  </r>
  <r>
    <x v="113"/>
    <n v="7.1999999999999997E-6"/>
    <n v="2.9E-5"/>
    <n v="9.9999999999999995E-8"/>
    <n v="8.3000000000000002E-6"/>
    <n v="1.4312000000000001E-3"/>
    <n v="1.338E-3"/>
    <n v="0"/>
    <n v="0"/>
    <n v="0"/>
    <n v="7.2899999999999997E-5"/>
    <n v="6.4999999999999994E-5"/>
    <n v="1.2853920000000001"/>
    <n v="0.4960657"/>
    <n v="0"/>
    <n v="9.9999999999999995E-7"/>
    <n v="23"/>
    <n v="7.2899999999999997E-5"/>
    <n v="6.4999999999999994E-5"/>
    <n v="0"/>
    <n v="9.9999999999999995E-7"/>
  </r>
  <r>
    <x v="114"/>
    <n v="7.0999999999999998E-6"/>
    <n v="2.8600000000000001E-5"/>
    <n v="9.9999999999999995E-8"/>
    <n v="8.1000000000000004E-6"/>
    <n v="1.4113000000000001E-3"/>
    <n v="1.3194999999999999E-3"/>
    <n v="0"/>
    <n v="0"/>
    <n v="0"/>
    <n v="7.1899999999999999E-5"/>
    <n v="6.41E-5"/>
    <n v="1.2853920000000001"/>
    <n v="0.4960657"/>
    <n v="0"/>
    <n v="9.9999999999999995E-7"/>
    <n v="23"/>
    <n v="7.1899999999999999E-5"/>
    <n v="6.41E-5"/>
    <n v="0"/>
    <n v="9.9999999999999995E-7"/>
  </r>
  <r>
    <x v="114"/>
    <n v="6.9999999999999999E-6"/>
    <n v="2.8200000000000001E-5"/>
    <n v="9.9999999999999995E-8"/>
    <n v="7.9999999999999996E-6"/>
    <n v="1.3917000000000001E-3"/>
    <n v="1.3012E-3"/>
    <n v="0"/>
    <n v="0"/>
    <n v="0"/>
    <n v="7.0900000000000002E-5"/>
    <n v="6.3200000000000005E-5"/>
    <n v="1.2853920000000001"/>
    <n v="0.4960657"/>
    <n v="0"/>
    <n v="9.9999999999999995E-7"/>
    <n v="23"/>
    <n v="7.0900000000000002E-5"/>
    <n v="6.3200000000000005E-5"/>
    <n v="0"/>
    <n v="9.9999999999999995E-7"/>
  </r>
  <r>
    <x v="114"/>
    <n v="6.9E-6"/>
    <n v="2.7800000000000001E-5"/>
    <n v="9.9999999999999995E-8"/>
    <n v="7.9000000000000006E-6"/>
    <n v="1.3724E-3"/>
    <n v="1.2830999999999999E-3"/>
    <n v="0"/>
    <n v="0"/>
    <n v="0"/>
    <n v="6.9900000000000005E-5"/>
    <n v="6.2299999999999996E-5"/>
    <n v="1.2853920000000001"/>
    <n v="0.4960657"/>
    <n v="0"/>
    <n v="9.9999999999999995E-7"/>
    <n v="23"/>
    <n v="6.9900000000000005E-5"/>
    <n v="6.2299999999999996E-5"/>
    <n v="0"/>
    <n v="9.9999999999999995E-7"/>
  </r>
  <r>
    <x v="114"/>
    <n v="6.8000000000000001E-6"/>
    <n v="2.7399999999999999E-5"/>
    <n v="9.9999999999999995E-8"/>
    <n v="7.7999999999999999E-6"/>
    <n v="1.3534E-3"/>
    <n v="1.2653E-3"/>
    <n v="0"/>
    <n v="0"/>
    <n v="0"/>
    <n v="6.8899999999999994E-5"/>
    <n v="6.1500000000000004E-5"/>
    <n v="1.2853920000000001"/>
    <n v="0.4960657"/>
    <n v="0"/>
    <n v="9.9999999999999995E-7"/>
    <n v="23"/>
    <n v="6.8899999999999994E-5"/>
    <n v="6.1500000000000004E-5"/>
    <n v="0"/>
    <n v="9.9999999999999995E-7"/>
  </r>
  <r>
    <x v="115"/>
    <n v="6.7000000000000002E-6"/>
    <n v="2.7100000000000001E-5"/>
    <n v="9.9999999999999995E-8"/>
    <n v="7.7000000000000008E-6"/>
    <n v="1.3346E-3"/>
    <n v="1.2478000000000001E-3"/>
    <n v="0"/>
    <n v="0"/>
    <n v="0"/>
    <n v="6.7999999999999999E-5"/>
    <n v="6.0600000000000003E-5"/>
    <n v="1.2853920000000001"/>
    <n v="0.4960657"/>
    <n v="0"/>
    <n v="9.9999999999999995E-7"/>
    <n v="23"/>
    <n v="6.7999999999999999E-5"/>
    <n v="6.0600000000000003E-5"/>
    <n v="0"/>
    <n v="9.9999999999999995E-7"/>
  </r>
  <r>
    <x v="115"/>
    <n v="6.6000000000000003E-6"/>
    <n v="2.6699999999999998E-5"/>
    <n v="9.9999999999999995E-8"/>
    <n v="7.6000000000000001E-6"/>
    <n v="1.3161E-3"/>
    <n v="1.2305E-3"/>
    <n v="0"/>
    <n v="0"/>
    <n v="0"/>
    <n v="6.7000000000000002E-5"/>
    <n v="5.9799999999999997E-5"/>
    <n v="1.2853920000000001"/>
    <n v="0.4960657"/>
    <n v="0"/>
    <n v="9.9999999999999995E-7"/>
    <n v="23"/>
    <n v="6.7000000000000002E-5"/>
    <n v="5.9799999999999997E-5"/>
    <n v="0"/>
    <n v="9.9999999999999995E-7"/>
  </r>
  <r>
    <x v="115"/>
    <n v="6.4999999999999996E-6"/>
    <n v="2.6299999999999999E-5"/>
    <n v="9.9999999999999995E-8"/>
    <n v="7.5000000000000002E-6"/>
    <n v="1.2979000000000001E-3"/>
    <n v="1.2133999999999999E-3"/>
    <n v="0"/>
    <n v="0"/>
    <n v="0"/>
    <n v="6.6099999999999994E-5"/>
    <n v="5.8900000000000002E-5"/>
    <n v="1.2853920000000001"/>
    <n v="0.4960657"/>
    <n v="0"/>
    <n v="8.9999999999999996E-7"/>
    <n v="23"/>
    <n v="6.6099999999999994E-5"/>
    <n v="5.8900000000000002E-5"/>
    <n v="0"/>
    <n v="8.9999999999999996E-7"/>
  </r>
  <r>
    <x v="115"/>
    <n v="6.3999999999999997E-6"/>
    <n v="2.5899999999999999E-5"/>
    <n v="9.9999999999999995E-8"/>
    <n v="7.4000000000000003E-6"/>
    <n v="1.2799E-3"/>
    <n v="1.1965999999999999E-3"/>
    <n v="0"/>
    <n v="0"/>
    <n v="0"/>
    <n v="6.5199999999999999E-5"/>
    <n v="5.8100000000000003E-5"/>
    <n v="1.2853920000000001"/>
    <n v="0.4960657"/>
    <n v="0"/>
    <n v="8.9999999999999996E-7"/>
    <n v="23"/>
    <n v="6.5199999999999999E-5"/>
    <n v="5.8100000000000003E-5"/>
    <n v="0"/>
    <n v="8.9999999999999996E-7"/>
  </r>
  <r>
    <x v="116"/>
    <n v="6.2999999999999998E-6"/>
    <n v="2.5599999999999999E-5"/>
    <n v="9.9999999999999995E-8"/>
    <n v="7.3000000000000004E-6"/>
    <n v="1.2620999999999999E-3"/>
    <n v="1.1800000000000001E-3"/>
    <n v="0"/>
    <n v="0"/>
    <n v="0"/>
    <n v="6.4300000000000004E-5"/>
    <n v="5.7299999999999997E-5"/>
    <n v="1.2853920000000001"/>
    <n v="0.4960657"/>
    <n v="0"/>
    <n v="8.9999999999999996E-7"/>
    <n v="23"/>
    <n v="6.4300000000000004E-5"/>
    <n v="5.7299999999999997E-5"/>
    <n v="0"/>
    <n v="8.9999999999999996E-7"/>
  </r>
  <r>
    <x v="116"/>
    <n v="6.1999999999999999E-6"/>
    <n v="2.5199999999999999E-5"/>
    <n v="9.9999999999999995E-8"/>
    <n v="7.1999999999999997E-6"/>
    <n v="1.2446E-3"/>
    <n v="1.1636000000000001E-3"/>
    <n v="0"/>
    <n v="0"/>
    <n v="0"/>
    <n v="6.3399999999999996E-5"/>
    <n v="5.6499999999999998E-5"/>
    <n v="1.2853920000000001"/>
    <n v="0.4960657"/>
    <n v="0"/>
    <n v="8.9999999999999996E-7"/>
    <n v="23"/>
    <n v="6.3399999999999996E-5"/>
    <n v="5.6499999999999998E-5"/>
    <n v="0"/>
    <n v="8.9999999999999996E-7"/>
  </r>
  <r>
    <x v="116"/>
    <n v="6.1999999999999999E-6"/>
    <n v="2.4899999999999999E-5"/>
    <n v="9.9999999999999995E-8"/>
    <n v="7.0999999999999998E-6"/>
    <n v="1.2274E-3"/>
    <n v="1.1475000000000001E-3"/>
    <n v="0"/>
    <n v="0"/>
    <n v="0"/>
    <n v="6.2500000000000001E-5"/>
    <n v="5.5699999999999999E-5"/>
    <n v="1.2853920000000001"/>
    <n v="0.4960657"/>
    <n v="0"/>
    <n v="8.9999999999999996E-7"/>
    <n v="23"/>
    <n v="6.2500000000000001E-5"/>
    <n v="5.5699999999999999E-5"/>
    <n v="0"/>
    <n v="8.9999999999999996E-7"/>
  </r>
  <r>
    <x v="116"/>
    <n v="6.1E-6"/>
    <n v="2.4499999999999999E-5"/>
    <n v="9.9999999999999995E-8"/>
    <n v="6.9999999999999999E-6"/>
    <n v="1.2103000000000001E-3"/>
    <n v="1.1316E-3"/>
    <n v="0"/>
    <n v="0"/>
    <n v="0"/>
    <n v="6.1600000000000007E-5"/>
    <n v="5.5000000000000002E-5"/>
    <n v="1.2853920000000001"/>
    <n v="0.4960657"/>
    <n v="0"/>
    <n v="8.9999999999999996E-7"/>
    <n v="23"/>
    <n v="6.1600000000000007E-5"/>
    <n v="5.5000000000000002E-5"/>
    <n v="0"/>
    <n v="8.9999999999999996E-7"/>
  </r>
  <r>
    <x v="117"/>
    <n v="6.0000000000000002E-6"/>
    <n v="2.4199999999999999E-5"/>
    <n v="9.9999999999999995E-8"/>
    <n v="6.9E-6"/>
    <n v="1.1936E-3"/>
    <n v="1.1159E-3"/>
    <n v="0"/>
    <n v="0"/>
    <n v="0"/>
    <n v="6.0800000000000001E-5"/>
    <n v="5.4200000000000003E-5"/>
    <n v="1.2853920000000001"/>
    <n v="0.4960657"/>
    <n v="0"/>
    <n v="8.9999999999999996E-7"/>
    <n v="23"/>
    <n v="6.0800000000000001E-5"/>
    <n v="5.4200000000000003E-5"/>
    <n v="0"/>
    <n v="8.9999999999999996E-7"/>
  </r>
  <r>
    <x v="117"/>
    <n v="5.9000000000000003E-6"/>
    <n v="2.3900000000000002E-5"/>
    <n v="9.9999999999999995E-8"/>
    <n v="6.8000000000000001E-6"/>
    <n v="1.1770000000000001E-3"/>
    <n v="1.1004000000000001E-3"/>
    <n v="0"/>
    <n v="0"/>
    <n v="0"/>
    <n v="5.9899999999999999E-5"/>
    <n v="5.3499999999999999E-5"/>
    <n v="1.2853920000000001"/>
    <n v="0.4960657"/>
    <n v="0"/>
    <n v="8.9999999999999996E-7"/>
    <n v="23"/>
    <n v="5.9899999999999999E-5"/>
    <n v="5.3499999999999999E-5"/>
    <n v="0"/>
    <n v="8.9999999999999996E-7"/>
  </r>
  <r>
    <x v="117"/>
    <n v="5.8000000000000004E-6"/>
    <n v="2.3499999999999999E-5"/>
    <n v="9.9999999999999995E-8"/>
    <n v="6.7000000000000002E-6"/>
    <n v="1.1607E-3"/>
    <n v="1.0851000000000001E-3"/>
    <n v="0"/>
    <n v="0"/>
    <n v="0"/>
    <n v="5.91E-5"/>
    <n v="5.27E-5"/>
    <n v="1.2853920000000001"/>
    <n v="0.4960657"/>
    <n v="0"/>
    <n v="7.9999999999999996E-7"/>
    <n v="23"/>
    <n v="5.91E-5"/>
    <n v="5.27E-5"/>
    <n v="0"/>
    <n v="7.9999999999999996E-7"/>
  </r>
  <r>
    <x v="117"/>
    <n v="5.6999999999999996E-6"/>
    <n v="2.3200000000000001E-5"/>
    <n v="9.9999999999999995E-8"/>
    <n v="6.6000000000000003E-6"/>
    <n v="1.1446E-3"/>
    <n v="1.0701E-3"/>
    <n v="0"/>
    <n v="0"/>
    <n v="0"/>
    <n v="5.8300000000000001E-5"/>
    <n v="5.1999999999999997E-5"/>
    <n v="1.2853920000000001"/>
    <n v="0.4960657"/>
    <n v="0"/>
    <n v="7.9999999999999996E-7"/>
    <n v="23"/>
    <n v="5.8300000000000001E-5"/>
    <n v="5.1999999999999997E-5"/>
    <n v="0"/>
    <n v="7.9999999999999996E-7"/>
  </r>
  <r>
    <x v="118"/>
    <n v="5.6999999999999996E-6"/>
    <n v="2.2900000000000001E-5"/>
    <n v="9.9999999999999995E-8"/>
    <n v="6.4999999999999996E-6"/>
    <n v="1.1287000000000001E-3"/>
    <n v="1.0552000000000001E-3"/>
    <n v="0"/>
    <n v="0"/>
    <n v="0"/>
    <n v="5.7500000000000002E-5"/>
    <n v="5.13E-5"/>
    <n v="1.2853920000000001"/>
    <n v="0.4960657"/>
    <n v="0"/>
    <n v="7.9999999999999996E-7"/>
    <n v="23"/>
    <n v="5.7500000000000002E-5"/>
    <n v="5.13E-5"/>
    <n v="0"/>
    <n v="7.9999999999999996E-7"/>
  </r>
  <r>
    <x v="118"/>
    <n v="5.5999999999999997E-6"/>
    <n v="2.26E-5"/>
    <n v="9.9999999999999995E-8"/>
    <n v="6.3999999999999997E-6"/>
    <n v="1.1130999999999999E-3"/>
    <n v="1.0406E-3"/>
    <n v="0"/>
    <n v="0"/>
    <n v="0"/>
    <n v="5.6700000000000003E-5"/>
    <n v="5.0599999999999997E-5"/>
    <n v="1.2853920000000001"/>
    <n v="0.4960657"/>
    <n v="0"/>
    <n v="7.9999999999999996E-7"/>
    <n v="23"/>
    <n v="5.6700000000000003E-5"/>
    <n v="5.0599999999999997E-5"/>
    <n v="0"/>
    <n v="7.9999999999999996E-7"/>
  </r>
  <r>
    <x v="118"/>
    <n v="5.4999999999999999E-6"/>
    <n v="2.23E-5"/>
    <n v="9.9999999999999995E-8"/>
    <n v="6.2999999999999998E-6"/>
    <n v="1.0976E-3"/>
    <n v="1.0261999999999999E-3"/>
    <n v="0"/>
    <n v="0"/>
    <n v="0"/>
    <n v="5.5899999999999997E-5"/>
    <n v="4.99E-5"/>
    <n v="1.2853920000000001"/>
    <n v="0.4960657"/>
    <n v="0"/>
    <n v="7.9999999999999996E-7"/>
    <n v="23"/>
    <n v="5.5899999999999997E-5"/>
    <n v="4.99E-5"/>
    <n v="0"/>
    <n v="7.9999999999999996E-7"/>
  </r>
  <r>
    <x v="118"/>
    <n v="5.4E-6"/>
    <n v="2.19E-5"/>
    <n v="9.9999999999999995E-8"/>
    <n v="6.1999999999999999E-6"/>
    <n v="1.0824000000000001E-3"/>
    <n v="1.0120000000000001E-3"/>
    <n v="0"/>
    <n v="0"/>
    <n v="0"/>
    <n v="5.5099999999999998E-5"/>
    <n v="4.9200000000000003E-5"/>
    <n v="1.2853920000000001"/>
    <n v="0.4960657"/>
    <n v="0"/>
    <n v="7.9999999999999996E-7"/>
    <n v="23"/>
    <n v="5.5099999999999998E-5"/>
    <n v="4.9200000000000003E-5"/>
    <n v="0"/>
    <n v="7.9999999999999996E-7"/>
  </r>
  <r>
    <x v="119"/>
    <n v="5.4E-6"/>
    <n v="2.16E-5"/>
    <n v="9.9999999999999995E-8"/>
    <n v="6.1999999999999999E-6"/>
    <n v="1.0674E-3"/>
    <n v="9.9789999999999992E-4"/>
    <n v="0"/>
    <n v="0"/>
    <n v="0"/>
    <n v="5.4400000000000001E-5"/>
    <n v="4.85E-5"/>
    <n v="1.2853920000000001"/>
    <n v="0.4960657"/>
    <n v="0"/>
    <n v="7.9999999999999996E-7"/>
    <n v="23"/>
    <n v="5.4400000000000001E-5"/>
    <n v="4.85E-5"/>
    <n v="0"/>
    <n v="7.9999999999999996E-7"/>
  </r>
  <r>
    <x v="119"/>
    <n v="5.3000000000000001E-6"/>
    <n v="2.1299999999999999E-5"/>
    <n v="9.9999999999999995E-8"/>
    <n v="6.1E-6"/>
    <n v="1.0526000000000001E-3"/>
    <n v="9.8409999999999991E-4"/>
    <n v="0"/>
    <n v="0"/>
    <n v="0"/>
    <n v="5.3600000000000002E-5"/>
    <n v="4.7800000000000003E-5"/>
    <n v="1.2853920000000001"/>
    <n v="0.4960657"/>
    <n v="0"/>
    <n v="7.9999999999999996E-7"/>
    <n v="23"/>
    <n v="5.3600000000000002E-5"/>
    <n v="4.7800000000000003E-5"/>
    <n v="0"/>
    <n v="7.9999999999999996E-7"/>
  </r>
  <r>
    <x v="119"/>
    <n v="5.2000000000000002E-6"/>
    <n v="2.0999999999999999E-5"/>
    <n v="9.9999999999999995E-8"/>
    <n v="6.0000000000000002E-6"/>
    <n v="1.0380000000000001E-3"/>
    <n v="9.7039999999999995E-4"/>
    <n v="0"/>
    <n v="0"/>
    <n v="0"/>
    <n v="5.2899999999999998E-5"/>
    <n v="4.71E-5"/>
    <n v="1.2853920000000001"/>
    <n v="0.4960657"/>
    <n v="0"/>
    <n v="7.9999999999999996E-7"/>
    <n v="23"/>
    <n v="5.2899999999999998E-5"/>
    <n v="4.71E-5"/>
    <n v="0"/>
    <n v="7.9999999999999996E-7"/>
  </r>
  <r>
    <x v="119"/>
    <n v="5.1000000000000003E-6"/>
    <n v="2.0800000000000001E-5"/>
    <n v="9.9999999999999995E-8"/>
    <n v="5.9000000000000003E-6"/>
    <n v="1.0235999999999999E-3"/>
    <n v="9.5699999999999995E-4"/>
    <n v="0"/>
    <n v="0"/>
    <n v="0"/>
    <n v="5.2099999999999999E-5"/>
    <n v="4.6499999999999999E-5"/>
    <n v="1.2853920000000001"/>
    <n v="0.4960657"/>
    <n v="0"/>
    <n v="6.9999999999999997E-7"/>
    <n v="23"/>
    <n v="5.2099999999999999E-5"/>
    <n v="4.6499999999999999E-5"/>
    <n v="0"/>
    <n v="6.9999999999999997E-7"/>
  </r>
  <r>
    <x v="120"/>
    <n v="5.1000000000000003E-6"/>
    <n v="2.05E-5"/>
    <n v="9.9999999999999995E-8"/>
    <n v="5.8000000000000004E-6"/>
    <n v="1.0093999999999999E-3"/>
    <n v="9.4370000000000001E-4"/>
    <n v="0"/>
    <n v="0"/>
    <n v="0"/>
    <n v="5.1400000000000003E-5"/>
    <n v="4.5800000000000002E-5"/>
    <n v="1.2853920000000001"/>
    <n v="0.4960657"/>
    <n v="0"/>
    <n v="6.9999999999999997E-7"/>
    <n v="23"/>
    <n v="5.1400000000000003E-5"/>
    <n v="4.5800000000000002E-5"/>
    <n v="0"/>
    <n v="6.9999999999999997E-7"/>
  </r>
  <r>
    <x v="120"/>
    <n v="5.0000000000000004E-6"/>
    <n v="2.02E-5"/>
    <n v="9.9999999999999995E-8"/>
    <n v="5.6999999999999996E-6"/>
    <n v="9.9540000000000002E-4"/>
    <n v="9.3059999999999996E-4"/>
    <n v="0"/>
    <n v="0"/>
    <n v="0"/>
    <n v="5.0699999999999999E-5"/>
    <n v="4.5200000000000001E-5"/>
    <n v="1.2853920000000001"/>
    <n v="0.4960657"/>
    <n v="0"/>
    <n v="6.9999999999999997E-7"/>
    <n v="23"/>
    <n v="5.0699999999999999E-5"/>
    <n v="4.5200000000000001E-5"/>
    <n v="0"/>
    <n v="6.9999999999999997E-7"/>
  </r>
  <r>
    <x v="120"/>
    <n v="4.8999999999999997E-6"/>
    <n v="1.9899999999999999E-5"/>
    <n v="9.9999999999999995E-8"/>
    <n v="5.6999999999999996E-6"/>
    <n v="9.8160000000000001E-4"/>
    <n v="9.1770000000000003E-4"/>
    <n v="0"/>
    <n v="0"/>
    <n v="0"/>
    <n v="5.0000000000000002E-5"/>
    <n v="4.46E-5"/>
    <n v="1.2853920000000001"/>
    <n v="0.4960657"/>
    <n v="0"/>
    <n v="6.9999999999999997E-7"/>
    <n v="23"/>
    <n v="5.0000000000000002E-5"/>
    <n v="4.46E-5"/>
    <n v="0"/>
    <n v="6.9999999999999997E-7"/>
  </r>
  <r>
    <x v="120"/>
    <n v="4.8999999999999997E-6"/>
    <n v="1.9599999999999999E-5"/>
    <n v="9.9999999999999995E-8"/>
    <n v="5.5999999999999997E-6"/>
    <n v="9.68E-4"/>
    <n v="9.0499999999999999E-4"/>
    <n v="0"/>
    <n v="0"/>
    <n v="0"/>
    <n v="4.9299999999999999E-5"/>
    <n v="4.3999999999999999E-5"/>
    <n v="1.2853920000000001"/>
    <n v="0.4960657"/>
    <n v="0"/>
    <n v="6.9999999999999997E-7"/>
    <n v="23"/>
    <n v="4.9299999999999999E-5"/>
    <n v="4.3999999999999999E-5"/>
    <n v="0"/>
    <n v="6.9999999999999997E-7"/>
  </r>
  <r>
    <x v="121"/>
    <n v="4.7999999999999998E-6"/>
    <n v="1.9400000000000001E-5"/>
    <n v="9.9999999999999995E-8"/>
    <n v="5.4999999999999999E-6"/>
    <n v="9.546E-4"/>
    <n v="8.9240000000000001E-4"/>
    <n v="0"/>
    <n v="0"/>
    <n v="0"/>
    <n v="4.8600000000000002E-5"/>
    <n v="4.3399999999999998E-5"/>
    <n v="1.2853920000000001"/>
    <n v="0.4960657"/>
    <n v="0"/>
    <n v="6.9999999999999997E-7"/>
    <n v="23"/>
    <n v="4.8600000000000002E-5"/>
    <n v="4.3399999999999998E-5"/>
    <n v="0"/>
    <n v="6.9999999999999997E-7"/>
  </r>
  <r>
    <x v="121"/>
    <n v="4.6999999999999999E-6"/>
    <n v="1.91E-5"/>
    <n v="9.9999999999999995E-8"/>
    <n v="5.4E-6"/>
    <n v="9.4129999999999995E-4"/>
    <n v="8.8009999999999998E-4"/>
    <n v="0"/>
    <n v="0"/>
    <n v="0"/>
    <n v="4.7899999999999999E-5"/>
    <n v="4.2799999999999997E-5"/>
    <n v="1.2853920000000001"/>
    <n v="0.4960657"/>
    <n v="0"/>
    <n v="6.9999999999999997E-7"/>
    <n v="23"/>
    <n v="4.7899999999999999E-5"/>
    <n v="4.2799999999999997E-5"/>
    <n v="0"/>
    <n v="6.9999999999999997E-7"/>
  </r>
  <r>
    <x v="121"/>
    <n v="4.6999999999999999E-6"/>
    <n v="1.88E-5"/>
    <n v="9.9999999999999995E-8"/>
    <n v="5.4E-6"/>
    <n v="9.2829999999999996E-4"/>
    <n v="8.6790000000000001E-4"/>
    <n v="0"/>
    <n v="0"/>
    <n v="0"/>
    <n v="4.7299999999999998E-5"/>
    <n v="4.2200000000000003E-5"/>
    <n v="1.2853920000000001"/>
    <n v="0.4960657"/>
    <n v="0"/>
    <n v="6.9999999999999997E-7"/>
    <n v="23"/>
    <n v="4.7299999999999998E-5"/>
    <n v="4.2200000000000003E-5"/>
    <n v="0"/>
    <n v="6.9999999999999997E-7"/>
  </r>
  <r>
    <x v="121"/>
    <n v="4.6E-6"/>
    <n v="1.8600000000000001E-5"/>
    <n v="9.9999999999999995E-8"/>
    <n v="5.3000000000000001E-6"/>
    <n v="9.1540000000000002E-4"/>
    <n v="8.5579999999999999E-4"/>
    <n v="0"/>
    <n v="0"/>
    <n v="0"/>
    <n v="4.6600000000000001E-5"/>
    <n v="4.1600000000000002E-5"/>
    <n v="1.2853920000000001"/>
    <n v="0.4960657"/>
    <n v="0"/>
    <n v="6.9999999999999997E-7"/>
    <n v="23"/>
    <n v="4.6600000000000001E-5"/>
    <n v="4.1600000000000002E-5"/>
    <n v="0"/>
    <n v="6.9999999999999997E-7"/>
  </r>
  <r>
    <x v="122"/>
    <n v="4.5000000000000001E-6"/>
    <n v="1.8300000000000001E-5"/>
    <n v="9.9999999999999995E-8"/>
    <n v="5.2000000000000002E-6"/>
    <n v="9.0269999999999999E-4"/>
    <n v="8.4389999999999997E-4"/>
    <n v="0"/>
    <n v="0"/>
    <n v="0"/>
    <n v="4.6E-5"/>
    <n v="4.1E-5"/>
    <n v="1.2853920000000001"/>
    <n v="0.4960657"/>
    <n v="0"/>
    <n v="6.9999999999999997E-7"/>
    <n v="23"/>
    <n v="4.6E-5"/>
    <n v="4.1E-5"/>
    <n v="0"/>
    <n v="6.9999999999999997E-7"/>
  </r>
  <r>
    <x v="122"/>
    <n v="4.5000000000000001E-6"/>
    <n v="1.8E-5"/>
    <n v="9.9999999999999995E-8"/>
    <n v="5.1000000000000003E-6"/>
    <n v="8.9019999999999995E-4"/>
    <n v="8.3219999999999995E-4"/>
    <n v="0"/>
    <n v="0"/>
    <n v="0"/>
    <n v="4.5300000000000003E-5"/>
    <n v="4.0399999999999999E-5"/>
    <n v="1.2853920000000001"/>
    <n v="0.4960657"/>
    <n v="0"/>
    <n v="5.9999999999999997E-7"/>
    <n v="23"/>
    <n v="4.5300000000000003E-5"/>
    <n v="4.0399999999999999E-5"/>
    <n v="0"/>
    <n v="5.9999999999999997E-7"/>
  </r>
  <r>
    <x v="122"/>
    <n v="4.4000000000000002E-6"/>
    <n v="1.7799999999999999E-5"/>
    <n v="9.9999999999999995E-8"/>
    <n v="5.1000000000000003E-6"/>
    <n v="8.7779999999999998E-4"/>
    <n v="8.2070000000000005E-4"/>
    <n v="0"/>
    <n v="0"/>
    <n v="0"/>
    <n v="4.4700000000000002E-5"/>
    <n v="3.9900000000000001E-5"/>
    <n v="1.2853920000000001"/>
    <n v="0.4960657"/>
    <n v="0"/>
    <n v="5.9999999999999997E-7"/>
    <n v="23"/>
    <n v="4.4700000000000002E-5"/>
    <n v="3.9900000000000001E-5"/>
    <n v="0"/>
    <n v="5.9999999999999997E-7"/>
  </r>
  <r>
    <x v="122"/>
    <n v="4.3000000000000003E-6"/>
    <n v="1.7499999999999998E-5"/>
    <n v="9.9999999999999995E-8"/>
    <n v="5.0000000000000004E-6"/>
    <n v="8.6569999999999995E-4"/>
    <n v="8.0929999999999999E-4"/>
    <n v="0"/>
    <n v="0"/>
    <n v="0"/>
    <n v="4.4100000000000001E-5"/>
    <n v="3.93E-5"/>
    <n v="1.2853920000000001"/>
    <n v="0.4960657"/>
    <n v="0"/>
    <n v="5.9999999999999997E-7"/>
    <n v="23"/>
    <n v="4.4100000000000001E-5"/>
    <n v="3.93E-5"/>
    <n v="0"/>
    <n v="5.9999999999999997E-7"/>
  </r>
  <r>
    <x v="123"/>
    <n v="4.3000000000000003E-6"/>
    <n v="1.73E-5"/>
    <n v="9.9999999999999995E-8"/>
    <n v="4.8999999999999997E-6"/>
    <n v="8.5369999999999999E-4"/>
    <n v="7.9810000000000005E-4"/>
    <n v="0"/>
    <n v="0"/>
    <n v="0"/>
    <n v="4.35E-5"/>
    <n v="3.8800000000000001E-5"/>
    <n v="1.2853920000000001"/>
    <n v="0.4960657"/>
    <n v="0"/>
    <n v="5.9999999999999997E-7"/>
    <n v="23"/>
    <n v="4.35E-5"/>
    <n v="3.8800000000000001E-5"/>
    <n v="0"/>
    <n v="5.9999999999999997E-7"/>
  </r>
  <r>
    <x v="123"/>
    <n v="4.1999999999999996E-6"/>
    <n v="1.7099999999999999E-5"/>
    <n v="9.9999999999999995E-8"/>
    <n v="4.8999999999999997E-6"/>
    <n v="8.4179999999999997E-4"/>
    <n v="7.8700000000000005E-4"/>
    <n v="0"/>
    <n v="0"/>
    <n v="0"/>
    <n v="4.2899999999999999E-5"/>
    <n v="3.82E-5"/>
    <n v="1.2853920000000001"/>
    <n v="0.4960657"/>
    <n v="0"/>
    <n v="5.9999999999999997E-7"/>
    <n v="23"/>
    <n v="4.2899999999999999E-5"/>
    <n v="3.82E-5"/>
    <n v="0"/>
    <n v="5.9999999999999997E-7"/>
  </r>
  <r>
    <x v="123"/>
    <n v="4.1999999999999996E-6"/>
    <n v="1.6799999999999998E-5"/>
    <n v="9.9999999999999995E-8"/>
    <n v="4.7999999999999998E-6"/>
    <n v="8.3009999999999996E-4"/>
    <n v="7.7610000000000005E-4"/>
    <n v="0"/>
    <n v="0"/>
    <n v="0"/>
    <n v="4.2299999999999998E-5"/>
    <n v="3.7700000000000002E-5"/>
    <n v="1.2853920000000001"/>
    <n v="0.4960657"/>
    <n v="0"/>
    <n v="5.9999999999999997E-7"/>
    <n v="23"/>
    <n v="4.2299999999999998E-5"/>
    <n v="3.7700000000000002E-5"/>
    <n v="0"/>
    <n v="5.9999999999999997E-7"/>
  </r>
  <r>
    <x v="123"/>
    <n v="4.0999999999999997E-6"/>
    <n v="1.66E-5"/>
    <n v="9.9999999999999995E-8"/>
    <n v="4.6999999999999999E-6"/>
    <n v="8.1859999999999995E-4"/>
    <n v="7.6539999999999996E-4"/>
    <n v="0"/>
    <n v="0"/>
    <n v="0"/>
    <n v="4.1699999999999997E-5"/>
    <n v="3.7200000000000003E-5"/>
    <n v="1.2853920000000001"/>
    <n v="0.4960657"/>
    <n v="0"/>
    <n v="5.9999999999999997E-7"/>
    <n v="23"/>
    <n v="4.1699999999999997E-5"/>
    <n v="3.7200000000000003E-5"/>
    <n v="0"/>
    <n v="5.9999999999999997E-7"/>
  </r>
  <r>
    <x v="124"/>
    <n v="3.9999999999999998E-6"/>
    <n v="1.6399999999999999E-5"/>
    <n v="9.9999999999999995E-8"/>
    <n v="4.6999999999999999E-6"/>
    <n v="8.0730000000000005E-4"/>
    <n v="7.5469999999999997E-4"/>
    <n v="0"/>
    <n v="0"/>
    <n v="0"/>
    <n v="4.1100000000000003E-5"/>
    <n v="3.6699999999999998E-5"/>
    <n v="1.2853920000000001"/>
    <n v="0.4960657"/>
    <n v="0"/>
    <n v="5.9999999999999997E-7"/>
    <n v="23"/>
    <n v="4.1100000000000003E-5"/>
    <n v="3.6699999999999998E-5"/>
    <n v="0"/>
    <n v="5.9999999999999997E-7"/>
  </r>
  <r>
    <x v="124"/>
    <n v="3.9999999999999998E-6"/>
    <n v="1.6099999999999998E-5"/>
    <n v="9.9999999999999995E-8"/>
    <n v="4.6E-6"/>
    <n v="7.961E-4"/>
    <n v="7.4430000000000004E-4"/>
    <n v="0"/>
    <n v="0"/>
    <n v="0"/>
    <n v="4.0500000000000002E-5"/>
    <n v="3.6199999999999999E-5"/>
    <n v="1.2853920000000001"/>
    <n v="0.4960657"/>
    <n v="0"/>
    <n v="5.9999999999999997E-7"/>
    <n v="23"/>
    <n v="4.0500000000000002E-5"/>
    <n v="3.6199999999999999E-5"/>
    <n v="0"/>
    <n v="5.9999999999999997E-7"/>
  </r>
  <r>
    <x v="124"/>
    <n v="3.8999999999999999E-6"/>
    <n v="1.59E-5"/>
    <n v="9.9999999999999995E-8"/>
    <n v="4.5000000000000001E-6"/>
    <n v="7.85E-4"/>
    <n v="7.339E-4"/>
    <n v="0"/>
    <n v="0"/>
    <n v="0"/>
    <n v="4.0000000000000003E-5"/>
    <n v="3.57E-5"/>
    <n v="1.2853920000000001"/>
    <n v="0.4960657"/>
    <n v="0"/>
    <n v="5.9999999999999997E-7"/>
    <n v="23"/>
    <n v="4.0000000000000003E-5"/>
    <n v="3.57E-5"/>
    <n v="0"/>
    <n v="5.9999999999999997E-7"/>
  </r>
  <r>
    <x v="124"/>
    <n v="3.8999999999999999E-6"/>
    <n v="1.5699999999999999E-5"/>
    <n v="9.9999999999999995E-8"/>
    <n v="4.5000000000000001E-6"/>
    <n v="7.7419999999999995E-4"/>
    <n v="7.2380000000000003E-4"/>
    <n v="0"/>
    <n v="0"/>
    <n v="0"/>
    <n v="3.9400000000000002E-5"/>
    <n v="3.5200000000000002E-5"/>
    <n v="1.2853920000000001"/>
    <n v="0.4960657"/>
    <n v="0"/>
    <n v="5.9999999999999997E-7"/>
    <n v="23"/>
    <n v="3.9400000000000002E-5"/>
    <n v="3.5200000000000002E-5"/>
    <n v="0"/>
    <n v="5.9999999999999997E-7"/>
  </r>
  <r>
    <x v="125"/>
    <n v="3.8E-6"/>
    <n v="1.5500000000000001E-5"/>
    <n v="9.9999999999999995E-8"/>
    <n v="4.4000000000000002E-6"/>
    <n v="7.6340000000000002E-4"/>
    <n v="7.1369999999999995E-4"/>
    <n v="0"/>
    <n v="0"/>
    <n v="0"/>
    <n v="3.8899999999999997E-5"/>
    <n v="3.4700000000000003E-5"/>
    <n v="1.2853920000000001"/>
    <n v="0.4960657"/>
    <n v="0"/>
    <n v="5.9999999999999997E-7"/>
    <n v="23"/>
    <n v="3.8899999999999997E-5"/>
    <n v="3.4700000000000003E-5"/>
    <n v="0"/>
    <n v="5.9999999999999997E-7"/>
  </r>
  <r>
    <x v="125"/>
    <n v="3.8E-6"/>
    <n v="1.5299999999999999E-5"/>
    <n v="9.9999999999999995E-8"/>
    <n v="4.3000000000000003E-6"/>
    <n v="7.5279999999999998E-4"/>
    <n v="7.0379999999999998E-4"/>
    <n v="0"/>
    <n v="0"/>
    <n v="0"/>
    <n v="3.8300000000000003E-5"/>
    <n v="3.4199999999999998E-5"/>
    <n v="1.2853920000000001"/>
    <n v="0.4960657"/>
    <n v="0"/>
    <n v="4.9999999999999998E-7"/>
    <n v="23"/>
    <n v="3.8300000000000003E-5"/>
    <n v="3.4199999999999998E-5"/>
    <n v="0"/>
    <n v="4.9999999999999998E-7"/>
  </r>
  <r>
    <x v="125"/>
    <n v="3.7000000000000002E-6"/>
    <n v="1.5099999999999999E-5"/>
    <n v="9.9999999999999995E-8"/>
    <n v="4.3000000000000003E-6"/>
    <n v="7.4240000000000005E-4"/>
    <n v="6.9410000000000001E-4"/>
    <n v="0"/>
    <n v="0"/>
    <n v="0"/>
    <n v="3.7799999999999997E-5"/>
    <n v="3.3699999999999999E-5"/>
    <n v="1.2853920000000001"/>
    <n v="0.4960657"/>
    <n v="0"/>
    <n v="4.9999999999999998E-7"/>
    <n v="23"/>
    <n v="3.7799999999999997E-5"/>
    <n v="3.3699999999999999E-5"/>
    <n v="0"/>
    <n v="4.9999999999999998E-7"/>
  </r>
  <r>
    <x v="125"/>
    <n v="3.7000000000000002E-6"/>
    <n v="1.4800000000000001E-5"/>
    <n v="9.9999999999999995E-8"/>
    <n v="4.1999999999999996E-6"/>
    <n v="7.3209999999999996E-4"/>
    <n v="6.845E-4"/>
    <n v="0"/>
    <n v="0"/>
    <n v="0"/>
    <n v="3.7299999999999999E-5"/>
    <n v="3.3300000000000003E-5"/>
    <n v="1.2853920000000001"/>
    <n v="0.4960657"/>
    <n v="0"/>
    <n v="4.9999999999999998E-7"/>
    <n v="23"/>
    <n v="3.7299999999999999E-5"/>
    <n v="3.3300000000000003E-5"/>
    <n v="0"/>
    <n v="4.9999999999999998E-7"/>
  </r>
  <r>
    <x v="126"/>
    <n v="3.5999999999999998E-6"/>
    <n v="1.4600000000000001E-5"/>
    <n v="9.9999999999999995E-8"/>
    <n v="4.1999999999999996E-6"/>
    <n v="7.2190000000000004E-4"/>
    <n v="6.7500000000000004E-4"/>
    <n v="0"/>
    <n v="0"/>
    <n v="0"/>
    <n v="3.68E-5"/>
    <n v="3.2799999999999998E-5"/>
    <n v="1.2853920000000001"/>
    <n v="0.4960657"/>
    <n v="0"/>
    <n v="4.9999999999999998E-7"/>
    <n v="23"/>
    <n v="3.68E-5"/>
    <n v="3.2799999999999998E-5"/>
    <n v="0"/>
    <n v="4.9999999999999998E-7"/>
  </r>
  <r>
    <x v="126"/>
    <n v="3.5999999999999998E-6"/>
    <n v="1.4399999999999999E-5"/>
    <n v="0"/>
    <n v="4.0999999999999997E-6"/>
    <n v="7.1190000000000001E-4"/>
    <n v="6.6560000000000002E-4"/>
    <n v="0"/>
    <n v="0"/>
    <n v="0"/>
    <n v="3.6300000000000001E-5"/>
    <n v="3.2299999999999999E-5"/>
    <n v="1.2853920000000001"/>
    <n v="0.4960657"/>
    <n v="0"/>
    <n v="4.9999999999999998E-7"/>
    <n v="23"/>
    <n v="3.6300000000000001E-5"/>
    <n v="3.2299999999999999E-5"/>
    <n v="0"/>
    <n v="4.9999999999999998E-7"/>
  </r>
  <r>
    <x v="126"/>
    <n v="3.4999999999999999E-6"/>
    <n v="1.42E-5"/>
    <n v="0"/>
    <n v="3.9999999999999998E-6"/>
    <n v="7.0209999999999999E-4"/>
    <n v="6.5640000000000002E-4"/>
    <n v="0"/>
    <n v="0"/>
    <n v="0"/>
    <n v="3.5800000000000003E-5"/>
    <n v="3.1900000000000003E-5"/>
    <n v="1.2853920000000001"/>
    <n v="0.4960657"/>
    <n v="0"/>
    <n v="4.9999999999999998E-7"/>
    <n v="23"/>
    <n v="3.5800000000000003E-5"/>
    <n v="3.1900000000000003E-5"/>
    <n v="0"/>
    <n v="4.9999999999999998E-7"/>
  </r>
  <r>
    <x v="126"/>
    <n v="3.4999999999999999E-6"/>
    <n v="1.4E-5"/>
    <n v="0"/>
    <n v="3.9999999999999998E-6"/>
    <n v="6.9229999999999997E-4"/>
    <n v="6.4729999999999996E-4"/>
    <n v="0"/>
    <n v="0"/>
    <n v="0"/>
    <n v="3.5299999999999997E-5"/>
    <n v="3.1399999999999998E-5"/>
    <n v="1.2853920000000001"/>
    <n v="0.4960657"/>
    <n v="0"/>
    <n v="4.9999999999999998E-7"/>
    <n v="23"/>
    <n v="3.5299999999999997E-5"/>
    <n v="3.1399999999999998E-5"/>
    <n v="0"/>
    <n v="4.9999999999999998E-7"/>
  </r>
  <r>
    <x v="127"/>
    <n v="3.4000000000000001E-6"/>
    <n v="1.38E-5"/>
    <n v="0"/>
    <n v="3.8999999999999999E-6"/>
    <n v="6.8269999999999995E-4"/>
    <n v="6.3829999999999996E-4"/>
    <n v="0"/>
    <n v="0"/>
    <n v="0"/>
    <n v="3.4799999999999999E-5"/>
    <n v="3.1000000000000001E-5"/>
    <n v="1.2853920000000001"/>
    <n v="0.4960657"/>
    <n v="0"/>
    <n v="4.9999999999999998E-7"/>
    <n v="23"/>
    <n v="3.4799999999999999E-5"/>
    <n v="3.1000000000000001E-5"/>
    <n v="0"/>
    <n v="4.9999999999999998E-7"/>
  </r>
  <r>
    <x v="127"/>
    <n v="3.4000000000000001E-6"/>
    <n v="1.36E-5"/>
    <n v="0"/>
    <n v="3.8999999999999999E-6"/>
    <n v="6.7330000000000005E-4"/>
    <n v="6.2940000000000001E-4"/>
    <n v="0"/>
    <n v="0"/>
    <n v="0"/>
    <n v="3.43E-5"/>
    <n v="3.0599999999999998E-5"/>
    <n v="1.2853920000000001"/>
    <n v="0.4960657"/>
    <n v="0"/>
    <n v="4.9999999999999998E-7"/>
    <n v="23"/>
    <n v="3.43E-5"/>
    <n v="3.0599999999999998E-5"/>
    <n v="0"/>
    <n v="4.9999999999999998E-7"/>
  </r>
  <r>
    <x v="127"/>
    <n v="3.3000000000000002E-6"/>
    <n v="1.3499999999999999E-5"/>
    <n v="0"/>
    <n v="3.8E-6"/>
    <n v="6.6390000000000004E-4"/>
    <n v="6.2069999999999996E-4"/>
    <n v="0"/>
    <n v="0"/>
    <n v="0"/>
    <n v="3.3800000000000002E-5"/>
    <n v="3.0199999999999999E-5"/>
    <n v="1.2853920000000001"/>
    <n v="0.4960657"/>
    <n v="0"/>
    <n v="4.9999999999999998E-7"/>
    <n v="23"/>
    <n v="3.3800000000000002E-5"/>
    <n v="3.0199999999999999E-5"/>
    <n v="0"/>
    <n v="4.9999999999999998E-7"/>
  </r>
  <r>
    <x v="127"/>
    <n v="3.3000000000000002E-6"/>
    <n v="1.33E-5"/>
    <n v="0"/>
    <n v="3.8E-6"/>
    <n v="6.5470000000000003E-4"/>
    <n v="6.1209999999999997E-4"/>
    <n v="0"/>
    <n v="0"/>
    <n v="0"/>
    <n v="3.3300000000000003E-5"/>
    <n v="2.97E-5"/>
    <n v="1.2853920000000001"/>
    <n v="0.4960657"/>
    <n v="0"/>
    <n v="4.9999999999999998E-7"/>
    <n v="23"/>
    <n v="3.3300000000000003E-5"/>
    <n v="2.97E-5"/>
    <n v="0"/>
    <n v="4.9999999999999998E-7"/>
  </r>
  <r>
    <x v="128"/>
    <n v="3.1999999999999999E-6"/>
    <n v="1.31E-5"/>
    <n v="0"/>
    <n v="3.7000000000000002E-6"/>
    <n v="6.4559999999999997E-4"/>
    <n v="6.0360000000000003E-4"/>
    <n v="0"/>
    <n v="0"/>
    <n v="0"/>
    <n v="3.29E-5"/>
    <n v="2.9300000000000001E-5"/>
    <n v="1.2853920000000001"/>
    <n v="0.4960657"/>
    <n v="0"/>
    <n v="4.9999999999999998E-7"/>
    <n v="23"/>
    <n v="3.29E-5"/>
    <n v="2.9300000000000001E-5"/>
    <n v="0"/>
    <n v="4.9999999999999998E-7"/>
  </r>
  <r>
    <x v="128"/>
    <n v="3.1999999999999999E-6"/>
    <n v="1.29E-5"/>
    <n v="0"/>
    <n v="3.7000000000000002E-6"/>
    <n v="6.3670000000000003E-4"/>
    <n v="5.9520000000000005E-4"/>
    <n v="0"/>
    <n v="0"/>
    <n v="0"/>
    <n v="3.2400000000000001E-5"/>
    <n v="2.8900000000000001E-5"/>
    <n v="1.2853920000000001"/>
    <n v="0.4960657"/>
    <n v="0"/>
    <n v="4.9999999999999998E-7"/>
    <n v="23"/>
    <n v="3.2400000000000001E-5"/>
    <n v="2.8900000000000001E-5"/>
    <n v="0"/>
    <n v="4.9999999999999998E-7"/>
  </r>
  <r>
    <x v="128"/>
    <n v="3.1E-6"/>
    <n v="1.27E-5"/>
    <n v="0"/>
    <n v="3.5999999999999998E-6"/>
    <n v="6.2790000000000003E-4"/>
    <n v="5.8699999999999996E-4"/>
    <n v="0"/>
    <n v="0"/>
    <n v="0"/>
    <n v="3.1999999999999999E-5"/>
    <n v="2.8500000000000002E-5"/>
    <n v="1.2853920000000001"/>
    <n v="0.4960657"/>
    <n v="0"/>
    <n v="4.9999999999999998E-7"/>
    <n v="23"/>
    <n v="3.1999999999999999E-5"/>
    <n v="2.8500000000000002E-5"/>
    <n v="0"/>
    <n v="4.9999999999999998E-7"/>
  </r>
  <r>
    <x v="128"/>
    <n v="3.1E-6"/>
    <n v="1.26E-5"/>
    <n v="0"/>
    <n v="3.5999999999999998E-6"/>
    <n v="6.1910000000000003E-4"/>
    <n v="5.7879999999999997E-4"/>
    <n v="0"/>
    <n v="0"/>
    <n v="0"/>
    <n v="3.15E-5"/>
    <n v="2.8099999999999999E-5"/>
    <n v="1.2853920000000001"/>
    <n v="0.4960657"/>
    <n v="0"/>
    <n v="3.9999999999999998E-7"/>
    <n v="23"/>
    <n v="3.15E-5"/>
    <n v="2.8099999999999999E-5"/>
    <n v="0"/>
    <n v="3.9999999999999998E-7"/>
  </r>
  <r>
    <x v="129"/>
    <n v="3.1E-6"/>
    <n v="1.24E-5"/>
    <n v="0"/>
    <n v="3.4999999999999999E-6"/>
    <n v="6.1059999999999999E-4"/>
    <n v="5.708E-4"/>
    <n v="0"/>
    <n v="0"/>
    <n v="0"/>
    <n v="3.1099999999999997E-5"/>
    <n v="2.7699999999999999E-5"/>
    <n v="1.2853920000000001"/>
    <n v="0.4960657"/>
    <n v="0"/>
    <n v="3.9999999999999998E-7"/>
    <n v="23"/>
    <n v="3.1099999999999997E-5"/>
    <n v="2.7699999999999999E-5"/>
    <n v="0"/>
    <n v="3.9999999999999998E-7"/>
  </r>
  <r>
    <x v="129"/>
    <n v="3.0000000000000001E-6"/>
    <n v="1.22E-5"/>
    <n v="0"/>
    <n v="3.4999999999999999E-6"/>
    <n v="6.0210000000000005E-4"/>
    <n v="5.6289999999999997E-4"/>
    <n v="0"/>
    <n v="0"/>
    <n v="0"/>
    <n v="3.0700000000000001E-5"/>
    <n v="2.73E-5"/>
    <n v="1.2853920000000001"/>
    <n v="0.4960657"/>
    <n v="0"/>
    <n v="3.9999999999999998E-7"/>
    <n v="23"/>
    <n v="3.0700000000000001E-5"/>
    <n v="2.73E-5"/>
    <n v="0"/>
    <n v="3.9999999999999998E-7"/>
  </r>
  <r>
    <x v="129"/>
    <n v="3.0000000000000001E-6"/>
    <n v="1.2E-5"/>
    <n v="0"/>
    <n v="3.4000000000000001E-6"/>
    <n v="5.9369999999999996E-4"/>
    <n v="5.5509999999999999E-4"/>
    <n v="0"/>
    <n v="0"/>
    <n v="0"/>
    <n v="3.0199999999999999E-5"/>
    <n v="2.6999999999999999E-5"/>
    <n v="1.2853920000000001"/>
    <n v="0.4960657"/>
    <n v="0"/>
    <n v="3.9999999999999998E-7"/>
    <n v="23"/>
    <n v="3.0199999999999999E-5"/>
    <n v="2.6999999999999999E-5"/>
    <n v="0"/>
    <n v="3.9999999999999998E-7"/>
  </r>
  <r>
    <x v="129"/>
    <n v="2.9000000000000002E-6"/>
    <n v="1.19E-5"/>
    <n v="0"/>
    <n v="3.4000000000000001E-6"/>
    <n v="5.8549999999999997E-4"/>
    <n v="5.4739999999999997E-4"/>
    <n v="0"/>
    <n v="0"/>
    <n v="0"/>
    <n v="2.9799999999999999E-5"/>
    <n v="2.6599999999999999E-5"/>
    <n v="1.2853920000000001"/>
    <n v="0.4960657"/>
    <n v="0"/>
    <n v="3.9999999999999998E-7"/>
    <n v="23"/>
    <n v="2.9799999999999999E-5"/>
    <n v="2.6599999999999999E-5"/>
    <n v="0"/>
    <n v="3.9999999999999998E-7"/>
  </r>
  <r>
    <x v="130"/>
    <n v="2.9000000000000002E-6"/>
    <n v="1.17E-5"/>
    <n v="0"/>
    <n v="3.3000000000000002E-6"/>
    <n v="5.7740000000000005E-4"/>
    <n v="5.398E-4"/>
    <n v="0"/>
    <n v="0"/>
    <n v="0"/>
    <n v="2.94E-5"/>
    <n v="2.62E-5"/>
    <n v="1.2853920000000001"/>
    <n v="0.4960657"/>
    <n v="0"/>
    <n v="3.9999999999999998E-7"/>
    <n v="23"/>
    <n v="2.94E-5"/>
    <n v="2.62E-5"/>
    <n v="0"/>
    <n v="3.9999999999999998E-7"/>
  </r>
  <r>
    <x v="130"/>
    <n v="2.9000000000000002E-6"/>
    <n v="1.15E-5"/>
    <n v="0"/>
    <n v="3.3000000000000002E-6"/>
    <n v="5.6939999999999996E-4"/>
    <n v="5.3229999999999998E-4"/>
    <n v="0"/>
    <n v="0"/>
    <n v="0"/>
    <n v="2.9E-5"/>
    <n v="2.5899999999999999E-5"/>
    <n v="1.2853920000000001"/>
    <n v="0.4960657"/>
    <n v="0"/>
    <n v="3.9999999999999998E-7"/>
    <n v="23"/>
    <n v="2.9E-5"/>
    <n v="2.5899999999999999E-5"/>
    <n v="0"/>
    <n v="3.9999999999999998E-7"/>
  </r>
  <r>
    <x v="130"/>
    <n v="2.7999999999999999E-6"/>
    <n v="1.1399999999999999E-5"/>
    <n v="0"/>
    <n v="3.1999999999999999E-6"/>
    <n v="5.6150000000000004E-4"/>
    <n v="5.2490000000000002E-4"/>
    <n v="0"/>
    <n v="0"/>
    <n v="0"/>
    <n v="2.8600000000000001E-5"/>
    <n v="2.55E-5"/>
    <n v="1.2853920000000001"/>
    <n v="0.4960657"/>
    <n v="0"/>
    <n v="3.9999999999999998E-7"/>
    <n v="23"/>
    <n v="2.8600000000000001E-5"/>
    <n v="2.55E-5"/>
    <n v="0"/>
    <n v="3.9999999999999998E-7"/>
  </r>
  <r>
    <x v="130"/>
    <n v="2.7999999999999999E-6"/>
    <n v="1.1199999999999999E-5"/>
    <n v="0"/>
    <n v="3.1999999999999999E-6"/>
    <n v="5.5369999999999996E-4"/>
    <n v="5.1769999999999995E-4"/>
    <n v="0"/>
    <n v="0"/>
    <n v="0"/>
    <n v="2.8200000000000001E-5"/>
    <n v="2.51E-5"/>
    <n v="1.2853920000000001"/>
    <n v="0.4960657"/>
    <n v="0"/>
    <n v="3.9999999999999998E-7"/>
    <n v="23"/>
    <n v="2.8200000000000001E-5"/>
    <n v="2.51E-5"/>
    <n v="0"/>
    <n v="3.9999999999999998E-7"/>
  </r>
  <r>
    <x v="131"/>
    <n v="2.7E-6"/>
    <n v="1.11E-5"/>
    <n v="0"/>
    <n v="3.1E-6"/>
    <n v="5.4600000000000004E-4"/>
    <n v="5.1049999999999999E-4"/>
    <n v="0"/>
    <n v="0"/>
    <n v="0"/>
    <n v="2.7800000000000001E-5"/>
    <n v="2.48E-5"/>
    <n v="1.2853920000000001"/>
    <n v="0.4960657"/>
    <n v="0"/>
    <n v="3.9999999999999998E-7"/>
    <n v="23"/>
    <n v="2.7800000000000001E-5"/>
    <n v="2.48E-5"/>
    <n v="0"/>
    <n v="3.9999999999999998E-7"/>
  </r>
  <r>
    <x v="131"/>
    <n v="2.7E-6"/>
    <n v="1.0900000000000001E-5"/>
    <n v="0"/>
    <n v="3.1E-6"/>
    <n v="5.3839999999999997E-4"/>
    <n v="5.0339999999999998E-4"/>
    <n v="0"/>
    <n v="0"/>
    <n v="0"/>
    <n v="2.7399999999999999E-5"/>
    <n v="2.4499999999999999E-5"/>
    <n v="1.2853920000000001"/>
    <n v="0.4960657"/>
    <n v="0"/>
    <n v="3.9999999999999998E-7"/>
    <n v="23"/>
    <n v="2.7399999999999999E-5"/>
    <n v="2.4499999999999999E-5"/>
    <n v="0"/>
    <n v="3.9999999999999998E-7"/>
  </r>
  <r>
    <x v="131"/>
    <n v="2.7E-6"/>
    <n v="1.08E-5"/>
    <n v="0"/>
    <n v="3.1E-6"/>
    <n v="5.31E-4"/>
    <n v="4.9640000000000003E-4"/>
    <n v="0"/>
    <n v="0"/>
    <n v="0"/>
    <n v="2.6999999999999999E-5"/>
    <n v="2.41E-5"/>
    <n v="1.2853920000000001"/>
    <n v="0.4960657"/>
    <n v="0"/>
    <n v="3.9999999999999998E-7"/>
    <n v="23"/>
    <n v="2.6999999999999999E-5"/>
    <n v="2.41E-5"/>
    <n v="0"/>
    <n v="3.9999999999999998E-7"/>
  </r>
  <r>
    <x v="131"/>
    <n v="2.6000000000000001E-6"/>
    <n v="1.06E-5"/>
    <n v="0"/>
    <n v="3.0000000000000001E-6"/>
    <n v="5.2360000000000004E-4"/>
    <n v="4.8950000000000003E-4"/>
    <n v="0"/>
    <n v="0"/>
    <n v="0"/>
    <n v="2.6699999999999998E-5"/>
    <n v="2.3799999999999999E-5"/>
    <n v="1.2853920000000001"/>
    <n v="0.4960657"/>
    <n v="0"/>
    <n v="3.9999999999999998E-7"/>
    <n v="23"/>
    <n v="2.6699999999999998E-5"/>
    <n v="2.3799999999999999E-5"/>
    <n v="0"/>
    <n v="3.9999999999999998E-7"/>
  </r>
  <r>
    <x v="132"/>
    <n v="2.6000000000000001E-6"/>
    <n v="1.0499999999999999E-5"/>
    <n v="0"/>
    <n v="3.0000000000000001E-6"/>
    <n v="5.1639999999999998E-4"/>
    <n v="4.8270000000000002E-4"/>
    <n v="0"/>
    <n v="0"/>
    <n v="0"/>
    <n v="2.6299999999999999E-5"/>
    <n v="2.3499999999999999E-5"/>
    <n v="1.2853920000000001"/>
    <n v="0.4960657"/>
    <n v="0"/>
    <n v="3.9999999999999998E-7"/>
    <n v="23"/>
    <n v="2.6299999999999999E-5"/>
    <n v="2.3499999999999999E-5"/>
    <n v="0"/>
    <n v="3.9999999999999998E-7"/>
  </r>
  <r>
    <x v="132"/>
    <n v="2.6000000000000001E-6"/>
    <n v="1.03E-5"/>
    <n v="0"/>
    <n v="2.9000000000000002E-6"/>
    <n v="5.0920000000000002E-4"/>
    <n v="4.7610000000000003E-4"/>
    <n v="0"/>
    <n v="0"/>
    <n v="0"/>
    <n v="2.5899999999999999E-5"/>
    <n v="2.3099999999999999E-5"/>
    <n v="1.2853920000000001"/>
    <n v="0.4960657"/>
    <n v="0"/>
    <n v="3.9999999999999998E-7"/>
    <n v="23"/>
    <n v="2.5899999999999999E-5"/>
    <n v="2.3099999999999999E-5"/>
    <n v="0"/>
    <n v="3.9999999999999998E-7"/>
  </r>
  <r>
    <x v="132"/>
    <n v="2.5000000000000002E-6"/>
    <n v="1.0200000000000001E-5"/>
    <n v="0"/>
    <n v="2.9000000000000002E-6"/>
    <n v="5.0210000000000001E-4"/>
    <n v="4.6940000000000003E-4"/>
    <n v="0"/>
    <n v="0"/>
    <n v="0"/>
    <n v="2.5599999999999999E-5"/>
    <n v="2.2799999999999999E-5"/>
    <n v="1.2853920000000001"/>
    <n v="0.4960657"/>
    <n v="0"/>
    <n v="3.9999999999999998E-7"/>
    <n v="23"/>
    <n v="2.5599999999999999E-5"/>
    <n v="2.2799999999999999E-5"/>
    <n v="0"/>
    <n v="3.9999999999999998E-7"/>
  </r>
  <r>
    <x v="132"/>
    <n v="2.5000000000000002E-6"/>
    <n v="1.0000000000000001E-5"/>
    <n v="0"/>
    <n v="2.9000000000000002E-6"/>
    <n v="4.952E-4"/>
    <n v="4.6289999999999998E-4"/>
    <n v="0"/>
    <n v="0"/>
    <n v="0"/>
    <n v="2.5199999999999999E-5"/>
    <n v="2.2500000000000001E-5"/>
    <n v="1.2853920000000001"/>
    <n v="0.4960657"/>
    <n v="0"/>
    <n v="3.9999999999999998E-7"/>
    <n v="23"/>
    <n v="2.5199999999999999E-5"/>
    <n v="2.2500000000000001E-5"/>
    <n v="0"/>
    <n v="3.9999999999999998E-7"/>
  </r>
  <r>
    <x v="133"/>
    <n v="2.3999999999999999E-6"/>
    <n v="9.9000000000000001E-6"/>
    <n v="0"/>
    <n v="2.7999999999999999E-6"/>
    <n v="4.883E-4"/>
    <n v="4.5649999999999998E-4"/>
    <n v="0"/>
    <n v="0"/>
    <n v="0"/>
    <n v="2.4899999999999999E-5"/>
    <n v="2.2200000000000001E-5"/>
    <n v="1.2853920000000001"/>
    <n v="0.4960657"/>
    <n v="0"/>
    <n v="3.9999999999999998E-7"/>
    <n v="23"/>
    <n v="2.4899999999999999E-5"/>
    <n v="2.2200000000000001E-5"/>
    <n v="0"/>
    <n v="3.9999999999999998E-7"/>
  </r>
  <r>
    <x v="133"/>
    <n v="2.3999999999999999E-6"/>
    <n v="9.7999999999999993E-6"/>
    <n v="0"/>
    <n v="2.7999999999999999E-6"/>
    <n v="4.8149999999999999E-4"/>
    <n v="4.5019999999999999E-4"/>
    <n v="0"/>
    <n v="0"/>
    <n v="0"/>
    <n v="2.4499999999999999E-5"/>
    <n v="2.19E-5"/>
    <n v="1.2853920000000001"/>
    <n v="0.4960657"/>
    <n v="0"/>
    <n v="2.9999999999999999E-7"/>
    <n v="23"/>
    <n v="2.4499999999999999E-5"/>
    <n v="2.19E-5"/>
    <n v="0"/>
    <n v="2.9999999999999999E-7"/>
  </r>
  <r>
    <x v="133"/>
    <n v="2.3999999999999999E-6"/>
    <n v="9.5999999999999996E-6"/>
    <n v="0"/>
    <n v="2.7E-6"/>
    <n v="4.749E-4"/>
    <n v="4.439E-4"/>
    <n v="0"/>
    <n v="0"/>
    <n v="0"/>
    <n v="2.4199999999999999E-5"/>
    <n v="2.16E-5"/>
    <n v="1.2853920000000001"/>
    <n v="0.4960657"/>
    <n v="0"/>
    <n v="2.9999999999999999E-7"/>
    <n v="23"/>
    <n v="2.4199999999999999E-5"/>
    <n v="2.16E-5"/>
    <n v="0"/>
    <n v="2.9999999999999999E-7"/>
  </r>
  <r>
    <x v="133"/>
    <n v="2.3E-6"/>
    <n v="9.5000000000000005E-6"/>
    <n v="0"/>
    <n v="2.7E-6"/>
    <n v="4.683E-4"/>
    <n v="4.3780000000000002E-4"/>
    <n v="0"/>
    <n v="0"/>
    <n v="0"/>
    <n v="2.3799999999999999E-5"/>
    <n v="2.1299999999999999E-5"/>
    <n v="1.2853920000000001"/>
    <n v="0.4960657"/>
    <n v="0"/>
    <n v="2.9999999999999999E-7"/>
    <n v="23"/>
    <n v="2.3799999999999999E-5"/>
    <n v="2.1299999999999999E-5"/>
    <n v="0"/>
    <n v="2.9999999999999999E-7"/>
  </r>
  <r>
    <x v="134"/>
    <n v="2.3E-6"/>
    <n v="9.3999999999999998E-6"/>
    <n v="0"/>
    <n v="2.7E-6"/>
    <n v="4.618E-4"/>
    <n v="4.3169999999999998E-4"/>
    <n v="0"/>
    <n v="0"/>
    <n v="0"/>
    <n v="2.3499999999999999E-5"/>
    <n v="2.0999999999999999E-5"/>
    <n v="1.2853920000000001"/>
    <n v="0.4960657"/>
    <n v="0"/>
    <n v="2.9999999999999999E-7"/>
    <n v="23"/>
    <n v="2.3499999999999999E-5"/>
    <n v="2.0999999999999999E-5"/>
    <n v="0"/>
    <n v="2.9999999999999999E-7"/>
  </r>
  <r>
    <x v="134"/>
    <n v="2.3E-6"/>
    <n v="9.2E-6"/>
    <n v="0"/>
    <n v="2.6000000000000001E-6"/>
    <n v="4.5540000000000001E-4"/>
    <n v="4.2569999999999999E-4"/>
    <n v="0"/>
    <n v="0"/>
    <n v="0"/>
    <n v="2.3200000000000001E-5"/>
    <n v="2.0699999999999998E-5"/>
    <n v="1.2853920000000001"/>
    <n v="0.4960657"/>
    <n v="0"/>
    <n v="2.9999999999999999E-7"/>
    <n v="23"/>
    <n v="2.3200000000000001E-5"/>
    <n v="2.0699999999999998E-5"/>
    <n v="0"/>
    <n v="2.9999999999999999E-7"/>
  </r>
  <r>
    <x v="134"/>
    <n v="2.3E-6"/>
    <n v="9.0999999999999993E-6"/>
    <n v="0"/>
    <n v="2.6000000000000001E-6"/>
    <n v="4.4910000000000002E-4"/>
    <n v="4.1980000000000001E-4"/>
    <n v="0"/>
    <n v="0"/>
    <n v="0"/>
    <n v="2.2900000000000001E-5"/>
    <n v="2.0400000000000001E-5"/>
    <n v="1.2853920000000001"/>
    <n v="0.4960657"/>
    <n v="0"/>
    <n v="2.9999999999999999E-7"/>
    <n v="23"/>
    <n v="2.2900000000000001E-5"/>
    <n v="2.0400000000000001E-5"/>
    <n v="0"/>
    <n v="2.9999999999999999E-7"/>
  </r>
  <r>
    <x v="134"/>
    <n v="2.2000000000000001E-6"/>
    <n v="9.0000000000000002E-6"/>
    <n v="0"/>
    <n v="2.6000000000000001E-6"/>
    <n v="4.4279999999999998E-4"/>
    <n v="4.1399999999999998E-4"/>
    <n v="0"/>
    <n v="0"/>
    <n v="0"/>
    <n v="2.26E-5"/>
    <n v="2.0100000000000001E-5"/>
    <n v="1.2853920000000001"/>
    <n v="0.4960657"/>
    <n v="0"/>
    <n v="2.9999999999999999E-7"/>
    <n v="23"/>
    <n v="2.26E-5"/>
    <n v="2.0100000000000001E-5"/>
    <n v="0"/>
    <n v="2.9999999999999999E-7"/>
  </r>
  <r>
    <x v="135"/>
    <n v="2.2000000000000001E-6"/>
    <n v="8.8999999999999995E-6"/>
    <n v="0"/>
    <n v="2.5000000000000002E-6"/>
    <n v="4.3669999999999999E-4"/>
    <n v="4.083E-4"/>
    <n v="0"/>
    <n v="0"/>
    <n v="0"/>
    <n v="2.2200000000000001E-5"/>
    <n v="1.98E-5"/>
    <n v="1.2853920000000001"/>
    <n v="0.4960657"/>
    <n v="0"/>
    <n v="2.9999999999999999E-7"/>
    <n v="23"/>
    <n v="2.2200000000000001E-5"/>
    <n v="1.98E-5"/>
    <n v="0"/>
    <n v="2.9999999999999999E-7"/>
  </r>
  <r>
    <x v="135"/>
    <n v="2.2000000000000001E-6"/>
    <n v="8.6999999999999997E-6"/>
    <n v="0"/>
    <n v="2.5000000000000002E-6"/>
    <n v="4.306E-4"/>
    <n v="4.0259999999999997E-4"/>
    <n v="0"/>
    <n v="0"/>
    <n v="0"/>
    <n v="2.19E-5"/>
    <n v="1.9599999999999999E-5"/>
    <n v="1.2853920000000001"/>
    <n v="0.4960657"/>
    <n v="0"/>
    <n v="2.9999999999999999E-7"/>
    <n v="23"/>
    <n v="2.19E-5"/>
    <n v="1.9599999999999999E-5"/>
    <n v="0"/>
    <n v="2.9999999999999999E-7"/>
  </r>
  <r>
    <x v="135"/>
    <n v="2.0999999999999998E-6"/>
    <n v="8.6000000000000007E-6"/>
    <n v="0"/>
    <n v="2.3999999999999999E-6"/>
    <n v="4.2470000000000002E-4"/>
    <n v="3.97E-4"/>
    <n v="0"/>
    <n v="0"/>
    <n v="0"/>
    <n v="2.16E-5"/>
    <n v="1.9300000000000002E-5"/>
    <n v="1.2853920000000001"/>
    <n v="0.4960657"/>
    <n v="0"/>
    <n v="2.9999999999999999E-7"/>
    <n v="23"/>
    <n v="2.16E-5"/>
    <n v="1.9300000000000002E-5"/>
    <n v="0"/>
    <n v="2.9999999999999999E-7"/>
  </r>
  <r>
    <x v="135"/>
    <n v="2.0999999999999998E-6"/>
    <n v="8.4999999999999999E-6"/>
    <n v="0"/>
    <n v="2.3999999999999999E-6"/>
    <n v="4.1879999999999999E-4"/>
    <n v="3.9149999999999998E-4"/>
    <n v="0"/>
    <n v="0"/>
    <n v="0"/>
    <n v="2.1299999999999999E-5"/>
    <n v="1.9000000000000001E-5"/>
    <n v="1.2853920000000001"/>
    <n v="0.4960657"/>
    <n v="0"/>
    <n v="2.9999999999999999E-7"/>
    <n v="23"/>
    <n v="2.1299999999999999E-5"/>
    <n v="1.9000000000000001E-5"/>
    <n v="0"/>
    <n v="2.9999999999999999E-7"/>
  </r>
  <r>
    <x v="136"/>
    <n v="2.0999999999999998E-6"/>
    <n v="8.3999999999999992E-6"/>
    <n v="0"/>
    <n v="2.3999999999999999E-6"/>
    <n v="4.1300000000000001E-4"/>
    <n v="3.8610000000000001E-4"/>
    <n v="0"/>
    <n v="0"/>
    <n v="0"/>
    <n v="2.0999999999999999E-5"/>
    <n v="1.88E-5"/>
    <n v="1.2853920000000001"/>
    <n v="0.4960657"/>
    <n v="0"/>
    <n v="2.9999999999999999E-7"/>
    <n v="23"/>
    <n v="2.0999999999999999E-5"/>
    <n v="1.88E-5"/>
    <n v="0"/>
    <n v="2.9999999999999999E-7"/>
  </r>
  <r>
    <x v="136"/>
    <n v="1.9999999999999999E-6"/>
    <n v="8.3000000000000002E-6"/>
    <n v="0"/>
    <n v="2.3E-6"/>
    <n v="4.0719999999999998E-4"/>
    <n v="3.8069999999999998E-4"/>
    <n v="0"/>
    <n v="0"/>
    <n v="0"/>
    <n v="2.0699999999999998E-5"/>
    <n v="1.8499999999999999E-5"/>
    <n v="1.2853920000000001"/>
    <n v="0.4960657"/>
    <n v="0"/>
    <n v="2.9999999999999999E-7"/>
    <n v="23"/>
    <n v="2.0699999999999998E-5"/>
    <n v="1.8499999999999999E-5"/>
    <n v="0"/>
    <n v="2.9999999999999999E-7"/>
  </r>
  <r>
    <x v="136"/>
    <n v="1.9999999999999999E-6"/>
    <n v="8.1000000000000004E-6"/>
    <n v="0"/>
    <n v="2.3E-6"/>
    <n v="4.016E-4"/>
    <n v="3.7540000000000002E-4"/>
    <n v="0"/>
    <n v="0"/>
    <n v="0"/>
    <n v="2.05E-5"/>
    <n v="1.8199999999999999E-5"/>
    <n v="1.2853920000000001"/>
    <n v="0.4960657"/>
    <n v="0"/>
    <n v="2.9999999999999999E-7"/>
    <n v="23"/>
    <n v="2.05E-5"/>
    <n v="1.8199999999999999E-5"/>
    <n v="0"/>
    <n v="2.9999999999999999E-7"/>
  </r>
  <r>
    <x v="136"/>
    <n v="1.9999999999999999E-6"/>
    <n v="7.9999999999999996E-6"/>
    <n v="0"/>
    <n v="2.3E-6"/>
    <n v="3.9599999999999998E-4"/>
    <n v="3.702E-4"/>
    <n v="0"/>
    <n v="0"/>
    <n v="0"/>
    <n v="2.02E-5"/>
    <n v="1.8E-5"/>
    <n v="1.2853920000000001"/>
    <n v="0.4960657"/>
    <n v="0"/>
    <n v="2.9999999999999999E-7"/>
    <n v="23"/>
    <n v="2.02E-5"/>
    <n v="1.8E-5"/>
    <n v="0"/>
    <n v="2.9999999999999999E-7"/>
  </r>
  <r>
    <x v="137"/>
    <n v="1.9999999999999999E-6"/>
    <n v="7.9000000000000006E-6"/>
    <n v="0"/>
    <n v="2.3E-6"/>
    <n v="3.9050000000000001E-4"/>
    <n v="3.6509999999999998E-4"/>
    <n v="0"/>
    <n v="0"/>
    <n v="0"/>
    <n v="1.9899999999999999E-5"/>
    <n v="1.77E-5"/>
    <n v="1.2853920000000001"/>
    <n v="0.4960657"/>
    <n v="0"/>
    <n v="2.9999999999999999E-7"/>
    <n v="23"/>
    <n v="1.9899999999999999E-5"/>
    <n v="1.77E-5"/>
    <n v="0"/>
    <n v="2.9999999999999999E-7"/>
  </r>
  <r>
    <x v="137"/>
    <n v="1.9E-6"/>
    <n v="7.7999999999999999E-6"/>
    <n v="0"/>
    <n v="2.2000000000000001E-6"/>
    <n v="3.8509999999999998E-4"/>
    <n v="3.6000000000000002E-4"/>
    <n v="0"/>
    <n v="0"/>
    <n v="0"/>
    <n v="1.9599999999999999E-5"/>
    <n v="1.7499999999999998E-5"/>
    <n v="1.2853920000000001"/>
    <n v="0.4960657"/>
    <n v="0"/>
    <n v="2.9999999999999999E-7"/>
    <n v="23"/>
    <n v="1.9599999999999999E-5"/>
    <n v="1.7499999999999998E-5"/>
    <n v="0"/>
    <n v="2.9999999999999999E-7"/>
  </r>
  <r>
    <x v="137"/>
    <n v="1.9E-6"/>
    <n v="7.7000000000000008E-6"/>
    <n v="0"/>
    <n v="2.2000000000000001E-6"/>
    <n v="3.7980000000000002E-4"/>
    <n v="3.5510000000000001E-4"/>
    <n v="0"/>
    <n v="0"/>
    <n v="0"/>
    <n v="1.9300000000000002E-5"/>
    <n v="1.7200000000000001E-5"/>
    <n v="1.2853920000000001"/>
    <n v="0.4960657"/>
    <n v="0"/>
    <n v="2.9999999999999999E-7"/>
    <n v="23"/>
    <n v="1.9300000000000002E-5"/>
    <n v="1.7200000000000001E-5"/>
    <n v="0"/>
    <n v="2.9999999999999999E-7"/>
  </r>
  <r>
    <x v="137"/>
    <n v="1.9E-6"/>
    <n v="7.6000000000000001E-6"/>
    <n v="0"/>
    <n v="2.2000000000000001E-6"/>
    <n v="3.745E-4"/>
    <n v="3.501E-4"/>
    <n v="0"/>
    <n v="0"/>
    <n v="0"/>
    <n v="1.91E-5"/>
    <n v="1.7E-5"/>
    <n v="1.2853920000000001"/>
    <n v="0.4960657"/>
    <n v="0"/>
    <n v="2.9999999999999999E-7"/>
    <n v="23"/>
    <n v="1.91E-5"/>
    <n v="1.7E-5"/>
    <n v="0"/>
    <n v="2.9999999999999999E-7"/>
  </r>
  <r>
    <x v="138"/>
    <n v="1.9E-6"/>
    <n v="7.5000000000000002E-6"/>
    <n v="0"/>
    <n v="2.0999999999999998E-6"/>
    <n v="3.6929999999999998E-4"/>
    <n v="3.4529999999999999E-4"/>
    <n v="0"/>
    <n v="0"/>
    <n v="0"/>
    <n v="1.88E-5"/>
    <n v="1.6799999999999998E-5"/>
    <n v="1.2853920000000001"/>
    <n v="0.4960657"/>
    <n v="0"/>
    <n v="2.9999999999999999E-7"/>
    <n v="23"/>
    <n v="1.88E-5"/>
    <n v="1.6799999999999998E-5"/>
    <n v="0"/>
    <n v="2.9999999999999999E-7"/>
  </r>
  <r>
    <x v="138"/>
    <n v="1.7999999999999999E-6"/>
    <n v="7.4000000000000003E-6"/>
    <n v="0"/>
    <n v="2.0999999999999998E-6"/>
    <n v="3.6420000000000002E-4"/>
    <n v="3.4049999999999998E-4"/>
    <n v="0"/>
    <n v="0"/>
    <n v="0"/>
    <n v="1.8499999999999999E-5"/>
    <n v="1.6500000000000001E-5"/>
    <n v="1.2853920000000001"/>
    <n v="0.4960657"/>
    <n v="0"/>
    <n v="2.9999999999999999E-7"/>
    <n v="23"/>
    <n v="1.8499999999999999E-5"/>
    <n v="1.6500000000000001E-5"/>
    <n v="0"/>
    <n v="2.9999999999999999E-7"/>
  </r>
  <r>
    <x v="138"/>
    <n v="1.7999999999999999E-6"/>
    <n v="7.3000000000000004E-6"/>
    <n v="0"/>
    <n v="2.0999999999999998E-6"/>
    <n v="3.591E-4"/>
    <n v="3.3579999999999998E-4"/>
    <n v="0"/>
    <n v="0"/>
    <n v="0"/>
    <n v="1.8300000000000001E-5"/>
    <n v="1.63E-5"/>
    <n v="1.2853920000000001"/>
    <n v="0.4960657"/>
    <n v="0"/>
    <n v="2.9999999999999999E-7"/>
    <n v="23"/>
    <n v="1.8300000000000001E-5"/>
    <n v="1.63E-5"/>
    <n v="0"/>
    <n v="2.9999999999999999E-7"/>
  </r>
  <r>
    <x v="138"/>
    <n v="1.7999999999999999E-6"/>
    <n v="7.1999999999999997E-6"/>
    <n v="0"/>
    <n v="1.9999999999999999E-6"/>
    <n v="3.5419999999999999E-4"/>
    <n v="3.3110000000000002E-4"/>
    <n v="0"/>
    <n v="0"/>
    <n v="0"/>
    <n v="1.8E-5"/>
    <n v="1.6099999999999998E-5"/>
    <n v="1.2853920000000001"/>
    <n v="0.4960657"/>
    <n v="0"/>
    <n v="2.9999999999999999E-7"/>
    <n v="23"/>
    <n v="1.8E-5"/>
    <n v="1.6099999999999998E-5"/>
    <n v="0"/>
    <n v="2.9999999999999999E-7"/>
  </r>
  <r>
    <x v="139"/>
    <n v="1.7999999999999999E-6"/>
    <n v="7.0999999999999998E-6"/>
    <n v="0"/>
    <n v="1.9999999999999999E-6"/>
    <n v="3.4919999999999998E-4"/>
    <n v="3.2650000000000002E-4"/>
    <n v="0"/>
    <n v="0"/>
    <n v="0"/>
    <n v="1.7799999999999999E-5"/>
    <n v="1.59E-5"/>
    <n v="1.2853920000000001"/>
    <n v="0.4960657"/>
    <n v="0"/>
    <n v="2.9999999999999999E-7"/>
    <n v="23"/>
    <n v="1.7799999999999999E-5"/>
    <n v="1.59E-5"/>
    <n v="0"/>
    <n v="2.9999999999999999E-7"/>
  </r>
  <r>
    <x v="139"/>
    <n v="1.7E-6"/>
    <n v="6.9999999999999999E-6"/>
    <n v="0"/>
    <n v="1.9999999999999999E-6"/>
    <n v="3.4440000000000002E-4"/>
    <n v="3.2200000000000002E-4"/>
    <n v="0"/>
    <n v="0"/>
    <n v="0"/>
    <n v="1.7499999999999998E-5"/>
    <n v="1.56E-5"/>
    <n v="1.2853920000000001"/>
    <n v="0.4960657"/>
    <n v="0"/>
    <n v="1.9999999999999999E-7"/>
    <n v="23"/>
    <n v="1.7499999999999998E-5"/>
    <n v="1.56E-5"/>
    <n v="0"/>
    <n v="1.9999999999999999E-7"/>
  </r>
  <r>
    <x v="139"/>
    <n v="1.7E-6"/>
    <n v="6.9E-6"/>
    <n v="0"/>
    <n v="1.9999999999999999E-6"/>
    <n v="3.3960000000000001E-4"/>
    <n v="3.1750000000000002E-4"/>
    <n v="0"/>
    <n v="0"/>
    <n v="0"/>
    <n v="1.73E-5"/>
    <n v="1.5400000000000002E-5"/>
    <n v="1.2853920000000001"/>
    <n v="0.4960657"/>
    <n v="0"/>
    <n v="1.9999999999999999E-7"/>
    <n v="23"/>
    <n v="1.73E-5"/>
    <n v="1.5400000000000002E-5"/>
    <n v="0"/>
    <n v="1.9999999999999999E-7"/>
  </r>
  <r>
    <x v="139"/>
    <n v="1.7E-6"/>
    <n v="6.8000000000000001E-6"/>
    <n v="0"/>
    <n v="1.9E-6"/>
    <n v="3.3490000000000001E-4"/>
    <n v="3.1310000000000002E-4"/>
    <n v="0"/>
    <n v="0"/>
    <n v="0"/>
    <n v="1.7099999999999999E-5"/>
    <n v="1.52E-5"/>
    <n v="1.2853920000000001"/>
    <n v="0.4960657"/>
    <n v="0"/>
    <n v="1.9999999999999999E-7"/>
    <n v="23"/>
    <n v="1.7099999999999999E-5"/>
    <n v="1.52E-5"/>
    <n v="0"/>
    <n v="1.9999999999999999E-7"/>
  </r>
  <r>
    <x v="140"/>
    <n v="1.7E-6"/>
    <n v="6.7000000000000002E-6"/>
    <n v="0"/>
    <n v="1.9E-6"/>
    <n v="3.3030000000000001E-4"/>
    <n v="3.0880000000000002E-4"/>
    <n v="0"/>
    <n v="0"/>
    <n v="0"/>
    <n v="1.6799999999999998E-5"/>
    <n v="1.5E-5"/>
    <n v="1.2853920000000001"/>
    <n v="0.4960657"/>
    <n v="0"/>
    <n v="1.9999999999999999E-7"/>
    <n v="23"/>
    <n v="1.6799999999999998E-5"/>
    <n v="1.5E-5"/>
    <n v="0"/>
    <n v="1.9999999999999999E-7"/>
  </r>
  <r>
    <x v="140"/>
    <n v="1.5999999999999999E-6"/>
    <n v="6.6000000000000003E-6"/>
    <n v="0"/>
    <n v="1.9E-6"/>
    <n v="3.257E-4"/>
    <n v="3.0449999999999997E-4"/>
    <n v="0"/>
    <n v="0"/>
    <n v="0"/>
    <n v="1.66E-5"/>
    <n v="1.4800000000000001E-5"/>
    <n v="1.2853920000000001"/>
    <n v="0.4960657"/>
    <n v="0"/>
    <n v="1.9999999999999999E-7"/>
    <n v="23"/>
    <n v="1.66E-5"/>
    <n v="1.4800000000000001E-5"/>
    <n v="0"/>
    <n v="1.9999999999999999E-7"/>
  </r>
  <r>
    <x v="140"/>
    <n v="1.5999999999999999E-6"/>
    <n v="6.4999999999999996E-6"/>
    <n v="0"/>
    <n v="1.9E-6"/>
    <n v="3.212E-4"/>
    <n v="3.0029999999999998E-4"/>
    <n v="0"/>
    <n v="0"/>
    <n v="0"/>
    <n v="1.6399999999999999E-5"/>
    <n v="1.4600000000000001E-5"/>
    <n v="1.2853920000000001"/>
    <n v="0.4960657"/>
    <n v="0"/>
    <n v="1.9999999999999999E-7"/>
    <n v="23"/>
    <n v="1.6399999999999999E-5"/>
    <n v="1.4600000000000001E-5"/>
    <n v="0"/>
    <n v="1.9999999999999999E-7"/>
  </r>
  <r>
    <x v="140"/>
    <n v="1.5999999999999999E-6"/>
    <n v="6.3999999999999997E-6"/>
    <n v="0"/>
    <n v="1.7999999999999999E-6"/>
    <n v="3.167E-4"/>
    <n v="2.9609999999999999E-4"/>
    <n v="0"/>
    <n v="0"/>
    <n v="0"/>
    <n v="1.6099999999999998E-5"/>
    <n v="1.4399999999999999E-5"/>
    <n v="1.2853920000000001"/>
    <n v="0.4960657"/>
    <n v="0"/>
    <n v="1.9999999999999999E-7"/>
    <n v="23"/>
    <n v="1.6099999999999998E-5"/>
    <n v="1.4399999999999999E-5"/>
    <n v="0"/>
    <n v="1.9999999999999999E-7"/>
  </r>
  <r>
    <x v="141"/>
    <n v="1.5999999999999999E-6"/>
    <n v="6.2999999999999998E-6"/>
    <n v="0"/>
    <n v="1.7999999999999999E-6"/>
    <n v="3.123E-4"/>
    <n v="2.92E-4"/>
    <n v="0"/>
    <n v="0"/>
    <n v="0"/>
    <n v="1.59E-5"/>
    <n v="1.42E-5"/>
    <n v="1.2853920000000001"/>
    <n v="0.4960657"/>
    <n v="0"/>
    <n v="1.9999999999999999E-7"/>
    <n v="23"/>
    <n v="1.59E-5"/>
    <n v="1.42E-5"/>
    <n v="0"/>
    <n v="1.9999999999999999E-7"/>
  </r>
  <r>
    <x v="141"/>
    <n v="1.5E-6"/>
    <n v="6.1999999999999999E-6"/>
    <n v="0"/>
    <n v="1.7999999999999999E-6"/>
    <n v="3.0800000000000001E-4"/>
    <n v="2.879E-4"/>
    <n v="0"/>
    <n v="0"/>
    <n v="0"/>
    <n v="1.5699999999999999E-5"/>
    <n v="1.4E-5"/>
    <n v="1.2853920000000001"/>
    <n v="0.4960657"/>
    <n v="0"/>
    <n v="1.9999999999999999E-7"/>
    <n v="23"/>
    <n v="1.5699999999999999E-5"/>
    <n v="1.4E-5"/>
    <n v="0"/>
    <n v="1.9999999999999999E-7"/>
  </r>
  <r>
    <x v="141"/>
    <n v="1.5E-6"/>
    <n v="6.1999999999999999E-6"/>
    <n v="0"/>
    <n v="1.7999999999999999E-6"/>
    <n v="3.0370000000000001E-4"/>
    <n v="2.8400000000000002E-4"/>
    <n v="0"/>
    <n v="0"/>
    <n v="0"/>
    <n v="1.5500000000000001E-5"/>
    <n v="1.38E-5"/>
    <n v="1.2853920000000001"/>
    <n v="0.4960657"/>
    <n v="0"/>
    <n v="1.9999999999999999E-7"/>
    <n v="23"/>
    <n v="1.5500000000000001E-5"/>
    <n v="1.38E-5"/>
    <n v="0"/>
    <n v="1.9999999999999999E-7"/>
  </r>
  <r>
    <x v="141"/>
    <n v="1.5E-6"/>
    <n v="6.1E-6"/>
    <n v="0"/>
    <n v="1.7E-6"/>
    <n v="2.9950000000000002E-4"/>
    <n v="2.7999999999999998E-4"/>
    <n v="0"/>
    <n v="0"/>
    <n v="0"/>
    <n v="1.5299999999999999E-5"/>
    <n v="1.36E-5"/>
    <n v="1.2853920000000001"/>
    <n v="0.4960657"/>
    <n v="0"/>
    <n v="1.9999999999999999E-7"/>
    <n v="23"/>
    <n v="1.5299999999999999E-5"/>
    <n v="1.36E-5"/>
    <n v="0"/>
    <n v="1.9999999999999999E-7"/>
  </r>
  <r>
    <x v="142"/>
    <n v="1.5E-6"/>
    <n v="6.0000000000000002E-6"/>
    <n v="0"/>
    <n v="1.7E-6"/>
    <n v="2.9540000000000002E-4"/>
    <n v="2.7609999999999999E-4"/>
    <n v="0"/>
    <n v="0"/>
    <n v="0"/>
    <n v="1.5E-5"/>
    <n v="1.34E-5"/>
    <n v="1.2853920000000001"/>
    <n v="0.4960657"/>
    <n v="0"/>
    <n v="1.9999999999999999E-7"/>
    <n v="23"/>
    <n v="1.5E-5"/>
    <n v="1.34E-5"/>
    <n v="0"/>
    <n v="1.9999999999999999E-7"/>
  </r>
  <r>
    <x v="142"/>
    <n v="1.5E-6"/>
    <n v="5.9000000000000003E-6"/>
    <n v="0"/>
    <n v="1.7E-6"/>
    <n v="2.9129999999999998E-4"/>
    <n v="2.7230000000000001E-4"/>
    <n v="0"/>
    <n v="0"/>
    <n v="0"/>
    <n v="1.4800000000000001E-5"/>
    <n v="1.3200000000000001E-5"/>
    <n v="1.2853920000000001"/>
    <n v="0.4960657"/>
    <n v="0"/>
    <n v="1.9999999999999999E-7"/>
    <n v="23"/>
    <n v="1.4800000000000001E-5"/>
    <n v="1.3200000000000001E-5"/>
    <n v="0"/>
    <n v="1.9999999999999999E-7"/>
  </r>
  <r>
    <x v="142"/>
    <n v="1.3999999999999999E-6"/>
    <n v="5.8000000000000004E-6"/>
    <n v="0"/>
    <n v="1.7E-6"/>
    <n v="2.8719999999999999E-4"/>
    <n v="2.6850000000000002E-4"/>
    <n v="0"/>
    <n v="0"/>
    <n v="0"/>
    <n v="1.4600000000000001E-5"/>
    <n v="1.2999999999999999E-5"/>
    <n v="1.2853920000000001"/>
    <n v="0.4960657"/>
    <n v="0"/>
    <n v="1.9999999999999999E-7"/>
    <n v="23"/>
    <n v="1.4600000000000001E-5"/>
    <n v="1.2999999999999999E-5"/>
    <n v="0"/>
    <n v="1.9999999999999999E-7"/>
  </r>
  <r>
    <x v="142"/>
    <n v="1.3999999999999999E-6"/>
    <n v="5.6999999999999996E-6"/>
    <n v="0"/>
    <n v="1.5999999999999999E-6"/>
    <n v="2.832E-4"/>
    <n v="2.6479999999999999E-4"/>
    <n v="0"/>
    <n v="0"/>
    <n v="0"/>
    <n v="1.4399999999999999E-5"/>
    <n v="1.29E-5"/>
    <n v="1.2853920000000001"/>
    <n v="0.4960657"/>
    <n v="0"/>
    <n v="1.9999999999999999E-7"/>
    <n v="23"/>
    <n v="1.4399999999999999E-5"/>
    <n v="1.29E-5"/>
    <n v="0"/>
    <n v="1.9999999999999999E-7"/>
  </r>
  <r>
    <x v="143"/>
    <n v="1.3999999999999999E-6"/>
    <n v="5.6999999999999996E-6"/>
    <n v="0"/>
    <n v="1.5999999999999999E-6"/>
    <n v="2.7930000000000001E-4"/>
    <n v="2.611E-4"/>
    <n v="0"/>
    <n v="0"/>
    <n v="0"/>
    <n v="1.42E-5"/>
    <n v="1.27E-5"/>
    <n v="1.2853920000000001"/>
    <n v="0.4960657"/>
    <n v="0"/>
    <n v="1.9999999999999999E-7"/>
    <n v="23"/>
    <n v="1.42E-5"/>
    <n v="1.27E-5"/>
    <n v="0"/>
    <n v="1.9999999999999999E-7"/>
  </r>
  <r>
    <x v="143"/>
    <n v="1.3999999999999999E-6"/>
    <n v="5.5999999999999997E-6"/>
    <n v="0"/>
    <n v="1.5999999999999999E-6"/>
    <n v="2.7540000000000003E-4"/>
    <n v="2.5750000000000002E-4"/>
    <n v="0"/>
    <n v="0"/>
    <n v="0"/>
    <n v="1.4E-5"/>
    <n v="1.2500000000000001E-5"/>
    <n v="1.2853920000000001"/>
    <n v="0.4960657"/>
    <n v="0"/>
    <n v="1.9999999999999999E-7"/>
    <n v="23"/>
    <n v="1.4E-5"/>
    <n v="1.2500000000000001E-5"/>
    <n v="0"/>
    <n v="1.9999999999999999E-7"/>
  </r>
  <r>
    <x v="143"/>
    <n v="1.3999999999999999E-6"/>
    <n v="5.4999999999999999E-6"/>
    <n v="0"/>
    <n v="1.5999999999999999E-6"/>
    <n v="2.7159999999999999E-4"/>
    <n v="2.5389999999999999E-4"/>
    <n v="0"/>
    <n v="0"/>
    <n v="0"/>
    <n v="1.38E-5"/>
    <n v="1.2300000000000001E-5"/>
    <n v="1.2853920000000001"/>
    <n v="0.4960657"/>
    <n v="0"/>
    <n v="1.9999999999999999E-7"/>
    <n v="23"/>
    <n v="1.38E-5"/>
    <n v="1.2300000000000001E-5"/>
    <n v="0"/>
    <n v="1.9999999999999999E-7"/>
  </r>
  <r>
    <x v="143"/>
    <n v="1.3E-6"/>
    <n v="5.4E-6"/>
    <n v="0"/>
    <n v="1.5E-6"/>
    <n v="2.6790000000000001E-4"/>
    <n v="2.5040000000000001E-4"/>
    <n v="0"/>
    <n v="0"/>
    <n v="0"/>
    <n v="1.36E-5"/>
    <n v="1.22E-5"/>
    <n v="1.2853920000000001"/>
    <n v="0.4960657"/>
    <n v="0"/>
    <n v="1.9999999999999999E-7"/>
    <n v="23"/>
    <n v="1.36E-5"/>
    <n v="1.22E-5"/>
    <n v="0"/>
    <n v="1.9999999999999999E-7"/>
  </r>
  <r>
    <x v="144"/>
    <n v="1.3E-6"/>
    <n v="5.4E-6"/>
    <n v="0"/>
    <n v="1.5E-6"/>
    <n v="2.6410000000000002E-4"/>
    <n v="2.4689999999999998E-4"/>
    <n v="0"/>
    <n v="0"/>
    <n v="0"/>
    <n v="1.3499999999999999E-5"/>
    <n v="1.2E-5"/>
    <n v="1.2853920000000001"/>
    <n v="0.4960657"/>
    <n v="0"/>
    <n v="1.9999999999999999E-7"/>
    <n v="23"/>
    <n v="1.3499999999999999E-5"/>
    <n v="1.2E-5"/>
    <n v="0"/>
    <n v="1.9999999999999999E-7"/>
  </r>
  <r>
    <x v="144"/>
    <n v="1.3E-6"/>
    <n v="5.3000000000000001E-6"/>
    <n v="0"/>
    <n v="1.5E-6"/>
    <n v="2.6049999999999999E-4"/>
    <n v="2.4350000000000001E-4"/>
    <n v="0"/>
    <n v="0"/>
    <n v="0"/>
    <n v="1.33E-5"/>
    <n v="1.1800000000000001E-5"/>
    <n v="1.2853920000000001"/>
    <n v="0.4960657"/>
    <n v="0"/>
    <n v="1.9999999999999999E-7"/>
    <n v="23"/>
    <n v="1.33E-5"/>
    <n v="1.1800000000000001E-5"/>
    <n v="0"/>
    <n v="1.9999999999999999E-7"/>
  </r>
  <r>
    <x v="144"/>
    <n v="1.3E-6"/>
    <n v="5.2000000000000002E-6"/>
    <n v="0"/>
    <n v="1.5E-6"/>
    <n v="2.5690000000000001E-4"/>
    <n v="2.4010000000000001E-4"/>
    <n v="0"/>
    <n v="0"/>
    <n v="0"/>
    <n v="1.31E-5"/>
    <n v="1.17E-5"/>
    <n v="1.2853920000000001"/>
    <n v="0.4960657"/>
    <n v="0"/>
    <n v="1.9999999999999999E-7"/>
    <n v="23"/>
    <n v="1.31E-5"/>
    <n v="1.17E-5"/>
    <n v="0"/>
    <n v="1.9999999999999999E-7"/>
  </r>
  <r>
    <x v="144"/>
    <n v="1.3E-6"/>
    <n v="5.1000000000000003E-6"/>
    <n v="0"/>
    <n v="1.5E-6"/>
    <n v="2.5329999999999998E-4"/>
    <n v="2.3680000000000001E-4"/>
    <n v="0"/>
    <n v="0"/>
    <n v="0"/>
    <n v="1.29E-5"/>
    <n v="1.15E-5"/>
    <n v="1.2853920000000001"/>
    <n v="0.4960657"/>
    <n v="0"/>
    <n v="1.9999999999999999E-7"/>
    <n v="23"/>
    <n v="1.29E-5"/>
    <n v="1.15E-5"/>
    <n v="0"/>
    <n v="1.9999999999999999E-7"/>
  </r>
  <r>
    <x v="145"/>
    <n v="1.3E-6"/>
    <n v="5.1000000000000003E-6"/>
    <n v="0"/>
    <n v="1.3999999999999999E-6"/>
    <n v="2.498E-4"/>
    <n v="2.3350000000000001E-4"/>
    <n v="0"/>
    <n v="0"/>
    <n v="0"/>
    <n v="1.27E-5"/>
    <n v="1.13E-5"/>
    <n v="1.2853920000000001"/>
    <n v="0.4960657"/>
    <n v="0"/>
    <n v="1.9999999999999999E-7"/>
    <n v="23"/>
    <n v="1.27E-5"/>
    <n v="1.13E-5"/>
    <n v="0"/>
    <n v="1.9999999999999999E-7"/>
  </r>
  <r>
    <x v="145"/>
    <n v="1.1999999999999999E-6"/>
    <n v="5.0000000000000004E-6"/>
    <n v="0"/>
    <n v="1.3999999999999999E-6"/>
    <n v="2.4630000000000002E-4"/>
    <n v="2.3029999999999999E-4"/>
    <n v="0"/>
    <n v="0"/>
    <n v="0"/>
    <n v="1.2500000000000001E-5"/>
    <n v="1.1199999999999999E-5"/>
    <n v="1.2853920000000001"/>
    <n v="0.4960657"/>
    <n v="0"/>
    <n v="1.9999999999999999E-7"/>
    <n v="23"/>
    <n v="1.2500000000000001E-5"/>
    <n v="1.1199999999999999E-5"/>
    <n v="0"/>
    <n v="1.9999999999999999E-7"/>
  </r>
  <r>
    <x v="145"/>
    <n v="1.1999999999999999E-6"/>
    <n v="4.8999999999999997E-6"/>
    <n v="0"/>
    <n v="1.3999999999999999E-6"/>
    <n v="2.429E-4"/>
    <n v="2.2709999999999999E-4"/>
    <n v="0"/>
    <n v="0"/>
    <n v="0"/>
    <n v="1.24E-5"/>
    <n v="1.1E-5"/>
    <n v="1.2853920000000001"/>
    <n v="0.4960657"/>
    <n v="0"/>
    <n v="1.9999999999999999E-7"/>
    <n v="23"/>
    <n v="1.24E-5"/>
    <n v="1.1E-5"/>
    <n v="0"/>
    <n v="1.9999999999999999E-7"/>
  </r>
  <r>
    <x v="145"/>
    <n v="1.1999999999999999E-6"/>
    <n v="4.8999999999999997E-6"/>
    <n v="0"/>
    <n v="1.3999999999999999E-6"/>
    <n v="2.3949999999999999E-4"/>
    <n v="2.2389999999999999E-4"/>
    <n v="0"/>
    <n v="0"/>
    <n v="0"/>
    <n v="1.22E-5"/>
    <n v="1.0900000000000001E-5"/>
    <n v="1.2853920000000001"/>
    <n v="0.4960657"/>
    <n v="0"/>
    <n v="1.9999999999999999E-7"/>
    <n v="23"/>
    <n v="1.22E-5"/>
    <n v="1.0900000000000001E-5"/>
    <n v="0"/>
    <n v="1.9999999999999999E-7"/>
  </r>
  <r>
    <x v="146"/>
    <n v="1.1999999999999999E-6"/>
    <n v="4.7999999999999998E-6"/>
    <n v="0"/>
    <n v="1.3999999999999999E-6"/>
    <n v="2.362E-4"/>
    <n v="2.208E-4"/>
    <n v="0"/>
    <n v="0"/>
    <n v="0"/>
    <n v="1.2E-5"/>
    <n v="1.0699999999999999E-5"/>
    <n v="1.2853920000000001"/>
    <n v="0.4960657"/>
    <n v="0"/>
    <n v="1.9999999999999999E-7"/>
    <n v="23"/>
    <n v="1.2E-5"/>
    <n v="1.0699999999999999E-5"/>
    <n v="0"/>
    <n v="1.9999999999999999E-7"/>
  </r>
  <r>
    <x v="146"/>
    <n v="1.1999999999999999E-6"/>
    <n v="4.6999999999999999E-6"/>
    <n v="0"/>
    <n v="1.3E-6"/>
    <n v="2.329E-4"/>
    <n v="2.1780000000000001E-4"/>
    <n v="0"/>
    <n v="0"/>
    <n v="0"/>
    <n v="1.19E-5"/>
    <n v="1.06E-5"/>
    <n v="1.2853920000000001"/>
    <n v="0.4960657"/>
    <n v="0"/>
    <n v="1.9999999999999999E-7"/>
    <n v="23"/>
    <n v="1.19E-5"/>
    <n v="1.06E-5"/>
    <n v="0"/>
    <n v="1.9999999999999999E-7"/>
  </r>
  <r>
    <x v="146"/>
    <n v="1.1999999999999999E-6"/>
    <n v="4.6999999999999999E-6"/>
    <n v="0"/>
    <n v="1.3E-6"/>
    <n v="2.297E-4"/>
    <n v="2.1479999999999999E-4"/>
    <n v="0"/>
    <n v="0"/>
    <n v="0"/>
    <n v="1.17E-5"/>
    <n v="1.04E-5"/>
    <n v="1.2853920000000001"/>
    <n v="0.4960657"/>
    <n v="0"/>
    <n v="1.9999999999999999E-7"/>
    <n v="23"/>
    <n v="1.17E-5"/>
    <n v="1.04E-5"/>
    <n v="0"/>
    <n v="1.9999999999999999E-7"/>
  </r>
  <r>
    <x v="146"/>
    <n v="1.1000000000000001E-6"/>
    <n v="4.6E-6"/>
    <n v="0"/>
    <n v="1.3E-6"/>
    <n v="2.265E-4"/>
    <n v="2.118E-4"/>
    <n v="0"/>
    <n v="0"/>
    <n v="0"/>
    <n v="1.15E-5"/>
    <n v="1.03E-5"/>
    <n v="1.2853920000000001"/>
    <n v="0.4960657"/>
    <n v="0"/>
    <n v="1.9999999999999999E-7"/>
    <n v="23"/>
    <n v="1.15E-5"/>
    <n v="1.03E-5"/>
    <n v="0"/>
    <n v="1.9999999999999999E-7"/>
  </r>
  <r>
    <x v="147"/>
    <n v="1.1000000000000001E-6"/>
    <n v="4.5000000000000001E-6"/>
    <n v="0"/>
    <n v="1.3E-6"/>
    <n v="2.2340000000000001E-4"/>
    <n v="2.0880000000000001E-4"/>
    <n v="0"/>
    <n v="0"/>
    <n v="0"/>
    <n v="1.1399999999999999E-5"/>
    <n v="1.01E-5"/>
    <n v="1.2853920000000001"/>
    <n v="0.4960657"/>
    <n v="0"/>
    <n v="1.9999999999999999E-7"/>
    <n v="23"/>
    <n v="1.1399999999999999E-5"/>
    <n v="1.01E-5"/>
    <n v="0"/>
    <n v="1.9999999999999999E-7"/>
  </r>
  <r>
    <x v="147"/>
    <n v="1.1000000000000001E-6"/>
    <n v="4.5000000000000001E-6"/>
    <n v="0"/>
    <n v="1.3E-6"/>
    <n v="2.2029999999999999E-4"/>
    <n v="2.0589999999999999E-4"/>
    <n v="0"/>
    <n v="0"/>
    <n v="0"/>
    <n v="1.1199999999999999E-5"/>
    <n v="1.0000000000000001E-5"/>
    <n v="1.2853920000000001"/>
    <n v="0.4960657"/>
    <n v="0"/>
    <n v="1.9999999999999999E-7"/>
    <n v="23"/>
    <n v="1.1199999999999999E-5"/>
    <n v="1.0000000000000001E-5"/>
    <n v="0"/>
    <n v="1.9999999999999999E-7"/>
  </r>
  <r>
    <x v="147"/>
    <n v="1.1000000000000001E-6"/>
    <n v="4.4000000000000002E-6"/>
    <n v="0"/>
    <n v="1.3E-6"/>
    <n v="2.1719999999999999E-4"/>
    <n v="2.031E-4"/>
    <n v="0"/>
    <n v="0"/>
    <n v="0"/>
    <n v="1.11E-5"/>
    <n v="9.9000000000000001E-6"/>
    <n v="1.2853920000000001"/>
    <n v="0.4960657"/>
    <n v="0"/>
    <n v="1.9999999999999999E-7"/>
    <n v="23"/>
    <n v="1.11E-5"/>
    <n v="9.9000000000000001E-6"/>
    <n v="0"/>
    <n v="1.9999999999999999E-7"/>
  </r>
  <r>
    <x v="147"/>
    <n v="1.1000000000000001E-6"/>
    <n v="4.3000000000000003E-6"/>
    <n v="0"/>
    <n v="1.1999999999999999E-6"/>
    <n v="2.142E-4"/>
    <n v="2.0029999999999999E-4"/>
    <n v="0"/>
    <n v="0"/>
    <n v="0"/>
    <n v="1.0900000000000001E-5"/>
    <n v="9.7000000000000003E-6"/>
    <n v="1.2853920000000001"/>
    <n v="0.4960657"/>
    <n v="0"/>
    <n v="1.9999999999999999E-7"/>
    <n v="23"/>
    <n v="1.0900000000000001E-5"/>
    <n v="9.7000000000000003E-6"/>
    <n v="0"/>
    <n v="1.9999999999999999E-7"/>
  </r>
  <r>
    <x v="148"/>
    <n v="1.1000000000000001E-6"/>
    <n v="4.3000000000000003E-6"/>
    <n v="0"/>
    <n v="1.1999999999999999E-6"/>
    <n v="2.1120000000000001E-4"/>
    <n v="1.975E-4"/>
    <n v="0"/>
    <n v="0"/>
    <n v="0"/>
    <n v="1.08E-5"/>
    <n v="9.5999999999999996E-6"/>
    <n v="1.2853920000000001"/>
    <n v="0.4960657"/>
    <n v="0"/>
    <n v="1.9999999999999999E-7"/>
    <n v="23"/>
    <n v="1.08E-5"/>
    <n v="9.5999999999999996E-6"/>
    <n v="0"/>
    <n v="1.9999999999999999E-7"/>
  </r>
  <r>
    <x v="148"/>
    <n v="9.9999999999999995E-7"/>
    <n v="4.1999999999999996E-6"/>
    <n v="0"/>
    <n v="1.1999999999999999E-6"/>
    <n v="2.0829999999999999E-4"/>
    <n v="1.9479999999999999E-4"/>
    <n v="0"/>
    <n v="0"/>
    <n v="0"/>
    <n v="1.06E-5"/>
    <n v="9.5000000000000005E-6"/>
    <n v="1.2853920000000001"/>
    <n v="0.4960657"/>
    <n v="0"/>
    <n v="1.9999999999999999E-7"/>
    <n v="23"/>
    <n v="1.06E-5"/>
    <n v="9.5000000000000005E-6"/>
    <n v="0"/>
    <n v="1.9999999999999999E-7"/>
  </r>
  <r>
    <x v="148"/>
    <n v="9.9999999999999995E-7"/>
    <n v="4.1999999999999996E-6"/>
    <n v="0"/>
    <n v="1.1999999999999999E-6"/>
    <n v="2.0540000000000001E-4"/>
    <n v="1.9210000000000001E-4"/>
    <n v="0"/>
    <n v="0"/>
    <n v="0"/>
    <n v="1.0499999999999999E-5"/>
    <n v="9.3000000000000007E-6"/>
    <n v="1.2853920000000001"/>
    <n v="0.4960657"/>
    <n v="0"/>
    <n v="9.9999999999999995E-8"/>
    <n v="23"/>
    <n v="1.0499999999999999E-5"/>
    <n v="9.3000000000000007E-6"/>
    <n v="0"/>
    <n v="9.9999999999999995E-8"/>
  </r>
  <r>
    <x v="148"/>
    <n v="9.9999999999999995E-7"/>
    <n v="4.0999999999999997E-6"/>
    <n v="0"/>
    <n v="1.1999999999999999E-6"/>
    <n v="2.0259999999999999E-4"/>
    <n v="1.894E-4"/>
    <n v="0"/>
    <n v="0"/>
    <n v="0"/>
    <n v="1.03E-5"/>
    <n v="9.2E-6"/>
    <n v="1.2853920000000001"/>
    <n v="0.4960657"/>
    <n v="0"/>
    <n v="9.9999999999999995E-8"/>
    <n v="23"/>
    <n v="1.03E-5"/>
    <n v="9.2E-6"/>
    <n v="0"/>
    <n v="9.9999999999999995E-8"/>
  </r>
  <r>
    <x v="149"/>
    <n v="9.9999999999999995E-7"/>
    <n v="3.9999999999999998E-6"/>
    <n v="0"/>
    <n v="1.1999999999999999E-6"/>
    <n v="1.998E-4"/>
    <n v="1.8679999999999999E-4"/>
    <n v="0"/>
    <n v="0"/>
    <n v="0"/>
    <n v="1.0200000000000001E-5"/>
    <n v="9.0999999999999993E-6"/>
    <n v="1.2853920000000001"/>
    <n v="0.4960657"/>
    <n v="0"/>
    <n v="9.9999999999999995E-8"/>
    <n v="23"/>
    <n v="1.0200000000000001E-5"/>
    <n v="9.0999999999999993E-6"/>
    <n v="0"/>
    <n v="9.9999999999999995E-8"/>
  </r>
  <r>
    <x v="149"/>
    <n v="9.9999999999999995E-7"/>
    <n v="3.9999999999999998E-6"/>
    <n v="0"/>
    <n v="1.1000000000000001E-6"/>
    <n v="1.9699999999999999E-4"/>
    <n v="1.8420000000000001E-4"/>
    <n v="0"/>
    <n v="0"/>
    <n v="0"/>
    <n v="1.0000000000000001E-5"/>
    <n v="8.8999999999999995E-6"/>
    <n v="1.2853920000000001"/>
    <n v="0.4960657"/>
    <n v="0"/>
    <n v="9.9999999999999995E-8"/>
    <n v="23"/>
    <n v="1.0000000000000001E-5"/>
    <n v="8.8999999999999995E-6"/>
    <n v="0"/>
    <n v="9.9999999999999995E-8"/>
  </r>
  <r>
    <x v="149"/>
    <n v="9.9999999999999995E-7"/>
    <n v="3.8999999999999999E-6"/>
    <n v="0"/>
    <n v="1.1000000000000001E-6"/>
    <n v="1.9430000000000001E-4"/>
    <n v="1.816E-4"/>
    <n v="0"/>
    <n v="0"/>
    <n v="0"/>
    <n v="9.9000000000000001E-6"/>
    <n v="8.8000000000000004E-6"/>
    <n v="1.2853920000000001"/>
    <n v="0.4960657"/>
    <n v="0"/>
    <n v="9.9999999999999995E-8"/>
    <n v="23"/>
    <n v="9.9000000000000001E-6"/>
    <n v="8.8000000000000004E-6"/>
    <n v="0"/>
    <n v="9.9999999999999995E-8"/>
  </r>
  <r>
    <x v="149"/>
    <n v="9.9999999999999995E-7"/>
    <n v="3.8999999999999999E-6"/>
    <n v="0"/>
    <n v="1.1000000000000001E-6"/>
    <n v="1.916E-4"/>
    <n v="1.7909999999999999E-4"/>
    <n v="0"/>
    <n v="0"/>
    <n v="0"/>
    <n v="9.7999999999999993E-6"/>
    <n v="8.6999999999999997E-6"/>
    <n v="1.2853920000000001"/>
    <n v="0.4960657"/>
    <n v="0"/>
    <n v="9.9999999999999995E-8"/>
    <n v="23"/>
    <n v="9.7999999999999993E-6"/>
    <n v="8.6999999999999997E-6"/>
    <n v="0"/>
    <n v="9.9999999999999995E-8"/>
  </r>
  <r>
    <x v="150"/>
    <n v="8.9999999999999996E-7"/>
    <n v="3.8E-6"/>
    <n v="0"/>
    <n v="1.1000000000000001E-6"/>
    <n v="1.8890000000000001E-4"/>
    <n v="1.7660000000000001E-4"/>
    <n v="0"/>
    <n v="0"/>
    <n v="0"/>
    <n v="9.5999999999999996E-6"/>
    <n v="8.6000000000000007E-6"/>
    <n v="1.2853920000000001"/>
    <n v="0.4960657"/>
    <n v="0"/>
    <n v="9.9999999999999995E-8"/>
    <n v="23"/>
    <n v="9.5999999999999996E-6"/>
    <n v="8.6000000000000007E-6"/>
    <n v="0"/>
    <n v="9.9999999999999995E-8"/>
  </r>
  <r>
    <x v="150"/>
    <n v="8.9999999999999996E-7"/>
    <n v="3.8E-6"/>
    <n v="0"/>
    <n v="1.1000000000000001E-6"/>
    <n v="1.863E-4"/>
    <n v="1.7420000000000001E-4"/>
    <n v="0"/>
    <n v="0"/>
    <n v="0"/>
    <n v="9.5000000000000005E-6"/>
    <n v="8.4999999999999999E-6"/>
    <n v="1.2853920000000001"/>
    <n v="0.4960657"/>
    <n v="0"/>
    <n v="9.9999999999999995E-8"/>
    <n v="23"/>
    <n v="9.5000000000000005E-6"/>
    <n v="8.4999999999999999E-6"/>
    <n v="0"/>
    <n v="9.9999999999999995E-8"/>
  </r>
  <r>
    <x v="150"/>
    <n v="8.9999999999999996E-7"/>
    <n v="3.7000000000000002E-6"/>
    <n v="0"/>
    <n v="1.1000000000000001E-6"/>
    <n v="1.8369999999999999E-4"/>
    <n v="1.718E-4"/>
    <n v="0"/>
    <n v="0"/>
    <n v="0"/>
    <n v="9.3999999999999998E-6"/>
    <n v="8.3000000000000002E-6"/>
    <n v="1.2853920000000001"/>
    <n v="0.4960657"/>
    <n v="0"/>
    <n v="9.9999999999999995E-8"/>
    <n v="23"/>
    <n v="9.3999999999999998E-6"/>
    <n v="8.3000000000000002E-6"/>
    <n v="0"/>
    <n v="9.9999999999999995E-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n v="-1"/>
    <n v="1.08746E-2"/>
    <n v="2.72429E-2"/>
    <n v="0"/>
    <n v="1.8158899999999999E-2"/>
    <n v="0.14662359999999999"/>
    <n v="0"/>
    <n v="0"/>
    <n v="1.6368199999999999E-2"/>
    <n v="0"/>
    <n v="0"/>
    <n v="0"/>
    <n v="0.40755049999999998"/>
    <n v="5.1661600000000002E-2"/>
    <n v="0"/>
    <n v="1.08746E-2"/>
    <x v="0"/>
  </r>
  <r>
    <n v="0"/>
    <n v="1.08746E-2"/>
    <n v="1.7851599999999999E-2"/>
    <n v="1.2290000000000001E-4"/>
    <n v="1.7637699999999999E-2"/>
    <n v="0.19942219999999999"/>
    <n v="-5.5997699999999997E-2"/>
    <n v="0"/>
    <n v="1.7851599999999999E-2"/>
    <n v="0"/>
    <n v="1.3518E-3"/>
    <n v="0"/>
    <n v="0.50445759999999995"/>
    <n v="7.1117200000000005E-2"/>
    <n v="5.5997699999999997E-2"/>
    <n v="1.08746E-2"/>
    <x v="1"/>
  </r>
  <r>
    <n v="0"/>
    <n v="1.0751699999999999E-2"/>
    <n v="1.8142700000000001E-2"/>
    <n v="1.5809999999999999E-4"/>
    <n v="1.7106199999999998E-2"/>
    <n v="0.21940680000000001"/>
    <n v="-7.6526999999999998E-2"/>
    <n v="0"/>
    <n v="1.8142700000000001E-2"/>
    <n v="0"/>
    <n v="1.7665000000000001E-3"/>
    <n v="0"/>
    <n v="0.53415659999999998"/>
    <n v="8.7134400000000001E-2"/>
    <n v="7.6526999999999998E-2"/>
    <n v="1.0751699999999999E-2"/>
    <x v="1"/>
  </r>
  <r>
    <n v="0"/>
    <n v="1.0593699999999999E-2"/>
    <n v="1.7112100000000002E-2"/>
    <n v="7.8739999999999995E-4"/>
    <n v="1.5788900000000002E-2"/>
    <n v="0.2153669"/>
    <n v="-7.3055800000000004E-2"/>
    <n v="0"/>
    <n v="1.7112100000000002E-2"/>
    <n v="0"/>
    <n v="8.6750999999999998E-3"/>
    <n v="0"/>
    <n v="0.55195130000000003"/>
    <n v="9.7224699999999997E-2"/>
    <n v="7.9358700000000004E-2"/>
    <n v="1.0023900000000001E-2"/>
    <x v="1"/>
  </r>
  <r>
    <n v="0"/>
    <n v="9.8063000000000004E-3"/>
    <n v="1.6219899999999999E-2"/>
    <n v="6.177E-4"/>
    <n v="1.47177E-2"/>
    <n v="0.20904490000000001"/>
    <n v="-7.3778399999999994E-2"/>
    <n v="0"/>
    <n v="0"/>
    <n v="0"/>
    <n v="6.8408000000000002E-3"/>
    <n v="0"/>
    <n v="0.56243129999999997"/>
    <n v="0.107003"/>
    <n v="7.8564800000000004E-2"/>
    <n v="9.3752999999999996E-3"/>
    <x v="1"/>
  </r>
  <r>
    <n v="1"/>
    <n v="9.1885999999999999E-3"/>
    <n v="1.53382E-2"/>
    <n v="5.911E-4"/>
    <n v="1.3703699999999999E-2"/>
    <n v="0.20197870000000001"/>
    <n v="-7.1752499999999997E-2"/>
    <n v="0"/>
    <n v="0"/>
    <n v="0"/>
    <n v="6.4697000000000001E-3"/>
    <n v="0"/>
    <n v="0.57200620000000002"/>
    <n v="0.1158916"/>
    <n v="7.6514200000000004E-2"/>
    <n v="8.7551E-3"/>
    <x v="2"/>
  </r>
  <r>
    <n v="1"/>
    <n v="8.5974999999999992E-3"/>
    <n v="1.44148E-2"/>
    <n v="6.1359999999999995E-4"/>
    <n v="1.2686899999999999E-2"/>
    <n v="0.19392970000000001"/>
    <n v="-6.8286899999999998E-2"/>
    <n v="0"/>
    <n v="0"/>
    <n v="0"/>
    <n v="6.8259000000000002E-3"/>
    <n v="0"/>
    <n v="0.58295520000000001"/>
    <n v="0.1238723"/>
    <n v="7.3637499999999995E-2"/>
    <n v="8.1198999999999993E-3"/>
    <x v="2"/>
  </r>
  <r>
    <n v="1"/>
    <n v="7.9839000000000004E-3"/>
    <n v="1.3606E-2"/>
    <n v="5.3810000000000001E-4"/>
    <n v="1.1787799999999999E-2"/>
    <n v="0.18719179999999999"/>
    <n v="-6.6327700000000003E-2"/>
    <n v="0"/>
    <n v="0"/>
    <n v="0"/>
    <n v="6.0613000000000004E-3"/>
    <n v="0"/>
    <n v="0.59390989999999999"/>
    <n v="0.1319225"/>
    <n v="7.11339E-2"/>
    <n v="7.5604000000000001E-3"/>
    <x v="2"/>
  </r>
  <r>
    <n v="1"/>
    <n v="7.4457999999999998E-3"/>
    <n v="1.2875899999999999E-2"/>
    <n v="4.8859999999999995E-4"/>
    <n v="1.0972000000000001E-2"/>
    <n v="0.18142230000000001"/>
    <n v="-6.4445500000000003E-2"/>
    <n v="0"/>
    <n v="0"/>
    <n v="0"/>
    <n v="5.5973999999999998E-3"/>
    <n v="0"/>
    <n v="0.60550119999999996"/>
    <n v="0.1397861"/>
    <n v="6.8959699999999999E-2"/>
    <n v="7.0553999999999999E-3"/>
    <x v="2"/>
  </r>
  <r>
    <n v="2"/>
    <n v="6.9572999999999996E-3"/>
    <n v="1.2238300000000001E-2"/>
    <n v="4.2979999999999998E-4"/>
    <n v="1.0248999999999999E-2"/>
    <n v="0.17680000000000001"/>
    <n v="-6.3119800000000004E-2"/>
    <n v="0"/>
    <n v="0"/>
    <n v="0"/>
    <n v="5.0194000000000003E-3"/>
    <n v="0"/>
    <n v="0.61728950000000005"/>
    <n v="0.1476518"/>
    <n v="6.7212800000000003E-2"/>
    <n v="6.6105000000000001E-3"/>
    <x v="3"/>
  </r>
  <r>
    <n v="2"/>
    <n v="6.5274E-3"/>
    <n v="1.1674199999999999E-2"/>
    <n v="3.835E-4"/>
    <n v="9.6010999999999996E-3"/>
    <n v="0.17311789999999999"/>
    <n v="-6.2046999999999998E-2"/>
    <n v="0"/>
    <n v="0"/>
    <n v="0"/>
    <n v="4.5691999999999998E-3"/>
    <n v="0"/>
    <n v="0.62940300000000005"/>
    <n v="0.15542790000000001"/>
    <n v="6.58218E-2"/>
    <n v="6.2144000000000001E-3"/>
    <x v="3"/>
  </r>
  <r>
    <n v="2"/>
    <n v="6.1440000000000002E-3"/>
    <n v="1.11766E-2"/>
    <n v="3.4150000000000001E-4"/>
    <n v="9.0209000000000001E-3"/>
    <n v="0.1702891"/>
    <n v="-6.1277199999999997E-2"/>
    <n v="0"/>
    <n v="0"/>
    <n v="0"/>
    <n v="4.1618000000000002E-3"/>
    <n v="0"/>
    <n v="0.64174010000000004"/>
    <n v="0.1631457"/>
    <n v="6.4757899999999993E-2"/>
    <n v="5.8621000000000003E-3"/>
    <x v="3"/>
  </r>
  <r>
    <n v="2"/>
    <n v="5.8024000000000001E-3"/>
    <n v="1.07358E-2"/>
    <n v="3.0580000000000001E-4"/>
    <n v="8.4992999999999996E-3"/>
    <n v="0.16819609999999999"/>
    <n v="-6.0746399999999999E-2"/>
    <n v="0"/>
    <n v="0"/>
    <n v="0"/>
    <n v="3.8162000000000001E-3"/>
    <n v="0"/>
    <n v="0.6542869"/>
    <n v="0.170791"/>
    <n v="6.3977800000000001E-2"/>
    <n v="5.5472000000000004E-3"/>
    <x v="3"/>
  </r>
  <r>
    <n v="3"/>
    <n v="5.4965999999999999E-3"/>
    <n v="1.03444E-2"/>
    <n v="2.7470000000000001E-4"/>
    <n v="8.0289000000000003E-3"/>
    <n v="0.16675029999999999"/>
    <n v="-6.0435999999999997E-2"/>
    <n v="0"/>
    <n v="0"/>
    <n v="0"/>
    <n v="3.5154000000000001E-3"/>
    <n v="0"/>
    <n v="0.6670064"/>
    <n v="0.17836070000000001"/>
    <n v="6.3448400000000002E-2"/>
    <n v="5.2649000000000003E-3"/>
    <x v="4"/>
  </r>
  <r>
    <n v="3"/>
    <n v="5.2220000000000001E-3"/>
    <n v="9.9958000000000009E-3"/>
    <n v="2.477E-4"/>
    <n v="7.6030999999999998E-3"/>
    <n v="0.1658713"/>
    <n v="-6.0318200000000002E-2"/>
    <n v="0"/>
    <n v="0"/>
    <n v="0"/>
    <n v="3.2544000000000002E-3"/>
    <n v="0"/>
    <n v="0.67987129999999996"/>
    <n v="0.18584500000000001"/>
    <n v="6.3139200000000006E-2"/>
    <n v="5.0108000000000001E-3"/>
    <x v="4"/>
  </r>
  <r>
    <n v="3"/>
    <n v="4.9743000000000001E-3"/>
    <n v="9.6845999999999998E-3"/>
    <n v="2.242E-4"/>
    <n v="7.2166000000000001E-3"/>
    <n v="0.16549269999999999"/>
    <n v="-6.03729E-2"/>
    <n v="0"/>
    <n v="0"/>
    <n v="0"/>
    <n v="3.0262000000000002E-3"/>
    <n v="0"/>
    <n v="0.69285240000000003"/>
    <n v="0.1932354"/>
    <n v="6.3024899999999995E-2"/>
    <n v="4.7812000000000002E-3"/>
    <x v="4"/>
  </r>
  <r>
    <n v="3"/>
    <n v="4.7501000000000002E-3"/>
    <n v="9.4059E-3"/>
    <n v="2.0359999999999999E-4"/>
    <n v="6.8646000000000002E-3"/>
    <n v="0.16555600000000001"/>
    <n v="-6.0580299999999997E-2"/>
    <n v="0"/>
    <n v="0"/>
    <n v="0"/>
    <n v="2.8265E-3"/>
    <n v="0"/>
    <n v="0.70592480000000002"/>
    <n v="0.2005219"/>
    <n v="6.3083299999999995E-2"/>
    <n v="4.5729999999999998E-3"/>
    <x v="4"/>
  </r>
  <r>
    <n v="4"/>
    <n v="4.5465999999999996E-3"/>
    <n v="9.1556999999999993E-3"/>
    <n v="1.8550000000000001E-4"/>
    <n v="6.5430000000000002E-3"/>
    <n v="0.16601070000000001"/>
    <n v="-6.09238E-2"/>
    <n v="0"/>
    <n v="0"/>
    <n v="0"/>
    <n v="2.6511999999999998E-3"/>
    <n v="0"/>
    <n v="0.71906479999999995"/>
    <n v="0.2076945"/>
    <n v="6.3294900000000001E-2"/>
    <n v="4.3835999999999996E-3"/>
    <x v="5"/>
  </r>
  <r>
    <n v="4"/>
    <n v="4.3610000000000003E-3"/>
    <n v="8.9306000000000003E-3"/>
    <n v="1.697E-4"/>
    <n v="6.2484000000000003E-3"/>
    <n v="0.16681260000000001"/>
    <n v="-6.1388499999999999E-2"/>
    <n v="0"/>
    <n v="0"/>
    <n v="0"/>
    <n v="2.4970000000000001E-3"/>
    <n v="0"/>
    <n v="0.73225130000000005"/>
    <n v="0.2147432"/>
    <n v="6.3642500000000005E-2"/>
    <n v="4.2106000000000001E-3"/>
    <x v="5"/>
  </r>
  <r>
    <n v="4"/>
    <n v="4.1913000000000002E-3"/>
    <n v="8.7273999999999997E-3"/>
    <n v="1.5569999999999999E-4"/>
    <n v="5.9776999999999999E-3"/>
    <n v="0.1679233"/>
    <n v="-6.1961500000000003E-2"/>
    <n v="0"/>
    <n v="0"/>
    <n v="0"/>
    <n v="2.3606999999999999E-3"/>
    <n v="0"/>
    <n v="0.74546429999999997"/>
    <n v="0.22165940000000001"/>
    <n v="6.4111100000000004E-2"/>
    <n v="4.0521999999999997E-3"/>
    <x v="5"/>
  </r>
  <r>
    <n v="4"/>
    <n v="4.0356999999999997E-3"/>
    <n v="8.5436000000000002E-3"/>
    <n v="1.4329999999999999E-4"/>
    <n v="5.7283999999999998E-3"/>
    <n v="0.16930880000000001"/>
    <n v="-6.2630699999999997E-2"/>
    <n v="0"/>
    <n v="0"/>
    <n v="0"/>
    <n v="2.2399999999999998E-3"/>
    <n v="9.9999999999999995E-8"/>
    <n v="0.75868480000000005"/>
    <n v="0.2284359"/>
    <n v="6.4686999999999995E-2"/>
    <n v="3.9065999999999997E-3"/>
    <x v="5"/>
  </r>
  <r>
    <n v="5"/>
    <n v="3.8923999999999999E-3"/>
    <n v="8.3770000000000008E-3"/>
    <n v="1.3219999999999999E-4"/>
    <n v="5.4980999999999997E-3"/>
    <n v="0.17093829999999999"/>
    <n v="-6.3384700000000002E-2"/>
    <n v="0"/>
    <n v="0"/>
    <n v="0"/>
    <n v="2.1329000000000001E-3"/>
    <n v="1.9999999999999999E-7"/>
    <n v="0.77189470000000004"/>
    <n v="0.2350672"/>
    <n v="6.5357600000000002E-2"/>
    <n v="3.7724E-3"/>
    <x v="6"/>
  </r>
  <r>
    <n v="5"/>
    <n v="3.7602E-3"/>
    <n v="8.2255999999999996E-3"/>
    <n v="1.2239999999999999E-4"/>
    <n v="5.2849000000000004E-3"/>
    <n v="0.1727832"/>
    <n v="-6.4212199999999997E-2"/>
    <n v="0"/>
    <n v="0"/>
    <n v="0"/>
    <n v="2.0382E-3"/>
    <n v="2.9999999999999999E-7"/>
    <n v="0.78507649999999995"/>
    <n v="0.24154999999999999"/>
    <n v="6.6110699999999994E-2"/>
    <n v="3.6481999999999999E-3"/>
    <x v="6"/>
  </r>
  <r>
    <n v="5"/>
    <n v="3.6378000000000001E-3"/>
    <n v="8.0874999999999992E-3"/>
    <n v="1.136E-4"/>
    <n v="5.0870000000000004E-3"/>
    <n v="0.174816"/>
    <n v="-6.5101199999999998E-2"/>
    <n v="0"/>
    <n v="0"/>
    <n v="0"/>
    <n v="1.9547000000000002E-3"/>
    <n v="5.9999999999999997E-7"/>
    <n v="0.79821310000000001"/>
    <n v="0.2478832"/>
    <n v="6.6933699999999999E-2"/>
    <n v="3.5331E-3"/>
    <x v="6"/>
  </r>
  <r>
    <n v="5"/>
    <n v="3.5241999999999999E-3"/>
    <n v="7.9612999999999993E-3"/>
    <n v="1.058E-4"/>
    <n v="4.9029E-3"/>
    <n v="0.17700979999999999"/>
    <n v="-6.6039200000000006E-2"/>
    <n v="0"/>
    <n v="0"/>
    <n v="0"/>
    <n v="1.8816E-3"/>
    <n v="8.9999999999999996E-7"/>
    <n v="0.81128659999999997"/>
    <n v="0.25406770000000001"/>
    <n v="6.7813499999999999E-2"/>
    <n v="3.4261000000000001E-3"/>
    <x v="6"/>
  </r>
  <r>
    <n v="6"/>
    <n v="3.4183999999999998E-3"/>
    <n v="7.8455E-3"/>
    <n v="9.8800000000000003E-5"/>
    <n v="4.7312999999999999E-3"/>
    <n v="0.17933789999999999"/>
    <n v="-6.7012699999999994E-2"/>
    <n v="0"/>
    <n v="0"/>
    <n v="0"/>
    <n v="1.8177E-3"/>
    <n v="1.5E-6"/>
    <n v="0.82427799999999996"/>
    <n v="0.26010620000000001"/>
    <n v="6.8735900000000003E-2"/>
    <n v="3.3262000000000001E-3"/>
    <x v="7"/>
  </r>
  <r>
    <n v="6"/>
    <n v="3.3195999999999998E-3"/>
    <n v="7.7387999999999997E-3"/>
    <n v="9.2499999999999999E-5"/>
    <n v="4.5709000000000001E-3"/>
    <n v="0.18177389999999999"/>
    <n v="-6.8007200000000004E-2"/>
    <n v="0"/>
    <n v="0"/>
    <n v="0"/>
    <n v="1.7619999999999999E-3"/>
    <n v="2.3E-6"/>
    <n v="0.83716619999999997"/>
    <n v="0.26600289999999999"/>
    <n v="6.9685399999999995E-2"/>
    <n v="3.2328000000000001E-3"/>
    <x v="7"/>
  </r>
  <r>
    <n v="6"/>
    <n v="3.2271000000000001E-3"/>
    <n v="7.6401000000000004E-3"/>
    <n v="8.6799999999999996E-5"/>
    <n v="4.4206999999999996E-3"/>
    <n v="0.1842916"/>
    <n v="-6.9007499999999999E-2"/>
    <n v="0"/>
    <n v="0"/>
    <n v="0"/>
    <n v="1.7135E-3"/>
    <n v="3.5999999999999998E-6"/>
    <n v="0.84992760000000001"/>
    <n v="0.27176349999999999"/>
    <n v="7.0645799999999995E-2"/>
    <n v="3.1451999999999999E-3"/>
    <x v="7"/>
  </r>
  <r>
    <n v="6"/>
    <n v="3.1402999999999999E-3"/>
    <n v="7.5484000000000002E-3"/>
    <n v="8.1699999999999994E-5"/>
    <n v="4.2798000000000003E-3"/>
    <n v="0.1868658"/>
    <n v="-6.9997500000000004E-2"/>
    <n v="0"/>
    <n v="0"/>
    <n v="0"/>
    <n v="1.671E-3"/>
    <n v="5.4E-6"/>
    <n v="0.86253659999999999"/>
    <n v="0.27739449999999999"/>
    <n v="7.16001E-2"/>
    <n v="3.0628000000000001E-3"/>
    <x v="7"/>
  </r>
  <r>
    <n v="7"/>
    <n v="3.0585E-3"/>
    <n v="7.4627000000000001E-3"/>
    <n v="7.7100000000000004E-5"/>
    <n v="4.1473999999999999E-3"/>
    <n v="0.18947169999999999"/>
    <n v="-7.0960899999999993E-2"/>
    <n v="0"/>
    <n v="0"/>
    <n v="0"/>
    <n v="1.6336E-3"/>
    <n v="8.1000000000000004E-6"/>
    <n v="0.87496569999999996"/>
    <n v="0.28290300000000002"/>
    <n v="7.2531300000000007E-2"/>
    <n v="2.9851000000000001E-3"/>
    <x v="7"/>
  </r>
  <r>
    <n v="7"/>
    <n v="2.9815000000000002E-3"/>
    <n v="7.3822999999999996E-3"/>
    <n v="7.2799999999999994E-5"/>
    <n v="4.0226000000000003E-3"/>
    <n v="0.19208600000000001"/>
    <n v="-7.1881500000000001E-2"/>
    <n v="0"/>
    <n v="0"/>
    <n v="0"/>
    <n v="1.6006E-3"/>
    <n v="1.17E-5"/>
    <n v="0.8871869"/>
    <n v="0.28829579999999999"/>
    <n v="7.3422399999999999E-2"/>
    <n v="2.9118E-3"/>
    <x v="7"/>
  </r>
  <r>
    <n v="7"/>
    <n v="2.9087000000000002E-3"/>
    <n v="7.3064000000000002E-3"/>
    <n v="6.8999999999999997E-5"/>
    <n v="3.9050000000000001E-3"/>
    <n v="0.19468659999999999"/>
    <n v="-7.2743299999999997E-2"/>
    <n v="0"/>
    <n v="0"/>
    <n v="0"/>
    <n v="1.5712E-3"/>
    <n v="1.6799999999999998E-5"/>
    <n v="0.89917219999999998"/>
    <n v="0.29357899999999998"/>
    <n v="7.4257199999999995E-2"/>
    <n v="2.8422999999999999E-3"/>
    <x v="7"/>
  </r>
  <r>
    <n v="7"/>
    <n v="2.8397000000000001E-3"/>
    <n v="7.2344000000000002E-3"/>
    <n v="6.5400000000000004E-5"/>
    <n v="3.7938E-3"/>
    <n v="0.19725280000000001"/>
    <n v="-7.3531299999999994E-2"/>
    <n v="0"/>
    <n v="0"/>
    <n v="0"/>
    <n v="1.5449999999999999E-3"/>
    <n v="2.34E-5"/>
    <n v="0.91089469999999995"/>
    <n v="0.29875770000000001"/>
    <n v="7.5020799999999999E-2"/>
    <n v="2.7764999999999999E-3"/>
    <x v="7"/>
  </r>
  <r>
    <n v="8"/>
    <n v="2.7742999999999999E-3"/>
    <n v="7.1656000000000003E-3"/>
    <n v="6.2100000000000005E-5"/>
    <n v="3.6887000000000001E-3"/>
    <n v="0.19976550000000001"/>
    <n v="-7.4231099999999994E-2"/>
    <n v="0"/>
    <n v="0"/>
    <n v="0"/>
    <n v="1.5215000000000001E-3"/>
    <n v="3.18E-5"/>
    <n v="0.92232930000000002"/>
    <n v="0.3038344"/>
    <n v="7.5699299999999997E-2"/>
    <n v="2.7139999999999998E-3"/>
    <x v="7"/>
  </r>
  <r>
    <n v="8"/>
    <n v="2.7120999999999998E-3"/>
    <n v="7.0996000000000002E-3"/>
    <n v="5.91E-5"/>
    <n v="3.5891E-3"/>
    <n v="0.20220659999999999"/>
    <n v="-7.4829099999999996E-2"/>
    <n v="0"/>
    <n v="0"/>
    <n v="0"/>
    <n v="1.5007E-3"/>
    <n v="4.2400000000000001E-5"/>
    <n v="0.93345319999999998"/>
    <n v="0.30880849999999999"/>
    <n v="7.6279899999999998E-2"/>
    <n v="2.6545000000000002E-3"/>
    <x v="7"/>
  </r>
  <r>
    <n v="8"/>
    <n v="2.653E-3"/>
    <n v="7.0359000000000003E-3"/>
    <n v="5.63E-5"/>
    <n v="3.4946000000000001E-3"/>
    <n v="0.2045594"/>
    <n v="-7.5312400000000002E-2"/>
    <n v="0"/>
    <n v="0"/>
    <n v="0"/>
    <n v="1.4823E-3"/>
    <n v="5.52E-5"/>
    <n v="0.94424629999999998"/>
    <n v="0.31367590000000001"/>
    <n v="7.6751200000000006E-2"/>
    <n v="2.5977999999999999E-3"/>
    <x v="7"/>
  </r>
  <r>
    <n v="8"/>
    <n v="2.5967E-3"/>
    <n v="6.9740000000000002E-3"/>
    <n v="5.38E-5"/>
    <n v="3.4047999999999999E-3"/>
    <n v="0.20680799999999999"/>
    <n v="-7.5669200000000006E-2"/>
    <n v="0"/>
    <n v="0"/>
    <n v="0"/>
    <n v="1.4662E-3"/>
    <n v="7.0500000000000006E-5"/>
    <n v="0.95469150000000003"/>
    <n v="0.31842979999999999"/>
    <n v="7.7103000000000005E-2"/>
    <n v="2.5436999999999999E-3"/>
    <x v="7"/>
  </r>
  <r>
    <n v="9"/>
    <n v="2.5428999999999998E-3"/>
    <n v="6.9135999999999998E-3"/>
    <n v="5.1400000000000003E-5"/>
    <n v="3.3195E-3"/>
    <n v="0.2089387"/>
    <n v="-7.5889100000000001E-2"/>
    <n v="0"/>
    <n v="0"/>
    <n v="0"/>
    <n v="1.4524E-3"/>
    <n v="8.8300000000000005E-5"/>
    <n v="0.96477520000000005"/>
    <n v="0.32306170000000001"/>
    <n v="7.7327199999999999E-2"/>
    <n v="2.4919E-3"/>
    <x v="7"/>
  </r>
  <r>
    <n v="9"/>
    <n v="2.4914999999999998E-3"/>
    <n v="6.8542999999999998E-3"/>
    <n v="4.9100000000000001E-5"/>
    <n v="3.2382000000000001E-3"/>
    <n v="0.2109396"/>
    <n v="-7.5963900000000001E-2"/>
    <n v="0"/>
    <n v="0"/>
    <n v="0"/>
    <n v="1.4408999999999999E-3"/>
    <n v="1.088E-4"/>
    <n v="0.97448780000000002"/>
    <n v="0.3275632"/>
    <n v="7.7417700000000006E-2"/>
    <n v="2.4424999999999998E-3"/>
    <x v="7"/>
  </r>
  <r>
    <n v="9"/>
    <n v="2.4424E-3"/>
    <n v="6.7958999999999997E-3"/>
    <n v="4.71E-5"/>
    <n v="3.1608000000000001E-3"/>
    <n v="0.2128012"/>
    <n v="-7.5887499999999997E-2"/>
    <n v="0"/>
    <n v="0"/>
    <n v="0"/>
    <n v="1.4316000000000001E-3"/>
    <n v="1.3190000000000001E-4"/>
    <n v="0.98382400000000003"/>
    <n v="0.33192739999999998"/>
    <n v="7.7371099999999998E-2"/>
    <n v="2.395E-3"/>
    <x v="7"/>
  </r>
  <r>
    <n v="9"/>
    <n v="2.3952999999999999E-3"/>
    <n v="6.7381000000000003E-3"/>
    <n v="4.5200000000000001E-5"/>
    <n v="3.0869000000000001E-3"/>
    <n v="0.21451680000000001"/>
    <n v="-7.5656399999999999E-2"/>
    <n v="0"/>
    <n v="0"/>
    <n v="0"/>
    <n v="1.4247000000000001E-3"/>
    <n v="1.5779999999999999E-4"/>
    <n v="0.99278250000000001"/>
    <n v="0.33614939999999999"/>
    <n v="7.71868E-2"/>
    <n v="2.3495E-3"/>
    <x v="7"/>
  </r>
  <r>
    <n v="10"/>
    <n v="2.3502000000000002E-3"/>
    <n v="6.6807999999999998E-3"/>
    <n v="4.3399999999999998E-5"/>
    <n v="3.0163E-3"/>
    <n v="0.216082"/>
    <n v="-7.5269500000000003E-2"/>
    <n v="0"/>
    <n v="0"/>
    <n v="0"/>
    <n v="1.4199E-3"/>
    <n v="1.862E-4"/>
    <n v="1.001366"/>
    <n v="0.34022659999999999"/>
    <n v="7.6866599999999993E-2"/>
    <n v="2.3058000000000002E-3"/>
    <x v="7"/>
  </r>
  <r>
    <n v="10"/>
    <n v="2.3067999999999999E-3"/>
    <n v="6.6238E-3"/>
    <n v="4.1699999999999997E-5"/>
    <n v="2.9488000000000001E-3"/>
    <n v="0.21749489999999999"/>
    <n v="-7.47279E-2"/>
    <n v="0"/>
    <n v="0"/>
    <n v="0"/>
    <n v="1.4174000000000001E-3"/>
    <n v="2.173E-4"/>
    <n v="1.0095807000000001"/>
    <n v="0.34415889999999999"/>
    <n v="7.6414700000000002E-2"/>
    <n v="2.2637E-3"/>
    <x v="7"/>
  </r>
  <r>
    <n v="10"/>
    <n v="2.2650999999999999E-3"/>
    <n v="6.5669999999999999E-3"/>
    <n v="4.0099999999999999E-5"/>
    <n v="2.8842E-3"/>
    <n v="0.21875539999999999"/>
    <n v="-7.4034600000000006E-2"/>
    <n v="0"/>
    <n v="0"/>
    <n v="0"/>
    <n v="1.4170999999999999E-3"/>
    <n v="2.5080000000000002E-4"/>
    <n v="1.0174357000000001"/>
    <n v="0.34794799999999998"/>
    <n v="7.5837100000000005E-2"/>
    <n v="2.2231E-3"/>
    <x v="7"/>
  </r>
  <r>
    <n v="10"/>
    <n v="2.2249000000000001E-3"/>
    <n v="6.5103000000000001E-3"/>
    <n v="3.8699999999999999E-5"/>
    <n v="2.8222E-3"/>
    <n v="0.21986539999999999"/>
    <n v="-7.3194200000000001E-2"/>
    <n v="0"/>
    <n v="0"/>
    <n v="0"/>
    <n v="1.4189000000000001E-3"/>
    <n v="2.8669999999999998E-4"/>
    <n v="1.0249425000000001"/>
    <n v="0.3515974"/>
    <n v="7.5141299999999994E-2"/>
    <n v="2.1840000000000002E-3"/>
    <x v="7"/>
  </r>
  <r>
    <n v="11"/>
    <n v="2.1862000000000001E-3"/>
    <n v="6.4538E-3"/>
    <n v="3.7400000000000001E-5"/>
    <n v="2.7628000000000002E-3"/>
    <n v="0.22082769999999999"/>
    <n v="-7.2212399999999996E-2"/>
    <n v="0"/>
    <n v="0"/>
    <n v="0"/>
    <n v="1.4227E-3"/>
    <n v="3.2469999999999998E-4"/>
    <n v="1.0321145"/>
    <n v="0.35511169999999997"/>
    <n v="7.4335799999999994E-2"/>
    <n v="2.1462E-3"/>
    <x v="8"/>
  </r>
  <r>
    <n v="11"/>
    <n v="2.1489E-3"/>
    <n v="6.3971999999999996E-3"/>
    <n v="3.6100000000000003E-5"/>
    <n v="2.7058E-3"/>
    <n v="0.22164639999999999"/>
    <n v="-7.1095800000000001E-2"/>
    <n v="0"/>
    <n v="0"/>
    <n v="0"/>
    <n v="1.4285999999999999E-3"/>
    <n v="3.6479999999999998E-4"/>
    <n v="1.0389662"/>
    <n v="0.35849619999999999"/>
    <n v="7.3429800000000003E-2"/>
    <n v="2.1096999999999999E-3"/>
    <x v="8"/>
  </r>
  <r>
    <n v="11"/>
    <n v="2.1128000000000002E-3"/>
    <n v="6.3407000000000003E-3"/>
    <n v="3.4900000000000001E-5"/>
    <n v="2.6508999999999999E-3"/>
    <n v="0.222326"/>
    <n v="-6.9851300000000005E-2"/>
    <n v="0"/>
    <n v="0"/>
    <n v="0"/>
    <n v="1.4362999999999999E-3"/>
    <n v="4.0680000000000002E-4"/>
    <n v="1.0455131"/>
    <n v="0.36175649999999998"/>
    <n v="7.2432899999999995E-2"/>
    <n v="2.0742999999999998E-3"/>
    <x v="8"/>
  </r>
  <r>
    <n v="11"/>
    <n v="2.0777999999999999E-3"/>
    <n v="6.2842999999999996E-3"/>
    <n v="3.3800000000000002E-5"/>
    <n v="2.5980999999999999E-3"/>
    <n v="0.22287170000000001"/>
    <n v="-6.8486400000000003E-2"/>
    <n v="0"/>
    <n v="0"/>
    <n v="0"/>
    <n v="1.4457999999999999E-3"/>
    <n v="4.504E-4"/>
    <n v="1.051771"/>
    <n v="0.36489830000000001"/>
    <n v="7.1354699999999993E-2"/>
    <n v="2.0401E-3"/>
    <x v="8"/>
  </r>
  <r>
    <n v="12"/>
    <n v="2.0439999999999998E-3"/>
    <n v="6.2278000000000003E-3"/>
    <n v="3.2799999999999998E-5"/>
    <n v="2.5473000000000002E-3"/>
    <n v="0.2232886"/>
    <n v="-6.7008200000000004E-2"/>
    <n v="0"/>
    <n v="0"/>
    <n v="0"/>
    <n v="1.4571E-3"/>
    <n v="4.9560000000000001E-4"/>
    <n v="1.0577557"/>
    <n v="0.367927"/>
    <n v="7.0204299999999997E-2"/>
    <n v="2.0068E-3"/>
    <x v="8"/>
  </r>
  <r>
    <n v="12"/>
    <n v="2.0111999999999999E-3"/>
    <n v="6.1713999999999996E-3"/>
    <n v="3.1900000000000003E-5"/>
    <n v="2.4983000000000002E-3"/>
    <n v="0.22358220000000001"/>
    <n v="-6.5424099999999999E-2"/>
    <n v="0"/>
    <n v="0"/>
    <n v="0"/>
    <n v="1.4698999999999999E-3"/>
    <n v="5.421E-4"/>
    <n v="1.063483"/>
    <n v="0.37084810000000001"/>
    <n v="6.8990800000000005E-2"/>
    <n v="1.9745000000000001E-3"/>
    <x v="8"/>
  </r>
  <r>
    <n v="12"/>
    <n v="1.9792999999999998E-3"/>
    <n v="6.1149999999999998E-3"/>
    <n v="3.1000000000000001E-5"/>
    <n v="2.4510000000000001E-3"/>
    <n v="0.2237577"/>
    <n v="-6.3741199999999998E-2"/>
    <n v="0"/>
    <n v="0"/>
    <n v="0"/>
    <n v="1.4842E-3"/>
    <n v="5.8969999999999997E-4"/>
    <n v="1.0689682"/>
    <n v="0.37366640000000001"/>
    <n v="6.7722699999999997E-2"/>
    <n v="1.9430999999999999E-3"/>
    <x v="8"/>
  </r>
  <r>
    <n v="12"/>
    <n v="1.9483E-3"/>
    <n v="6.0587000000000002E-3"/>
    <n v="3.01E-5"/>
    <n v="2.4052000000000001E-3"/>
    <n v="0.22382060000000001"/>
    <n v="-6.1966500000000001E-2"/>
    <n v="0"/>
    <n v="0"/>
    <n v="0"/>
    <n v="1.5E-3"/>
    <n v="6.3840000000000001E-4"/>
    <n v="1.0742263000000001"/>
    <n v="0.37638680000000002"/>
    <n v="6.6408200000000001E-2"/>
    <n v="1.9124999999999999E-3"/>
    <x v="8"/>
  </r>
  <r>
    <n v="13"/>
    <n v="1.9181999999999999E-3"/>
    <n v="6.0023999999999997E-3"/>
    <n v="2.94E-5"/>
    <n v="2.3609999999999998E-3"/>
    <n v="0.22377620000000001"/>
    <n v="-6.0106800000000002E-2"/>
    <n v="0"/>
    <n v="0"/>
    <n v="0"/>
    <n v="1.5171E-3"/>
    <n v="6.8789999999999997E-4"/>
    <n v="1.0792716"/>
    <n v="0.37901400000000002"/>
    <n v="6.5054799999999996E-2"/>
    <n v="1.8827E-3"/>
    <x v="8"/>
  </r>
  <r>
    <n v="13"/>
    <n v="1.8889E-3"/>
    <n v="5.9461999999999996E-3"/>
    <n v="2.8600000000000001E-5"/>
    <n v="2.3183000000000001E-3"/>
    <n v="0.22362960000000001"/>
    <n v="-5.8168699999999997E-2"/>
    <n v="0"/>
    <n v="0"/>
    <n v="0"/>
    <n v="1.5355E-3"/>
    <n v="7.381E-4"/>
    <n v="1.0841178"/>
    <n v="0.38155260000000002"/>
    <n v="6.3669900000000001E-2"/>
    <n v="1.8536E-3"/>
    <x v="8"/>
  </r>
  <r>
    <n v="13"/>
    <n v="1.8602E-3"/>
    <n v="5.8900999999999997E-3"/>
    <n v="2.7900000000000001E-5"/>
    <n v="2.2769000000000001E-3"/>
    <n v="0.2233861"/>
    <n v="-5.6158600000000003E-2"/>
    <n v="0"/>
    <n v="0"/>
    <n v="0"/>
    <n v="1.5552000000000001E-3"/>
    <n v="7.8910000000000004E-4"/>
    <n v="1.0887781000000001"/>
    <n v="0.38400699999999999"/>
    <n v="6.2260000000000003E-2"/>
    <n v="1.8251999999999999E-3"/>
    <x v="8"/>
  </r>
  <r>
    <n v="13"/>
    <n v="1.8323E-3"/>
    <n v="5.8339999999999998E-3"/>
    <n v="2.73E-5"/>
    <n v="2.2366999999999999E-3"/>
    <n v="0.22305079999999999"/>
    <n v="-5.4082900000000003E-2"/>
    <n v="0"/>
    <n v="0"/>
    <n v="0"/>
    <n v="1.5762E-3"/>
    <n v="8.4060000000000005E-4"/>
    <n v="1.0932649999999999"/>
    <n v="0.38638149999999999"/>
    <n v="6.08316E-2"/>
    <n v="1.7975000000000001E-3"/>
    <x v="8"/>
  </r>
  <r>
    <n v="14"/>
    <n v="1.8051E-3"/>
    <n v="5.7781000000000004E-3"/>
    <n v="2.6699999999999998E-5"/>
    <n v="2.1976999999999999E-3"/>
    <n v="0.2226283"/>
    <n v="-5.1947699999999999E-2"/>
    <n v="0"/>
    <n v="0"/>
    <n v="0"/>
    <n v="1.5984E-3"/>
    <n v="8.9269999999999996E-4"/>
    <n v="1.0975902"/>
    <n v="0.38868029999999998"/>
    <n v="5.9390600000000002E-2"/>
    <n v="1.7703E-3"/>
    <x v="8"/>
  </r>
  <r>
    <n v="14"/>
    <n v="1.7784000000000001E-3"/>
    <n v="5.7223999999999999E-3"/>
    <n v="2.6100000000000001E-5"/>
    <n v="2.1599000000000002E-3"/>
    <n v="0.2221236"/>
    <n v="-4.9758900000000002E-2"/>
    <n v="0"/>
    <n v="0"/>
    <n v="0"/>
    <n v="1.6218999999999999E-3"/>
    <n v="9.4530000000000005E-4"/>
    <n v="1.1017646999999999"/>
    <n v="0.39090730000000001"/>
    <n v="5.7942100000000003E-2"/>
    <n v="1.7436000000000001E-3"/>
    <x v="8"/>
  </r>
  <r>
    <n v="14"/>
    <n v="1.7523E-3"/>
    <n v="5.6667000000000002E-3"/>
    <n v="2.55E-5"/>
    <n v="2.1231000000000002E-3"/>
    <n v="0.22154109999999999"/>
    <n v="-4.7522099999999998E-2"/>
    <n v="0"/>
    <n v="0"/>
    <n v="0"/>
    <n v="1.6467000000000001E-3"/>
    <n v="9.9829999999999993E-4"/>
    <n v="1.1057988000000001"/>
    <n v="0.39306629999999998"/>
    <n v="5.6491399999999997E-2"/>
    <n v="1.7175000000000001E-3"/>
    <x v="8"/>
  </r>
  <r>
    <n v="14"/>
    <n v="1.7267999999999999E-3"/>
    <n v="5.6112999999999996E-3"/>
    <n v="2.5000000000000001E-5"/>
    <n v="2.0874000000000001E-3"/>
    <n v="0.2208851"/>
    <n v="-4.5242999999999998E-2"/>
    <n v="0"/>
    <n v="0"/>
    <n v="0"/>
    <n v="1.6726E-3"/>
    <n v="1.0517E-3"/>
    <n v="1.1097022999999999"/>
    <n v="0.39516089999999998"/>
    <n v="5.50427E-2"/>
    <n v="1.6918E-3"/>
    <x v="8"/>
  </r>
  <r>
    <n v="15"/>
    <n v="1.7018000000000001E-3"/>
    <n v="5.5560000000000002E-3"/>
    <n v="2.4499999999999999E-5"/>
    <n v="2.0525999999999999E-3"/>
    <n v="0.22015979999999999"/>
    <n v="-4.2926699999999998E-2"/>
    <n v="0"/>
    <n v="0"/>
    <n v="0"/>
    <n v="1.6998E-3"/>
    <n v="1.1054000000000001E-3"/>
    <n v="1.1134841"/>
    <n v="0.3971943"/>
    <n v="5.3600200000000001E-2"/>
    <n v="1.6665E-3"/>
    <x v="8"/>
  </r>
  <r>
    <n v="15"/>
    <n v="1.6773000000000001E-3"/>
    <n v="5.5009000000000004E-3"/>
    <n v="2.4000000000000001E-5"/>
    <n v="2.0187E-3"/>
    <n v="0.21936919999999999"/>
    <n v="-4.0578400000000001E-2"/>
    <n v="0"/>
    <n v="0"/>
    <n v="0"/>
    <n v="1.7281E-3"/>
    <n v="1.1594000000000001E-3"/>
    <n v="1.1171525"/>
    <n v="0.39916990000000002"/>
    <n v="5.2167400000000003E-2"/>
    <n v="1.6416E-3"/>
    <x v="8"/>
  </r>
  <r>
    <n v="15"/>
    <n v="1.6532999999999999E-3"/>
    <n v="5.4460000000000003E-3"/>
    <n v="2.3600000000000001E-5"/>
    <n v="1.9857E-3"/>
    <n v="0.21851699999999999"/>
    <n v="-3.8202899999999998E-2"/>
    <n v="0"/>
    <n v="0"/>
    <n v="0"/>
    <n v="1.7576E-3"/>
    <n v="1.2135E-3"/>
    <n v="1.1207151"/>
    <n v="0.40109050000000002"/>
    <n v="5.0747500000000001E-2"/>
    <n v="1.6171E-3"/>
    <x v="8"/>
  </r>
  <r>
    <n v="15"/>
    <n v="1.6297E-3"/>
    <n v="5.3912999999999999E-3"/>
    <n v="2.3200000000000001E-5"/>
    <n v="1.9534999999999999E-3"/>
    <n v="0.21760669999999999"/>
    <n v="-3.5804900000000001E-2"/>
    <n v="0"/>
    <n v="0"/>
    <n v="0"/>
    <n v="1.7880999999999999E-3"/>
    <n v="1.2677999999999999E-3"/>
    <n v="1.124179"/>
    <n v="0.40295900000000001"/>
    <n v="4.9343199999999997E-2"/>
    <n v="1.593E-3"/>
    <x v="8"/>
  </r>
  <r>
    <n v="16"/>
    <n v="1.6065000000000001E-3"/>
    <n v="5.3369000000000003E-3"/>
    <n v="2.27E-5"/>
    <n v="1.9220999999999999E-3"/>
    <n v="0.2166418"/>
    <n v="-3.33887E-2"/>
    <n v="0"/>
    <n v="0"/>
    <n v="0"/>
    <n v="1.8196E-3"/>
    <n v="1.322E-3"/>
    <n v="1.1275508999999999"/>
    <n v="0.40477790000000002"/>
    <n v="4.7957E-2"/>
    <n v="1.5690999999999999E-3"/>
    <x v="9"/>
  </r>
  <r>
    <n v="16"/>
    <n v="1.5838E-3"/>
    <n v="5.2826000000000001E-3"/>
    <n v="2.2399999999999999E-5"/>
    <n v="1.8913999999999999E-3"/>
    <n v="0.2156255"/>
    <n v="-3.0958699999999999E-2"/>
    <n v="0"/>
    <n v="0"/>
    <n v="0"/>
    <n v="1.8521E-3"/>
    <n v="1.3760999999999999E-3"/>
    <n v="1.1308366999999999"/>
    <n v="0.40654970000000001"/>
    <n v="4.6590899999999998E-2"/>
    <n v="1.5455E-3"/>
    <x v="9"/>
  </r>
  <r>
    <n v="16"/>
    <n v="1.5613999999999999E-3"/>
    <n v="5.2287000000000002E-3"/>
    <n v="2.1999999999999999E-5"/>
    <n v="1.8615000000000001E-3"/>
    <n v="0.2145609"/>
    <n v="-2.8518700000000001E-2"/>
    <n v="0"/>
    <n v="0"/>
    <n v="0"/>
    <n v="1.8855E-3"/>
    <n v="1.4302E-3"/>
    <n v="1.1340418000000001"/>
    <n v="0.4082768"/>
    <n v="4.5246500000000002E-2"/>
    <n v="1.5222E-3"/>
    <x v="9"/>
  </r>
  <r>
    <n v="16"/>
    <n v="1.5395000000000001E-3"/>
    <n v="5.1749999999999999E-3"/>
    <n v="2.16E-5"/>
    <n v="1.8322E-3"/>
    <n v="0.213451"/>
    <n v="-2.6072600000000001E-2"/>
    <n v="0"/>
    <n v="0"/>
    <n v="0"/>
    <n v="1.9197000000000001E-3"/>
    <n v="1.4840000000000001E-3"/>
    <n v="1.1371715"/>
    <n v="0.40996129999999997"/>
    <n v="4.3925400000000003E-2"/>
    <n v="1.4992E-3"/>
    <x v="9"/>
  </r>
  <r>
    <n v="17"/>
    <n v="1.5177999999999999E-3"/>
    <n v="5.1215000000000002E-3"/>
    <n v="2.1299999999999999E-5"/>
    <n v="1.8036E-3"/>
    <n v="0.2122985"/>
    <n v="-2.3624099999999999E-2"/>
    <n v="0"/>
    <n v="0"/>
    <n v="0"/>
    <n v="1.9547000000000002E-3"/>
    <n v="1.5375E-3"/>
    <n v="1.1402302"/>
    <n v="0.41160530000000001"/>
    <n v="4.2628600000000003E-2"/>
    <n v="1.4764000000000001E-3"/>
    <x v="9"/>
  </r>
  <r>
    <n v="17"/>
    <n v="1.4966000000000001E-3"/>
    <n v="5.0683999999999998E-3"/>
    <n v="2.09E-5"/>
    <n v="1.7756E-3"/>
    <n v="0.21110609999999999"/>
    <n v="-2.1176500000000001E-2"/>
    <n v="0"/>
    <n v="0"/>
    <n v="0"/>
    <n v="1.9903E-3"/>
    <n v="1.5906E-3"/>
    <n v="1.1432222999999999"/>
    <n v="0.41321079999999999"/>
    <n v="4.1357199999999997E-2"/>
    <n v="1.4538000000000001E-3"/>
    <x v="9"/>
  </r>
  <r>
    <n v="17"/>
    <n v="1.4756999999999999E-3"/>
    <n v="5.0155E-3"/>
    <n v="2.0599999999999999E-5"/>
    <n v="1.7482000000000001E-3"/>
    <n v="0.20987639999999999"/>
    <n v="-1.8733099999999999E-2"/>
    <n v="0"/>
    <n v="0"/>
    <n v="0"/>
    <n v="2.0265999999999999E-3"/>
    <n v="1.6433999999999999E-3"/>
    <n v="1.1461516"/>
    <n v="0.41477960000000003"/>
    <n v="4.0111899999999999E-2"/>
    <n v="1.4314E-3"/>
    <x v="9"/>
  </r>
  <r>
    <n v="17"/>
    <n v="1.4551E-3"/>
    <n v="4.9629000000000001E-3"/>
    <n v="2.0299999999999999E-5"/>
    <n v="1.7214000000000001E-3"/>
    <n v="0.20861170000000001"/>
    <n v="-1.6296999999999999E-2"/>
    <n v="0"/>
    <n v="0"/>
    <n v="0"/>
    <n v="2.0634999999999998E-3"/>
    <n v="1.6956E-3"/>
    <n v="1.1490216"/>
    <n v="0.4163134"/>
    <n v="3.88931E-2"/>
    <n v="1.4093E-3"/>
    <x v="9"/>
  </r>
  <r>
    <n v="18"/>
    <n v="1.4348E-3"/>
    <n v="4.9106000000000002E-3"/>
    <n v="2.0000000000000002E-5"/>
    <n v="1.6950999999999999E-3"/>
    <n v="0.20731440000000001"/>
    <n v="-1.3871E-2"/>
    <n v="0"/>
    <n v="0"/>
    <n v="0"/>
    <n v="2.1007999999999999E-3"/>
    <n v="1.7473E-3"/>
    <n v="1.1518355"/>
    <n v="0.41781390000000002"/>
    <n v="3.7701400000000003E-2"/>
    <n v="1.3872999999999999E-3"/>
    <x v="9"/>
  </r>
  <r>
    <n v="18"/>
    <n v="1.4147999999999999E-3"/>
    <n v="4.8586000000000002E-3"/>
    <n v="1.9700000000000001E-5"/>
    <n v="1.6693999999999999E-3"/>
    <n v="0.20598659999999999"/>
    <n v="-1.1458100000000001E-2"/>
    <n v="0"/>
    <n v="0"/>
    <n v="0"/>
    <n v="2.1385000000000002E-3"/>
    <n v="1.7983999999999999E-3"/>
    <n v="1.1545962999999999"/>
    <n v="0.41928270000000001"/>
    <n v="3.6536899999999997E-2"/>
    <n v="1.3656E-3"/>
    <x v="9"/>
  </r>
  <r>
    <n v="18"/>
    <n v="1.3952000000000001E-3"/>
    <n v="4.8069000000000002E-3"/>
    <n v="1.9400000000000001E-5"/>
    <n v="1.6440999999999999E-3"/>
    <n v="0.20463049999999999"/>
    <n v="-9.0606000000000003E-3"/>
    <n v="0"/>
    <n v="0"/>
    <n v="0"/>
    <n v="2.1765999999999999E-3"/>
    <n v="1.8488999999999999E-3"/>
    <n v="1.1573065"/>
    <n v="0.42072120000000002"/>
    <n v="3.5399800000000002E-2"/>
    <n v="1.3439999999999999E-3"/>
    <x v="9"/>
  </r>
  <r>
    <n v="18"/>
    <n v="1.3757999999999999E-3"/>
    <n v="4.7555999999999996E-3"/>
    <n v="1.91E-5"/>
    <n v="1.6194E-3"/>
    <n v="0.20324790000000001"/>
    <n v="-6.6810999999999997E-3"/>
    <n v="0"/>
    <n v="0"/>
    <n v="0"/>
    <n v="2.215E-3"/>
    <n v="1.8986999999999999E-3"/>
    <n v="1.1599686"/>
    <n v="0.42213079999999997"/>
    <n v="3.4290000000000001E-2"/>
    <n v="1.3225999999999999E-3"/>
    <x v="9"/>
  </r>
  <r>
    <n v="19"/>
    <n v="1.3567E-3"/>
    <n v="4.7045000000000003E-3"/>
    <n v="1.88E-5"/>
    <n v="1.5950999999999999E-3"/>
    <n v="0.20184089999999999"/>
    <n v="-4.3217999999999998E-3"/>
    <n v="0"/>
    <n v="0"/>
    <n v="0"/>
    <n v="2.2536000000000001E-3"/>
    <n v="1.9478E-3"/>
    <n v="1.1625848000000001"/>
    <n v="0.42351280000000002"/>
    <n v="3.3207500000000001E-2"/>
    <n v="1.3014000000000001E-3"/>
    <x v="9"/>
  </r>
  <r>
    <n v="19"/>
    <n v="1.3378999999999999E-3"/>
    <n v="4.6537999999999996E-3"/>
    <n v="1.8600000000000001E-5"/>
    <n v="1.5713000000000001E-3"/>
    <n v="0.20041120000000001"/>
    <n v="-1.9848999999999999E-3"/>
    <n v="0"/>
    <n v="0"/>
    <n v="0"/>
    <n v="2.2924999999999998E-3"/>
    <n v="1.9960999999999998E-3"/>
    <n v="1.1651568999999999"/>
    <n v="0.42486849999999998"/>
    <n v="3.2152199999999999E-2"/>
    <n v="1.2803000000000001E-3"/>
    <x v="9"/>
  </r>
  <r>
    <n v="19"/>
    <n v="1.3193E-3"/>
    <n v="4.6033999999999997E-3"/>
    <n v="1.8300000000000001E-5"/>
    <n v="1.5479000000000001E-3"/>
    <n v="0.19896040000000001"/>
    <n v="3.2759999999999999E-4"/>
    <n v="0"/>
    <n v="0"/>
    <n v="0"/>
    <n v="2.3314E-3"/>
    <n v="2.0436999999999999E-3"/>
    <n v="1.1676867"/>
    <n v="0.42619899999999999"/>
    <n v="3.11238E-2"/>
    <n v="1.2595E-3"/>
    <x v="9"/>
  </r>
  <r>
    <n v="19"/>
    <n v="1.3010000000000001E-3"/>
    <n v="4.5532999999999997E-3"/>
    <n v="1.8E-5"/>
    <n v="1.5250000000000001E-3"/>
    <n v="0.19749030000000001"/>
    <n v="2.6137000000000001E-3"/>
    <n v="0"/>
    <n v="0"/>
    <n v="0"/>
    <n v="2.3703999999999999E-3"/>
    <n v="2.0904999999999999E-3"/>
    <n v="1.1701758"/>
    <n v="0.42750539999999998"/>
    <n v="3.0122099999999999E-2"/>
    <n v="1.2386999999999999E-3"/>
    <x v="9"/>
  </r>
  <r>
    <n v="20"/>
    <n v="1.2830000000000001E-3"/>
    <n v="4.5036E-3"/>
    <n v="1.7799999999999999E-5"/>
    <n v="1.5024999999999999E-3"/>
    <n v="0.19600229999999999"/>
    <n v="4.8717999999999999E-3"/>
    <n v="0"/>
    <n v="0"/>
    <n v="0"/>
    <n v="2.4093999999999999E-3"/>
    <n v="2.1364999999999999E-3"/>
    <n v="1.1726255000000001"/>
    <n v="0.42878870000000002"/>
    <n v="2.9146600000000002E-2"/>
    <n v="1.2182E-3"/>
    <x v="9"/>
  </r>
  <r>
    <n v="20"/>
    <n v="1.2652E-3"/>
    <n v="4.4542000000000002E-3"/>
    <n v="1.7499999999999998E-5"/>
    <n v="1.4804E-3"/>
    <n v="0.1944979"/>
    <n v="7.1002000000000001E-3"/>
    <n v="0"/>
    <n v="0"/>
    <n v="0"/>
    <n v="2.4483E-3"/>
    <n v="2.1816000000000001E-3"/>
    <n v="1.1750373000000001"/>
    <n v="0.43004979999999998"/>
    <n v="2.8197199999999999E-2"/>
    <n v="1.1977999999999999E-3"/>
    <x v="9"/>
  </r>
  <r>
    <n v="20"/>
    <n v="1.2477E-3"/>
    <n v="4.4051000000000003E-3"/>
    <n v="1.73E-5"/>
    <n v="1.4586E-3"/>
    <n v="0.1929785"/>
    <n v="9.2972999999999997E-3"/>
    <n v="0"/>
    <n v="0"/>
    <n v="0"/>
    <n v="2.4872000000000002E-3"/>
    <n v="2.2258E-3"/>
    <n v="1.1774119999999999"/>
    <n v="0.4312897"/>
    <n v="2.72733E-2"/>
    <n v="1.1774999999999999E-3"/>
    <x v="9"/>
  </r>
  <r>
    <n v="20"/>
    <n v="1.2304E-3"/>
    <n v="4.3563999999999999E-3"/>
    <n v="1.7E-5"/>
    <n v="1.4372E-3"/>
    <n v="0.19144539999999999"/>
    <n v="1.14617E-2"/>
    <n v="0"/>
    <n v="0"/>
    <n v="0"/>
    <n v="2.5259000000000002E-3"/>
    <n v="2.2691999999999999E-3"/>
    <n v="1.1797508000000001"/>
    <n v="0.43250909999999998"/>
    <n v="2.6374600000000002E-2"/>
    <n v="1.1574999999999999E-3"/>
    <x v="9"/>
  </r>
  <r>
    <n v="21"/>
    <n v="1.2133000000000001E-3"/>
    <n v="4.3080999999999996E-3"/>
    <n v="1.6799999999999998E-5"/>
    <n v="1.4162999999999999E-3"/>
    <n v="0.18989990000000001"/>
    <n v="1.3592099999999999E-2"/>
    <n v="0"/>
    <n v="0"/>
    <n v="0"/>
    <n v="2.5644000000000001E-3"/>
    <n v="2.3118000000000001E-3"/>
    <n v="1.1820545"/>
    <n v="0.43370890000000001"/>
    <n v="2.5500599999999998E-2"/>
    <n v="1.1375000000000001E-3"/>
    <x v="10"/>
  </r>
  <r>
    <n v="21"/>
    <n v="1.1965000000000001E-3"/>
    <n v="4.2601000000000002E-3"/>
    <n v="1.66E-5"/>
    <n v="1.3956000000000001E-3"/>
    <n v="0.18834310000000001"/>
    <n v="1.5687199999999998E-2"/>
    <n v="0"/>
    <n v="0"/>
    <n v="0"/>
    <n v="2.6026999999999999E-3"/>
    <n v="2.3533999999999998E-3"/>
    <n v="1.1843239000000001"/>
    <n v="0.43488979999999999"/>
    <n v="2.46509E-2"/>
    <n v="1.1178E-3"/>
    <x v="10"/>
  </r>
  <r>
    <n v="21"/>
    <n v="1.1799E-3"/>
    <n v="4.2123999999999998E-3"/>
    <n v="1.6399999999999999E-5"/>
    <n v="1.3753000000000001E-3"/>
    <n v="0.18677630000000001"/>
    <n v="1.7746000000000001E-2"/>
    <n v="0"/>
    <n v="0"/>
    <n v="0"/>
    <n v="2.6407000000000002E-3"/>
    <n v="2.3941000000000001E-3"/>
    <n v="1.1865597000000001"/>
    <n v="0.43605240000000001"/>
    <n v="2.3824999999999999E-2"/>
    <n v="1.0981000000000001E-3"/>
    <x v="10"/>
  </r>
  <r>
    <n v="21"/>
    <n v="1.1636000000000001E-3"/>
    <n v="4.1650999999999997E-3"/>
    <n v="1.6099999999999998E-5"/>
    <n v="1.3554000000000001E-3"/>
    <n v="0.18520039999999999"/>
    <n v="1.9767300000000002E-2"/>
    <n v="0"/>
    <n v="0"/>
    <n v="0"/>
    <n v="2.6784999999999999E-3"/>
    <n v="2.434E-3"/>
    <n v="1.1887624000000001"/>
    <n v="0.43719730000000001"/>
    <n v="2.3022399999999998E-2"/>
    <n v="1.0786999999999999E-3"/>
    <x v="10"/>
  </r>
  <r>
    <n v="22"/>
    <n v="1.1475000000000001E-3"/>
    <n v="4.1181999999999998E-3"/>
    <n v="1.59E-5"/>
    <n v="1.3357E-3"/>
    <n v="0.18361649999999999"/>
    <n v="2.1750200000000001E-2"/>
    <n v="0"/>
    <n v="0"/>
    <n v="0"/>
    <n v="2.7158E-3"/>
    <n v="2.4729000000000001E-3"/>
    <n v="1.1909326"/>
    <n v="0.43832520000000003"/>
    <n v="2.2242600000000001E-2"/>
    <n v="1.0594000000000001E-3"/>
    <x v="10"/>
  </r>
  <r>
    <n v="22"/>
    <n v="1.1316E-3"/>
    <n v="4.0715999999999999E-3"/>
    <n v="1.5699999999999999E-5"/>
    <n v="1.3163999999999999E-3"/>
    <n v="0.18202560000000001"/>
    <n v="2.36939E-2"/>
    <n v="0"/>
    <n v="0"/>
    <n v="0"/>
    <n v="2.7528000000000001E-3"/>
    <n v="2.5108999999999999E-3"/>
    <n v="1.1930707"/>
    <n v="0.43943650000000001"/>
    <n v="2.1485199999999999E-2"/>
    <n v="1.0403000000000001E-3"/>
    <x v="10"/>
  </r>
  <r>
    <n v="22"/>
    <n v="1.1159E-3"/>
    <n v="4.0254000000000002E-3"/>
    <n v="1.5500000000000001E-5"/>
    <n v="1.2974E-3"/>
    <n v="0.18042849999999999"/>
    <n v="2.5597499999999999E-2"/>
    <n v="0"/>
    <n v="0"/>
    <n v="0"/>
    <n v="2.7894E-3"/>
    <n v="2.5481000000000002E-3"/>
    <n v="1.1951772000000001"/>
    <n v="0.44053179999999997"/>
    <n v="2.0749699999999999E-2"/>
    <n v="1.0212999999999999E-3"/>
    <x v="10"/>
  </r>
  <r>
    <n v="22"/>
    <n v="1.1004000000000001E-3"/>
    <n v="3.9795000000000004E-3"/>
    <n v="1.5299999999999999E-5"/>
    <n v="1.2787E-3"/>
    <n v="0.17882629999999999"/>
    <n v="2.74603E-2"/>
    <n v="0"/>
    <n v="0"/>
    <n v="0"/>
    <n v="2.8254999999999999E-3"/>
    <n v="2.5842E-3"/>
    <n v="1.1972522999999999"/>
    <n v="0.44161139999999999"/>
    <n v="2.0035500000000001E-2"/>
    <n v="1.0024999999999999E-3"/>
    <x v="10"/>
  </r>
  <r>
    <n v="23"/>
    <n v="1.0851000000000001E-3"/>
    <n v="3.934E-3"/>
    <n v="1.5099999999999999E-5"/>
    <n v="1.2604000000000001E-3"/>
    <n v="0.1772196"/>
    <n v="2.9281700000000001E-2"/>
    <n v="0"/>
    <n v="0"/>
    <n v="0"/>
    <n v="2.8611000000000001E-3"/>
    <n v="2.6194999999999999E-3"/>
    <n v="1.1992963999999999"/>
    <n v="0.44267590000000001"/>
    <n v="1.93423E-2"/>
    <n v="9.8379999999999995E-4"/>
    <x v="10"/>
  </r>
  <r>
    <n v="23"/>
    <n v="1.07E-3"/>
    <n v="3.8888999999999998E-3"/>
    <n v="1.49E-5"/>
    <n v="1.2423E-3"/>
    <n v="0.1756094"/>
    <n v="3.1060999999999998E-2"/>
    <n v="0"/>
    <n v="0"/>
    <n v="0"/>
    <n v="2.8961E-3"/>
    <n v="2.6538999999999998E-3"/>
    <n v="1.2013096999999999"/>
    <n v="0.44372549999999999"/>
    <n v="1.8669499999999999E-2"/>
    <n v="9.6529999999999999E-4"/>
    <x v="10"/>
  </r>
  <r>
    <n v="23"/>
    <n v="1.0552000000000001E-3"/>
    <n v="3.8441E-3"/>
    <n v="1.47E-5"/>
    <n v="1.2244000000000001E-3"/>
    <n v="0.17399629999999999"/>
    <n v="3.2797800000000002E-2"/>
    <n v="0"/>
    <n v="0"/>
    <n v="0"/>
    <n v="2.9307000000000001E-3"/>
    <n v="2.6873000000000001E-3"/>
    <n v="1.2032925000000001"/>
    <n v="0.44476060000000001"/>
    <n v="1.80167E-2"/>
    <n v="9.4700000000000003E-4"/>
    <x v="10"/>
  </r>
  <r>
    <n v="23"/>
    <n v="1.0405E-3"/>
    <n v="3.7997E-3"/>
    <n v="1.45E-5"/>
    <n v="1.2068999999999999E-3"/>
    <n v="0.17238110000000001"/>
    <n v="3.4491500000000001E-2"/>
    <n v="0"/>
    <n v="0"/>
    <n v="0"/>
    <n v="2.9646E-3"/>
    <n v="2.7198000000000001E-3"/>
    <n v="1.2052449000000001"/>
    <n v="0.4457816"/>
    <n v="1.7383300000000001E-2"/>
    <n v="9.2889999999999997E-4"/>
    <x v="10"/>
  </r>
  <r>
    <n v="24"/>
    <n v="1.0261000000000001E-3"/>
    <n v="3.7556999999999998E-3"/>
    <n v="1.43E-5"/>
    <n v="1.1896000000000001E-3"/>
    <n v="0.17076450000000001"/>
    <n v="3.6141899999999998E-2"/>
    <n v="0"/>
    <n v="0"/>
    <n v="0"/>
    <n v="2.9979E-3"/>
    <n v="2.7514000000000002E-3"/>
    <n v="1.2071670000000001"/>
    <n v="0.44678869999999998"/>
    <n v="1.6768999999999999E-2"/>
    <n v="9.1089999999999997E-4"/>
    <x v="10"/>
  </r>
  <r>
    <n v="24"/>
    <n v="1.0118E-3"/>
    <n v="3.712E-3"/>
    <n v="1.4100000000000001E-5"/>
    <n v="1.1726E-3"/>
    <n v="0.16914709999999999"/>
    <n v="3.77486E-2"/>
    <n v="0"/>
    <n v="0"/>
    <n v="0"/>
    <n v="3.0306E-3"/>
    <n v="2.7821E-3"/>
    <n v="1.2090590999999999"/>
    <n v="0.44778210000000002"/>
    <n v="1.6173300000000002E-2"/>
    <n v="8.9309999999999997E-4"/>
    <x v="10"/>
  </r>
  <r>
    <n v="24"/>
    <n v="9.9780000000000008E-4"/>
    <n v="3.6687E-3"/>
    <n v="1.3900000000000001E-5"/>
    <n v="1.1559000000000001E-3"/>
    <n v="0.1675296"/>
    <n v="3.9311199999999998E-2"/>
    <n v="0"/>
    <n v="0"/>
    <n v="0"/>
    <n v="3.0626E-3"/>
    <n v="2.8118000000000001E-3"/>
    <n v="1.2109213000000001"/>
    <n v="0.4487622"/>
    <n v="1.5595700000000001E-2"/>
    <n v="8.7540000000000003E-4"/>
    <x v="10"/>
  </r>
  <r>
    <n v="24"/>
    <n v="9.8390000000000001E-4"/>
    <n v="3.6256999999999999E-3"/>
    <n v="1.3699999999999999E-5"/>
    <n v="1.1394E-3"/>
    <n v="0.16591259999999999"/>
    <n v="4.0829600000000001E-2"/>
    <n v="0"/>
    <n v="0"/>
    <n v="0"/>
    <n v="3.0939000000000001E-3"/>
    <n v="2.8406999999999998E-3"/>
    <n v="1.2127536000000001"/>
    <n v="0.44972909999999999"/>
    <n v="1.5035700000000001E-2"/>
    <n v="8.5800000000000004E-4"/>
    <x v="10"/>
  </r>
  <r>
    <n v="25"/>
    <n v="9.7019999999999995E-4"/>
    <n v="3.5831000000000001E-3"/>
    <n v="1.3499999999999999E-5"/>
    <n v="1.1232E-3"/>
    <n v="0.16429659999999999"/>
    <n v="4.2303599999999997E-2"/>
    <n v="0"/>
    <n v="0"/>
    <n v="0"/>
    <n v="3.1245000000000001E-3"/>
    <n v="2.8685999999999998E-3"/>
    <n v="1.2145562000000001"/>
    <n v="0.450683"/>
    <n v="1.4493000000000001E-2"/>
    <n v="8.407E-4"/>
    <x v="10"/>
  </r>
  <r>
    <n v="25"/>
    <n v="9.567E-4"/>
    <n v="3.5409E-3"/>
    <n v="1.33E-5"/>
    <n v="1.1072E-3"/>
    <n v="0.1626822"/>
    <n v="4.3733000000000001E-2"/>
    <n v="0"/>
    <n v="0"/>
    <n v="0"/>
    <n v="3.1543000000000001E-3"/>
    <n v="2.8955000000000001E-3"/>
    <n v="1.2163292000000001"/>
    <n v="0.45162419999999998"/>
    <n v="1.3967200000000001E-2"/>
    <n v="8.2359999999999996E-4"/>
    <x v="10"/>
  </r>
  <r>
    <n v="25"/>
    <n v="9.4339999999999995E-4"/>
    <n v="3.4991000000000002E-3"/>
    <n v="1.31E-5"/>
    <n v="1.0915E-3"/>
    <n v="0.16106989999999999"/>
    <n v="4.51178E-2"/>
    <n v="0"/>
    <n v="0"/>
    <n v="0"/>
    <n v="3.1833999999999999E-3"/>
    <n v="2.9215999999999999E-3"/>
    <n v="1.2180725999999999"/>
    <n v="0.45255260000000003"/>
    <n v="1.34577E-2"/>
    <n v="8.0670000000000004E-4"/>
    <x v="10"/>
  </r>
  <r>
    <n v="25"/>
    <n v="9.3030000000000001E-4"/>
    <n v="3.4575999999999999E-3"/>
    <n v="1.29E-5"/>
    <n v="1.0759999999999999E-3"/>
    <n v="0.1594602"/>
    <n v="4.6457999999999999E-2"/>
    <n v="0"/>
    <n v="0"/>
    <n v="0"/>
    <n v="3.2117000000000001E-3"/>
    <n v="2.9467E-3"/>
    <n v="1.2197865999999999"/>
    <n v="0.4534686"/>
    <n v="1.29642E-2"/>
    <n v="7.8989999999999996E-4"/>
    <x v="10"/>
  </r>
  <r>
    <n v="26"/>
    <n v="9.1730000000000002E-4"/>
    <n v="3.4164E-3"/>
    <n v="1.2799999999999999E-5"/>
    <n v="1.0606999999999999E-3"/>
    <n v="0.15785360000000001"/>
    <n v="4.7753499999999997E-2"/>
    <n v="0"/>
    <n v="0"/>
    <n v="0"/>
    <n v="3.2391999999999998E-3"/>
    <n v="2.9708999999999998E-3"/>
    <n v="1.2214712000000001"/>
    <n v="0.4543722"/>
    <n v="1.2486300000000001E-2"/>
    <n v="7.7340000000000004E-4"/>
    <x v="10"/>
  </r>
  <r>
    <n v="26"/>
    <n v="9.0459999999999998E-4"/>
    <n v="3.3757000000000001E-3"/>
    <n v="1.26E-5"/>
    <n v="1.0457000000000001E-3"/>
    <n v="0.15625059999999999"/>
    <n v="4.9004499999999999E-2"/>
    <n v="0"/>
    <n v="0"/>
    <n v="0"/>
    <n v="3.2658000000000001E-3"/>
    <n v="2.9941E-3"/>
    <n v="1.2231265"/>
    <n v="0.45526349999999999"/>
    <n v="1.2023499999999999E-2"/>
    <n v="7.5699999999999997E-4"/>
    <x v="10"/>
  </r>
  <r>
    <n v="26"/>
    <n v="8.92E-4"/>
    <n v="3.3352999999999998E-3"/>
    <n v="1.24E-5"/>
    <n v="1.0307999999999999E-3"/>
    <n v="0.1546515"/>
    <n v="5.0210999999999999E-2"/>
    <n v="0"/>
    <n v="0"/>
    <n v="0"/>
    <n v="3.2916E-3"/>
    <n v="3.0165000000000001E-3"/>
    <n v="1.2247524999999999"/>
    <n v="0.45614270000000001"/>
    <n v="1.15756E-2"/>
    <n v="7.4089999999999996E-4"/>
    <x v="10"/>
  </r>
  <r>
    <n v="26"/>
    <n v="8.7949999999999996E-4"/>
    <n v="3.2953000000000001E-3"/>
    <n v="1.2300000000000001E-5"/>
    <n v="1.0162000000000001E-3"/>
    <n v="0.1530569"/>
    <n v="5.1373200000000001E-2"/>
    <n v="0"/>
    <n v="0"/>
    <n v="0"/>
    <n v="3.3165999999999998E-3"/>
    <n v="3.0379000000000001E-3"/>
    <n v="1.2263495"/>
    <n v="0.45700970000000002"/>
    <n v="1.1142000000000001E-2"/>
    <n v="7.249E-4"/>
    <x v="10"/>
  </r>
  <r>
    <n v="27"/>
    <n v="8.6729999999999999E-4"/>
    <n v="3.2556E-3"/>
    <n v="1.2099999999999999E-5"/>
    <n v="1.0019E-3"/>
    <n v="0.15146699999999999"/>
    <n v="5.2491200000000002E-2"/>
    <n v="0"/>
    <n v="0"/>
    <n v="0"/>
    <n v="3.3406E-3"/>
    <n v="3.0584000000000002E-3"/>
    <n v="1.2279175"/>
    <n v="0.45786480000000002"/>
    <n v="1.0722499999999999E-2"/>
    <n v="7.0910000000000005E-4"/>
    <x v="10"/>
  </r>
  <r>
    <n v="27"/>
    <n v="8.5519999999999997E-4"/>
    <n v="3.2163000000000001E-3"/>
    <n v="1.19E-5"/>
    <n v="9.8769999999999999E-4"/>
    <n v="0.1498824"/>
    <n v="5.35652E-2"/>
    <n v="0"/>
    <n v="0"/>
    <n v="0"/>
    <n v="3.3638000000000001E-3"/>
    <n v="3.0779000000000002E-3"/>
    <n v="1.2294565"/>
    <n v="0.4587079"/>
    <n v="1.03167E-2"/>
    <n v="6.935E-4"/>
    <x v="10"/>
  </r>
  <r>
    <n v="27"/>
    <n v="8.4329999999999995E-4"/>
    <n v="3.1773000000000001E-3"/>
    <n v="1.1800000000000001E-5"/>
    <n v="9.7369999999999998E-4"/>
    <n v="0.1483033"/>
    <n v="5.4595600000000001E-2"/>
    <n v="0"/>
    <n v="0"/>
    <n v="0"/>
    <n v="3.3860000000000001E-3"/>
    <n v="3.0966000000000001E-3"/>
    <n v="1.2309668"/>
    <n v="0.45953919999999998"/>
    <n v="9.9240999999999999E-3"/>
    <n v="6.7820000000000001E-4"/>
    <x v="10"/>
  </r>
  <r>
    <n v="27"/>
    <n v="8.3149999999999999E-4"/>
    <n v="3.1388000000000002E-3"/>
    <n v="1.1600000000000001E-5"/>
    <n v="9.6000000000000002E-4"/>
    <n v="0.1467301"/>
    <n v="5.55825E-2"/>
    <n v="0"/>
    <n v="0"/>
    <n v="0"/>
    <n v="3.4074000000000001E-3"/>
    <n v="3.1143E-3"/>
    <n v="1.2324484"/>
    <n v="0.46035870000000001"/>
    <n v="9.5444999999999992E-3"/>
    <n v="6.6299999999999996E-4"/>
    <x v="10"/>
  </r>
  <r>
    <n v="28"/>
    <n v="8.1990000000000003E-4"/>
    <n v="3.1005E-3"/>
    <n v="1.1399999999999999E-5"/>
    <n v="9.4640000000000002E-4"/>
    <n v="0.14516319999999999"/>
    <n v="5.6526399999999997E-2"/>
    <n v="0"/>
    <n v="0"/>
    <n v="0"/>
    <n v="3.4277000000000001E-3"/>
    <n v="3.1310000000000001E-3"/>
    <n v="1.2339013999999999"/>
    <n v="0.46116639999999998"/>
    <n v="9.1774999999999999E-3"/>
    <n v="6.4800000000000003E-4"/>
    <x v="10"/>
  </r>
  <r>
    <n v="28"/>
    <n v="8.0849999999999997E-4"/>
    <n v="3.0626999999999998E-3"/>
    <n v="1.13E-5"/>
    <n v="9.3309999999999997E-4"/>
    <n v="0.14360290000000001"/>
    <n v="5.7427499999999999E-2"/>
    <n v="0"/>
    <n v="0"/>
    <n v="0"/>
    <n v="3.4472000000000001E-3"/>
    <n v="3.1468999999999998E-3"/>
    <n v="1.2353261"/>
    <n v="0.4619624"/>
    <n v="8.8226999999999993E-3"/>
    <n v="6.332E-4"/>
    <x v="10"/>
  </r>
  <r>
    <n v="28"/>
    <n v="7.9719999999999997E-4"/>
    <n v="3.0252E-3"/>
    <n v="1.11E-5"/>
    <n v="9.1989999999999997E-4"/>
    <n v="0.14204939999999999"/>
    <n v="5.8286200000000003E-2"/>
    <n v="0"/>
    <n v="0"/>
    <n v="0"/>
    <n v="3.4656999999999999E-3"/>
    <n v="3.1618000000000002E-3"/>
    <n v="1.2367224999999999"/>
    <n v="0.46274670000000001"/>
    <n v="8.4799000000000003E-3"/>
    <n v="6.1870000000000002E-4"/>
    <x v="10"/>
  </r>
  <r>
    <n v="28"/>
    <n v="7.8609999999999997E-4"/>
    <n v="2.9880000000000002E-3"/>
    <n v="1.1E-5"/>
    <n v="9.0689999999999998E-4"/>
    <n v="0.14050319999999999"/>
    <n v="5.9103000000000003E-2"/>
    <n v="0"/>
    <n v="0"/>
    <n v="0"/>
    <n v="3.4830999999999998E-3"/>
    <n v="3.1757999999999999E-3"/>
    <n v="1.2380907999999999"/>
    <n v="0.46351940000000003"/>
    <n v="8.1487E-3"/>
    <n v="6.043E-4"/>
    <x v="10"/>
  </r>
  <r>
    <n v="29"/>
    <n v="7.7519999999999998E-4"/>
    <n v="2.9513E-3"/>
    <n v="1.08E-5"/>
    <n v="8.9420000000000005E-4"/>
    <n v="0.13896439999999999"/>
    <n v="5.9878300000000002E-2"/>
    <n v="0"/>
    <n v="0"/>
    <n v="0"/>
    <n v="3.4997000000000001E-3"/>
    <n v="3.1887999999999999E-3"/>
    <n v="1.2394312000000001"/>
    <n v="0.46428049999999998"/>
    <n v="7.8286999999999992E-3"/>
    <n v="5.9020000000000003E-4"/>
    <x v="10"/>
  </r>
  <r>
    <n v="29"/>
    <n v="7.6440000000000004E-4"/>
    <n v="2.9147999999999999E-3"/>
    <n v="1.0699999999999999E-5"/>
    <n v="8.8159999999999996E-4"/>
    <n v="0.13743330000000001"/>
    <n v="6.06125E-2"/>
    <n v="0"/>
    <n v="0"/>
    <n v="0"/>
    <n v="3.5152E-3"/>
    <n v="3.2009999999999999E-3"/>
    <n v="1.2407439"/>
    <n v="0.46503"/>
    <n v="7.5196999999999998E-3"/>
    <n v="5.7629999999999997E-4"/>
    <x v="10"/>
  </r>
  <r>
    <n v="29"/>
    <n v="7.5370000000000005E-4"/>
    <n v="2.8787999999999999E-3"/>
    <n v="1.0499999999999999E-5"/>
    <n v="8.6919999999999999E-4"/>
    <n v="0.13591030000000001"/>
    <n v="6.1306199999999998E-2"/>
    <n v="0"/>
    <n v="0"/>
    <n v="0"/>
    <n v="3.5297000000000002E-3"/>
    <n v="3.2122000000000001E-3"/>
    <n v="1.2420291000000001"/>
    <n v="0.46576800000000002"/>
    <n v="7.2212999999999999E-3"/>
    <n v="5.6249999999999996E-4"/>
    <x v="10"/>
  </r>
  <r>
    <n v="29"/>
    <n v="7.4319999999999996E-4"/>
    <n v="2.8430999999999999E-3"/>
    <n v="1.04E-5"/>
    <n v="8.5689999999999996E-4"/>
    <n v="0.1343955"/>
    <n v="6.1959800000000002E-2"/>
    <n v="0"/>
    <n v="0"/>
    <n v="0"/>
    <n v="3.5433000000000001E-3"/>
    <n v="3.2225000000000001E-3"/>
    <n v="1.2432869"/>
    <n v="0.46649449999999998"/>
    <n v="6.9332999999999999E-3"/>
    <n v="5.4900000000000001E-4"/>
    <x v="10"/>
  </r>
  <r>
    <n v="30"/>
    <n v="7.3280000000000003E-4"/>
    <n v="2.8077000000000002E-3"/>
    <n v="1.0200000000000001E-5"/>
    <n v="8.4489999999999999E-4"/>
    <n v="0.13288929999999999"/>
    <n v="6.2573900000000002E-2"/>
    <n v="0"/>
    <n v="0"/>
    <n v="0"/>
    <n v="3.5558E-3"/>
    <n v="3.2318999999999998E-3"/>
    <n v="1.2445176"/>
    <n v="0.4672095"/>
    <n v="6.6553999999999997E-3"/>
    <n v="5.3569999999999996E-4"/>
    <x v="10"/>
  </r>
  <r>
    <n v="30"/>
    <n v="7.226E-4"/>
    <n v="2.7726999999999999E-3"/>
    <n v="1.01E-5"/>
    <n v="8.3299999999999997E-4"/>
    <n v="0.1313917"/>
    <n v="6.3148999999999997E-2"/>
    <n v="0"/>
    <n v="0"/>
    <n v="0"/>
    <n v="3.5672999999999998E-3"/>
    <n v="3.2404000000000001E-3"/>
    <n v="1.2457214000000001"/>
    <n v="0.46791319999999997"/>
    <n v="6.3872E-3"/>
    <n v="5.2260000000000002E-4"/>
    <x v="10"/>
  </r>
  <r>
    <n v="30"/>
    <n v="7.1250000000000003E-4"/>
    <n v="2.738E-3"/>
    <n v="9.9000000000000001E-6"/>
    <n v="8.2129999999999996E-4"/>
    <n v="0.12990309999999999"/>
    <n v="6.3685699999999998E-2"/>
    <n v="0"/>
    <n v="0"/>
    <n v="0"/>
    <n v="3.5779000000000002E-3"/>
    <n v="3.248E-3"/>
    <n v="1.2468986"/>
    <n v="0.46860540000000001"/>
    <n v="6.1285000000000003E-3"/>
    <n v="5.0980000000000003E-4"/>
    <x v="10"/>
  </r>
  <r>
    <n v="30"/>
    <n v="7.0259999999999995E-4"/>
    <n v="2.7036999999999999E-3"/>
    <n v="9.7999999999999993E-6"/>
    <n v="8.0979999999999995E-4"/>
    <n v="0.1284236"/>
    <n v="6.4184699999999997E-2"/>
    <n v="0"/>
    <n v="0"/>
    <n v="0"/>
    <n v="3.5874000000000001E-3"/>
    <n v="3.2545999999999999E-3"/>
    <n v="1.2480494"/>
    <n v="0.46928619999999999"/>
    <n v="5.8789999999999997E-3"/>
    <n v="4.9709999999999999E-4"/>
    <x v="10"/>
  </r>
  <r>
    <n v="31"/>
    <n v="6.9280000000000003E-4"/>
    <n v="2.6698E-3"/>
    <n v="9.7000000000000003E-6"/>
    <n v="7.984E-4"/>
    <n v="0.1269535"/>
    <n v="6.4646499999999996E-2"/>
    <n v="0"/>
    <n v="0"/>
    <n v="0"/>
    <n v="3.5959E-3"/>
    <n v="3.2604000000000001E-3"/>
    <n v="1.249174"/>
    <n v="0.46995569999999998"/>
    <n v="5.6385000000000003E-3"/>
    <n v="4.8470000000000002E-4"/>
    <x v="10"/>
  </r>
  <r>
    <n v="31"/>
    <n v="6.8309999999999996E-4"/>
    <n v="2.6362E-3"/>
    <n v="9.5000000000000005E-6"/>
    <n v="7.8720000000000005E-4"/>
    <n v="0.12549289999999999"/>
    <n v="6.5071799999999999E-2"/>
    <n v="0"/>
    <n v="0"/>
    <n v="0"/>
    <n v="3.6032999999999998E-3"/>
    <n v="3.2653000000000001E-3"/>
    <n v="1.2502728000000001"/>
    <n v="0.47061389999999997"/>
    <n v="5.4066000000000001E-3"/>
    <n v="4.7249999999999999E-4"/>
    <x v="10"/>
  </r>
  <r>
    <n v="31"/>
    <n v="6.736E-4"/>
    <n v="2.6029E-3"/>
    <n v="9.3999999999999998E-6"/>
    <n v="7.7610000000000005E-4"/>
    <n v="0.1240421"/>
    <n v="6.5461199999999997E-2"/>
    <n v="0"/>
    <n v="0"/>
    <n v="0"/>
    <n v="3.6097999999999998E-3"/>
    <n v="3.2693000000000002E-3"/>
    <n v="1.2513460000000001"/>
    <n v="0.47126089999999998"/>
    <n v="5.1831000000000004E-3"/>
    <n v="4.6050000000000003E-4"/>
    <x v="10"/>
  </r>
  <r>
    <n v="31"/>
    <n v="6.6419999999999999E-4"/>
    <n v="2.5699999999999998E-3"/>
    <n v="9.3000000000000007E-6"/>
    <n v="7.6519999999999995E-4"/>
    <n v="0.1226011"/>
    <n v="6.5815299999999993E-2"/>
    <n v="0"/>
    <n v="0"/>
    <n v="0"/>
    <n v="3.6153000000000001E-3"/>
    <n v="3.2724E-3"/>
    <n v="1.2523938999999999"/>
    <n v="0.4718966"/>
    <n v="4.9677999999999996E-3"/>
    <n v="4.4870000000000001E-4"/>
    <x v="10"/>
  </r>
  <r>
    <n v="32"/>
    <n v="6.5499999999999998E-4"/>
    <n v="2.5374E-3"/>
    <n v="9.0999999999999993E-6"/>
    <n v="7.5449999999999996E-4"/>
    <n v="0.1211701"/>
    <n v="6.6134899999999996E-2"/>
    <n v="0"/>
    <n v="0"/>
    <n v="0"/>
    <n v="3.6197999999999998E-3"/>
    <n v="3.2745999999999999E-3"/>
    <n v="1.2534167000000001"/>
    <n v="0.47252110000000003"/>
    <n v="4.7603999999999997E-3"/>
    <n v="4.371E-4"/>
    <x v="10"/>
  </r>
  <r>
    <n v="32"/>
    <n v="6.4579999999999998E-4"/>
    <n v="2.5052E-3"/>
    <n v="9.0000000000000002E-6"/>
    <n v="7.4390000000000003E-4"/>
    <n v="0.11974940000000001"/>
    <n v="6.6420699999999999E-2"/>
    <n v="0"/>
    <n v="0"/>
    <n v="0"/>
    <n v="3.6232999999999999E-3"/>
    <n v="3.2759999999999998E-3"/>
    <n v="1.2544149"/>
    <n v="0.47313450000000001"/>
    <n v="4.5605999999999997E-3"/>
    <n v="4.258E-4"/>
    <x v="10"/>
  </r>
  <r>
    <n v="32"/>
    <n v="6.3679999999999997E-4"/>
    <n v="2.4732999999999999E-3"/>
    <n v="8.8999999999999995E-6"/>
    <n v="7.3349999999999999E-4"/>
    <n v="0.118339"/>
    <n v="6.6673300000000005E-2"/>
    <n v="0"/>
    <n v="0"/>
    <n v="0"/>
    <n v="3.6258000000000002E-3"/>
    <n v="3.2764999999999999E-3"/>
    <n v="1.2553886999999999"/>
    <n v="0.47373680000000001"/>
    <n v="4.3683000000000003E-3"/>
    <n v="4.147E-4"/>
    <x v="10"/>
  </r>
  <r>
    <n v="32"/>
    <n v="6.2799999999999998E-4"/>
    <n v="2.4417000000000002E-3"/>
    <n v="8.8000000000000004E-6"/>
    <n v="7.2320000000000001E-4"/>
    <n v="0.116939"/>
    <n v="6.6893499999999995E-2"/>
    <n v="0"/>
    <n v="0"/>
    <n v="0"/>
    <n v="3.6273E-3"/>
    <n v="3.2761999999999999E-3"/>
    <n v="1.2563384"/>
    <n v="0.47432809999999997"/>
    <n v="4.1831999999999998E-3"/>
    <n v="4.037E-4"/>
    <x v="10"/>
  </r>
  <r>
    <n v="33"/>
    <n v="6.1919999999999998E-4"/>
    <n v="2.4104999999999999E-3"/>
    <n v="8.6000000000000007E-6"/>
    <n v="7.1310000000000004E-4"/>
    <n v="0.11554970000000001"/>
    <n v="6.7082000000000003E-2"/>
    <n v="0"/>
    <n v="0"/>
    <n v="0"/>
    <n v="3.6278E-3"/>
    <n v="3.2750000000000001E-3"/>
    <n v="1.2572642999999999"/>
    <n v="0.47490840000000001"/>
    <n v="4.0049999999999999E-3"/>
    <n v="3.9300000000000001E-4"/>
    <x v="10"/>
  </r>
  <r>
    <n v="33"/>
    <n v="6.1059999999999999E-4"/>
    <n v="2.3795999999999999E-3"/>
    <n v="8.4999999999999999E-6"/>
    <n v="7.0310000000000001E-4"/>
    <n v="0.1141711"/>
    <n v="6.7239400000000005E-2"/>
    <n v="0"/>
    <n v="0"/>
    <n v="0"/>
    <n v="3.6273999999999998E-3"/>
    <n v="3.2731000000000001E-3"/>
    <n v="1.2581667999999999"/>
    <n v="0.47547780000000001"/>
    <n v="3.8335999999999999E-3"/>
    <n v="3.8259999999999998E-4"/>
    <x v="10"/>
  </r>
  <r>
    <n v="33"/>
    <n v="6.0210000000000005E-4"/>
    <n v="2.3490999999999998E-3"/>
    <n v="8.3999999999999992E-6"/>
    <n v="6.9329999999999999E-4"/>
    <n v="0.1128033"/>
    <n v="6.7366599999999999E-2"/>
    <n v="0"/>
    <n v="0"/>
    <n v="0"/>
    <n v="3.6259999999999999E-3"/>
    <n v="3.2702E-3"/>
    <n v="1.2590463000000001"/>
    <n v="0.47603630000000002"/>
    <n v="3.6687999999999998E-3"/>
    <n v="3.723E-4"/>
    <x v="10"/>
  </r>
  <r>
    <n v="33"/>
    <n v="5.9369999999999996E-4"/>
    <n v="2.3188000000000002E-3"/>
    <n v="8.3000000000000002E-6"/>
    <n v="6.8360000000000003E-4"/>
    <n v="0.1114465"/>
    <n v="6.7464300000000005E-2"/>
    <n v="0"/>
    <n v="0"/>
    <n v="0"/>
    <n v="3.6237000000000001E-3"/>
    <n v="3.2666000000000001E-3"/>
    <n v="1.259903"/>
    <n v="0.47658400000000001"/>
    <n v="3.5102000000000002E-3"/>
    <n v="3.6220000000000002E-4"/>
    <x v="10"/>
  </r>
  <r>
    <n v="34"/>
    <n v="5.8540000000000003E-4"/>
    <n v="2.2889999999999998E-3"/>
    <n v="8.1999999999999994E-6"/>
    <n v="6.7400000000000001E-4"/>
    <n v="0.1101007"/>
    <n v="6.7533200000000002E-2"/>
    <n v="0"/>
    <n v="0"/>
    <n v="0"/>
    <n v="3.6204000000000002E-3"/>
    <n v="3.2621999999999998E-3"/>
    <n v="1.2607372999999999"/>
    <n v="0.47712090000000001"/>
    <n v="3.3578000000000002E-3"/>
    <n v="3.524E-4"/>
    <x v="10"/>
  </r>
  <r>
    <n v="34"/>
    <n v="5.7720000000000004E-4"/>
    <n v="2.2594E-3"/>
    <n v="7.9999999999999996E-6"/>
    <n v="6.646E-4"/>
    <n v="0.1087661"/>
    <n v="6.7574099999999998E-2"/>
    <n v="0"/>
    <n v="0"/>
    <n v="0"/>
    <n v="3.6162E-3"/>
    <n v="3.2569999999999999E-3"/>
    <n v="1.2615495999999999"/>
    <n v="0.47764719999999999"/>
    <n v="3.2112999999999998E-3"/>
    <n v="3.4269999999999998E-4"/>
    <x v="10"/>
  </r>
  <r>
    <n v="34"/>
    <n v="5.6919999999999996E-4"/>
    <n v="2.2301999999999999E-3"/>
    <n v="7.9000000000000006E-6"/>
    <n v="6.5530000000000004E-4"/>
    <n v="0.1074427"/>
    <n v="6.7587700000000001E-2"/>
    <n v="0"/>
    <n v="0"/>
    <n v="0"/>
    <n v="3.6110999999999999E-3"/>
    <n v="3.251E-3"/>
    <n v="1.2623401999999999"/>
    <n v="0.4781628"/>
    <n v="3.0704999999999999E-3"/>
    <n v="3.3330000000000002E-4"/>
    <x v="10"/>
  </r>
  <r>
    <n v="34"/>
    <n v="5.6130000000000004E-4"/>
    <n v="2.2012999999999998E-3"/>
    <n v="7.7999999999999999E-6"/>
    <n v="6.4610000000000004E-4"/>
    <n v="0.1061305"/>
    <n v="6.7574800000000004E-2"/>
    <n v="0"/>
    <n v="0"/>
    <n v="0"/>
    <n v="3.6051E-3"/>
    <n v="3.2442999999999999E-3"/>
    <n v="1.2631095000000001"/>
    <n v="0.47866799999999998"/>
    <n v="2.9353000000000001E-3"/>
    <n v="3.2410000000000002E-4"/>
    <x v="10"/>
  </r>
  <r>
    <n v="35"/>
    <n v="5.5349999999999996E-4"/>
    <n v="2.1727000000000001E-3"/>
    <n v="7.7000000000000008E-6"/>
    <n v="6.3710000000000004E-4"/>
    <n v="0.1048298"/>
    <n v="6.7536200000000005E-2"/>
    <n v="0"/>
    <n v="0"/>
    <n v="0"/>
    <n v="3.5983E-3"/>
    <n v="3.2368000000000002E-3"/>
    <n v="1.2638578"/>
    <n v="0.4791627"/>
    <n v="2.8054E-3"/>
    <n v="3.1510000000000002E-4"/>
    <x v="10"/>
  </r>
  <r>
    <n v="35"/>
    <n v="5.4569999999999998E-4"/>
    <n v="2.1443999999999999E-3"/>
    <n v="7.6000000000000001E-6"/>
    <n v="6.2819999999999998E-4"/>
    <n v="0.1035404"/>
    <n v="6.7472500000000005E-2"/>
    <n v="0"/>
    <n v="0"/>
    <n v="0"/>
    <n v="3.5904999999999999E-3"/>
    <n v="3.2285999999999999E-3"/>
    <n v="1.2645856"/>
    <n v="0.47964699999999999"/>
    <n v="2.6806E-3"/>
    <n v="3.0630000000000002E-4"/>
    <x v="10"/>
  </r>
  <r>
    <n v="35"/>
    <n v="5.3810000000000001E-4"/>
    <n v="2.1164999999999999E-3"/>
    <n v="7.5000000000000002E-6"/>
    <n v="6.1939999999999999E-4"/>
    <n v="0.10226250000000001"/>
    <n v="6.73845E-2"/>
    <n v="0"/>
    <n v="0"/>
    <n v="0"/>
    <n v="3.5820000000000001E-3"/>
    <n v="3.2196999999999998E-3"/>
    <n v="1.2652931000000001"/>
    <n v="0.48012110000000002"/>
    <n v="2.5609000000000001E-3"/>
    <n v="2.9770000000000003E-4"/>
    <x v="10"/>
  </r>
  <r>
    <n v="35"/>
    <n v="5.306E-4"/>
    <n v="2.0888999999999999E-3"/>
    <n v="7.4000000000000003E-6"/>
    <n v="6.1070000000000004E-4"/>
    <n v="0.10099619999999999"/>
    <n v="6.7273100000000002E-2"/>
    <n v="0"/>
    <n v="0"/>
    <n v="0"/>
    <n v="3.5725000000000002E-3"/>
    <n v="3.2101E-3"/>
    <n v="1.2659807999999999"/>
    <n v="0.48058489999999998"/>
    <n v="2.4459999999999998E-3"/>
    <n v="2.8919999999999998E-4"/>
    <x v="10"/>
  </r>
  <r>
    <n v="36"/>
    <n v="5.2329999999999998E-4"/>
    <n v="2.0615E-3"/>
    <n v="7.3000000000000004E-6"/>
    <n v="6.022E-4"/>
    <n v="9.9741499999999997E-2"/>
    <n v="6.7138900000000001E-2"/>
    <n v="0"/>
    <n v="0"/>
    <n v="0"/>
    <n v="3.5623E-3"/>
    <n v="3.1998E-3"/>
    <n v="1.2666489999999999"/>
    <n v="0.48103869999999999"/>
    <n v="2.3357E-3"/>
    <n v="2.81E-4"/>
    <x v="10"/>
  </r>
  <r>
    <n v="36"/>
    <n v="5.1599999999999997E-4"/>
    <n v="2.0344999999999999E-3"/>
    <n v="7.1999999999999997E-6"/>
    <n v="5.9380000000000001E-4"/>
    <n v="9.84984E-2"/>
    <n v="6.6982700000000006E-2"/>
    <n v="0"/>
    <n v="0"/>
    <n v="0"/>
    <n v="3.5512999999999999E-3"/>
    <n v="3.1887999999999999E-3"/>
    <n v="1.2672981000000001"/>
    <n v="0.48148249999999998"/>
    <n v="2.2298999999999999E-3"/>
    <n v="2.7300000000000002E-4"/>
    <x v="10"/>
  </r>
  <r>
    <n v="36"/>
    <n v="5.0880000000000001E-4"/>
    <n v="2.0079E-3"/>
    <n v="7.0999999999999998E-6"/>
    <n v="5.8549999999999997E-4"/>
    <n v="9.7266900000000003E-2"/>
    <n v="6.6805199999999995E-2"/>
    <n v="0"/>
    <n v="0"/>
    <n v="0"/>
    <n v="3.5395000000000001E-3"/>
    <n v="3.1771E-3"/>
    <n v="1.2679285"/>
    <n v="0.48191640000000002"/>
    <n v="2.1283999999999999E-3"/>
    <n v="2.652E-4"/>
    <x v="10"/>
  </r>
  <r>
    <n v="36"/>
    <n v="5.017E-4"/>
    <n v="1.9815000000000002E-3"/>
    <n v="6.9999999999999999E-6"/>
    <n v="5.7729999999999999E-4"/>
    <n v="9.6047099999999996E-2"/>
    <n v="6.6607100000000002E-2"/>
    <n v="0"/>
    <n v="0"/>
    <n v="0"/>
    <n v="3.5268999999999999E-3"/>
    <n v="3.1649E-3"/>
    <n v="1.2685405999999999"/>
    <n v="0.4823404"/>
    <n v="2.0311999999999999E-3"/>
    <n v="2.5759999999999997E-4"/>
    <x v="10"/>
  </r>
  <r>
    <n v="37"/>
    <n v="4.9470000000000004E-4"/>
    <n v="1.9553999999999999E-3"/>
    <n v="6.9E-6"/>
    <n v="5.6930000000000001E-4"/>
    <n v="9.4839099999999996E-2"/>
    <n v="6.6389299999999998E-2"/>
    <n v="0"/>
    <n v="0"/>
    <n v="0"/>
    <n v="3.5136E-3"/>
    <n v="3.1519E-3"/>
    <n v="1.2691345999999999"/>
    <n v="0.48275479999999998"/>
    <n v="1.9379E-3"/>
    <n v="2.5010000000000001E-4"/>
    <x v="10"/>
  </r>
  <r>
    <n v="37"/>
    <n v="4.8779999999999998E-4"/>
    <n v="1.9296000000000001E-3"/>
    <n v="6.8000000000000001E-6"/>
    <n v="5.6130000000000004E-4"/>
    <n v="9.3642699999999995E-2"/>
    <n v="6.61524E-2"/>
    <n v="0"/>
    <n v="0"/>
    <n v="0"/>
    <n v="3.4995E-3"/>
    <n v="3.1384E-3"/>
    <n v="1.269711"/>
    <n v="0.48315960000000002"/>
    <n v="1.8485000000000001E-3"/>
    <n v="2.429E-4"/>
    <x v="10"/>
  </r>
  <r>
    <n v="37"/>
    <n v="4.8099999999999998E-4"/>
    <n v="1.9042E-3"/>
    <n v="6.7000000000000002E-6"/>
    <n v="5.5349999999999996E-4"/>
    <n v="9.2458100000000001E-2"/>
    <n v="6.58971E-2"/>
    <n v="0"/>
    <n v="0"/>
    <n v="0"/>
    <n v="3.4846999999999999E-3"/>
    <n v="3.1243E-3"/>
    <n v="1.2702703"/>
    <n v="0.48355500000000001"/>
    <n v="1.7629E-3"/>
    <n v="2.3580000000000001E-4"/>
    <x v="10"/>
  </r>
  <r>
    <n v="37"/>
    <n v="4.7439999999999998E-4"/>
    <n v="1.879E-3"/>
    <n v="6.6000000000000003E-6"/>
    <n v="5.4580000000000004E-4"/>
    <n v="9.12853E-2"/>
    <n v="6.5624100000000005E-2"/>
    <n v="0"/>
    <n v="0"/>
    <n v="0"/>
    <n v="3.4692999999999998E-3"/>
    <n v="3.1096000000000001E-3"/>
    <n v="1.2708126"/>
    <n v="0.48394090000000001"/>
    <n v="1.6808999999999999E-3"/>
    <n v="2.2890000000000001E-4"/>
    <x v="10"/>
  </r>
  <r>
    <n v="38"/>
    <n v="4.6779999999999999E-4"/>
    <n v="1.8541E-3"/>
    <n v="6.4999999999999996E-6"/>
    <n v="5.3819999999999996E-4"/>
    <n v="9.0124200000000002E-2"/>
    <n v="6.5334199999999995E-2"/>
    <n v="0"/>
    <n v="0"/>
    <n v="0"/>
    <n v="3.4532E-3"/>
    <n v="3.0944000000000002E-3"/>
    <n v="1.2713384000000001"/>
    <n v="0.48431760000000001"/>
    <n v="1.6023999999999999E-3"/>
    <n v="2.2220000000000001E-4"/>
    <x v="10"/>
  </r>
  <r>
    <n v="38"/>
    <n v="4.6119999999999999E-4"/>
    <n v="1.8296E-3"/>
    <n v="6.3999999999999997E-6"/>
    <n v="5.3070000000000005E-4"/>
    <n v="8.8974800000000007E-2"/>
    <n v="6.5028100000000005E-2"/>
    <n v="0"/>
    <n v="0"/>
    <n v="0"/>
    <n v="3.4364E-3"/>
    <n v="3.0785999999999999E-3"/>
    <n v="1.2718482"/>
    <n v="0.48468519999999998"/>
    <n v="1.5272E-3"/>
    <n v="2.1570000000000001E-4"/>
    <x v="10"/>
  </r>
  <r>
    <n v="38"/>
    <n v="4.548E-4"/>
    <n v="1.8052999999999999E-3"/>
    <n v="6.2999999999999998E-6"/>
    <n v="5.2329999999999998E-4"/>
    <n v="8.7837200000000004E-2"/>
    <n v="6.4706299999999994E-2"/>
    <n v="0"/>
    <n v="0"/>
    <n v="0"/>
    <n v="3.4190000000000002E-3"/>
    <n v="3.0623E-3"/>
    <n v="1.2723420999999999"/>
    <n v="0.48504380000000002"/>
    <n v="1.4552E-3"/>
    <n v="2.0929999999999999E-4"/>
    <x v="10"/>
  </r>
  <r>
    <n v="38"/>
    <n v="4.4850000000000001E-4"/>
    <n v="1.7813E-3"/>
    <n v="6.1999999999999999E-6"/>
    <n v="5.1599999999999997E-4"/>
    <n v="8.6711300000000005E-2"/>
    <n v="6.4369700000000002E-2"/>
    <n v="0"/>
    <n v="0"/>
    <n v="0"/>
    <n v="3.4010999999999998E-3"/>
    <n v="3.0455E-3"/>
    <n v="1.2728207"/>
    <n v="0.48539349999999998"/>
    <n v="1.3863E-3"/>
    <n v="2.031E-4"/>
    <x v="10"/>
  </r>
  <r>
    <n v="39"/>
    <n v="4.4230000000000002E-4"/>
    <n v="1.7576E-3"/>
    <n v="6.1999999999999999E-6"/>
    <n v="5.0880000000000001E-4"/>
    <n v="8.5597199999999998E-2"/>
    <n v="6.4018800000000001E-2"/>
    <n v="0"/>
    <n v="0"/>
    <n v="0"/>
    <n v="3.3825000000000001E-3"/>
    <n v="3.0282E-3"/>
    <n v="1.2732842"/>
    <n v="0.48573440000000001"/>
    <n v="1.3204E-3"/>
    <n v="1.9709999999999999E-4"/>
    <x v="10"/>
  </r>
  <r>
    <n v="39"/>
    <n v="4.3609999999999998E-4"/>
    <n v="1.7342E-3"/>
    <n v="6.1E-6"/>
    <n v="5.017E-4"/>
    <n v="8.4494700000000006E-2"/>
    <n v="6.3654299999999997E-2"/>
    <n v="0"/>
    <n v="0"/>
    <n v="0"/>
    <n v="3.3633000000000001E-3"/>
    <n v="3.0103999999999999E-3"/>
    <n v="1.273733"/>
    <n v="0.48606670000000002"/>
    <n v="1.2574000000000001E-3"/>
    <n v="1.9120000000000001E-4"/>
    <x v="10"/>
  </r>
  <r>
    <n v="39"/>
    <n v="4.2999999999999999E-4"/>
    <n v="1.7110000000000001E-3"/>
    <n v="6.0000000000000002E-6"/>
    <n v="4.9470000000000004E-4"/>
    <n v="8.3403900000000003E-2"/>
    <n v="6.3276899999999997E-2"/>
    <n v="0"/>
    <n v="0"/>
    <n v="0"/>
    <n v="3.3436999999999998E-3"/>
    <n v="2.9922E-3"/>
    <n v="1.2741674999999999"/>
    <n v="0.4863905"/>
    <n v="1.1971E-3"/>
    <n v="1.8550000000000001E-4"/>
    <x v="10"/>
  </r>
  <r>
    <n v="39"/>
    <n v="4.2410000000000001E-4"/>
    <n v="1.6881999999999999E-3"/>
    <n v="5.9000000000000003E-6"/>
    <n v="4.8779999999999998E-4"/>
    <n v="8.2324800000000004E-2"/>
    <n v="6.2887100000000001E-2"/>
    <n v="0"/>
    <n v="0"/>
    <n v="0"/>
    <n v="3.3235000000000001E-3"/>
    <n v="2.9735E-3"/>
    <n v="1.2745880000000001"/>
    <n v="0.48670590000000002"/>
    <n v="1.1395000000000001E-3"/>
    <n v="1.8000000000000001E-4"/>
    <x v="10"/>
  </r>
  <r>
    <n v="40"/>
    <n v="4.1819999999999997E-4"/>
    <n v="1.6655999999999999E-3"/>
    <n v="5.8000000000000004E-6"/>
    <n v="4.8099999999999998E-4"/>
    <n v="8.1257300000000005E-2"/>
    <n v="6.2485600000000002E-2"/>
    <n v="0"/>
    <n v="0"/>
    <n v="0"/>
    <n v="3.3027E-3"/>
    <n v="2.9545000000000001E-3"/>
    <n v="1.2749949"/>
    <n v="0.48701299999999997"/>
    <n v="1.0843999999999999E-3"/>
    <n v="1.7459999999999999E-4"/>
    <x v="10"/>
  </r>
  <r>
    <n v="40"/>
    <n v="4.124E-4"/>
    <n v="1.6433000000000001E-3"/>
    <n v="5.6999999999999996E-6"/>
    <n v="4.7429999999999998E-4"/>
    <n v="8.0201400000000006E-2"/>
    <n v="6.2073099999999999E-2"/>
    <n v="0"/>
    <n v="0"/>
    <n v="0"/>
    <n v="3.2816E-3"/>
    <n v="2.9350000000000001E-3"/>
    <n v="1.2753885"/>
    <n v="0.48731210000000003"/>
    <n v="1.0317E-3"/>
    <n v="1.694E-4"/>
    <x v="10"/>
  </r>
  <r>
    <n v="40"/>
    <n v="4.0660000000000002E-4"/>
    <n v="1.6213E-3"/>
    <n v="5.6999999999999996E-6"/>
    <n v="4.6769999999999998E-4"/>
    <n v="7.9157000000000005E-2"/>
    <n v="6.1650099999999999E-2"/>
    <n v="0"/>
    <n v="0"/>
    <n v="0"/>
    <n v="3.2599E-3"/>
    <n v="2.9150999999999999E-3"/>
    <n v="1.2757691"/>
    <n v="0.48760310000000001"/>
    <n v="9.8149999999999995E-4"/>
    <n v="1.6430000000000001E-4"/>
    <x v="10"/>
  </r>
  <r>
    <n v="40"/>
    <n v="4.0099999999999999E-4"/>
    <n v="1.5995E-3"/>
    <n v="5.5999999999999997E-6"/>
    <n v="4.6119999999999999E-4"/>
    <n v="7.8124100000000002E-2"/>
    <n v="6.1217100000000003E-2"/>
    <n v="0"/>
    <n v="0"/>
    <n v="0"/>
    <n v="3.2377999999999999E-3"/>
    <n v="2.8949000000000002E-3"/>
    <n v="1.2761372"/>
    <n v="0.48788629999999999"/>
    <n v="9.3340000000000003E-4"/>
    <n v="1.594E-4"/>
    <x v="10"/>
  </r>
  <r>
    <n v="41"/>
    <n v="3.9540000000000002E-4"/>
    <n v="1.5781E-3"/>
    <n v="5.4999999999999999E-6"/>
    <n v="4.548E-4"/>
    <n v="7.7102699999999996E-2"/>
    <n v="6.0774799999999997E-2"/>
    <n v="0"/>
    <n v="0"/>
    <n v="0"/>
    <n v="3.2152999999999999E-3"/>
    <n v="2.8743000000000002E-3"/>
    <n v="1.2764929"/>
    <n v="0.48816179999999998"/>
    <n v="8.876E-4"/>
    <n v="1.5459999999999999E-4"/>
    <x v="10"/>
  </r>
  <r>
    <n v="41"/>
    <n v="3.8989999999999999E-4"/>
    <n v="1.5567999999999999E-3"/>
    <n v="5.4E-6"/>
    <n v="4.4850000000000001E-4"/>
    <n v="7.6092699999999999E-2"/>
    <n v="6.0323700000000001E-2"/>
    <n v="0"/>
    <n v="0"/>
    <n v="0"/>
    <n v="3.1924000000000002E-3"/>
    <n v="2.8533999999999999E-3"/>
    <n v="1.2768367"/>
    <n v="0.48842970000000002"/>
    <n v="8.4380000000000002E-4"/>
    <n v="1.4999999999999999E-4"/>
    <x v="10"/>
  </r>
  <r>
    <n v="41"/>
    <n v="3.8450000000000002E-4"/>
    <n v="1.5359E-3"/>
    <n v="5.3000000000000001E-6"/>
    <n v="4.4220000000000001E-4"/>
    <n v="7.5094099999999997E-2"/>
    <n v="5.9864399999999998E-2"/>
    <n v="0"/>
    <n v="0"/>
    <n v="0"/>
    <n v="3.1691000000000002E-3"/>
    <n v="2.8322E-3"/>
    <n v="1.2771688000000001"/>
    <n v="0.48869010000000002"/>
    <n v="8.0199999999999998E-4"/>
    <n v="1.4550000000000001E-4"/>
    <x v="10"/>
  </r>
  <r>
    <n v="41"/>
    <n v="3.791E-4"/>
    <n v="1.5152E-3"/>
    <n v="5.3000000000000001E-6"/>
    <n v="4.3609999999999998E-4"/>
    <n v="7.41068E-2"/>
    <n v="5.93973E-2"/>
    <n v="0"/>
    <n v="0"/>
    <n v="0"/>
    <n v="3.1454E-3"/>
    <n v="2.8107000000000002E-3"/>
    <n v="1.2774896"/>
    <n v="0.48894330000000003"/>
    <n v="7.6210000000000004E-4"/>
    <n v="1.4109999999999999E-4"/>
    <x v="10"/>
  </r>
  <r>
    <n v="42"/>
    <n v="3.7389999999999998E-4"/>
    <n v="1.4947999999999999E-3"/>
    <n v="5.2000000000000002E-6"/>
    <n v="4.2999999999999999E-4"/>
    <n v="7.3130700000000007E-2"/>
    <n v="5.8923099999999999E-2"/>
    <n v="0"/>
    <n v="0"/>
    <n v="0"/>
    <n v="3.1213999999999999E-3"/>
    <n v="2.7889E-3"/>
    <n v="1.2777993999999999"/>
    <n v="0.48918919999999999"/>
    <n v="7.2409999999999998E-4"/>
    <n v="1.3679999999999999E-4"/>
    <x v="10"/>
  </r>
  <r>
    <n v="42"/>
    <n v="3.6870000000000002E-4"/>
    <n v="1.4746E-3"/>
    <n v="5.1000000000000003E-6"/>
    <n v="4.2400000000000001E-4"/>
    <n v="7.2165900000000005E-2"/>
    <n v="5.84422E-2"/>
    <n v="0"/>
    <n v="0"/>
    <n v="0"/>
    <n v="3.0971000000000002E-3"/>
    <n v="2.7667999999999998E-3"/>
    <n v="1.2780984"/>
    <n v="0.48942819999999998"/>
    <n v="6.8780000000000002E-4"/>
    <n v="1.327E-4"/>
    <x v="10"/>
  </r>
  <r>
    <n v="42"/>
    <n v="3.636E-4"/>
    <n v="1.4547E-3"/>
    <n v="5.1000000000000003E-6"/>
    <n v="4.1810000000000003E-4"/>
    <n v="7.1212200000000003E-2"/>
    <n v="5.7955E-2"/>
    <n v="0"/>
    <n v="0"/>
    <n v="0"/>
    <n v="3.0725000000000001E-3"/>
    <n v="2.7445E-3"/>
    <n v="1.2783871"/>
    <n v="0.48966019999999999"/>
    <n v="6.5320000000000005E-4"/>
    <n v="1.2879999999999999E-4"/>
    <x v="10"/>
  </r>
  <r>
    <n v="42"/>
    <n v="3.5849999999999999E-4"/>
    <n v="1.4350000000000001E-3"/>
    <n v="5.0000000000000004E-6"/>
    <n v="4.1229999999999999E-4"/>
    <n v="7.0269499999999999E-2"/>
    <n v="5.7462199999999998E-2"/>
    <n v="0"/>
    <n v="0"/>
    <n v="0"/>
    <n v="3.0476000000000001E-3"/>
    <n v="2.722E-3"/>
    <n v="1.2786656000000001"/>
    <n v="0.48988549999999997"/>
    <n v="6.2029999999999995E-4"/>
    <n v="1.249E-4"/>
    <x v="10"/>
  </r>
  <r>
    <n v="43"/>
    <n v="3.5349999999999997E-4"/>
    <n v="1.4155999999999999E-3"/>
    <n v="4.8999999999999997E-6"/>
    <n v="4.0660000000000002E-4"/>
    <n v="6.9337899999999994E-2"/>
    <n v="5.6964099999999997E-2"/>
    <n v="0"/>
    <n v="0"/>
    <n v="0"/>
    <n v="3.0225E-3"/>
    <n v="2.6992000000000001E-3"/>
    <n v="1.2789344"/>
    <n v="0.49010409999999999"/>
    <n v="5.888E-4"/>
    <n v="1.211E-4"/>
    <x v="10"/>
  </r>
  <r>
    <n v="43"/>
    <n v="3.4860000000000002E-4"/>
    <n v="1.3963999999999999E-3"/>
    <n v="4.7999999999999998E-6"/>
    <n v="4.0089999999999999E-4"/>
    <n v="6.8417199999999997E-2"/>
    <n v="5.6461200000000003E-2"/>
    <n v="0"/>
    <n v="0"/>
    <n v="0"/>
    <n v="2.9970999999999999E-3"/>
    <n v="2.6762999999999999E-3"/>
    <n v="1.2791935999999999"/>
    <n v="0.49031629999999998"/>
    <n v="5.5889999999999998E-4"/>
    <n v="1.175E-4"/>
    <x v="10"/>
  </r>
  <r>
    <n v="43"/>
    <n v="3.4380000000000001E-4"/>
    <n v="1.3775E-3"/>
    <n v="4.7999999999999998E-6"/>
    <n v="3.9530000000000001E-4"/>
    <n v="6.7507399999999995E-2"/>
    <n v="5.5953900000000001E-2"/>
    <n v="0"/>
    <n v="0"/>
    <n v="0"/>
    <n v="2.9715000000000002E-3"/>
    <n v="2.6532000000000001E-3"/>
    <n v="1.2794435"/>
    <n v="0.49052210000000002"/>
    <n v="5.3030000000000004E-4"/>
    <n v="1.1400000000000001E-4"/>
    <x v="10"/>
  </r>
  <r>
    <n v="43"/>
    <n v="3.39E-4"/>
    <n v="1.3588000000000001E-3"/>
    <n v="4.6999999999999999E-6"/>
    <n v="3.8989999999999999E-4"/>
    <n v="6.6608299999999995E-2"/>
    <n v="5.5442699999999998E-2"/>
    <n v="0"/>
    <n v="0"/>
    <n v="0"/>
    <n v="2.9456E-3"/>
    <n v="2.6299000000000001E-3"/>
    <n v="1.2796844000000001"/>
    <n v="0.49072169999999998"/>
    <n v="5.0319999999999998E-4"/>
    <n v="1.106E-4"/>
    <x v="10"/>
  </r>
  <r>
    <n v="44"/>
    <n v="3.3429999999999999E-4"/>
    <n v="1.3404000000000001E-3"/>
    <n v="4.6E-6"/>
    <n v="3.8440000000000002E-4"/>
    <n v="6.5720000000000001E-2"/>
    <n v="5.4927999999999998E-2"/>
    <n v="0"/>
    <n v="0"/>
    <n v="0"/>
    <n v="2.9196000000000001E-3"/>
    <n v="2.6064E-3"/>
    <n v="1.2799166"/>
    <n v="0.4909152"/>
    <n v="4.773E-4"/>
    <n v="1.0730000000000001E-4"/>
    <x v="10"/>
  </r>
  <r>
    <n v="44"/>
    <n v="3.2959999999999999E-4"/>
    <n v="1.3221999999999999E-3"/>
    <n v="4.6E-6"/>
    <n v="3.791E-4"/>
    <n v="6.4842399999999994E-2"/>
    <n v="5.4410100000000003E-2"/>
    <n v="0"/>
    <n v="0"/>
    <n v="0"/>
    <n v="2.8934E-3"/>
    <n v="2.5828000000000001E-3"/>
    <n v="1.2801404000000001"/>
    <n v="0.49110280000000001"/>
    <n v="4.527E-4"/>
    <n v="1.041E-4"/>
    <x v="10"/>
  </r>
  <r>
    <n v="44"/>
    <n v="3.2509999999999999E-4"/>
    <n v="1.3041999999999999E-3"/>
    <n v="4.5000000000000001E-6"/>
    <n v="3.7379999999999998E-4"/>
    <n v="6.3975299999999999E-2"/>
    <n v="5.38895E-2"/>
    <n v="0"/>
    <n v="0"/>
    <n v="0"/>
    <n v="2.8670000000000002E-3"/>
    <n v="2.5590999999999999E-3"/>
    <n v="1.280356"/>
    <n v="0.49128450000000001"/>
    <n v="4.2920000000000002E-4"/>
    <n v="1.01E-4"/>
    <x v="10"/>
  </r>
  <r>
    <n v="44"/>
    <n v="3.2059999999999999E-4"/>
    <n v="1.2864E-3"/>
    <n v="4.5000000000000001E-6"/>
    <n v="3.6860000000000001E-4"/>
    <n v="6.3118800000000003E-2"/>
    <n v="5.3366499999999997E-2"/>
    <n v="0"/>
    <n v="0"/>
    <n v="0"/>
    <n v="2.8405000000000001E-3"/>
    <n v="2.5352999999999999E-3"/>
    <n v="1.2805636"/>
    <n v="0.49146060000000003"/>
    <n v="4.0690000000000002E-4"/>
    <n v="9.7999999999999997E-5"/>
    <x v="10"/>
  </r>
  <r>
    <n v="45"/>
    <n v="3.1609999999999999E-4"/>
    <n v="1.2689000000000001E-3"/>
    <n v="4.4000000000000002E-6"/>
    <n v="3.635E-4"/>
    <n v="6.2272599999999997E-2"/>
    <n v="5.2841600000000002E-2"/>
    <n v="0"/>
    <n v="0"/>
    <n v="0"/>
    <n v="2.8138999999999998E-3"/>
    <n v="2.5113000000000002E-3"/>
    <n v="1.2807636"/>
    <n v="0.49163119999999999"/>
    <n v="3.857E-4"/>
    <n v="9.5099999999999994E-5"/>
    <x v="10"/>
  </r>
  <r>
    <n v="45"/>
    <n v="3.1169999999999999E-4"/>
    <n v="1.2516000000000001E-3"/>
    <n v="4.3000000000000003E-6"/>
    <n v="3.5849999999999999E-4"/>
    <n v="6.14368E-2"/>
    <n v="5.2314899999999998E-2"/>
    <n v="0"/>
    <n v="0"/>
    <n v="0"/>
    <n v="2.7872000000000001E-3"/>
    <n v="2.4873E-3"/>
    <n v="1.2809561"/>
    <n v="0.49179630000000002"/>
    <n v="3.6549999999999999E-4"/>
    <n v="9.2399999999999996E-5"/>
    <x v="10"/>
  </r>
  <r>
    <n v="45"/>
    <n v="3.0739999999999999E-4"/>
    <n v="1.2346E-3"/>
    <n v="4.3000000000000003E-6"/>
    <n v="3.5349999999999997E-4"/>
    <n v="6.0611199999999997E-2"/>
    <n v="5.1787E-2"/>
    <n v="0"/>
    <n v="0"/>
    <n v="0"/>
    <n v="2.7604000000000001E-3"/>
    <n v="2.4632E-3"/>
    <n v="1.2811413"/>
    <n v="0.49195610000000001"/>
    <n v="3.4630000000000001E-4"/>
    <n v="8.9599999999999996E-5"/>
    <x v="10"/>
  </r>
  <r>
    <n v="45"/>
    <n v="3.0309999999999999E-4"/>
    <n v="1.2178E-3"/>
    <n v="4.1999999999999996E-6"/>
    <n v="3.4860000000000002E-4"/>
    <n v="5.9795800000000003E-2"/>
    <n v="5.1257999999999998E-2"/>
    <n v="0"/>
    <n v="0"/>
    <n v="0"/>
    <n v="2.7334999999999998E-3"/>
    <n v="2.4391E-3"/>
    <n v="1.2813196"/>
    <n v="0.49211080000000001"/>
    <n v="3.28E-4"/>
    <n v="8.7000000000000001E-5"/>
    <x v="10"/>
  </r>
  <r>
    <n v="46"/>
    <n v="2.989E-4"/>
    <n v="1.2011000000000001E-3"/>
    <n v="4.0999999999999997E-6"/>
    <n v="3.4370000000000001E-4"/>
    <n v="5.8990500000000001E-2"/>
    <n v="5.0728299999999997E-2"/>
    <n v="0"/>
    <n v="0"/>
    <n v="0"/>
    <n v="2.7065000000000001E-3"/>
    <n v="2.4149000000000002E-3"/>
    <n v="1.2814911"/>
    <n v="0.49226049999999999"/>
    <n v="3.1070000000000002E-4"/>
    <n v="8.4499999999999994E-5"/>
    <x v="10"/>
  </r>
  <r>
    <n v="46"/>
    <n v="2.9480000000000001E-4"/>
    <n v="1.1846999999999999E-3"/>
    <n v="4.0999999999999997E-6"/>
    <n v="3.389E-4"/>
    <n v="5.8195200000000002E-2"/>
    <n v="5.0198300000000001E-2"/>
    <n v="0"/>
    <n v="0"/>
    <n v="0"/>
    <n v="2.6795E-3"/>
    <n v="2.3906999999999999E-3"/>
    <n v="1.2816561"/>
    <n v="0.49240529999999999"/>
    <n v="2.942E-4"/>
    <n v="8.2100000000000003E-5"/>
    <x v="10"/>
  </r>
  <r>
    <n v="46"/>
    <n v="2.9070000000000002E-4"/>
    <n v="1.1685000000000001E-3"/>
    <n v="3.9999999999999998E-6"/>
    <n v="3.3419999999999999E-4"/>
    <n v="5.7409799999999997E-2"/>
    <n v="4.96681E-2"/>
    <n v="0"/>
    <n v="0"/>
    <n v="0"/>
    <n v="2.6524999999999999E-3"/>
    <n v="2.3663999999999998E-3"/>
    <n v="1.2818148"/>
    <n v="0.49254520000000002"/>
    <n v="2.7849999999999999E-4"/>
    <n v="7.9699999999999999E-5"/>
    <x v="10"/>
  </r>
  <r>
    <n v="46"/>
    <n v="2.8659999999999997E-4"/>
    <n v="1.1525999999999999E-3"/>
    <n v="3.9999999999999998E-6"/>
    <n v="3.2959999999999999E-4"/>
    <n v="5.6634299999999999E-2"/>
    <n v="4.9138099999999997E-2"/>
    <n v="0"/>
    <n v="0"/>
    <n v="0"/>
    <n v="2.6254E-3"/>
    <n v="2.3422E-3"/>
    <n v="1.2819673"/>
    <n v="0.49268060000000002"/>
    <n v="2.6360000000000001E-4"/>
    <n v="7.7399999999999998E-5"/>
    <x v="10"/>
  </r>
  <r>
    <n v="47"/>
    <n v="2.8269999999999999E-4"/>
    <n v="1.1368000000000001E-3"/>
    <n v="3.8999999999999999E-6"/>
    <n v="3.2499999999999999E-4"/>
    <n v="5.5868399999999999E-2"/>
    <n v="4.8608499999999999E-2"/>
    <n v="0"/>
    <n v="0"/>
    <n v="0"/>
    <n v="2.5983E-3"/>
    <n v="2.3178999999999999E-3"/>
    <n v="1.2821138999999999"/>
    <n v="0.49281130000000001"/>
    <n v="2.4949999999999999E-4"/>
    <n v="7.5199999999999998E-5"/>
    <x v="10"/>
  </r>
  <r>
    <n v="47"/>
    <n v="2.787E-4"/>
    <n v="1.1211999999999999E-3"/>
    <n v="3.8999999999999999E-6"/>
    <n v="3.2049999999999998E-4"/>
    <n v="5.51122E-2"/>
    <n v="4.8079700000000003E-2"/>
    <n v="0"/>
    <n v="0"/>
    <n v="0"/>
    <n v="2.5712E-3"/>
    <n v="2.2937000000000001E-3"/>
    <n v="1.2822549000000001"/>
    <n v="0.49293769999999998"/>
    <n v="2.3609999999999999E-4"/>
    <n v="7.3100000000000001E-5"/>
    <x v="10"/>
  </r>
  <r>
    <n v="47"/>
    <n v="2.7490000000000001E-4"/>
    <n v="1.1058999999999999E-3"/>
    <n v="3.8E-6"/>
    <n v="3.1599999999999998E-4"/>
    <n v="5.43656E-2"/>
    <n v="4.7551700000000002E-2"/>
    <n v="0"/>
    <n v="0"/>
    <n v="0"/>
    <n v="2.5441999999999999E-3"/>
    <n v="2.2694E-3"/>
    <n v="1.2823902"/>
    <n v="0.49305979999999999"/>
    <n v="2.2340000000000001E-4"/>
    <n v="7.1000000000000005E-5"/>
    <x v="10"/>
  </r>
  <r>
    <n v="47"/>
    <n v="2.7109999999999998E-4"/>
    <n v="1.0908000000000001E-3"/>
    <n v="3.8E-6"/>
    <n v="3.1169999999999999E-4"/>
    <n v="5.3628500000000003E-2"/>
    <n v="4.7024900000000001E-2"/>
    <n v="0"/>
    <n v="0"/>
    <n v="0"/>
    <n v="2.5171E-3"/>
    <n v="2.2452000000000001E-3"/>
    <n v="1.2825203000000001"/>
    <n v="0.4931777"/>
    <n v="2.1130000000000001E-4"/>
    <n v="6.8999999999999997E-5"/>
    <x v="10"/>
  </r>
  <r>
    <n v="48"/>
    <n v="2.6729999999999999E-4"/>
    <n v="1.0758E-3"/>
    <n v="3.7000000000000002E-6"/>
    <n v="3.0729999999999999E-4"/>
    <n v="5.2900700000000002E-2"/>
    <n v="4.6499499999999999E-2"/>
    <n v="0"/>
    <n v="0"/>
    <n v="0"/>
    <n v="2.4900999999999999E-3"/>
    <n v="2.2211000000000002E-3"/>
    <n v="1.2826451999999999"/>
    <n v="0.49329149999999999"/>
    <n v="1.998E-4"/>
    <n v="6.7100000000000005E-5"/>
    <x v="10"/>
  </r>
  <r>
    <n v="48"/>
    <n v="2.6360000000000001E-4"/>
    <n v="1.0610999999999999E-3"/>
    <n v="3.7000000000000002E-6"/>
    <n v="3.0309999999999999E-4"/>
    <n v="5.2182199999999998E-2"/>
    <n v="4.5975700000000001E-2"/>
    <n v="0"/>
    <n v="0"/>
    <n v="0"/>
    <n v="2.4632E-3"/>
    <n v="2.1970000000000002E-3"/>
    <n v="1.2827651"/>
    <n v="0.49340139999999999"/>
    <n v="1.8890000000000001E-4"/>
    <n v="6.5199999999999999E-5"/>
    <x v="10"/>
  </r>
  <r>
    <n v="48"/>
    <n v="2.5989999999999997E-4"/>
    <n v="1.0464999999999999E-3"/>
    <n v="3.5999999999999998E-6"/>
    <n v="2.989E-4"/>
    <n v="5.1472900000000002E-2"/>
    <n v="4.54537E-2"/>
    <n v="0"/>
    <n v="0"/>
    <n v="0"/>
    <n v="2.4363000000000002E-3"/>
    <n v="2.1729000000000002E-3"/>
    <n v="1.2828803"/>
    <n v="0.49350739999999998"/>
    <n v="1.786E-4"/>
    <n v="6.3399999999999996E-5"/>
    <x v="10"/>
  </r>
  <r>
    <n v="48"/>
    <n v="2.563E-4"/>
    <n v="1.0321E-3"/>
    <n v="3.5999999999999998E-6"/>
    <n v="2.9470000000000001E-4"/>
    <n v="5.0772699999999997E-2"/>
    <n v="4.49337E-2"/>
    <n v="0"/>
    <n v="0"/>
    <n v="0"/>
    <n v="2.4095000000000002E-3"/>
    <n v="2.1489999999999999E-3"/>
    <n v="1.2829908000000001"/>
    <n v="0.49360969999999998"/>
    <n v="1.6880000000000001E-4"/>
    <n v="6.1699999999999995E-5"/>
    <x v="10"/>
  </r>
  <r>
    <n v="49"/>
    <n v="2.5280000000000002E-4"/>
    <n v="1.018E-3"/>
    <n v="3.4999999999999999E-6"/>
    <n v="2.9060000000000002E-4"/>
    <n v="5.0081599999999997E-2"/>
    <n v="4.4415799999999998E-2"/>
    <n v="0"/>
    <n v="0"/>
    <n v="0"/>
    <n v="2.3827000000000002E-3"/>
    <n v="2.1251E-3"/>
    <n v="1.2830968"/>
    <n v="0.49370839999999999"/>
    <n v="1.595E-4"/>
    <n v="6.0000000000000002E-5"/>
    <x v="10"/>
  </r>
  <r>
    <n v="49"/>
    <n v="2.4929999999999999E-4"/>
    <n v="1.0039999999999999E-3"/>
    <n v="3.4999999999999999E-6"/>
    <n v="2.8659999999999997E-4"/>
    <n v="4.93993E-2"/>
    <n v="4.3900300000000003E-2"/>
    <n v="0"/>
    <n v="0"/>
    <n v="0"/>
    <n v="2.3560999999999999E-3"/>
    <n v="2.1012000000000001E-3"/>
    <n v="1.2831986"/>
    <n v="0.49380360000000001"/>
    <n v="1.507E-4"/>
    <n v="5.8400000000000003E-5"/>
    <x v="10"/>
  </r>
  <r>
    <n v="49"/>
    <n v="2.4580000000000001E-4"/>
    <n v="9.9020000000000011E-4"/>
    <n v="3.4000000000000001E-6"/>
    <n v="2.8259999999999998E-4"/>
    <n v="4.8725900000000003E-2"/>
    <n v="4.3387299999999997E-2"/>
    <n v="0"/>
    <n v="0"/>
    <n v="0"/>
    <n v="2.3295E-3"/>
    <n v="2.0774999999999999E-3"/>
    <n v="1.2832961000000001"/>
    <n v="0.49389529999999998"/>
    <n v="1.4239999999999999E-4"/>
    <n v="5.6799999999999998E-5"/>
    <x v="10"/>
  </r>
  <r>
    <n v="49"/>
    <n v="2.4240000000000001E-4"/>
    <n v="9.7659999999999999E-4"/>
    <n v="3.4000000000000001E-6"/>
    <n v="2.787E-4"/>
    <n v="4.8061199999999998E-2"/>
    <n v="4.2876999999999998E-2"/>
    <n v="0"/>
    <n v="0"/>
    <n v="0"/>
    <n v="2.3029999999999999E-3"/>
    <n v="2.0539E-3"/>
    <n v="1.2833897000000001"/>
    <n v="0.49398370000000003"/>
    <n v="1.3449999999999999E-4"/>
    <n v="5.5300000000000002E-5"/>
    <x v="10"/>
  </r>
  <r>
    <n v="50"/>
    <n v="2.3900000000000001E-4"/>
    <n v="9.6319999999999999E-4"/>
    <n v="3.3000000000000002E-6"/>
    <n v="2.7480000000000001E-4"/>
    <n v="4.7405200000000002E-2"/>
    <n v="4.2369400000000002E-2"/>
    <n v="0"/>
    <n v="0"/>
    <n v="0"/>
    <n v="2.2767E-3"/>
    <n v="2.0303000000000001E-3"/>
    <n v="1.2834795000000001"/>
    <n v="0.49406889999999998"/>
    <n v="1.27E-4"/>
    <n v="5.38E-5"/>
    <x v="10"/>
  </r>
  <r>
    <n v="50"/>
    <n v="2.3570000000000001E-4"/>
    <n v="9.4990000000000005E-4"/>
    <n v="3.3000000000000002E-6"/>
    <n v="2.7099999999999997E-4"/>
    <n v="4.6757699999999999E-2"/>
    <n v="4.1864899999999997E-2"/>
    <n v="0"/>
    <n v="0"/>
    <n v="0"/>
    <n v="2.2504999999999999E-3"/>
    <n v="2.0068999999999998E-3"/>
    <n v="1.2835654999999999"/>
    <n v="0.49415100000000001"/>
    <n v="1.199E-4"/>
    <n v="5.24E-5"/>
    <x v="10"/>
  </r>
  <r>
    <n v="50"/>
    <n v="2.3240000000000001E-4"/>
    <n v="9.3689999999999995E-4"/>
    <n v="3.1999999999999999E-6"/>
    <n v="2.6719999999999999E-4"/>
    <n v="4.6118699999999999E-2"/>
    <n v="4.1363299999999999E-2"/>
    <n v="0"/>
    <n v="0"/>
    <n v="0"/>
    <n v="2.2244000000000001E-3"/>
    <n v="1.9835999999999999E-3"/>
    <n v="1.2836479000000001"/>
    <n v="0.49423010000000001"/>
    <n v="1.132E-4"/>
    <n v="5.1E-5"/>
    <x v="10"/>
  </r>
  <r>
    <n v="50"/>
    <n v="2.2919999999999999E-4"/>
    <n v="9.2400000000000002E-4"/>
    <n v="3.1999999999999999E-6"/>
    <n v="2.6350000000000001E-4"/>
    <n v="4.5488000000000001E-2"/>
    <n v="4.0864999999999999E-2"/>
    <n v="0"/>
    <n v="0"/>
    <n v="0"/>
    <n v="2.1984000000000001E-3"/>
    <n v="1.9605E-3"/>
    <n v="1.2837269"/>
    <n v="0.49430619999999997"/>
    <n v="1.069E-4"/>
    <n v="4.9700000000000002E-5"/>
    <x v="10"/>
  </r>
  <r>
    <n v="51"/>
    <n v="2.2599999999999999E-4"/>
    <n v="9.1120000000000003E-4"/>
    <n v="3.1E-6"/>
    <n v="2.5989999999999997E-4"/>
    <n v="4.4865599999999999E-2"/>
    <n v="4.0370000000000003E-2"/>
    <n v="0"/>
    <n v="0"/>
    <n v="0"/>
    <n v="2.1725999999999998E-3"/>
    <n v="1.9373999999999999E-3"/>
    <n v="1.2838026"/>
    <n v="0.49437950000000003"/>
    <n v="1.008E-4"/>
    <n v="4.8399999999999997E-5"/>
    <x v="10"/>
  </r>
  <r>
    <n v="51"/>
    <n v="2.229E-4"/>
    <n v="8.987E-4"/>
    <n v="3.1E-6"/>
    <n v="2.563E-4"/>
    <n v="4.4251400000000003E-2"/>
    <n v="3.9878499999999997E-2"/>
    <n v="0"/>
    <n v="0"/>
    <n v="0"/>
    <n v="2.147E-3"/>
    <n v="1.9145E-3"/>
    <n v="1.2838750999999999"/>
    <n v="0.49445"/>
    <n v="9.5099999999999994E-5"/>
    <n v="4.7200000000000002E-5"/>
    <x v="10"/>
  </r>
  <r>
    <n v="51"/>
    <n v="2.198E-4"/>
    <n v="8.8630000000000002E-4"/>
    <n v="3.0000000000000001E-6"/>
    <n v="2.5270000000000002E-4"/>
    <n v="4.3645299999999998E-2"/>
    <n v="3.9390399999999999E-2"/>
    <n v="0"/>
    <n v="0"/>
    <n v="0"/>
    <n v="2.1215000000000001E-3"/>
    <n v="1.8917000000000001E-3"/>
    <n v="1.2839445"/>
    <n v="0.49451790000000001"/>
    <n v="8.9800000000000001E-5"/>
    <n v="4.6E-5"/>
    <x v="10"/>
  </r>
  <r>
    <n v="51"/>
    <n v="2.1680000000000001E-4"/>
    <n v="8.7410000000000005E-4"/>
    <n v="3.0000000000000001E-6"/>
    <n v="2.4919999999999999E-4"/>
    <n v="4.3047200000000001E-2"/>
    <n v="3.8906000000000003E-2"/>
    <n v="0"/>
    <n v="0"/>
    <n v="0"/>
    <n v="2.0961E-3"/>
    <n v="1.8691000000000001E-3"/>
    <n v="1.284011"/>
    <n v="0.4945832"/>
    <n v="8.4699999999999999E-5"/>
    <n v="4.49E-5"/>
    <x v="10"/>
  </r>
  <r>
    <n v="52"/>
    <n v="2.1369999999999999E-4"/>
    <n v="8.6209999999999998E-4"/>
    <n v="3.0000000000000001E-6"/>
    <n v="2.4570000000000001E-4"/>
    <n v="4.2457000000000002E-2"/>
    <n v="3.8425300000000003E-2"/>
    <n v="0"/>
    <n v="0"/>
    <n v="0"/>
    <n v="2.0709000000000001E-3"/>
    <n v="1.8466999999999999E-3"/>
    <n v="1.2840746000000001"/>
    <n v="0.49464599999999997"/>
    <n v="7.9800000000000002E-5"/>
    <n v="4.3699999999999998E-5"/>
    <x v="10"/>
  </r>
  <r>
    <n v="52"/>
    <n v="2.108E-4"/>
    <n v="8.5019999999999996E-4"/>
    <n v="2.9000000000000002E-6"/>
    <n v="2.4230000000000001E-4"/>
    <n v="4.1874700000000001E-2"/>
    <n v="3.7948299999999997E-2"/>
    <n v="0"/>
    <n v="0"/>
    <n v="0"/>
    <n v="2.0458999999999998E-3"/>
    <n v="1.8243000000000001E-3"/>
    <n v="1.2841355000000001"/>
    <n v="0.49470639999999999"/>
    <n v="7.5300000000000001E-5"/>
    <n v="4.2700000000000001E-5"/>
    <x v="10"/>
  </r>
  <r>
    <n v="52"/>
    <n v="2.0790000000000001E-4"/>
    <n v="8.3850000000000005E-4"/>
    <n v="2.9000000000000002E-6"/>
    <n v="2.3900000000000001E-4"/>
    <n v="4.1300000000000003E-2"/>
    <n v="3.74752E-2"/>
    <n v="0"/>
    <n v="0"/>
    <n v="0"/>
    <n v="2.0211000000000001E-3"/>
    <n v="1.8021999999999999E-3"/>
    <n v="1.2841937999999999"/>
    <n v="0.4947645"/>
    <n v="7.1000000000000005E-5"/>
    <n v="4.1600000000000002E-5"/>
    <x v="10"/>
  </r>
  <r>
    <n v="52"/>
    <n v="2.05E-4"/>
    <n v="8.2689999999999999E-4"/>
    <n v="2.7999999999999999E-6"/>
    <n v="2.3570000000000001E-4"/>
    <n v="4.0732999999999998E-2"/>
    <n v="3.70061E-2"/>
    <n v="0"/>
    <n v="0"/>
    <n v="0"/>
    <n v="1.9964000000000002E-3"/>
    <n v="1.7802E-3"/>
    <n v="1.2842496000000001"/>
    <n v="0.49482029999999999"/>
    <n v="6.69E-5"/>
    <n v="4.0599999999999998E-5"/>
    <x v="10"/>
  </r>
  <r>
    <n v="53"/>
    <n v="2.0210000000000001E-4"/>
    <n v="8.1550000000000004E-4"/>
    <n v="2.7999999999999999E-6"/>
    <n v="2.3240000000000001E-4"/>
    <n v="4.0173599999999997E-2"/>
    <n v="3.6540900000000001E-2"/>
    <n v="0"/>
    <n v="0"/>
    <n v="0"/>
    <n v="1.9719999999999998E-3"/>
    <n v="1.7584E-3"/>
    <n v="1.2843028999999999"/>
    <n v="0.49487389999999998"/>
    <n v="6.3100000000000002E-5"/>
    <n v="3.9700000000000003E-5"/>
    <x v="10"/>
  </r>
  <r>
    <n v="53"/>
    <n v="1.9929999999999999E-4"/>
    <n v="8.0420000000000003E-4"/>
    <n v="2.7999999999999999E-6"/>
    <n v="2.2919999999999999E-4"/>
    <n v="3.96216E-2"/>
    <n v="3.6079800000000002E-2"/>
    <n v="0"/>
    <n v="0"/>
    <n v="0"/>
    <n v="1.9476999999999999E-3"/>
    <n v="1.7367000000000001E-3"/>
    <n v="1.2843538999999999"/>
    <n v="0.49492550000000002"/>
    <n v="5.94E-5"/>
    <n v="3.8699999999999999E-5"/>
    <x v="10"/>
  </r>
  <r>
    <n v="53"/>
    <n v="1.9660000000000001E-4"/>
    <n v="7.9310000000000003E-4"/>
    <n v="2.7E-6"/>
    <n v="2.2599999999999999E-4"/>
    <n v="3.9077000000000001E-2"/>
    <n v="3.5622899999999999E-2"/>
    <n v="0"/>
    <n v="0"/>
    <n v="0"/>
    <n v="1.9235999999999999E-3"/>
    <n v="1.7152000000000001E-3"/>
    <n v="1.2844027"/>
    <n v="0.494975"/>
    <n v="5.5999999999999999E-5"/>
    <n v="3.7799999999999997E-5"/>
    <x v="10"/>
  </r>
  <r>
    <n v="53"/>
    <n v="1.9379999999999999E-4"/>
    <n v="7.8220000000000004E-4"/>
    <n v="2.7E-6"/>
    <n v="2.2279999999999999E-4"/>
    <n v="3.8539700000000003E-2"/>
    <n v="3.517E-2"/>
    <n v="0"/>
    <n v="0"/>
    <n v="0"/>
    <n v="1.8997E-3"/>
    <n v="1.6938999999999999E-3"/>
    <n v="1.2844492999999999"/>
    <n v="0.49502249999999998"/>
    <n v="5.27E-5"/>
    <n v="3.6900000000000002E-5"/>
    <x v="10"/>
  </r>
  <r>
    <n v="54"/>
    <n v="1.9110000000000001E-4"/>
    <n v="7.7139999999999999E-4"/>
    <n v="2.7E-6"/>
    <n v="2.198E-4"/>
    <n v="3.8009500000000002E-2"/>
    <n v="3.4721399999999999E-2"/>
    <n v="0"/>
    <n v="0"/>
    <n v="0"/>
    <n v="1.8760000000000001E-3"/>
    <n v="1.6727999999999999E-3"/>
    <n v="1.2844939"/>
    <n v="0.49506810000000001"/>
    <n v="4.9700000000000002E-5"/>
    <n v="3.6100000000000003E-5"/>
    <x v="10"/>
  </r>
  <r>
    <n v="54"/>
    <n v="1.885E-4"/>
    <n v="7.607E-4"/>
    <n v="2.6000000000000001E-6"/>
    <n v="2.1670000000000001E-4"/>
    <n v="3.7486499999999999E-2"/>
    <n v="3.4277000000000002E-2"/>
    <n v="0"/>
    <n v="0"/>
    <n v="0"/>
    <n v="1.8525E-3"/>
    <n v="1.6517999999999999E-3"/>
    <n v="1.2845365"/>
    <n v="0.49511189999999999"/>
    <n v="4.6799999999999999E-5"/>
    <n v="3.5299999999999997E-5"/>
    <x v="10"/>
  </r>
  <r>
    <n v="54"/>
    <n v="1.8589999999999999E-4"/>
    <n v="7.5020000000000002E-4"/>
    <n v="2.6000000000000001E-6"/>
    <n v="2.1369999999999999E-4"/>
    <n v="3.6970500000000003E-2"/>
    <n v="3.38368E-2"/>
    <n v="0"/>
    <n v="0"/>
    <n v="0"/>
    <n v="1.8292E-3"/>
    <n v="1.6310999999999999E-3"/>
    <n v="1.2845772"/>
    <n v="0.49515399999999998"/>
    <n v="4.4100000000000001E-5"/>
    <n v="3.4499999999999998E-5"/>
    <x v="10"/>
  </r>
  <r>
    <n v="54"/>
    <n v="1.8330000000000001E-4"/>
    <n v="7.3990000000000004E-4"/>
    <n v="2.5000000000000002E-6"/>
    <n v="2.107E-4"/>
    <n v="3.6461500000000001E-2"/>
    <n v="3.3401E-2"/>
    <n v="0"/>
    <n v="0"/>
    <n v="0"/>
    <n v="1.8060999999999999E-3"/>
    <n v="1.6105E-3"/>
    <n v="1.2846161"/>
    <n v="0.49519429999999998"/>
    <n v="4.1499999999999999E-5"/>
    <n v="3.3699999999999999E-5"/>
    <x v="10"/>
  </r>
  <r>
    <n v="55"/>
    <n v="1.808E-4"/>
    <n v="7.2959999999999995E-4"/>
    <n v="2.5000000000000002E-6"/>
    <n v="2.0780000000000001E-4"/>
    <n v="3.59593E-2"/>
    <n v="3.2969499999999999E-2"/>
    <n v="0"/>
    <n v="0"/>
    <n v="0"/>
    <n v="1.7833E-3"/>
    <n v="1.5901000000000001E-3"/>
    <n v="1.2846531999999999"/>
    <n v="0.49523299999999998"/>
    <n v="3.8999999999999999E-5"/>
    <n v="3.29E-5"/>
    <x v="10"/>
  </r>
  <r>
    <n v="55"/>
    <n v="1.783E-4"/>
    <n v="7.1960000000000004E-4"/>
    <n v="2.5000000000000002E-6"/>
    <n v="2.0489999999999999E-4"/>
    <n v="3.54639E-2"/>
    <n v="3.2542300000000003E-2"/>
    <n v="0"/>
    <n v="0"/>
    <n v="0"/>
    <n v="1.7606E-3"/>
    <n v="1.5698999999999999E-3"/>
    <n v="1.2846887"/>
    <n v="0.49527009999999999"/>
    <n v="3.6699999999999998E-5"/>
    <n v="3.2199999999999997E-5"/>
    <x v="10"/>
  </r>
  <r>
    <n v="55"/>
    <n v="1.7579999999999999E-4"/>
    <n v="7.0960000000000001E-4"/>
    <n v="2.3999999999999999E-6"/>
    <n v="2.0210000000000001E-4"/>
    <n v="3.4975100000000002E-2"/>
    <n v="3.2119500000000002E-2"/>
    <n v="0"/>
    <n v="0"/>
    <n v="0"/>
    <n v="1.7381E-3"/>
    <n v="1.5498E-3"/>
    <n v="1.2847226"/>
    <n v="0.49530570000000002"/>
    <n v="3.4600000000000001E-5"/>
    <n v="3.15E-5"/>
    <x v="10"/>
  </r>
  <r>
    <n v="55"/>
    <n v="1.7330000000000001E-4"/>
    <n v="6.9979999999999999E-4"/>
    <n v="2.3999999999999999E-6"/>
    <n v="1.9929999999999999E-4"/>
    <n v="3.4493000000000003E-2"/>
    <n v="3.1701100000000003E-2"/>
    <n v="0"/>
    <n v="0"/>
    <n v="0"/>
    <n v="1.7159E-3"/>
    <n v="1.5299999999999999E-3"/>
    <n v="1.2847549"/>
    <n v="0.4953398"/>
    <n v="3.2499999999999997E-5"/>
    <n v="3.0800000000000003E-5"/>
    <x v="10"/>
  </r>
  <r>
    <n v="56"/>
    <n v="1.7090000000000001E-4"/>
    <n v="6.9010000000000002E-4"/>
    <n v="2.3999999999999999E-6"/>
    <n v="1.9650000000000001E-4"/>
    <n v="3.4017400000000003E-2"/>
    <n v="3.1287099999999998E-2"/>
    <n v="0"/>
    <n v="0"/>
    <n v="0"/>
    <n v="1.6938999999999999E-3"/>
    <n v="1.5104000000000001E-3"/>
    <n v="1.2847857"/>
    <n v="0.49537249999999999"/>
    <n v="3.0599999999999998E-5"/>
    <n v="3.0199999999999999E-5"/>
    <x v="10"/>
  </r>
  <r>
    <n v="56"/>
    <n v="1.6860000000000001E-4"/>
    <n v="6.8059999999999996E-4"/>
    <n v="2.3E-6"/>
    <n v="1.9379999999999999E-4"/>
    <n v="3.3548300000000003E-2"/>
    <n v="3.0877399999999999E-2"/>
    <n v="0"/>
    <n v="0"/>
    <n v="0"/>
    <n v="1.6720999999999999E-3"/>
    <n v="1.4909000000000001E-3"/>
    <n v="1.2848151999999999"/>
    <n v="0.49540380000000001"/>
    <n v="2.8799999999999999E-5"/>
    <n v="2.9600000000000001E-5"/>
    <x v="10"/>
  </r>
  <r>
    <n v="56"/>
    <n v="1.662E-4"/>
    <n v="6.7120000000000005E-4"/>
    <n v="2.3E-6"/>
    <n v="1.9110000000000001E-4"/>
    <n v="3.3085499999999997E-2"/>
    <n v="3.0472200000000001E-2"/>
    <n v="0"/>
    <n v="0"/>
    <n v="0"/>
    <n v="1.6505000000000001E-3"/>
    <n v="1.4717E-3"/>
    <n v="1.2848432999999999"/>
    <n v="0.49543379999999998"/>
    <n v="2.7100000000000001E-5"/>
    <n v="2.8900000000000001E-5"/>
    <x v="10"/>
  </r>
  <r>
    <n v="56"/>
    <n v="1.639E-4"/>
    <n v="6.6189999999999999E-4"/>
    <n v="2.3E-6"/>
    <n v="1.885E-4"/>
    <n v="3.2628900000000002E-2"/>
    <n v="3.0071400000000002E-2"/>
    <n v="0"/>
    <n v="0"/>
    <n v="0"/>
    <n v="1.6291000000000001E-3"/>
    <n v="1.4526000000000001E-3"/>
    <n v="1.2848701"/>
    <n v="0.49546259999999998"/>
    <n v="2.55E-5"/>
    <n v="2.83E-5"/>
    <x v="10"/>
  </r>
  <r>
    <n v="57"/>
    <n v="1.617E-4"/>
    <n v="6.5269999999999998E-4"/>
    <n v="2.2000000000000001E-6"/>
    <n v="1.8579999999999999E-4"/>
    <n v="3.2178600000000002E-2"/>
    <n v="2.9674900000000001E-2"/>
    <n v="0"/>
    <n v="0"/>
    <n v="0"/>
    <n v="1.6080000000000001E-3"/>
    <n v="1.4338E-3"/>
    <n v="1.2848957000000001"/>
    <n v="0.49549009999999999"/>
    <n v="2.3900000000000002E-5"/>
    <n v="2.7800000000000001E-5"/>
    <x v="10"/>
  </r>
  <r>
    <n v="57"/>
    <n v="1.594E-4"/>
    <n v="6.4369999999999998E-4"/>
    <n v="2.2000000000000001E-6"/>
    <n v="1.8330000000000001E-4"/>
    <n v="3.1734400000000003E-2"/>
    <n v="2.9282900000000001E-2"/>
    <n v="0"/>
    <n v="0"/>
    <n v="0"/>
    <n v="1.5870999999999999E-3"/>
    <n v="1.4151000000000001E-3"/>
    <n v="1.2849200000000001"/>
    <n v="0.49551650000000003"/>
    <n v="2.2500000000000001E-5"/>
    <n v="2.72E-5"/>
    <x v="10"/>
  </r>
  <r>
    <n v="57"/>
    <n v="1.572E-4"/>
    <n v="6.3480000000000003E-4"/>
    <n v="2.2000000000000001E-6"/>
    <n v="1.807E-4"/>
    <n v="3.1296200000000003E-2"/>
    <n v="2.8895299999999999E-2"/>
    <n v="0"/>
    <n v="0"/>
    <n v="0"/>
    <n v="1.5663999999999999E-3"/>
    <n v="1.3967000000000001E-3"/>
    <n v="1.2849432999999999"/>
    <n v="0.49554179999999998"/>
    <n v="2.12E-5"/>
    <n v="2.6699999999999998E-5"/>
    <x v="10"/>
  </r>
  <r>
    <n v="57"/>
    <n v="1.55E-4"/>
    <n v="6.2600000000000004E-4"/>
    <n v="2.0999999999999998E-6"/>
    <n v="1.7819999999999999E-4"/>
    <n v="3.0863999999999999E-2"/>
    <n v="2.8511999999999999E-2"/>
    <n v="0"/>
    <n v="0"/>
    <n v="0"/>
    <n v="1.5459E-3"/>
    <n v="1.3783999999999999E-3"/>
    <n v="1.2849653999999999"/>
    <n v="0.4955659"/>
    <n v="1.9899999999999999E-5"/>
    <n v="2.6100000000000001E-5"/>
    <x v="10"/>
  </r>
  <r>
    <n v="58"/>
    <n v="1.529E-4"/>
    <n v="6.1740000000000005E-4"/>
    <n v="2.0999999999999998E-6"/>
    <n v="1.7569999999999999E-4"/>
    <n v="3.0437700000000002E-2"/>
    <n v="2.8133100000000001E-2"/>
    <n v="0"/>
    <n v="0"/>
    <n v="0"/>
    <n v="1.5256E-3"/>
    <n v="1.3603000000000001E-3"/>
    <n v="1.2849866000000001"/>
    <n v="0.4955891"/>
    <n v="1.8700000000000001E-5"/>
    <n v="2.5599999999999999E-5"/>
    <x v="10"/>
  </r>
  <r>
    <n v="58"/>
    <n v="1.507E-4"/>
    <n v="6.0880000000000005E-4"/>
    <n v="2.0999999999999998E-6"/>
    <n v="1.7330000000000001E-4"/>
    <n v="3.0017200000000001E-2"/>
    <n v="2.7758600000000001E-2"/>
    <n v="0"/>
    <n v="0"/>
    <n v="0"/>
    <n v="1.5056E-3"/>
    <n v="1.3424999999999999E-3"/>
    <n v="1.2850067000000001"/>
    <n v="0.49561119999999997"/>
    <n v="1.7600000000000001E-5"/>
    <n v="2.51E-5"/>
    <x v="10"/>
  </r>
  <r>
    <n v="58"/>
    <n v="1.4870000000000001E-4"/>
    <n v="6.0039999999999996E-4"/>
    <n v="2.0999999999999998E-6"/>
    <n v="1.7090000000000001E-4"/>
    <n v="2.96025E-2"/>
    <n v="2.73884E-2"/>
    <n v="0"/>
    <n v="0"/>
    <n v="0"/>
    <n v="1.4857E-3"/>
    <n v="1.3247999999999999E-3"/>
    <n v="1.2850258999999999"/>
    <n v="0.49563239999999997"/>
    <n v="1.6500000000000001E-5"/>
    <n v="2.4600000000000002E-5"/>
    <x v="10"/>
  </r>
  <r>
    <n v="58"/>
    <n v="1.4660000000000001E-4"/>
    <n v="5.9210000000000003E-4"/>
    <n v="1.9999999999999999E-6"/>
    <n v="1.685E-4"/>
    <n v="2.9193400000000001E-2"/>
    <n v="2.7022600000000001E-2"/>
    <n v="0"/>
    <n v="0"/>
    <n v="0"/>
    <n v="1.4660999999999999E-3"/>
    <n v="1.3073E-3"/>
    <n v="1.2850442"/>
    <n v="0.4956526"/>
    <n v="1.5500000000000001E-5"/>
    <n v="2.4199999999999999E-5"/>
    <x v="10"/>
  </r>
  <r>
    <n v="59"/>
    <n v="1.4459999999999999E-4"/>
    <n v="5.8390000000000004E-4"/>
    <n v="1.9999999999999999E-6"/>
    <n v="1.662E-4"/>
    <n v="2.87899E-2"/>
    <n v="2.6661000000000001E-2"/>
    <n v="0"/>
    <n v="0"/>
    <n v="0"/>
    <n v="1.4467E-3"/>
    <n v="1.2899999999999999E-3"/>
    <n v="1.2850615999999999"/>
    <n v="0.495672"/>
    <n v="1.4600000000000001E-5"/>
    <n v="2.37E-5"/>
    <x v="10"/>
  </r>
  <r>
    <n v="59"/>
    <n v="1.426E-4"/>
    <n v="5.7580000000000001E-4"/>
    <n v="1.9999999999999999E-6"/>
    <n v="1.639E-4"/>
    <n v="2.8391900000000001E-2"/>
    <n v="2.6303699999999999E-2"/>
    <n v="0"/>
    <n v="0"/>
    <n v="0"/>
    <n v="1.4276E-3"/>
    <n v="1.2729E-3"/>
    <n v="1.2850781"/>
    <n v="0.49569049999999998"/>
    <n v="1.3699999999999999E-5"/>
    <n v="2.3200000000000001E-5"/>
    <x v="10"/>
  </r>
  <r>
    <n v="59"/>
    <n v="1.406E-4"/>
    <n v="5.6780000000000003E-4"/>
    <n v="1.9E-6"/>
    <n v="1.616E-4"/>
    <n v="2.7999400000000001E-2"/>
    <n v="2.59508E-2"/>
    <n v="0"/>
    <n v="0"/>
    <n v="0"/>
    <n v="1.4086000000000001E-3"/>
    <n v="1.256E-3"/>
    <n v="1.2850938999999999"/>
    <n v="0.49570819999999999"/>
    <n v="1.2799999999999999E-5"/>
    <n v="2.2799999999999999E-5"/>
    <x v="10"/>
  </r>
  <r>
    <n v="59"/>
    <n v="1.3860000000000001E-4"/>
    <n v="5.5999999999999995E-4"/>
    <n v="1.9E-6"/>
    <n v="1.594E-4"/>
    <n v="2.76122E-2"/>
    <n v="2.5602E-2"/>
    <n v="0"/>
    <n v="0"/>
    <n v="0"/>
    <n v="1.3898999999999999E-3"/>
    <n v="1.2393E-3"/>
    <n v="1.2851090000000001"/>
    <n v="0.49572509999999997"/>
    <n v="1.2099999999999999E-5"/>
    <n v="2.2399999999999999E-5"/>
    <x v="10"/>
  </r>
  <r>
    <n v="60"/>
    <n v="1.3669999999999999E-4"/>
    <n v="5.5219999999999998E-4"/>
    <n v="1.9E-6"/>
    <n v="1.572E-4"/>
    <n v="2.7230299999999999E-2"/>
    <n v="2.5257499999999999E-2"/>
    <n v="0"/>
    <n v="0"/>
    <n v="0"/>
    <n v="1.3714E-3"/>
    <n v="1.2228E-3"/>
    <n v="1.2851233"/>
    <n v="0.49574119999999999"/>
    <n v="1.13E-5"/>
    <n v="2.1999999999999999E-5"/>
    <x v="10"/>
  </r>
  <r>
    <n v="60"/>
    <n v="1.348E-4"/>
    <n v="5.4460000000000001E-4"/>
    <n v="1.9E-6"/>
    <n v="1.55E-4"/>
    <n v="2.6853700000000001E-2"/>
    <n v="2.4917100000000001E-2"/>
    <n v="0"/>
    <n v="0"/>
    <n v="0"/>
    <n v="1.3531000000000001E-3"/>
    <n v="1.2065000000000001E-3"/>
    <n v="1.2851368999999999"/>
    <n v="0.49575669999999999"/>
    <n v="1.06E-5"/>
    <n v="2.16E-5"/>
    <x v="10"/>
  </r>
  <r>
    <n v="60"/>
    <n v="1.329E-4"/>
    <n v="5.3700000000000004E-4"/>
    <n v="1.7999999999999999E-6"/>
    <n v="1.528E-4"/>
    <n v="2.6482200000000001E-2"/>
    <n v="2.4580999999999999E-2"/>
    <n v="0"/>
    <n v="0"/>
    <n v="0"/>
    <n v="1.335E-3"/>
    <n v="1.1904000000000001E-3"/>
    <n v="1.2851499"/>
    <n v="0.49577139999999997"/>
    <n v="1.0000000000000001E-5"/>
    <n v="2.12E-5"/>
    <x v="10"/>
  </r>
  <r>
    <n v="60"/>
    <n v="1.3109999999999999E-4"/>
    <n v="5.2959999999999997E-4"/>
    <n v="1.7999999999999999E-6"/>
    <n v="1.507E-4"/>
    <n v="2.6115900000000001E-2"/>
    <n v="2.42489E-2"/>
    <n v="0"/>
    <n v="0"/>
    <n v="0"/>
    <n v="1.3171000000000001E-3"/>
    <n v="1.1745E-3"/>
    <n v="1.2851622"/>
    <n v="0.49578549999999999"/>
    <n v="9.3999999999999998E-6"/>
    <n v="2.0800000000000001E-5"/>
    <x v="10"/>
  </r>
  <r>
    <n v="61"/>
    <n v="1.293E-4"/>
    <n v="5.2229999999999996E-4"/>
    <n v="1.7999999999999999E-6"/>
    <n v="1.4860000000000001E-4"/>
    <n v="2.57545E-2"/>
    <n v="2.3921000000000001E-2"/>
    <n v="0"/>
    <n v="0"/>
    <n v="0"/>
    <n v="1.2995000000000001E-3"/>
    <n v="1.1586999999999999E-3"/>
    <n v="1.2851739"/>
    <n v="0.49579889999999999"/>
    <n v="8.8000000000000004E-6"/>
    <n v="2.0400000000000001E-5"/>
    <x v="10"/>
  </r>
  <r>
    <n v="61"/>
    <n v="1.2750000000000001E-4"/>
    <n v="5.1500000000000005E-4"/>
    <n v="1.7999999999999999E-6"/>
    <n v="1.4660000000000001E-4"/>
    <n v="2.53981E-2"/>
    <n v="2.3597099999999999E-2"/>
    <n v="0"/>
    <n v="0"/>
    <n v="0"/>
    <n v="1.2819999999999999E-3"/>
    <n v="1.1432E-3"/>
    <n v="1.2851851000000001"/>
    <n v="0.49581180000000002"/>
    <n v="8.1999999999999994E-6"/>
    <n v="2.0100000000000001E-5"/>
    <x v="10"/>
  </r>
  <r>
    <n v="61"/>
    <n v="1.2569999999999999E-4"/>
    <n v="5.0790000000000004E-4"/>
    <n v="1.7E-6"/>
    <n v="1.4449999999999999E-4"/>
    <n v="2.5046599999999999E-2"/>
    <n v="2.3277300000000001E-2"/>
    <n v="0"/>
    <n v="0"/>
    <n v="0"/>
    <n v="1.2648E-3"/>
    <n v="1.1278E-3"/>
    <n v="1.2851957000000001"/>
    <n v="0.49582399999999999"/>
    <n v="7.7000000000000008E-6"/>
    <n v="1.9700000000000001E-5"/>
    <x v="10"/>
  </r>
  <r>
    <n v="61"/>
    <n v="1.2400000000000001E-4"/>
    <n v="5.0080000000000003E-4"/>
    <n v="1.7E-6"/>
    <n v="1.4249999999999999E-4"/>
    <n v="2.47E-2"/>
    <n v="2.2961499999999999E-2"/>
    <n v="0"/>
    <n v="0"/>
    <n v="0"/>
    <n v="1.2478000000000001E-3"/>
    <n v="1.1126E-3"/>
    <n v="1.2852058"/>
    <n v="0.49583569999999999"/>
    <n v="7.3000000000000004E-6"/>
    <n v="1.9400000000000001E-5"/>
    <x v="10"/>
  </r>
  <r>
    <n v="62"/>
    <n v="1.2229999999999999E-4"/>
    <n v="4.9390000000000002E-4"/>
    <n v="1.7E-6"/>
    <n v="1.405E-4"/>
    <n v="2.4358100000000001E-2"/>
    <n v="2.2649699999999998E-2"/>
    <n v="0"/>
    <n v="0"/>
    <n v="0"/>
    <n v="1.2309E-3"/>
    <n v="1.0976E-3"/>
    <n v="1.2852154"/>
    <n v="0.49584689999999998"/>
    <n v="6.8000000000000001E-6"/>
    <n v="1.91E-5"/>
    <x v="10"/>
  </r>
  <r>
    <n v="62"/>
    <n v="1.206E-4"/>
    <n v="4.8710000000000002E-4"/>
    <n v="1.7E-6"/>
    <n v="1.3860000000000001E-4"/>
    <n v="2.4020900000000001E-2"/>
    <n v="2.2341799999999998E-2"/>
    <n v="0"/>
    <n v="0"/>
    <n v="0"/>
    <n v="1.2143E-3"/>
    <n v="1.0828000000000001E-3"/>
    <n v="1.2852245"/>
    <n v="0.49585750000000001"/>
    <n v="6.3999999999999997E-6"/>
    <n v="1.8700000000000001E-5"/>
    <x v="10"/>
  </r>
  <r>
    <n v="62"/>
    <n v="1.189E-4"/>
    <n v="4.8030000000000002E-4"/>
    <n v="1.5999999999999999E-6"/>
    <n v="1.3669999999999999E-4"/>
    <n v="2.3688399999999998E-2"/>
    <n v="2.2037899999999999E-2"/>
    <n v="0"/>
    <n v="0"/>
    <n v="0"/>
    <n v="1.1979E-3"/>
    <n v="1.0682000000000001E-3"/>
    <n v="1.2852332"/>
    <n v="0.49586770000000002"/>
    <n v="6.0000000000000002E-6"/>
    <n v="1.84E-5"/>
    <x v="10"/>
  </r>
  <r>
    <n v="62"/>
    <n v="1.172E-4"/>
    <n v="4.7370000000000002E-4"/>
    <n v="1.5999999999999999E-6"/>
    <n v="1.348E-4"/>
    <n v="2.33604E-2"/>
    <n v="2.1737800000000002E-2"/>
    <n v="0"/>
    <n v="0"/>
    <n v="0"/>
    <n v="1.1816999999999999E-3"/>
    <n v="1.0537999999999999E-3"/>
    <n v="1.2852414000000001"/>
    <n v="0.49587740000000002"/>
    <n v="5.5999999999999997E-6"/>
    <n v="1.8099999999999999E-5"/>
    <x v="10"/>
  </r>
  <r>
    <n v="63"/>
    <n v="1.156E-4"/>
    <n v="4.6710000000000002E-4"/>
    <n v="1.5999999999999999E-6"/>
    <n v="1.329E-4"/>
    <n v="2.3036899999999999E-2"/>
    <n v="2.1441600000000002E-2"/>
    <n v="0"/>
    <n v="0"/>
    <n v="0"/>
    <n v="1.1657E-3"/>
    <n v="1.0395000000000001E-3"/>
    <n v="1.2852492"/>
    <n v="0.49588660000000001"/>
    <n v="5.3000000000000001E-6"/>
    <n v="1.7799999999999999E-5"/>
    <x v="10"/>
  </r>
  <r>
    <n v="63"/>
    <n v="1.1400000000000001E-4"/>
    <n v="4.6059999999999997E-4"/>
    <n v="1.5999999999999999E-6"/>
    <n v="1.3109999999999999E-4"/>
    <n v="2.2717899999999999E-2"/>
    <n v="2.1149100000000001E-2"/>
    <n v="0"/>
    <n v="0"/>
    <n v="0"/>
    <n v="1.1498999999999999E-3"/>
    <n v="1.0254000000000001E-3"/>
    <n v="1.2852566999999999"/>
    <n v="0.49589539999999999"/>
    <n v="4.8999999999999997E-6"/>
    <n v="1.7499999999999998E-5"/>
    <x v="10"/>
  </r>
  <r>
    <n v="63"/>
    <n v="1.1239999999999999E-4"/>
    <n v="4.5419999999999998E-4"/>
    <n v="1.5999999999999999E-6"/>
    <n v="1.292E-4"/>
    <n v="2.2403300000000001E-2"/>
    <n v="2.0860500000000001E-2"/>
    <n v="0"/>
    <n v="0"/>
    <n v="0"/>
    <n v="1.1343E-3"/>
    <n v="1.0115E-3"/>
    <n v="1.2852637"/>
    <n v="0.49590380000000001"/>
    <n v="4.6E-6"/>
    <n v="1.7200000000000001E-5"/>
    <x v="10"/>
  </r>
  <r>
    <n v="63"/>
    <n v="1.109E-4"/>
    <n v="4.4789999999999999E-4"/>
    <n v="1.5E-6"/>
    <n v="1.2750000000000001E-4"/>
    <n v="2.2093100000000001E-2"/>
    <n v="2.05755E-2"/>
    <n v="0"/>
    <n v="0"/>
    <n v="0"/>
    <n v="1.1188999999999999E-3"/>
    <n v="9.9780000000000008E-4"/>
    <n v="1.2852705"/>
    <n v="0.49591180000000001"/>
    <n v="4.3000000000000003E-6"/>
    <n v="1.6900000000000001E-5"/>
    <x v="10"/>
  </r>
  <r>
    <n v="64"/>
    <n v="1.093E-4"/>
    <n v="4.417E-4"/>
    <n v="1.5E-6"/>
    <n v="1.2569999999999999E-4"/>
    <n v="2.17871E-2"/>
    <n v="2.0294300000000001E-2"/>
    <n v="0"/>
    <n v="0"/>
    <n v="0"/>
    <n v="1.1037E-3"/>
    <n v="9.8419999999999996E-4"/>
    <n v="1.2852768000000001"/>
    <n v="0.49591940000000001"/>
    <n v="4.0999999999999997E-6"/>
    <n v="1.6699999999999999E-5"/>
    <x v="10"/>
  </r>
  <r>
    <n v="64"/>
    <n v="1.078E-4"/>
    <n v="4.3560000000000002E-4"/>
    <n v="1.5E-6"/>
    <n v="1.239E-4"/>
    <n v="2.1485299999999999E-2"/>
    <n v="2.0016699999999998E-2"/>
    <n v="0"/>
    <n v="0"/>
    <n v="0"/>
    <n v="1.0887E-3"/>
    <n v="9.7079999999999996E-4"/>
    <n v="1.2852828999999999"/>
    <n v="0.4959267"/>
    <n v="3.8E-6"/>
    <n v="1.6399999999999999E-5"/>
    <x v="10"/>
  </r>
  <r>
    <n v="64"/>
    <n v="1.063E-4"/>
    <n v="4.2959999999999998E-4"/>
    <n v="1.5E-6"/>
    <n v="1.2219999999999999E-4"/>
    <n v="2.11877E-2"/>
    <n v="1.9742800000000001E-2"/>
    <n v="0"/>
    <n v="0"/>
    <n v="0"/>
    <n v="1.0739E-3"/>
    <n v="9.5759999999999997E-4"/>
    <n v="1.2852885999999999"/>
    <n v="0.49593359999999997"/>
    <n v="3.5999999999999998E-6"/>
    <n v="1.6099999999999998E-5"/>
    <x v="10"/>
  </r>
  <r>
    <n v="64"/>
    <n v="1.048E-4"/>
    <n v="4.236E-4"/>
    <n v="1.5E-6"/>
    <n v="1.205E-4"/>
    <n v="2.0894200000000002E-2"/>
    <n v="1.9472400000000001E-2"/>
    <n v="0"/>
    <n v="0"/>
    <n v="0"/>
    <n v="1.0591999999999999E-3"/>
    <n v="9.4459999999999998E-4"/>
    <n v="1.2852941"/>
    <n v="0.4959402"/>
    <n v="3.4000000000000001E-6"/>
    <n v="1.59E-5"/>
    <x v="10"/>
  </r>
  <r>
    <n v="65"/>
    <n v="1.0340000000000001E-4"/>
    <n v="4.1780000000000002E-4"/>
    <n v="1.3999999999999999E-6"/>
    <n v="1.189E-4"/>
    <n v="2.06047E-2"/>
    <n v="1.92056E-2"/>
    <n v="0"/>
    <n v="0"/>
    <n v="0"/>
    <n v="1.0448E-3"/>
    <n v="9.3170000000000004E-4"/>
    <n v="1.2852992999999999"/>
    <n v="0.49594650000000001"/>
    <n v="3.1E-6"/>
    <n v="1.56E-5"/>
    <x v="10"/>
  </r>
  <r>
    <n v="65"/>
    <n v="1.02E-4"/>
    <n v="4.1199999999999999E-4"/>
    <n v="1.3999999999999999E-6"/>
    <n v="1.172E-4"/>
    <n v="2.0319299999999998E-2"/>
    <n v="1.8942299999999999E-2"/>
    <n v="0"/>
    <n v="0"/>
    <n v="0"/>
    <n v="1.0304999999999999E-3"/>
    <n v="9.19E-4"/>
    <n v="1.2853041999999999"/>
    <n v="0.49595250000000002"/>
    <n v="2.9000000000000002E-6"/>
    <n v="1.5400000000000002E-5"/>
    <x v="10"/>
  </r>
  <r>
    <n v="65"/>
    <n v="1.005E-4"/>
    <n v="4.0630000000000001E-4"/>
    <n v="1.3999999999999999E-6"/>
    <n v="1.156E-4"/>
    <n v="2.0037699999999999E-2"/>
    <n v="1.8682500000000001E-2"/>
    <n v="0"/>
    <n v="0"/>
    <n v="0"/>
    <n v="1.0165E-3"/>
    <n v="9.0640000000000002E-4"/>
    <n v="1.2853087999999999"/>
    <n v="0.49595810000000001"/>
    <n v="2.7999999999999999E-6"/>
    <n v="1.5099999999999999E-5"/>
    <x v="10"/>
  </r>
  <r>
    <n v="65"/>
    <n v="9.9199999999999999E-5"/>
    <n v="4.0059999999999998E-4"/>
    <n v="1.3999999999999999E-6"/>
    <n v="1.1400000000000001E-4"/>
    <n v="1.9760099999999999E-2"/>
    <n v="1.8426100000000001E-2"/>
    <n v="0"/>
    <n v="0"/>
    <n v="0"/>
    <n v="1.0026E-3"/>
    <n v="8.9400000000000005E-4"/>
    <n v="1.2853133000000001"/>
    <n v="0.4959636"/>
    <n v="2.6000000000000001E-6"/>
    <n v="1.49E-5"/>
    <x v="10"/>
  </r>
  <r>
    <n v="66"/>
    <n v="9.7800000000000006E-5"/>
    <n v="3.9510000000000001E-4"/>
    <n v="1.3999999999999999E-6"/>
    <n v="1.1239999999999999E-4"/>
    <n v="1.9486300000000002E-2"/>
    <n v="1.8173000000000002E-2"/>
    <n v="0"/>
    <n v="0"/>
    <n v="0"/>
    <n v="9.8890000000000002E-4"/>
    <n v="8.8179999999999997E-4"/>
    <n v="1.2853174999999999"/>
    <n v="0.49596869999999998"/>
    <n v="2.3999999999999999E-6"/>
    <n v="1.47E-5"/>
    <x v="10"/>
  </r>
  <r>
    <n v="66"/>
    <n v="9.6399999999999999E-5"/>
    <n v="3.8959999999999998E-4"/>
    <n v="1.3E-6"/>
    <n v="1.108E-4"/>
    <n v="1.9216299999999999E-2"/>
    <n v="1.7923399999999999E-2"/>
    <n v="0"/>
    <n v="0"/>
    <n v="0"/>
    <n v="9.7530000000000002E-4"/>
    <n v="8.6970000000000005E-4"/>
    <n v="1.2853215"/>
    <n v="0.49597360000000001"/>
    <n v="2.3E-6"/>
    <n v="1.4399999999999999E-5"/>
    <x v="10"/>
  </r>
  <r>
    <n v="66"/>
    <n v="9.5099999999999994E-5"/>
    <n v="3.8420000000000001E-4"/>
    <n v="1.3E-6"/>
    <n v="1.093E-4"/>
    <n v="1.8950000000000002E-2"/>
    <n v="1.7677100000000001E-2"/>
    <n v="0"/>
    <n v="0"/>
    <n v="0"/>
    <n v="9.6199999999999996E-4"/>
    <n v="8.5780000000000003E-4"/>
    <n v="1.2853251999999999"/>
    <n v="0.49597829999999998"/>
    <n v="2.0999999999999998E-6"/>
    <n v="1.42E-5"/>
    <x v="10"/>
  </r>
  <r>
    <n v="66"/>
    <n v="9.3800000000000003E-5"/>
    <n v="3.7889999999999999E-4"/>
    <n v="1.3E-6"/>
    <n v="1.078E-4"/>
    <n v="1.86874E-2"/>
    <n v="1.7434000000000002E-2"/>
    <n v="0"/>
    <n v="0"/>
    <n v="0"/>
    <n v="9.4879999999999997E-4"/>
    <n v="8.4610000000000002E-4"/>
    <n v="1.2853288"/>
    <n v="0.4959827"/>
    <n v="1.9999999999999999E-6"/>
    <n v="1.4E-5"/>
    <x v="10"/>
  </r>
  <r>
    <n v="67"/>
    <n v="9.2499999999999999E-5"/>
    <n v="3.7359999999999997E-4"/>
    <n v="1.3E-6"/>
    <n v="1.063E-4"/>
    <n v="1.8428400000000001E-2"/>
    <n v="1.71942E-2"/>
    <n v="0"/>
    <n v="0"/>
    <n v="0"/>
    <n v="9.3579999999999998E-4"/>
    <n v="8.3449999999999996E-4"/>
    <n v="1.2853322"/>
    <n v="0.49598700000000001"/>
    <n v="1.9E-6"/>
    <n v="1.38E-5"/>
    <x v="10"/>
  </r>
  <r>
    <n v="67"/>
    <n v="9.1199999999999994E-5"/>
    <n v="3.6840000000000001E-4"/>
    <n v="1.3E-6"/>
    <n v="1.048E-4"/>
    <n v="1.8173000000000002E-2"/>
    <n v="1.69576E-2"/>
    <n v="0"/>
    <n v="0"/>
    <n v="0"/>
    <n v="9.2290000000000004E-4"/>
    <n v="8.2299999999999995E-4"/>
    <n v="1.2853353999999999"/>
    <n v="0.49599100000000002"/>
    <n v="1.7999999999999999E-6"/>
    <n v="1.36E-5"/>
    <x v="10"/>
  </r>
  <r>
    <n v="67"/>
    <n v="8.9900000000000003E-5"/>
    <n v="3.6329999999999999E-4"/>
    <n v="1.1999999999999999E-6"/>
    <n v="1.0340000000000001E-4"/>
    <n v="1.7921200000000002E-2"/>
    <n v="1.6724200000000002E-2"/>
    <n v="0"/>
    <n v="0"/>
    <n v="0"/>
    <n v="9.1029999999999995E-4"/>
    <n v="8.1170000000000005E-4"/>
    <n v="1.2853384999999999"/>
    <n v="0.49599480000000001"/>
    <n v="1.5999999999999999E-6"/>
    <n v="1.34E-5"/>
    <x v="10"/>
  </r>
  <r>
    <n v="67"/>
    <n v="8.8700000000000001E-5"/>
    <n v="3.5829999999999998E-4"/>
    <n v="1.1999999999999999E-6"/>
    <n v="1.019E-4"/>
    <n v="1.7672799999999999E-2"/>
    <n v="1.6493899999999999E-2"/>
    <n v="0"/>
    <n v="0"/>
    <n v="0"/>
    <n v="8.9780000000000003E-4"/>
    <n v="8.0060000000000005E-4"/>
    <n v="1.2853414000000001"/>
    <n v="0.49599840000000001"/>
    <n v="1.5E-6"/>
    <n v="1.3200000000000001E-5"/>
    <x v="10"/>
  </r>
  <r>
    <n v="68"/>
    <n v="8.7399999999999997E-5"/>
    <n v="3.5330000000000002E-4"/>
    <n v="1.1999999999999999E-6"/>
    <n v="1.005E-4"/>
    <n v="1.74279E-2"/>
    <n v="1.6266699999999999E-2"/>
    <n v="0"/>
    <n v="0"/>
    <n v="0"/>
    <n v="8.8540000000000005E-4"/>
    <n v="7.896E-4"/>
    <n v="1.2853441000000001"/>
    <n v="0.4960019"/>
    <n v="1.3999999999999999E-6"/>
    <n v="1.2999999999999999E-5"/>
    <x v="10"/>
  </r>
  <r>
    <n v="68"/>
    <n v="8.6199999999999995E-5"/>
    <n v="3.4840000000000001E-4"/>
    <n v="1.1999999999999999E-6"/>
    <n v="9.9099999999999996E-5"/>
    <n v="1.7186300000000002E-2"/>
    <n v="1.6042500000000001E-2"/>
    <n v="0"/>
    <n v="0"/>
    <n v="0"/>
    <n v="8.7330000000000003E-4"/>
    <n v="7.7879999999999996E-4"/>
    <n v="1.2853467000000001"/>
    <n v="0.49600519999999998"/>
    <n v="1.3999999999999999E-6"/>
    <n v="1.2799999999999999E-5"/>
    <x v="10"/>
  </r>
  <r>
    <n v="68"/>
    <n v="8.5000000000000006E-5"/>
    <n v="3.436E-4"/>
    <n v="1.1999999999999999E-6"/>
    <n v="9.7800000000000006E-5"/>
    <n v="1.6948100000000001E-2"/>
    <n v="1.5821399999999999E-2"/>
    <n v="0"/>
    <n v="0"/>
    <n v="0"/>
    <n v="8.6129999999999996E-4"/>
    <n v="7.6800000000000002E-4"/>
    <n v="1.2853492"/>
    <n v="0.49600830000000001"/>
    <n v="1.3E-6"/>
    <n v="1.26E-5"/>
    <x v="10"/>
  </r>
  <r>
    <n v="68"/>
    <n v="8.3900000000000006E-5"/>
    <n v="3.388E-4"/>
    <n v="1.1999999999999999E-6"/>
    <n v="9.6399999999999999E-5"/>
    <n v="1.6713200000000001E-2"/>
    <n v="1.5603300000000001E-2"/>
    <n v="0"/>
    <n v="0"/>
    <n v="0"/>
    <n v="8.4940000000000005E-4"/>
    <n v="7.5750000000000004E-4"/>
    <n v="1.2853515"/>
    <n v="0.49601129999999999"/>
    <n v="1.1999999999999999E-6"/>
    <n v="1.24E-5"/>
    <x v="10"/>
  </r>
  <r>
    <n v="69"/>
    <n v="8.2700000000000004E-5"/>
    <n v="3.3409999999999999E-4"/>
    <n v="1.1000000000000001E-6"/>
    <n v="9.5099999999999994E-5"/>
    <n v="1.64815E-2"/>
    <n v="1.53881E-2"/>
    <n v="0"/>
    <n v="0"/>
    <n v="0"/>
    <n v="8.3770000000000003E-4"/>
    <n v="7.471E-4"/>
    <n v="1.2853536999999999"/>
    <n v="0.49601410000000001"/>
    <n v="1.1000000000000001E-6"/>
    <n v="1.22E-5"/>
    <x v="10"/>
  </r>
  <r>
    <n v="69"/>
    <n v="8.1500000000000002E-5"/>
    <n v="3.2949999999999999E-4"/>
    <n v="1.1000000000000001E-6"/>
    <n v="9.3700000000000001E-5"/>
    <n v="1.6253E-2"/>
    <n v="1.51758E-2"/>
    <n v="0"/>
    <n v="0"/>
    <n v="0"/>
    <n v="8.2620000000000002E-4"/>
    <n v="7.3680000000000002E-4"/>
    <n v="1.2853558"/>
    <n v="0.49601679999999998"/>
    <n v="9.9999999999999995E-7"/>
    <n v="1.2E-5"/>
    <x v="10"/>
  </r>
  <r>
    <n v="69"/>
    <n v="8.0400000000000003E-5"/>
    <n v="3.2489999999999998E-4"/>
    <n v="1.1000000000000001E-6"/>
    <n v="9.2399999999999996E-5"/>
    <n v="1.6027699999999999E-2"/>
    <n v="1.4966399999999999E-2"/>
    <n v="0"/>
    <n v="0"/>
    <n v="0"/>
    <n v="8.1479999999999996E-4"/>
    <n v="7.2659999999999999E-4"/>
    <n v="1.2853578000000001"/>
    <n v="0.4960193"/>
    <n v="9.9999999999999995E-7"/>
    <n v="1.1800000000000001E-5"/>
    <x v="10"/>
  </r>
  <r>
    <n v="69"/>
    <n v="7.9300000000000003E-5"/>
    <n v="3.2039999999999998E-4"/>
    <n v="1.1000000000000001E-6"/>
    <n v="9.1199999999999994E-5"/>
    <n v="1.58055E-2"/>
    <n v="1.47598E-2"/>
    <n v="0"/>
    <n v="0"/>
    <n v="0"/>
    <n v="8.0360000000000002E-4"/>
    <n v="7.1659999999999996E-4"/>
    <n v="1.2853597000000001"/>
    <n v="0.49602170000000001"/>
    <n v="8.9999999999999996E-7"/>
    <n v="1.17E-5"/>
    <x v="10"/>
  </r>
  <r>
    <n v="70"/>
    <n v="7.8200000000000003E-5"/>
    <n v="3.1599999999999998E-4"/>
    <n v="1.1000000000000001E-6"/>
    <n v="8.9900000000000003E-5"/>
    <n v="1.55864E-2"/>
    <n v="1.4556100000000001E-2"/>
    <n v="0"/>
    <n v="0"/>
    <n v="0"/>
    <n v="7.9250000000000002E-4"/>
    <n v="7.0680000000000005E-4"/>
    <n v="1.2853614"/>
    <n v="0.49602400000000002"/>
    <n v="8.9999999999999996E-7"/>
    <n v="1.15E-5"/>
    <x v="10"/>
  </r>
  <r>
    <n v="70"/>
    <n v="7.7100000000000004E-5"/>
    <n v="3.1159999999999998E-4"/>
    <n v="1.1000000000000001E-6"/>
    <n v="8.8599999999999999E-5"/>
    <n v="1.5370399999999999E-2"/>
    <n v="1.4355100000000001E-2"/>
    <n v="0"/>
    <n v="0"/>
    <n v="0"/>
    <n v="7.8160000000000002E-4"/>
    <n v="6.9700000000000003E-4"/>
    <n v="1.2853631000000001"/>
    <n v="0.49602619999999997"/>
    <n v="7.9999999999999996E-7"/>
    <n v="1.13E-5"/>
    <x v="10"/>
  </r>
  <r>
    <n v="70"/>
    <n v="7.6000000000000004E-5"/>
    <n v="3.0729999999999999E-4"/>
    <n v="1.1000000000000001E-6"/>
    <n v="8.7399999999999997E-5"/>
    <n v="1.51573E-2"/>
    <n v="1.4156800000000001E-2"/>
    <n v="0"/>
    <n v="0"/>
    <n v="0"/>
    <n v="7.7079999999999998E-4"/>
    <n v="6.8740000000000001E-4"/>
    <n v="1.2853646999999999"/>
    <n v="0.49602829999999998"/>
    <n v="7.9999999999999996E-7"/>
    <n v="1.1199999999999999E-5"/>
    <x v="10"/>
  </r>
  <r>
    <n v="70"/>
    <n v="7.4999999999999993E-5"/>
    <n v="3.0299999999999999E-4"/>
    <n v="9.9999999999999995E-7"/>
    <n v="8.6199999999999995E-5"/>
    <n v="1.49471E-2"/>
    <n v="1.3961299999999999E-2"/>
    <n v="0"/>
    <n v="0"/>
    <n v="0"/>
    <n v="7.6020000000000005E-4"/>
    <n v="6.7790000000000005E-4"/>
    <n v="1.2853661999999999"/>
    <n v="0.49603019999999998"/>
    <n v="6.9999999999999997E-7"/>
    <n v="1.1E-5"/>
    <x v="10"/>
  </r>
  <r>
    <n v="71"/>
    <n v="7.3999999999999996E-5"/>
    <n v="2.988E-4"/>
    <n v="9.9999999999999995E-7"/>
    <n v="8.5000000000000006E-5"/>
    <n v="1.47399E-2"/>
    <n v="1.37684E-2"/>
    <n v="0"/>
    <n v="0"/>
    <n v="0"/>
    <n v="7.4969999999999995E-4"/>
    <n v="6.6859999999999999E-4"/>
    <n v="1.2853676000000001"/>
    <n v="0.49603209999999998"/>
    <n v="6.9999999999999997E-7"/>
    <n v="1.08E-5"/>
    <x v="10"/>
  </r>
  <r>
    <n v="71"/>
    <n v="7.2899999999999997E-5"/>
    <n v="2.9470000000000001E-4"/>
    <n v="9.9999999999999995E-7"/>
    <n v="8.3800000000000004E-5"/>
    <n v="1.4535599999999999E-2"/>
    <n v="1.3578099999999999E-2"/>
    <n v="0"/>
    <n v="0"/>
    <n v="0"/>
    <n v="7.3939999999999997E-4"/>
    <n v="6.5939999999999998E-4"/>
    <n v="1.285369"/>
    <n v="0.49603390000000003"/>
    <n v="5.9999999999999997E-7"/>
    <n v="1.0699999999999999E-5"/>
    <x v="10"/>
  </r>
  <r>
    <n v="71"/>
    <n v="7.1899999999999999E-5"/>
    <n v="2.9060000000000002E-4"/>
    <n v="9.9999999999999995E-7"/>
    <n v="8.2700000000000004E-5"/>
    <n v="1.4334E-2"/>
    <n v="1.33904E-2"/>
    <n v="0"/>
    <n v="0"/>
    <n v="0"/>
    <n v="7.2920000000000005E-4"/>
    <n v="6.5030000000000003E-4"/>
    <n v="1.2853703000000001"/>
    <n v="0.49603560000000002"/>
    <n v="5.9999999999999997E-7"/>
    <n v="1.0499999999999999E-5"/>
    <x v="10"/>
  </r>
  <r>
    <n v="71"/>
    <n v="7.0900000000000002E-5"/>
    <n v="2.8659999999999997E-4"/>
    <n v="9.9999999999999995E-7"/>
    <n v="8.1500000000000002E-5"/>
    <n v="1.41353E-2"/>
    <n v="1.32053E-2"/>
    <n v="0"/>
    <n v="0"/>
    <n v="0"/>
    <n v="7.1909999999999997E-4"/>
    <n v="6.4130000000000003E-4"/>
    <n v="1.2853714999999999"/>
    <n v="0.49603710000000001"/>
    <n v="4.9999999999999998E-7"/>
    <n v="1.04E-5"/>
    <x v="10"/>
  </r>
  <r>
    <n v="72"/>
    <n v="6.9900000000000005E-5"/>
    <n v="2.8259999999999998E-4"/>
    <n v="9.9999999999999995E-7"/>
    <n v="8.0400000000000003E-5"/>
    <n v="1.39393E-2"/>
    <n v="1.30227E-2"/>
    <n v="0"/>
    <n v="0"/>
    <n v="0"/>
    <n v="7.092E-4"/>
    <n v="6.3239999999999998E-4"/>
    <n v="1.2853726000000001"/>
    <n v="0.4960387"/>
    <n v="4.9999999999999998E-7"/>
    <n v="1.0200000000000001E-5"/>
    <x v="10"/>
  </r>
  <r>
    <n v="72"/>
    <n v="6.8999999999999997E-5"/>
    <n v="2.787E-4"/>
    <n v="9.9999999999999995E-7"/>
    <n v="7.9300000000000003E-5"/>
    <n v="1.3746100000000001E-2"/>
    <n v="1.2842599999999999E-2"/>
    <n v="0"/>
    <n v="0"/>
    <n v="0"/>
    <n v="6.9939999999999998E-4"/>
    <n v="6.2370000000000004E-4"/>
    <n v="1.2853737000000001"/>
    <n v="0.49604009999999998"/>
    <n v="4.9999999999999998E-7"/>
    <n v="1.01E-5"/>
    <x v="10"/>
  </r>
  <r>
    <n v="72"/>
    <n v="6.7999999999999999E-5"/>
    <n v="2.7480000000000001E-4"/>
    <n v="8.9999999999999996E-7"/>
    <n v="7.8200000000000003E-5"/>
    <n v="1.35555E-2"/>
    <n v="1.2664999999999999E-2"/>
    <n v="0"/>
    <n v="0"/>
    <n v="0"/>
    <n v="6.8970000000000001E-4"/>
    <n v="6.1510000000000004E-4"/>
    <n v="1.2853747"/>
    <n v="0.49604150000000002"/>
    <n v="4.9999999999999998E-7"/>
    <n v="9.9000000000000001E-6"/>
    <x v="10"/>
  </r>
  <r>
    <n v="72"/>
    <n v="6.7100000000000005E-5"/>
    <n v="2.7099999999999997E-4"/>
    <n v="8.9999999999999996E-7"/>
    <n v="7.7100000000000004E-5"/>
    <n v="1.3367499999999999E-2"/>
    <n v="1.2489800000000001E-2"/>
    <n v="0"/>
    <n v="0"/>
    <n v="0"/>
    <n v="6.8020000000000005E-4"/>
    <n v="6.066E-4"/>
    <n v="1.2853756999999999"/>
    <n v="0.4960427"/>
    <n v="3.9999999999999998E-7"/>
    <n v="9.7999999999999993E-6"/>
    <x v="10"/>
  </r>
  <r>
    <n v="73"/>
    <n v="6.6099999999999994E-5"/>
    <n v="2.6719999999999999E-4"/>
    <n v="8.9999999999999996E-7"/>
    <n v="7.6000000000000004E-5"/>
    <n v="1.31822E-2"/>
    <n v="1.2317099999999999E-2"/>
    <n v="0"/>
    <n v="0"/>
    <n v="0"/>
    <n v="6.7080000000000004E-4"/>
    <n v="5.9820000000000001E-4"/>
    <n v="1.2853766"/>
    <n v="0.49604399999999998"/>
    <n v="3.9999999999999998E-7"/>
    <n v="9.7000000000000003E-6"/>
    <x v="10"/>
  </r>
  <r>
    <n v="73"/>
    <n v="6.5199999999999999E-5"/>
    <n v="2.6350000000000001E-4"/>
    <n v="8.9999999999999996E-7"/>
    <n v="7.4999999999999993E-5"/>
    <n v="1.2999399999999999E-2"/>
    <n v="1.21466E-2"/>
    <n v="0"/>
    <n v="0"/>
    <n v="0"/>
    <n v="6.6149999999999998E-4"/>
    <n v="5.8989999999999997E-4"/>
    <n v="1.2853775000000001"/>
    <n v="0.49604510000000002"/>
    <n v="3.9999999999999998E-7"/>
    <n v="9.5000000000000005E-6"/>
    <x v="10"/>
  </r>
  <r>
    <n v="73"/>
    <n v="6.4300000000000004E-5"/>
    <n v="2.5989999999999997E-4"/>
    <n v="8.9999999999999996E-7"/>
    <n v="7.3899999999999994E-5"/>
    <n v="1.2819199999999999E-2"/>
    <n v="1.1978600000000001E-2"/>
    <n v="0"/>
    <n v="0"/>
    <n v="0"/>
    <n v="6.5240000000000003E-4"/>
    <n v="5.8180000000000005E-4"/>
    <n v="1.2853783000000001"/>
    <n v="0.49604619999999999"/>
    <n v="3.9999999999999998E-7"/>
    <n v="9.3999999999999998E-6"/>
    <x v="10"/>
  </r>
  <r>
    <n v="73"/>
    <n v="6.3399999999999996E-5"/>
    <n v="2.563E-4"/>
    <n v="8.9999999999999996E-7"/>
    <n v="7.2899999999999997E-5"/>
    <n v="1.2641400000000001E-2"/>
    <n v="1.18128E-2"/>
    <n v="0"/>
    <n v="0"/>
    <n v="0"/>
    <n v="6.4340000000000003E-4"/>
    <n v="5.7370000000000001E-4"/>
    <n v="1.285379"/>
    <n v="0.49604730000000002"/>
    <n v="2.9999999999999999E-7"/>
    <n v="9.2E-6"/>
    <x v="10"/>
  </r>
  <r>
    <n v="74"/>
    <n v="6.2500000000000001E-5"/>
    <n v="2.5270000000000002E-4"/>
    <n v="8.9999999999999996E-7"/>
    <n v="7.1899999999999999E-5"/>
    <n v="1.24662E-2"/>
    <n v="1.16493E-2"/>
    <n v="0"/>
    <n v="0"/>
    <n v="0"/>
    <n v="6.3449999999999997E-4"/>
    <n v="5.6579999999999998E-4"/>
    <n v="1.2853798000000001"/>
    <n v="0.4960483"/>
    <n v="2.9999999999999999E-7"/>
    <n v="9.0999999999999993E-6"/>
    <x v="10"/>
  </r>
  <r>
    <n v="74"/>
    <n v="6.1699999999999995E-5"/>
    <n v="2.4919999999999999E-4"/>
    <n v="8.9999999999999996E-7"/>
    <n v="7.0900000000000002E-5"/>
    <n v="1.22933E-2"/>
    <n v="1.1488099999999999E-2"/>
    <n v="0"/>
    <n v="0"/>
    <n v="0"/>
    <n v="6.2569999999999998E-4"/>
    <n v="5.5800000000000001E-4"/>
    <n v="1.2853805"/>
    <n v="0.49604920000000002"/>
    <n v="2.9999999999999999E-7"/>
    <n v="9.0000000000000002E-6"/>
    <x v="10"/>
  </r>
  <r>
    <n v="74"/>
    <n v="6.0800000000000001E-5"/>
    <n v="2.4580000000000001E-4"/>
    <n v="7.9999999999999996E-7"/>
    <n v="6.9900000000000005E-5"/>
    <n v="1.21228E-2"/>
    <n v="1.1329000000000001E-2"/>
    <n v="0"/>
    <n v="0"/>
    <n v="0"/>
    <n v="6.1700000000000004E-4"/>
    <n v="5.5029999999999999E-4"/>
    <n v="1.2853810999999999"/>
    <n v="0.49605009999999999"/>
    <n v="2.9999999999999999E-7"/>
    <n v="8.8999999999999995E-6"/>
    <x v="10"/>
  </r>
  <r>
    <n v="74"/>
    <n v="6.0000000000000002E-5"/>
    <n v="2.4240000000000001E-4"/>
    <n v="7.9999999999999996E-7"/>
    <n v="6.8899999999999994E-5"/>
    <n v="1.19547E-2"/>
    <n v="1.11722E-2"/>
    <n v="0"/>
    <n v="0"/>
    <n v="0"/>
    <n v="6.0849999999999999E-4"/>
    <n v="5.4270000000000002E-4"/>
    <n v="1.2853817000000001"/>
    <n v="0.49605090000000002"/>
    <n v="2.9999999999999999E-7"/>
    <n v="8.6999999999999997E-6"/>
    <x v="10"/>
  </r>
  <r>
    <n v="75"/>
    <n v="5.91E-5"/>
    <n v="2.3900000000000001E-4"/>
    <n v="7.9999999999999996E-7"/>
    <n v="6.7999999999999999E-5"/>
    <n v="1.1789000000000001E-2"/>
    <n v="1.10175E-2"/>
    <n v="0"/>
    <n v="0"/>
    <n v="0"/>
    <n v="6.001E-4"/>
    <n v="5.3510000000000005E-4"/>
    <n v="1.2853823"/>
    <n v="0.49605169999999998"/>
    <n v="1.9999999999999999E-7"/>
    <n v="8.6000000000000007E-6"/>
    <x v="10"/>
  </r>
  <r>
    <n v="75"/>
    <n v="5.8300000000000001E-5"/>
    <n v="2.3570000000000001E-4"/>
    <n v="7.9999999999999996E-7"/>
    <n v="6.7000000000000002E-5"/>
    <n v="1.16255E-2"/>
    <n v="1.0865E-2"/>
    <n v="0"/>
    <n v="0"/>
    <n v="0"/>
    <n v="5.9179999999999996E-4"/>
    <n v="5.2769999999999998E-4"/>
    <n v="1.2853829000000001"/>
    <n v="0.49605250000000001"/>
    <n v="1.9999999999999999E-7"/>
    <n v="8.4999999999999999E-6"/>
    <x v="10"/>
  </r>
  <r>
    <n v="75"/>
    <n v="5.7500000000000002E-5"/>
    <n v="2.3240000000000001E-4"/>
    <n v="7.9999999999999996E-7"/>
    <n v="6.6099999999999994E-5"/>
    <n v="1.14643E-2"/>
    <n v="1.07145E-2"/>
    <n v="0"/>
    <n v="0"/>
    <n v="0"/>
    <n v="5.8359999999999998E-4"/>
    <n v="5.2039999999999996E-4"/>
    <n v="1.2853834"/>
    <n v="0.49605320000000003"/>
    <n v="1.9999999999999999E-7"/>
    <n v="8.3999999999999992E-6"/>
    <x v="10"/>
  </r>
  <r>
    <n v="75"/>
    <n v="5.6700000000000003E-5"/>
    <n v="2.2919999999999999E-4"/>
    <n v="7.9999999999999996E-7"/>
    <n v="6.5199999999999999E-5"/>
    <n v="1.1305300000000001E-2"/>
    <n v="1.05661E-2"/>
    <n v="0"/>
    <n v="0"/>
    <n v="0"/>
    <n v="5.7549999999999995E-4"/>
    <n v="5.1320000000000001E-4"/>
    <n v="1.2853839"/>
    <n v="0.49605389999999999"/>
    <n v="1.9999999999999999E-7"/>
    <n v="8.1999999999999994E-6"/>
    <x v="10"/>
  </r>
  <r>
    <n v="76"/>
    <n v="5.5899999999999997E-5"/>
    <n v="2.2599999999999999E-4"/>
    <n v="7.9999999999999996E-7"/>
    <n v="6.4300000000000004E-5"/>
    <n v="1.11486E-2"/>
    <n v="1.04198E-2"/>
    <n v="0"/>
    <n v="0"/>
    <n v="0"/>
    <n v="5.6749999999999997E-4"/>
    <n v="5.061E-4"/>
    <n v="1.2853843"/>
    <n v="0.49605450000000001"/>
    <n v="1.9999999999999999E-7"/>
    <n v="8.1000000000000004E-6"/>
    <x v="10"/>
  </r>
  <r>
    <n v="76"/>
    <n v="5.52E-5"/>
    <n v="2.229E-4"/>
    <n v="7.9999999999999996E-7"/>
    <n v="6.3399999999999996E-5"/>
    <n v="1.0994E-2"/>
    <n v="1.02755E-2"/>
    <n v="0"/>
    <n v="0"/>
    <n v="0"/>
    <n v="5.597E-4"/>
    <n v="4.9910000000000004E-4"/>
    <n v="1.2853848000000001"/>
    <n v="0.49605510000000003"/>
    <n v="1.9999999999999999E-7"/>
    <n v="7.9999999999999996E-6"/>
    <x v="10"/>
  </r>
  <r>
    <n v="76"/>
    <n v="5.4400000000000001E-5"/>
    <n v="2.198E-4"/>
    <n v="7.9999999999999996E-7"/>
    <n v="6.2500000000000001E-5"/>
    <n v="1.08415E-2"/>
    <n v="1.0133100000000001E-2"/>
    <n v="0"/>
    <n v="0"/>
    <n v="0"/>
    <n v="5.5190000000000003E-4"/>
    <n v="4.9220000000000004E-4"/>
    <n v="1.2853851999999999"/>
    <n v="0.49605569999999999"/>
    <n v="1.9999999999999999E-7"/>
    <n v="7.9000000000000006E-6"/>
    <x v="10"/>
  </r>
  <r>
    <n v="76"/>
    <n v="5.3600000000000002E-5"/>
    <n v="2.1670000000000001E-4"/>
    <n v="6.9999999999999997E-7"/>
    <n v="6.1699999999999995E-5"/>
    <n v="1.06912E-2"/>
    <n v="9.9927999999999996E-3"/>
    <n v="0"/>
    <n v="0"/>
    <n v="0"/>
    <n v="5.4429999999999995E-4"/>
    <n v="4.8539999999999998E-4"/>
    <n v="1.2853855999999999"/>
    <n v="0.49605630000000001"/>
    <n v="1.9999999999999999E-7"/>
    <n v="7.7999999999999999E-6"/>
    <x v="10"/>
  </r>
  <r>
    <n v="77"/>
    <n v="5.2899999999999998E-5"/>
    <n v="2.1369999999999999E-4"/>
    <n v="6.9999999999999997E-7"/>
    <n v="6.0800000000000001E-5"/>
    <n v="1.0542899999999999E-2"/>
    <n v="9.8542999999999999E-3"/>
    <n v="0"/>
    <n v="0"/>
    <n v="0"/>
    <n v="5.3680000000000004E-4"/>
    <n v="4.7869999999999998E-4"/>
    <n v="1.2853859000000001"/>
    <n v="0.49605680000000002"/>
    <n v="1.9999999999999999E-7"/>
    <n v="7.7000000000000008E-6"/>
    <x v="10"/>
  </r>
  <r>
    <n v="77"/>
    <n v="5.2200000000000002E-5"/>
    <n v="2.108E-4"/>
    <n v="6.9999999999999997E-7"/>
    <n v="6.0000000000000002E-5"/>
    <n v="1.03967E-2"/>
    <n v="9.7178000000000004E-3"/>
    <n v="0"/>
    <n v="0"/>
    <n v="0"/>
    <n v="5.2930000000000002E-4"/>
    <n v="4.7209999999999998E-4"/>
    <n v="1.2853863000000001"/>
    <n v="0.49605729999999998"/>
    <n v="9.9999999999999995E-8"/>
    <n v="7.6000000000000001E-6"/>
    <x v="10"/>
  </r>
  <r>
    <n v="77"/>
    <n v="5.1400000000000003E-5"/>
    <n v="2.0780000000000001E-4"/>
    <n v="6.9999999999999997E-7"/>
    <n v="5.91E-5"/>
    <n v="1.0252600000000001E-2"/>
    <n v="9.5832000000000001E-3"/>
    <n v="0"/>
    <n v="0"/>
    <n v="0"/>
    <n v="5.22E-4"/>
    <n v="4.6549999999999998E-4"/>
    <n v="1.2853866"/>
    <n v="0.49605769999999999"/>
    <n v="9.9999999999999995E-8"/>
    <n v="7.5000000000000002E-6"/>
    <x v="10"/>
  </r>
  <r>
    <n v="77"/>
    <n v="5.0699999999999999E-5"/>
    <n v="2.05E-4"/>
    <n v="6.9999999999999997E-7"/>
    <n v="5.8300000000000001E-5"/>
    <n v="1.01104E-2"/>
    <n v="9.4503999999999994E-3"/>
    <n v="0"/>
    <n v="0"/>
    <n v="0"/>
    <n v="5.1480000000000004E-4"/>
    <n v="4.5909999999999999E-4"/>
    <n v="1.2853869"/>
    <n v="0.4960582"/>
    <n v="9.9999999999999995E-8"/>
    <n v="7.4000000000000003E-6"/>
    <x v="10"/>
  </r>
  <r>
    <n v="78"/>
    <n v="5.0000000000000002E-5"/>
    <n v="2.0210000000000001E-4"/>
    <n v="6.9999999999999997E-7"/>
    <n v="5.7500000000000002E-5"/>
    <n v="9.9702000000000002E-3"/>
    <n v="9.3194000000000003E-3"/>
    <n v="0"/>
    <n v="0"/>
    <n v="0"/>
    <n v="5.0759999999999998E-4"/>
    <n v="4.527E-4"/>
    <n v="1.2853872"/>
    <n v="0.49605860000000002"/>
    <n v="9.9999999999999995E-8"/>
    <n v="7.3000000000000004E-6"/>
    <x v="10"/>
  </r>
  <r>
    <n v="78"/>
    <n v="4.9299999999999999E-5"/>
    <n v="1.9929999999999999E-4"/>
    <n v="6.9999999999999997E-7"/>
    <n v="5.6700000000000003E-5"/>
    <n v="9.8318999999999993E-3"/>
    <n v="9.1903000000000002E-3"/>
    <n v="0"/>
    <n v="0"/>
    <n v="0"/>
    <n v="5.0060000000000002E-4"/>
    <n v="4.4640000000000001E-4"/>
    <n v="1.2853874999999999"/>
    <n v="0.49605900000000003"/>
    <n v="9.9999999999999995E-8"/>
    <n v="7.1999999999999997E-6"/>
    <x v="10"/>
  </r>
  <r>
    <n v="78"/>
    <n v="4.8600000000000002E-5"/>
    <n v="1.9660000000000001E-4"/>
    <n v="6.9999999999999997E-7"/>
    <n v="5.5899999999999997E-5"/>
    <n v="9.6956000000000004E-3"/>
    <n v="9.0629999999999999E-3"/>
    <n v="0"/>
    <n v="0"/>
    <n v="0"/>
    <n v="4.9370000000000002E-4"/>
    <n v="4.4030000000000002E-4"/>
    <n v="1.2853878000000001"/>
    <n v="0.49605929999999998"/>
    <n v="9.9999999999999995E-8"/>
    <n v="7.0999999999999998E-6"/>
    <x v="10"/>
  </r>
  <r>
    <n v="78"/>
    <n v="4.8000000000000001E-5"/>
    <n v="1.9379999999999999E-4"/>
    <n v="6.9999999999999997E-7"/>
    <n v="5.5099999999999998E-5"/>
    <n v="9.5612000000000006E-3"/>
    <n v="8.9373999999999999E-3"/>
    <n v="0"/>
    <n v="0"/>
    <n v="0"/>
    <n v="4.8680000000000001E-4"/>
    <n v="4.3419999999999998E-4"/>
    <n v="1.285388"/>
    <n v="0.49605969999999999"/>
    <n v="9.9999999999999995E-8"/>
    <n v="6.9999999999999999E-6"/>
    <x v="10"/>
  </r>
  <r>
    <n v="79"/>
    <n v="4.7299999999999998E-5"/>
    <n v="1.9110000000000001E-4"/>
    <n v="6.9999999999999997E-7"/>
    <n v="5.4400000000000001E-5"/>
    <n v="9.4286000000000005E-3"/>
    <n v="8.8135000000000002E-3"/>
    <n v="0"/>
    <n v="0"/>
    <n v="0"/>
    <n v="4.8010000000000001E-4"/>
    <n v="4.281E-4"/>
    <n v="1.2853882000000001"/>
    <n v="0.49606"/>
    <n v="9.9999999999999995E-8"/>
    <n v="6.9E-6"/>
    <x v="10"/>
  </r>
  <r>
    <n v="79"/>
    <n v="4.6600000000000001E-5"/>
    <n v="1.885E-4"/>
    <n v="5.9999999999999997E-7"/>
    <n v="5.3600000000000002E-5"/>
    <n v="9.2978000000000002E-3"/>
    <n v="8.6914000000000002E-3"/>
    <n v="0"/>
    <n v="0"/>
    <n v="0"/>
    <n v="4.7340000000000001E-4"/>
    <n v="4.2220000000000002E-4"/>
    <n v="1.2853884"/>
    <n v="0.49606030000000001"/>
    <n v="9.9999999999999995E-8"/>
    <n v="6.8000000000000001E-6"/>
    <x v="10"/>
  </r>
  <r>
    <n v="79"/>
    <n v="4.6E-5"/>
    <n v="1.8589999999999999E-4"/>
    <n v="5.9999999999999997E-7"/>
    <n v="5.2899999999999998E-5"/>
    <n v="9.1689000000000007E-3"/>
    <n v="8.5708999999999994E-3"/>
    <n v="0"/>
    <n v="0"/>
    <n v="0"/>
    <n v="4.6690000000000002E-4"/>
    <n v="4.1639999999999998E-4"/>
    <n v="1.2853886999999999"/>
    <n v="0.49606060000000002"/>
    <n v="9.9999999999999995E-8"/>
    <n v="6.7000000000000002E-6"/>
    <x v="10"/>
  </r>
  <r>
    <n v="79"/>
    <n v="4.5399999999999999E-5"/>
    <n v="1.8330000000000001E-4"/>
    <n v="5.9999999999999997E-7"/>
    <n v="5.2099999999999999E-5"/>
    <n v="9.0416999999999997E-3"/>
    <n v="8.4521000000000006E-3"/>
    <n v="0"/>
    <n v="0"/>
    <n v="0"/>
    <n v="4.6040000000000002E-4"/>
    <n v="4.1060000000000001E-4"/>
    <n v="1.2853888"/>
    <n v="0.49606090000000003"/>
    <n v="9.9999999999999995E-8"/>
    <n v="6.6000000000000003E-6"/>
    <x v="10"/>
  </r>
  <r>
    <n v="80"/>
    <n v="4.4700000000000002E-5"/>
    <n v="1.808E-4"/>
    <n v="5.9999999999999997E-7"/>
    <n v="5.1400000000000003E-5"/>
    <n v="8.9163000000000003E-3"/>
    <n v="8.3350000000000004E-3"/>
    <n v="0"/>
    <n v="0"/>
    <n v="0"/>
    <n v="4.5399999999999998E-4"/>
    <n v="4.0489999999999998E-4"/>
    <n v="1.2853889999999999"/>
    <n v="0.49606119999999998"/>
    <n v="9.9999999999999995E-8"/>
    <n v="6.4999999999999996E-6"/>
    <x v="10"/>
  </r>
  <r>
    <n v="80"/>
    <n v="4.4100000000000001E-5"/>
    <n v="1.7819999999999999E-4"/>
    <n v="5.9999999999999997E-7"/>
    <n v="5.0699999999999999E-5"/>
    <n v="8.7927000000000005E-3"/>
    <n v="8.2194E-3"/>
    <n v="0"/>
    <n v="0"/>
    <n v="0"/>
    <n v="4.4769999999999999E-4"/>
    <n v="3.993E-4"/>
    <n v="1.2853892"/>
    <n v="0.49606139999999999"/>
    <n v="9.9999999999999995E-8"/>
    <n v="6.3999999999999997E-6"/>
    <x v="10"/>
  </r>
  <r>
    <n v="80"/>
    <n v="4.35E-5"/>
    <n v="1.7579999999999999E-4"/>
    <n v="5.9999999999999997E-7"/>
    <n v="5.0000000000000002E-5"/>
    <n v="8.6707999999999993E-3"/>
    <n v="8.1054999999999999E-3"/>
    <n v="0"/>
    <n v="0"/>
    <n v="0"/>
    <n v="4.415E-4"/>
    <n v="3.9379999999999998E-4"/>
    <n v="1.2853893999999999"/>
    <n v="0.49606169999999999"/>
    <n v="9.9999999999999995E-8"/>
    <n v="6.2999999999999998E-6"/>
    <x v="10"/>
  </r>
  <r>
    <n v="80"/>
    <n v="4.2899999999999999E-5"/>
    <n v="1.7330000000000001E-4"/>
    <n v="5.9999999999999997E-7"/>
    <n v="4.9299999999999999E-5"/>
    <n v="8.5505000000000008E-3"/>
    <n v="7.9930999999999995E-3"/>
    <n v="0"/>
    <n v="0"/>
    <n v="0"/>
    <n v="4.3540000000000001E-4"/>
    <n v="3.8830000000000001E-4"/>
    <n v="1.2853895"/>
    <n v="0.4960619"/>
    <n v="9.9999999999999995E-8"/>
    <n v="6.1999999999999999E-6"/>
    <x v="10"/>
  </r>
  <r>
    <n v="81"/>
    <n v="4.2299999999999998E-5"/>
    <n v="1.7090000000000001E-4"/>
    <n v="5.9999999999999997E-7"/>
    <n v="4.8600000000000002E-5"/>
    <n v="8.4320000000000003E-3"/>
    <n v="7.8823999999999995E-3"/>
    <n v="0"/>
    <n v="0"/>
    <n v="0"/>
    <n v="4.2939999999999997E-4"/>
    <n v="3.8289999999999998E-4"/>
    <n v="1.2853897000000001"/>
    <n v="0.49606210000000001"/>
    <n v="9.9999999999999995E-8"/>
    <n v="6.1E-6"/>
    <x v="10"/>
  </r>
  <r>
    <n v="81"/>
    <n v="4.1699999999999997E-5"/>
    <n v="1.6860000000000001E-4"/>
    <n v="5.9999999999999997E-7"/>
    <n v="4.8000000000000001E-5"/>
    <n v="8.3149999999999995E-3"/>
    <n v="7.7730999999999998E-3"/>
    <n v="0"/>
    <n v="0"/>
    <n v="0"/>
    <n v="4.2339999999999999E-4"/>
    <n v="3.7760000000000002E-4"/>
    <n v="1.2853897999999999"/>
    <n v="0.49606230000000001"/>
    <n v="9.9999999999999995E-8"/>
    <n v="6.0000000000000002E-6"/>
    <x v="10"/>
  </r>
  <r>
    <n v="81"/>
    <n v="4.1100000000000003E-5"/>
    <n v="1.662E-4"/>
    <n v="5.9999999999999997E-7"/>
    <n v="4.7299999999999998E-5"/>
    <n v="8.1997000000000007E-3"/>
    <n v="7.6652999999999999E-3"/>
    <n v="0"/>
    <n v="0"/>
    <n v="0"/>
    <n v="4.1760000000000001E-4"/>
    <n v="3.724E-4"/>
    <n v="1.2853899"/>
    <n v="0.49606250000000002"/>
    <n v="9.9999999999999995E-8"/>
    <n v="6.0000000000000002E-6"/>
    <x v="10"/>
  </r>
  <r>
    <n v="81"/>
    <n v="4.0599999999999998E-5"/>
    <n v="1.639E-4"/>
    <n v="5.9999999999999997E-7"/>
    <n v="4.6600000000000001E-5"/>
    <n v="8.0859999999999994E-3"/>
    <n v="7.5591E-3"/>
    <n v="0"/>
    <n v="0"/>
    <n v="0"/>
    <n v="4.1179999999999998E-4"/>
    <n v="3.6719999999999998E-4"/>
    <n v="1.2853901000000001"/>
    <n v="0.49606270000000002"/>
    <n v="9.9999999999999995E-8"/>
    <n v="5.9000000000000003E-6"/>
    <x v="10"/>
  </r>
  <r>
    <n v="82"/>
    <n v="4.0000000000000003E-5"/>
    <n v="1.616E-4"/>
    <n v="5.9999999999999997E-7"/>
    <n v="4.6E-5"/>
    <n v="7.9739000000000008E-3"/>
    <n v="7.4542999999999996E-3"/>
    <n v="0"/>
    <n v="0"/>
    <n v="0"/>
    <n v="4.061E-4"/>
    <n v="3.6210000000000002E-4"/>
    <n v="1.2853901999999999"/>
    <n v="0.49606289999999997"/>
    <n v="9.9999999999999995E-8"/>
    <n v="5.8000000000000004E-6"/>
    <x v="10"/>
  </r>
  <r>
    <n v="82"/>
    <n v="3.9400000000000002E-5"/>
    <n v="1.594E-4"/>
    <n v="4.9999999999999998E-7"/>
    <n v="4.5300000000000003E-5"/>
    <n v="7.8633000000000002E-3"/>
    <n v="7.3508999999999996E-3"/>
    <n v="0"/>
    <n v="0"/>
    <n v="0"/>
    <n v="4.0039999999999997E-4"/>
    <n v="3.5710000000000001E-4"/>
    <n v="1.2853903"/>
    <n v="0.49606299999999998"/>
    <n v="9.9999999999999995E-8"/>
    <n v="5.6999999999999996E-6"/>
    <x v="10"/>
  </r>
  <r>
    <n v="82"/>
    <n v="3.8899999999999997E-5"/>
    <n v="1.572E-4"/>
    <n v="4.9999999999999998E-7"/>
    <n v="4.4700000000000002E-5"/>
    <n v="7.7542000000000002E-3"/>
    <n v="7.2490000000000002E-3"/>
    <n v="0"/>
    <n v="0"/>
    <n v="0"/>
    <n v="3.949E-4"/>
    <n v="3.522E-4"/>
    <n v="1.2853904"/>
    <n v="0.49606319999999998"/>
    <n v="9.9999999999999995E-8"/>
    <n v="5.5999999999999997E-6"/>
    <x v="10"/>
  </r>
  <r>
    <n v="82"/>
    <n v="3.8399999999999998E-5"/>
    <n v="1.55E-4"/>
    <n v="4.9999999999999998E-7"/>
    <n v="4.4100000000000001E-5"/>
    <n v="7.6467000000000002E-3"/>
    <n v="7.1485000000000003E-3"/>
    <n v="0"/>
    <n v="0"/>
    <n v="0"/>
    <n v="3.8939999999999998E-4"/>
    <n v="3.4729999999999999E-4"/>
    <n v="1.2853905000000001"/>
    <n v="0.49606329999999998"/>
    <n v="9.9999999999999995E-8"/>
    <n v="5.5999999999999997E-6"/>
    <x v="10"/>
  </r>
  <r>
    <n v="83"/>
    <n v="3.7799999999999997E-5"/>
    <n v="1.529E-4"/>
    <n v="4.9999999999999998E-7"/>
    <n v="4.35E-5"/>
    <n v="7.5407E-3"/>
    <n v="7.0493999999999999E-3"/>
    <n v="0"/>
    <n v="0"/>
    <n v="0"/>
    <n v="3.8400000000000001E-4"/>
    <n v="3.4249999999999998E-4"/>
    <n v="1.2853905999999999"/>
    <n v="0.49606339999999999"/>
    <n v="0"/>
    <n v="5.4999999999999999E-6"/>
    <x v="10"/>
  </r>
  <r>
    <n v="83"/>
    <n v="3.7299999999999999E-5"/>
    <n v="1.507E-4"/>
    <n v="4.9999999999999998E-7"/>
    <n v="4.2899999999999999E-5"/>
    <n v="7.4361000000000002E-3"/>
    <n v="6.9516999999999999E-3"/>
    <n v="0"/>
    <n v="0"/>
    <n v="0"/>
    <n v="3.7869999999999999E-4"/>
    <n v="3.3770000000000002E-4"/>
    <n v="1.2853907"/>
    <n v="0.49606359999999999"/>
    <n v="0"/>
    <n v="5.4E-6"/>
    <x v="10"/>
  </r>
  <r>
    <n v="83"/>
    <n v="3.68E-5"/>
    <n v="1.4870000000000001E-4"/>
    <n v="4.9999999999999998E-7"/>
    <n v="4.2299999999999998E-5"/>
    <n v="7.3330000000000001E-3"/>
    <n v="6.8552999999999999E-3"/>
    <n v="0"/>
    <n v="0"/>
    <n v="0"/>
    <n v="3.7340000000000002E-4"/>
    <n v="3.3300000000000002E-4"/>
    <n v="1.2853907"/>
    <n v="0.4960637"/>
    <n v="0"/>
    <n v="5.3000000000000001E-6"/>
    <x v="10"/>
  </r>
  <r>
    <n v="83"/>
    <n v="3.6300000000000001E-5"/>
    <n v="1.4660000000000001E-4"/>
    <n v="4.9999999999999998E-7"/>
    <n v="4.1699999999999997E-5"/>
    <n v="7.2313000000000004E-3"/>
    <n v="6.7603000000000003E-3"/>
    <n v="0"/>
    <n v="0"/>
    <n v="0"/>
    <n v="3.6830000000000001E-4"/>
    <n v="3.2840000000000001E-4"/>
    <n v="1.2853908000000001"/>
    <n v="0.4960638"/>
    <n v="0"/>
    <n v="5.3000000000000001E-6"/>
    <x v="10"/>
  </r>
  <r>
    <n v="84"/>
    <n v="3.5800000000000003E-5"/>
    <n v="1.4459999999999999E-4"/>
    <n v="4.9999999999999998E-7"/>
    <n v="4.1100000000000003E-5"/>
    <n v="7.1310000000000002E-3"/>
    <n v="6.6664999999999997E-3"/>
    <n v="0"/>
    <n v="0"/>
    <n v="0"/>
    <n v="3.6319999999999999E-4"/>
    <n v="3.2390000000000001E-4"/>
    <n v="1.2853908999999999"/>
    <n v="0.4960639"/>
    <n v="0"/>
    <n v="5.2000000000000002E-6"/>
    <x v="10"/>
  </r>
  <r>
    <n v="84"/>
    <n v="3.5299999999999997E-5"/>
    <n v="1.426E-4"/>
    <n v="4.9999999999999998E-7"/>
    <n v="4.0599999999999998E-5"/>
    <n v="7.0321000000000003E-3"/>
    <n v="6.5741000000000003E-3"/>
    <n v="0"/>
    <n v="0"/>
    <n v="0"/>
    <n v="3.5809999999999998E-4"/>
    <n v="3.1940000000000001E-4"/>
    <n v="1.2853908999999999"/>
    <n v="0.496064"/>
    <n v="0"/>
    <n v="5.1000000000000003E-6"/>
    <x v="10"/>
  </r>
  <r>
    <n v="84"/>
    <n v="3.4799999999999999E-5"/>
    <n v="1.406E-4"/>
    <n v="4.9999999999999998E-7"/>
    <n v="4.0000000000000003E-5"/>
    <n v="6.9346E-3"/>
    <n v="6.4828999999999998E-3"/>
    <n v="0"/>
    <n v="0"/>
    <n v="0"/>
    <n v="3.5320000000000002E-4"/>
    <n v="3.1490000000000001E-4"/>
    <n v="1.285391"/>
    <n v="0.49606410000000001"/>
    <n v="0"/>
    <n v="5.0000000000000004E-6"/>
    <x v="10"/>
  </r>
  <r>
    <n v="84"/>
    <n v="3.43E-5"/>
    <n v="1.3860000000000001E-4"/>
    <n v="4.9999999999999998E-7"/>
    <n v="3.9400000000000002E-5"/>
    <n v="6.8383999999999997E-3"/>
    <n v="6.3930999999999997E-3"/>
    <n v="0"/>
    <n v="0"/>
    <n v="0"/>
    <n v="3.4830000000000001E-4"/>
    <n v="3.1060000000000001E-4"/>
    <n v="1.2853911"/>
    <n v="0.49606420000000001"/>
    <n v="0"/>
    <n v="5.0000000000000004E-6"/>
    <x v="10"/>
  </r>
  <r>
    <n v="85"/>
    <n v="3.3800000000000002E-5"/>
    <n v="1.3669999999999999E-4"/>
    <n v="4.9999999999999998E-7"/>
    <n v="3.8899999999999997E-5"/>
    <n v="6.7435999999999998E-3"/>
    <n v="6.3043999999999999E-3"/>
    <n v="0"/>
    <n v="0"/>
    <n v="0"/>
    <n v="3.434E-4"/>
    <n v="3.0630000000000002E-4"/>
    <n v="1.2853911"/>
    <n v="0.49606430000000001"/>
    <n v="0"/>
    <n v="4.8999999999999997E-6"/>
    <x v="10"/>
  </r>
  <r>
    <n v="85"/>
    <n v="3.3399999999999999E-5"/>
    <n v="1.348E-4"/>
    <n v="4.9999999999999998E-7"/>
    <n v="3.8399999999999998E-5"/>
    <n v="6.6500999999999999E-3"/>
    <n v="6.2170000000000003E-3"/>
    <n v="0"/>
    <n v="0"/>
    <n v="0"/>
    <n v="3.3869999999999999E-4"/>
    <n v="3.0200000000000002E-4"/>
    <n v="1.2853912000000001"/>
    <n v="0.49606440000000002"/>
    <n v="0"/>
    <n v="4.7999999999999998E-6"/>
    <x v="10"/>
  </r>
  <r>
    <n v="85"/>
    <n v="3.29E-5"/>
    <n v="1.329E-4"/>
    <n v="4.9999999999999998E-7"/>
    <n v="3.7799999999999997E-5"/>
    <n v="6.5579000000000002E-3"/>
    <n v="6.1307999999999996E-3"/>
    <n v="0"/>
    <n v="0"/>
    <n v="0"/>
    <n v="3.3399999999999999E-4"/>
    <n v="2.9779999999999997E-4"/>
    <n v="1.2853912000000001"/>
    <n v="0.49606450000000002"/>
    <n v="0"/>
    <n v="4.7999999999999998E-6"/>
    <x v="10"/>
  </r>
  <r>
    <n v="85"/>
    <n v="3.2400000000000001E-5"/>
    <n v="1.3109999999999999E-4"/>
    <n v="3.9999999999999998E-7"/>
    <n v="3.7299999999999999E-5"/>
    <n v="6.4669000000000003E-3"/>
    <n v="6.0457999999999996E-3"/>
    <n v="0"/>
    <n v="0"/>
    <n v="0"/>
    <n v="3.2939999999999998E-4"/>
    <n v="2.9369999999999998E-4"/>
    <n v="1.2853912999999999"/>
    <n v="0.49606450000000002"/>
    <n v="0"/>
    <n v="4.6999999999999999E-6"/>
    <x v="10"/>
  </r>
  <r>
    <n v="86"/>
    <n v="3.1999999999999999E-5"/>
    <n v="1.293E-4"/>
    <n v="3.9999999999999998E-7"/>
    <n v="3.68E-5"/>
    <n v="6.3772000000000004E-3"/>
    <n v="5.9620000000000003E-3"/>
    <n v="0"/>
    <n v="0"/>
    <n v="0"/>
    <n v="3.2479999999999998E-4"/>
    <n v="2.8959999999999999E-4"/>
    <n v="1.2853912999999999"/>
    <n v="0.49606460000000002"/>
    <n v="0"/>
    <n v="4.6E-6"/>
    <x v="10"/>
  </r>
  <r>
    <n v="86"/>
    <n v="3.15E-5"/>
    <n v="1.2750000000000001E-4"/>
    <n v="3.9999999999999998E-7"/>
    <n v="3.6300000000000001E-5"/>
    <n v="6.2887999999999998E-3"/>
    <n v="5.8792999999999996E-3"/>
    <n v="0"/>
    <n v="0"/>
    <n v="0"/>
    <n v="3.2029999999999998E-4"/>
    <n v="2.856E-4"/>
    <n v="1.2853914"/>
    <n v="0.49606470000000003"/>
    <n v="0"/>
    <n v="4.6E-6"/>
    <x v="10"/>
  </r>
  <r>
    <n v="86"/>
    <n v="3.1099999999999997E-5"/>
    <n v="1.2569999999999999E-4"/>
    <n v="3.9999999999999998E-7"/>
    <n v="3.5800000000000003E-5"/>
    <n v="6.2015999999999998E-3"/>
    <n v="5.7977999999999997E-3"/>
    <n v="0"/>
    <n v="0"/>
    <n v="0"/>
    <n v="3.1579999999999998E-4"/>
    <n v="2.8170000000000002E-4"/>
    <n v="1.2853914"/>
    <n v="0.49606470000000003"/>
    <n v="0"/>
    <n v="4.5000000000000001E-6"/>
    <x v="10"/>
  </r>
  <r>
    <n v="86"/>
    <n v="3.0700000000000001E-5"/>
    <n v="1.2400000000000001E-4"/>
    <n v="3.9999999999999998E-7"/>
    <n v="3.5299999999999997E-5"/>
    <n v="6.1155999999999997E-3"/>
    <n v="5.7174000000000001E-3"/>
    <n v="0"/>
    <n v="0"/>
    <n v="0"/>
    <n v="3.1149999999999998E-4"/>
    <n v="2.7779999999999998E-4"/>
    <n v="1.2853914"/>
    <n v="0.49606479999999997"/>
    <n v="0"/>
    <n v="4.4000000000000002E-6"/>
    <x v="10"/>
  </r>
  <r>
    <n v="87"/>
    <n v="3.0300000000000001E-5"/>
    <n v="1.2229999999999999E-4"/>
    <n v="3.9999999999999998E-7"/>
    <n v="3.4799999999999999E-5"/>
    <n v="6.0308000000000002E-3"/>
    <n v="5.6381000000000001E-3"/>
    <n v="0"/>
    <n v="0"/>
    <n v="0"/>
    <n v="3.0709999999999998E-4"/>
    <n v="2.7389999999999999E-4"/>
    <n v="1.2853915"/>
    <n v="0.49606479999999997"/>
    <n v="0"/>
    <n v="4.4000000000000002E-6"/>
    <x v="10"/>
  </r>
  <r>
    <n v="87"/>
    <n v="2.9799999999999999E-5"/>
    <n v="1.206E-4"/>
    <n v="3.9999999999999998E-7"/>
    <n v="3.43E-5"/>
    <n v="5.9471000000000003E-3"/>
    <n v="5.5599000000000004E-3"/>
    <n v="0"/>
    <n v="0"/>
    <n v="0"/>
    <n v="3.0289999999999999E-4"/>
    <n v="2.7010000000000001E-4"/>
    <n v="1.2853915"/>
    <n v="0.49606489999999998"/>
    <n v="0"/>
    <n v="4.3000000000000003E-6"/>
    <x v="10"/>
  </r>
  <r>
    <n v="87"/>
    <n v="2.94E-5"/>
    <n v="1.189E-4"/>
    <n v="3.9999999999999998E-7"/>
    <n v="3.3800000000000002E-5"/>
    <n v="5.8646999999999996E-3"/>
    <n v="5.4828000000000003E-3"/>
    <n v="0"/>
    <n v="0"/>
    <n v="0"/>
    <n v="2.987E-4"/>
    <n v="2.6640000000000002E-4"/>
    <n v="1.2853915"/>
    <n v="0.49606489999999998"/>
    <n v="0"/>
    <n v="4.3000000000000003E-6"/>
    <x v="10"/>
  </r>
  <r>
    <n v="87"/>
    <n v="2.9E-5"/>
    <n v="1.172E-4"/>
    <n v="3.9999999999999998E-7"/>
    <n v="3.3399999999999999E-5"/>
    <n v="5.7832999999999999E-3"/>
    <n v="5.4067999999999998E-3"/>
    <n v="0"/>
    <n v="0"/>
    <n v="0"/>
    <n v="2.945E-4"/>
    <n v="2.6269999999999999E-4"/>
    <n v="1.2853916000000001"/>
    <n v="0.49606499999999998"/>
    <n v="0"/>
    <n v="4.1999999999999996E-6"/>
    <x v="10"/>
  </r>
  <r>
    <n v="88"/>
    <n v="2.8600000000000001E-5"/>
    <n v="1.156E-4"/>
    <n v="3.9999999999999998E-7"/>
    <n v="3.29E-5"/>
    <n v="5.7031E-3"/>
    <n v="5.3318000000000003E-3"/>
    <n v="0"/>
    <n v="0"/>
    <n v="0"/>
    <n v="2.9050000000000001E-4"/>
    <n v="2.5900000000000001E-4"/>
    <n v="1.2853916000000001"/>
    <n v="0.49606499999999998"/>
    <n v="0"/>
    <n v="4.0999999999999997E-6"/>
    <x v="10"/>
  </r>
  <r>
    <n v="88"/>
    <n v="2.8200000000000001E-5"/>
    <n v="1.1400000000000001E-4"/>
    <n v="3.9999999999999998E-7"/>
    <n v="3.2400000000000001E-5"/>
    <n v="5.6239999999999997E-3"/>
    <n v="5.2579000000000002E-3"/>
    <n v="0"/>
    <n v="0"/>
    <n v="0"/>
    <n v="2.8640000000000002E-4"/>
    <n v="2.5539999999999997E-4"/>
    <n v="1.2853916000000001"/>
    <n v="0.49606509999999998"/>
    <n v="0"/>
    <n v="4.0999999999999997E-6"/>
    <x v="10"/>
  </r>
  <r>
    <n v="88"/>
    <n v="2.7800000000000001E-5"/>
    <n v="1.1239999999999999E-4"/>
    <n v="3.9999999999999998E-7"/>
    <n v="3.1999999999999999E-5"/>
    <n v="5.5459999999999997E-3"/>
    <n v="5.1850000000000004E-3"/>
    <n v="0"/>
    <n v="0"/>
    <n v="0"/>
    <n v="2.8249999999999998E-4"/>
    <n v="2.519E-4"/>
    <n v="1.2853916000000001"/>
    <n v="0.49606509999999998"/>
    <n v="0"/>
    <n v="3.9999999999999998E-6"/>
    <x v="10"/>
  </r>
  <r>
    <n v="88"/>
    <n v="2.7399999999999999E-5"/>
    <n v="1.109E-4"/>
    <n v="3.9999999999999998E-7"/>
    <n v="3.15E-5"/>
    <n v="5.4691000000000002E-3"/>
    <n v="5.1130999999999998E-3"/>
    <n v="0"/>
    <n v="0"/>
    <n v="0"/>
    <n v="2.7849999999999999E-4"/>
    <n v="2.4840000000000002E-4"/>
    <n v="1.2853916999999999"/>
    <n v="0.49606509999999998"/>
    <n v="0"/>
    <n v="3.9999999999999998E-6"/>
    <x v="10"/>
  </r>
  <r>
    <n v="89"/>
    <n v="2.7100000000000001E-5"/>
    <n v="1.093E-4"/>
    <n v="3.9999999999999998E-7"/>
    <n v="3.1099999999999997E-5"/>
    <n v="5.3933000000000002E-3"/>
    <n v="5.0422000000000002E-3"/>
    <n v="0"/>
    <n v="0"/>
    <n v="0"/>
    <n v="2.7470000000000001E-4"/>
    <n v="2.4499999999999999E-4"/>
    <n v="1.2853916999999999"/>
    <n v="0.49606519999999998"/>
    <n v="0"/>
    <n v="3.8999999999999999E-6"/>
    <x v="10"/>
  </r>
  <r>
    <n v="89"/>
    <n v="2.6699999999999998E-5"/>
    <n v="1.078E-4"/>
    <n v="3.9999999999999998E-7"/>
    <n v="3.0700000000000001E-5"/>
    <n v="5.3185000000000003E-3"/>
    <n v="4.9722999999999998E-3"/>
    <n v="0"/>
    <n v="0"/>
    <n v="0"/>
    <n v="2.7090000000000003E-4"/>
    <n v="2.4159999999999999E-4"/>
    <n v="1.2853916999999999"/>
    <n v="0.49606519999999998"/>
    <n v="0"/>
    <n v="3.8999999999999999E-6"/>
    <x v="10"/>
  </r>
  <r>
    <n v="89"/>
    <n v="2.6299999999999999E-5"/>
    <n v="1.063E-4"/>
    <n v="3.9999999999999998E-7"/>
    <n v="3.0199999999999999E-5"/>
    <n v="5.2446999999999997E-3"/>
    <n v="4.9033000000000002E-3"/>
    <n v="0"/>
    <n v="0"/>
    <n v="0"/>
    <n v="2.6709999999999999E-4"/>
    <n v="2.3819999999999999E-4"/>
    <n v="1.2853916999999999"/>
    <n v="0.49606519999999998"/>
    <n v="0"/>
    <n v="3.8E-6"/>
    <x v="10"/>
  </r>
  <r>
    <n v="89"/>
    <n v="2.5899999999999999E-5"/>
    <n v="1.048E-4"/>
    <n v="3.9999999999999998E-7"/>
    <n v="2.9799999999999999E-5"/>
    <n v="5.1720000000000004E-3"/>
    <n v="4.8352999999999998E-3"/>
    <n v="0"/>
    <n v="0"/>
    <n v="0"/>
    <n v="2.6340000000000001E-4"/>
    <n v="2.3489999999999999E-4"/>
    <n v="1.2853916999999999"/>
    <n v="0.49606529999999999"/>
    <n v="0"/>
    <n v="3.8E-6"/>
    <x v="10"/>
  </r>
  <r>
    <n v="90"/>
    <n v="2.5599999999999999E-5"/>
    <n v="1.0340000000000001E-4"/>
    <n v="3.9999999999999998E-7"/>
    <n v="2.94E-5"/>
    <n v="5.1003000000000003E-3"/>
    <n v="4.7682999999999996E-3"/>
    <n v="0"/>
    <n v="0"/>
    <n v="0"/>
    <n v="2.5980000000000003E-4"/>
    <n v="2.3169999999999999E-4"/>
    <n v="1.2853918"/>
    <n v="0.49606529999999999"/>
    <n v="0"/>
    <n v="3.7000000000000002E-6"/>
    <x v="10"/>
  </r>
  <r>
    <n v="90"/>
    <n v="2.5199999999999999E-5"/>
    <n v="1.02E-4"/>
    <n v="2.9999999999999999E-7"/>
    <n v="2.9E-5"/>
    <n v="5.0296000000000004E-3"/>
    <n v="4.7020999999999999E-3"/>
    <n v="0"/>
    <n v="0"/>
    <n v="0"/>
    <n v="2.5619999999999999E-4"/>
    <n v="2.284E-4"/>
    <n v="1.2853918"/>
    <n v="0.49606529999999999"/>
    <n v="0"/>
    <n v="3.7000000000000002E-6"/>
    <x v="10"/>
  </r>
  <r>
    <n v="90"/>
    <n v="2.4899999999999999E-5"/>
    <n v="1.005E-4"/>
    <n v="2.9999999999999999E-7"/>
    <n v="2.8600000000000001E-5"/>
    <n v="4.9598000000000003E-3"/>
    <n v="4.6369000000000002E-3"/>
    <n v="0"/>
    <n v="0"/>
    <n v="0"/>
    <n v="2.5260000000000001E-4"/>
    <n v="2.253E-4"/>
    <n v="1.2853918"/>
    <n v="0.49606529999999999"/>
    <n v="0"/>
    <n v="3.5999999999999998E-6"/>
    <x v="10"/>
  </r>
  <r>
    <n v="90"/>
    <n v="2.4499999999999999E-5"/>
    <n v="9.9199999999999999E-5"/>
    <n v="2.9999999999999999E-7"/>
    <n v="2.8200000000000001E-5"/>
    <n v="4.8910000000000004E-3"/>
    <n v="4.5725999999999996E-3"/>
    <n v="0"/>
    <n v="0"/>
    <n v="0"/>
    <n v="2.4909999999999998E-4"/>
    <n v="2.221E-4"/>
    <n v="1.2853918"/>
    <n v="0.49606539999999999"/>
    <n v="0"/>
    <n v="3.5999999999999998E-6"/>
    <x v="10"/>
  </r>
  <r>
    <n v="91"/>
    <n v="2.4199999999999999E-5"/>
    <n v="9.7800000000000006E-5"/>
    <n v="2.9999999999999999E-7"/>
    <n v="2.7800000000000001E-5"/>
    <n v="4.8231999999999997E-3"/>
    <n v="4.5091999999999997E-3"/>
    <n v="0"/>
    <n v="0"/>
    <n v="0"/>
    <n v="2.4560000000000001E-4"/>
    <n v="2.1910000000000001E-4"/>
    <n v="1.2853918"/>
    <n v="0.49606539999999999"/>
    <n v="0"/>
    <n v="3.4999999999999999E-6"/>
    <x v="10"/>
  </r>
  <r>
    <n v="91"/>
    <n v="2.3900000000000002E-5"/>
    <n v="9.6399999999999999E-5"/>
    <n v="2.9999999999999999E-7"/>
    <n v="2.7399999999999999E-5"/>
    <n v="4.7562999999999998E-3"/>
    <n v="4.4466999999999996E-3"/>
    <n v="0"/>
    <n v="0"/>
    <n v="0"/>
    <n v="2.4220000000000001E-4"/>
    <n v="2.1599999999999999E-4"/>
    <n v="1.2853918"/>
    <n v="0.49606539999999999"/>
    <n v="0"/>
    <n v="3.4999999999999999E-6"/>
    <x v="10"/>
  </r>
  <r>
    <n v="91"/>
    <n v="2.3499999999999999E-5"/>
    <n v="9.5099999999999994E-5"/>
    <n v="2.9999999999999999E-7"/>
    <n v="2.6999999999999999E-5"/>
    <n v="4.6902999999999997E-3"/>
    <n v="4.385E-3"/>
    <n v="0"/>
    <n v="0"/>
    <n v="0"/>
    <n v="2.3890000000000001E-4"/>
    <n v="2.13E-4"/>
    <n v="1.2853918"/>
    <n v="0.49606539999999999"/>
    <n v="0"/>
    <n v="3.4000000000000001E-6"/>
    <x v="10"/>
  </r>
  <r>
    <n v="91"/>
    <n v="2.3200000000000001E-5"/>
    <n v="9.3800000000000003E-5"/>
    <n v="2.9999999999999999E-7"/>
    <n v="2.6699999999999998E-5"/>
    <n v="4.6252999999999997E-3"/>
    <n v="4.3242000000000003E-3"/>
    <n v="0"/>
    <n v="0"/>
    <n v="0"/>
    <n v="2.3560000000000001E-4"/>
    <n v="2.1010000000000001E-4"/>
    <n v="1.2853919"/>
    <n v="0.49606539999999999"/>
    <n v="0"/>
    <n v="3.4000000000000001E-6"/>
    <x v="10"/>
  </r>
  <r>
    <n v="92"/>
    <n v="2.2900000000000001E-5"/>
    <n v="9.2499999999999999E-5"/>
    <n v="2.9999999999999999E-7"/>
    <n v="2.6299999999999999E-5"/>
    <n v="4.5611999999999996E-3"/>
    <n v="4.2642000000000001E-3"/>
    <n v="0"/>
    <n v="0"/>
    <n v="0"/>
    <n v="2.3230000000000001E-4"/>
    <n v="2.0719999999999999E-4"/>
    <n v="1.2853919"/>
    <n v="0.49606549999999999"/>
    <n v="0"/>
    <n v="3.3000000000000002E-6"/>
    <x v="10"/>
  </r>
  <r>
    <n v="92"/>
    <n v="2.26E-5"/>
    <n v="9.1199999999999994E-5"/>
    <n v="2.9999999999999999E-7"/>
    <n v="2.5899999999999999E-5"/>
    <n v="4.4979E-3"/>
    <n v="4.2050999999999998E-3"/>
    <n v="0"/>
    <n v="0"/>
    <n v="0"/>
    <n v="2.2910000000000001E-4"/>
    <n v="2.0430000000000001E-4"/>
    <n v="1.2853919"/>
    <n v="0.49606549999999999"/>
    <n v="0"/>
    <n v="3.3000000000000002E-6"/>
    <x v="10"/>
  </r>
  <r>
    <n v="92"/>
    <n v="2.23E-5"/>
    <n v="8.9900000000000003E-5"/>
    <n v="2.9999999999999999E-7"/>
    <n v="2.5599999999999999E-5"/>
    <n v="4.4355000000000002E-3"/>
    <n v="4.1468E-3"/>
    <n v="0"/>
    <n v="0"/>
    <n v="0"/>
    <n v="2.2589999999999999E-4"/>
    <n v="2.0149999999999999E-4"/>
    <n v="1.2853919"/>
    <n v="0.49606549999999999"/>
    <n v="0"/>
    <n v="3.1999999999999999E-6"/>
    <x v="10"/>
  </r>
  <r>
    <n v="92"/>
    <n v="2.19E-5"/>
    <n v="8.8700000000000001E-5"/>
    <n v="2.9999999999999999E-7"/>
    <n v="2.5199999999999999E-5"/>
    <n v="4.3740000000000003E-3"/>
    <n v="4.0892999999999997E-3"/>
    <n v="0"/>
    <n v="0"/>
    <n v="0"/>
    <n v="2.2279999999999999E-4"/>
    <n v="1.9870000000000001E-4"/>
    <n v="1.2853919"/>
    <n v="0.49606549999999999"/>
    <n v="0"/>
    <n v="3.1999999999999999E-6"/>
    <x v="10"/>
  </r>
  <r>
    <n v="93"/>
    <n v="2.16E-5"/>
    <n v="8.7399999999999997E-5"/>
    <n v="2.9999999999999999E-7"/>
    <n v="2.4899999999999999E-5"/>
    <n v="4.3134000000000002E-3"/>
    <n v="4.0325999999999999E-3"/>
    <n v="0"/>
    <n v="0"/>
    <n v="0"/>
    <n v="2.197E-4"/>
    <n v="1.9589999999999999E-4"/>
    <n v="1.2853919"/>
    <n v="0.49606549999999999"/>
    <n v="0"/>
    <n v="3.1E-6"/>
    <x v="10"/>
  </r>
  <r>
    <n v="93"/>
    <n v="2.1299999999999999E-5"/>
    <n v="8.6199999999999995E-5"/>
    <n v="2.9999999999999999E-7"/>
    <n v="2.4499999999999999E-5"/>
    <n v="4.2535000000000003E-3"/>
    <n v="3.9766999999999997E-3"/>
    <n v="0"/>
    <n v="0"/>
    <n v="0"/>
    <n v="2.1660000000000001E-4"/>
    <n v="1.9320000000000001E-4"/>
    <n v="1.2853919"/>
    <n v="0.49606549999999999"/>
    <n v="0"/>
    <n v="3.1E-6"/>
    <x v="10"/>
  </r>
  <r>
    <n v="93"/>
    <n v="2.0999999999999999E-5"/>
    <n v="8.5000000000000006E-5"/>
    <n v="2.9999999999999999E-7"/>
    <n v="2.4199999999999999E-5"/>
    <n v="4.1945999999999997E-3"/>
    <n v="3.9214999999999996E-3"/>
    <n v="0"/>
    <n v="0"/>
    <n v="0"/>
    <n v="2.1359999999999999E-4"/>
    <n v="1.905E-4"/>
    <n v="1.2853919"/>
    <n v="0.49606549999999999"/>
    <n v="0"/>
    <n v="3.0000000000000001E-6"/>
    <x v="10"/>
  </r>
  <r>
    <n v="93"/>
    <n v="2.0800000000000001E-5"/>
    <n v="8.3900000000000006E-5"/>
    <n v="2.9999999999999999E-7"/>
    <n v="2.3900000000000002E-5"/>
    <n v="4.1364000000000001E-3"/>
    <n v="3.8671000000000001E-3"/>
    <n v="0"/>
    <n v="0"/>
    <n v="0"/>
    <n v="2.107E-4"/>
    <n v="1.8789999999999999E-4"/>
    <n v="1.2853919"/>
    <n v="0.49606549999999999"/>
    <n v="0"/>
    <n v="3.0000000000000001E-6"/>
    <x v="10"/>
  </r>
  <r>
    <n v="94"/>
    <n v="2.05E-5"/>
    <n v="8.2700000000000004E-5"/>
    <n v="2.9999999999999999E-7"/>
    <n v="2.3499999999999999E-5"/>
    <n v="4.0790000000000002E-3"/>
    <n v="3.8135E-3"/>
    <n v="0"/>
    <n v="0"/>
    <n v="0"/>
    <n v="2.0770000000000001E-4"/>
    <n v="1.853E-4"/>
    <n v="1.2853919"/>
    <n v="0.4960656"/>
    <n v="0"/>
    <n v="3.0000000000000001E-6"/>
    <x v="10"/>
  </r>
  <r>
    <n v="94"/>
    <n v="2.02E-5"/>
    <n v="8.1500000000000002E-5"/>
    <n v="2.9999999999999999E-7"/>
    <n v="2.3200000000000001E-5"/>
    <n v="4.0225E-3"/>
    <n v="3.7605999999999998E-3"/>
    <n v="0"/>
    <n v="0"/>
    <n v="0"/>
    <n v="2.0489999999999999E-4"/>
    <n v="1.827E-4"/>
    <n v="1.2853919"/>
    <n v="0.4960656"/>
    <n v="0"/>
    <n v="2.9000000000000002E-6"/>
    <x v="10"/>
  </r>
  <r>
    <n v="94"/>
    <n v="1.9899999999999999E-5"/>
    <n v="8.0400000000000003E-5"/>
    <n v="2.9999999999999999E-7"/>
    <n v="2.2900000000000001E-5"/>
    <n v="3.9667000000000001E-3"/>
    <n v="3.7085E-3"/>
    <n v="0"/>
    <n v="0"/>
    <n v="0"/>
    <n v="2.02E-4"/>
    <n v="1.8019999999999999E-4"/>
    <n v="1.2853919"/>
    <n v="0.4960656"/>
    <n v="0"/>
    <n v="2.9000000000000002E-6"/>
    <x v="10"/>
  </r>
  <r>
    <n v="94"/>
    <n v="1.9599999999999999E-5"/>
    <n v="7.9300000000000003E-5"/>
    <n v="2.9999999999999999E-7"/>
    <n v="2.26E-5"/>
    <n v="3.9116999999999997E-3"/>
    <n v="3.6570000000000001E-3"/>
    <n v="0"/>
    <n v="0"/>
    <n v="0"/>
    <n v="1.9919999999999999E-4"/>
    <n v="1.7770000000000001E-4"/>
    <n v="1.2853919"/>
    <n v="0.4960656"/>
    <n v="0"/>
    <n v="2.7999999999999999E-6"/>
    <x v="10"/>
  </r>
  <r>
    <n v="95"/>
    <n v="1.9400000000000001E-5"/>
    <n v="7.8200000000000003E-5"/>
    <n v="2.9999999999999999E-7"/>
    <n v="2.2200000000000001E-5"/>
    <n v="3.8574E-3"/>
    <n v="3.6062999999999998E-3"/>
    <n v="0"/>
    <n v="0"/>
    <n v="0"/>
    <n v="1.9650000000000001E-4"/>
    <n v="1.752E-4"/>
    <n v="1.2853919"/>
    <n v="0.4960656"/>
    <n v="0"/>
    <n v="2.7999999999999999E-6"/>
    <x v="10"/>
  </r>
  <r>
    <n v="95"/>
    <n v="1.91E-5"/>
    <n v="7.7100000000000004E-5"/>
    <n v="2.9999999999999999E-7"/>
    <n v="2.19E-5"/>
    <n v="3.8038999999999998E-3"/>
    <n v="3.5563000000000001E-3"/>
    <n v="0"/>
    <n v="0"/>
    <n v="0"/>
    <n v="1.9369999999999999E-4"/>
    <n v="1.728E-4"/>
    <n v="1.2853919"/>
    <n v="0.4960656"/>
    <n v="0"/>
    <n v="2.7999999999999999E-6"/>
    <x v="10"/>
  </r>
  <r>
    <n v="95"/>
    <n v="1.88E-5"/>
    <n v="7.6000000000000004E-5"/>
    <n v="2.9999999999999999E-7"/>
    <n v="2.16E-5"/>
    <n v="3.7512000000000001E-3"/>
    <n v="3.5070000000000001E-3"/>
    <n v="0"/>
    <n v="0"/>
    <n v="0"/>
    <n v="1.9110000000000001E-4"/>
    <n v="1.7039999999999999E-4"/>
    <n v="1.2853920000000001"/>
    <n v="0.4960656"/>
    <n v="0"/>
    <n v="2.7E-6"/>
    <x v="10"/>
  </r>
  <r>
    <n v="95"/>
    <n v="1.8600000000000001E-5"/>
    <n v="7.4999999999999993E-5"/>
    <n v="2.9999999999999999E-7"/>
    <n v="2.1299999999999999E-5"/>
    <n v="3.6990999999999999E-3"/>
    <n v="3.4583999999999999E-3"/>
    <n v="0"/>
    <n v="0"/>
    <n v="0"/>
    <n v="1.884E-4"/>
    <n v="1.6799999999999999E-4"/>
    <n v="1.2853920000000001"/>
    <n v="0.4960656"/>
    <n v="0"/>
    <n v="2.7E-6"/>
    <x v="10"/>
  </r>
  <r>
    <n v="96"/>
    <n v="1.8300000000000001E-5"/>
    <n v="7.3999999999999996E-5"/>
    <n v="2.9999999999999999E-7"/>
    <n v="2.0999999999999999E-5"/>
    <n v="3.6478000000000001E-3"/>
    <n v="3.4104000000000001E-3"/>
    <n v="0"/>
    <n v="0"/>
    <n v="0"/>
    <n v="1.8579999999999999E-4"/>
    <n v="1.6569999999999999E-4"/>
    <n v="1.2853920000000001"/>
    <n v="0.4960656"/>
    <n v="0"/>
    <n v="2.6000000000000001E-6"/>
    <x v="10"/>
  </r>
  <r>
    <n v="96"/>
    <n v="1.8E-5"/>
    <n v="7.2899999999999997E-5"/>
    <n v="2.9999999999999999E-7"/>
    <n v="2.0699999999999998E-5"/>
    <n v="3.5972999999999999E-3"/>
    <n v="3.3630999999999999E-3"/>
    <n v="0"/>
    <n v="0"/>
    <n v="0"/>
    <n v="1.8320000000000001E-4"/>
    <n v="1.6339999999999999E-4"/>
    <n v="1.2853920000000001"/>
    <n v="0.4960656"/>
    <n v="0"/>
    <n v="2.6000000000000001E-6"/>
    <x v="10"/>
  </r>
  <r>
    <n v="96"/>
    <n v="1.7799999999999999E-5"/>
    <n v="7.1899999999999999E-5"/>
    <n v="1.9999999999999999E-7"/>
    <n v="2.05E-5"/>
    <n v="3.5474E-3"/>
    <n v="3.3165E-3"/>
    <n v="0"/>
    <n v="0"/>
    <n v="0"/>
    <n v="1.807E-4"/>
    <n v="1.6110000000000001E-4"/>
    <n v="1.2853920000000001"/>
    <n v="0.4960656"/>
    <n v="0"/>
    <n v="2.6000000000000001E-6"/>
    <x v="10"/>
  </r>
  <r>
    <n v="96"/>
    <n v="1.7499999999999998E-5"/>
    <n v="7.0900000000000002E-5"/>
    <n v="1.9999999999999999E-7"/>
    <n v="2.02E-5"/>
    <n v="3.4981999999999999E-3"/>
    <n v="3.2705E-3"/>
    <n v="0"/>
    <n v="0"/>
    <n v="0"/>
    <n v="1.7819999999999999E-4"/>
    <n v="1.5890000000000001E-4"/>
    <n v="1.2853920000000001"/>
    <n v="0.4960656"/>
    <n v="0"/>
    <n v="2.5000000000000002E-6"/>
    <x v="10"/>
  </r>
  <r>
    <n v="97"/>
    <n v="1.73E-5"/>
    <n v="6.9900000000000005E-5"/>
    <n v="1.9999999999999999E-7"/>
    <n v="1.9899999999999999E-5"/>
    <n v="3.4497E-3"/>
    <n v="3.2250999999999998E-3"/>
    <n v="0"/>
    <n v="0"/>
    <n v="0"/>
    <n v="1.7569999999999999E-4"/>
    <n v="1.5669999999999999E-4"/>
    <n v="1.2853920000000001"/>
    <n v="0.4960656"/>
    <n v="0"/>
    <n v="2.5000000000000002E-6"/>
    <x v="10"/>
  </r>
  <r>
    <n v="97"/>
    <n v="1.7099999999999999E-5"/>
    <n v="6.8999999999999997E-5"/>
    <n v="1.9999999999999999E-7"/>
    <n v="1.9599999999999999E-5"/>
    <n v="3.4018E-3"/>
    <n v="3.1803999999999999E-3"/>
    <n v="0"/>
    <n v="0"/>
    <n v="0"/>
    <n v="1.7330000000000001E-4"/>
    <n v="1.5449999999999999E-4"/>
    <n v="1.2853920000000001"/>
    <n v="0.4960656"/>
    <n v="0"/>
    <n v="2.5000000000000002E-6"/>
    <x v="10"/>
  </r>
  <r>
    <n v="97"/>
    <n v="1.6799999999999998E-5"/>
    <n v="6.7999999999999999E-5"/>
    <n v="1.9999999999999999E-7"/>
    <n v="1.9300000000000002E-5"/>
    <n v="3.3546000000000001E-3"/>
    <n v="3.1362999999999999E-3"/>
    <n v="0"/>
    <n v="0"/>
    <n v="0"/>
    <n v="1.7090000000000001E-4"/>
    <n v="1.5239999999999999E-4"/>
    <n v="1.2853920000000001"/>
    <n v="0.4960657"/>
    <n v="0"/>
    <n v="2.3999999999999999E-6"/>
    <x v="10"/>
  </r>
  <r>
    <n v="97"/>
    <n v="1.66E-5"/>
    <n v="6.7100000000000005E-5"/>
    <n v="1.9999999999999999E-7"/>
    <n v="1.91E-5"/>
    <n v="3.3081E-3"/>
    <n v="3.0928000000000001E-3"/>
    <n v="0"/>
    <n v="0"/>
    <n v="0"/>
    <n v="1.685E-4"/>
    <n v="1.5029999999999999E-4"/>
    <n v="1.2853920000000001"/>
    <n v="0.4960657"/>
    <n v="0"/>
    <n v="2.3999999999999999E-6"/>
    <x v="10"/>
  </r>
  <r>
    <n v="98"/>
    <n v="1.6399999999999999E-5"/>
    <n v="6.6099999999999994E-5"/>
    <n v="1.9999999999999999E-7"/>
    <n v="1.88E-5"/>
    <n v="3.2621999999999998E-3"/>
    <n v="3.0498999999999999E-3"/>
    <n v="0"/>
    <n v="0"/>
    <n v="0"/>
    <n v="1.662E-4"/>
    <n v="1.482E-4"/>
    <n v="1.2853920000000001"/>
    <n v="0.4960657"/>
    <n v="0"/>
    <n v="2.3999999999999999E-6"/>
    <x v="10"/>
  </r>
  <r>
    <n v="98"/>
    <n v="1.6099999999999998E-5"/>
    <n v="6.5199999999999999E-5"/>
    <n v="1.9999999999999999E-7"/>
    <n v="1.8600000000000001E-5"/>
    <n v="3.2169999999999998E-3"/>
    <n v="3.0076E-3"/>
    <n v="0"/>
    <n v="0"/>
    <n v="0"/>
    <n v="1.638E-4"/>
    <n v="1.461E-4"/>
    <n v="1.2853920000000001"/>
    <n v="0.4960657"/>
    <n v="0"/>
    <n v="2.3E-6"/>
    <x v="10"/>
  </r>
  <r>
    <n v="98"/>
    <n v="1.59E-5"/>
    <n v="6.4300000000000004E-5"/>
    <n v="1.9999999999999999E-7"/>
    <n v="1.8300000000000001E-5"/>
    <n v="3.1724000000000001E-3"/>
    <n v="2.9659E-3"/>
    <n v="0"/>
    <n v="0"/>
    <n v="0"/>
    <n v="1.616E-4"/>
    <n v="1.4410000000000001E-4"/>
    <n v="1.2853920000000001"/>
    <n v="0.4960657"/>
    <n v="0"/>
    <n v="2.3E-6"/>
    <x v="10"/>
  </r>
  <r>
    <n v="98"/>
    <n v="1.5699999999999999E-5"/>
    <n v="6.3399999999999996E-5"/>
    <n v="1.9999999999999999E-7"/>
    <n v="1.8E-5"/>
    <n v="3.1283999999999999E-3"/>
    <n v="2.9248E-3"/>
    <n v="0"/>
    <n v="0"/>
    <n v="0"/>
    <n v="1.593E-4"/>
    <n v="1.4210000000000001E-4"/>
    <n v="1.2853920000000001"/>
    <n v="0.4960657"/>
    <n v="0"/>
    <n v="2.3E-6"/>
    <x v="10"/>
  </r>
  <r>
    <n v="99"/>
    <n v="1.5500000000000001E-5"/>
    <n v="6.2500000000000001E-5"/>
    <n v="1.9999999999999999E-7"/>
    <n v="1.7799999999999999E-5"/>
    <n v="3.0850000000000001E-3"/>
    <n v="2.8842E-3"/>
    <n v="0"/>
    <n v="0"/>
    <n v="0"/>
    <n v="1.571E-4"/>
    <n v="1.4009999999999999E-4"/>
    <n v="1.2853920000000001"/>
    <n v="0.4960657"/>
    <n v="0"/>
    <n v="2.2000000000000001E-6"/>
    <x v="10"/>
  </r>
  <r>
    <n v="99"/>
    <n v="1.5299999999999999E-5"/>
    <n v="6.1699999999999995E-5"/>
    <n v="1.9999999999999999E-7"/>
    <n v="1.7499999999999998E-5"/>
    <n v="3.0422000000000001E-3"/>
    <n v="2.8441999999999999E-3"/>
    <n v="0"/>
    <n v="0"/>
    <n v="0"/>
    <n v="1.549E-4"/>
    <n v="1.382E-4"/>
    <n v="1.2853920000000001"/>
    <n v="0.4960657"/>
    <n v="0"/>
    <n v="2.2000000000000001E-6"/>
    <x v="10"/>
  </r>
  <r>
    <n v="99"/>
    <n v="1.5099999999999999E-5"/>
    <n v="6.0800000000000001E-5"/>
    <n v="1.9999999999999999E-7"/>
    <n v="1.73E-5"/>
    <n v="3.0000000000000001E-3"/>
    <n v="2.8048000000000001E-3"/>
    <n v="0"/>
    <n v="0"/>
    <n v="0"/>
    <n v="1.528E-4"/>
    <n v="1.3630000000000001E-4"/>
    <n v="1.2853920000000001"/>
    <n v="0.4960657"/>
    <n v="0"/>
    <n v="2.2000000000000001E-6"/>
    <x v="10"/>
  </r>
  <r>
    <n v="99"/>
    <n v="1.4800000000000001E-5"/>
    <n v="6.0000000000000002E-5"/>
    <n v="1.9999999999999999E-7"/>
    <n v="1.7099999999999999E-5"/>
    <n v="2.9583999999999999E-3"/>
    <n v="2.7659E-3"/>
    <n v="0"/>
    <n v="0"/>
    <n v="0"/>
    <n v="1.507E-4"/>
    <n v="1.3439999999999999E-4"/>
    <n v="1.2853920000000001"/>
    <n v="0.4960657"/>
    <n v="0"/>
    <n v="2.0999999999999998E-6"/>
    <x v="10"/>
  </r>
  <r>
    <n v="100"/>
    <n v="1.4600000000000001E-5"/>
    <n v="5.91E-5"/>
    <n v="1.9999999999999999E-7"/>
    <n v="1.6799999999999998E-5"/>
    <n v="2.9174000000000001E-3"/>
    <n v="2.7274999999999999E-3"/>
    <n v="0"/>
    <n v="0"/>
    <n v="0"/>
    <n v="1.4860000000000001E-4"/>
    <n v="1.325E-4"/>
    <n v="1.2853920000000001"/>
    <n v="0.4960657"/>
    <n v="0"/>
    <n v="2.0999999999999998E-6"/>
    <x v="10"/>
  </r>
  <r>
    <n v="100"/>
    <n v="1.4399999999999999E-5"/>
    <n v="5.8300000000000001E-5"/>
    <n v="1.9999999999999999E-7"/>
    <n v="1.66E-5"/>
    <n v="2.8770000000000002E-3"/>
    <n v="2.6897000000000002E-3"/>
    <n v="0"/>
    <n v="0"/>
    <n v="0"/>
    <n v="1.4650000000000001E-4"/>
    <n v="1.3070000000000001E-4"/>
    <n v="1.2853920000000001"/>
    <n v="0.4960657"/>
    <n v="0"/>
    <n v="2.0999999999999998E-6"/>
    <x v="10"/>
  </r>
  <r>
    <n v="100"/>
    <n v="1.42E-5"/>
    <n v="5.7500000000000002E-5"/>
    <n v="1.9999999999999999E-7"/>
    <n v="1.6399999999999999E-5"/>
    <n v="2.8371E-3"/>
    <n v="2.6524000000000001E-3"/>
    <n v="0"/>
    <n v="0"/>
    <n v="0"/>
    <n v="1.4449999999999999E-4"/>
    <n v="1.2889999999999999E-4"/>
    <n v="1.2853920000000001"/>
    <n v="0.4960657"/>
    <n v="0"/>
    <n v="2.0999999999999998E-6"/>
    <x v="10"/>
  </r>
  <r>
    <n v="100"/>
    <n v="1.4E-5"/>
    <n v="5.6700000000000003E-5"/>
    <n v="1.9999999999999999E-7"/>
    <n v="1.6099999999999998E-5"/>
    <n v="2.7977000000000002E-3"/>
    <n v="2.6156E-3"/>
    <n v="0"/>
    <n v="0"/>
    <n v="0"/>
    <n v="1.4249999999999999E-4"/>
    <n v="1.271E-4"/>
    <n v="1.2853920000000001"/>
    <n v="0.4960657"/>
    <n v="0"/>
    <n v="1.9999999999999999E-6"/>
    <x v="10"/>
  </r>
  <r>
    <n v="101"/>
    <n v="1.38E-5"/>
    <n v="5.5899999999999997E-5"/>
    <n v="1.9999999999999999E-7"/>
    <n v="1.59E-5"/>
    <n v="2.7588999999999999E-3"/>
    <n v="2.5793000000000001E-3"/>
    <n v="0"/>
    <n v="0"/>
    <n v="0"/>
    <n v="1.405E-4"/>
    <n v="1.2530000000000001E-4"/>
    <n v="1.2853920000000001"/>
    <n v="0.4960657"/>
    <n v="0"/>
    <n v="1.9999999999999999E-6"/>
    <x v="10"/>
  </r>
  <r>
    <n v="101"/>
    <n v="1.36E-5"/>
    <n v="5.52E-5"/>
    <n v="1.9999999999999999E-7"/>
    <n v="1.5699999999999999E-5"/>
    <n v="2.7206999999999999E-3"/>
    <n v="2.5436E-3"/>
    <n v="0"/>
    <n v="0"/>
    <n v="0"/>
    <n v="1.3860000000000001E-4"/>
    <n v="1.236E-4"/>
    <n v="1.2853920000000001"/>
    <n v="0.4960657"/>
    <n v="0"/>
    <n v="1.9999999999999999E-6"/>
    <x v="10"/>
  </r>
  <r>
    <n v="101"/>
    <n v="1.3499999999999999E-5"/>
    <n v="5.4400000000000001E-5"/>
    <n v="1.9999999999999999E-7"/>
    <n v="1.5500000000000001E-5"/>
    <n v="2.6829000000000002E-3"/>
    <n v="2.5083000000000002E-3"/>
    <n v="0"/>
    <n v="0"/>
    <n v="0"/>
    <n v="1.3660000000000001E-4"/>
    <n v="1.219E-4"/>
    <n v="1.2853920000000001"/>
    <n v="0.4960657"/>
    <n v="0"/>
    <n v="1.9E-6"/>
    <x v="10"/>
  </r>
  <r>
    <n v="101"/>
    <n v="1.33E-5"/>
    <n v="5.3600000000000002E-5"/>
    <n v="1.9999999999999999E-7"/>
    <n v="1.5299999999999999E-5"/>
    <n v="2.6457E-3"/>
    <n v="2.4735E-3"/>
    <n v="0"/>
    <n v="0"/>
    <n v="0"/>
    <n v="1.348E-4"/>
    <n v="1.2019999999999999E-4"/>
    <n v="1.2853920000000001"/>
    <n v="0.4960657"/>
    <n v="0"/>
    <n v="1.9E-6"/>
    <x v="10"/>
  </r>
  <r>
    <n v="102"/>
    <n v="1.31E-5"/>
    <n v="5.2899999999999998E-5"/>
    <n v="1.9999999999999999E-7"/>
    <n v="1.5E-5"/>
    <n v="2.6090000000000002E-3"/>
    <n v="2.4391999999999999E-3"/>
    <n v="0"/>
    <n v="0"/>
    <n v="0"/>
    <n v="1.329E-4"/>
    <n v="1.1849999999999999E-4"/>
    <n v="1.2853920000000001"/>
    <n v="0.4960657"/>
    <n v="0"/>
    <n v="1.9E-6"/>
    <x v="10"/>
  </r>
  <r>
    <n v="102"/>
    <n v="1.29E-5"/>
    <n v="5.2200000000000002E-5"/>
    <n v="1.9999999999999999E-7"/>
    <n v="1.4800000000000001E-5"/>
    <n v="2.5728000000000001E-3"/>
    <n v="2.4053999999999998E-3"/>
    <n v="0"/>
    <n v="0"/>
    <n v="0"/>
    <n v="1.3100000000000001E-4"/>
    <n v="1.169E-4"/>
    <n v="1.2853920000000001"/>
    <n v="0.4960657"/>
    <n v="0"/>
    <n v="1.9E-6"/>
    <x v="10"/>
  </r>
  <r>
    <n v="102"/>
    <n v="1.27E-5"/>
    <n v="5.1400000000000003E-5"/>
    <n v="1.9999999999999999E-7"/>
    <n v="1.4600000000000001E-5"/>
    <n v="2.5371999999999999E-3"/>
    <n v="2.372E-3"/>
    <n v="0"/>
    <n v="0"/>
    <n v="0"/>
    <n v="1.292E-4"/>
    <n v="1.1519999999999999E-4"/>
    <n v="1.2853920000000001"/>
    <n v="0.4960657"/>
    <n v="0"/>
    <n v="1.7999999999999999E-6"/>
    <x v="10"/>
  </r>
  <r>
    <n v="102"/>
    <n v="1.26E-5"/>
    <n v="5.0699999999999999E-5"/>
    <n v="1.9999999999999999E-7"/>
    <n v="1.4399999999999999E-5"/>
    <n v="2.5019999999999999E-3"/>
    <n v="2.3391000000000002E-3"/>
    <n v="0"/>
    <n v="0"/>
    <n v="0"/>
    <n v="1.2740000000000001E-4"/>
    <n v="1.136E-4"/>
    <n v="1.2853920000000001"/>
    <n v="0.4960657"/>
    <n v="0"/>
    <n v="1.7999999999999999E-6"/>
    <x v="10"/>
  </r>
  <r>
    <n v="103"/>
    <n v="1.24E-5"/>
    <n v="5.0000000000000002E-5"/>
    <n v="1.9999999999999999E-7"/>
    <n v="1.42E-5"/>
    <n v="2.4673E-3"/>
    <n v="2.3067000000000001E-3"/>
    <n v="0"/>
    <n v="0"/>
    <n v="0"/>
    <n v="1.2569999999999999E-4"/>
    <n v="1.121E-4"/>
    <n v="1.2853920000000001"/>
    <n v="0.4960657"/>
    <n v="0"/>
    <n v="1.7999999999999999E-6"/>
    <x v="10"/>
  </r>
  <r>
    <n v="103"/>
    <n v="1.22E-5"/>
    <n v="4.9299999999999999E-5"/>
    <n v="1.9999999999999999E-7"/>
    <n v="1.4E-5"/>
    <n v="2.4331000000000001E-3"/>
    <n v="2.2747000000000002E-3"/>
    <n v="0"/>
    <n v="0"/>
    <n v="0"/>
    <n v="1.239E-4"/>
    <n v="1.105E-4"/>
    <n v="1.2853920000000001"/>
    <n v="0.4960657"/>
    <n v="0"/>
    <n v="1.7999999999999999E-6"/>
    <x v="10"/>
  </r>
  <r>
    <n v="103"/>
    <n v="1.2E-5"/>
    <n v="4.8600000000000002E-5"/>
    <n v="1.9999999999999999E-7"/>
    <n v="1.38E-5"/>
    <n v="2.3993E-3"/>
    <n v="2.2431999999999999E-3"/>
    <n v="0"/>
    <n v="0"/>
    <n v="0"/>
    <n v="1.2219999999999999E-4"/>
    <n v="1.0900000000000001E-4"/>
    <n v="1.2853920000000001"/>
    <n v="0.4960657"/>
    <n v="0"/>
    <n v="1.7E-6"/>
    <x v="10"/>
  </r>
  <r>
    <n v="103"/>
    <n v="1.19E-5"/>
    <n v="4.8000000000000001E-5"/>
    <n v="1.9999999999999999E-7"/>
    <n v="1.36E-5"/>
    <n v="2.3660999999999999E-3"/>
    <n v="2.212E-3"/>
    <n v="0"/>
    <n v="0"/>
    <n v="0"/>
    <n v="1.205E-4"/>
    <n v="1.075E-4"/>
    <n v="1.2853920000000001"/>
    <n v="0.4960657"/>
    <n v="0"/>
    <n v="1.7E-6"/>
    <x v="10"/>
  </r>
  <r>
    <n v="104"/>
    <n v="1.17E-5"/>
    <n v="4.7299999999999998E-5"/>
    <n v="1.9999999999999999E-7"/>
    <n v="1.3499999999999999E-5"/>
    <n v="2.3332000000000001E-3"/>
    <n v="2.1814E-3"/>
    <n v="0"/>
    <n v="0"/>
    <n v="0"/>
    <n v="1.188E-4"/>
    <n v="1.06E-4"/>
    <n v="1.2853920000000001"/>
    <n v="0.4960657"/>
    <n v="0"/>
    <n v="1.7E-6"/>
    <x v="10"/>
  </r>
  <r>
    <n v="104"/>
    <n v="1.15E-5"/>
    <n v="4.6600000000000001E-5"/>
    <n v="1.9999999999999999E-7"/>
    <n v="1.33E-5"/>
    <n v="2.3008999999999998E-3"/>
    <n v="2.1511E-3"/>
    <n v="0"/>
    <n v="0"/>
    <n v="0"/>
    <n v="1.172E-4"/>
    <n v="1.0450000000000001E-4"/>
    <n v="1.2853920000000001"/>
    <n v="0.4960657"/>
    <n v="0"/>
    <n v="1.7E-6"/>
    <x v="10"/>
  </r>
  <r>
    <n v="104"/>
    <n v="1.1399999999999999E-5"/>
    <n v="4.6E-5"/>
    <n v="1.9999999999999999E-7"/>
    <n v="1.31E-5"/>
    <n v="2.2690000000000002E-3"/>
    <n v="2.1213E-3"/>
    <n v="0"/>
    <n v="0"/>
    <n v="0"/>
    <n v="1.156E-4"/>
    <n v="1.031E-4"/>
    <n v="1.2853920000000001"/>
    <n v="0.4960657"/>
    <n v="0"/>
    <n v="1.5999999999999999E-6"/>
    <x v="10"/>
  </r>
  <r>
    <n v="104"/>
    <n v="1.1199999999999999E-5"/>
    <n v="4.5399999999999999E-5"/>
    <n v="1.9999999999999999E-7"/>
    <n v="1.29E-5"/>
    <n v="2.2374999999999999E-3"/>
    <n v="2.0918999999999998E-3"/>
    <n v="0"/>
    <n v="0"/>
    <n v="0"/>
    <n v="1.1400000000000001E-4"/>
    <n v="1.016E-4"/>
    <n v="1.2853920000000001"/>
    <n v="0.4960657"/>
    <n v="0"/>
    <n v="1.5999999999999999E-6"/>
    <x v="10"/>
  </r>
  <r>
    <n v="105"/>
    <n v="1.11E-5"/>
    <n v="4.4700000000000002E-5"/>
    <n v="1.9999999999999999E-7"/>
    <n v="1.27E-5"/>
    <n v="2.2065000000000001E-3"/>
    <n v="2.0628999999999999E-3"/>
    <n v="0"/>
    <n v="0"/>
    <n v="0"/>
    <n v="1.1239999999999999E-4"/>
    <n v="1.002E-4"/>
    <n v="1.2853920000000001"/>
    <n v="0.4960657"/>
    <n v="0"/>
    <n v="1.5999999999999999E-6"/>
    <x v="10"/>
  </r>
  <r>
    <n v="105"/>
    <n v="1.0900000000000001E-5"/>
    <n v="4.4100000000000001E-5"/>
    <n v="1.9999999999999999E-7"/>
    <n v="1.2500000000000001E-5"/>
    <n v="2.1759000000000001E-3"/>
    <n v="2.0343000000000002E-3"/>
    <n v="0"/>
    <n v="0"/>
    <n v="0"/>
    <n v="1.108E-4"/>
    <n v="9.8800000000000003E-5"/>
    <n v="1.2853920000000001"/>
    <n v="0.4960657"/>
    <n v="0"/>
    <n v="1.5999999999999999E-6"/>
    <x v="10"/>
  </r>
  <r>
    <n v="105"/>
    <n v="1.08E-5"/>
    <n v="4.35E-5"/>
    <n v="9.9999999999999995E-8"/>
    <n v="1.24E-5"/>
    <n v="2.1457E-3"/>
    <n v="2.006E-3"/>
    <n v="0"/>
    <n v="0"/>
    <n v="0"/>
    <n v="1.093E-4"/>
    <n v="9.7499999999999998E-5"/>
    <n v="1.2853920000000001"/>
    <n v="0.4960657"/>
    <n v="0"/>
    <n v="1.5999999999999999E-6"/>
    <x v="10"/>
  </r>
  <r>
    <n v="105"/>
    <n v="1.06E-5"/>
    <n v="4.2899999999999999E-5"/>
    <n v="9.9999999999999995E-8"/>
    <n v="1.22E-5"/>
    <n v="2.1159E-3"/>
    <n v="1.9781999999999998E-3"/>
    <n v="0"/>
    <n v="0"/>
    <n v="0"/>
    <n v="1.078E-4"/>
    <n v="9.6100000000000005E-5"/>
    <n v="1.2853920000000001"/>
    <n v="0.4960657"/>
    <n v="0"/>
    <n v="1.5E-6"/>
    <x v="10"/>
  </r>
  <r>
    <n v="106"/>
    <n v="1.0499999999999999E-5"/>
    <n v="4.2299999999999998E-5"/>
    <n v="9.9999999999999995E-8"/>
    <n v="1.2E-5"/>
    <n v="2.0866000000000001E-3"/>
    <n v="1.9507999999999999E-3"/>
    <n v="0"/>
    <n v="0"/>
    <n v="0"/>
    <n v="1.063E-4"/>
    <n v="9.48E-5"/>
    <n v="1.2853920000000001"/>
    <n v="0.4960657"/>
    <n v="0"/>
    <n v="1.5E-6"/>
    <x v="10"/>
  </r>
  <r>
    <n v="106"/>
    <n v="1.03E-5"/>
    <n v="4.1699999999999997E-5"/>
    <n v="9.9999999999999995E-8"/>
    <n v="1.19E-5"/>
    <n v="2.0577E-3"/>
    <n v="1.9237E-3"/>
    <n v="0"/>
    <n v="0"/>
    <n v="0"/>
    <n v="1.048E-4"/>
    <n v="9.3499999999999996E-5"/>
    <n v="1.2853920000000001"/>
    <n v="0.4960657"/>
    <n v="0"/>
    <n v="1.5E-6"/>
    <x v="10"/>
  </r>
  <r>
    <n v="106"/>
    <n v="1.0200000000000001E-5"/>
    <n v="4.1100000000000003E-5"/>
    <n v="9.9999999999999995E-8"/>
    <n v="1.17E-5"/>
    <n v="2.0290999999999998E-3"/>
    <n v="1.8971000000000001E-3"/>
    <n v="0"/>
    <n v="0"/>
    <n v="0"/>
    <n v="1.033E-4"/>
    <n v="9.2200000000000005E-5"/>
    <n v="1.2853920000000001"/>
    <n v="0.4960657"/>
    <n v="0"/>
    <n v="1.5E-6"/>
    <x v="10"/>
  </r>
  <r>
    <n v="106"/>
    <n v="1.0000000000000001E-5"/>
    <n v="4.0599999999999998E-5"/>
    <n v="9.9999999999999995E-8"/>
    <n v="1.15E-5"/>
    <n v="2.0010000000000002E-3"/>
    <n v="1.8707999999999999E-3"/>
    <n v="0"/>
    <n v="0"/>
    <n v="0"/>
    <n v="1.019E-4"/>
    <n v="9.09E-5"/>
    <n v="1.2853920000000001"/>
    <n v="0.4960657"/>
    <n v="0"/>
    <n v="1.5E-6"/>
    <x v="10"/>
  </r>
  <r>
    <n v="107"/>
    <n v="9.9000000000000001E-6"/>
    <n v="4.0000000000000003E-5"/>
    <n v="9.9999999999999995E-8"/>
    <n v="1.1399999999999999E-5"/>
    <n v="1.9732E-3"/>
    <n v="1.8448E-3"/>
    <n v="0"/>
    <n v="0"/>
    <n v="0"/>
    <n v="1.005E-4"/>
    <n v="8.9599999999999996E-5"/>
    <n v="1.2853920000000001"/>
    <n v="0.4960657"/>
    <n v="0"/>
    <n v="1.3999999999999999E-6"/>
    <x v="10"/>
  </r>
  <r>
    <n v="107"/>
    <n v="9.7999999999999993E-6"/>
    <n v="3.9400000000000002E-5"/>
    <n v="9.9999999999999995E-8"/>
    <n v="1.1199999999999999E-5"/>
    <n v="1.9459E-3"/>
    <n v="1.8192E-3"/>
    <n v="0"/>
    <n v="0"/>
    <n v="0"/>
    <n v="9.9099999999999996E-5"/>
    <n v="8.8399999999999994E-5"/>
    <n v="1.2853920000000001"/>
    <n v="0.4960657"/>
    <n v="0"/>
    <n v="1.3999999999999999E-6"/>
    <x v="10"/>
  </r>
  <r>
    <n v="107"/>
    <n v="9.5999999999999996E-6"/>
    <n v="3.8899999999999997E-5"/>
    <n v="9.9999999999999995E-8"/>
    <n v="1.11E-5"/>
    <n v="1.9189000000000001E-3"/>
    <n v="1.794E-3"/>
    <n v="0"/>
    <n v="0"/>
    <n v="0"/>
    <n v="9.7700000000000003E-5"/>
    <n v="8.7200000000000005E-5"/>
    <n v="1.2853920000000001"/>
    <n v="0.4960657"/>
    <n v="0"/>
    <n v="1.3999999999999999E-6"/>
    <x v="10"/>
  </r>
  <r>
    <n v="107"/>
    <n v="9.5000000000000005E-6"/>
    <n v="3.8399999999999998E-5"/>
    <n v="9.9999999999999995E-8"/>
    <n v="1.0900000000000001E-5"/>
    <n v="1.8923E-3"/>
    <n v="1.7691E-3"/>
    <n v="0"/>
    <n v="0"/>
    <n v="0"/>
    <n v="9.6399999999999999E-5"/>
    <n v="8.5900000000000001E-5"/>
    <n v="1.2853920000000001"/>
    <n v="0.4960657"/>
    <n v="0"/>
    <n v="1.3999999999999999E-6"/>
    <x v="10"/>
  </r>
  <r>
    <n v="108"/>
    <n v="9.3999999999999998E-6"/>
    <n v="3.7799999999999997E-5"/>
    <n v="9.9999999999999995E-8"/>
    <n v="1.08E-5"/>
    <n v="1.866E-3"/>
    <n v="1.7446E-3"/>
    <n v="0"/>
    <n v="0"/>
    <n v="0"/>
    <n v="9.5000000000000005E-5"/>
    <n v="8.4800000000000001E-5"/>
    <n v="1.2853920000000001"/>
    <n v="0.4960657"/>
    <n v="0"/>
    <n v="1.3999999999999999E-6"/>
    <x v="10"/>
  </r>
  <r>
    <n v="108"/>
    <n v="9.2E-6"/>
    <n v="3.7299999999999999E-5"/>
    <n v="9.9999999999999995E-8"/>
    <n v="1.06E-5"/>
    <n v="1.8402E-3"/>
    <n v="1.7204E-3"/>
    <n v="0"/>
    <n v="0"/>
    <n v="0"/>
    <n v="9.3700000000000001E-5"/>
    <n v="8.3599999999999999E-5"/>
    <n v="1.2853920000000001"/>
    <n v="0.4960657"/>
    <n v="0"/>
    <n v="1.3E-6"/>
    <x v="10"/>
  </r>
  <r>
    <n v="108"/>
    <n v="9.0999999999999993E-6"/>
    <n v="3.68E-5"/>
    <n v="9.9999999999999995E-8"/>
    <n v="1.0499999999999999E-5"/>
    <n v="1.8146E-3"/>
    <n v="1.6965000000000001E-3"/>
    <n v="0"/>
    <n v="0"/>
    <n v="0"/>
    <n v="9.2399999999999996E-5"/>
    <n v="8.2399999999999997E-5"/>
    <n v="1.2853920000000001"/>
    <n v="0.4960657"/>
    <n v="0"/>
    <n v="1.3E-6"/>
    <x v="10"/>
  </r>
  <r>
    <n v="108"/>
    <n v="9.0000000000000002E-6"/>
    <n v="3.6300000000000001E-5"/>
    <n v="9.9999999999999995E-8"/>
    <n v="1.03E-5"/>
    <n v="1.7895000000000001E-3"/>
    <n v="1.673E-3"/>
    <n v="0"/>
    <n v="0"/>
    <n v="0"/>
    <n v="9.1100000000000005E-5"/>
    <n v="8.1299999999999997E-5"/>
    <n v="1.2853920000000001"/>
    <n v="0.4960657"/>
    <n v="0"/>
    <n v="1.3E-6"/>
    <x v="10"/>
  </r>
  <r>
    <n v="109"/>
    <n v="8.8999999999999995E-6"/>
    <n v="3.5800000000000003E-5"/>
    <n v="9.9999999999999995E-8"/>
    <n v="1.0200000000000001E-5"/>
    <n v="1.7646999999999999E-3"/>
    <n v="1.6498000000000001E-3"/>
    <n v="0"/>
    <n v="0"/>
    <n v="0"/>
    <n v="8.9900000000000003E-5"/>
    <n v="8.0199999999999998E-5"/>
    <n v="1.2853920000000001"/>
    <n v="0.4960657"/>
    <n v="0"/>
    <n v="1.3E-6"/>
    <x v="10"/>
  </r>
  <r>
    <n v="109"/>
    <n v="8.6999999999999997E-6"/>
    <n v="3.5299999999999997E-5"/>
    <n v="9.9999999999999995E-8"/>
    <n v="1.0000000000000001E-5"/>
    <n v="1.7401999999999999E-3"/>
    <n v="1.6268999999999999E-3"/>
    <n v="0"/>
    <n v="0"/>
    <n v="0"/>
    <n v="8.8599999999999999E-5"/>
    <n v="7.8999999999999996E-5"/>
    <n v="1.2853920000000001"/>
    <n v="0.4960657"/>
    <n v="0"/>
    <n v="1.3E-6"/>
    <x v="10"/>
  </r>
  <r>
    <n v="109"/>
    <n v="8.6000000000000007E-6"/>
    <n v="3.4799999999999999E-5"/>
    <n v="9.9999999999999995E-8"/>
    <n v="9.9000000000000001E-6"/>
    <n v="1.7160999999999999E-3"/>
    <n v="1.6044E-3"/>
    <n v="0"/>
    <n v="0"/>
    <n v="0"/>
    <n v="8.7399999999999997E-5"/>
    <n v="7.7899999999999996E-5"/>
    <n v="1.2853920000000001"/>
    <n v="0.4960657"/>
    <n v="0"/>
    <n v="1.1999999999999999E-6"/>
    <x v="10"/>
  </r>
  <r>
    <n v="109"/>
    <n v="8.4999999999999999E-6"/>
    <n v="3.43E-5"/>
    <n v="9.9999999999999995E-8"/>
    <n v="9.7999999999999993E-6"/>
    <n v="1.6923000000000001E-3"/>
    <n v="1.5820999999999999E-3"/>
    <n v="0"/>
    <n v="0"/>
    <n v="0"/>
    <n v="8.6199999999999995E-5"/>
    <n v="7.6899999999999999E-5"/>
    <n v="1.2853920000000001"/>
    <n v="0.4960657"/>
    <n v="0"/>
    <n v="1.1999999999999999E-6"/>
    <x v="10"/>
  </r>
  <r>
    <n v="110"/>
    <n v="8.3999999999999992E-6"/>
    <n v="3.3800000000000002E-5"/>
    <n v="9.9999999999999995E-8"/>
    <n v="9.5999999999999996E-6"/>
    <n v="1.6688E-3"/>
    <n v="1.5602000000000001E-3"/>
    <n v="0"/>
    <n v="0"/>
    <n v="0"/>
    <n v="8.5000000000000006E-5"/>
    <n v="7.5799999999999999E-5"/>
    <n v="1.2853920000000001"/>
    <n v="0.4960657"/>
    <n v="0"/>
    <n v="1.1999999999999999E-6"/>
    <x v="10"/>
  </r>
  <r>
    <n v="110"/>
    <n v="8.3000000000000002E-6"/>
    <n v="3.3399999999999999E-5"/>
    <n v="9.9999999999999995E-8"/>
    <n v="9.5000000000000005E-6"/>
    <n v="1.6456000000000001E-3"/>
    <n v="1.5384999999999999E-3"/>
    <n v="0"/>
    <n v="0"/>
    <n v="0"/>
    <n v="8.3800000000000004E-5"/>
    <n v="7.47E-5"/>
    <n v="1.2853920000000001"/>
    <n v="0.4960657"/>
    <n v="0"/>
    <n v="1.1999999999999999E-6"/>
    <x v="10"/>
  </r>
  <r>
    <n v="110"/>
    <n v="8.1000000000000004E-6"/>
    <n v="3.29E-5"/>
    <n v="9.9999999999999995E-8"/>
    <n v="9.3999999999999998E-6"/>
    <n v="1.6228E-3"/>
    <n v="1.5172E-3"/>
    <n v="0"/>
    <n v="0"/>
    <n v="0"/>
    <n v="8.2700000000000004E-5"/>
    <n v="7.3700000000000002E-5"/>
    <n v="1.2853920000000001"/>
    <n v="0.4960657"/>
    <n v="0"/>
    <n v="1.1999999999999999E-6"/>
    <x v="10"/>
  </r>
  <r>
    <n v="110"/>
    <n v="7.9999999999999996E-6"/>
    <n v="3.2400000000000001E-5"/>
    <n v="9.9999999999999995E-8"/>
    <n v="9.2E-6"/>
    <n v="1.6003E-3"/>
    <n v="1.4962E-3"/>
    <n v="0"/>
    <n v="0"/>
    <n v="0"/>
    <n v="8.1500000000000002E-5"/>
    <n v="7.2700000000000005E-5"/>
    <n v="1.2853920000000001"/>
    <n v="0.4960657"/>
    <n v="0"/>
    <n v="1.1999999999999999E-6"/>
    <x v="10"/>
  </r>
  <r>
    <n v="111"/>
    <n v="7.9000000000000006E-6"/>
    <n v="3.1999999999999999E-5"/>
    <n v="9.9999999999999995E-8"/>
    <n v="9.0999999999999993E-6"/>
    <n v="1.5781E-3"/>
    <n v="1.4754E-3"/>
    <n v="0"/>
    <n v="0"/>
    <n v="0"/>
    <n v="8.0400000000000003E-5"/>
    <n v="7.1699999999999995E-5"/>
    <n v="1.2853920000000001"/>
    <n v="0.4960657"/>
    <n v="0"/>
    <n v="1.1000000000000001E-6"/>
    <x v="10"/>
  </r>
  <r>
    <n v="111"/>
    <n v="7.7999999999999999E-6"/>
    <n v="3.15E-5"/>
    <n v="9.9999999999999995E-8"/>
    <n v="9.0000000000000002E-6"/>
    <n v="1.5562E-3"/>
    <n v="1.4549000000000001E-3"/>
    <n v="0"/>
    <n v="0"/>
    <n v="0"/>
    <n v="7.9300000000000003E-5"/>
    <n v="7.0699999999999997E-5"/>
    <n v="1.2853920000000001"/>
    <n v="0.4960657"/>
    <n v="0"/>
    <n v="1.1000000000000001E-6"/>
    <x v="10"/>
  </r>
  <r>
    <n v="111"/>
    <n v="7.7000000000000008E-6"/>
    <n v="3.1099999999999997E-5"/>
    <n v="9.9999999999999995E-8"/>
    <n v="8.8999999999999995E-6"/>
    <n v="1.5347E-3"/>
    <n v="1.4348E-3"/>
    <n v="0"/>
    <n v="0"/>
    <n v="0"/>
    <n v="7.8200000000000003E-5"/>
    <n v="6.97E-5"/>
    <n v="1.2853920000000001"/>
    <n v="0.4960657"/>
    <n v="0"/>
    <n v="1.1000000000000001E-6"/>
    <x v="10"/>
  </r>
  <r>
    <n v="111"/>
    <n v="7.6000000000000001E-6"/>
    <n v="3.0700000000000001E-5"/>
    <n v="9.9999999999999995E-8"/>
    <n v="8.6999999999999997E-6"/>
    <n v="1.5134E-3"/>
    <n v="1.4149E-3"/>
    <n v="0"/>
    <n v="0"/>
    <n v="0"/>
    <n v="7.7100000000000004E-5"/>
    <n v="6.8700000000000003E-5"/>
    <n v="1.2853920000000001"/>
    <n v="0.4960657"/>
    <n v="0"/>
    <n v="1.1000000000000001E-6"/>
    <x v="10"/>
  </r>
  <r>
    <n v="112"/>
    <n v="7.5000000000000002E-6"/>
    <n v="3.0300000000000001E-5"/>
    <n v="9.9999999999999995E-8"/>
    <n v="8.6000000000000007E-6"/>
    <n v="1.4924000000000001E-3"/>
    <n v="1.3952999999999999E-3"/>
    <n v="0"/>
    <n v="0"/>
    <n v="0"/>
    <n v="7.6000000000000004E-5"/>
    <n v="6.7799999999999995E-5"/>
    <n v="1.2853920000000001"/>
    <n v="0.4960657"/>
    <n v="0"/>
    <n v="1.1000000000000001E-6"/>
    <x v="10"/>
  </r>
  <r>
    <n v="112"/>
    <n v="7.4000000000000003E-6"/>
    <n v="2.9799999999999999E-5"/>
    <n v="9.9999999999999995E-8"/>
    <n v="8.4999999999999999E-6"/>
    <n v="1.4717E-3"/>
    <n v="1.3759E-3"/>
    <n v="0"/>
    <n v="0"/>
    <n v="0"/>
    <n v="7.4999999999999993E-5"/>
    <n v="6.6799999999999997E-5"/>
    <n v="1.2853920000000001"/>
    <n v="0.4960657"/>
    <n v="0"/>
    <n v="1.1000000000000001E-6"/>
    <x v="10"/>
  </r>
  <r>
    <n v="112"/>
    <n v="7.3000000000000004E-6"/>
    <n v="2.94E-5"/>
    <n v="9.9999999999999995E-8"/>
    <n v="8.3999999999999992E-6"/>
    <n v="1.4513E-3"/>
    <n v="1.3568E-3"/>
    <n v="0"/>
    <n v="0"/>
    <n v="0"/>
    <n v="7.3899999999999994E-5"/>
    <n v="6.5900000000000003E-5"/>
    <n v="1.2853920000000001"/>
    <n v="0.4960657"/>
    <n v="0"/>
    <n v="1.1000000000000001E-6"/>
    <x v="10"/>
  </r>
  <r>
    <n v="112"/>
    <n v="7.1999999999999997E-6"/>
    <n v="2.9E-5"/>
    <n v="9.9999999999999995E-8"/>
    <n v="8.3000000000000002E-6"/>
    <n v="1.4312000000000001E-3"/>
    <n v="1.338E-3"/>
    <n v="0"/>
    <n v="0"/>
    <n v="0"/>
    <n v="7.2899999999999997E-5"/>
    <n v="6.4999999999999994E-5"/>
    <n v="1.2853920000000001"/>
    <n v="0.4960657"/>
    <n v="0"/>
    <n v="9.9999999999999995E-7"/>
    <x v="10"/>
  </r>
  <r>
    <n v="113"/>
    <n v="7.0999999999999998E-6"/>
    <n v="2.8600000000000001E-5"/>
    <n v="9.9999999999999995E-8"/>
    <n v="8.1000000000000004E-6"/>
    <n v="1.4113000000000001E-3"/>
    <n v="1.3194999999999999E-3"/>
    <n v="0"/>
    <n v="0"/>
    <n v="0"/>
    <n v="7.1899999999999999E-5"/>
    <n v="6.41E-5"/>
    <n v="1.2853920000000001"/>
    <n v="0.4960657"/>
    <n v="0"/>
    <n v="9.9999999999999995E-7"/>
    <x v="10"/>
  </r>
  <r>
    <n v="113"/>
    <n v="6.9999999999999999E-6"/>
    <n v="2.8200000000000001E-5"/>
    <n v="9.9999999999999995E-8"/>
    <n v="7.9999999999999996E-6"/>
    <n v="1.3917000000000001E-3"/>
    <n v="1.3012E-3"/>
    <n v="0"/>
    <n v="0"/>
    <n v="0"/>
    <n v="7.0900000000000002E-5"/>
    <n v="6.3200000000000005E-5"/>
    <n v="1.2853920000000001"/>
    <n v="0.4960657"/>
    <n v="0"/>
    <n v="9.9999999999999995E-7"/>
    <x v="10"/>
  </r>
  <r>
    <n v="113"/>
    <n v="6.9E-6"/>
    <n v="2.7800000000000001E-5"/>
    <n v="9.9999999999999995E-8"/>
    <n v="7.9000000000000006E-6"/>
    <n v="1.3724E-3"/>
    <n v="1.2830999999999999E-3"/>
    <n v="0"/>
    <n v="0"/>
    <n v="0"/>
    <n v="6.9900000000000005E-5"/>
    <n v="6.2299999999999996E-5"/>
    <n v="1.2853920000000001"/>
    <n v="0.4960657"/>
    <n v="0"/>
    <n v="9.9999999999999995E-7"/>
    <x v="10"/>
  </r>
  <r>
    <n v="113"/>
    <n v="6.8000000000000001E-6"/>
    <n v="2.7399999999999999E-5"/>
    <n v="9.9999999999999995E-8"/>
    <n v="7.7999999999999999E-6"/>
    <n v="1.3534E-3"/>
    <n v="1.2653E-3"/>
    <n v="0"/>
    <n v="0"/>
    <n v="0"/>
    <n v="6.8899999999999994E-5"/>
    <n v="6.1500000000000004E-5"/>
    <n v="1.2853920000000001"/>
    <n v="0.4960657"/>
    <n v="0"/>
    <n v="9.9999999999999995E-7"/>
    <x v="10"/>
  </r>
  <r>
    <n v="114"/>
    <n v="6.7000000000000002E-6"/>
    <n v="2.7100000000000001E-5"/>
    <n v="9.9999999999999995E-8"/>
    <n v="7.7000000000000008E-6"/>
    <n v="1.3346E-3"/>
    <n v="1.2478000000000001E-3"/>
    <n v="0"/>
    <n v="0"/>
    <n v="0"/>
    <n v="6.7999999999999999E-5"/>
    <n v="6.0600000000000003E-5"/>
    <n v="1.2853920000000001"/>
    <n v="0.4960657"/>
    <n v="0"/>
    <n v="9.9999999999999995E-7"/>
    <x v="10"/>
  </r>
  <r>
    <n v="114"/>
    <n v="6.6000000000000003E-6"/>
    <n v="2.6699999999999998E-5"/>
    <n v="9.9999999999999995E-8"/>
    <n v="7.6000000000000001E-6"/>
    <n v="1.3161E-3"/>
    <n v="1.2305E-3"/>
    <n v="0"/>
    <n v="0"/>
    <n v="0"/>
    <n v="6.7000000000000002E-5"/>
    <n v="5.9799999999999997E-5"/>
    <n v="1.2853920000000001"/>
    <n v="0.4960657"/>
    <n v="0"/>
    <n v="9.9999999999999995E-7"/>
    <x v="10"/>
  </r>
  <r>
    <n v="114"/>
    <n v="6.4999999999999996E-6"/>
    <n v="2.6299999999999999E-5"/>
    <n v="9.9999999999999995E-8"/>
    <n v="7.5000000000000002E-6"/>
    <n v="1.2979000000000001E-3"/>
    <n v="1.2133999999999999E-3"/>
    <n v="0"/>
    <n v="0"/>
    <n v="0"/>
    <n v="6.6099999999999994E-5"/>
    <n v="5.8900000000000002E-5"/>
    <n v="1.2853920000000001"/>
    <n v="0.4960657"/>
    <n v="0"/>
    <n v="8.9999999999999996E-7"/>
    <x v="10"/>
  </r>
  <r>
    <n v="114"/>
    <n v="6.3999999999999997E-6"/>
    <n v="2.5899999999999999E-5"/>
    <n v="9.9999999999999995E-8"/>
    <n v="7.4000000000000003E-6"/>
    <n v="1.2799E-3"/>
    <n v="1.1965999999999999E-3"/>
    <n v="0"/>
    <n v="0"/>
    <n v="0"/>
    <n v="6.5199999999999999E-5"/>
    <n v="5.8100000000000003E-5"/>
    <n v="1.2853920000000001"/>
    <n v="0.4960657"/>
    <n v="0"/>
    <n v="8.9999999999999996E-7"/>
    <x v="10"/>
  </r>
  <r>
    <n v="115"/>
    <n v="6.2999999999999998E-6"/>
    <n v="2.5599999999999999E-5"/>
    <n v="9.9999999999999995E-8"/>
    <n v="7.3000000000000004E-6"/>
    <n v="1.2620999999999999E-3"/>
    <n v="1.1800000000000001E-3"/>
    <n v="0"/>
    <n v="0"/>
    <n v="0"/>
    <n v="6.4300000000000004E-5"/>
    <n v="5.7299999999999997E-5"/>
    <n v="1.2853920000000001"/>
    <n v="0.4960657"/>
    <n v="0"/>
    <n v="8.9999999999999996E-7"/>
    <x v="10"/>
  </r>
  <r>
    <n v="115"/>
    <n v="6.1999999999999999E-6"/>
    <n v="2.5199999999999999E-5"/>
    <n v="9.9999999999999995E-8"/>
    <n v="7.1999999999999997E-6"/>
    <n v="1.2446E-3"/>
    <n v="1.1636000000000001E-3"/>
    <n v="0"/>
    <n v="0"/>
    <n v="0"/>
    <n v="6.3399999999999996E-5"/>
    <n v="5.6499999999999998E-5"/>
    <n v="1.2853920000000001"/>
    <n v="0.4960657"/>
    <n v="0"/>
    <n v="8.9999999999999996E-7"/>
    <x v="10"/>
  </r>
  <r>
    <n v="115"/>
    <n v="6.1999999999999999E-6"/>
    <n v="2.4899999999999999E-5"/>
    <n v="9.9999999999999995E-8"/>
    <n v="7.0999999999999998E-6"/>
    <n v="1.2274E-3"/>
    <n v="1.1475000000000001E-3"/>
    <n v="0"/>
    <n v="0"/>
    <n v="0"/>
    <n v="6.2500000000000001E-5"/>
    <n v="5.5699999999999999E-5"/>
    <n v="1.2853920000000001"/>
    <n v="0.4960657"/>
    <n v="0"/>
    <n v="8.9999999999999996E-7"/>
    <x v="10"/>
  </r>
  <r>
    <n v="115"/>
    <n v="6.1E-6"/>
    <n v="2.4499999999999999E-5"/>
    <n v="9.9999999999999995E-8"/>
    <n v="6.9999999999999999E-6"/>
    <n v="1.2103000000000001E-3"/>
    <n v="1.1316E-3"/>
    <n v="0"/>
    <n v="0"/>
    <n v="0"/>
    <n v="6.1600000000000007E-5"/>
    <n v="5.5000000000000002E-5"/>
    <n v="1.2853920000000001"/>
    <n v="0.4960657"/>
    <n v="0"/>
    <n v="8.9999999999999996E-7"/>
    <x v="10"/>
  </r>
  <r>
    <n v="116"/>
    <n v="6.0000000000000002E-6"/>
    <n v="2.4199999999999999E-5"/>
    <n v="9.9999999999999995E-8"/>
    <n v="6.9E-6"/>
    <n v="1.1936E-3"/>
    <n v="1.1159E-3"/>
    <n v="0"/>
    <n v="0"/>
    <n v="0"/>
    <n v="6.0800000000000001E-5"/>
    <n v="5.4200000000000003E-5"/>
    <n v="1.2853920000000001"/>
    <n v="0.4960657"/>
    <n v="0"/>
    <n v="8.9999999999999996E-7"/>
    <x v="10"/>
  </r>
  <r>
    <n v="116"/>
    <n v="5.9000000000000003E-6"/>
    <n v="2.3900000000000002E-5"/>
    <n v="9.9999999999999995E-8"/>
    <n v="6.8000000000000001E-6"/>
    <n v="1.1770000000000001E-3"/>
    <n v="1.1004000000000001E-3"/>
    <n v="0"/>
    <n v="0"/>
    <n v="0"/>
    <n v="5.9899999999999999E-5"/>
    <n v="5.3499999999999999E-5"/>
    <n v="1.2853920000000001"/>
    <n v="0.4960657"/>
    <n v="0"/>
    <n v="8.9999999999999996E-7"/>
    <x v="10"/>
  </r>
  <r>
    <n v="116"/>
    <n v="5.8000000000000004E-6"/>
    <n v="2.3499999999999999E-5"/>
    <n v="9.9999999999999995E-8"/>
    <n v="6.7000000000000002E-6"/>
    <n v="1.1607E-3"/>
    <n v="1.0851000000000001E-3"/>
    <n v="0"/>
    <n v="0"/>
    <n v="0"/>
    <n v="5.91E-5"/>
    <n v="5.27E-5"/>
    <n v="1.2853920000000001"/>
    <n v="0.4960657"/>
    <n v="0"/>
    <n v="7.9999999999999996E-7"/>
    <x v="10"/>
  </r>
  <r>
    <n v="116"/>
    <n v="5.6999999999999996E-6"/>
    <n v="2.3200000000000001E-5"/>
    <n v="9.9999999999999995E-8"/>
    <n v="6.6000000000000003E-6"/>
    <n v="1.1446E-3"/>
    <n v="1.0701E-3"/>
    <n v="0"/>
    <n v="0"/>
    <n v="0"/>
    <n v="5.8300000000000001E-5"/>
    <n v="5.1999999999999997E-5"/>
    <n v="1.2853920000000001"/>
    <n v="0.4960657"/>
    <n v="0"/>
    <n v="7.9999999999999996E-7"/>
    <x v="10"/>
  </r>
  <r>
    <n v="117"/>
    <n v="5.6999999999999996E-6"/>
    <n v="2.2900000000000001E-5"/>
    <n v="9.9999999999999995E-8"/>
    <n v="6.4999999999999996E-6"/>
    <n v="1.1287000000000001E-3"/>
    <n v="1.0552000000000001E-3"/>
    <n v="0"/>
    <n v="0"/>
    <n v="0"/>
    <n v="5.7500000000000002E-5"/>
    <n v="5.13E-5"/>
    <n v="1.2853920000000001"/>
    <n v="0.4960657"/>
    <n v="0"/>
    <n v="7.9999999999999996E-7"/>
    <x v="10"/>
  </r>
  <r>
    <n v="117"/>
    <n v="5.5999999999999997E-6"/>
    <n v="2.26E-5"/>
    <n v="9.9999999999999995E-8"/>
    <n v="6.3999999999999997E-6"/>
    <n v="1.1130999999999999E-3"/>
    <n v="1.0406E-3"/>
    <n v="0"/>
    <n v="0"/>
    <n v="0"/>
    <n v="5.6700000000000003E-5"/>
    <n v="5.0599999999999997E-5"/>
    <n v="1.2853920000000001"/>
    <n v="0.4960657"/>
    <n v="0"/>
    <n v="7.9999999999999996E-7"/>
    <x v="10"/>
  </r>
  <r>
    <n v="117"/>
    <n v="5.4999999999999999E-6"/>
    <n v="2.23E-5"/>
    <n v="9.9999999999999995E-8"/>
    <n v="6.2999999999999998E-6"/>
    <n v="1.0976E-3"/>
    <n v="1.0261999999999999E-3"/>
    <n v="0"/>
    <n v="0"/>
    <n v="0"/>
    <n v="5.5899999999999997E-5"/>
    <n v="4.99E-5"/>
    <n v="1.2853920000000001"/>
    <n v="0.4960657"/>
    <n v="0"/>
    <n v="7.9999999999999996E-7"/>
    <x v="10"/>
  </r>
  <r>
    <n v="117"/>
    <n v="5.4E-6"/>
    <n v="2.19E-5"/>
    <n v="9.9999999999999995E-8"/>
    <n v="6.1999999999999999E-6"/>
    <n v="1.0824000000000001E-3"/>
    <n v="1.0120000000000001E-3"/>
    <n v="0"/>
    <n v="0"/>
    <n v="0"/>
    <n v="5.5099999999999998E-5"/>
    <n v="4.9200000000000003E-5"/>
    <n v="1.2853920000000001"/>
    <n v="0.4960657"/>
    <n v="0"/>
    <n v="7.9999999999999996E-7"/>
    <x v="10"/>
  </r>
  <r>
    <n v="118"/>
    <n v="5.4E-6"/>
    <n v="2.16E-5"/>
    <n v="9.9999999999999995E-8"/>
    <n v="6.1999999999999999E-6"/>
    <n v="1.0674E-3"/>
    <n v="9.9789999999999992E-4"/>
    <n v="0"/>
    <n v="0"/>
    <n v="0"/>
    <n v="5.4400000000000001E-5"/>
    <n v="4.85E-5"/>
    <n v="1.2853920000000001"/>
    <n v="0.4960657"/>
    <n v="0"/>
    <n v="7.9999999999999996E-7"/>
    <x v="10"/>
  </r>
  <r>
    <n v="118"/>
    <n v="5.3000000000000001E-6"/>
    <n v="2.1299999999999999E-5"/>
    <n v="9.9999999999999995E-8"/>
    <n v="6.1E-6"/>
    <n v="1.0526000000000001E-3"/>
    <n v="9.8409999999999991E-4"/>
    <n v="0"/>
    <n v="0"/>
    <n v="0"/>
    <n v="5.3600000000000002E-5"/>
    <n v="4.7800000000000003E-5"/>
    <n v="1.2853920000000001"/>
    <n v="0.4960657"/>
    <n v="0"/>
    <n v="7.9999999999999996E-7"/>
    <x v="10"/>
  </r>
  <r>
    <n v="118"/>
    <n v="5.2000000000000002E-6"/>
    <n v="2.0999999999999999E-5"/>
    <n v="9.9999999999999995E-8"/>
    <n v="6.0000000000000002E-6"/>
    <n v="1.0380000000000001E-3"/>
    <n v="9.7039999999999995E-4"/>
    <n v="0"/>
    <n v="0"/>
    <n v="0"/>
    <n v="5.2899999999999998E-5"/>
    <n v="4.71E-5"/>
    <n v="1.2853920000000001"/>
    <n v="0.4960657"/>
    <n v="0"/>
    <n v="7.9999999999999996E-7"/>
    <x v="10"/>
  </r>
  <r>
    <n v="118"/>
    <n v="5.1000000000000003E-6"/>
    <n v="2.0800000000000001E-5"/>
    <n v="9.9999999999999995E-8"/>
    <n v="5.9000000000000003E-6"/>
    <n v="1.0235999999999999E-3"/>
    <n v="9.5699999999999995E-4"/>
    <n v="0"/>
    <n v="0"/>
    <n v="0"/>
    <n v="5.2099999999999999E-5"/>
    <n v="4.6499999999999999E-5"/>
    <n v="1.2853920000000001"/>
    <n v="0.4960657"/>
    <n v="0"/>
    <n v="6.9999999999999997E-7"/>
    <x v="10"/>
  </r>
  <r>
    <n v="119"/>
    <n v="5.1000000000000003E-6"/>
    <n v="2.05E-5"/>
    <n v="9.9999999999999995E-8"/>
    <n v="5.8000000000000004E-6"/>
    <n v="1.0093999999999999E-3"/>
    <n v="9.4370000000000001E-4"/>
    <n v="0"/>
    <n v="0"/>
    <n v="0"/>
    <n v="5.1400000000000003E-5"/>
    <n v="4.5800000000000002E-5"/>
    <n v="1.2853920000000001"/>
    <n v="0.4960657"/>
    <n v="0"/>
    <n v="6.9999999999999997E-7"/>
    <x v="10"/>
  </r>
  <r>
    <n v="119"/>
    <n v="5.0000000000000004E-6"/>
    <n v="2.02E-5"/>
    <n v="9.9999999999999995E-8"/>
    <n v="5.6999999999999996E-6"/>
    <n v="9.9540000000000002E-4"/>
    <n v="9.3059999999999996E-4"/>
    <n v="0"/>
    <n v="0"/>
    <n v="0"/>
    <n v="5.0699999999999999E-5"/>
    <n v="4.5200000000000001E-5"/>
    <n v="1.2853920000000001"/>
    <n v="0.4960657"/>
    <n v="0"/>
    <n v="6.9999999999999997E-7"/>
    <x v="10"/>
  </r>
  <r>
    <n v="119"/>
    <n v="4.8999999999999997E-6"/>
    <n v="1.9899999999999999E-5"/>
    <n v="9.9999999999999995E-8"/>
    <n v="5.6999999999999996E-6"/>
    <n v="9.8160000000000001E-4"/>
    <n v="9.1770000000000003E-4"/>
    <n v="0"/>
    <n v="0"/>
    <n v="0"/>
    <n v="5.0000000000000002E-5"/>
    <n v="4.46E-5"/>
    <n v="1.2853920000000001"/>
    <n v="0.4960657"/>
    <n v="0"/>
    <n v="6.9999999999999997E-7"/>
    <x v="10"/>
  </r>
  <r>
    <n v="119"/>
    <n v="4.8999999999999997E-6"/>
    <n v="1.9599999999999999E-5"/>
    <n v="9.9999999999999995E-8"/>
    <n v="5.5999999999999997E-6"/>
    <n v="9.68E-4"/>
    <n v="9.0499999999999999E-4"/>
    <n v="0"/>
    <n v="0"/>
    <n v="0"/>
    <n v="4.9299999999999999E-5"/>
    <n v="4.3999999999999999E-5"/>
    <n v="1.2853920000000001"/>
    <n v="0.4960657"/>
    <n v="0"/>
    <n v="6.9999999999999997E-7"/>
    <x v="10"/>
  </r>
  <r>
    <n v="120"/>
    <n v="4.7999999999999998E-6"/>
    <n v="1.9400000000000001E-5"/>
    <n v="9.9999999999999995E-8"/>
    <n v="5.4999999999999999E-6"/>
    <n v="9.546E-4"/>
    <n v="8.9240000000000001E-4"/>
    <n v="0"/>
    <n v="0"/>
    <n v="0"/>
    <n v="4.8600000000000002E-5"/>
    <n v="4.3399999999999998E-5"/>
    <n v="1.2853920000000001"/>
    <n v="0.4960657"/>
    <n v="0"/>
    <n v="6.9999999999999997E-7"/>
    <x v="10"/>
  </r>
  <r>
    <n v="120"/>
    <n v="4.6999999999999999E-6"/>
    <n v="1.91E-5"/>
    <n v="9.9999999999999995E-8"/>
    <n v="5.4E-6"/>
    <n v="9.4129999999999995E-4"/>
    <n v="8.8009999999999998E-4"/>
    <n v="0"/>
    <n v="0"/>
    <n v="0"/>
    <n v="4.7899999999999999E-5"/>
    <n v="4.2799999999999997E-5"/>
    <n v="1.2853920000000001"/>
    <n v="0.4960657"/>
    <n v="0"/>
    <n v="6.9999999999999997E-7"/>
    <x v="10"/>
  </r>
  <r>
    <n v="120"/>
    <n v="4.6999999999999999E-6"/>
    <n v="1.88E-5"/>
    <n v="9.9999999999999995E-8"/>
    <n v="5.4E-6"/>
    <n v="9.2829999999999996E-4"/>
    <n v="8.6790000000000001E-4"/>
    <n v="0"/>
    <n v="0"/>
    <n v="0"/>
    <n v="4.7299999999999998E-5"/>
    <n v="4.2200000000000003E-5"/>
    <n v="1.2853920000000001"/>
    <n v="0.4960657"/>
    <n v="0"/>
    <n v="6.9999999999999997E-7"/>
    <x v="10"/>
  </r>
  <r>
    <n v="120"/>
    <n v="4.6E-6"/>
    <n v="1.8600000000000001E-5"/>
    <n v="9.9999999999999995E-8"/>
    <n v="5.3000000000000001E-6"/>
    <n v="9.1540000000000002E-4"/>
    <n v="8.5579999999999999E-4"/>
    <n v="0"/>
    <n v="0"/>
    <n v="0"/>
    <n v="4.6600000000000001E-5"/>
    <n v="4.1600000000000002E-5"/>
    <n v="1.2853920000000001"/>
    <n v="0.4960657"/>
    <n v="0"/>
    <n v="6.9999999999999997E-7"/>
    <x v="10"/>
  </r>
  <r>
    <n v="121"/>
    <n v="4.5000000000000001E-6"/>
    <n v="1.8300000000000001E-5"/>
    <n v="9.9999999999999995E-8"/>
    <n v="5.2000000000000002E-6"/>
    <n v="9.0269999999999999E-4"/>
    <n v="8.4389999999999997E-4"/>
    <n v="0"/>
    <n v="0"/>
    <n v="0"/>
    <n v="4.6E-5"/>
    <n v="4.1E-5"/>
    <n v="1.2853920000000001"/>
    <n v="0.4960657"/>
    <n v="0"/>
    <n v="6.9999999999999997E-7"/>
    <x v="10"/>
  </r>
  <r>
    <n v="121"/>
    <n v="4.5000000000000001E-6"/>
    <n v="1.8E-5"/>
    <n v="9.9999999999999995E-8"/>
    <n v="5.1000000000000003E-6"/>
    <n v="8.9019999999999995E-4"/>
    <n v="8.3219999999999995E-4"/>
    <n v="0"/>
    <n v="0"/>
    <n v="0"/>
    <n v="4.5300000000000003E-5"/>
    <n v="4.0399999999999999E-5"/>
    <n v="1.2853920000000001"/>
    <n v="0.4960657"/>
    <n v="0"/>
    <n v="5.9999999999999997E-7"/>
    <x v="10"/>
  </r>
  <r>
    <n v="121"/>
    <n v="4.4000000000000002E-6"/>
    <n v="1.7799999999999999E-5"/>
    <n v="9.9999999999999995E-8"/>
    <n v="5.1000000000000003E-6"/>
    <n v="8.7779999999999998E-4"/>
    <n v="8.2070000000000005E-4"/>
    <n v="0"/>
    <n v="0"/>
    <n v="0"/>
    <n v="4.4700000000000002E-5"/>
    <n v="3.9900000000000001E-5"/>
    <n v="1.2853920000000001"/>
    <n v="0.4960657"/>
    <n v="0"/>
    <n v="5.9999999999999997E-7"/>
    <x v="10"/>
  </r>
  <r>
    <n v="121"/>
    <n v="4.3000000000000003E-6"/>
    <n v="1.7499999999999998E-5"/>
    <n v="9.9999999999999995E-8"/>
    <n v="5.0000000000000004E-6"/>
    <n v="8.6569999999999995E-4"/>
    <n v="8.0929999999999999E-4"/>
    <n v="0"/>
    <n v="0"/>
    <n v="0"/>
    <n v="4.4100000000000001E-5"/>
    <n v="3.93E-5"/>
    <n v="1.2853920000000001"/>
    <n v="0.4960657"/>
    <n v="0"/>
    <n v="5.9999999999999997E-7"/>
    <x v="10"/>
  </r>
  <r>
    <n v="122"/>
    <n v="4.3000000000000003E-6"/>
    <n v="1.73E-5"/>
    <n v="9.9999999999999995E-8"/>
    <n v="4.8999999999999997E-6"/>
    <n v="8.5369999999999999E-4"/>
    <n v="7.9810000000000005E-4"/>
    <n v="0"/>
    <n v="0"/>
    <n v="0"/>
    <n v="4.35E-5"/>
    <n v="3.8800000000000001E-5"/>
    <n v="1.2853920000000001"/>
    <n v="0.4960657"/>
    <n v="0"/>
    <n v="5.9999999999999997E-7"/>
    <x v="10"/>
  </r>
  <r>
    <n v="122"/>
    <n v="4.1999999999999996E-6"/>
    <n v="1.7099999999999999E-5"/>
    <n v="9.9999999999999995E-8"/>
    <n v="4.8999999999999997E-6"/>
    <n v="8.4179999999999997E-4"/>
    <n v="7.8700000000000005E-4"/>
    <n v="0"/>
    <n v="0"/>
    <n v="0"/>
    <n v="4.2899999999999999E-5"/>
    <n v="3.82E-5"/>
    <n v="1.2853920000000001"/>
    <n v="0.4960657"/>
    <n v="0"/>
    <n v="5.9999999999999997E-7"/>
    <x v="10"/>
  </r>
  <r>
    <n v="122"/>
    <n v="4.1999999999999996E-6"/>
    <n v="1.6799999999999998E-5"/>
    <n v="9.9999999999999995E-8"/>
    <n v="4.7999999999999998E-6"/>
    <n v="8.3009999999999996E-4"/>
    <n v="7.7610000000000005E-4"/>
    <n v="0"/>
    <n v="0"/>
    <n v="0"/>
    <n v="4.2299999999999998E-5"/>
    <n v="3.7700000000000002E-5"/>
    <n v="1.2853920000000001"/>
    <n v="0.4960657"/>
    <n v="0"/>
    <n v="5.9999999999999997E-7"/>
    <x v="10"/>
  </r>
  <r>
    <n v="122"/>
    <n v="4.0999999999999997E-6"/>
    <n v="1.66E-5"/>
    <n v="9.9999999999999995E-8"/>
    <n v="4.6999999999999999E-6"/>
    <n v="8.1859999999999995E-4"/>
    <n v="7.6539999999999996E-4"/>
    <n v="0"/>
    <n v="0"/>
    <n v="0"/>
    <n v="4.1699999999999997E-5"/>
    <n v="3.7200000000000003E-5"/>
    <n v="1.2853920000000001"/>
    <n v="0.4960657"/>
    <n v="0"/>
    <n v="5.9999999999999997E-7"/>
    <x v="10"/>
  </r>
  <r>
    <n v="123"/>
    <n v="3.9999999999999998E-6"/>
    <n v="1.6399999999999999E-5"/>
    <n v="9.9999999999999995E-8"/>
    <n v="4.6999999999999999E-6"/>
    <n v="8.0730000000000005E-4"/>
    <n v="7.5469999999999997E-4"/>
    <n v="0"/>
    <n v="0"/>
    <n v="0"/>
    <n v="4.1100000000000003E-5"/>
    <n v="3.6699999999999998E-5"/>
    <n v="1.2853920000000001"/>
    <n v="0.4960657"/>
    <n v="0"/>
    <n v="5.9999999999999997E-7"/>
    <x v="10"/>
  </r>
  <r>
    <n v="123"/>
    <n v="3.9999999999999998E-6"/>
    <n v="1.6099999999999998E-5"/>
    <n v="9.9999999999999995E-8"/>
    <n v="4.6E-6"/>
    <n v="7.961E-4"/>
    <n v="7.4430000000000004E-4"/>
    <n v="0"/>
    <n v="0"/>
    <n v="0"/>
    <n v="4.0500000000000002E-5"/>
    <n v="3.6199999999999999E-5"/>
    <n v="1.2853920000000001"/>
    <n v="0.4960657"/>
    <n v="0"/>
    <n v="5.9999999999999997E-7"/>
    <x v="10"/>
  </r>
  <r>
    <n v="123"/>
    <n v="3.8999999999999999E-6"/>
    <n v="1.59E-5"/>
    <n v="9.9999999999999995E-8"/>
    <n v="4.5000000000000001E-6"/>
    <n v="7.85E-4"/>
    <n v="7.339E-4"/>
    <n v="0"/>
    <n v="0"/>
    <n v="0"/>
    <n v="4.0000000000000003E-5"/>
    <n v="3.57E-5"/>
    <n v="1.2853920000000001"/>
    <n v="0.4960657"/>
    <n v="0"/>
    <n v="5.9999999999999997E-7"/>
    <x v="10"/>
  </r>
  <r>
    <n v="123"/>
    <n v="3.8999999999999999E-6"/>
    <n v="1.5699999999999999E-5"/>
    <n v="9.9999999999999995E-8"/>
    <n v="4.5000000000000001E-6"/>
    <n v="7.7419999999999995E-4"/>
    <n v="7.2380000000000003E-4"/>
    <n v="0"/>
    <n v="0"/>
    <n v="0"/>
    <n v="3.9400000000000002E-5"/>
    <n v="3.5200000000000002E-5"/>
    <n v="1.2853920000000001"/>
    <n v="0.4960657"/>
    <n v="0"/>
    <n v="5.9999999999999997E-7"/>
    <x v="10"/>
  </r>
  <r>
    <n v="124"/>
    <n v="3.8E-6"/>
    <n v="1.5500000000000001E-5"/>
    <n v="9.9999999999999995E-8"/>
    <n v="4.4000000000000002E-6"/>
    <n v="7.6340000000000002E-4"/>
    <n v="7.1369999999999995E-4"/>
    <n v="0"/>
    <n v="0"/>
    <n v="0"/>
    <n v="3.8899999999999997E-5"/>
    <n v="3.4700000000000003E-5"/>
    <n v="1.2853920000000001"/>
    <n v="0.4960657"/>
    <n v="0"/>
    <n v="5.9999999999999997E-7"/>
    <x v="10"/>
  </r>
  <r>
    <n v="124"/>
    <n v="3.8E-6"/>
    <n v="1.5299999999999999E-5"/>
    <n v="9.9999999999999995E-8"/>
    <n v="4.3000000000000003E-6"/>
    <n v="7.5279999999999998E-4"/>
    <n v="7.0379999999999998E-4"/>
    <n v="0"/>
    <n v="0"/>
    <n v="0"/>
    <n v="3.8300000000000003E-5"/>
    <n v="3.4199999999999998E-5"/>
    <n v="1.2853920000000001"/>
    <n v="0.4960657"/>
    <n v="0"/>
    <n v="4.9999999999999998E-7"/>
    <x v="10"/>
  </r>
  <r>
    <n v="124"/>
    <n v="3.7000000000000002E-6"/>
    <n v="1.5099999999999999E-5"/>
    <n v="9.9999999999999995E-8"/>
    <n v="4.3000000000000003E-6"/>
    <n v="7.4240000000000005E-4"/>
    <n v="6.9410000000000001E-4"/>
    <n v="0"/>
    <n v="0"/>
    <n v="0"/>
    <n v="3.7799999999999997E-5"/>
    <n v="3.3699999999999999E-5"/>
    <n v="1.2853920000000001"/>
    <n v="0.4960657"/>
    <n v="0"/>
    <n v="4.9999999999999998E-7"/>
    <x v="10"/>
  </r>
  <r>
    <n v="124"/>
    <n v="3.7000000000000002E-6"/>
    <n v="1.4800000000000001E-5"/>
    <n v="9.9999999999999995E-8"/>
    <n v="4.1999999999999996E-6"/>
    <n v="7.3209999999999996E-4"/>
    <n v="6.845E-4"/>
    <n v="0"/>
    <n v="0"/>
    <n v="0"/>
    <n v="3.7299999999999999E-5"/>
    <n v="3.3300000000000003E-5"/>
    <n v="1.2853920000000001"/>
    <n v="0.4960657"/>
    <n v="0"/>
    <n v="4.9999999999999998E-7"/>
    <x v="10"/>
  </r>
  <r>
    <n v="125"/>
    <n v="3.5999999999999998E-6"/>
    <n v="1.4600000000000001E-5"/>
    <n v="9.9999999999999995E-8"/>
    <n v="4.1999999999999996E-6"/>
    <n v="7.2190000000000004E-4"/>
    <n v="6.7500000000000004E-4"/>
    <n v="0"/>
    <n v="0"/>
    <n v="0"/>
    <n v="3.68E-5"/>
    <n v="3.2799999999999998E-5"/>
    <n v="1.2853920000000001"/>
    <n v="0.4960657"/>
    <n v="0"/>
    <n v="4.9999999999999998E-7"/>
    <x v="10"/>
  </r>
  <r>
    <n v="125"/>
    <n v="3.5999999999999998E-6"/>
    <n v="1.4399999999999999E-5"/>
    <n v="0"/>
    <n v="4.0999999999999997E-6"/>
    <n v="7.1190000000000001E-4"/>
    <n v="6.6560000000000002E-4"/>
    <n v="0"/>
    <n v="0"/>
    <n v="0"/>
    <n v="3.6300000000000001E-5"/>
    <n v="3.2299999999999999E-5"/>
    <n v="1.2853920000000001"/>
    <n v="0.4960657"/>
    <n v="0"/>
    <n v="4.9999999999999998E-7"/>
    <x v="10"/>
  </r>
  <r>
    <n v="125"/>
    <n v="3.4999999999999999E-6"/>
    <n v="1.42E-5"/>
    <n v="0"/>
    <n v="3.9999999999999998E-6"/>
    <n v="7.0209999999999999E-4"/>
    <n v="6.5640000000000002E-4"/>
    <n v="0"/>
    <n v="0"/>
    <n v="0"/>
    <n v="3.5800000000000003E-5"/>
    <n v="3.1900000000000003E-5"/>
    <n v="1.2853920000000001"/>
    <n v="0.4960657"/>
    <n v="0"/>
    <n v="4.9999999999999998E-7"/>
    <x v="10"/>
  </r>
  <r>
    <n v="125"/>
    <n v="3.4999999999999999E-6"/>
    <n v="1.4E-5"/>
    <n v="0"/>
    <n v="3.9999999999999998E-6"/>
    <n v="6.9229999999999997E-4"/>
    <n v="6.4729999999999996E-4"/>
    <n v="0"/>
    <n v="0"/>
    <n v="0"/>
    <n v="3.5299999999999997E-5"/>
    <n v="3.1399999999999998E-5"/>
    <n v="1.2853920000000001"/>
    <n v="0.4960657"/>
    <n v="0"/>
    <n v="4.9999999999999998E-7"/>
    <x v="10"/>
  </r>
  <r>
    <n v="126"/>
    <n v="3.4000000000000001E-6"/>
    <n v="1.38E-5"/>
    <n v="0"/>
    <n v="3.8999999999999999E-6"/>
    <n v="6.8269999999999995E-4"/>
    <n v="6.3829999999999996E-4"/>
    <n v="0"/>
    <n v="0"/>
    <n v="0"/>
    <n v="3.4799999999999999E-5"/>
    <n v="3.1000000000000001E-5"/>
    <n v="1.2853920000000001"/>
    <n v="0.4960657"/>
    <n v="0"/>
    <n v="4.9999999999999998E-7"/>
    <x v="10"/>
  </r>
  <r>
    <n v="126"/>
    <n v="3.4000000000000001E-6"/>
    <n v="1.36E-5"/>
    <n v="0"/>
    <n v="3.8999999999999999E-6"/>
    <n v="6.7330000000000005E-4"/>
    <n v="6.2940000000000001E-4"/>
    <n v="0"/>
    <n v="0"/>
    <n v="0"/>
    <n v="3.43E-5"/>
    <n v="3.0599999999999998E-5"/>
    <n v="1.2853920000000001"/>
    <n v="0.4960657"/>
    <n v="0"/>
    <n v="4.9999999999999998E-7"/>
    <x v="10"/>
  </r>
  <r>
    <n v="126"/>
    <n v="3.3000000000000002E-6"/>
    <n v="1.3499999999999999E-5"/>
    <n v="0"/>
    <n v="3.8E-6"/>
    <n v="6.6390000000000004E-4"/>
    <n v="6.2069999999999996E-4"/>
    <n v="0"/>
    <n v="0"/>
    <n v="0"/>
    <n v="3.3800000000000002E-5"/>
    <n v="3.0199999999999999E-5"/>
    <n v="1.2853920000000001"/>
    <n v="0.4960657"/>
    <n v="0"/>
    <n v="4.9999999999999998E-7"/>
    <x v="10"/>
  </r>
  <r>
    <n v="126"/>
    <n v="3.3000000000000002E-6"/>
    <n v="1.33E-5"/>
    <n v="0"/>
    <n v="3.8E-6"/>
    <n v="6.5470000000000003E-4"/>
    <n v="6.1209999999999997E-4"/>
    <n v="0"/>
    <n v="0"/>
    <n v="0"/>
    <n v="3.3300000000000003E-5"/>
    <n v="2.97E-5"/>
    <n v="1.2853920000000001"/>
    <n v="0.4960657"/>
    <n v="0"/>
    <n v="4.9999999999999998E-7"/>
    <x v="10"/>
  </r>
  <r>
    <n v="127"/>
    <n v="3.1999999999999999E-6"/>
    <n v="1.31E-5"/>
    <n v="0"/>
    <n v="3.7000000000000002E-6"/>
    <n v="6.4559999999999997E-4"/>
    <n v="6.0360000000000003E-4"/>
    <n v="0"/>
    <n v="0"/>
    <n v="0"/>
    <n v="3.29E-5"/>
    <n v="2.9300000000000001E-5"/>
    <n v="1.2853920000000001"/>
    <n v="0.4960657"/>
    <n v="0"/>
    <n v="4.9999999999999998E-7"/>
    <x v="10"/>
  </r>
  <r>
    <n v="127"/>
    <n v="3.1999999999999999E-6"/>
    <n v="1.29E-5"/>
    <n v="0"/>
    <n v="3.7000000000000002E-6"/>
    <n v="6.3670000000000003E-4"/>
    <n v="5.9520000000000005E-4"/>
    <n v="0"/>
    <n v="0"/>
    <n v="0"/>
    <n v="3.2400000000000001E-5"/>
    <n v="2.8900000000000001E-5"/>
    <n v="1.2853920000000001"/>
    <n v="0.4960657"/>
    <n v="0"/>
    <n v="4.9999999999999998E-7"/>
    <x v="10"/>
  </r>
  <r>
    <n v="127"/>
    <n v="3.1E-6"/>
    <n v="1.27E-5"/>
    <n v="0"/>
    <n v="3.5999999999999998E-6"/>
    <n v="6.2790000000000003E-4"/>
    <n v="5.8699999999999996E-4"/>
    <n v="0"/>
    <n v="0"/>
    <n v="0"/>
    <n v="3.1999999999999999E-5"/>
    <n v="2.8500000000000002E-5"/>
    <n v="1.2853920000000001"/>
    <n v="0.4960657"/>
    <n v="0"/>
    <n v="4.9999999999999998E-7"/>
    <x v="10"/>
  </r>
  <r>
    <n v="127"/>
    <n v="3.1E-6"/>
    <n v="1.26E-5"/>
    <n v="0"/>
    <n v="3.5999999999999998E-6"/>
    <n v="6.1910000000000003E-4"/>
    <n v="5.7879999999999997E-4"/>
    <n v="0"/>
    <n v="0"/>
    <n v="0"/>
    <n v="3.15E-5"/>
    <n v="2.8099999999999999E-5"/>
    <n v="1.2853920000000001"/>
    <n v="0.4960657"/>
    <n v="0"/>
    <n v="3.9999999999999998E-7"/>
    <x v="10"/>
  </r>
  <r>
    <n v="128"/>
    <n v="3.1E-6"/>
    <n v="1.24E-5"/>
    <n v="0"/>
    <n v="3.4999999999999999E-6"/>
    <n v="6.1059999999999999E-4"/>
    <n v="5.708E-4"/>
    <n v="0"/>
    <n v="0"/>
    <n v="0"/>
    <n v="3.1099999999999997E-5"/>
    <n v="2.7699999999999999E-5"/>
    <n v="1.2853920000000001"/>
    <n v="0.4960657"/>
    <n v="0"/>
    <n v="3.9999999999999998E-7"/>
    <x v="10"/>
  </r>
  <r>
    <n v="128"/>
    <n v="3.0000000000000001E-6"/>
    <n v="1.22E-5"/>
    <n v="0"/>
    <n v="3.4999999999999999E-6"/>
    <n v="6.0210000000000005E-4"/>
    <n v="5.6289999999999997E-4"/>
    <n v="0"/>
    <n v="0"/>
    <n v="0"/>
    <n v="3.0700000000000001E-5"/>
    <n v="2.73E-5"/>
    <n v="1.2853920000000001"/>
    <n v="0.4960657"/>
    <n v="0"/>
    <n v="3.9999999999999998E-7"/>
    <x v="10"/>
  </r>
  <r>
    <n v="128"/>
    <n v="3.0000000000000001E-6"/>
    <n v="1.2E-5"/>
    <n v="0"/>
    <n v="3.4000000000000001E-6"/>
    <n v="5.9369999999999996E-4"/>
    <n v="5.5509999999999999E-4"/>
    <n v="0"/>
    <n v="0"/>
    <n v="0"/>
    <n v="3.0199999999999999E-5"/>
    <n v="2.6999999999999999E-5"/>
    <n v="1.2853920000000001"/>
    <n v="0.4960657"/>
    <n v="0"/>
    <n v="3.9999999999999998E-7"/>
    <x v="10"/>
  </r>
  <r>
    <n v="128"/>
    <n v="2.9000000000000002E-6"/>
    <n v="1.19E-5"/>
    <n v="0"/>
    <n v="3.4000000000000001E-6"/>
    <n v="5.8549999999999997E-4"/>
    <n v="5.4739999999999997E-4"/>
    <n v="0"/>
    <n v="0"/>
    <n v="0"/>
    <n v="2.9799999999999999E-5"/>
    <n v="2.6599999999999999E-5"/>
    <n v="1.2853920000000001"/>
    <n v="0.4960657"/>
    <n v="0"/>
    <n v="3.9999999999999998E-7"/>
    <x v="10"/>
  </r>
  <r>
    <n v="129"/>
    <n v="2.9000000000000002E-6"/>
    <n v="1.17E-5"/>
    <n v="0"/>
    <n v="3.3000000000000002E-6"/>
    <n v="5.7740000000000005E-4"/>
    <n v="5.398E-4"/>
    <n v="0"/>
    <n v="0"/>
    <n v="0"/>
    <n v="2.94E-5"/>
    <n v="2.62E-5"/>
    <n v="1.2853920000000001"/>
    <n v="0.4960657"/>
    <n v="0"/>
    <n v="3.9999999999999998E-7"/>
    <x v="10"/>
  </r>
  <r>
    <n v="129"/>
    <n v="2.9000000000000002E-6"/>
    <n v="1.15E-5"/>
    <n v="0"/>
    <n v="3.3000000000000002E-6"/>
    <n v="5.6939999999999996E-4"/>
    <n v="5.3229999999999998E-4"/>
    <n v="0"/>
    <n v="0"/>
    <n v="0"/>
    <n v="2.9E-5"/>
    <n v="2.5899999999999999E-5"/>
    <n v="1.2853920000000001"/>
    <n v="0.4960657"/>
    <n v="0"/>
    <n v="3.9999999999999998E-7"/>
    <x v="10"/>
  </r>
  <r>
    <n v="129"/>
    <n v="2.7999999999999999E-6"/>
    <n v="1.1399999999999999E-5"/>
    <n v="0"/>
    <n v="3.1999999999999999E-6"/>
    <n v="5.6150000000000004E-4"/>
    <n v="5.2490000000000002E-4"/>
    <n v="0"/>
    <n v="0"/>
    <n v="0"/>
    <n v="2.8600000000000001E-5"/>
    <n v="2.55E-5"/>
    <n v="1.2853920000000001"/>
    <n v="0.4960657"/>
    <n v="0"/>
    <n v="3.9999999999999998E-7"/>
    <x v="10"/>
  </r>
  <r>
    <n v="129"/>
    <n v="2.7999999999999999E-6"/>
    <n v="1.1199999999999999E-5"/>
    <n v="0"/>
    <n v="3.1999999999999999E-6"/>
    <n v="5.5369999999999996E-4"/>
    <n v="5.1769999999999995E-4"/>
    <n v="0"/>
    <n v="0"/>
    <n v="0"/>
    <n v="2.8200000000000001E-5"/>
    <n v="2.51E-5"/>
    <n v="1.2853920000000001"/>
    <n v="0.4960657"/>
    <n v="0"/>
    <n v="3.9999999999999998E-7"/>
    <x v="10"/>
  </r>
  <r>
    <n v="130"/>
    <n v="2.7E-6"/>
    <n v="1.11E-5"/>
    <n v="0"/>
    <n v="3.1E-6"/>
    <n v="5.4600000000000004E-4"/>
    <n v="5.1049999999999999E-4"/>
    <n v="0"/>
    <n v="0"/>
    <n v="0"/>
    <n v="2.7800000000000001E-5"/>
    <n v="2.48E-5"/>
    <n v="1.2853920000000001"/>
    <n v="0.4960657"/>
    <n v="0"/>
    <n v="3.9999999999999998E-7"/>
    <x v="10"/>
  </r>
  <r>
    <n v="130"/>
    <n v="2.7E-6"/>
    <n v="1.0900000000000001E-5"/>
    <n v="0"/>
    <n v="3.1E-6"/>
    <n v="5.3839999999999997E-4"/>
    <n v="5.0339999999999998E-4"/>
    <n v="0"/>
    <n v="0"/>
    <n v="0"/>
    <n v="2.7399999999999999E-5"/>
    <n v="2.4499999999999999E-5"/>
    <n v="1.2853920000000001"/>
    <n v="0.4960657"/>
    <n v="0"/>
    <n v="3.9999999999999998E-7"/>
    <x v="10"/>
  </r>
  <r>
    <n v="130"/>
    <n v="2.7E-6"/>
    <n v="1.08E-5"/>
    <n v="0"/>
    <n v="3.1E-6"/>
    <n v="5.31E-4"/>
    <n v="4.9640000000000003E-4"/>
    <n v="0"/>
    <n v="0"/>
    <n v="0"/>
    <n v="2.6999999999999999E-5"/>
    <n v="2.41E-5"/>
    <n v="1.2853920000000001"/>
    <n v="0.4960657"/>
    <n v="0"/>
    <n v="3.9999999999999998E-7"/>
    <x v="10"/>
  </r>
  <r>
    <n v="130"/>
    <n v="2.6000000000000001E-6"/>
    <n v="1.06E-5"/>
    <n v="0"/>
    <n v="3.0000000000000001E-6"/>
    <n v="5.2360000000000004E-4"/>
    <n v="4.8950000000000003E-4"/>
    <n v="0"/>
    <n v="0"/>
    <n v="0"/>
    <n v="2.6699999999999998E-5"/>
    <n v="2.3799999999999999E-5"/>
    <n v="1.2853920000000001"/>
    <n v="0.4960657"/>
    <n v="0"/>
    <n v="3.9999999999999998E-7"/>
    <x v="10"/>
  </r>
  <r>
    <n v="131"/>
    <n v="2.6000000000000001E-6"/>
    <n v="1.0499999999999999E-5"/>
    <n v="0"/>
    <n v="3.0000000000000001E-6"/>
    <n v="5.1639999999999998E-4"/>
    <n v="4.8270000000000002E-4"/>
    <n v="0"/>
    <n v="0"/>
    <n v="0"/>
    <n v="2.6299999999999999E-5"/>
    <n v="2.3499999999999999E-5"/>
    <n v="1.2853920000000001"/>
    <n v="0.4960657"/>
    <n v="0"/>
    <n v="3.9999999999999998E-7"/>
    <x v="10"/>
  </r>
  <r>
    <n v="131"/>
    <n v="2.6000000000000001E-6"/>
    <n v="1.03E-5"/>
    <n v="0"/>
    <n v="2.9000000000000002E-6"/>
    <n v="5.0920000000000002E-4"/>
    <n v="4.7610000000000003E-4"/>
    <n v="0"/>
    <n v="0"/>
    <n v="0"/>
    <n v="2.5899999999999999E-5"/>
    <n v="2.3099999999999999E-5"/>
    <n v="1.2853920000000001"/>
    <n v="0.4960657"/>
    <n v="0"/>
    <n v="3.9999999999999998E-7"/>
    <x v="10"/>
  </r>
  <r>
    <n v="131"/>
    <n v="2.5000000000000002E-6"/>
    <n v="1.0200000000000001E-5"/>
    <n v="0"/>
    <n v="2.9000000000000002E-6"/>
    <n v="5.0210000000000001E-4"/>
    <n v="4.6940000000000003E-4"/>
    <n v="0"/>
    <n v="0"/>
    <n v="0"/>
    <n v="2.5599999999999999E-5"/>
    <n v="2.2799999999999999E-5"/>
    <n v="1.2853920000000001"/>
    <n v="0.4960657"/>
    <n v="0"/>
    <n v="3.9999999999999998E-7"/>
    <x v="10"/>
  </r>
  <r>
    <n v="131"/>
    <n v="2.5000000000000002E-6"/>
    <n v="1.0000000000000001E-5"/>
    <n v="0"/>
    <n v="2.9000000000000002E-6"/>
    <n v="4.952E-4"/>
    <n v="4.6289999999999998E-4"/>
    <n v="0"/>
    <n v="0"/>
    <n v="0"/>
    <n v="2.5199999999999999E-5"/>
    <n v="2.2500000000000001E-5"/>
    <n v="1.2853920000000001"/>
    <n v="0.4960657"/>
    <n v="0"/>
    <n v="3.9999999999999998E-7"/>
    <x v="10"/>
  </r>
  <r>
    <n v="132"/>
    <n v="2.3999999999999999E-6"/>
    <n v="9.9000000000000001E-6"/>
    <n v="0"/>
    <n v="2.7999999999999999E-6"/>
    <n v="4.883E-4"/>
    <n v="4.5649999999999998E-4"/>
    <n v="0"/>
    <n v="0"/>
    <n v="0"/>
    <n v="2.4899999999999999E-5"/>
    <n v="2.2200000000000001E-5"/>
    <n v="1.2853920000000001"/>
    <n v="0.4960657"/>
    <n v="0"/>
    <n v="3.9999999999999998E-7"/>
    <x v="10"/>
  </r>
  <r>
    <n v="132"/>
    <n v="2.3999999999999999E-6"/>
    <n v="9.7999999999999993E-6"/>
    <n v="0"/>
    <n v="2.7999999999999999E-6"/>
    <n v="4.8149999999999999E-4"/>
    <n v="4.5019999999999999E-4"/>
    <n v="0"/>
    <n v="0"/>
    <n v="0"/>
    <n v="2.4499999999999999E-5"/>
    <n v="2.19E-5"/>
    <n v="1.2853920000000001"/>
    <n v="0.4960657"/>
    <n v="0"/>
    <n v="2.9999999999999999E-7"/>
    <x v="10"/>
  </r>
  <r>
    <n v="132"/>
    <n v="2.3999999999999999E-6"/>
    <n v="9.5999999999999996E-6"/>
    <n v="0"/>
    <n v="2.7E-6"/>
    <n v="4.749E-4"/>
    <n v="4.439E-4"/>
    <n v="0"/>
    <n v="0"/>
    <n v="0"/>
    <n v="2.4199999999999999E-5"/>
    <n v="2.16E-5"/>
    <n v="1.2853920000000001"/>
    <n v="0.4960657"/>
    <n v="0"/>
    <n v="2.9999999999999999E-7"/>
    <x v="10"/>
  </r>
  <r>
    <n v="132"/>
    <n v="2.3E-6"/>
    <n v="9.5000000000000005E-6"/>
    <n v="0"/>
    <n v="2.7E-6"/>
    <n v="4.683E-4"/>
    <n v="4.3780000000000002E-4"/>
    <n v="0"/>
    <n v="0"/>
    <n v="0"/>
    <n v="2.3799999999999999E-5"/>
    <n v="2.1299999999999999E-5"/>
    <n v="1.2853920000000001"/>
    <n v="0.4960657"/>
    <n v="0"/>
    <n v="2.9999999999999999E-7"/>
    <x v="10"/>
  </r>
  <r>
    <n v="133"/>
    <n v="2.3E-6"/>
    <n v="9.3999999999999998E-6"/>
    <n v="0"/>
    <n v="2.7E-6"/>
    <n v="4.618E-4"/>
    <n v="4.3169999999999998E-4"/>
    <n v="0"/>
    <n v="0"/>
    <n v="0"/>
    <n v="2.3499999999999999E-5"/>
    <n v="2.0999999999999999E-5"/>
    <n v="1.2853920000000001"/>
    <n v="0.4960657"/>
    <n v="0"/>
    <n v="2.9999999999999999E-7"/>
    <x v="10"/>
  </r>
  <r>
    <n v="133"/>
    <n v="2.3E-6"/>
    <n v="9.2E-6"/>
    <n v="0"/>
    <n v="2.6000000000000001E-6"/>
    <n v="4.5540000000000001E-4"/>
    <n v="4.2569999999999999E-4"/>
    <n v="0"/>
    <n v="0"/>
    <n v="0"/>
    <n v="2.3200000000000001E-5"/>
    <n v="2.0699999999999998E-5"/>
    <n v="1.2853920000000001"/>
    <n v="0.4960657"/>
    <n v="0"/>
    <n v="2.9999999999999999E-7"/>
    <x v="10"/>
  </r>
  <r>
    <n v="133"/>
    <n v="2.3E-6"/>
    <n v="9.0999999999999993E-6"/>
    <n v="0"/>
    <n v="2.6000000000000001E-6"/>
    <n v="4.4910000000000002E-4"/>
    <n v="4.1980000000000001E-4"/>
    <n v="0"/>
    <n v="0"/>
    <n v="0"/>
    <n v="2.2900000000000001E-5"/>
    <n v="2.0400000000000001E-5"/>
    <n v="1.2853920000000001"/>
    <n v="0.4960657"/>
    <n v="0"/>
    <n v="2.9999999999999999E-7"/>
    <x v="10"/>
  </r>
  <r>
    <n v="133"/>
    <n v="2.2000000000000001E-6"/>
    <n v="9.0000000000000002E-6"/>
    <n v="0"/>
    <n v="2.6000000000000001E-6"/>
    <n v="4.4279999999999998E-4"/>
    <n v="4.1399999999999998E-4"/>
    <n v="0"/>
    <n v="0"/>
    <n v="0"/>
    <n v="2.26E-5"/>
    <n v="2.0100000000000001E-5"/>
    <n v="1.2853920000000001"/>
    <n v="0.4960657"/>
    <n v="0"/>
    <n v="2.9999999999999999E-7"/>
    <x v="10"/>
  </r>
  <r>
    <n v="134"/>
    <n v="2.2000000000000001E-6"/>
    <n v="8.8999999999999995E-6"/>
    <n v="0"/>
    <n v="2.5000000000000002E-6"/>
    <n v="4.3669999999999999E-4"/>
    <n v="4.083E-4"/>
    <n v="0"/>
    <n v="0"/>
    <n v="0"/>
    <n v="2.2200000000000001E-5"/>
    <n v="1.98E-5"/>
    <n v="1.2853920000000001"/>
    <n v="0.4960657"/>
    <n v="0"/>
    <n v="2.9999999999999999E-7"/>
    <x v="10"/>
  </r>
  <r>
    <n v="134"/>
    <n v="2.2000000000000001E-6"/>
    <n v="8.6999999999999997E-6"/>
    <n v="0"/>
    <n v="2.5000000000000002E-6"/>
    <n v="4.306E-4"/>
    <n v="4.0259999999999997E-4"/>
    <n v="0"/>
    <n v="0"/>
    <n v="0"/>
    <n v="2.19E-5"/>
    <n v="1.9599999999999999E-5"/>
    <n v="1.2853920000000001"/>
    <n v="0.4960657"/>
    <n v="0"/>
    <n v="2.9999999999999999E-7"/>
    <x v="10"/>
  </r>
  <r>
    <n v="134"/>
    <n v="2.0999999999999998E-6"/>
    <n v="8.6000000000000007E-6"/>
    <n v="0"/>
    <n v="2.3999999999999999E-6"/>
    <n v="4.2470000000000002E-4"/>
    <n v="3.97E-4"/>
    <n v="0"/>
    <n v="0"/>
    <n v="0"/>
    <n v="2.16E-5"/>
    <n v="1.9300000000000002E-5"/>
    <n v="1.2853920000000001"/>
    <n v="0.4960657"/>
    <n v="0"/>
    <n v="2.9999999999999999E-7"/>
    <x v="10"/>
  </r>
  <r>
    <n v="134"/>
    <n v="2.0999999999999998E-6"/>
    <n v="8.4999999999999999E-6"/>
    <n v="0"/>
    <n v="2.3999999999999999E-6"/>
    <n v="4.1879999999999999E-4"/>
    <n v="3.9149999999999998E-4"/>
    <n v="0"/>
    <n v="0"/>
    <n v="0"/>
    <n v="2.1299999999999999E-5"/>
    <n v="1.9000000000000001E-5"/>
    <n v="1.2853920000000001"/>
    <n v="0.4960657"/>
    <n v="0"/>
    <n v="2.9999999999999999E-7"/>
    <x v="10"/>
  </r>
  <r>
    <n v="135"/>
    <n v="2.0999999999999998E-6"/>
    <n v="8.3999999999999992E-6"/>
    <n v="0"/>
    <n v="2.3999999999999999E-6"/>
    <n v="4.1300000000000001E-4"/>
    <n v="3.8610000000000001E-4"/>
    <n v="0"/>
    <n v="0"/>
    <n v="0"/>
    <n v="2.0999999999999999E-5"/>
    <n v="1.88E-5"/>
    <n v="1.2853920000000001"/>
    <n v="0.4960657"/>
    <n v="0"/>
    <n v="2.9999999999999999E-7"/>
    <x v="10"/>
  </r>
  <r>
    <n v="135"/>
    <n v="1.9999999999999999E-6"/>
    <n v="8.3000000000000002E-6"/>
    <n v="0"/>
    <n v="2.3E-6"/>
    <n v="4.0719999999999998E-4"/>
    <n v="3.8069999999999998E-4"/>
    <n v="0"/>
    <n v="0"/>
    <n v="0"/>
    <n v="2.0699999999999998E-5"/>
    <n v="1.8499999999999999E-5"/>
    <n v="1.2853920000000001"/>
    <n v="0.4960657"/>
    <n v="0"/>
    <n v="2.9999999999999999E-7"/>
    <x v="10"/>
  </r>
  <r>
    <n v="135"/>
    <n v="1.9999999999999999E-6"/>
    <n v="8.1000000000000004E-6"/>
    <n v="0"/>
    <n v="2.3E-6"/>
    <n v="4.016E-4"/>
    <n v="3.7540000000000002E-4"/>
    <n v="0"/>
    <n v="0"/>
    <n v="0"/>
    <n v="2.05E-5"/>
    <n v="1.8199999999999999E-5"/>
    <n v="1.2853920000000001"/>
    <n v="0.4960657"/>
    <n v="0"/>
    <n v="2.9999999999999999E-7"/>
    <x v="10"/>
  </r>
  <r>
    <n v="135"/>
    <n v="1.9999999999999999E-6"/>
    <n v="7.9999999999999996E-6"/>
    <n v="0"/>
    <n v="2.3E-6"/>
    <n v="3.9599999999999998E-4"/>
    <n v="3.702E-4"/>
    <n v="0"/>
    <n v="0"/>
    <n v="0"/>
    <n v="2.02E-5"/>
    <n v="1.8E-5"/>
    <n v="1.2853920000000001"/>
    <n v="0.4960657"/>
    <n v="0"/>
    <n v="2.9999999999999999E-7"/>
    <x v="10"/>
  </r>
  <r>
    <n v="136"/>
    <n v="1.9999999999999999E-6"/>
    <n v="7.9000000000000006E-6"/>
    <n v="0"/>
    <n v="2.3E-6"/>
    <n v="3.9050000000000001E-4"/>
    <n v="3.6509999999999998E-4"/>
    <n v="0"/>
    <n v="0"/>
    <n v="0"/>
    <n v="1.9899999999999999E-5"/>
    <n v="1.77E-5"/>
    <n v="1.2853920000000001"/>
    <n v="0.4960657"/>
    <n v="0"/>
    <n v="2.9999999999999999E-7"/>
    <x v="10"/>
  </r>
  <r>
    <n v="136"/>
    <n v="1.9E-6"/>
    <n v="7.7999999999999999E-6"/>
    <n v="0"/>
    <n v="2.2000000000000001E-6"/>
    <n v="3.8509999999999998E-4"/>
    <n v="3.6000000000000002E-4"/>
    <n v="0"/>
    <n v="0"/>
    <n v="0"/>
    <n v="1.9599999999999999E-5"/>
    <n v="1.7499999999999998E-5"/>
    <n v="1.2853920000000001"/>
    <n v="0.4960657"/>
    <n v="0"/>
    <n v="2.9999999999999999E-7"/>
    <x v="10"/>
  </r>
  <r>
    <n v="136"/>
    <n v="1.9E-6"/>
    <n v="7.7000000000000008E-6"/>
    <n v="0"/>
    <n v="2.2000000000000001E-6"/>
    <n v="3.7980000000000002E-4"/>
    <n v="3.5510000000000001E-4"/>
    <n v="0"/>
    <n v="0"/>
    <n v="0"/>
    <n v="1.9300000000000002E-5"/>
    <n v="1.7200000000000001E-5"/>
    <n v="1.2853920000000001"/>
    <n v="0.4960657"/>
    <n v="0"/>
    <n v="2.9999999999999999E-7"/>
    <x v="10"/>
  </r>
  <r>
    <n v="136"/>
    <n v="1.9E-6"/>
    <n v="7.6000000000000001E-6"/>
    <n v="0"/>
    <n v="2.2000000000000001E-6"/>
    <n v="3.745E-4"/>
    <n v="3.501E-4"/>
    <n v="0"/>
    <n v="0"/>
    <n v="0"/>
    <n v="1.91E-5"/>
    <n v="1.7E-5"/>
    <n v="1.2853920000000001"/>
    <n v="0.4960657"/>
    <n v="0"/>
    <n v="2.9999999999999999E-7"/>
    <x v="10"/>
  </r>
  <r>
    <n v="137"/>
    <n v="1.9E-6"/>
    <n v="7.5000000000000002E-6"/>
    <n v="0"/>
    <n v="2.0999999999999998E-6"/>
    <n v="3.6929999999999998E-4"/>
    <n v="3.4529999999999999E-4"/>
    <n v="0"/>
    <n v="0"/>
    <n v="0"/>
    <n v="1.88E-5"/>
    <n v="1.6799999999999998E-5"/>
    <n v="1.2853920000000001"/>
    <n v="0.4960657"/>
    <n v="0"/>
    <n v="2.9999999999999999E-7"/>
    <x v="10"/>
  </r>
  <r>
    <n v="137"/>
    <n v="1.7999999999999999E-6"/>
    <n v="7.4000000000000003E-6"/>
    <n v="0"/>
    <n v="2.0999999999999998E-6"/>
    <n v="3.6420000000000002E-4"/>
    <n v="3.4049999999999998E-4"/>
    <n v="0"/>
    <n v="0"/>
    <n v="0"/>
    <n v="1.8499999999999999E-5"/>
    <n v="1.6500000000000001E-5"/>
    <n v="1.2853920000000001"/>
    <n v="0.4960657"/>
    <n v="0"/>
    <n v="2.9999999999999999E-7"/>
    <x v="10"/>
  </r>
  <r>
    <n v="137"/>
    <n v="1.7999999999999999E-6"/>
    <n v="7.3000000000000004E-6"/>
    <n v="0"/>
    <n v="2.0999999999999998E-6"/>
    <n v="3.591E-4"/>
    <n v="3.3579999999999998E-4"/>
    <n v="0"/>
    <n v="0"/>
    <n v="0"/>
    <n v="1.8300000000000001E-5"/>
    <n v="1.63E-5"/>
    <n v="1.2853920000000001"/>
    <n v="0.4960657"/>
    <n v="0"/>
    <n v="2.9999999999999999E-7"/>
    <x v="10"/>
  </r>
  <r>
    <n v="137"/>
    <n v="1.7999999999999999E-6"/>
    <n v="7.1999999999999997E-6"/>
    <n v="0"/>
    <n v="1.9999999999999999E-6"/>
    <n v="3.5419999999999999E-4"/>
    <n v="3.3110000000000002E-4"/>
    <n v="0"/>
    <n v="0"/>
    <n v="0"/>
    <n v="1.8E-5"/>
    <n v="1.6099999999999998E-5"/>
    <n v="1.2853920000000001"/>
    <n v="0.4960657"/>
    <n v="0"/>
    <n v="2.9999999999999999E-7"/>
    <x v="10"/>
  </r>
  <r>
    <n v="138"/>
    <n v="1.7999999999999999E-6"/>
    <n v="7.0999999999999998E-6"/>
    <n v="0"/>
    <n v="1.9999999999999999E-6"/>
    <n v="3.4919999999999998E-4"/>
    <n v="3.2650000000000002E-4"/>
    <n v="0"/>
    <n v="0"/>
    <n v="0"/>
    <n v="1.7799999999999999E-5"/>
    <n v="1.59E-5"/>
    <n v="1.2853920000000001"/>
    <n v="0.4960657"/>
    <n v="0"/>
    <n v="2.9999999999999999E-7"/>
    <x v="10"/>
  </r>
  <r>
    <n v="138"/>
    <n v="1.7E-6"/>
    <n v="6.9999999999999999E-6"/>
    <n v="0"/>
    <n v="1.9999999999999999E-6"/>
    <n v="3.4440000000000002E-4"/>
    <n v="3.2200000000000002E-4"/>
    <n v="0"/>
    <n v="0"/>
    <n v="0"/>
    <n v="1.7499999999999998E-5"/>
    <n v="1.56E-5"/>
    <n v="1.2853920000000001"/>
    <n v="0.4960657"/>
    <n v="0"/>
    <n v="1.9999999999999999E-7"/>
    <x v="10"/>
  </r>
  <r>
    <n v="138"/>
    <n v="1.7E-6"/>
    <n v="6.9E-6"/>
    <n v="0"/>
    <n v="1.9999999999999999E-6"/>
    <n v="3.3960000000000001E-4"/>
    <n v="3.1750000000000002E-4"/>
    <n v="0"/>
    <n v="0"/>
    <n v="0"/>
    <n v="1.73E-5"/>
    <n v="1.5400000000000002E-5"/>
    <n v="1.2853920000000001"/>
    <n v="0.4960657"/>
    <n v="0"/>
    <n v="1.9999999999999999E-7"/>
    <x v="10"/>
  </r>
  <r>
    <n v="138"/>
    <n v="1.7E-6"/>
    <n v="6.8000000000000001E-6"/>
    <n v="0"/>
    <n v="1.9E-6"/>
    <n v="3.3490000000000001E-4"/>
    <n v="3.1310000000000002E-4"/>
    <n v="0"/>
    <n v="0"/>
    <n v="0"/>
    <n v="1.7099999999999999E-5"/>
    <n v="1.52E-5"/>
    <n v="1.2853920000000001"/>
    <n v="0.4960657"/>
    <n v="0"/>
    <n v="1.9999999999999999E-7"/>
    <x v="10"/>
  </r>
  <r>
    <n v="139"/>
    <n v="1.7E-6"/>
    <n v="6.7000000000000002E-6"/>
    <n v="0"/>
    <n v="1.9E-6"/>
    <n v="3.3030000000000001E-4"/>
    <n v="3.0880000000000002E-4"/>
    <n v="0"/>
    <n v="0"/>
    <n v="0"/>
    <n v="1.6799999999999998E-5"/>
    <n v="1.5E-5"/>
    <n v="1.2853920000000001"/>
    <n v="0.4960657"/>
    <n v="0"/>
    <n v="1.9999999999999999E-7"/>
    <x v="10"/>
  </r>
  <r>
    <n v="139"/>
    <n v="1.5999999999999999E-6"/>
    <n v="6.6000000000000003E-6"/>
    <n v="0"/>
    <n v="1.9E-6"/>
    <n v="3.257E-4"/>
    <n v="3.0449999999999997E-4"/>
    <n v="0"/>
    <n v="0"/>
    <n v="0"/>
    <n v="1.66E-5"/>
    <n v="1.4800000000000001E-5"/>
    <n v="1.2853920000000001"/>
    <n v="0.4960657"/>
    <n v="0"/>
    <n v="1.9999999999999999E-7"/>
    <x v="10"/>
  </r>
  <r>
    <n v="139"/>
    <n v="1.5999999999999999E-6"/>
    <n v="6.4999999999999996E-6"/>
    <n v="0"/>
    <n v="1.9E-6"/>
    <n v="3.212E-4"/>
    <n v="3.0029999999999998E-4"/>
    <n v="0"/>
    <n v="0"/>
    <n v="0"/>
    <n v="1.6399999999999999E-5"/>
    <n v="1.4600000000000001E-5"/>
    <n v="1.2853920000000001"/>
    <n v="0.4960657"/>
    <n v="0"/>
    <n v="1.9999999999999999E-7"/>
    <x v="10"/>
  </r>
  <r>
    <n v="139"/>
    <n v="1.5999999999999999E-6"/>
    <n v="6.3999999999999997E-6"/>
    <n v="0"/>
    <n v="1.7999999999999999E-6"/>
    <n v="3.167E-4"/>
    <n v="2.9609999999999999E-4"/>
    <n v="0"/>
    <n v="0"/>
    <n v="0"/>
    <n v="1.6099999999999998E-5"/>
    <n v="1.4399999999999999E-5"/>
    <n v="1.2853920000000001"/>
    <n v="0.4960657"/>
    <n v="0"/>
    <n v="1.9999999999999999E-7"/>
    <x v="10"/>
  </r>
  <r>
    <n v="140"/>
    <n v="1.5999999999999999E-6"/>
    <n v="6.2999999999999998E-6"/>
    <n v="0"/>
    <n v="1.7999999999999999E-6"/>
    <n v="3.123E-4"/>
    <n v="2.92E-4"/>
    <n v="0"/>
    <n v="0"/>
    <n v="0"/>
    <n v="1.59E-5"/>
    <n v="1.42E-5"/>
    <n v="1.2853920000000001"/>
    <n v="0.4960657"/>
    <n v="0"/>
    <n v="1.9999999999999999E-7"/>
    <x v="10"/>
  </r>
  <r>
    <n v="140"/>
    <n v="1.5E-6"/>
    <n v="6.1999999999999999E-6"/>
    <n v="0"/>
    <n v="1.7999999999999999E-6"/>
    <n v="3.0800000000000001E-4"/>
    <n v="2.879E-4"/>
    <n v="0"/>
    <n v="0"/>
    <n v="0"/>
    <n v="1.5699999999999999E-5"/>
    <n v="1.4E-5"/>
    <n v="1.2853920000000001"/>
    <n v="0.4960657"/>
    <n v="0"/>
    <n v="1.9999999999999999E-7"/>
    <x v="10"/>
  </r>
  <r>
    <n v="140"/>
    <n v="1.5E-6"/>
    <n v="6.1999999999999999E-6"/>
    <n v="0"/>
    <n v="1.7999999999999999E-6"/>
    <n v="3.0370000000000001E-4"/>
    <n v="2.8400000000000002E-4"/>
    <n v="0"/>
    <n v="0"/>
    <n v="0"/>
    <n v="1.5500000000000001E-5"/>
    <n v="1.38E-5"/>
    <n v="1.2853920000000001"/>
    <n v="0.4960657"/>
    <n v="0"/>
    <n v="1.9999999999999999E-7"/>
    <x v="10"/>
  </r>
  <r>
    <n v="140"/>
    <n v="1.5E-6"/>
    <n v="6.1E-6"/>
    <n v="0"/>
    <n v="1.7E-6"/>
    <n v="2.9950000000000002E-4"/>
    <n v="2.7999999999999998E-4"/>
    <n v="0"/>
    <n v="0"/>
    <n v="0"/>
    <n v="1.5299999999999999E-5"/>
    <n v="1.36E-5"/>
    <n v="1.2853920000000001"/>
    <n v="0.4960657"/>
    <n v="0"/>
    <n v="1.9999999999999999E-7"/>
    <x v="10"/>
  </r>
  <r>
    <n v="141"/>
    <n v="1.5E-6"/>
    <n v="6.0000000000000002E-6"/>
    <n v="0"/>
    <n v="1.7E-6"/>
    <n v="2.9540000000000002E-4"/>
    <n v="2.7609999999999999E-4"/>
    <n v="0"/>
    <n v="0"/>
    <n v="0"/>
    <n v="1.5E-5"/>
    <n v="1.34E-5"/>
    <n v="1.2853920000000001"/>
    <n v="0.4960657"/>
    <n v="0"/>
    <n v="1.9999999999999999E-7"/>
    <x v="10"/>
  </r>
  <r>
    <n v="141"/>
    <n v="1.5E-6"/>
    <n v="5.9000000000000003E-6"/>
    <n v="0"/>
    <n v="1.7E-6"/>
    <n v="2.9129999999999998E-4"/>
    <n v="2.7230000000000001E-4"/>
    <n v="0"/>
    <n v="0"/>
    <n v="0"/>
    <n v="1.4800000000000001E-5"/>
    <n v="1.3200000000000001E-5"/>
    <n v="1.2853920000000001"/>
    <n v="0.4960657"/>
    <n v="0"/>
    <n v="1.9999999999999999E-7"/>
    <x v="10"/>
  </r>
  <r>
    <n v="141"/>
    <n v="1.3999999999999999E-6"/>
    <n v="5.8000000000000004E-6"/>
    <n v="0"/>
    <n v="1.7E-6"/>
    <n v="2.8719999999999999E-4"/>
    <n v="2.6850000000000002E-4"/>
    <n v="0"/>
    <n v="0"/>
    <n v="0"/>
    <n v="1.4600000000000001E-5"/>
    <n v="1.2999999999999999E-5"/>
    <n v="1.2853920000000001"/>
    <n v="0.4960657"/>
    <n v="0"/>
    <n v="1.9999999999999999E-7"/>
    <x v="10"/>
  </r>
  <r>
    <n v="141"/>
    <n v="1.3999999999999999E-6"/>
    <n v="5.6999999999999996E-6"/>
    <n v="0"/>
    <n v="1.5999999999999999E-6"/>
    <n v="2.832E-4"/>
    <n v="2.6479999999999999E-4"/>
    <n v="0"/>
    <n v="0"/>
    <n v="0"/>
    <n v="1.4399999999999999E-5"/>
    <n v="1.29E-5"/>
    <n v="1.2853920000000001"/>
    <n v="0.4960657"/>
    <n v="0"/>
    <n v="1.9999999999999999E-7"/>
    <x v="10"/>
  </r>
  <r>
    <n v="142"/>
    <n v="1.3999999999999999E-6"/>
    <n v="5.6999999999999996E-6"/>
    <n v="0"/>
    <n v="1.5999999999999999E-6"/>
    <n v="2.7930000000000001E-4"/>
    <n v="2.611E-4"/>
    <n v="0"/>
    <n v="0"/>
    <n v="0"/>
    <n v="1.42E-5"/>
    <n v="1.27E-5"/>
    <n v="1.2853920000000001"/>
    <n v="0.4960657"/>
    <n v="0"/>
    <n v="1.9999999999999999E-7"/>
    <x v="10"/>
  </r>
  <r>
    <n v="142"/>
    <n v="1.3999999999999999E-6"/>
    <n v="5.5999999999999997E-6"/>
    <n v="0"/>
    <n v="1.5999999999999999E-6"/>
    <n v="2.7540000000000003E-4"/>
    <n v="2.5750000000000002E-4"/>
    <n v="0"/>
    <n v="0"/>
    <n v="0"/>
    <n v="1.4E-5"/>
    <n v="1.2500000000000001E-5"/>
    <n v="1.2853920000000001"/>
    <n v="0.4960657"/>
    <n v="0"/>
    <n v="1.9999999999999999E-7"/>
    <x v="10"/>
  </r>
  <r>
    <n v="142"/>
    <n v="1.3999999999999999E-6"/>
    <n v="5.4999999999999999E-6"/>
    <n v="0"/>
    <n v="1.5999999999999999E-6"/>
    <n v="2.7159999999999999E-4"/>
    <n v="2.5389999999999999E-4"/>
    <n v="0"/>
    <n v="0"/>
    <n v="0"/>
    <n v="1.38E-5"/>
    <n v="1.2300000000000001E-5"/>
    <n v="1.2853920000000001"/>
    <n v="0.4960657"/>
    <n v="0"/>
    <n v="1.9999999999999999E-7"/>
    <x v="10"/>
  </r>
  <r>
    <n v="142"/>
    <n v="1.3E-6"/>
    <n v="5.4E-6"/>
    <n v="0"/>
    <n v="1.5E-6"/>
    <n v="2.6790000000000001E-4"/>
    <n v="2.5040000000000001E-4"/>
    <n v="0"/>
    <n v="0"/>
    <n v="0"/>
    <n v="1.36E-5"/>
    <n v="1.22E-5"/>
    <n v="1.2853920000000001"/>
    <n v="0.4960657"/>
    <n v="0"/>
    <n v="1.9999999999999999E-7"/>
    <x v="10"/>
  </r>
  <r>
    <n v="143"/>
    <n v="1.3E-6"/>
    <n v="5.4E-6"/>
    <n v="0"/>
    <n v="1.5E-6"/>
    <n v="2.6410000000000002E-4"/>
    <n v="2.4689999999999998E-4"/>
    <n v="0"/>
    <n v="0"/>
    <n v="0"/>
    <n v="1.3499999999999999E-5"/>
    <n v="1.2E-5"/>
    <n v="1.2853920000000001"/>
    <n v="0.4960657"/>
    <n v="0"/>
    <n v="1.9999999999999999E-7"/>
    <x v="10"/>
  </r>
  <r>
    <n v="143"/>
    <n v="1.3E-6"/>
    <n v="5.3000000000000001E-6"/>
    <n v="0"/>
    <n v="1.5E-6"/>
    <n v="2.6049999999999999E-4"/>
    <n v="2.4350000000000001E-4"/>
    <n v="0"/>
    <n v="0"/>
    <n v="0"/>
    <n v="1.33E-5"/>
    <n v="1.1800000000000001E-5"/>
    <n v="1.2853920000000001"/>
    <n v="0.4960657"/>
    <n v="0"/>
    <n v="1.9999999999999999E-7"/>
    <x v="10"/>
  </r>
  <r>
    <n v="143"/>
    <n v="1.3E-6"/>
    <n v="5.2000000000000002E-6"/>
    <n v="0"/>
    <n v="1.5E-6"/>
    <n v="2.5690000000000001E-4"/>
    <n v="2.4010000000000001E-4"/>
    <n v="0"/>
    <n v="0"/>
    <n v="0"/>
    <n v="1.31E-5"/>
    <n v="1.17E-5"/>
    <n v="1.2853920000000001"/>
    <n v="0.4960657"/>
    <n v="0"/>
    <n v="1.9999999999999999E-7"/>
    <x v="10"/>
  </r>
  <r>
    <n v="143"/>
    <n v="1.3E-6"/>
    <n v="5.1000000000000003E-6"/>
    <n v="0"/>
    <n v="1.5E-6"/>
    <n v="2.5329999999999998E-4"/>
    <n v="2.3680000000000001E-4"/>
    <n v="0"/>
    <n v="0"/>
    <n v="0"/>
    <n v="1.29E-5"/>
    <n v="1.15E-5"/>
    <n v="1.2853920000000001"/>
    <n v="0.4960657"/>
    <n v="0"/>
    <n v="1.9999999999999999E-7"/>
    <x v="10"/>
  </r>
  <r>
    <n v="144"/>
    <n v="1.3E-6"/>
    <n v="5.1000000000000003E-6"/>
    <n v="0"/>
    <n v="1.3999999999999999E-6"/>
    <n v="2.498E-4"/>
    <n v="2.3350000000000001E-4"/>
    <n v="0"/>
    <n v="0"/>
    <n v="0"/>
    <n v="1.27E-5"/>
    <n v="1.13E-5"/>
    <n v="1.2853920000000001"/>
    <n v="0.4960657"/>
    <n v="0"/>
    <n v="1.9999999999999999E-7"/>
    <x v="10"/>
  </r>
  <r>
    <n v="144"/>
    <n v="1.1999999999999999E-6"/>
    <n v="5.0000000000000004E-6"/>
    <n v="0"/>
    <n v="1.3999999999999999E-6"/>
    <n v="2.4630000000000002E-4"/>
    <n v="2.3029999999999999E-4"/>
    <n v="0"/>
    <n v="0"/>
    <n v="0"/>
    <n v="1.2500000000000001E-5"/>
    <n v="1.1199999999999999E-5"/>
    <n v="1.2853920000000001"/>
    <n v="0.4960657"/>
    <n v="0"/>
    <n v="1.9999999999999999E-7"/>
    <x v="10"/>
  </r>
  <r>
    <n v="144"/>
    <n v="1.1999999999999999E-6"/>
    <n v="4.8999999999999997E-6"/>
    <n v="0"/>
    <n v="1.3999999999999999E-6"/>
    <n v="2.429E-4"/>
    <n v="2.2709999999999999E-4"/>
    <n v="0"/>
    <n v="0"/>
    <n v="0"/>
    <n v="1.24E-5"/>
    <n v="1.1E-5"/>
    <n v="1.2853920000000001"/>
    <n v="0.4960657"/>
    <n v="0"/>
    <n v="1.9999999999999999E-7"/>
    <x v="10"/>
  </r>
  <r>
    <n v="144"/>
    <n v="1.1999999999999999E-6"/>
    <n v="4.8999999999999997E-6"/>
    <n v="0"/>
    <n v="1.3999999999999999E-6"/>
    <n v="2.3949999999999999E-4"/>
    <n v="2.2389999999999999E-4"/>
    <n v="0"/>
    <n v="0"/>
    <n v="0"/>
    <n v="1.22E-5"/>
    <n v="1.0900000000000001E-5"/>
    <n v="1.2853920000000001"/>
    <n v="0.4960657"/>
    <n v="0"/>
    <n v="1.9999999999999999E-7"/>
    <x v="10"/>
  </r>
  <r>
    <n v="145"/>
    <n v="1.1999999999999999E-6"/>
    <n v="4.7999999999999998E-6"/>
    <n v="0"/>
    <n v="1.3999999999999999E-6"/>
    <n v="2.362E-4"/>
    <n v="2.208E-4"/>
    <n v="0"/>
    <n v="0"/>
    <n v="0"/>
    <n v="1.2E-5"/>
    <n v="1.0699999999999999E-5"/>
    <n v="1.2853920000000001"/>
    <n v="0.4960657"/>
    <n v="0"/>
    <n v="1.9999999999999999E-7"/>
    <x v="10"/>
  </r>
  <r>
    <n v="145"/>
    <n v="1.1999999999999999E-6"/>
    <n v="4.6999999999999999E-6"/>
    <n v="0"/>
    <n v="1.3E-6"/>
    <n v="2.329E-4"/>
    <n v="2.1780000000000001E-4"/>
    <n v="0"/>
    <n v="0"/>
    <n v="0"/>
    <n v="1.19E-5"/>
    <n v="1.06E-5"/>
    <n v="1.2853920000000001"/>
    <n v="0.4960657"/>
    <n v="0"/>
    <n v="1.9999999999999999E-7"/>
    <x v="10"/>
  </r>
  <r>
    <n v="145"/>
    <n v="1.1999999999999999E-6"/>
    <n v="4.6999999999999999E-6"/>
    <n v="0"/>
    <n v="1.3E-6"/>
    <n v="2.297E-4"/>
    <n v="2.1479999999999999E-4"/>
    <n v="0"/>
    <n v="0"/>
    <n v="0"/>
    <n v="1.17E-5"/>
    <n v="1.04E-5"/>
    <n v="1.2853920000000001"/>
    <n v="0.4960657"/>
    <n v="0"/>
    <n v="1.9999999999999999E-7"/>
    <x v="10"/>
  </r>
  <r>
    <n v="145"/>
    <n v="1.1000000000000001E-6"/>
    <n v="4.6E-6"/>
    <n v="0"/>
    <n v="1.3E-6"/>
    <n v="2.265E-4"/>
    <n v="2.118E-4"/>
    <n v="0"/>
    <n v="0"/>
    <n v="0"/>
    <n v="1.15E-5"/>
    <n v="1.03E-5"/>
    <n v="1.2853920000000001"/>
    <n v="0.4960657"/>
    <n v="0"/>
    <n v="1.9999999999999999E-7"/>
    <x v="10"/>
  </r>
  <r>
    <n v="146"/>
    <n v="1.1000000000000001E-6"/>
    <n v="4.5000000000000001E-6"/>
    <n v="0"/>
    <n v="1.3E-6"/>
    <n v="2.2340000000000001E-4"/>
    <n v="2.0880000000000001E-4"/>
    <n v="0"/>
    <n v="0"/>
    <n v="0"/>
    <n v="1.1399999999999999E-5"/>
    <n v="1.01E-5"/>
    <n v="1.2853920000000001"/>
    <n v="0.4960657"/>
    <n v="0"/>
    <n v="1.9999999999999999E-7"/>
    <x v="10"/>
  </r>
  <r>
    <n v="146"/>
    <n v="1.1000000000000001E-6"/>
    <n v="4.5000000000000001E-6"/>
    <n v="0"/>
    <n v="1.3E-6"/>
    <n v="2.2029999999999999E-4"/>
    <n v="2.0589999999999999E-4"/>
    <n v="0"/>
    <n v="0"/>
    <n v="0"/>
    <n v="1.1199999999999999E-5"/>
    <n v="1.0000000000000001E-5"/>
    <n v="1.2853920000000001"/>
    <n v="0.4960657"/>
    <n v="0"/>
    <n v="1.9999999999999999E-7"/>
    <x v="10"/>
  </r>
  <r>
    <n v="146"/>
    <n v="1.1000000000000001E-6"/>
    <n v="4.4000000000000002E-6"/>
    <n v="0"/>
    <n v="1.3E-6"/>
    <n v="2.1719999999999999E-4"/>
    <n v="2.031E-4"/>
    <n v="0"/>
    <n v="0"/>
    <n v="0"/>
    <n v="1.11E-5"/>
    <n v="9.9000000000000001E-6"/>
    <n v="1.2853920000000001"/>
    <n v="0.4960657"/>
    <n v="0"/>
    <n v="1.9999999999999999E-7"/>
    <x v="10"/>
  </r>
  <r>
    <n v="146"/>
    <n v="1.1000000000000001E-6"/>
    <n v="4.3000000000000003E-6"/>
    <n v="0"/>
    <n v="1.1999999999999999E-6"/>
    <n v="2.142E-4"/>
    <n v="2.0029999999999999E-4"/>
    <n v="0"/>
    <n v="0"/>
    <n v="0"/>
    <n v="1.0900000000000001E-5"/>
    <n v="9.7000000000000003E-6"/>
    <n v="1.2853920000000001"/>
    <n v="0.4960657"/>
    <n v="0"/>
    <n v="1.9999999999999999E-7"/>
    <x v="10"/>
  </r>
  <r>
    <n v="147"/>
    <n v="1.1000000000000001E-6"/>
    <n v="4.3000000000000003E-6"/>
    <n v="0"/>
    <n v="1.1999999999999999E-6"/>
    <n v="2.1120000000000001E-4"/>
    <n v="1.975E-4"/>
    <n v="0"/>
    <n v="0"/>
    <n v="0"/>
    <n v="1.08E-5"/>
    <n v="9.5999999999999996E-6"/>
    <n v="1.2853920000000001"/>
    <n v="0.4960657"/>
    <n v="0"/>
    <n v="1.9999999999999999E-7"/>
    <x v="10"/>
  </r>
  <r>
    <n v="147"/>
    <n v="9.9999999999999995E-7"/>
    <n v="4.1999999999999996E-6"/>
    <n v="0"/>
    <n v="1.1999999999999999E-6"/>
    <n v="2.0829999999999999E-4"/>
    <n v="1.9479999999999999E-4"/>
    <n v="0"/>
    <n v="0"/>
    <n v="0"/>
    <n v="1.06E-5"/>
    <n v="9.5000000000000005E-6"/>
    <n v="1.2853920000000001"/>
    <n v="0.4960657"/>
    <n v="0"/>
    <n v="1.9999999999999999E-7"/>
    <x v="10"/>
  </r>
  <r>
    <n v="147"/>
    <n v="9.9999999999999995E-7"/>
    <n v="4.1999999999999996E-6"/>
    <n v="0"/>
    <n v="1.1999999999999999E-6"/>
    <n v="2.0540000000000001E-4"/>
    <n v="1.9210000000000001E-4"/>
    <n v="0"/>
    <n v="0"/>
    <n v="0"/>
    <n v="1.0499999999999999E-5"/>
    <n v="9.3000000000000007E-6"/>
    <n v="1.2853920000000001"/>
    <n v="0.4960657"/>
    <n v="0"/>
    <n v="9.9999999999999995E-8"/>
    <x v="10"/>
  </r>
  <r>
    <n v="147"/>
    <n v="9.9999999999999995E-7"/>
    <n v="4.0999999999999997E-6"/>
    <n v="0"/>
    <n v="1.1999999999999999E-6"/>
    <n v="2.0259999999999999E-4"/>
    <n v="1.894E-4"/>
    <n v="0"/>
    <n v="0"/>
    <n v="0"/>
    <n v="1.03E-5"/>
    <n v="9.2E-6"/>
    <n v="1.2853920000000001"/>
    <n v="0.4960657"/>
    <n v="0"/>
    <n v="9.9999999999999995E-8"/>
    <x v="10"/>
  </r>
  <r>
    <n v="148"/>
    <n v="9.9999999999999995E-7"/>
    <n v="3.9999999999999998E-6"/>
    <n v="0"/>
    <n v="1.1999999999999999E-6"/>
    <n v="1.998E-4"/>
    <n v="1.8679999999999999E-4"/>
    <n v="0"/>
    <n v="0"/>
    <n v="0"/>
    <n v="1.0200000000000001E-5"/>
    <n v="9.0999999999999993E-6"/>
    <n v="1.2853920000000001"/>
    <n v="0.4960657"/>
    <n v="0"/>
    <n v="9.9999999999999995E-8"/>
    <x v="10"/>
  </r>
  <r>
    <n v="148"/>
    <n v="9.9999999999999995E-7"/>
    <n v="3.9999999999999998E-6"/>
    <n v="0"/>
    <n v="1.1000000000000001E-6"/>
    <n v="1.9699999999999999E-4"/>
    <n v="1.8420000000000001E-4"/>
    <n v="0"/>
    <n v="0"/>
    <n v="0"/>
    <n v="1.0000000000000001E-5"/>
    <n v="8.8999999999999995E-6"/>
    <n v="1.2853920000000001"/>
    <n v="0.4960657"/>
    <n v="0"/>
    <n v="9.9999999999999995E-8"/>
    <x v="10"/>
  </r>
  <r>
    <n v="148"/>
    <n v="9.9999999999999995E-7"/>
    <n v="3.8999999999999999E-6"/>
    <n v="0"/>
    <n v="1.1000000000000001E-6"/>
    <n v="1.9430000000000001E-4"/>
    <n v="1.816E-4"/>
    <n v="0"/>
    <n v="0"/>
    <n v="0"/>
    <n v="9.9000000000000001E-6"/>
    <n v="8.8000000000000004E-6"/>
    <n v="1.2853920000000001"/>
    <n v="0.4960657"/>
    <n v="0"/>
    <n v="9.9999999999999995E-8"/>
    <x v="10"/>
  </r>
  <r>
    <n v="148"/>
    <n v="9.9999999999999995E-7"/>
    <n v="3.8999999999999999E-6"/>
    <n v="0"/>
    <n v="1.1000000000000001E-6"/>
    <n v="1.916E-4"/>
    <n v="1.7909999999999999E-4"/>
    <n v="0"/>
    <n v="0"/>
    <n v="0"/>
    <n v="9.7999999999999993E-6"/>
    <n v="8.6999999999999997E-6"/>
    <n v="1.2853920000000001"/>
    <n v="0.4960657"/>
    <n v="0"/>
    <n v="9.9999999999999995E-8"/>
    <x v="10"/>
  </r>
  <r>
    <n v="149"/>
    <n v="8.9999999999999996E-7"/>
    <n v="3.8E-6"/>
    <n v="0"/>
    <n v="1.1000000000000001E-6"/>
    <n v="1.8890000000000001E-4"/>
    <n v="1.7660000000000001E-4"/>
    <n v="0"/>
    <n v="0"/>
    <n v="0"/>
    <n v="9.5999999999999996E-6"/>
    <n v="8.6000000000000007E-6"/>
    <n v="1.2853920000000001"/>
    <n v="0.4960657"/>
    <n v="0"/>
    <n v="9.9999999999999995E-8"/>
    <x v="10"/>
  </r>
  <r>
    <n v="149"/>
    <n v="8.9999999999999996E-7"/>
    <n v="3.8E-6"/>
    <n v="0"/>
    <n v="1.1000000000000001E-6"/>
    <n v="1.863E-4"/>
    <n v="1.7420000000000001E-4"/>
    <n v="0"/>
    <n v="0"/>
    <n v="0"/>
    <n v="9.5000000000000005E-6"/>
    <n v="8.4999999999999999E-6"/>
    <n v="1.2853920000000001"/>
    <n v="0.4960657"/>
    <n v="0"/>
    <n v="9.9999999999999995E-8"/>
    <x v="10"/>
  </r>
  <r>
    <n v="149"/>
    <n v="8.9999999999999996E-7"/>
    <n v="3.7000000000000002E-6"/>
    <n v="0"/>
    <n v="1.1000000000000001E-6"/>
    <n v="1.8369999999999999E-4"/>
    <n v="1.718E-4"/>
    <n v="0"/>
    <n v="0"/>
    <n v="0"/>
    <n v="9.3999999999999998E-6"/>
    <n v="8.3000000000000002E-6"/>
    <n v="1.2853920000000001"/>
    <n v="0.4960657"/>
    <n v="0"/>
    <n v="9.9999999999999995E-8"/>
    <x v="1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n v="4.3015100000000001E-2"/>
    <n v="8.0276899999999998E-2"/>
    <n v="6.94023E-2"/>
    <n v="0"/>
    <n v="6.94023E-2"/>
    <n v="6.94023E-2"/>
    <n v="0"/>
  </r>
  <r>
    <x v="1"/>
    <n v="3.5173400000000007E-2"/>
    <n v="5.8282400000000005E-2"/>
    <n v="4.7057999999999996E-3"/>
    <n v="1.5825600000000002E-2"/>
    <n v="5.8282400000000005E-2"/>
    <n v="4.7057999999999996E-3"/>
    <n v="1.5825600000000002E-2"/>
  </r>
  <r>
    <x v="2"/>
    <n v="2.61576E-2"/>
    <n v="4.6434900000000001E-2"/>
    <n v="2.3703000000000001E-3"/>
    <n v="1.4217899999999999E-2"/>
    <n v="4.6434900000000001E-2"/>
    <n v="2.3703000000000001E-3"/>
    <n v="1.4217899999999999E-2"/>
  </r>
  <r>
    <x v="3"/>
    <n v="2.0704799999999999E-2"/>
    <n v="3.95159E-2"/>
    <n v="2.1262E-3"/>
    <n v="9.0451000000000004E-3"/>
    <n v="3.95159E-2"/>
    <n v="2.1262E-3"/>
    <n v="9.0451000000000004E-3"/>
  </r>
  <r>
    <x v="4"/>
    <n v="1.7262599999999999E-2"/>
    <n v="3.5305799999999998E-2"/>
    <n v="1.9976999999999998E-3"/>
    <n v="6.2077999999999994E-3"/>
    <n v="3.5305799999999998E-2"/>
    <n v="1.9976999999999998E-3"/>
    <n v="6.2077999999999994E-3"/>
  </r>
  <r>
    <x v="5"/>
    <n v="1.4911800000000001E-2"/>
    <n v="3.2578499999999996E-2"/>
    <n v="1.9186000000000001E-3"/>
    <n v="4.6460000000000008E-3"/>
    <n v="3.2578499999999996E-2"/>
    <n v="1.9186000000000001E-3"/>
    <n v="4.6460000000000008E-3"/>
  </r>
  <r>
    <x v="6"/>
    <n v="1.31964E-2"/>
    <n v="3.0707000000000002E-2"/>
    <n v="1.8626999999999999E-3"/>
    <n v="3.7339999999999999E-3"/>
    <n v="3.0707000000000002E-2"/>
    <n v="1.8626999999999999E-3"/>
    <n v="3.7339999999999999E-3"/>
  </r>
  <r>
    <x v="6"/>
    <n v="1.1877299999999999E-2"/>
    <n v="2.9336299999999999E-2"/>
    <n v="1.8190000000000001E-3"/>
    <n v="3.1897999999999996E-3"/>
    <n v="2.9336299999999999E-2"/>
    <n v="1.8190000000000001E-3"/>
    <n v="3.1897999999999996E-3"/>
  </r>
  <r>
    <x v="6"/>
    <n v="1.0821599999999999E-2"/>
    <n v="2.8246400000000001E-2"/>
    <n v="1.7828000000000002E-3"/>
    <n v="2.8726999999999997E-3"/>
    <n v="2.8246400000000001E-2"/>
    <n v="1.7828000000000002E-3"/>
    <n v="2.8726999999999997E-3"/>
  </r>
  <r>
    <x v="6"/>
    <n v="9.9524999999999995E-3"/>
    <n v="2.7297599999999998E-2"/>
    <n v="1.7515E-3"/>
    <n v="2.7000000000000001E-3"/>
    <n v="2.7297599999999998E-2"/>
    <n v="1.7515E-3"/>
    <n v="2.7000000000000001E-3"/>
  </r>
  <r>
    <x v="6"/>
    <n v="9.2215999999999999E-3"/>
    <n v="2.6403799999999998E-2"/>
    <n v="1.7233000000000001E-3"/>
    <n v="2.6171999999999996E-3"/>
    <n v="2.6403799999999998E-2"/>
    <n v="1.7233000000000001E-3"/>
    <n v="2.6171999999999996E-3"/>
  </r>
  <r>
    <x v="7"/>
    <n v="8.5948999999999991E-3"/>
    <n v="2.5521799999999997E-2"/>
    <n v="1.6996000000000001E-3"/>
    <n v="2.5817000000000001E-3"/>
    <n v="2.5521799999999997E-2"/>
    <n v="1.6996000000000001E-3"/>
    <n v="2.5817000000000001E-3"/>
  </r>
  <r>
    <x v="7"/>
    <n v="8.0470999999999997E-3"/>
    <n v="2.4639100000000001E-2"/>
    <n v="1.6808000000000001E-3"/>
    <n v="2.5636000000000001E-3"/>
    <n v="2.4639100000000001E-2"/>
    <n v="1.6808000000000001E-3"/>
    <n v="2.5636000000000001E-3"/>
  </r>
  <r>
    <x v="7"/>
    <n v="7.5596000000000005E-3"/>
    <n v="2.3754899999999999E-2"/>
    <n v="1.6644000000000001E-3"/>
    <n v="2.5485000000000004E-3"/>
    <n v="2.3754899999999999E-2"/>
    <n v="1.6644000000000001E-3"/>
    <n v="2.5485000000000004E-3"/>
  </r>
  <r>
    <x v="7"/>
    <n v="7.1186000000000001E-3"/>
    <n v="2.28732E-2"/>
    <n v="1.6475999999999999E-3"/>
    <n v="2.5294000000000002E-3"/>
    <n v="2.28732E-2"/>
    <n v="1.6475999999999999E-3"/>
    <n v="2.5294000000000002E-3"/>
  </r>
  <r>
    <x v="7"/>
    <n v="6.7145999999999994E-3"/>
    <n v="2.1998299999999998E-2"/>
    <n v="1.6285000000000002E-3"/>
    <n v="2.5036000000000004E-3"/>
    <n v="2.1998299999999998E-2"/>
    <n v="1.6285000000000002E-3"/>
    <n v="2.5036000000000004E-3"/>
  </r>
  <r>
    <x v="8"/>
    <n v="6.3406000000000001E-3"/>
    <n v="2.1134100000000003E-2"/>
    <n v="1.6064E-3"/>
    <n v="2.4704000000000002E-3"/>
    <n v="2.1134100000000003E-2"/>
    <n v="1.6064E-3"/>
    <n v="2.4704000000000002E-3"/>
  </r>
  <r>
    <x v="8"/>
    <n v="5.9918000000000003E-3"/>
    <n v="2.02846E-2"/>
    <n v="1.5807999999999998E-3"/>
    <n v="2.4304000000000001E-3"/>
    <n v="2.02846E-2"/>
    <n v="1.5807999999999998E-3"/>
    <n v="2.4304000000000001E-3"/>
  </r>
  <r>
    <x v="8"/>
    <n v="5.6647999999999993E-3"/>
    <n v="1.9451799999999998E-2"/>
    <n v="1.5517E-3"/>
    <n v="2.3844000000000001E-3"/>
    <n v="1.9451799999999998E-2"/>
    <n v="1.5517E-3"/>
    <n v="2.3844000000000001E-3"/>
  </r>
  <r>
    <x v="8"/>
    <n v="5.3571000000000001E-3"/>
    <n v="1.8638200000000001E-2"/>
    <n v="1.5194E-3"/>
    <n v="2.3330999999999998E-3"/>
    <n v="1.8638200000000001E-2"/>
    <n v="1.5194E-3"/>
    <n v="2.3330999999999998E-3"/>
  </r>
  <r>
    <x v="8"/>
    <n v="5.0670000000000003E-3"/>
    <n v="1.7845200000000002E-2"/>
    <n v="1.4843999999999999E-3"/>
    <n v="2.2774000000000002E-3"/>
    <n v="1.7845200000000002E-2"/>
    <n v="1.4843999999999999E-3"/>
    <n v="2.2774000000000002E-3"/>
  </r>
  <r>
    <x v="9"/>
    <n v="4.7930999999999998E-3"/>
    <n v="1.7074000000000002E-2"/>
    <n v="1.4467999999999998E-3"/>
    <n v="2.2179999999999999E-3"/>
    <n v="1.7074000000000002E-2"/>
    <n v="1.4467999999999998E-3"/>
    <n v="2.2179999999999999E-3"/>
  </r>
  <r>
    <x v="9"/>
    <n v="4.5342999999999998E-3"/>
    <n v="1.6325300000000001E-2"/>
    <n v="1.4072000000000002E-3"/>
    <n v="2.1559000000000001E-3"/>
    <n v="1.6325300000000001E-2"/>
    <n v="1.4072000000000002E-3"/>
    <n v="2.1559000000000001E-3"/>
  </r>
  <r>
    <x v="9"/>
    <n v="4.2895000000000008E-3"/>
    <n v="1.5599499999999999E-2"/>
    <n v="1.3658999999999998E-3"/>
    <n v="2.0915999999999999E-3"/>
    <n v="1.5599499999999999E-2"/>
    <n v="1.3658999999999998E-3"/>
    <n v="2.0915999999999999E-3"/>
  </r>
  <r>
    <x v="9"/>
    <n v="4.0580000000000008E-3"/>
    <n v="1.48971E-2"/>
    <n v="1.3232999999999999E-3"/>
    <n v="2.0256000000000002E-3"/>
    <n v="1.48971E-2"/>
    <n v="1.3232999999999999E-3"/>
    <n v="2.0256000000000002E-3"/>
  </r>
  <r>
    <x v="9"/>
    <n v="3.8391000000000002E-3"/>
    <n v="1.42182E-2"/>
    <n v="1.2796999999999999E-3"/>
    <n v="1.9586999999999999E-3"/>
    <n v="1.42182E-2"/>
    <n v="1.2796999999999999E-3"/>
    <n v="1.9586999999999999E-3"/>
  </r>
  <r>
    <x v="9"/>
    <n v="3.6323000000000002E-3"/>
    <n v="1.35627E-2"/>
    <n v="1.2355000000000001E-3"/>
    <n v="1.8910000000000001E-3"/>
    <n v="1.35627E-2"/>
    <n v="1.2355000000000001E-3"/>
    <n v="1.8910000000000001E-3"/>
  </r>
  <r>
    <x v="9"/>
    <n v="3.4365999999999997E-3"/>
    <n v="1.29307E-2"/>
    <n v="1.1911000000000001E-3"/>
    <n v="1.8231E-3"/>
    <n v="1.29307E-2"/>
    <n v="1.1911000000000001E-3"/>
    <n v="1.8231E-3"/>
  </r>
  <r>
    <x v="9"/>
    <n v="3.2516000000000003E-3"/>
    <n v="1.23217E-2"/>
    <n v="1.1464999999999999E-3"/>
    <n v="1.7553999999999998E-3"/>
    <n v="1.23217E-2"/>
    <n v="1.1464999999999999E-3"/>
    <n v="1.7553999999999998E-3"/>
  </r>
  <r>
    <x v="9"/>
    <n v="3.0766999999999999E-3"/>
    <n v="1.1735800000000001E-2"/>
    <n v="1.1021E-3"/>
    <n v="1.688E-3"/>
    <n v="1.1735800000000001E-2"/>
    <n v="1.1021E-3"/>
    <n v="1.688E-3"/>
  </r>
  <r>
    <x v="9"/>
    <n v="2.9115E-3"/>
    <n v="1.1172600000000001E-2"/>
    <n v="1.0580000000000001E-3"/>
    <n v="1.6213999999999998E-3"/>
    <n v="1.1172600000000001E-2"/>
    <n v="1.0580000000000001E-3"/>
    <n v="1.6213999999999998E-3"/>
  </r>
  <r>
    <x v="9"/>
    <n v="2.7553E-3"/>
    <n v="1.06316E-2"/>
    <n v="1.0146000000000001E-3"/>
    <n v="1.5555E-3"/>
    <n v="1.06316E-2"/>
    <n v="1.0146000000000001E-3"/>
    <n v="1.5555E-3"/>
  </r>
  <r>
    <x v="9"/>
    <n v="2.6075999999999998E-3"/>
    <n v="1.01125E-2"/>
    <n v="9.7180000000000009E-4"/>
    <n v="1.4908E-3"/>
    <n v="1.01125E-2"/>
    <n v="9.7180000000000009E-4"/>
    <n v="1.4908E-3"/>
  </r>
  <r>
    <x v="9"/>
    <n v="2.4679999999999997E-3"/>
    <n v="9.6151000000000014E-3"/>
    <n v="9.3000000000000005E-4"/>
    <n v="1.4273999999999999E-3"/>
    <n v="9.6151000000000014E-3"/>
    <n v="9.3000000000000005E-4"/>
    <n v="1.4273999999999999E-3"/>
  </r>
  <r>
    <x v="9"/>
    <n v="2.336E-3"/>
    <n v="9.1386000000000002E-3"/>
    <n v="8.8880000000000003E-4"/>
    <n v="1.3653000000000003E-3"/>
    <n v="9.1386000000000002E-3"/>
    <n v="8.8880000000000003E-4"/>
    <n v="1.3653000000000003E-3"/>
  </r>
  <r>
    <x v="9"/>
    <n v="2.2112999999999998E-3"/>
    <n v="8.6825999999999987E-3"/>
    <n v="8.4890000000000009E-4"/>
    <n v="1.3048000000000001E-3"/>
    <n v="8.6825999999999987E-3"/>
    <n v="8.4890000000000009E-4"/>
    <n v="1.3048000000000001E-3"/>
  </r>
  <r>
    <x v="9"/>
    <n v="2.0931999999999999E-3"/>
    <n v="8.2468999999999997E-3"/>
    <n v="8.0999999999999996E-4"/>
    <n v="1.2460000000000001E-3"/>
    <n v="8.2468999999999997E-3"/>
    <n v="8.0999999999999996E-4"/>
    <n v="1.2460000000000001E-3"/>
  </r>
  <r>
    <x v="9"/>
    <n v="1.9816999999999999E-3"/>
    <n v="7.8305000000000007E-3"/>
    <n v="7.7240000000000013E-4"/>
    <n v="1.1887E-3"/>
    <n v="7.8305000000000007E-3"/>
    <n v="7.7240000000000013E-4"/>
    <n v="1.1887E-3"/>
  </r>
  <r>
    <x v="9"/>
    <n v="1.8760999999999999E-3"/>
    <n v="7.4331000000000006E-3"/>
    <n v="7.3599999999999989E-4"/>
    <n v="1.1334000000000001E-3"/>
    <n v="7.4331000000000006E-3"/>
    <n v="7.3599999999999989E-4"/>
    <n v="1.1334000000000001E-3"/>
  </r>
  <r>
    <x v="9"/>
    <n v="1.7762000000000001E-3"/>
    <n v="7.0539999999999995E-3"/>
    <n v="7.0089999999999996E-4"/>
    <n v="1.0799E-3"/>
    <n v="7.0539999999999995E-3"/>
    <n v="7.0089999999999996E-4"/>
    <n v="1.0799E-3"/>
  </r>
  <r>
    <x v="9"/>
    <n v="1.6818E-3"/>
    <n v="6.6928000000000005E-3"/>
    <n v="6.6699999999999995E-4"/>
    <n v="1.0281999999999999E-3"/>
    <n v="6.6928000000000005E-3"/>
    <n v="6.6699999999999995E-4"/>
    <n v="1.0281999999999999E-3"/>
  </r>
  <r>
    <x v="9"/>
    <n v="1.5924000000000001E-3"/>
    <n v="6.3485999999999994E-3"/>
    <n v="6.3440000000000002E-4"/>
    <n v="9.7849999999999999E-4"/>
    <n v="6.3485999999999994E-3"/>
    <n v="6.3440000000000002E-4"/>
    <n v="9.7849999999999999E-4"/>
  </r>
  <r>
    <x v="9"/>
    <n v="1.5076999999999998E-3"/>
    <n v="6.0209E-3"/>
    <n v="6.0300000000000002E-4"/>
    <n v="9.3069999999999991E-4"/>
    <n v="6.0209E-3"/>
    <n v="6.0300000000000002E-4"/>
    <n v="9.3069999999999991E-4"/>
  </r>
  <r>
    <x v="9"/>
    <n v="1.4274999999999999E-3"/>
    <n v="5.7091999999999993E-3"/>
    <n v="5.7289999999999999E-4"/>
    <n v="8.8479999999999993E-4"/>
    <n v="5.7091999999999993E-3"/>
    <n v="5.7289999999999999E-4"/>
    <n v="8.8479999999999993E-4"/>
  </r>
  <r>
    <x v="9"/>
    <n v="1.3517999999999998E-3"/>
    <n v="5.4126999999999995E-3"/>
    <n v="5.442E-4"/>
    <n v="8.4059999999999994E-4"/>
    <n v="5.4126999999999995E-3"/>
    <n v="5.442E-4"/>
    <n v="8.4059999999999994E-4"/>
  </r>
  <r>
    <x v="9"/>
    <n v="1.2801000000000002E-3"/>
    <n v="5.1308999999999999E-3"/>
    <n v="5.1670000000000004E-4"/>
    <n v="7.9850000000000006E-4"/>
    <n v="5.1308999999999999E-3"/>
    <n v="5.1670000000000004E-4"/>
    <n v="7.9850000000000006E-4"/>
  </r>
  <r>
    <x v="9"/>
    <n v="1.2122999999999999E-3"/>
    <n v="4.8631000000000004E-3"/>
    <n v="4.9039999999999999E-4"/>
    <n v="7.582E-4"/>
    <n v="4.8631000000000004E-3"/>
    <n v="4.9039999999999999E-4"/>
    <n v="7.582E-4"/>
  </r>
  <r>
    <x v="9"/>
    <n v="1.1478999999999999E-3"/>
    <n v="4.6090000000000002E-3"/>
    <n v="4.6529999999999998E-4"/>
    <n v="7.1959999999999993E-4"/>
    <n v="4.6090000000000002E-3"/>
    <n v="4.6529999999999998E-4"/>
    <n v="7.1959999999999993E-4"/>
  </r>
  <r>
    <x v="9"/>
    <n v="1.0870000000000001E-3"/>
    <n v="4.3674000000000004E-3"/>
    <n v="4.4150000000000005E-4"/>
    <n v="6.8289999999999996E-4"/>
    <n v="4.3674000000000004E-3"/>
    <n v="4.4150000000000005E-4"/>
    <n v="6.8289999999999996E-4"/>
  </r>
  <r>
    <x v="9"/>
    <n v="1.0293999999999998E-3"/>
    <n v="4.1384000000000004E-3"/>
    <n v="4.1869999999999999E-4"/>
    <n v="6.4790000000000008E-4"/>
    <n v="4.1384000000000004E-3"/>
    <n v="4.1869999999999999E-4"/>
    <n v="6.4790000000000008E-4"/>
  </r>
  <r>
    <x v="9"/>
    <n v="9.748999999999999E-4"/>
    <n v="3.921E-3"/>
    <n v="3.97E-4"/>
    <n v="6.1449999999999992E-4"/>
    <n v="3.921E-3"/>
    <n v="3.97E-4"/>
    <n v="6.1449999999999992E-4"/>
  </r>
  <r>
    <x v="9"/>
    <n v="9.2309999999999994E-4"/>
    <n v="3.7147E-3"/>
    <n v="3.7639999999999999E-4"/>
    <n v="5.8270000000000001E-4"/>
    <n v="3.7147E-3"/>
    <n v="3.7639999999999999E-4"/>
    <n v="5.8270000000000001E-4"/>
  </r>
  <r>
    <x v="9"/>
    <n v="8.7429999999999995E-4"/>
    <n v="3.5189999999999996E-3"/>
    <n v="3.568E-4"/>
    <n v="5.5239999999999998E-4"/>
    <n v="3.5189999999999996E-3"/>
    <n v="3.568E-4"/>
    <n v="5.5239999999999998E-4"/>
  </r>
  <r>
    <x v="9"/>
    <n v="8.2799999999999996E-4"/>
    <n v="3.3337000000000002E-3"/>
    <n v="3.3809999999999998E-4"/>
    <n v="5.2360000000000004E-4"/>
    <n v="3.3337000000000002E-3"/>
    <n v="3.3809999999999998E-4"/>
    <n v="5.2360000000000004E-4"/>
  </r>
  <r>
    <x v="9"/>
    <n v="7.8399999999999997E-4"/>
    <n v="3.1577999999999997E-3"/>
    <n v="3.2039999999999998E-4"/>
    <n v="4.9629999999999997E-4"/>
    <n v="3.1577999999999997E-3"/>
    <n v="3.2039999999999998E-4"/>
    <n v="4.9629999999999997E-4"/>
  </r>
  <r>
    <x v="9"/>
    <n v="7.4260000000000005E-4"/>
    <n v="2.9911E-3"/>
    <n v="3.0360000000000001E-4"/>
    <n v="4.7029999999999999E-4"/>
    <n v="2.9911E-3"/>
    <n v="3.0360000000000001E-4"/>
    <n v="4.7029999999999999E-4"/>
  </r>
  <r>
    <x v="9"/>
    <n v="7.0319999999999996E-4"/>
    <n v="2.8330999999999999E-3"/>
    <n v="2.877E-4"/>
    <n v="4.4560000000000004E-4"/>
    <n v="2.8330999999999999E-3"/>
    <n v="2.877E-4"/>
    <n v="4.4560000000000004E-4"/>
  </r>
  <r>
    <x v="9"/>
    <n v="6.6590000000000009E-4"/>
    <n v="2.6836E-3"/>
    <n v="2.7260000000000001E-4"/>
    <n v="4.2220000000000002E-4"/>
    <n v="2.6836E-3"/>
    <n v="2.7260000000000001E-4"/>
    <n v="4.2220000000000002E-4"/>
  </r>
  <r>
    <x v="9"/>
    <n v="6.3069999999999999E-4"/>
    <n v="2.5415999999999998E-3"/>
    <n v="2.5819999999999999E-4"/>
    <n v="3.9999999999999996E-4"/>
    <n v="2.5415999999999998E-3"/>
    <n v="2.5819999999999999E-4"/>
    <n v="3.9999999999999996E-4"/>
  </r>
  <r>
    <x v="9"/>
    <n v="5.9730000000000004E-4"/>
    <n v="2.4072E-3"/>
    <n v="2.4459999999999998E-4"/>
    <n v="3.79E-4"/>
    <n v="2.4072E-3"/>
    <n v="2.4459999999999998E-4"/>
    <n v="3.79E-4"/>
  </r>
  <r>
    <x v="9"/>
    <n v="5.6559999999999998E-4"/>
    <n v="2.2799000000000001E-3"/>
    <n v="2.3160000000000002E-4"/>
    <n v="3.589E-4"/>
    <n v="2.2799000000000001E-3"/>
    <n v="2.3160000000000002E-4"/>
    <n v="3.589E-4"/>
  </r>
  <r>
    <x v="9"/>
    <n v="5.3570000000000007E-4"/>
    <n v="2.1592999999999998E-3"/>
    <n v="2.195E-4"/>
    <n v="3.4010000000000003E-4"/>
    <n v="2.1592999999999998E-3"/>
    <n v="2.195E-4"/>
    <n v="3.4010000000000003E-4"/>
  </r>
  <r>
    <x v="9"/>
    <n v="5.0719999999999997E-4"/>
    <n v="2.0449999999999999E-3"/>
    <n v="2.0779999999999998E-4"/>
    <n v="3.2220000000000003E-4"/>
    <n v="2.0449999999999999E-3"/>
    <n v="2.0779999999999998E-4"/>
    <n v="3.2220000000000003E-4"/>
  </r>
  <r>
    <x v="9"/>
    <n v="4.8050000000000002E-4"/>
    <n v="1.9368E-3"/>
    <n v="1.9680000000000001E-4"/>
    <n v="3.0509999999999999E-4"/>
    <n v="1.9368E-3"/>
    <n v="1.9680000000000001E-4"/>
    <n v="3.0509999999999999E-4"/>
  </r>
  <r>
    <x v="9"/>
    <n v="4.55E-4"/>
    <n v="1.8343000000000001E-3"/>
    <n v="1.8650000000000001E-4"/>
    <n v="2.8899999999999998E-4"/>
    <n v="1.8343000000000001E-3"/>
    <n v="1.8650000000000001E-4"/>
    <n v="2.8899999999999998E-4"/>
  </r>
  <r>
    <x v="9"/>
    <n v="4.3080000000000001E-4"/>
    <n v="1.7371999999999999E-3"/>
    <n v="1.7660000000000001E-4"/>
    <n v="2.7369999999999998E-4"/>
    <n v="1.7371999999999999E-3"/>
    <n v="1.7660000000000001E-4"/>
    <n v="2.7369999999999998E-4"/>
  </r>
  <r>
    <x v="9"/>
    <n v="4.0799999999999994E-4"/>
    <n v="1.6451999999999999E-3"/>
    <n v="1.673E-4"/>
    <n v="2.5920000000000001E-4"/>
    <n v="1.6451999999999999E-3"/>
    <n v="1.673E-4"/>
    <n v="2.5920000000000001E-4"/>
  </r>
  <r>
    <x v="9"/>
    <n v="3.8639999999999996E-4"/>
    <n v="1.5579999999999999E-3"/>
    <n v="1.584E-4"/>
    <n v="2.4549999999999995E-4"/>
    <n v="1.5579999999999999E-3"/>
    <n v="1.584E-4"/>
    <n v="2.4549999999999995E-4"/>
  </r>
  <r>
    <x v="9"/>
    <n v="3.6600000000000001E-4"/>
    <n v="1.4756999999999999E-3"/>
    <n v="1.5000000000000001E-4"/>
    <n v="2.3249999999999999E-4"/>
    <n v="1.4756999999999999E-3"/>
    <n v="1.5000000000000001E-4"/>
    <n v="2.3249999999999999E-4"/>
  </r>
  <r>
    <x v="9"/>
    <n v="3.4649999999999997E-4"/>
    <n v="1.3975000000000001E-3"/>
    <n v="1.4210000000000001E-4"/>
    <n v="2.2020000000000001E-4"/>
    <n v="1.3975000000000001E-3"/>
    <n v="1.4210000000000001E-4"/>
    <n v="2.2020000000000001E-4"/>
  </r>
  <r>
    <x v="9"/>
    <n v="3.2820000000000001E-4"/>
    <n v="1.3234000000000002E-3"/>
    <n v="1.3460000000000002E-4"/>
    <n v="2.0859999999999997E-4"/>
    <n v="1.3234000000000002E-3"/>
    <n v="1.3460000000000002E-4"/>
    <n v="2.0859999999999997E-4"/>
  </r>
  <r>
    <x v="9"/>
    <n v="3.1080000000000002E-4"/>
    <n v="1.2534E-3"/>
    <n v="1.2740000000000001E-4"/>
    <n v="1.9749999999999998E-4"/>
    <n v="1.2534E-3"/>
    <n v="1.2740000000000001E-4"/>
    <n v="1.9749999999999998E-4"/>
  </r>
  <r>
    <x v="9"/>
    <n v="2.944E-4"/>
    <n v="1.1869000000000001E-3"/>
    <n v="1.208E-4"/>
    <n v="1.8700000000000002E-4"/>
    <n v="1.1869000000000001E-3"/>
    <n v="1.208E-4"/>
    <n v="1.8700000000000002E-4"/>
  </r>
  <r>
    <x v="9"/>
    <n v="2.788E-4"/>
    <n v="1.1241000000000001E-3"/>
    <n v="1.144E-4"/>
    <n v="1.772E-4"/>
    <n v="1.1241000000000001E-3"/>
    <n v="1.144E-4"/>
    <n v="1.772E-4"/>
  </r>
  <r>
    <x v="9"/>
    <n v="2.6400000000000002E-4"/>
    <n v="1.0644999999999999E-3"/>
    <n v="1.082E-4"/>
    <n v="1.6779999999999999E-4"/>
    <n v="1.0644999999999999E-3"/>
    <n v="1.082E-4"/>
    <n v="1.6779999999999999E-4"/>
  </r>
  <r>
    <x v="9"/>
    <n v="2.5000000000000001E-4"/>
    <n v="1.0081000000000001E-3"/>
    <n v="1.026E-4"/>
    <n v="1.5890000000000001E-4"/>
    <n v="1.0081000000000001E-3"/>
    <n v="1.026E-4"/>
    <n v="1.5890000000000001E-4"/>
  </r>
  <r>
    <x v="9"/>
    <n v="2.3679999999999998E-4"/>
    <n v="9.5469999999999995E-4"/>
    <n v="9.7100000000000002E-5"/>
    <n v="1.506E-4"/>
    <n v="9.5469999999999995E-4"/>
    <n v="9.7100000000000002E-5"/>
    <n v="1.506E-4"/>
  </r>
  <r>
    <x v="9"/>
    <n v="2.242E-4"/>
    <n v="9.0430000000000003E-4"/>
    <n v="9.1899999999999998E-5"/>
    <n v="1.426E-4"/>
    <n v="9.0430000000000003E-4"/>
    <n v="9.1899999999999998E-5"/>
    <n v="1.426E-4"/>
  </r>
  <r>
    <x v="9"/>
    <n v="2.1229999999999998E-4"/>
    <n v="8.5629999999999994E-4"/>
    <n v="8.7000000000000001E-5"/>
    <n v="1.35E-4"/>
    <n v="8.5629999999999994E-4"/>
    <n v="8.7000000000000001E-5"/>
    <n v="1.35E-4"/>
  </r>
  <r>
    <x v="9"/>
    <n v="2.0110000000000001E-4"/>
    <n v="8.1090000000000003E-4"/>
    <n v="8.25E-5"/>
    <n v="1.2780000000000002E-4"/>
    <n v="8.1090000000000003E-4"/>
    <n v="8.25E-5"/>
    <n v="1.2780000000000002E-4"/>
  </r>
  <r>
    <x v="9"/>
    <n v="1.9039999999999999E-4"/>
    <n v="7.6800000000000002E-4"/>
    <n v="7.8100000000000001E-5"/>
    <n v="1.211E-4"/>
    <n v="7.6800000000000002E-4"/>
    <n v="7.8100000000000001E-5"/>
    <n v="1.211E-4"/>
  </r>
  <r>
    <x v="9"/>
    <n v="1.8039999999999999E-4"/>
    <n v="7.2729999999999995E-4"/>
    <n v="7.400000000000001E-5"/>
    <n v="1.147E-4"/>
    <n v="7.2729999999999995E-4"/>
    <n v="7.400000000000001E-5"/>
    <n v="1.147E-4"/>
  </r>
  <r>
    <x v="9"/>
    <n v="1.7079999999999998E-4"/>
    <n v="6.8880000000000005E-4"/>
    <n v="7.0099999999999996E-5"/>
    <n v="1.0859999999999998E-4"/>
    <n v="6.8880000000000005E-4"/>
    <n v="7.0099999999999996E-5"/>
    <n v="1.0859999999999998E-4"/>
  </r>
  <r>
    <x v="9"/>
    <n v="1.6179999999999998E-4"/>
    <n v="6.5240000000000003E-4"/>
    <n v="6.6300000000000012E-5"/>
    <n v="1.0280000000000001E-4"/>
    <n v="6.5240000000000003E-4"/>
    <n v="6.6300000000000012E-5"/>
    <n v="1.0280000000000001E-4"/>
  </r>
  <r>
    <x v="9"/>
    <n v="1.5320000000000001E-4"/>
    <n v="6.1779999999999995E-4"/>
    <n v="6.2800000000000009E-5"/>
    <n v="9.7299999999999993E-5"/>
    <n v="6.1779999999999995E-4"/>
    <n v="6.2800000000000009E-5"/>
    <n v="9.7299999999999993E-5"/>
  </r>
  <r>
    <x v="9"/>
    <n v="1.45E-4"/>
    <n v="5.8500000000000002E-4"/>
    <n v="5.9600000000000005E-5"/>
    <n v="9.2199999999999991E-5"/>
    <n v="5.8500000000000002E-4"/>
    <n v="5.9600000000000005E-5"/>
    <n v="9.2199999999999991E-5"/>
  </r>
  <r>
    <x v="9"/>
    <n v="1.3750000000000001E-4"/>
    <n v="5.5400000000000002E-4"/>
    <n v="5.6400000000000002E-5"/>
    <n v="8.740000000000001E-5"/>
    <n v="5.5400000000000002E-4"/>
    <n v="5.6400000000000002E-5"/>
    <n v="8.740000000000001E-5"/>
  </r>
  <r>
    <x v="9"/>
    <n v="1.3010000000000002E-4"/>
    <n v="5.2480000000000007E-4"/>
    <n v="5.3300000000000001E-5"/>
    <n v="8.2700000000000004E-5"/>
    <n v="5.2480000000000007E-4"/>
    <n v="5.3300000000000001E-5"/>
    <n v="8.2700000000000004E-5"/>
  </r>
  <r>
    <x v="9"/>
    <n v="1.2319999999999999E-4"/>
    <n v="4.9699999999999994E-4"/>
    <n v="5.0499999999999994E-5"/>
    <n v="7.8300000000000006E-5"/>
    <n v="4.9699999999999994E-4"/>
    <n v="5.0499999999999994E-5"/>
    <n v="7.8300000000000006E-5"/>
  </r>
  <r>
    <x v="9"/>
    <n v="1.1680000000000001E-4"/>
    <n v="4.706E-4"/>
    <n v="4.7799999999999996E-5"/>
    <n v="7.4200000000000001E-5"/>
    <n v="4.706E-4"/>
    <n v="4.7799999999999996E-5"/>
    <n v="7.4200000000000001E-5"/>
  </r>
  <r>
    <x v="9"/>
    <n v="1.105E-4"/>
    <n v="4.4559999999999999E-4"/>
    <n v="4.5399999999999999E-5"/>
    <n v="7.0199999999999999E-5"/>
    <n v="4.4559999999999999E-4"/>
    <n v="4.5399999999999999E-5"/>
    <n v="7.0199999999999999E-5"/>
  </r>
  <r>
    <x v="9"/>
    <n v="1.0459999999999999E-4"/>
    <n v="4.2210000000000001E-4"/>
    <n v="4.2899999999999999E-5"/>
    <n v="6.6500000000000004E-5"/>
    <n v="4.2210000000000001E-4"/>
    <n v="4.2899999999999999E-5"/>
    <n v="6.6500000000000004E-5"/>
  </r>
  <r>
    <x v="9"/>
    <n v="9.9099999999999996E-5"/>
    <n v="3.9969999999999996E-4"/>
    <n v="4.07E-5"/>
    <n v="6.3E-5"/>
    <n v="3.9969999999999996E-4"/>
    <n v="4.07E-5"/>
    <n v="6.3E-5"/>
  </r>
  <r>
    <x v="9"/>
    <n v="9.3800000000000003E-5"/>
    <n v="3.7859999999999999E-4"/>
    <n v="3.8500000000000001E-5"/>
    <n v="5.9600000000000005E-5"/>
    <n v="3.7859999999999999E-4"/>
    <n v="3.8500000000000001E-5"/>
    <n v="5.9600000000000005E-5"/>
  </r>
  <r>
    <x v="9"/>
    <n v="8.8999999999999995E-5"/>
    <n v="3.5850000000000004E-4"/>
    <n v="3.65E-5"/>
    <n v="5.6400000000000002E-5"/>
    <n v="3.5850000000000004E-4"/>
    <n v="3.65E-5"/>
    <n v="5.6400000000000002E-5"/>
  </r>
  <r>
    <x v="9"/>
    <n v="8.42E-5"/>
    <n v="3.3940000000000001E-4"/>
    <n v="3.4600000000000001E-5"/>
    <n v="5.3599999999999995E-5"/>
    <n v="3.3940000000000001E-4"/>
    <n v="3.4600000000000001E-5"/>
    <n v="5.3599999999999995E-5"/>
  </r>
  <r>
    <x v="9"/>
    <n v="7.9699999999999999E-5"/>
    <n v="3.2140000000000001E-4"/>
    <n v="3.26E-5"/>
    <n v="5.0699999999999999E-5"/>
    <n v="3.2140000000000001E-4"/>
    <n v="3.26E-5"/>
    <n v="5.0699999999999999E-5"/>
  </r>
  <r>
    <x v="9"/>
    <n v="7.5500000000000006E-5"/>
    <n v="3.0449999999999997E-4"/>
    <n v="3.1000000000000001E-5"/>
    <n v="4.8000000000000001E-5"/>
    <n v="3.0449999999999997E-4"/>
    <n v="3.1000000000000001E-5"/>
    <n v="4.8000000000000001E-5"/>
  </r>
  <r>
    <x v="9"/>
    <n v="7.1500000000000003E-5"/>
    <n v="2.8840000000000002E-4"/>
    <n v="2.94E-5"/>
    <n v="4.5399999999999999E-5"/>
    <n v="2.8840000000000002E-4"/>
    <n v="2.94E-5"/>
    <n v="4.5399999999999999E-5"/>
  </r>
  <r>
    <x v="9"/>
    <n v="6.7699999999999992E-5"/>
    <n v="2.7309999999999997E-4"/>
    <n v="2.7800000000000001E-5"/>
    <n v="4.3000000000000002E-5"/>
    <n v="2.7309999999999997E-4"/>
    <n v="2.7800000000000001E-5"/>
    <n v="4.3000000000000002E-5"/>
  </r>
  <r>
    <x v="9"/>
    <n v="6.41E-5"/>
    <n v="2.586E-4"/>
    <n v="2.62E-5"/>
    <n v="4.0800000000000002E-5"/>
    <n v="2.586E-4"/>
    <n v="2.62E-5"/>
    <n v="4.0800000000000002E-5"/>
  </r>
  <r>
    <x v="9"/>
    <n v="6.0800000000000001E-5"/>
    <n v="2.4489999999999999E-4"/>
    <n v="2.4999999999999998E-5"/>
    <n v="3.8600000000000003E-5"/>
    <n v="2.4489999999999999E-4"/>
    <n v="2.4999999999999998E-5"/>
    <n v="3.8600000000000003E-5"/>
  </r>
  <r>
    <x v="9"/>
    <n v="5.7600000000000004E-5"/>
    <n v="2.32E-4"/>
    <n v="2.3600000000000004E-5"/>
    <n v="3.6600000000000002E-5"/>
    <n v="2.32E-4"/>
    <n v="2.3600000000000004E-5"/>
    <n v="3.6600000000000002E-5"/>
  </r>
  <r>
    <x v="9"/>
    <n v="5.4399999999999994E-5"/>
    <n v="2.196E-4"/>
    <n v="2.23E-5"/>
    <n v="3.4600000000000001E-5"/>
    <n v="2.196E-4"/>
    <n v="2.23E-5"/>
    <n v="3.4600000000000001E-5"/>
  </r>
  <r>
    <x v="9"/>
    <n v="5.1600000000000001E-5"/>
    <n v="2.0799999999999999E-4"/>
    <n v="2.12E-5"/>
    <n v="3.2799999999999998E-5"/>
    <n v="2.0799999999999999E-4"/>
    <n v="2.12E-5"/>
    <n v="3.2799999999999998E-5"/>
  </r>
  <r>
    <x v="9"/>
    <n v="4.8900000000000003E-5"/>
    <n v="1.9700000000000002E-4"/>
    <n v="2.0000000000000002E-5"/>
    <n v="3.1000000000000001E-5"/>
    <n v="1.9700000000000002E-4"/>
    <n v="2.0000000000000002E-5"/>
    <n v="3.1000000000000001E-5"/>
  </r>
  <r>
    <x v="9"/>
    <n v="4.6199999999999998E-5"/>
    <n v="1.8660000000000001E-4"/>
    <n v="1.8899999999999999E-5"/>
    <n v="2.94E-5"/>
    <n v="1.8660000000000001E-4"/>
    <n v="1.8899999999999999E-5"/>
    <n v="2.94E-5"/>
  </r>
  <r>
    <x v="9"/>
    <n v="4.3799999999999994E-5"/>
    <n v="1.7679999999999999E-4"/>
    <n v="1.8000000000000004E-5"/>
    <n v="2.7800000000000001E-5"/>
    <n v="1.7679999999999999E-4"/>
    <n v="1.8000000000000004E-5"/>
    <n v="2.7800000000000001E-5"/>
  </r>
  <r>
    <x v="9"/>
    <n v="4.1500000000000006E-5"/>
    <n v="1.673E-4"/>
    <n v="1.7E-5"/>
    <n v="2.6299999999999999E-5"/>
    <n v="1.673E-4"/>
    <n v="1.7E-5"/>
    <n v="2.6299999999999999E-5"/>
  </r>
  <r>
    <x v="9"/>
    <n v="3.9300000000000007E-5"/>
    <n v="1.584E-4"/>
    <n v="1.6099999999999998E-5"/>
    <n v="2.4999999999999998E-5"/>
    <n v="1.584E-4"/>
    <n v="1.6099999999999998E-5"/>
    <n v="2.4999999999999998E-5"/>
  </r>
  <r>
    <x v="9"/>
    <n v="3.7199999999999996E-5"/>
    <n v="1.5020000000000002E-4"/>
    <n v="1.5200000000000002E-5"/>
    <n v="2.37E-5"/>
    <n v="1.5020000000000002E-4"/>
    <n v="1.5200000000000002E-5"/>
    <n v="2.37E-5"/>
  </r>
  <r>
    <x v="9"/>
    <n v="3.5300000000000004E-5"/>
    <n v="1.4220000000000001E-4"/>
    <n v="1.4399999999999999E-5"/>
    <n v="2.2400000000000002E-5"/>
    <n v="1.4220000000000001E-4"/>
    <n v="1.4399999999999999E-5"/>
    <n v="2.2400000000000002E-5"/>
  </r>
  <r>
    <x v="9"/>
    <n v="3.3399999999999999E-5"/>
    <n v="1.3460000000000002E-4"/>
    <n v="1.3699999999999999E-5"/>
    <n v="2.12E-5"/>
    <n v="1.3460000000000002E-4"/>
    <n v="1.3699999999999999E-5"/>
    <n v="2.12E-5"/>
  </r>
  <r>
    <x v="9"/>
    <n v="3.1599999999999996E-5"/>
    <n v="1.2740000000000001E-4"/>
    <n v="1.3000000000000001E-5"/>
    <n v="2.0100000000000001E-5"/>
    <n v="1.2740000000000001E-4"/>
    <n v="1.3000000000000001E-5"/>
    <n v="2.0100000000000001E-5"/>
  </r>
  <r>
    <x v="9"/>
    <n v="2.9800000000000003E-5"/>
    <n v="1.208E-4"/>
    <n v="1.22E-5"/>
    <n v="1.9099999999999997E-5"/>
    <n v="1.208E-4"/>
    <n v="1.22E-5"/>
    <n v="1.9099999999999997E-5"/>
  </r>
  <r>
    <x v="9"/>
    <n v="2.8200000000000001E-5"/>
    <n v="1.144E-4"/>
    <n v="1.1600000000000001E-5"/>
    <n v="1.8000000000000004E-5"/>
    <n v="1.144E-4"/>
    <n v="1.1600000000000001E-5"/>
    <n v="1.8000000000000004E-5"/>
  </r>
  <r>
    <x v="9"/>
    <n v="2.69E-5"/>
    <n v="1.082E-4"/>
    <n v="1.1E-5"/>
    <n v="1.7100000000000002E-5"/>
    <n v="1.082E-4"/>
    <n v="1.1E-5"/>
    <n v="1.7100000000000002E-5"/>
  </r>
  <r>
    <x v="9"/>
    <n v="2.5400000000000001E-5"/>
    <n v="1.026E-4"/>
    <n v="1.0500000000000001E-5"/>
    <n v="1.6199999999999997E-5"/>
    <n v="1.026E-4"/>
    <n v="1.0500000000000001E-5"/>
    <n v="1.6199999999999997E-5"/>
  </r>
  <r>
    <x v="9"/>
    <n v="2.4100000000000003E-5"/>
    <n v="9.7100000000000002E-5"/>
    <n v="9.9000000000000001E-6"/>
    <n v="1.5299999999999999E-5"/>
    <n v="9.7100000000000002E-5"/>
    <n v="9.9000000000000001E-6"/>
    <n v="1.5299999999999999E-5"/>
  </r>
  <r>
    <x v="9"/>
    <n v="2.2799999999999999E-5"/>
    <n v="9.1899999999999998E-5"/>
    <n v="9.3999999999999998E-6"/>
    <n v="1.4399999999999999E-5"/>
    <n v="9.1899999999999998E-5"/>
    <n v="9.3999999999999998E-6"/>
    <n v="1.4399999999999999E-5"/>
  </r>
  <r>
    <x v="9"/>
    <n v="2.16E-5"/>
    <n v="8.7000000000000001E-5"/>
    <n v="8.8999999999999995E-6"/>
    <n v="1.38E-5"/>
    <n v="8.7000000000000001E-5"/>
    <n v="8.8999999999999995E-6"/>
    <n v="1.38E-5"/>
  </r>
  <r>
    <x v="9"/>
    <n v="2.0400000000000001E-5"/>
    <n v="8.25E-5"/>
    <n v="8.3999999999999992E-6"/>
    <n v="1.3000000000000001E-5"/>
    <n v="8.25E-5"/>
    <n v="8.3999999999999992E-6"/>
    <n v="1.3000000000000001E-5"/>
  </r>
  <r>
    <x v="9"/>
    <n v="1.9299999999999998E-5"/>
    <n v="7.8100000000000001E-5"/>
    <n v="7.9000000000000006E-6"/>
    <n v="1.2299999999999999E-5"/>
    <n v="7.8100000000000001E-5"/>
    <n v="7.9000000000000006E-6"/>
    <n v="1.2299999999999999E-5"/>
  </r>
  <r>
    <x v="9"/>
    <n v="1.84E-5"/>
    <n v="7.400000000000001E-5"/>
    <n v="7.4999999999999993E-6"/>
    <n v="1.17E-5"/>
    <n v="7.400000000000001E-5"/>
    <n v="7.4999999999999993E-6"/>
    <n v="1.17E-5"/>
  </r>
  <r>
    <x v="9"/>
    <n v="1.7399999999999999E-5"/>
    <n v="7.0099999999999996E-5"/>
    <n v="7.0999999999999998E-6"/>
    <n v="1.1E-5"/>
    <n v="7.0099999999999996E-5"/>
    <n v="7.0999999999999998E-6"/>
    <n v="1.1E-5"/>
  </r>
  <r>
    <x v="9"/>
    <n v="1.6399999999999999E-5"/>
    <n v="6.6300000000000012E-5"/>
    <n v="6.8000000000000001E-6"/>
    <n v="1.0500000000000001E-5"/>
    <n v="6.6300000000000012E-5"/>
    <n v="6.8000000000000001E-6"/>
    <n v="1.0500000000000001E-5"/>
  </r>
  <r>
    <x v="9"/>
    <n v="1.56E-5"/>
    <n v="6.2800000000000009E-5"/>
    <n v="6.3999999999999997E-6"/>
    <n v="9.9000000000000001E-6"/>
    <n v="6.2800000000000009E-5"/>
    <n v="6.3999999999999997E-6"/>
    <n v="9.9000000000000001E-6"/>
  </r>
  <r>
    <x v="9"/>
    <n v="1.4800000000000001E-5"/>
    <n v="5.9600000000000005E-5"/>
    <n v="6.0000000000000002E-6"/>
    <n v="9.3999999999999998E-6"/>
    <n v="5.9600000000000005E-5"/>
    <n v="6.0000000000000002E-6"/>
    <n v="9.3999999999999998E-6"/>
  </r>
  <r>
    <x v="9"/>
    <n v="1.4E-5"/>
    <n v="5.6400000000000002E-5"/>
    <n v="5.7000000000000005E-6"/>
    <n v="8.8999999999999995E-6"/>
    <n v="5.6400000000000002E-5"/>
    <n v="5.7000000000000005E-6"/>
    <n v="8.8999999999999995E-6"/>
  </r>
  <r>
    <x v="9"/>
    <n v="1.3200000000000001E-5"/>
    <n v="5.3300000000000001E-5"/>
    <n v="5.4E-6"/>
    <n v="8.3999999999999992E-6"/>
    <n v="5.3300000000000001E-5"/>
    <n v="5.4E-6"/>
    <n v="8.3999999999999992E-6"/>
  </r>
  <r>
    <x v="9"/>
    <n v="1.2600000000000001E-5"/>
    <n v="5.0499999999999994E-5"/>
    <n v="5.2000000000000002E-6"/>
    <n v="7.9999999999999996E-6"/>
    <n v="5.0499999999999994E-5"/>
    <n v="5.2000000000000002E-6"/>
    <n v="7.9999999999999996E-6"/>
  </r>
  <r>
    <x v="9"/>
    <n v="1.1799999999999999E-5"/>
    <n v="4.7799999999999996E-5"/>
    <n v="4.7999999999999998E-6"/>
    <n v="7.4999999999999993E-6"/>
    <n v="4.7799999999999996E-5"/>
    <n v="4.7999999999999998E-6"/>
    <n v="7.4999999999999993E-6"/>
  </r>
  <r>
    <x v="9"/>
    <n v="1.13E-5"/>
    <n v="4.5399999999999999E-5"/>
    <n v="4.6E-6"/>
    <n v="7.0999999999999998E-6"/>
    <n v="4.5399999999999999E-5"/>
    <n v="4.6E-6"/>
    <n v="7.0999999999999998E-6"/>
  </r>
  <r>
    <x v="9"/>
    <n v="1.06E-5"/>
    <n v="4.2899999999999999E-5"/>
    <n v="4.4000000000000002E-6"/>
    <n v="6.8000000000000001E-6"/>
    <n v="4.2899999999999999E-5"/>
    <n v="4.4000000000000002E-6"/>
    <n v="6.8000000000000001E-6"/>
  </r>
  <r>
    <x v="9"/>
    <n v="1.01E-5"/>
    <n v="4.07E-5"/>
    <n v="4.0999999999999997E-6"/>
    <n v="6.3999999999999997E-6"/>
    <n v="4.07E-5"/>
    <n v="4.0999999999999997E-6"/>
    <n v="6.3999999999999997E-6"/>
  </r>
  <r>
    <x v="9"/>
    <n v="9.5000000000000005E-6"/>
    <n v="3.8500000000000001E-5"/>
    <n v="3.9999999999999998E-6"/>
    <n v="6.0000000000000002E-6"/>
    <n v="3.8500000000000001E-5"/>
    <n v="3.9999999999999998E-6"/>
    <n v="6.0000000000000002E-6"/>
  </r>
  <r>
    <x v="9"/>
    <n v="9.0000000000000002E-6"/>
    <n v="3.65E-5"/>
    <n v="3.5999999999999998E-6"/>
    <n v="5.7000000000000005E-6"/>
    <n v="3.65E-5"/>
    <n v="3.5999999999999998E-6"/>
    <n v="5.7000000000000005E-6"/>
  </r>
  <r>
    <x v="9"/>
    <n v="8.6000000000000007E-6"/>
    <n v="3.4600000000000001E-5"/>
    <n v="3.5999999999999998E-6"/>
    <n v="5.4999999999999999E-6"/>
    <n v="3.4600000000000001E-5"/>
    <n v="3.5999999999999998E-6"/>
    <n v="5.4999999999999999E-6"/>
  </r>
  <r>
    <x v="9"/>
    <n v="8.0999999999999987E-6"/>
    <n v="3.26E-5"/>
    <n v="3.1999999999999999E-6"/>
    <n v="5.2000000000000002E-6"/>
    <n v="3.26E-5"/>
    <n v="3.1999999999999999E-6"/>
    <n v="5.2000000000000002E-6"/>
  </r>
  <r>
    <x v="9"/>
    <n v="7.7000000000000008E-6"/>
    <n v="3.1000000000000001E-5"/>
    <n v="3.1999999999999999E-6"/>
    <n v="4.7999999999999998E-6"/>
    <n v="3.1000000000000001E-5"/>
    <n v="3.1999999999999999E-6"/>
    <n v="4.7999999999999998E-6"/>
  </r>
  <r>
    <x v="9"/>
    <n v="7.2999999999999996E-6"/>
    <n v="2.94E-5"/>
    <n v="3.0000000000000001E-6"/>
    <n v="4.6E-6"/>
    <n v="2.94E-5"/>
    <n v="3.0000000000000001E-6"/>
    <n v="4.6E-6"/>
  </r>
  <r>
    <x v="9"/>
    <n v="6.9E-6"/>
    <n v="2.7800000000000001E-5"/>
    <n v="2.7999999999999999E-6"/>
    <n v="4.4000000000000002E-6"/>
    <n v="2.7800000000000001E-5"/>
    <n v="2.7999999999999999E-6"/>
    <n v="4.4000000000000002E-6"/>
  </r>
  <r>
    <x v="9"/>
    <n v="6.4999999999999996E-6"/>
    <n v="2.62E-5"/>
    <n v="2.7999999999999999E-6"/>
    <n v="4.0999999999999997E-6"/>
    <n v="2.62E-5"/>
    <n v="2.7999999999999999E-6"/>
    <n v="4.0999999999999997E-6"/>
  </r>
  <r>
    <x v="9"/>
    <n v="6.1999999999999999E-6"/>
    <n v="2.4999999999999998E-5"/>
    <n v="2.3999999999999999E-6"/>
    <n v="3.9999999999999998E-6"/>
    <n v="2.4999999999999998E-5"/>
    <n v="2.3999999999999999E-6"/>
    <n v="3.9999999999999998E-6"/>
  </r>
  <r>
    <x v="9"/>
    <n v="5.9000000000000003E-6"/>
    <n v="2.3600000000000004E-5"/>
    <n v="2.3999999999999999E-6"/>
    <n v="3.5999999999999998E-6"/>
    <n v="2.3600000000000004E-5"/>
    <n v="2.3999999999999999E-6"/>
    <n v="3.5999999999999998E-6"/>
  </r>
  <r>
    <x v="9"/>
    <n v="5.5999999999999997E-6"/>
    <n v="2.23E-5"/>
    <n v="2.3999999999999999E-6"/>
    <n v="3.5999999999999998E-6"/>
    <n v="2.23E-5"/>
    <n v="2.3999999999999999E-6"/>
    <n v="3.5999999999999998E-6"/>
  </r>
  <r>
    <x v="9"/>
    <n v="5.2000000000000002E-6"/>
    <n v="2.12E-5"/>
    <n v="1.9999999999999999E-6"/>
    <n v="3.2999999999999997E-6"/>
    <n v="2.12E-5"/>
    <n v="1.9999999999999999E-6"/>
    <n v="3.2999999999999997E-6"/>
  </r>
  <r>
    <x v="9"/>
    <n v="4.9999999999999996E-6"/>
    <n v="2.0000000000000002E-5"/>
    <n v="1.9999999999999999E-6"/>
    <n v="3.1999999999999999E-6"/>
    <n v="2.0000000000000002E-5"/>
    <n v="1.9999999999999999E-6"/>
    <n v="3.1999999999999999E-6"/>
  </r>
  <r>
    <x v="9"/>
    <n v="4.7999999999999998E-6"/>
    <n v="1.8899999999999999E-5"/>
    <n v="1.9999999999999999E-6"/>
    <n v="3.0000000000000001E-6"/>
    <n v="1.8899999999999999E-5"/>
    <n v="1.9999999999999999E-6"/>
    <n v="3.0000000000000001E-6"/>
  </r>
  <r>
    <x v="9"/>
    <n v="4.4000000000000002E-6"/>
    <n v="1.8000000000000004E-5"/>
    <n v="1.9E-6"/>
    <n v="2.7999999999999999E-6"/>
    <n v="1.8000000000000004E-5"/>
    <n v="1.9E-6"/>
    <n v="2.7999999999999999E-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"/>
    <n v="1.08746E-2"/>
    <n v="2.7262499999999999E-2"/>
    <n v="0"/>
    <n v="1.8158899999999999E-2"/>
    <n v="0.14662359999999999"/>
    <n v="0"/>
    <n v="0"/>
    <n v="1.63879E-2"/>
    <n v="0"/>
    <n v="0"/>
    <n v="0"/>
    <n v="0.4087461"/>
    <n v="5.1726399999999999E-2"/>
  </r>
  <r>
    <x v="0"/>
    <n v="2"/>
    <n v="1.08746E-2"/>
    <n v="1.7981E-2"/>
    <n v="6.19E-5"/>
    <n v="1.7717500000000001E-2"/>
    <n v="0.20003099999999999"/>
    <n v="-5.6605999999999997E-2"/>
    <n v="0"/>
    <n v="1.7981E-2"/>
    <n v="0"/>
    <n v="7.0699999999999995E-4"/>
    <n v="0"/>
    <n v="0.50609440000000006"/>
    <n v="7.0218299999999997E-2"/>
  </r>
  <r>
    <x v="0"/>
    <n v="3"/>
    <n v="1.08127E-2"/>
    <n v="1.78993E-2"/>
    <n v="3.5950000000000001E-4"/>
    <n v="1.6925900000000001E-2"/>
    <n v="0.21562290000000001"/>
    <n v="-7.20552E-2"/>
    <n v="0"/>
    <n v="1.78993E-2"/>
    <n v="0"/>
    <n v="4.0184000000000001E-3"/>
    <n v="0"/>
    <n v="0.53399379999999996"/>
    <n v="8.7122500000000005E-2"/>
  </r>
  <r>
    <x v="0"/>
    <n v="4"/>
    <n v="1.0453199999999999E-2"/>
    <n v="1.7134099999999999E-2"/>
    <n v="5.9029999999999998E-4"/>
    <n v="1.5874900000000001E-2"/>
    <n v="0.21611920000000001"/>
    <n v="-7.5133099999999994E-2"/>
    <n v="0"/>
    <n v="1.7134099999999999E-2"/>
    <n v="0"/>
    <n v="6.4743999999999999E-3"/>
    <n v="0"/>
    <n v="0.54722349999999997"/>
    <n v="9.9682999999999994E-2"/>
  </r>
  <r>
    <x v="1"/>
    <n v="5"/>
    <n v="9.8629000000000008E-3"/>
    <n v="1.6040700000000001E-2"/>
    <n v="7.4629999999999998E-4"/>
    <n v="1.46216E-2"/>
    <n v="0.20573720000000001"/>
    <n v="-6.9934399999999994E-2"/>
    <n v="0"/>
    <n v="2.2323999999999998E-3"/>
    <n v="2.5796E-3"/>
    <n v="7.7627E-3"/>
    <n v="0"/>
    <n v="0.55895729999999999"/>
    <n v="0.10903839999999999"/>
  </r>
  <r>
    <x v="1"/>
    <n v="6"/>
    <n v="9.1166000000000007E-3"/>
    <n v="1.4980500000000001E-2"/>
    <n v="7.1210000000000002E-4"/>
    <n v="1.34512E-2"/>
    <n v="0.1971666"/>
    <n v="-6.7499500000000004E-2"/>
    <n v="0"/>
    <n v="1.0361999999999999E-3"/>
    <n v="4.0366999999999998E-3"/>
    <n v="7.7269000000000001E-3"/>
    <n v="0"/>
    <n v="0.57087520000000003"/>
    <n v="0.1178024"/>
  </r>
  <r>
    <x v="1"/>
    <n v="7"/>
    <n v="8.4045000000000005E-3"/>
    <n v="1.4061499999999999E-2"/>
    <n v="6.1499999999999999E-4"/>
    <n v="1.2419700000000001E-2"/>
    <n v="0.18893840000000001"/>
    <n v="-6.5231399999999995E-2"/>
    <n v="0"/>
    <n v="7.6690000000000005E-4"/>
    <n v="4.6046000000000004E-3"/>
    <n v="6.5960000000000003E-3"/>
    <n v="0"/>
    <n v="0.58252930000000003"/>
    <n v="0.125971"/>
  </r>
  <r>
    <x v="1"/>
    <n v="8"/>
    <n v="7.7894000000000001E-3"/>
    <n v="1.31997E-2"/>
    <n v="5.7680000000000003E-4"/>
    <n v="1.1467099999999999E-2"/>
    <n v="0.18170720000000001"/>
    <n v="-6.2644000000000005E-2"/>
    <n v="0"/>
    <n v="6.7029999999999998E-4"/>
    <n v="4.6046999999999998E-3"/>
    <n v="6.4152000000000002E-3"/>
    <n v="0"/>
    <n v="0.59512149999999997"/>
    <n v="0.1339687"/>
  </r>
  <r>
    <x v="2"/>
    <n v="9"/>
    <n v="7.2125999999999996E-3"/>
    <n v="1.2482699999999999E-2"/>
    <n v="4.8339999999999999E-4"/>
    <n v="1.06509E-2"/>
    <n v="0.17609069999999999"/>
    <n v="-6.1326100000000001E-2"/>
    <n v="0"/>
    <n v="6.2920000000000001E-4"/>
    <n v="4.1872000000000003E-3"/>
    <n v="5.4197999999999998E-3"/>
    <n v="0"/>
    <n v="0.60749549999999997"/>
    <n v="0.14193829999999999"/>
  </r>
  <r>
    <x v="2"/>
    <n v="10"/>
    <n v="6.7292000000000003E-3"/>
    <n v="1.18434E-2"/>
    <n v="4.3370000000000003E-4"/>
    <n v="9.9196000000000006E-3"/>
    <n v="0.17154259999999999"/>
    <n v="-5.9939800000000001E-2"/>
    <n v="0"/>
    <n v="5.9980000000000005E-4"/>
    <n v="3.7369E-3"/>
    <n v="4.9994000000000002E-3"/>
    <n v="0"/>
    <n v="0.62034180000000005"/>
    <n v="0.1497733"/>
  </r>
  <r>
    <x v="2"/>
    <n v="11"/>
    <n v="6.2954999999999999E-3"/>
    <n v="1.1295700000000001E-2"/>
    <n v="3.7520000000000001E-4"/>
    <n v="9.2787000000000008E-3"/>
    <n v="0.1681173"/>
    <n v="-5.9131099999999999E-2"/>
    <n v="0"/>
    <n v="5.7899999999999998E-4"/>
    <n v="3.3449E-3"/>
    <n v="4.4102999999999998E-3"/>
    <n v="0"/>
    <n v="0.63318730000000001"/>
    <n v="0.1575395"/>
  </r>
  <r>
    <x v="2"/>
    <n v="12"/>
    <n v="5.9202999999999999E-3"/>
    <n v="1.0813100000000001E-2"/>
    <n v="3.3369999999999998E-4"/>
    <n v="8.7069000000000001E-3"/>
    <n v="0.1655587"/>
    <n v="-5.84907E-2"/>
    <n v="0"/>
    <n v="5.6229999999999995E-4"/>
    <n v="2.9489E-3"/>
    <n v="4.0296000000000004E-3"/>
    <n v="0"/>
    <n v="0.64622789999999997"/>
    <n v="0.16521620000000001"/>
  </r>
  <r>
    <x v="3"/>
    <n v="13"/>
    <n v="5.5865999999999997E-3"/>
    <n v="1.03926E-2"/>
    <n v="2.9399999999999999E-4"/>
    <n v="8.1987999999999991E-3"/>
    <n v="0.16378699999999999"/>
    <n v="-5.81611E-2"/>
    <n v="0"/>
    <n v="5.4810000000000004E-4"/>
    <n v="2.6381E-3"/>
    <n v="3.6400999999999998E-3"/>
    <n v="0"/>
    <n v="0.65928310000000001"/>
    <n v="0.17279949999999999"/>
  </r>
  <r>
    <x v="3"/>
    <n v="14"/>
    <n v="5.2925000000000003E-3"/>
    <n v="1.00219E-2"/>
    <n v="2.6249999999999998E-4"/>
    <n v="7.7434000000000001E-3"/>
    <n v="0.16267780000000001"/>
    <n v="-5.8020000000000002E-2"/>
    <n v="0"/>
    <n v="5.3600000000000002E-4"/>
    <n v="2.3574999999999998E-3"/>
    <n v="3.3414999999999999E-3"/>
    <n v="0"/>
    <n v="0.6724173"/>
    <n v="0.1803129"/>
  </r>
  <r>
    <x v="3"/>
    <n v="15"/>
    <n v="5.0299999999999997E-3"/>
    <n v="9.6954999999999993E-3"/>
    <n v="2.3440000000000001E-4"/>
    <n v="7.3343999999999996E-3"/>
    <n v="0.16214509999999999"/>
    <n v="-5.80822E-2"/>
    <n v="0"/>
    <n v="5.2550000000000003E-4"/>
    <n v="2.1258000000000002E-3"/>
    <n v="3.068E-3"/>
    <n v="0"/>
    <n v="0.68555940000000004"/>
    <n v="0.1877424"/>
  </r>
  <r>
    <x v="3"/>
    <n v="16"/>
    <n v="4.7957E-3"/>
    <n v="9.4059E-3"/>
    <n v="2.1100000000000001E-4"/>
    <n v="6.9649000000000004E-3"/>
    <n v="0.16210820000000001"/>
    <n v="-5.8299900000000002E-2"/>
    <n v="0"/>
    <n v="5.1659999999999998E-4"/>
    <n v="1.9237E-3"/>
    <n v="2.8446000000000001E-3"/>
    <n v="0"/>
    <n v="0.6987293"/>
    <n v="0.19509399999999999"/>
  </r>
  <r>
    <x v="4"/>
    <n v="17"/>
    <n v="4.5846999999999997E-3"/>
    <n v="9.1485000000000004E-3"/>
    <n v="1.906E-4"/>
    <n v="6.6299999999999996E-3"/>
    <n v="0.16249930000000001"/>
    <n v="-5.8662300000000001E-2"/>
    <n v="0"/>
    <n v="5.0880000000000001E-4"/>
    <n v="1.753E-3"/>
    <n v="2.6481999999999999E-3"/>
    <n v="0"/>
    <n v="0.71189729999999996"/>
    <n v="0.20235139999999999"/>
  </r>
  <r>
    <x v="4"/>
    <n v="18"/>
    <n v="4.3940999999999997E-3"/>
    <n v="8.9184999999999993E-3"/>
    <n v="1.7320000000000001E-4"/>
    <n v="6.3249999999999999E-3"/>
    <n v="0.16326260000000001"/>
    <n v="-5.9146499999999998E-2"/>
    <n v="0"/>
    <n v="5.0210000000000001E-4"/>
    <n v="1.6054999999999999E-3"/>
    <n v="2.4822999999999998E-3"/>
    <n v="0"/>
    <n v="0.72506570000000004"/>
    <n v="0.20950830000000001"/>
  </r>
  <r>
    <x v="4"/>
    <n v="19"/>
    <n v="4.2208999999999997E-3"/>
    <n v="8.7121999999999998E-3"/>
    <n v="1.5799999999999999E-4"/>
    <n v="6.0461999999999998E-3"/>
    <n v="0.16434869999999999"/>
    <n v="-5.9738399999999997E-2"/>
    <n v="0"/>
    <n v="4.9609999999999997E-4"/>
    <n v="1.4793E-3"/>
    <n v="2.3378000000000001E-3"/>
    <n v="0"/>
    <n v="0.73821999999999999"/>
    <n v="0.21654889999999999"/>
  </r>
  <r>
    <x v="4"/>
    <n v="20"/>
    <n v="4.0629000000000004E-3"/>
    <n v="8.5266000000000005E-3"/>
    <n v="1.449E-4"/>
    <n v="5.7904999999999996E-3"/>
    <n v="0.1657189"/>
    <n v="-6.04255E-2"/>
    <n v="0"/>
    <n v="4.9069999999999995E-4"/>
    <n v="1.3699999999999999E-3"/>
    <n v="2.2125000000000001E-3"/>
    <n v="0"/>
    <n v="0.75135300000000005"/>
    <n v="0.22346550000000001"/>
  </r>
  <r>
    <x v="5"/>
    <n v="21"/>
    <n v="3.9179999999999996E-3"/>
    <n v="8.3590000000000001E-3"/>
    <n v="1.3329999999999999E-4"/>
    <n v="5.5551999999999997E-3"/>
    <n v="0.1673374"/>
    <n v="-6.1195199999999998E-2"/>
    <n v="0"/>
    <n v="4.8589999999999999E-4"/>
    <n v="1.2754000000000001E-3"/>
    <n v="2.1031000000000001E-3"/>
    <n v="0"/>
    <n v="0.76445510000000005"/>
    <n v="0.23024739999999999"/>
  </r>
  <r>
    <x v="5"/>
    <n v="22"/>
    <n v="3.7847000000000002E-3"/>
    <n v="8.2071999999999996E-3"/>
    <n v="1.2310000000000001E-4"/>
    <n v="5.3378999999999996E-3"/>
    <n v="0.16917499999999999"/>
    <n v="-6.2037700000000001E-2"/>
    <n v="0"/>
    <n v="4.8149999999999999E-4"/>
    <n v="1.1927999999999999E-3"/>
    <n v="2.0070999999999999E-3"/>
    <n v="9.9999999999999995E-8"/>
    <n v="0.77751530000000002"/>
    <n v="0.23689070000000001"/>
  </r>
  <r>
    <x v="5"/>
    <n v="23"/>
    <n v="3.6616000000000001E-3"/>
    <n v="8.0690999999999992E-3"/>
    <n v="1.141E-4"/>
    <n v="5.1367000000000001E-3"/>
    <n v="0.17120289999999999"/>
    <n v="-6.29411E-2"/>
    <n v="0"/>
    <n v="4.7750000000000001E-4"/>
    <n v="1.1206E-3"/>
    <n v="1.9233E-3"/>
    <n v="1.9999999999999999E-7"/>
    <n v="0.79052440000000002"/>
    <n v="0.24339050000000001"/>
  </r>
  <r>
    <x v="5"/>
    <n v="24"/>
    <n v="3.5474999999999999E-3"/>
    <n v="7.9431999999999992E-3"/>
    <n v="1.061E-4"/>
    <n v="4.9499000000000001E-3"/>
    <n v="0.1733952"/>
    <n v="-6.3894800000000002E-2"/>
    <n v="0"/>
    <n v="4.7370000000000002E-4"/>
    <n v="1.0571999999999999E-3"/>
    <n v="1.8500000000000001E-3"/>
    <n v="2.9999999999999999E-7"/>
    <n v="0.80346899999999999"/>
    <n v="0.2497463"/>
  </r>
  <r>
    <x v="6"/>
    <n v="25"/>
    <n v="3.4413999999999998E-3"/>
    <n v="7.8279000000000005E-3"/>
    <n v="9.8999999999999994E-5"/>
    <n v="4.7758999999999996E-3"/>
    <n v="0.17572579999999999"/>
    <n v="-6.4886100000000002E-2"/>
    <n v="0"/>
    <n v="4.7029999999999999E-4"/>
    <n v="1.0013999999999999E-3"/>
    <n v="1.7864000000000001E-3"/>
    <n v="5.9999999999999997E-7"/>
    <n v="0.81633670000000003"/>
    <n v="0.25595790000000002"/>
  </r>
  <r>
    <x v="6"/>
    <n v="26"/>
    <n v="3.3424000000000001E-3"/>
    <n v="7.7219000000000003E-3"/>
    <n v="9.2600000000000001E-5"/>
    <n v="4.6135999999999998E-3"/>
    <n v="0.17816960000000001"/>
    <n v="-6.5902299999999997E-2"/>
    <n v="0"/>
    <n v="4.6710000000000002E-4"/>
    <n v="9.5239999999999995E-4"/>
    <n v="1.7309000000000001E-3"/>
    <n v="8.9999999999999996E-7"/>
    <n v="0.82911060000000003"/>
    <n v="0.26202839999999999"/>
  </r>
  <r>
    <x v="6"/>
    <n v="27"/>
    <n v="3.2498000000000002E-3"/>
    <n v="7.6239999999999997E-3"/>
    <n v="8.6899999999999998E-5"/>
    <n v="4.4616999999999999E-3"/>
    <n v="0.18070159999999999"/>
    <n v="-6.6929100000000005E-2"/>
    <n v="0"/>
    <n v="4.6410000000000001E-4"/>
    <n v="9.0910000000000003E-4"/>
    <n v="1.6829E-3"/>
    <n v="1.3999999999999999E-6"/>
    <n v="0.84177259999999998"/>
    <n v="0.26796140000000002"/>
  </r>
  <r>
    <x v="6"/>
    <n v="28"/>
    <n v="3.1627999999999999E-3"/>
    <n v="7.5332000000000003E-3"/>
    <n v="8.1799999999999996E-5"/>
    <n v="4.3192999999999999E-3"/>
    <n v="0.1832976"/>
    <n v="-6.7952200000000004E-2"/>
    <n v="0"/>
    <n v="4.6119999999999999E-4"/>
    <n v="8.7109999999999998E-4"/>
    <n v="1.6410000000000001E-3"/>
    <n v="2.0999999999999998E-6"/>
    <n v="0.85430090000000003"/>
    <n v="0.27376240000000002"/>
  </r>
  <r>
    <x v="7"/>
    <n v="29"/>
    <n v="3.081E-3"/>
    <n v="7.4485999999999997E-3"/>
    <n v="7.7200000000000006E-5"/>
    <n v="4.1855E-3"/>
    <n v="0.18593390000000001"/>
    <n v="-6.8955900000000001E-2"/>
    <n v="0"/>
    <n v="4.5849999999999998E-4"/>
    <n v="8.3779999999999998E-4"/>
    <n v="1.6042999999999999E-3"/>
    <n v="3.1999999999999999E-6"/>
    <n v="0.86667229999999995"/>
    <n v="0.2794373"/>
  </r>
  <r>
    <x v="7"/>
    <n v="30"/>
    <n v="3.0038E-3"/>
    <n v="7.3692999999999996E-3"/>
    <n v="7.2999999999999999E-5"/>
    <n v="4.0596E-3"/>
    <n v="0.1885878"/>
    <n v="-6.9925000000000001E-2"/>
    <n v="0"/>
    <n v="4.5590000000000002E-4"/>
    <n v="8.0849999999999997E-4"/>
    <n v="1.5719E-3"/>
    <n v="4.8999999999999997E-6"/>
    <n v="0.87886109999999995"/>
    <n v="0.28499229999999998"/>
  </r>
  <r>
    <x v="7"/>
    <n v="31"/>
    <n v="2.9307999999999999E-3"/>
    <n v="7.2946E-3"/>
    <n v="6.9099999999999999E-5"/>
    <n v="3.9408000000000004E-3"/>
    <n v="0.1912375"/>
    <n v="-7.0844000000000004E-2"/>
    <n v="0"/>
    <n v="4.5350000000000002E-4"/>
    <n v="7.829E-4"/>
    <n v="1.5432E-3"/>
    <n v="7.1999999999999997E-6"/>
    <n v="0.8908412"/>
    <n v="0.2904332"/>
  </r>
  <r>
    <x v="7"/>
    <n v="32"/>
    <n v="2.8617E-3"/>
    <n v="7.2237999999999998E-3"/>
    <n v="6.5599999999999995E-5"/>
    <n v="3.8284999999999999E-3"/>
    <n v="0.1938627"/>
    <n v="-7.1697899999999995E-2"/>
    <n v="0"/>
    <n v="4.5110000000000001E-4"/>
    <n v="7.6059999999999995E-4"/>
    <n v="1.5175E-3"/>
    <n v="1.04E-5"/>
    <n v="0.90258649999999996"/>
    <n v="0.2957649"/>
  </r>
  <r>
    <x v="8"/>
    <n v="33"/>
    <n v="2.7961000000000001E-3"/>
    <n v="7.1563E-3"/>
    <n v="6.2399999999999999E-5"/>
    <n v="3.7223999999999998E-3"/>
    <n v="0.19644420000000001"/>
    <n v="-7.2472200000000001E-2"/>
    <n v="0"/>
    <n v="4.4890000000000002E-4"/>
    <n v="7.4120000000000002E-4"/>
    <n v="1.4946E-3"/>
    <n v="1.47E-5"/>
    <n v="0.91407179999999999"/>
    <n v="0.30099029999999999"/>
  </r>
  <r>
    <x v="8"/>
    <n v="34"/>
    <n v="2.7336999999999999E-3"/>
    <n v="7.0917000000000003E-3"/>
    <n v="5.94E-5"/>
    <n v="3.6218000000000001E-3"/>
    <n v="0.1989638"/>
    <n v="-7.3153300000000004E-2"/>
    <n v="0"/>
    <n v="4.4670000000000002E-4"/>
    <n v="7.2429999999999999E-4"/>
    <n v="1.474E-3"/>
    <n v="2.02E-5"/>
    <n v="0.92527349999999997"/>
    <n v="0.3061101"/>
  </r>
  <r>
    <x v="8"/>
    <n v="35"/>
    <n v="2.6741999999999998E-3"/>
    <n v="7.0293999999999999E-3"/>
    <n v="5.6700000000000003E-5"/>
    <n v="3.5263999999999998E-3"/>
    <n v="0.20140479999999999"/>
    <n v="-7.3728000000000002E-2"/>
    <n v="0"/>
    <n v="4.4460000000000002E-4"/>
    <n v="7.0980000000000001E-4"/>
    <n v="1.4557000000000001E-3"/>
    <n v="2.73E-5"/>
    <n v="0.93616999999999995"/>
    <n v="0.3111217"/>
  </r>
  <r>
    <x v="8"/>
    <n v="36"/>
    <n v="2.6175999999999999E-3"/>
    <n v="6.9690000000000004E-3"/>
    <n v="5.41E-5"/>
    <n v="3.4356999999999999E-3"/>
    <n v="0.20375109999999999"/>
    <n v="-7.4184200000000006E-2"/>
    <n v="0"/>
    <n v="4.4260000000000002E-4"/>
    <n v="6.9740000000000004E-4"/>
    <n v="1.4395E-3"/>
    <n v="3.5899999999999998E-5"/>
    <n v="0.94674239999999998"/>
    <n v="0.31601980000000002"/>
  </r>
  <r>
    <x v="9"/>
    <n v="37"/>
    <n v="2.5634999999999998E-3"/>
    <n v="6.9100999999999997E-3"/>
    <n v="5.1700000000000003E-5"/>
    <n v="3.3495E-3"/>
    <n v="0.20598839999999999"/>
    <n v="-7.4510800000000002E-2"/>
    <n v="0"/>
    <n v="4.4069999999999998E-4"/>
    <n v="6.8690000000000005E-4"/>
    <n v="1.4254999999999999E-3"/>
    <n v="4.6199999999999998E-5"/>
    <n v="0.95697480000000001"/>
    <n v="0.32079679999999999"/>
  </r>
  <r>
    <x v="9"/>
    <n v="38"/>
    <n v="2.5117999999999998E-3"/>
    <n v="6.8523999999999998E-3"/>
    <n v="4.9499999999999997E-5"/>
    <n v="3.2674000000000002E-3"/>
    <n v="0.20810390000000001"/>
    <n v="-7.4698500000000001E-2"/>
    <n v="0"/>
    <n v="4.3879999999999999E-4"/>
    <n v="6.78E-4"/>
    <n v="1.4135E-3"/>
    <n v="5.8400000000000003E-5"/>
    <n v="0.96685489999999996"/>
    <n v="0.32544479999999998"/>
  </r>
  <r>
    <x v="9"/>
    <n v="39"/>
    <n v="2.4623000000000002E-3"/>
    <n v="6.7955999999999997E-3"/>
    <n v="4.74E-5"/>
    <n v="3.1892000000000001E-3"/>
    <n v="0.2100871"/>
    <n v="-7.4739899999999998E-2"/>
    <n v="0"/>
    <n v="4.3689999999999999E-4"/>
    <n v="6.7060000000000004E-4"/>
    <n v="1.4036999999999999E-3"/>
    <n v="7.25E-5"/>
    <n v="0.97637419999999997"/>
    <n v="0.32995590000000002"/>
  </r>
  <r>
    <x v="9"/>
    <n v="40"/>
    <n v="2.4149000000000002E-3"/>
    <n v="6.7394999999999998E-3"/>
    <n v="4.5500000000000001E-5"/>
    <n v="3.1145000000000001E-3"/>
    <n v="0.2119297"/>
    <n v="-7.4629899999999999E-2"/>
    <n v="0"/>
    <n v="4.351E-4"/>
    <n v="6.6450000000000005E-4"/>
    <n v="1.3960000000000001E-3"/>
    <n v="8.8399999999999994E-5"/>
    <n v="0.98552839999999997"/>
    <n v="0.33432400000000001"/>
  </r>
  <r>
    <x v="10"/>
    <n v="41"/>
    <n v="2.3693E-3"/>
    <n v="6.6838000000000002E-3"/>
    <n v="4.3699999999999998E-5"/>
    <n v="3.0431E-3"/>
    <n v="0.2136257"/>
    <n v="-7.4365700000000007E-2"/>
    <n v="0"/>
    <n v="4.3330000000000002E-4"/>
    <n v="6.5959999999999999E-4"/>
    <n v="1.3905E-3"/>
    <n v="1.0620000000000001E-4"/>
    <n v="0.99431709999999995"/>
    <n v="0.33854479999999998"/>
  </r>
  <r>
    <x v="10"/>
    <n v="42"/>
    <n v="2.3256000000000001E-3"/>
    <n v="6.6284999999999998E-3"/>
    <n v="4.21E-5"/>
    <n v="2.9748999999999999E-3"/>
    <n v="0.21517149999999999"/>
    <n v="-7.3946799999999993E-2"/>
    <n v="0"/>
    <n v="4.3159999999999997E-4"/>
    <n v="6.556E-4"/>
    <n v="1.3872000000000001E-3"/>
    <n v="1.2579999999999999E-4"/>
    <n v="1.0027434"/>
    <n v="0.34261629999999998"/>
  </r>
  <r>
    <x v="10"/>
    <n v="43"/>
    <n v="2.2836000000000002E-3"/>
    <n v="6.5732999999999998E-3"/>
    <n v="4.0500000000000002E-5"/>
    <n v="2.9096E-3"/>
    <n v="0.2165657"/>
    <n v="-7.3374700000000001E-2"/>
    <n v="0"/>
    <n v="4.2999999999999999E-4"/>
    <n v="6.5229999999999997E-4"/>
    <n v="1.3860000000000001E-3"/>
    <n v="1.472E-4"/>
    <n v="1.0108139"/>
    <n v="0.34653869999999998"/>
  </r>
  <r>
    <x v="10"/>
    <n v="44"/>
    <n v="2.2431E-3"/>
    <n v="6.5182E-3"/>
    <n v="3.8999999999999999E-5"/>
    <n v="2.8470000000000001E-3"/>
    <n v="0.2178088"/>
    <n v="-7.2652700000000001E-2"/>
    <n v="0"/>
    <n v="4.284E-4"/>
    <n v="6.4970000000000002E-4"/>
    <n v="1.3868999999999999E-3"/>
    <n v="1.7029999999999999E-4"/>
    <n v="1.0185377"/>
    <n v="0.35031400000000001"/>
  </r>
  <r>
    <x v="11"/>
    <n v="45"/>
    <n v="2.2039999999999998E-3"/>
    <n v="6.4631000000000003E-3"/>
    <n v="3.7700000000000002E-5"/>
    <n v="2.787E-3"/>
    <n v="0.2189025"/>
    <n v="-7.1785500000000002E-2"/>
    <n v="0"/>
    <n v="4.2690000000000002E-4"/>
    <n v="6.4769999999999997E-4"/>
    <n v="1.39E-3"/>
    <n v="1.95E-4"/>
    <n v="1.0259265"/>
    <n v="0.35394579999999998"/>
  </r>
  <r>
    <x v="11"/>
    <n v="46"/>
    <n v="2.1662999999999999E-3"/>
    <n v="6.4079999999999996E-3"/>
    <n v="3.6399999999999997E-5"/>
    <n v="2.7293E-3"/>
    <n v="0.21985009999999999"/>
    <n v="-7.0778800000000003E-2"/>
    <n v="0"/>
    <n v="4.2549999999999999E-4"/>
    <n v="6.4599999999999998E-4"/>
    <n v="1.395E-3"/>
    <n v="2.2120000000000001E-4"/>
    <n v="1.0329934000000001"/>
    <n v="0.3574387"/>
  </r>
  <r>
    <x v="11"/>
    <n v="47"/>
    <n v="2.1299000000000001E-3"/>
    <n v="6.3528999999999999E-3"/>
    <n v="3.5200000000000002E-5"/>
    <n v="2.6738E-3"/>
    <n v="0.2206555"/>
    <n v="-6.9639300000000001E-2"/>
    <n v="0"/>
    <n v="4.2420000000000001E-4"/>
    <n v="6.4459999999999995E-4"/>
    <n v="1.4021000000000001E-3"/>
    <n v="2.4869999999999997E-4"/>
    <n v="1.0397527"/>
    <n v="0.36079810000000001"/>
  </r>
  <r>
    <x v="11"/>
    <n v="48"/>
    <n v="2.0947000000000001E-3"/>
    <n v="6.2978000000000001E-3"/>
    <n v="3.4100000000000002E-5"/>
    <n v="2.6205E-3"/>
    <n v="0.2213233"/>
    <n v="-6.8373799999999998E-2"/>
    <n v="0"/>
    <n v="4.2299999999999998E-4"/>
    <n v="6.4340000000000003E-4"/>
    <n v="1.4109999999999999E-3"/>
    <n v="2.7740000000000002E-4"/>
    <n v="1.0462195000000001"/>
    <n v="0.36402960000000001"/>
  </r>
  <r>
    <x v="12"/>
    <n v="49"/>
    <n v="2.0604999999999998E-3"/>
    <n v="6.2426000000000001E-3"/>
    <n v="3.3099999999999998E-5"/>
    <n v="2.5690999999999999E-3"/>
    <n v="0.22185849999999999"/>
    <n v="-6.6989499999999993E-2"/>
    <n v="0"/>
    <n v="4.2180000000000001E-4"/>
    <n v="6.4230000000000005E-4"/>
    <n v="1.4216999999999999E-3"/>
    <n v="3.0729999999999999E-4"/>
    <n v="1.0524092"/>
    <n v="0.36713889999999999"/>
  </r>
  <r>
    <x v="12"/>
    <n v="50"/>
    <n v="2.0273999999999999E-3"/>
    <n v="6.1874E-3"/>
    <n v="3.2199999999999997E-5"/>
    <n v="2.5195999999999999E-3"/>
    <n v="0.2222663"/>
    <n v="-6.5493700000000002E-2"/>
    <n v="0"/>
    <n v="4.2069999999999998E-4"/>
    <n v="6.4139999999999998E-4"/>
    <n v="1.4341E-3"/>
    <n v="3.3809999999999998E-4"/>
    <n v="1.0583372"/>
    <n v="0.37013170000000001"/>
  </r>
  <r>
    <x v="12"/>
    <n v="51"/>
    <n v="1.9951999999999999E-3"/>
    <n v="6.1322E-3"/>
    <n v="3.1300000000000002E-5"/>
    <n v="2.4718000000000001E-3"/>
    <n v="0.222552"/>
    <n v="-6.3893599999999995E-2"/>
    <n v="0"/>
    <n v="4.1970000000000001E-4"/>
    <n v="6.4039999999999995E-4"/>
    <n v="1.4480999999999999E-3"/>
    <n v="3.6979999999999999E-4"/>
    <n v="1.0640187000000001"/>
    <n v="0.3730135"/>
  </r>
  <r>
    <x v="12"/>
    <n v="52"/>
    <n v="1.964E-3"/>
    <n v="6.0768999999999997E-3"/>
    <n v="3.04E-5"/>
    <n v="2.4256E-3"/>
    <n v="0.2227209"/>
    <n v="-6.21962E-2"/>
    <n v="0"/>
    <n v="4.1859999999999998E-4"/>
    <n v="6.3949999999999999E-4"/>
    <n v="1.4636E-3"/>
    <n v="4.0230000000000002E-4"/>
    <n v="1.0694686"/>
    <n v="0.3757897"/>
  </r>
  <r>
    <x v="13"/>
    <n v="53"/>
    <n v="1.9335999999999999E-3"/>
    <n v="6.0216000000000002E-3"/>
    <n v="2.9600000000000001E-5"/>
    <n v="2.3809E-3"/>
    <n v="0.22277830000000001"/>
    <n v="-6.0408499999999997E-2"/>
    <n v="0"/>
    <n v="4.1760000000000001E-4"/>
    <n v="6.3860000000000002E-4"/>
    <n v="1.4805E-3"/>
    <n v="4.3540000000000001E-4"/>
    <n v="1.0747013000000001"/>
    <n v="0.37846550000000001"/>
  </r>
  <r>
    <x v="13"/>
    <n v="54"/>
    <n v="1.9040000000000001E-3"/>
    <n v="5.9662999999999999E-3"/>
    <n v="2.8900000000000001E-5"/>
    <n v="2.3376999999999998E-3"/>
    <n v="0.2227296"/>
    <n v="-5.85373E-2"/>
    <n v="0"/>
    <n v="4.1659999999999999E-4"/>
    <n v="6.3770000000000005E-4"/>
    <n v="1.4988E-3"/>
    <n v="4.6900000000000002E-4"/>
    <n v="1.0797304999999999"/>
    <n v="0.3810461"/>
  </r>
  <r>
    <x v="13"/>
    <n v="55"/>
    <n v="1.8751E-3"/>
    <n v="5.9110999999999999E-3"/>
    <n v="2.8200000000000001E-5"/>
    <n v="2.2959E-3"/>
    <n v="0.22257979999999999"/>
    <n v="-5.6589199999999999E-2"/>
    <n v="0"/>
    <n v="4.1560000000000002E-4"/>
    <n v="6.3659999999999997E-4"/>
    <n v="1.5184E-3"/>
    <n v="5.0330000000000004E-4"/>
    <n v="1.0845693000000001"/>
    <n v="0.3835364"/>
  </r>
  <r>
    <x v="13"/>
    <n v="56"/>
    <n v="1.8469000000000001E-3"/>
    <n v="5.8558999999999998E-3"/>
    <n v="2.7500000000000001E-5"/>
    <n v="2.2553E-3"/>
    <n v="0.22233430000000001"/>
    <n v="-5.4570500000000001E-2"/>
    <n v="0"/>
    <n v="4.1459999999999999E-4"/>
    <n v="6.3560000000000005E-4"/>
    <n v="1.5391999999999999E-3"/>
    <n v="5.3799999999999996E-4"/>
    <n v="1.0892303999999999"/>
    <n v="0.38594129999999999"/>
  </r>
  <r>
    <x v="14"/>
    <n v="57"/>
    <n v="1.8194000000000001E-3"/>
    <n v="5.8008000000000001E-3"/>
    <n v="2.69E-5"/>
    <n v="2.2160000000000001E-3"/>
    <n v="0.2219978"/>
    <n v="-5.2487499999999999E-2"/>
    <n v="0"/>
    <n v="4.1350000000000002E-4"/>
    <n v="6.3440000000000002E-4"/>
    <n v="1.5613000000000001E-3"/>
    <n v="5.731E-4"/>
    <n v="1.0937254999999999"/>
    <n v="0.38826559999999999"/>
  </r>
  <r>
    <x v="14"/>
    <n v="58"/>
    <n v="1.7925E-3"/>
    <n v="5.7457000000000003E-3"/>
    <n v="2.6299999999999999E-5"/>
    <n v="2.1776999999999999E-3"/>
    <n v="0.2215753"/>
    <n v="-5.0346200000000001E-2"/>
    <n v="0"/>
    <n v="4.125E-4"/>
    <n v="6.3310000000000005E-4"/>
    <n v="1.5846E-3"/>
    <n v="6.0880000000000005E-4"/>
    <n v="1.0980656"/>
    <n v="0.39051390000000002"/>
  </r>
  <r>
    <x v="14"/>
    <n v="59"/>
    <n v="1.7662000000000001E-3"/>
    <n v="5.6908000000000002E-3"/>
    <n v="2.5700000000000001E-5"/>
    <n v="2.1405999999999999E-3"/>
    <n v="0.2210714"/>
    <n v="-4.8152500000000001E-2"/>
    <n v="0"/>
    <n v="4.1140000000000003E-4"/>
    <n v="6.3170000000000001E-4"/>
    <n v="1.6091E-3"/>
    <n v="6.4490000000000001E-4"/>
    <n v="1.1022611"/>
    <n v="0.3926904"/>
  </r>
  <r>
    <x v="14"/>
    <n v="60"/>
    <n v="1.7405000000000001E-3"/>
    <n v="5.6359000000000001E-3"/>
    <n v="2.5199999999999999E-5"/>
    <n v="2.1045E-3"/>
    <n v="0.22049060000000001"/>
    <n v="-4.5912099999999997E-2"/>
    <n v="0"/>
    <n v="4.102E-4"/>
    <n v="6.3020000000000003E-4"/>
    <n v="1.6348000000000001E-3"/>
    <n v="6.8139999999999997E-4"/>
    <n v="1.1063216"/>
    <n v="0.39479940000000002"/>
  </r>
  <r>
    <x v="15"/>
    <n v="61"/>
    <n v="1.7152999999999999E-3"/>
    <n v="5.5811999999999997E-3"/>
    <n v="2.4700000000000001E-5"/>
    <n v="2.0693999999999999E-3"/>
    <n v="0.21983710000000001"/>
    <n v="-4.3630200000000001E-2"/>
    <n v="0"/>
    <n v="4.0900000000000002E-4"/>
    <n v="6.2859999999999999E-4"/>
    <n v="1.6616999999999999E-3"/>
    <n v="7.1829999999999995E-4"/>
    <n v="1.1102561"/>
    <n v="0.3968448"/>
  </r>
  <r>
    <x v="15"/>
    <n v="62"/>
    <n v="1.6904999999999999E-3"/>
    <n v="5.5266999999999998E-3"/>
    <n v="2.4199999999999999E-5"/>
    <n v="2.0352E-3"/>
    <n v="0.219115"/>
    <n v="-4.1312099999999997E-2"/>
    <n v="0"/>
    <n v="4.0779999999999999E-4"/>
    <n v="6.269E-4"/>
    <n v="1.6898E-3"/>
    <n v="7.5569999999999999E-4"/>
    <n v="1.1140729"/>
    <n v="0.39883030000000003"/>
  </r>
  <r>
    <x v="15"/>
    <n v="63"/>
    <n v="1.6662999999999999E-3"/>
    <n v="5.4723000000000003E-3"/>
    <n v="2.3799999999999999E-5"/>
    <n v="2.0018000000000002E-3"/>
    <n v="0.2183283"/>
    <n v="-3.8962900000000002E-2"/>
    <n v="0"/>
    <n v="4.0650000000000001E-4"/>
    <n v="6.2500000000000001E-4"/>
    <n v="1.7189E-3"/>
    <n v="7.9330000000000004E-4"/>
    <n v="1.1177794999999999"/>
    <n v="0.40075949999999999"/>
  </r>
  <r>
    <x v="15"/>
    <n v="64"/>
    <n v="1.6425000000000001E-3"/>
    <n v="5.4181000000000003E-3"/>
    <n v="2.34E-5"/>
    <n v="1.9692999999999998E-3"/>
    <n v="0.2174807"/>
    <n v="-3.65872E-2"/>
    <n v="0"/>
    <n v="4.0519999999999998E-4"/>
    <n v="6.2310000000000002E-4"/>
    <n v="1.7489999999999999E-3"/>
    <n v="8.3140000000000004E-4"/>
    <n v="1.121383"/>
    <n v="0.40263539999999998"/>
  </r>
  <r>
    <x v="16"/>
    <n v="65"/>
    <n v="1.6191999999999999E-3"/>
    <n v="5.3639999999999998E-3"/>
    <n v="2.2900000000000001E-5"/>
    <n v="1.9376E-3"/>
    <n v="0.21657560000000001"/>
    <n v="-3.4189700000000003E-2"/>
    <n v="0"/>
    <n v="4.038E-4"/>
    <n v="6.2100000000000002E-4"/>
    <n v="1.7802E-3"/>
    <n v="8.6970000000000005E-4"/>
    <n v="1.1248899000000001"/>
    <n v="0.40446130000000002"/>
  </r>
  <r>
    <x v="16"/>
    <n v="66"/>
    <n v="1.5962000000000001E-3"/>
    <n v="5.3102000000000002E-3"/>
    <n v="2.2500000000000001E-5"/>
    <n v="1.9067000000000001E-3"/>
    <n v="0.21561659999999999"/>
    <n v="-3.1774499999999997E-2"/>
    <n v="0"/>
    <n v="4.0240000000000002E-4"/>
    <n v="6.1879999999999997E-4"/>
    <n v="1.8123E-3"/>
    <n v="9.0830000000000001E-4"/>
    <n v="1.1283061000000001"/>
    <n v="0.40623999999999999"/>
  </r>
  <r>
    <x v="16"/>
    <n v="67"/>
    <n v="1.5736999999999999E-3"/>
    <n v="5.2566000000000002E-3"/>
    <n v="2.2200000000000001E-5"/>
    <n v="1.8764999999999999E-3"/>
    <n v="0.21460679999999999"/>
    <n v="-2.9346000000000001E-2"/>
    <n v="0"/>
    <n v="4.0089999999999999E-4"/>
    <n v="6.1649999999999997E-4"/>
    <n v="1.8452E-3"/>
    <n v="9.4700000000000003E-4"/>
    <n v="1.1316371000000001"/>
    <n v="0.40797410000000001"/>
  </r>
  <r>
    <x v="16"/>
    <n v="68"/>
    <n v="1.5514999999999999E-3"/>
    <n v="5.2033000000000001E-3"/>
    <n v="2.1800000000000001E-5"/>
    <n v="1.8469000000000001E-3"/>
    <n v="0.21354919999999999"/>
    <n v="-2.6908000000000001E-2"/>
    <n v="0"/>
    <n v="3.993E-4"/>
    <n v="6.1410000000000002E-4"/>
    <n v="1.879E-3"/>
    <n v="9.859999999999999E-4"/>
    <n v="1.1348879000000001"/>
    <n v="0.40966609999999998"/>
  </r>
  <r>
    <x v="17"/>
    <n v="69"/>
    <n v="1.5298E-3"/>
    <n v="5.1501999999999997E-3"/>
    <n v="2.1399999999999998E-5"/>
    <n v="1.8181E-3"/>
    <n v="0.21244689999999999"/>
    <n v="-2.4464300000000001E-2"/>
    <n v="0"/>
    <n v="3.9770000000000002E-4"/>
    <n v="6.1160000000000001E-4"/>
    <n v="1.9135999999999999E-3"/>
    <n v="1.0250000000000001E-3"/>
    <n v="1.138063"/>
    <n v="0.41131830000000003"/>
  </r>
  <r>
    <x v="17"/>
    <n v="70"/>
    <n v="1.5083E-3"/>
    <n v="5.0972999999999999E-3"/>
    <n v="2.1100000000000001E-5"/>
    <n v="1.7898E-3"/>
    <n v="0.21130260000000001"/>
    <n v="-2.20184E-2"/>
    <n v="0"/>
    <n v="3.9609999999999998E-4"/>
    <n v="6.0899999999999995E-4"/>
    <n v="1.9488000000000001E-3"/>
    <n v="1.0640999999999999E-3"/>
    <n v="1.1411666"/>
    <n v="0.41293299999999999"/>
  </r>
  <r>
    <x v="17"/>
    <n v="71"/>
    <n v="1.4871999999999999E-3"/>
    <n v="5.0447000000000001E-3"/>
    <n v="2.0699999999999998E-5"/>
    <n v="1.7622E-3"/>
    <n v="0.2101189"/>
    <n v="-1.9573699999999999E-2"/>
    <n v="0"/>
    <n v="3.9439999999999999E-4"/>
    <n v="6.0630000000000005E-4"/>
    <n v="1.9846999999999998E-3"/>
    <n v="1.1033E-3"/>
    <n v="1.1442026000000001"/>
    <n v="0.4145122"/>
  </r>
  <r>
    <x v="17"/>
    <n v="72"/>
    <n v="1.4664999999999999E-3"/>
    <n v="4.9924000000000001E-3"/>
    <n v="2.0400000000000001E-5"/>
    <n v="1.7351999999999999E-3"/>
    <n v="0.20889830000000001"/>
    <n v="-1.71334E-2"/>
    <n v="0"/>
    <n v="3.926E-4"/>
    <n v="6.0349999999999998E-4"/>
    <n v="2.0211000000000001E-3"/>
    <n v="1.1424E-3"/>
    <n v="1.1471743999999999"/>
    <n v="0.41605779999999998"/>
  </r>
  <r>
    <x v="18"/>
    <n v="73"/>
    <n v="1.4461000000000001E-3"/>
    <n v="4.9402999999999999E-3"/>
    <n v="2.0100000000000001E-5"/>
    <n v="1.7087000000000001E-3"/>
    <n v="0.20764340000000001"/>
    <n v="-1.47005E-2"/>
    <n v="0"/>
    <n v="3.9080000000000001E-4"/>
    <n v="6.0059999999999996E-4"/>
    <n v="2.0579999999999999E-3"/>
    <n v="1.1815E-3"/>
    <n v="1.1500853"/>
    <n v="0.41757149999999998"/>
  </r>
  <r>
    <x v="18"/>
    <n v="74"/>
    <n v="1.426E-3"/>
    <n v="4.8884999999999996E-3"/>
    <n v="1.98E-5"/>
    <n v="1.6827000000000001E-3"/>
    <n v="0.20635629999999999"/>
    <n v="-1.22779E-2"/>
    <n v="0"/>
    <n v="3.8890000000000002E-4"/>
    <n v="5.9770000000000005E-4"/>
    <n v="2.0953E-3"/>
    <n v="1.2204E-3"/>
    <n v="1.152938"/>
    <n v="0.41905500000000001"/>
  </r>
  <r>
    <x v="18"/>
    <n v="75"/>
    <n v="1.4061E-3"/>
    <n v="4.8371000000000004E-3"/>
    <n v="1.95E-5"/>
    <n v="1.6573E-3"/>
    <n v="0.20503930000000001"/>
    <n v="-9.8682000000000006E-3"/>
    <n v="0"/>
    <n v="3.8699999999999997E-4"/>
    <n v="5.9460000000000003E-4"/>
    <n v="2.1329999999999999E-3"/>
    <n v="1.2593000000000001E-3"/>
    <n v="1.1557352999999999"/>
    <n v="0.42050979999999999"/>
  </r>
  <r>
    <x v="18"/>
    <n v="76"/>
    <n v="1.3866E-3"/>
    <n v="4.7859E-3"/>
    <n v="1.9199999999999999E-5"/>
    <n v="1.6324E-3"/>
    <n v="0.2036944"/>
    <n v="-7.4741E-3"/>
    <n v="0"/>
    <n v="3.8499999999999998E-4"/>
    <n v="5.9150000000000001E-4"/>
    <n v="2.1710000000000002E-3"/>
    <n v="1.2979000000000001E-3"/>
    <n v="1.1584795999999999"/>
    <n v="0.42193750000000002"/>
  </r>
  <r>
    <x v="19"/>
    <n v="77"/>
    <n v="1.3674E-3"/>
    <n v="4.7349999999999996E-3"/>
    <n v="1.8899999999999999E-5"/>
    <n v="1.6079E-3"/>
    <n v="0.20232359999999999"/>
    <n v="-5.0978000000000004E-3"/>
    <n v="0"/>
    <n v="3.8299999999999999E-4"/>
    <n v="5.8830000000000004E-4"/>
    <n v="2.2093E-3"/>
    <n v="1.3364E-3"/>
    <n v="1.161173"/>
    <n v="0.42333929999999997"/>
  </r>
  <r>
    <x v="19"/>
    <n v="78"/>
    <n v="1.3485000000000001E-3"/>
    <n v="4.6845000000000003E-3"/>
    <n v="1.8700000000000001E-5"/>
    <n v="1.5839000000000001E-3"/>
    <n v="0.20092869999999999"/>
    <n v="-2.7418E-3"/>
    <n v="0"/>
    <n v="3.8089999999999999E-4"/>
    <n v="5.8500000000000002E-4"/>
    <n v="2.2477999999999999E-3"/>
    <n v="1.3745999999999999E-3"/>
    <n v="1.1638173999999999"/>
    <n v="0.4247166"/>
  </r>
  <r>
    <x v="19"/>
    <n v="79"/>
    <n v="1.3297999999999999E-3"/>
    <n v="4.6343000000000001E-3"/>
    <n v="1.84E-5"/>
    <n v="1.5604E-3"/>
    <n v="0.19951169999999999"/>
    <n v="-4.081E-4"/>
    <n v="0"/>
    <n v="3.7879999999999999E-4"/>
    <n v="5.8160000000000004E-4"/>
    <n v="2.2864000000000001E-3"/>
    <n v="1.4126E-3"/>
    <n v="1.1664148000000001"/>
    <n v="0.42607040000000002"/>
  </r>
  <r>
    <x v="19"/>
    <n v="80"/>
    <n v="1.3113999999999999E-3"/>
    <n v="4.5843999999999998E-3"/>
    <n v="1.8099999999999999E-5"/>
    <n v="1.5372999999999999E-3"/>
    <n v="0.1980741"/>
    <n v="1.9013999999999999E-3"/>
    <n v="0"/>
    <n v="3.7669999999999999E-4"/>
    <n v="5.7819999999999996E-4"/>
    <n v="2.3249999999999998E-3"/>
    <n v="1.4503000000000001E-3"/>
    <n v="1.1689666999999999"/>
    <n v="0.4274018"/>
  </r>
  <r>
    <x v="20"/>
    <n v="81"/>
    <n v="1.2933E-3"/>
    <n v="4.5348000000000003E-3"/>
    <n v="1.7900000000000001E-5"/>
    <n v="1.5146999999999999E-3"/>
    <n v="0.1966176"/>
    <n v="4.1846000000000001E-3"/>
    <n v="0"/>
    <n v="3.745E-4"/>
    <n v="5.7470000000000004E-4"/>
    <n v="2.3638000000000001E-3"/>
    <n v="1.4875999999999999E-3"/>
    <n v="1.1714745"/>
    <n v="0.42871189999999998"/>
  </r>
  <r>
    <x v="20"/>
    <n v="82"/>
    <n v="1.2754000000000001E-3"/>
    <n v="4.4856000000000002E-3"/>
    <n v="1.7600000000000001E-5"/>
    <n v="1.4924000000000001E-3"/>
    <n v="0.1951437"/>
    <n v="6.4400000000000004E-3"/>
    <n v="0"/>
    <n v="3.7219999999999999E-4"/>
    <n v="5.7120000000000001E-4"/>
    <n v="2.4025000000000001E-3"/>
    <n v="1.5246999999999999E-3"/>
    <n v="1.1739396"/>
    <n v="0.43000149999999998"/>
  </r>
  <r>
    <x v="20"/>
    <n v="83"/>
    <n v="1.2578000000000001E-3"/>
    <n v="4.4367E-3"/>
    <n v="1.7399999999999999E-5"/>
    <n v="1.4705E-3"/>
    <n v="0.19365389999999999"/>
    <n v="8.6657999999999995E-3"/>
    <n v="0"/>
    <n v="3.6999999999999999E-4"/>
    <n v="5.6760000000000003E-4"/>
    <n v="2.4410999999999999E-3"/>
    <n v="1.5613999999999999E-3"/>
    <n v="1.1763631000000001"/>
    <n v="0.43127149999999997"/>
  </r>
  <r>
    <x v="20"/>
    <n v="84"/>
    <n v="1.2405000000000001E-3"/>
    <n v="4.3880999999999998E-3"/>
    <n v="1.7099999999999999E-5"/>
    <n v="1.4491E-3"/>
    <n v="0.1921495"/>
    <n v="1.08605E-2"/>
    <n v="0"/>
    <n v="3.6769999999999999E-4"/>
    <n v="5.6389999999999999E-4"/>
    <n v="2.4797E-3"/>
    <n v="1.5977000000000001E-3"/>
    <n v="1.1787462"/>
    <n v="0.43252279999999999"/>
  </r>
  <r>
    <x v="21"/>
    <n v="85"/>
    <n v="1.2233999999999999E-3"/>
    <n v="4.3398999999999998E-3"/>
    <n v="1.6900000000000001E-5"/>
    <n v="1.4279E-3"/>
    <n v="0.19063189999999999"/>
    <n v="1.30227E-2"/>
    <n v="0"/>
    <n v="3.6529999999999999E-4"/>
    <n v="5.6019999999999996E-4"/>
    <n v="2.5181000000000001E-3"/>
    <n v="1.6336E-3"/>
    <n v="1.1810898000000001"/>
    <n v="0.43375599999999997"/>
  </r>
  <r>
    <x v="21"/>
    <n v="86"/>
    <n v="1.2065000000000001E-3"/>
    <n v="4.2921000000000001E-3"/>
    <n v="1.66E-5"/>
    <n v="1.4071999999999999E-3"/>
    <n v="0.1891023"/>
    <n v="1.5151100000000001E-2"/>
    <n v="0"/>
    <n v="3.6289999999999998E-4"/>
    <n v="5.5639999999999997E-4"/>
    <n v="2.5563000000000001E-3"/>
    <n v="1.6691E-3"/>
    <n v="1.1833948000000001"/>
    <n v="0.43497180000000002"/>
  </r>
  <r>
    <x v="21"/>
    <n v="87"/>
    <n v="1.1898E-3"/>
    <n v="4.2446000000000003E-3"/>
    <n v="1.6399999999999999E-5"/>
    <n v="1.3868000000000001E-3"/>
    <n v="0.1875619"/>
    <n v="1.72444E-2"/>
    <n v="0"/>
    <n v="3.6049999999999998E-4"/>
    <n v="5.5259999999999999E-4"/>
    <n v="2.5942000000000001E-3"/>
    <n v="1.7041999999999999E-3"/>
    <n v="1.1856618999999999"/>
    <n v="0.43617080000000003"/>
  </r>
  <r>
    <x v="21"/>
    <n v="88"/>
    <n v="1.1734E-3"/>
    <n v="4.1973999999999996E-3"/>
    <n v="1.6200000000000001E-5"/>
    <n v="1.3668E-3"/>
    <n v="0.1860118"/>
    <n v="1.9301599999999999E-2"/>
    <n v="0"/>
    <n v="3.5809999999999998E-4"/>
    <n v="5.488E-4"/>
    <n v="2.6319E-3"/>
    <n v="1.7388E-3"/>
    <n v="1.1878918000000001"/>
    <n v="0.43735360000000001"/>
  </r>
  <r>
    <x v="22"/>
    <n v="89"/>
    <n v="1.1573E-3"/>
    <n v="4.1505999999999999E-3"/>
    <n v="1.5999999999999999E-5"/>
    <n v="1.3470999999999999E-3"/>
    <n v="0.18445310000000001"/>
    <n v="2.13215E-2"/>
    <n v="0"/>
    <n v="3.5560000000000002E-4"/>
    <n v="5.4489999999999996E-4"/>
    <n v="2.6692999999999999E-3"/>
    <n v="1.7730000000000001E-3"/>
    <n v="1.1900852"/>
    <n v="0.43852069999999999"/>
  </r>
  <r>
    <x v="22"/>
    <n v="90"/>
    <n v="1.1413E-3"/>
    <n v="4.1041999999999997E-3"/>
    <n v="1.5699999999999999E-5"/>
    <n v="1.3277E-3"/>
    <n v="0.18288679999999999"/>
    <n v="2.3303299999999999E-2"/>
    <n v="0"/>
    <n v="3.5310000000000002E-4"/>
    <n v="5.4100000000000003E-4"/>
    <n v="2.7063E-3"/>
    <n v="1.8067000000000001E-3"/>
    <n v="1.1922425999999999"/>
    <n v="0.43967250000000002"/>
  </r>
  <r>
    <x v="22"/>
    <n v="91"/>
    <n v="1.1256E-3"/>
    <n v="4.0581000000000002E-3"/>
    <n v="1.5500000000000001E-5"/>
    <n v="1.3086E-3"/>
    <n v="0.1813139"/>
    <n v="2.52461E-2"/>
    <n v="0"/>
    <n v="3.5050000000000001E-4"/>
    <n v="5.3700000000000004E-4"/>
    <n v="2.7430000000000002E-3"/>
    <n v="1.8400000000000001E-3"/>
    <n v="1.1943645000000001"/>
    <n v="0.44080950000000002"/>
  </r>
  <r>
    <x v="22"/>
    <n v="92"/>
    <n v="1.1100999999999999E-3"/>
    <n v="4.0124000000000002E-3"/>
    <n v="1.5299999999999999E-5"/>
    <n v="1.2899000000000001E-3"/>
    <n v="0.17973520000000001"/>
    <n v="2.71489E-2"/>
    <n v="0"/>
    <n v="3.48E-4"/>
    <n v="5.3300000000000005E-4"/>
    <n v="2.7791999999999999E-3"/>
    <n v="1.8726999999999999E-3"/>
    <n v="1.1964513999999999"/>
    <n v="0.44193199999999999"/>
  </r>
  <r>
    <x v="23"/>
    <n v="93"/>
    <n v="1.0947999999999999E-3"/>
    <n v="3.967E-3"/>
    <n v="1.5099999999999999E-5"/>
    <n v="1.2714E-3"/>
    <n v="0.1781517"/>
    <n v="2.9011200000000001E-2"/>
    <n v="0"/>
    <n v="3.4539999999999999E-4"/>
    <n v="5.2899999999999996E-4"/>
    <n v="2.8149999999999998E-3"/>
    <n v="1.905E-3"/>
    <n v="1.1985037000000001"/>
    <n v="0.4430404"/>
  </r>
  <r>
    <x v="23"/>
    <n v="94"/>
    <n v="1.0797000000000001E-3"/>
    <n v="3.9220000000000001E-3"/>
    <n v="1.49E-5"/>
    <n v="1.2532999999999999E-3"/>
    <n v="0.1765641"/>
    <n v="3.08323E-2"/>
    <n v="0"/>
    <n v="3.4279999999999998E-4"/>
    <n v="5.2490000000000002E-4"/>
    <n v="2.8503000000000001E-3"/>
    <n v="1.9367E-3"/>
    <n v="1.2005216999999999"/>
    <n v="0.444135"/>
  </r>
  <r>
    <x v="23"/>
    <n v="95"/>
    <n v="1.0648000000000001E-3"/>
    <n v="3.8774E-3"/>
    <n v="1.47E-5"/>
    <n v="1.2354E-3"/>
    <n v="0.1749734"/>
    <n v="3.2611500000000002E-2"/>
    <n v="0"/>
    <n v="3.4019999999999998E-4"/>
    <n v="5.2090000000000003E-4"/>
    <n v="2.8850999999999998E-3"/>
    <n v="1.9678999999999999E-3"/>
    <n v="1.2025059"/>
    <n v="0.445216"/>
  </r>
  <r>
    <x v="23"/>
    <n v="96"/>
    <n v="1.0502E-3"/>
    <n v="3.8330999999999999E-3"/>
    <n v="1.45E-5"/>
    <n v="1.2178E-3"/>
    <n v="0.17338010000000001"/>
    <n v="3.4348400000000001E-2"/>
    <n v="0"/>
    <n v="3.3750000000000002E-4"/>
    <n v="5.1679999999999999E-4"/>
    <n v="2.9193999999999999E-3"/>
    <n v="1.9984999999999998E-3"/>
    <n v="1.2044564"/>
    <n v="0.44628370000000001"/>
  </r>
  <r>
    <x v="24"/>
    <n v="97"/>
    <n v="1.0357000000000001E-3"/>
    <n v="3.7891999999999999E-3"/>
    <n v="1.43E-5"/>
    <n v="1.2006E-3"/>
    <n v="0.17178499999999999"/>
    <n v="3.6042400000000002E-2"/>
    <n v="0"/>
    <n v="3.3480000000000001E-4"/>
    <n v="5.1259999999999999E-4"/>
    <n v="2.9531000000000002E-3"/>
    <n v="2.0286000000000002E-3"/>
    <n v="1.2063736"/>
    <n v="0.44733840000000002"/>
  </r>
  <r>
    <x v="24"/>
    <n v="98"/>
    <n v="1.0214E-3"/>
    <n v="3.7456999999999998E-3"/>
    <n v="1.4100000000000001E-5"/>
    <n v="1.1835000000000001E-3"/>
    <n v="0.1701889"/>
    <n v="3.7693299999999999E-2"/>
    <n v="0"/>
    <n v="3.322E-4"/>
    <n v="5.0849999999999995E-4"/>
    <n v="2.9861000000000002E-3"/>
    <n v="2.0581000000000002E-3"/>
    <n v="1.2082577999999999"/>
    <n v="0.44838020000000001"/>
  </r>
  <r>
    <x v="24"/>
    <n v="99"/>
    <n v="1.0074000000000001E-3"/>
    <n v="3.7025000000000001E-3"/>
    <n v="1.3900000000000001E-5"/>
    <n v="1.1668E-3"/>
    <n v="0.1685922"/>
    <n v="3.9300599999999998E-2"/>
    <n v="0"/>
    <n v="3.2949999999999999E-4"/>
    <n v="5.0429999999999995E-4"/>
    <n v="3.0186000000000002E-3"/>
    <n v="2.0871000000000002E-3"/>
    <n v="1.2101090999999999"/>
    <n v="0.44940920000000001"/>
  </r>
  <r>
    <x v="24"/>
    <n v="100"/>
    <n v="9.9350000000000003E-4"/>
    <n v="3.6597000000000001E-3"/>
    <n v="1.3699999999999999E-5"/>
    <n v="1.1502999999999999E-3"/>
    <n v="0.1669958"/>
    <n v="4.0863999999999998E-2"/>
    <n v="0"/>
    <n v="3.2679999999999997E-4"/>
    <n v="5.0020000000000002E-4"/>
    <n v="3.0504E-3"/>
    <n v="2.1155000000000002E-3"/>
    <n v="1.2119279000000001"/>
    <n v="0.45042569999999998"/>
  </r>
  <r>
    <x v="25"/>
    <n v="101"/>
    <n v="9.7980000000000007E-4"/>
    <n v="3.6172999999999999E-3"/>
    <n v="1.3499999999999999E-5"/>
    <n v="1.134E-3"/>
    <n v="0.16540009999999999"/>
    <n v="4.2383400000000002E-2"/>
    <n v="0"/>
    <n v="3.2400000000000001E-4"/>
    <n v="4.9600000000000002E-4"/>
    <n v="3.0815999999999999E-3"/>
    <n v="2.1432000000000001E-3"/>
    <n v="1.2137142000000001"/>
    <n v="0.45142969999999999"/>
  </r>
  <r>
    <x v="25"/>
    <n v="102"/>
    <n v="9.6630000000000001E-4"/>
    <n v="3.5752000000000002E-3"/>
    <n v="1.33E-5"/>
    <n v="1.1180000000000001E-3"/>
    <n v="0.1638056"/>
    <n v="4.3858599999999998E-2"/>
    <n v="0"/>
    <n v="3.213E-4"/>
    <n v="4.9180000000000003E-4"/>
    <n v="3.1120000000000002E-3"/>
    <n v="2.1703999999999998E-3"/>
    <n v="1.2154685000000001"/>
    <n v="0.45242130000000003"/>
  </r>
  <r>
    <x v="25"/>
    <n v="103"/>
    <n v="9.5310000000000002E-4"/>
    <n v="3.5335000000000002E-3"/>
    <n v="1.31E-5"/>
    <n v="1.1023000000000001E-3"/>
    <n v="0.1622131"/>
    <n v="4.5289299999999998E-2"/>
    <n v="0"/>
    <n v="3.1859999999999999E-4"/>
    <n v="4.8759999999999998E-4"/>
    <n v="3.1416999999999999E-3"/>
    <n v="2.1968999999999999E-3"/>
    <n v="1.2171907"/>
    <n v="0.45340069999999999"/>
  </r>
  <r>
    <x v="25"/>
    <n v="104"/>
    <n v="9.3990000000000002E-4"/>
    <n v="3.4922E-3"/>
    <n v="1.29E-5"/>
    <n v="1.0868E-3"/>
    <n v="0.16062280000000001"/>
    <n v="4.6675599999999998E-2"/>
    <n v="0"/>
    <n v="3.1579999999999998E-4"/>
    <n v="4.8329999999999998E-4"/>
    <n v="3.1706999999999998E-3"/>
    <n v="2.2228999999999999E-3"/>
    <n v="1.2188813000000001"/>
    <n v="0.45436789999999999"/>
  </r>
  <r>
    <x v="26"/>
    <n v="105"/>
    <n v="9.2699999999999998E-4"/>
    <n v="3.4512000000000002E-3"/>
    <n v="1.2799999999999999E-5"/>
    <n v="1.0715E-3"/>
    <n v="0.1590355"/>
    <n v="4.8017299999999999E-2"/>
    <n v="0"/>
    <n v="3.1300000000000002E-4"/>
    <n v="4.7909999999999999E-4"/>
    <n v="3.1989000000000002E-3"/>
    <n v="2.2480999999999998E-3"/>
    <n v="1.2205402000000001"/>
    <n v="0.45532299999999998"/>
  </r>
  <r>
    <x v="26"/>
    <n v="106"/>
    <n v="9.1430000000000005E-4"/>
    <n v="3.4106000000000002E-3"/>
    <n v="1.26E-5"/>
    <n v="1.0564999999999999E-3"/>
    <n v="0.15745139999999999"/>
    <n v="4.93146E-2"/>
    <n v="0"/>
    <n v="3.1030000000000001E-4"/>
    <n v="4.749E-4"/>
    <n v="3.2263000000000001E-3"/>
    <n v="2.2728000000000002E-3"/>
    <n v="1.2221678"/>
    <n v="0.456266"/>
  </r>
  <r>
    <x v="26"/>
    <n v="107"/>
    <n v="9.0169999999999996E-4"/>
    <n v="3.3704E-3"/>
    <n v="1.24E-5"/>
    <n v="1.0417E-3"/>
    <n v="0.15587100000000001"/>
    <n v="5.0567399999999998E-2"/>
    <n v="0"/>
    <n v="3.0749999999999999E-4"/>
    <n v="4.706E-4"/>
    <n v="3.2529999999999998E-3"/>
    <n v="2.2967E-3"/>
    <n v="1.2237643"/>
    <n v="0.45719700000000002"/>
  </r>
  <r>
    <x v="26"/>
    <n v="108"/>
    <n v="8.8929999999999999E-4"/>
    <n v="3.3305000000000001E-3"/>
    <n v="1.22E-5"/>
    <n v="1.0271E-3"/>
    <n v="0.15429480000000001"/>
    <n v="5.1775799999999997E-2"/>
    <n v="0"/>
    <n v="3.0469999999999998E-4"/>
    <n v="4.6640000000000001E-4"/>
    <n v="3.2788000000000001E-3"/>
    <n v="2.32E-3"/>
    <n v="1.2253297999999999"/>
    <n v="0.45811600000000002"/>
  </r>
  <r>
    <x v="27"/>
    <n v="109"/>
    <n v="8.7710000000000002E-4"/>
    <n v="3.2910000000000001E-3"/>
    <n v="1.2099999999999999E-5"/>
    <n v="1.0127000000000001E-3"/>
    <n v="0.1527232"/>
    <n v="5.2940099999999997E-2"/>
    <n v="0"/>
    <n v="3.0190000000000002E-4"/>
    <n v="4.6210000000000001E-4"/>
    <n v="3.3037000000000001E-3"/>
    <n v="2.3425999999999998E-3"/>
    <n v="1.2268645"/>
    <n v="0.45902300000000001"/>
  </r>
  <r>
    <x v="27"/>
    <n v="110"/>
    <n v="8.6499999999999999E-4"/>
    <n v="3.2518999999999998E-3"/>
    <n v="1.19E-5"/>
    <n v="9.9850000000000004E-4"/>
    <n v="0.1511565"/>
    <n v="5.4060200000000003E-2"/>
    <n v="0"/>
    <n v="2.9920000000000001E-4"/>
    <n v="4.5790000000000002E-4"/>
    <n v="3.3278000000000001E-3"/>
    <n v="2.3646000000000001E-3"/>
    <n v="1.2283687000000001"/>
    <n v="0.45991799999999999"/>
  </r>
  <r>
    <x v="27"/>
    <n v="111"/>
    <n v="8.5309999999999997E-4"/>
    <n v="3.2131E-3"/>
    <n v="1.17E-5"/>
    <n v="9.8459999999999997E-4"/>
    <n v="0.14959510000000001"/>
    <n v="5.5136499999999998E-2"/>
    <n v="0"/>
    <n v="2.9639999999999999E-4"/>
    <n v="4.5370000000000002E-4"/>
    <n v="3.3511000000000001E-3"/>
    <n v="2.3858E-3"/>
    <n v="1.2298426"/>
    <n v="0.46080100000000002"/>
  </r>
  <r>
    <x v="27"/>
    <n v="112"/>
    <n v="8.4139999999999996E-4"/>
    <n v="3.1746999999999999E-3"/>
    <n v="1.1600000000000001E-5"/>
    <n v="9.7090000000000002E-4"/>
    <n v="0.14803949999999999"/>
    <n v="5.6169200000000002E-2"/>
    <n v="0"/>
    <n v="2.9359999999999998E-4"/>
    <n v="4.4939999999999997E-4"/>
    <n v="3.3733999999999999E-3"/>
    <n v="2.4063000000000001E-3"/>
    <n v="1.2312863999999999"/>
    <n v="0.46167209999999997"/>
  </r>
  <r>
    <x v="28"/>
    <n v="113"/>
    <n v="8.298E-4"/>
    <n v="3.1365999999999998E-3"/>
    <n v="1.1399999999999999E-5"/>
    <n v="9.5730000000000001E-4"/>
    <n v="0.1464898"/>
    <n v="5.7158500000000001E-2"/>
    <n v="0"/>
    <n v="2.9080000000000002E-4"/>
    <n v="4.4519999999999998E-4"/>
    <n v="3.3947999999999999E-3"/>
    <n v="2.4261E-3"/>
    <n v="1.2327003999999999"/>
    <n v="0.46253129999999998"/>
  </r>
  <r>
    <x v="28"/>
    <n v="114"/>
    <n v="8.185E-4"/>
    <n v="3.0988999999999999E-3"/>
    <n v="1.1199999999999999E-5"/>
    <n v="9.4399999999999996E-4"/>
    <n v="0.14494650000000001"/>
    <n v="5.8104799999999998E-2"/>
    <n v="0"/>
    <n v="2.8800000000000001E-4"/>
    <n v="4.4099999999999999E-4"/>
    <n v="3.4153999999999999E-3"/>
    <n v="2.4451999999999998E-3"/>
    <n v="1.2340846999999999"/>
    <n v="0.46337850000000003"/>
  </r>
  <r>
    <x v="28"/>
    <n v="115"/>
    <n v="8.072E-4"/>
    <n v="3.0615999999999998E-3"/>
    <n v="1.11E-5"/>
    <n v="9.3090000000000002E-4"/>
    <n v="0.14340990000000001"/>
    <n v="5.9008499999999998E-2"/>
    <n v="0"/>
    <n v="2.8519999999999999E-4"/>
    <n v="4.3669999999999999E-4"/>
    <n v="3.4348999999999998E-3"/>
    <n v="2.4635E-3"/>
    <n v="1.2354396000000001"/>
    <n v="0.46421380000000001"/>
  </r>
  <r>
    <x v="28"/>
    <n v="116"/>
    <n v="7.961E-4"/>
    <n v="3.0246000000000001E-3"/>
    <n v="1.0900000000000001E-5"/>
    <n v="9.1790000000000003E-4"/>
    <n v="0.14188010000000001"/>
    <n v="5.9869800000000001E-2"/>
    <n v="0"/>
    <n v="2.8249999999999998E-4"/>
    <n v="4.325E-4"/>
    <n v="3.4535999999999998E-3"/>
    <n v="2.4811E-3"/>
    <n v="1.2367653999999999"/>
    <n v="0.46503709999999998"/>
  </r>
  <r>
    <x v="29"/>
    <n v="117"/>
    <n v="7.852E-4"/>
    <n v="2.9880000000000002E-3"/>
    <n v="1.08E-5"/>
    <n v="9.0519999999999999E-4"/>
    <n v="0.1403576"/>
    <n v="6.0689199999999999E-2"/>
    <n v="0"/>
    <n v="2.7970000000000002E-4"/>
    <n v="4.283E-4"/>
    <n v="3.4713000000000001E-3"/>
    <n v="2.4979999999999998E-3"/>
    <n v="1.2380622999999999"/>
    <n v="0.4658484"/>
  </r>
  <r>
    <x v="29"/>
    <n v="118"/>
    <n v="7.7439999999999996E-4"/>
    <n v="2.9516999999999998E-3"/>
    <n v="1.06E-5"/>
    <n v="8.9260000000000001E-4"/>
    <n v="0.13884270000000001"/>
    <n v="6.14672E-2"/>
    <n v="0"/>
    <n v="2.7690000000000001E-4"/>
    <n v="4.2410000000000001E-4"/>
    <n v="3.4881000000000001E-3"/>
    <n v="2.5141E-3"/>
    <n v="1.2393307"/>
    <n v="0.4666478"/>
  </r>
  <r>
    <x v="29"/>
    <n v="119"/>
    <n v="7.6380000000000003E-4"/>
    <n v="2.9158000000000001E-3"/>
    <n v="1.0499999999999999E-5"/>
    <n v="8.8020000000000004E-4"/>
    <n v="0.1373354"/>
    <n v="6.2204099999999998E-2"/>
    <n v="0"/>
    <n v="2.7409999999999999E-4"/>
    <n v="4.1990000000000001E-4"/>
    <n v="3.5038000000000001E-3"/>
    <n v="2.5295000000000001E-3"/>
    <n v="1.2405706999999999"/>
    <n v="0.4674352"/>
  </r>
  <r>
    <x v="29"/>
    <n v="120"/>
    <n v="7.5330000000000004E-4"/>
    <n v="2.8803000000000001E-3"/>
    <n v="1.03E-5"/>
    <n v="8.6799999999999996E-4"/>
    <n v="0.13583619999999999"/>
    <n v="6.2900499999999998E-2"/>
    <n v="0"/>
    <n v="2.7139999999999998E-4"/>
    <n v="4.1570000000000002E-4"/>
    <n v="3.5187E-3"/>
    <n v="2.5441000000000001E-3"/>
    <n v="1.2417828"/>
    <n v="0.46821059999999998"/>
  </r>
  <r>
    <x v="30"/>
    <n v="121"/>
    <n v="7.4299999999999995E-4"/>
    <n v="2.8451000000000001E-3"/>
    <n v="1.0200000000000001E-5"/>
    <n v="8.5599999999999999E-4"/>
    <n v="0.1343452"/>
    <n v="6.3556799999999997E-2"/>
    <n v="0"/>
    <n v="2.6860000000000002E-4"/>
    <n v="4.1159999999999998E-4"/>
    <n v="3.5325E-3"/>
    <n v="2.5579000000000001E-3"/>
    <n v="1.2429671"/>
    <n v="0.468974"/>
  </r>
  <r>
    <x v="30"/>
    <n v="122"/>
    <n v="7.3280000000000003E-4"/>
    <n v="2.8102000000000001E-3"/>
    <n v="1.0000000000000001E-5"/>
    <n v="8.4409999999999997E-4"/>
    <n v="0.1328627"/>
    <n v="6.41737E-2"/>
    <n v="0"/>
    <n v="2.6590000000000001E-4"/>
    <n v="4.0739999999999998E-4"/>
    <n v="3.5452999999999999E-3"/>
    <n v="2.5709000000000001E-3"/>
    <n v="1.244124"/>
    <n v="0.46972540000000002"/>
  </r>
  <r>
    <x v="30"/>
    <n v="123"/>
    <n v="7.228E-4"/>
    <n v="2.7756999999999999E-3"/>
    <n v="9.9000000000000001E-6"/>
    <n v="8.3250000000000002E-4"/>
    <n v="0.1313888"/>
    <n v="6.4751600000000006E-2"/>
    <n v="0"/>
    <n v="2.631E-4"/>
    <n v="4.0329999999999999E-4"/>
    <n v="3.5571999999999999E-3"/>
    <n v="2.5831999999999999E-3"/>
    <n v="1.2452538"/>
    <n v="0.47046490000000002"/>
  </r>
  <r>
    <x v="30"/>
    <n v="124"/>
    <n v="7.1290000000000004E-4"/>
    <n v="2.7415999999999999E-3"/>
    <n v="9.7999999999999993E-6"/>
    <n v="8.2100000000000001E-4"/>
    <n v="0.12992380000000001"/>
    <n v="6.5291199999999994E-2"/>
    <n v="0"/>
    <n v="2.6039999999999999E-4"/>
    <n v="3.991E-4"/>
    <n v="3.5680999999999998E-3"/>
    <n v="2.5947000000000001E-3"/>
    <n v="1.2463568"/>
    <n v="0.47119240000000001"/>
  </r>
  <r>
    <x v="31"/>
    <n v="125"/>
    <n v="7.0310000000000001E-4"/>
    <n v="2.7077E-3"/>
    <n v="9.5999999999999996E-6"/>
    <n v="8.0959999999999995E-4"/>
    <n v="0.1284679"/>
    <n v="6.5793000000000004E-2"/>
    <n v="0"/>
    <n v="2.5769999999999998E-4"/>
    <n v="3.9500000000000001E-4"/>
    <n v="3.578E-3"/>
    <n v="2.6055000000000002E-3"/>
    <n v="1.2474334"/>
    <n v="0.47190789999999999"/>
  </r>
  <r>
    <x v="31"/>
    <n v="126"/>
    <n v="6.935E-4"/>
    <n v="2.6743000000000001E-3"/>
    <n v="9.5000000000000005E-6"/>
    <n v="7.984E-4"/>
    <n v="0.1270213"/>
    <n v="6.62576E-2"/>
    <n v="0"/>
    <n v="2.5500000000000002E-4"/>
    <n v="3.9090000000000001E-4"/>
    <n v="3.5869000000000001E-3"/>
    <n v="2.6153999999999999E-3"/>
    <n v="1.2484839000000001"/>
    <n v="0.47261150000000002"/>
  </r>
  <r>
    <x v="31"/>
    <n v="127"/>
    <n v="6.8400000000000004E-4"/>
    <n v="2.6411999999999998E-3"/>
    <n v="9.3999999999999998E-6"/>
    <n v="7.8739999999999995E-4"/>
    <n v="0.1255841"/>
    <n v="6.6685700000000001E-2"/>
    <n v="0"/>
    <n v="2.5230000000000001E-4"/>
    <n v="3.8680000000000002E-4"/>
    <n v="3.5948E-3"/>
    <n v="2.6245999999999999E-3"/>
    <n v="1.2495087"/>
    <n v="0.47330309999999998"/>
  </r>
  <r>
    <x v="31"/>
    <n v="128"/>
    <n v="6.7469999999999997E-4"/>
    <n v="2.6083999999999999E-3"/>
    <n v="9.2E-6"/>
    <n v="7.7660000000000001E-4"/>
    <n v="0.1241565"/>
    <n v="6.7077800000000007E-2"/>
    <n v="0"/>
    <n v="2.496E-4"/>
    <n v="3.8279999999999998E-4"/>
    <n v="3.6017000000000002E-3"/>
    <n v="2.6329000000000001E-3"/>
    <n v="1.250508"/>
    <n v="0.47398279999999998"/>
  </r>
  <r>
    <x v="32"/>
    <n v="129"/>
    <n v="6.6540000000000002E-4"/>
    <n v="2.5758999999999999E-3"/>
    <n v="9.0999999999999993E-6"/>
    <n v="7.6590000000000002E-4"/>
    <n v="0.1227386"/>
    <n v="6.7434800000000003E-2"/>
    <n v="0"/>
    <n v="2.4689999999999998E-4"/>
    <n v="3.7869999999999999E-4"/>
    <n v="3.6075999999999999E-3"/>
    <n v="2.6405999999999999E-3"/>
    <n v="1.2514822000000001"/>
    <n v="0.47465059999999998"/>
  </r>
  <r>
    <x v="32"/>
    <n v="130"/>
    <n v="6.5629999999999996E-4"/>
    <n v="2.5438000000000001E-3"/>
    <n v="9.0000000000000002E-6"/>
    <n v="7.5529999999999998E-4"/>
    <n v="0.1213307"/>
    <n v="6.7757200000000004E-2"/>
    <n v="0"/>
    <n v="2.4429999999999998E-4"/>
    <n v="3.747E-4"/>
    <n v="3.6124999999999998E-3"/>
    <n v="2.6473999999999998E-3"/>
    <n v="1.2524318000000001"/>
    <n v="0.47530660000000002"/>
  </r>
  <r>
    <x v="32"/>
    <n v="131"/>
    <n v="6.4740000000000002E-4"/>
    <n v="2.5121000000000002E-3"/>
    <n v="8.8000000000000004E-6"/>
    <n v="7.4489999999999995E-4"/>
    <n v="0.11993280000000001"/>
    <n v="6.8045700000000001E-2"/>
    <n v="0"/>
    <n v="2.4159999999999999E-4"/>
    <n v="3.7070000000000001E-4"/>
    <n v="3.6164999999999999E-3"/>
    <n v="2.6534000000000002E-3"/>
    <n v="1.2533570999999999"/>
    <n v="0.4759507"/>
  </r>
  <r>
    <x v="32"/>
    <n v="132"/>
    <n v="6.3849999999999996E-4"/>
    <n v="2.4807000000000002E-3"/>
    <n v="8.6999999999999997E-6"/>
    <n v="7.3470000000000002E-4"/>
    <n v="0.118545"/>
    <n v="6.8301000000000001E-2"/>
    <n v="0"/>
    <n v="2.3900000000000001E-4"/>
    <n v="3.6670000000000002E-4"/>
    <n v="3.6194999999999999E-3"/>
    <n v="2.6587E-3"/>
    <n v="1.2542584000000001"/>
    <n v="0.47658299999999998"/>
  </r>
  <r>
    <x v="33"/>
    <n v="133"/>
    <n v="6.2980000000000002E-4"/>
    <n v="2.4496000000000001E-3"/>
    <n v="8.6000000000000007E-6"/>
    <n v="7.2460000000000005E-4"/>
    <n v="0.1171676"/>
    <n v="6.8523899999999999E-2"/>
    <n v="0"/>
    <n v="2.364E-4"/>
    <n v="3.6269999999999998E-4"/>
    <n v="3.6215000000000002E-3"/>
    <n v="2.6632000000000001E-3"/>
    <n v="1.2551361000000001"/>
    <n v="0.47720360000000001"/>
  </r>
  <r>
    <x v="33"/>
    <n v="134"/>
    <n v="6.2120000000000003E-4"/>
    <n v="2.4188E-3"/>
    <n v="8.4999999999999999E-6"/>
    <n v="7.1460000000000002E-4"/>
    <n v="0.1158006"/>
    <n v="6.8714999999999998E-2"/>
    <n v="0"/>
    <n v="2.3379999999999999E-4"/>
    <n v="3.5879999999999999E-4"/>
    <n v="3.6226000000000001E-3"/>
    <n v="2.6670000000000001E-3"/>
    <n v="1.2559906999999999"/>
    <n v="0.47781240000000003"/>
  </r>
  <r>
    <x v="33"/>
    <n v="135"/>
    <n v="6.1269999999999999E-4"/>
    <n v="2.3884000000000002E-3"/>
    <n v="8.3999999999999992E-6"/>
    <n v="7.048E-4"/>
    <n v="0.11444410000000001"/>
    <n v="6.8875099999999995E-2"/>
    <n v="0"/>
    <n v="2.3120000000000001E-4"/>
    <n v="3.5490000000000001E-4"/>
    <n v="3.6227E-3"/>
    <n v="2.6700000000000001E-3"/>
    <n v="1.2568223999999999"/>
    <n v="0.47840959999999999"/>
  </r>
  <r>
    <x v="33"/>
    <n v="136"/>
    <n v="6.043E-4"/>
    <n v="2.3582999999999998E-3"/>
    <n v="8.1999999999999994E-6"/>
    <n v="6.9510000000000004E-4"/>
    <n v="0.1130983"/>
    <n v="6.9004899999999994E-2"/>
    <n v="0"/>
    <n v="2.286E-4"/>
    <n v="3.5100000000000002E-4"/>
    <n v="3.6218000000000001E-3"/>
    <n v="2.6722E-3"/>
    <n v="1.2576316999999999"/>
    <n v="0.47899520000000001"/>
  </r>
  <r>
    <x v="34"/>
    <n v="137"/>
    <n v="5.9610000000000002E-4"/>
    <n v="2.3284999999999998E-3"/>
    <n v="8.1000000000000004E-6"/>
    <n v="6.8559999999999997E-4"/>
    <n v="0.11176319999999999"/>
    <n v="6.9105100000000003E-2"/>
    <n v="0"/>
    <n v="2.2599999999999999E-4"/>
    <n v="3.4709999999999998E-4"/>
    <n v="3.6200999999999998E-3"/>
    <n v="2.6737000000000002E-3"/>
    <n v="1.258419"/>
    <n v="0.47956919999999997"/>
  </r>
  <r>
    <x v="34"/>
    <n v="138"/>
    <n v="5.8799999999999998E-4"/>
    <n v="2.2991000000000001E-3"/>
    <n v="7.9999999999999996E-6"/>
    <n v="6.7619999999999996E-4"/>
    <n v="0.11043890000000001"/>
    <n v="6.9176500000000002E-2"/>
    <n v="0"/>
    <n v="2.2350000000000001E-4"/>
    <n v="3.4319999999999999E-4"/>
    <n v="3.6174000000000002E-3"/>
    <n v="2.6744999999999998E-3"/>
    <n v="1.2591847"/>
    <n v="0.4801318"/>
  </r>
  <r>
    <x v="34"/>
    <n v="139"/>
    <n v="5.7989999999999995E-4"/>
    <n v="2.2699E-3"/>
    <n v="7.9000000000000006E-6"/>
    <n v="6.669E-4"/>
    <n v="0.1091255"/>
    <n v="6.9219799999999998E-2"/>
    <n v="0"/>
    <n v="2.209E-4"/>
    <n v="3.3940000000000001E-4"/>
    <n v="3.6137999999999999E-3"/>
    <n v="2.6744999999999998E-3"/>
    <n v="1.2599290999999999"/>
    <n v="0.48068300000000003"/>
  </r>
  <r>
    <x v="34"/>
    <n v="140"/>
    <n v="5.7200000000000003E-4"/>
    <n v="2.2411000000000002E-3"/>
    <n v="7.7999999999999999E-6"/>
    <n v="6.5780000000000005E-4"/>
    <n v="0.10782310000000001"/>
    <n v="6.92358E-2"/>
    <n v="0"/>
    <n v="2.184E-4"/>
    <n v="3.3560000000000003E-4"/>
    <n v="3.6093000000000002E-3"/>
    <n v="2.6738E-3"/>
    <n v="1.2606526"/>
    <n v="0.48122280000000001"/>
  </r>
  <r>
    <x v="35"/>
    <n v="141"/>
    <n v="5.6420000000000005E-4"/>
    <n v="2.2125999999999999E-3"/>
    <n v="7.7000000000000008E-6"/>
    <n v="6.4880000000000005E-4"/>
    <n v="0.10653169999999999"/>
    <n v="6.9225200000000001E-2"/>
    <n v="0"/>
    <n v="2.1589999999999999E-4"/>
    <n v="3.3179999999999999E-4"/>
    <n v="3.6039000000000002E-3"/>
    <n v="2.6724000000000001E-3"/>
    <n v="1.2613557"/>
    <n v="0.4817514"/>
  </r>
  <r>
    <x v="35"/>
    <n v="142"/>
    <n v="5.5659999999999998E-4"/>
    <n v="2.1844E-3"/>
    <n v="7.6000000000000001E-6"/>
    <n v="6.399E-4"/>
    <n v="0.10525139999999999"/>
    <n v="6.9188799999999995E-2"/>
    <n v="0"/>
    <n v="2.1350000000000001E-4"/>
    <n v="3.2810000000000001E-4"/>
    <n v="3.5975999999999998E-3"/>
    <n v="2.6703E-3"/>
    <n v="1.2620388"/>
    <n v="0.4822688"/>
  </r>
  <r>
    <x v="35"/>
    <n v="143"/>
    <n v="5.4900000000000001E-4"/>
    <n v="2.1565999999999998E-3"/>
    <n v="7.5000000000000002E-6"/>
    <n v="6.311E-4"/>
    <n v="0.1039823"/>
    <n v="6.9127300000000003E-2"/>
    <n v="0"/>
    <n v="2.1100000000000001E-4"/>
    <n v="3.2430000000000002E-4"/>
    <n v="3.5904999999999999E-3"/>
    <n v="2.6675000000000002E-3"/>
    <n v="1.2627022000000001"/>
    <n v="0.48277520000000002"/>
  </r>
  <r>
    <x v="35"/>
    <n v="144"/>
    <n v="5.4149999999999999E-4"/>
    <n v="2.1289999999999998E-3"/>
    <n v="7.4000000000000003E-6"/>
    <n v="6.2250000000000001E-4"/>
    <n v="0.10272439999999999"/>
    <n v="6.9041500000000006E-2"/>
    <n v="0"/>
    <n v="2.085E-4"/>
    <n v="3.2059999999999999E-4"/>
    <n v="3.5826E-3"/>
    <n v="2.6640000000000001E-3"/>
    <n v="1.2633464000000001"/>
    <n v="0.48327049999999999"/>
  </r>
  <r>
    <x v="36"/>
    <n v="145"/>
    <n v="5.3410000000000003E-4"/>
    <n v="2.1018E-3"/>
    <n v="7.3000000000000004E-6"/>
    <n v="6.1399999999999996E-4"/>
    <n v="0.10147780000000001"/>
    <n v="6.8932099999999996E-2"/>
    <n v="0"/>
    <n v="2.061E-4"/>
    <n v="3.1690000000000001E-4"/>
    <n v="3.5737999999999998E-3"/>
    <n v="2.6597999999999999E-3"/>
    <n v="1.2639716999999999"/>
    <n v="0.48375499999999999"/>
  </r>
  <r>
    <x v="36"/>
    <n v="146"/>
    <n v="5.2680000000000001E-4"/>
    <n v="2.0749000000000002E-3"/>
    <n v="7.1999999999999997E-6"/>
    <n v="6.0559999999999998E-4"/>
    <n v="0.1002424"/>
    <n v="6.8799799999999994E-2"/>
    <n v="0"/>
    <n v="2.0369999999999999E-4"/>
    <n v="3.1330000000000003E-4"/>
    <n v="3.5642E-3"/>
    <n v="2.6549999999999998E-3"/>
    <n v="1.2645785"/>
    <n v="0.48422870000000001"/>
  </r>
  <r>
    <x v="36"/>
    <n v="147"/>
    <n v="5.197E-4"/>
    <n v="2.0482999999999999E-3"/>
    <n v="7.0999999999999998E-6"/>
    <n v="5.9730000000000004E-4"/>
    <n v="9.9018400000000006E-2"/>
    <n v="6.8645499999999998E-2"/>
    <n v="0"/>
    <n v="2.0129999999999999E-4"/>
    <n v="3.0969999999999999E-4"/>
    <n v="3.5538000000000002E-3"/>
    <n v="2.6494999999999999E-3"/>
    <n v="1.2651672"/>
    <n v="0.4846917"/>
  </r>
  <r>
    <x v="36"/>
    <n v="148"/>
    <n v="5.1259999999999999E-4"/>
    <n v="2.0219000000000001E-3"/>
    <n v="6.9999999999999999E-6"/>
    <n v="5.8909999999999995E-4"/>
    <n v="9.7805799999999998E-2"/>
    <n v="6.8469799999999997E-2"/>
    <n v="0"/>
    <n v="1.9890000000000001E-4"/>
    <n v="3.0610000000000001E-4"/>
    <n v="3.5425999999999999E-3"/>
    <n v="2.6434000000000002E-3"/>
    <n v="1.2657383"/>
    <n v="0.48514410000000002"/>
  </r>
  <r>
    <x v="37"/>
    <n v="149"/>
    <n v="5.0560000000000004E-4"/>
    <n v="1.9959000000000001E-3"/>
    <n v="6.9E-6"/>
    <n v="5.8109999999999998E-4"/>
    <n v="9.6604499999999996E-2"/>
    <n v="6.8273500000000001E-2"/>
    <n v="0"/>
    <n v="1.9660000000000001E-4"/>
    <n v="3.0249999999999998E-4"/>
    <n v="3.5306999999999999E-3"/>
    <n v="2.6367000000000001E-3"/>
    <n v="1.2662921"/>
    <n v="0.48558610000000002"/>
  </r>
  <r>
    <x v="37"/>
    <n v="150"/>
    <n v="4.9879999999999998E-4"/>
    <n v="1.9702000000000001E-3"/>
    <n v="6.8000000000000001E-6"/>
    <n v="5.7319999999999995E-4"/>
    <n v="9.5414600000000002E-2"/>
    <n v="6.8057300000000001E-2"/>
    <n v="0"/>
    <n v="1.9430000000000001E-4"/>
    <n v="2.989E-4"/>
    <n v="3.5179999999999999E-3"/>
    <n v="2.6293000000000002E-3"/>
    <n v="1.2668288999999999"/>
    <n v="0.4860178"/>
  </r>
  <r>
    <x v="37"/>
    <n v="151"/>
    <n v="4.9200000000000003E-4"/>
    <n v="1.9448E-3"/>
    <n v="6.7000000000000002E-6"/>
    <n v="5.6530000000000003E-4"/>
    <n v="9.4236100000000003E-2"/>
    <n v="6.7821999999999993E-2"/>
    <n v="0"/>
    <n v="1.919E-4"/>
    <n v="2.9540000000000002E-4"/>
    <n v="3.5046000000000001E-3"/>
    <n v="2.6213999999999999E-3"/>
    <n v="1.2673493"/>
    <n v="0.48643920000000002"/>
  </r>
  <r>
    <x v="37"/>
    <n v="152"/>
    <n v="4.8529999999999998E-4"/>
    <n v="1.9196E-3"/>
    <n v="6.6000000000000003E-6"/>
    <n v="5.576E-4"/>
    <n v="9.3069100000000002E-2"/>
    <n v="6.7568100000000006E-2"/>
    <n v="0"/>
    <n v="1.896E-4"/>
    <n v="2.9189999999999999E-4"/>
    <n v="3.4906E-3"/>
    <n v="2.6129E-3"/>
    <n v="1.2678535"/>
    <n v="0.48685050000000002"/>
  </r>
  <r>
    <x v="38"/>
    <n v="153"/>
    <n v="4.7869999999999998E-4"/>
    <n v="1.8948000000000001E-3"/>
    <n v="6.4999999999999996E-6"/>
    <n v="5.5000000000000003E-4"/>
    <n v="9.1913499999999995E-2"/>
    <n v="6.7296499999999995E-2"/>
    <n v="0"/>
    <n v="1.874E-4"/>
    <n v="2.8850000000000002E-4"/>
    <n v="3.4757999999999998E-3"/>
    <n v="2.6037999999999999E-3"/>
    <n v="1.2683419"/>
    <n v="0.48725180000000001"/>
  </r>
  <r>
    <x v="38"/>
    <n v="154"/>
    <n v="4.7219999999999999E-4"/>
    <n v="1.8703000000000001E-3"/>
    <n v="6.3999999999999997E-6"/>
    <n v="5.4250000000000001E-4"/>
    <n v="9.0769299999999997E-2"/>
    <n v="6.7007899999999995E-2"/>
    <n v="0"/>
    <n v="1.851E-4"/>
    <n v="2.8499999999999999E-4"/>
    <n v="3.4602999999999999E-3"/>
    <n v="2.5940999999999998E-3"/>
    <n v="1.268815"/>
    <n v="0.4876433"/>
  </r>
  <r>
    <x v="38"/>
    <n v="155"/>
    <n v="4.6579999999999999E-4"/>
    <n v="1.846E-3"/>
    <n v="6.2999999999999998E-6"/>
    <n v="5.3510000000000005E-4"/>
    <n v="8.9636499999999994E-2"/>
    <n v="6.6702899999999996E-2"/>
    <n v="0"/>
    <n v="1.829E-4"/>
    <n v="2.8160000000000001E-4"/>
    <n v="3.4443E-3"/>
    <n v="2.5839000000000001E-3"/>
    <n v="1.2692730999999999"/>
    <n v="0.48802509999999999"/>
  </r>
  <r>
    <x v="38"/>
    <n v="156"/>
    <n v="4.594E-4"/>
    <n v="1.8220000000000001E-3"/>
    <n v="6.1999999999999999E-6"/>
    <n v="5.2780000000000004E-4"/>
    <n v="8.8515200000000002E-2"/>
    <n v="6.6382200000000002E-2"/>
    <n v="0"/>
    <n v="1.806E-4"/>
    <n v="2.7829999999999999E-4"/>
    <n v="3.4275E-3"/>
    <n v="2.5731999999999999E-3"/>
    <n v="1.2697164999999999"/>
    <n v="0.48839729999999998"/>
  </r>
  <r>
    <x v="39"/>
    <n v="157"/>
    <n v="4.5320000000000001E-4"/>
    <n v="1.7983000000000001E-3"/>
    <n v="6.1999999999999999E-6"/>
    <n v="5.2059999999999997E-4"/>
    <n v="8.7405200000000002E-2"/>
    <n v="6.6046499999999994E-2"/>
    <n v="0"/>
    <n v="1.785E-4"/>
    <n v="2.7490000000000001E-4"/>
    <n v="3.4102E-3"/>
    <n v="2.562E-3"/>
    <n v="1.2701456"/>
    <n v="0.48876009999999998"/>
  </r>
  <r>
    <x v="39"/>
    <n v="158"/>
    <n v="4.4700000000000002E-4"/>
    <n v="1.7749E-3"/>
    <n v="6.1E-6"/>
    <n v="5.1360000000000002E-4"/>
    <n v="8.6306599999999997E-2"/>
    <n v="6.5696400000000002E-2"/>
    <n v="0"/>
    <n v="1.763E-4"/>
    <n v="2.7159999999999999E-4"/>
    <n v="3.3923E-3"/>
    <n v="2.5503000000000001E-3"/>
    <n v="1.2705607999999999"/>
    <n v="0.48911349999999998"/>
  </r>
  <r>
    <x v="39"/>
    <n v="159"/>
    <n v="4.4099999999999999E-4"/>
    <n v="1.7518E-3"/>
    <n v="6.0000000000000002E-6"/>
    <n v="5.0659999999999995E-4"/>
    <n v="8.5219400000000001E-2"/>
    <n v="6.5332600000000005E-2"/>
    <n v="0"/>
    <n v="1.741E-4"/>
    <n v="2.6830000000000002E-4"/>
    <n v="3.3739E-3"/>
    <n v="2.5381000000000002E-3"/>
    <n v="1.2709625"/>
    <n v="0.4894578"/>
  </r>
  <r>
    <x v="39"/>
    <n v="160"/>
    <n v="4.35E-4"/>
    <n v="1.7290000000000001E-3"/>
    <n v="5.9000000000000003E-6"/>
    <n v="4.9969999999999995E-4"/>
    <n v="8.4143599999999999E-2"/>
    <n v="6.4955799999999994E-2"/>
    <n v="0"/>
    <n v="1.7200000000000001E-4"/>
    <n v="2.6509999999999999E-4"/>
    <n v="3.3547999999999998E-3"/>
    <n v="2.5254000000000001E-3"/>
    <n v="1.2713509000000001"/>
    <n v="0.48979309999999998"/>
  </r>
  <r>
    <x v="40"/>
    <n v="161"/>
    <n v="4.2910000000000002E-4"/>
    <n v="1.7064000000000001E-3"/>
    <n v="5.8000000000000004E-6"/>
    <n v="4.929E-4"/>
    <n v="8.3079E-2"/>
    <n v="6.4566499999999999E-2"/>
    <n v="0"/>
    <n v="1.6990000000000001E-4"/>
    <n v="2.6180000000000002E-4"/>
    <n v="3.3352999999999998E-3"/>
    <n v="2.5122999999999999E-3"/>
    <n v="1.2717265"/>
    <n v="0.49011949999999999"/>
  </r>
  <r>
    <x v="40"/>
    <n v="162"/>
    <n v="4.2329999999999999E-4"/>
    <n v="1.6841E-3"/>
    <n v="5.6999999999999996E-6"/>
    <n v="4.862E-4"/>
    <n v="8.2025700000000007E-2"/>
    <n v="6.4165399999999997E-2"/>
    <n v="0"/>
    <n v="1.6780000000000001E-4"/>
    <n v="2.586E-4"/>
    <n v="3.3153000000000002E-3"/>
    <n v="2.4987999999999998E-3"/>
    <n v="1.2720895000000001"/>
    <n v="0.49043710000000001"/>
  </r>
  <r>
    <x v="40"/>
    <n v="163"/>
    <n v="4.1750000000000001E-4"/>
    <n v="1.6620000000000001E-3"/>
    <n v="5.6999999999999996E-6"/>
    <n v="4.795E-4"/>
    <n v="8.0983600000000003E-2"/>
    <n v="6.3753099999999993E-2"/>
    <n v="0"/>
    <n v="1.6569999999999999E-4"/>
    <n v="2.5549999999999998E-4"/>
    <n v="3.2946999999999998E-3"/>
    <n v="2.4848000000000001E-3"/>
    <n v="1.2724404"/>
    <n v="0.49074620000000002"/>
  </r>
  <r>
    <x v="40"/>
    <n v="164"/>
    <n v="4.1189999999999998E-4"/>
    <n v="1.6402999999999999E-3"/>
    <n v="5.5999999999999997E-6"/>
    <n v="4.73E-4"/>
    <n v="7.9952800000000004E-2"/>
    <n v="6.3330200000000003E-2"/>
    <n v="0"/>
    <n v="1.6359999999999999E-4"/>
    <n v="2.5230000000000001E-4"/>
    <n v="3.2737999999999999E-3"/>
    <n v="2.4705E-3"/>
    <n v="1.2727793999999999"/>
    <n v="0.49104690000000001"/>
  </r>
  <r>
    <x v="41"/>
    <n v="165"/>
    <n v="4.0630000000000001E-4"/>
    <n v="1.6188000000000001E-3"/>
    <n v="5.4999999999999999E-6"/>
    <n v="4.6660000000000001E-4"/>
    <n v="7.8933100000000006E-2"/>
    <n v="6.2897300000000003E-2"/>
    <n v="0"/>
    <n v="1.616E-4"/>
    <n v="2.4919999999999999E-4"/>
    <n v="3.2523000000000001E-3"/>
    <n v="2.4556999999999999E-3"/>
    <n v="1.2731068000000001"/>
    <n v="0.49133919999999998"/>
  </r>
  <r>
    <x v="41"/>
    <n v="166"/>
    <n v="4.0079999999999998E-4"/>
    <n v="1.5975E-3"/>
    <n v="5.4E-6"/>
    <n v="4.6030000000000002E-4"/>
    <n v="7.7924599999999997E-2"/>
    <n v="6.2454799999999998E-2"/>
    <n v="0"/>
    <n v="1.596E-4"/>
    <n v="2.4610000000000002E-4"/>
    <n v="3.2304999999999999E-3"/>
    <n v="2.4405999999999998E-3"/>
    <n v="1.2734231"/>
    <n v="0.49162339999999999"/>
  </r>
  <r>
    <x v="41"/>
    <n v="167"/>
    <n v="3.9530000000000001E-4"/>
    <n v="1.5765E-3"/>
    <n v="5.4E-6"/>
    <n v="4.5399999999999998E-4"/>
    <n v="7.6927099999999998E-2"/>
    <n v="6.2003500000000003E-2"/>
    <n v="0"/>
    <n v="1.5760000000000001E-4"/>
    <n v="2.431E-4"/>
    <n v="3.2082E-3"/>
    <n v="2.4250999999999999E-3"/>
    <n v="1.2737284"/>
    <n v="0.49189959999999999"/>
  </r>
  <r>
    <x v="41"/>
    <n v="168"/>
    <n v="3.8999999999999999E-4"/>
    <n v="1.5558E-3"/>
    <n v="5.3000000000000001E-6"/>
    <n v="4.4779999999999999E-4"/>
    <n v="7.5940599999999997E-2"/>
    <n v="6.15437E-2"/>
    <n v="0"/>
    <n v="1.5559999999999999E-4"/>
    <n v="2.4010000000000001E-4"/>
    <n v="3.1855999999999998E-3"/>
    <n v="2.4093000000000001E-3"/>
    <n v="1.2740231"/>
    <n v="0.49216799999999999"/>
  </r>
  <r>
    <x v="42"/>
    <n v="169"/>
    <n v="3.8470000000000003E-4"/>
    <n v="1.5353000000000001E-3"/>
    <n v="5.2000000000000002E-6"/>
    <n v="4.417E-4"/>
    <n v="7.4965100000000007E-2"/>
    <n v="6.1076100000000001E-2"/>
    <n v="0"/>
    <n v="1.5359999999999999E-4"/>
    <n v="2.3709999999999999E-4"/>
    <n v="3.1625999999999998E-3"/>
    <n v="2.3931999999999998E-3"/>
    <n v="1.2743076"/>
    <n v="0.4924287"/>
  </r>
  <r>
    <x v="42"/>
    <n v="170"/>
    <n v="3.7950000000000001E-4"/>
    <n v="1.5150999999999999E-3"/>
    <n v="5.1000000000000003E-6"/>
    <n v="4.3570000000000002E-4"/>
    <n v="7.4000499999999997E-2"/>
    <n v="6.0601200000000001E-2"/>
    <n v="0"/>
    <n v="1.517E-4"/>
    <n v="2.341E-4"/>
    <n v="3.1392E-3"/>
    <n v="2.3768000000000001E-3"/>
    <n v="1.2745820000000001"/>
    <n v="0.4926818"/>
  </r>
  <r>
    <x v="42"/>
    <n v="171"/>
    <n v="3.7429999999999999E-4"/>
    <n v="1.4951000000000001E-3"/>
    <n v="5.1000000000000003E-6"/>
    <n v="4.2979999999999998E-4"/>
    <n v="7.3046799999999995E-2"/>
    <n v="6.0119499999999999E-2"/>
    <n v="0"/>
    <n v="1.4980000000000001E-4"/>
    <n v="2.3120000000000001E-4"/>
    <n v="3.1155000000000002E-3"/>
    <n v="2.3601E-3"/>
    <n v="1.2748467999999999"/>
    <n v="0.49292760000000002"/>
  </r>
  <r>
    <x v="42"/>
    <n v="172"/>
    <n v="3.6919999999999998E-4"/>
    <n v="1.4754E-3"/>
    <n v="5.0000000000000004E-6"/>
    <n v="4.2400000000000001E-4"/>
    <n v="7.2103899999999999E-2"/>
    <n v="5.9631400000000001E-2"/>
    <n v="0"/>
    <n v="1.4789999999999999E-4"/>
    <n v="2.2829999999999999E-4"/>
    <n v="3.0915000000000001E-3"/>
    <n v="2.343E-3"/>
    <n v="1.2751021"/>
    <n v="0.4931661"/>
  </r>
  <r>
    <x v="43"/>
    <n v="173"/>
    <n v="3.6420000000000002E-4"/>
    <n v="1.4559E-3"/>
    <n v="4.8999999999999997E-6"/>
    <n v="4.1819999999999997E-4"/>
    <n v="7.1171700000000004E-2"/>
    <n v="5.9137500000000003E-2"/>
    <n v="0"/>
    <n v="1.46E-4"/>
    <n v="2.254E-4"/>
    <n v="3.0672999999999998E-3"/>
    <n v="2.3257999999999998E-3"/>
    <n v="1.2753483000000001"/>
    <n v="0.49339759999999999"/>
  </r>
  <r>
    <x v="43"/>
    <n v="174"/>
    <n v="3.5930000000000001E-4"/>
    <n v="1.4367E-3"/>
    <n v="4.8999999999999997E-6"/>
    <n v="4.126E-4"/>
    <n v="7.0250199999999999E-2"/>
    <n v="5.8638099999999999E-2"/>
    <n v="0"/>
    <n v="1.4410000000000001E-4"/>
    <n v="2.2259999999999999E-4"/>
    <n v="3.0427000000000002E-3"/>
    <n v="2.3083000000000001E-3"/>
    <n v="1.2755856000000001"/>
    <n v="0.49362210000000001"/>
  </r>
  <r>
    <x v="43"/>
    <n v="175"/>
    <n v="3.5439999999999999E-4"/>
    <n v="1.4177E-3"/>
    <n v="4.7999999999999998E-6"/>
    <n v="4.0700000000000003E-4"/>
    <n v="6.9339300000000006E-2"/>
    <n v="5.8133900000000002E-2"/>
    <n v="0"/>
    <n v="1.4229999999999999E-4"/>
    <n v="2.198E-4"/>
    <n v="3.0179E-3"/>
    <n v="2.2905E-3"/>
    <n v="1.2758144"/>
    <n v="0.4938398"/>
  </r>
  <r>
    <x v="43"/>
    <n v="176"/>
    <n v="3.4959999999999999E-4"/>
    <n v="1.3989E-3"/>
    <n v="4.6999999999999999E-6"/>
    <n v="4.014E-4"/>
    <n v="6.8439E-2"/>
    <n v="5.7625099999999999E-2"/>
    <n v="0"/>
    <n v="1.405E-4"/>
    <n v="2.1699999999999999E-4"/>
    <n v="2.9929000000000002E-3"/>
    <n v="2.2726000000000001E-3"/>
    <n v="1.2760347999999999"/>
    <n v="0.49405090000000002"/>
  </r>
  <r>
    <x v="44"/>
    <n v="177"/>
    <n v="3.4489999999999998E-4"/>
    <n v="1.3803999999999999E-3"/>
    <n v="4.6999999999999999E-6"/>
    <n v="3.9599999999999998E-4"/>
    <n v="6.7549100000000001E-2"/>
    <n v="5.7112200000000002E-2"/>
    <n v="0"/>
    <n v="1.3870000000000001E-4"/>
    <n v="2.142E-4"/>
    <n v="2.9677000000000002E-3"/>
    <n v="2.2544000000000002E-3"/>
    <n v="1.2762471"/>
    <n v="0.49425550000000001"/>
  </r>
  <r>
    <x v="44"/>
    <n v="178"/>
    <n v="3.4019999999999998E-4"/>
    <n v="1.3621E-3"/>
    <n v="4.6E-6"/>
    <n v="3.9060000000000001E-4"/>
    <n v="6.6669599999999996E-2"/>
    <n v="5.6595699999999999E-2"/>
    <n v="0"/>
    <n v="1.3689999999999999E-4"/>
    <n v="2.1149999999999999E-4"/>
    <n v="2.9421999999999999E-3"/>
    <n v="2.2360000000000001E-3"/>
    <n v="1.2764515999999999"/>
    <n v="0.4944537"/>
  </r>
  <r>
    <x v="44"/>
    <n v="179"/>
    <n v="3.3560000000000003E-4"/>
    <n v="1.3439999999999999E-3"/>
    <n v="4.5000000000000001E-6"/>
    <n v="3.8529999999999999E-4"/>
    <n v="6.5800399999999995E-2"/>
    <n v="5.6075899999999998E-2"/>
    <n v="0"/>
    <n v="1.3520000000000001E-4"/>
    <n v="2.0880000000000001E-4"/>
    <n v="2.9166000000000001E-3"/>
    <n v="2.2174999999999999E-3"/>
    <n v="1.2766485999999999"/>
    <n v="0.49464580000000002"/>
  </r>
  <r>
    <x v="44"/>
    <n v="180"/>
    <n v="3.3110000000000002E-4"/>
    <n v="1.3262E-3"/>
    <n v="4.5000000000000001E-6"/>
    <n v="3.8010000000000002E-4"/>
    <n v="6.4941499999999999E-2"/>
    <n v="5.5553199999999997E-2"/>
    <n v="0"/>
    <n v="1.3339999999999999E-4"/>
    <n v="2.061E-4"/>
    <n v="2.8907999999999998E-3"/>
    <n v="2.1987999999999999E-3"/>
    <n v="1.2768382"/>
    <n v="0.49483179999999999"/>
  </r>
  <r>
    <x v="45"/>
    <n v="181"/>
    <n v="3.2660000000000002E-4"/>
    <n v="1.3086E-3"/>
    <n v="4.4000000000000002E-6"/>
    <n v="3.7500000000000001E-4"/>
    <n v="6.4092800000000005E-2"/>
    <n v="5.5028000000000001E-2"/>
    <n v="0"/>
    <n v="1.317E-4"/>
    <n v="2.0350000000000001E-4"/>
    <n v="2.8649000000000001E-3"/>
    <n v="2.1798999999999998E-3"/>
    <n v="1.2770207"/>
    <n v="0.4950119"/>
  </r>
  <r>
    <x v="45"/>
    <n v="182"/>
    <n v="3.2220000000000003E-4"/>
    <n v="1.2911999999999999E-3"/>
    <n v="4.4000000000000002E-6"/>
    <n v="3.6989999999999999E-4"/>
    <n v="6.3254199999999997E-2"/>
    <n v="5.4500600000000003E-2"/>
    <n v="0"/>
    <n v="1.2999999999999999E-4"/>
    <n v="2.009E-4"/>
    <n v="2.8387999999999998E-3"/>
    <n v="2.1608999999999999E-3"/>
    <n v="1.2771964"/>
    <n v="0.49518620000000002"/>
  </r>
  <r>
    <x v="45"/>
    <n v="183"/>
    <n v="3.1780000000000003E-4"/>
    <n v="1.274E-3"/>
    <n v="4.3000000000000003E-6"/>
    <n v="3.6489999999999998E-4"/>
    <n v="6.2425599999999998E-2"/>
    <n v="5.3971400000000003E-2"/>
    <n v="0"/>
    <n v="1.283E-4"/>
    <n v="1.983E-4"/>
    <n v="2.8126000000000002E-3"/>
    <n v="2.1418000000000001E-3"/>
    <n v="1.2773654000000001"/>
    <n v="0.49535499999999999"/>
  </r>
  <r>
    <x v="45"/>
    <n v="184"/>
    <n v="3.1349999999999998E-4"/>
    <n v="1.2570999999999999E-3"/>
    <n v="4.1999999999999996E-6"/>
    <n v="3.5990000000000002E-4"/>
    <n v="6.1607000000000002E-2"/>
    <n v="5.3440799999999997E-2"/>
    <n v="0"/>
    <n v="1.2669999999999999E-4"/>
    <n v="1.9579999999999999E-4"/>
    <n v="2.7862999999999998E-3"/>
    <n v="2.1226000000000001E-3"/>
    <n v="1.2775278999999999"/>
    <n v="0.49551820000000002"/>
  </r>
  <r>
    <x v="46"/>
    <n v="185"/>
    <n v="3.0929999999999998E-4"/>
    <n v="1.2404E-3"/>
    <n v="4.1999999999999996E-6"/>
    <n v="3.5500000000000001E-4"/>
    <n v="6.0798199999999997E-2"/>
    <n v="5.2908999999999998E-2"/>
    <n v="0"/>
    <n v="1.25E-4"/>
    <n v="1.9320000000000001E-4"/>
    <n v="2.7599999999999999E-3"/>
    <n v="2.1031999999999999E-3"/>
    <n v="1.2776843"/>
    <n v="0.49567610000000001"/>
  </r>
  <r>
    <x v="46"/>
    <n v="186"/>
    <n v="3.0509999999999999E-4"/>
    <n v="1.2237999999999999E-3"/>
    <n v="4.0999999999999997E-6"/>
    <n v="3.502E-4"/>
    <n v="5.9999299999999998E-2"/>
    <n v="5.2376300000000001E-2"/>
    <n v="0"/>
    <n v="1.2339999999999999E-4"/>
    <n v="1.908E-4"/>
    <n v="2.7334999999999998E-3"/>
    <n v="2.0837999999999998E-3"/>
    <n v="1.2778346"/>
    <n v="0.49582870000000001"/>
  </r>
  <r>
    <x v="46"/>
    <n v="187"/>
    <n v="3.01E-4"/>
    <n v="1.2075E-3"/>
    <n v="4.0999999999999997E-6"/>
    <n v="3.455E-4"/>
    <n v="5.9209999999999999E-2"/>
    <n v="5.1843199999999999E-2"/>
    <n v="0"/>
    <n v="1.2180000000000001E-4"/>
    <n v="1.883E-4"/>
    <n v="2.7070000000000002E-3"/>
    <n v="2.0642999999999998E-3"/>
    <n v="1.2779791"/>
    <n v="0.49597639999999998"/>
  </r>
  <r>
    <x v="46"/>
    <n v="188"/>
    <n v="2.9690000000000001E-4"/>
    <n v="1.1914E-3"/>
    <n v="3.9999999999999998E-6"/>
    <n v="3.4079999999999999E-4"/>
    <n v="5.8430299999999998E-2"/>
    <n v="5.13097E-2"/>
    <n v="0"/>
    <n v="1.2019999999999999E-4"/>
    <n v="1.8589999999999999E-4"/>
    <n v="2.6803999999999999E-3"/>
    <n v="2.0447E-3"/>
    <n v="1.2781180000000001"/>
    <n v="0.49611899999999998"/>
  </r>
  <r>
    <x v="47"/>
    <n v="189"/>
    <n v="2.9290000000000002E-4"/>
    <n v="1.1756E-3"/>
    <n v="3.9999999999999998E-6"/>
    <n v="3.3619999999999999E-4"/>
    <n v="5.7660200000000002E-2"/>
    <n v="5.0776300000000003E-2"/>
    <n v="0"/>
    <n v="1.186E-4"/>
    <n v="1.8340000000000001E-4"/>
    <n v="2.6538999999999998E-3"/>
    <n v="2.0251000000000002E-3"/>
    <n v="1.2782515000000001"/>
    <n v="0.4962569"/>
  </r>
  <r>
    <x v="47"/>
    <n v="190"/>
    <n v="2.8889999999999997E-4"/>
    <n v="1.1599E-3"/>
    <n v="3.8999999999999999E-6"/>
    <n v="3.3159999999999998E-4"/>
    <n v="5.6899499999999999E-2"/>
    <n v="5.0243200000000002E-2"/>
    <n v="0"/>
    <n v="1.171E-4"/>
    <n v="1.8110000000000001E-4"/>
    <n v="2.6272000000000001E-3"/>
    <n v="2.0054000000000001E-3"/>
    <n v="1.2783798"/>
    <n v="0.49639"/>
  </r>
  <r>
    <x v="47"/>
    <n v="191"/>
    <n v="2.8499999999999999E-4"/>
    <n v="1.1444000000000001E-3"/>
    <n v="3.8999999999999999E-6"/>
    <n v="3.2709999999999998E-4"/>
    <n v="5.6148200000000002E-2"/>
    <n v="4.9710699999999997E-2"/>
    <n v="0"/>
    <n v="1.156E-4"/>
    <n v="1.7870000000000001E-4"/>
    <n v="2.6005999999999998E-3"/>
    <n v="1.9857E-3"/>
    <n v="1.2785029999999999"/>
    <n v="0.49651869999999998"/>
  </r>
  <r>
    <x v="47"/>
    <n v="192"/>
    <n v="2.811E-4"/>
    <n v="1.1291000000000001E-3"/>
    <n v="3.8E-6"/>
    <n v="3.2269999999999998E-4"/>
    <n v="5.5406200000000003E-2"/>
    <n v="4.9178899999999998E-2"/>
    <n v="0"/>
    <n v="1.1400000000000001E-4"/>
    <n v="1.7640000000000001E-4"/>
    <n v="2.5739999999999999E-3"/>
    <n v="1.9659999999999999E-3"/>
    <n v="1.2786213"/>
    <n v="0.4966428"/>
  </r>
  <r>
    <x v="48"/>
    <n v="193"/>
    <n v="2.7730000000000002E-4"/>
    <n v="1.114E-3"/>
    <n v="3.8E-6"/>
    <n v="3.1829999999999998E-4"/>
    <n v="5.4673399999999997E-2"/>
    <n v="4.86481E-2"/>
    <n v="0"/>
    <n v="1.126E-4"/>
    <n v="1.741E-4"/>
    <n v="2.5474E-3"/>
    <n v="1.9463E-3"/>
    <n v="1.2787348999999999"/>
    <n v="0.4967627"/>
  </r>
  <r>
    <x v="48"/>
    <n v="194"/>
    <n v="2.7359999999999998E-4"/>
    <n v="1.0991E-3"/>
    <n v="3.7000000000000002E-6"/>
    <n v="3.1399999999999999E-4"/>
    <n v="5.3949700000000003E-2"/>
    <n v="4.8118599999999997E-2"/>
    <n v="0"/>
    <n v="1.111E-4"/>
    <n v="1.718E-4"/>
    <n v="2.5209E-3"/>
    <n v="1.9265E-3"/>
    <n v="1.2788440000000001"/>
    <n v="0.4968784"/>
  </r>
  <r>
    <x v="48"/>
    <n v="195"/>
    <n v="2.699E-4"/>
    <n v="1.0843999999999999E-3"/>
    <n v="3.7000000000000002E-6"/>
    <n v="3.098E-4"/>
    <n v="5.3234999999999998E-2"/>
    <n v="4.7590599999999997E-2"/>
    <n v="0"/>
    <n v="1.0959999999999999E-4"/>
    <n v="1.696E-4"/>
    <n v="2.4943000000000001E-3"/>
    <n v="1.9067999999999999E-3"/>
    <n v="1.2789486999999999"/>
    <n v="0.49699009999999999"/>
  </r>
  <r>
    <x v="48"/>
    <n v="196"/>
    <n v="2.6620000000000002E-4"/>
    <n v="1.0698999999999999E-3"/>
    <n v="3.5999999999999998E-6"/>
    <n v="3.056E-4"/>
    <n v="5.2529300000000001E-2"/>
    <n v="4.70642E-2"/>
    <n v="0"/>
    <n v="1.082E-4"/>
    <n v="1.674E-4"/>
    <n v="2.4678E-3"/>
    <n v="1.887E-3"/>
    <n v="1.2790490999999999"/>
    <n v="0.49709779999999998"/>
  </r>
  <r>
    <x v="49"/>
    <n v="197"/>
    <n v="2.6259999999999999E-4"/>
    <n v="1.0556000000000001E-3"/>
    <n v="3.5999999999999998E-6"/>
    <n v="3.0140000000000001E-4"/>
    <n v="5.1832400000000001E-2"/>
    <n v="4.6539700000000003E-2"/>
    <n v="0"/>
    <n v="1.0679999999999999E-4"/>
    <n v="1.652E-4"/>
    <n v="2.4413999999999998E-3"/>
    <n v="1.8672999999999999E-3"/>
    <n v="1.2791455"/>
    <n v="0.49720160000000002"/>
  </r>
  <r>
    <x v="49"/>
    <n v="198"/>
    <n v="2.5910000000000001E-4"/>
    <n v="1.0415000000000001E-3"/>
    <n v="3.4999999999999999E-6"/>
    <n v="2.9740000000000002E-4"/>
    <n v="5.1144200000000001E-2"/>
    <n v="4.6017200000000001E-2"/>
    <n v="0"/>
    <n v="1.053E-4"/>
    <n v="1.63E-4"/>
    <n v="2.4150999999999999E-3"/>
    <n v="1.8476E-3"/>
    <n v="1.2792380000000001"/>
    <n v="0.49730180000000002"/>
  </r>
  <r>
    <x v="49"/>
    <n v="199"/>
    <n v="2.5559999999999998E-4"/>
    <n v="1.0275E-3"/>
    <n v="3.4999999999999999E-6"/>
    <n v="2.9329999999999997E-4"/>
    <n v="5.0464799999999997E-2"/>
    <n v="4.54969E-2"/>
    <n v="0"/>
    <n v="1.0399999999999999E-4"/>
    <n v="1.6090000000000001E-4"/>
    <n v="2.3888E-3"/>
    <n v="1.828E-3"/>
    <n v="1.2793266999999999"/>
    <n v="0.49739830000000002"/>
  </r>
  <r>
    <x v="49"/>
    <n v="200"/>
    <n v="2.521E-4"/>
    <n v="1.0138E-3"/>
    <n v="3.4000000000000001E-6"/>
    <n v="2.8939999999999999E-4"/>
    <n v="4.9793900000000002E-2"/>
    <n v="4.4978900000000002E-2"/>
    <n v="0"/>
    <n v="1.026E-4"/>
    <n v="1.5880000000000001E-4"/>
    <n v="2.3625999999999999E-3"/>
    <n v="1.8083999999999999E-3"/>
    <n v="1.2794117"/>
    <n v="0.49749130000000003"/>
  </r>
  <r>
    <x v="50"/>
    <n v="201"/>
    <n v="2.4869999999999997E-4"/>
    <n v="1.0001999999999999E-3"/>
    <n v="3.4000000000000001E-6"/>
    <n v="2.855E-4"/>
    <n v="4.9131500000000002E-2"/>
    <n v="4.4463599999999999E-2"/>
    <n v="0"/>
    <n v="1.0119999999999999E-4"/>
    <n v="1.5669999999999999E-4"/>
    <n v="2.3365E-3"/>
    <n v="1.7887999999999999E-3"/>
    <n v="1.2794932000000001"/>
    <n v="0.497581"/>
  </r>
  <r>
    <x v="50"/>
    <n v="202"/>
    <n v="2.454E-4"/>
    <n v="9.8679999999999992E-4"/>
    <n v="3.3000000000000002E-6"/>
    <n v="2.8160000000000001E-4"/>
    <n v="4.8477600000000003E-2"/>
    <n v="4.3950900000000001E-2"/>
    <n v="0"/>
    <n v="9.9900000000000002E-5"/>
    <n v="1.5459999999999999E-4"/>
    <n v="2.3105000000000001E-3"/>
    <n v="1.7692999999999999E-3"/>
    <n v="1.2795714"/>
    <n v="0.49766729999999998"/>
  </r>
  <r>
    <x v="50"/>
    <n v="203"/>
    <n v="2.42E-4"/>
    <n v="9.7349999999999997E-4"/>
    <n v="3.3000000000000002E-6"/>
    <n v="2.7779999999999998E-4"/>
    <n v="4.7831899999999997E-2"/>
    <n v="4.3441E-2"/>
    <n v="0"/>
    <n v="9.8599999999999998E-5"/>
    <n v="1.526E-4"/>
    <n v="2.2845999999999999E-3"/>
    <n v="1.7499E-3"/>
    <n v="1.2796463"/>
    <n v="0.49775049999999998"/>
  </r>
  <r>
    <x v="50"/>
    <n v="204"/>
    <n v="2.388E-4"/>
    <n v="9.6049999999999998E-4"/>
    <n v="3.1999999999999999E-6"/>
    <n v="2.7399999999999999E-4"/>
    <n v="4.71945E-2"/>
    <n v="4.2934100000000003E-2"/>
    <n v="0"/>
    <n v="9.7299999999999993E-5"/>
    <n v="1.506E-4"/>
    <n v="2.2588E-3"/>
    <n v="1.7305000000000001E-3"/>
    <n v="1.2797179999999999"/>
    <n v="0.49783050000000001"/>
  </r>
  <r>
    <x v="51"/>
    <n v="205"/>
    <n v="2.3550000000000001E-4"/>
    <n v="9.4760000000000005E-4"/>
    <n v="3.1999999999999999E-6"/>
    <n v="2.7030000000000001E-4"/>
    <n v="4.6565299999999997E-2"/>
    <n v="4.2430200000000001E-2"/>
    <n v="0"/>
    <n v="9.6000000000000002E-5"/>
    <n v="1.4860000000000001E-4"/>
    <n v="2.2331999999999999E-3"/>
    <n v="1.7112E-3"/>
    <n v="1.2797867999999999"/>
    <n v="0.49790760000000001"/>
  </r>
  <r>
    <x v="51"/>
    <n v="206"/>
    <n v="2.3230000000000001E-4"/>
    <n v="9.3490000000000001E-4"/>
    <n v="3.1E-6"/>
    <n v="2.6669999999999998E-4"/>
    <n v="4.5944100000000002E-2"/>
    <n v="4.1929599999999997E-2"/>
    <n v="0"/>
    <n v="9.4699999999999998E-5"/>
    <n v="1.4660000000000001E-4"/>
    <n v="2.2076999999999999E-3"/>
    <n v="1.6919999999999999E-3"/>
    <n v="1.2798525999999999"/>
    <n v="0.49798179999999997"/>
  </r>
  <r>
    <x v="51"/>
    <n v="207"/>
    <n v="2.2919999999999999E-4"/>
    <n v="9.2230000000000003E-4"/>
    <n v="3.1E-6"/>
    <n v="2.631E-4"/>
    <n v="4.5330799999999997E-2"/>
    <n v="4.1432200000000002E-2"/>
    <n v="0"/>
    <n v="9.3499999999999996E-5"/>
    <n v="1.4469999999999999E-4"/>
    <n v="2.1822999999999999E-3"/>
    <n v="1.6729E-3"/>
    <n v="1.2799157000000001"/>
    <n v="0.49805319999999997"/>
  </r>
  <r>
    <x v="51"/>
    <n v="208"/>
    <n v="2.2609999999999999E-4"/>
    <n v="9.0990000000000005E-4"/>
    <n v="3.1E-6"/>
    <n v="2.5950000000000002E-4"/>
    <n v="4.4725500000000001E-2"/>
    <n v="4.0938299999999997E-2"/>
    <n v="0"/>
    <n v="9.2200000000000005E-5"/>
    <n v="1.428E-4"/>
    <n v="2.1570999999999999E-3"/>
    <n v="1.6538E-3"/>
    <n v="1.2799761000000001"/>
    <n v="0.49812190000000001"/>
  </r>
  <r>
    <x v="52"/>
    <n v="209"/>
    <n v="2.231E-4"/>
    <n v="8.9769999999999997E-4"/>
    <n v="3.0000000000000001E-6"/>
    <n v="2.5599999999999999E-4"/>
    <n v="4.4128000000000001E-2"/>
    <n v="4.0447900000000002E-2"/>
    <n v="0"/>
    <n v="9.1000000000000003E-5"/>
    <n v="1.4090000000000001E-4"/>
    <n v="2.1320000000000002E-3"/>
    <n v="1.6348999999999999E-3"/>
    <n v="1.2800339000000001"/>
    <n v="0.49818790000000002"/>
  </r>
  <r>
    <x v="52"/>
    <n v="210"/>
    <n v="2.2000000000000001E-4"/>
    <n v="8.8559999999999995E-4"/>
    <n v="3.0000000000000001E-6"/>
    <n v="2.5250000000000001E-4"/>
    <n v="4.3538100000000003E-2"/>
    <n v="3.9961099999999999E-2"/>
    <n v="0"/>
    <n v="8.9800000000000001E-5"/>
    <n v="1.3899999999999999E-4"/>
    <n v="2.1071000000000002E-3"/>
    <n v="1.6161000000000001E-3"/>
    <n v="1.2800891999999999"/>
    <n v="0.49825140000000001"/>
  </r>
  <r>
    <x v="52"/>
    <n v="211"/>
    <n v="2.1709999999999999E-4"/>
    <n v="8.7370000000000004E-4"/>
    <n v="2.9000000000000002E-6"/>
    <n v="2.4909999999999998E-4"/>
    <n v="4.2955899999999998E-2"/>
    <n v="3.9477900000000003E-2"/>
    <n v="0"/>
    <n v="8.8599999999999999E-5"/>
    <n v="1.372E-4"/>
    <n v="2.0823E-3"/>
    <n v="1.5973999999999999E-3"/>
    <n v="1.2801420999999999"/>
    <n v="0.49831249999999999"/>
  </r>
  <r>
    <x v="52"/>
    <n v="212"/>
    <n v="2.141E-4"/>
    <n v="8.6200000000000003E-4"/>
    <n v="2.9000000000000002E-6"/>
    <n v="2.4570000000000001E-4"/>
    <n v="4.2381299999999997E-2"/>
    <n v="3.8998600000000001E-2"/>
    <n v="0"/>
    <n v="8.7399999999999997E-5"/>
    <n v="1.3530000000000001E-4"/>
    <n v="2.0577E-3"/>
    <n v="1.5788E-3"/>
    <n v="1.2801928"/>
    <n v="0.49837120000000001"/>
  </r>
  <r>
    <x v="53"/>
    <n v="213"/>
    <n v="2.1120000000000001E-4"/>
    <n v="8.5039999999999996E-4"/>
    <n v="2.9000000000000002E-6"/>
    <n v="2.4240000000000001E-4"/>
    <n v="4.18141E-2"/>
    <n v="3.8523000000000002E-2"/>
    <n v="0"/>
    <n v="8.6199999999999995E-5"/>
    <n v="1.3349999999999999E-4"/>
    <n v="2.0333E-3"/>
    <n v="1.5602999999999999E-3"/>
    <n v="1.2802412000000001"/>
    <n v="0.49842760000000003"/>
  </r>
  <r>
    <x v="53"/>
    <n v="214"/>
    <n v="2.084E-4"/>
    <n v="8.3900000000000001E-4"/>
    <n v="2.7999999999999999E-6"/>
    <n v="2.3910000000000001E-4"/>
    <n v="4.1254199999999998E-2"/>
    <n v="3.8051399999999999E-2"/>
    <n v="0"/>
    <n v="8.5099999999999995E-5"/>
    <n v="1.3180000000000001E-4"/>
    <n v="2.0089999999999999E-3"/>
    <n v="1.5418999999999999E-3"/>
    <n v="1.2802876000000001"/>
    <n v="0.49848170000000003"/>
  </r>
  <r>
    <x v="53"/>
    <n v="215"/>
    <n v="2.0560000000000001E-4"/>
    <n v="8.2770000000000001E-4"/>
    <n v="2.7999999999999999E-6"/>
    <n v="2.3589999999999999E-4"/>
    <n v="4.07017E-2"/>
    <n v="3.7583699999999998E-2"/>
    <n v="0"/>
    <n v="8.3999999999999995E-5"/>
    <n v="1.2999999999999999E-4"/>
    <n v="1.9849999999999998E-3"/>
    <n v="1.5236E-3"/>
    <n v="1.2803319"/>
    <n v="0.49853380000000003"/>
  </r>
  <r>
    <x v="53"/>
    <n v="216"/>
    <n v="2.028E-4"/>
    <n v="8.1660000000000001E-4"/>
    <n v="2.7E-6"/>
    <n v="2.3269999999999999E-4"/>
    <n v="4.0156299999999999E-2"/>
    <n v="3.712E-2"/>
    <n v="0"/>
    <n v="8.2799999999999993E-5"/>
    <n v="1.283E-4"/>
    <n v="1.9610999999999999E-3"/>
    <n v="1.5054999999999999E-3"/>
    <n v="1.2803743000000001"/>
    <n v="0.49858380000000002"/>
  </r>
  <r>
    <x v="54"/>
    <n v="217"/>
    <n v="2.0000000000000001E-4"/>
    <n v="8.0559999999999996E-4"/>
    <n v="2.7E-6"/>
    <n v="2.296E-4"/>
    <n v="3.9618100000000003E-2"/>
    <n v="3.6660400000000003E-2"/>
    <n v="0"/>
    <n v="8.1699999999999994E-5"/>
    <n v="1.2659999999999999E-4"/>
    <n v="1.9373999999999999E-3"/>
    <n v="1.4875000000000001E-3"/>
    <n v="1.2804148"/>
    <n v="0.49863180000000001"/>
  </r>
  <r>
    <x v="54"/>
    <n v="218"/>
    <n v="1.973E-4"/>
    <n v="7.9469999999999996E-4"/>
    <n v="2.7E-6"/>
    <n v="2.265E-4"/>
    <n v="3.9086900000000001E-2"/>
    <n v="3.6204899999999998E-2"/>
    <n v="0"/>
    <n v="8.0599999999999994E-5"/>
    <n v="1.249E-4"/>
    <n v="1.9138E-3"/>
    <n v="1.4697E-3"/>
    <n v="1.2804534999999999"/>
    <n v="0.4986778"/>
  </r>
  <r>
    <x v="54"/>
    <n v="219"/>
    <n v="1.9469999999999999E-4"/>
    <n v="7.8399999999999997E-4"/>
    <n v="2.6000000000000001E-6"/>
    <n v="2.2340000000000001E-4"/>
    <n v="3.8562600000000002E-2"/>
    <n v="3.5753500000000001E-2"/>
    <n v="0"/>
    <n v="7.9599999999999997E-5"/>
    <n v="1.2320000000000001E-4"/>
    <n v="1.8905E-3"/>
    <n v="1.4519999999999999E-3"/>
    <n v="1.2804905"/>
    <n v="0.4987221"/>
  </r>
  <r>
    <x v="54"/>
    <n v="220"/>
    <n v="1.92E-4"/>
    <n v="7.7349999999999999E-4"/>
    <n v="2.6000000000000001E-6"/>
    <n v="2.2039999999999999E-4"/>
    <n v="3.8045200000000001E-2"/>
    <n v="3.5306400000000002E-2"/>
    <n v="0"/>
    <n v="7.8499999999999997E-5"/>
    <n v="1.216E-4"/>
    <n v="1.8674E-3"/>
    <n v="1.4344E-3"/>
    <n v="1.2805259"/>
    <n v="0.4987645"/>
  </r>
  <r>
    <x v="55"/>
    <n v="221"/>
    <n v="1.894E-4"/>
    <n v="7.6309999999999995E-4"/>
    <n v="2.6000000000000001E-6"/>
    <n v="2.174E-4"/>
    <n v="3.7534600000000001E-2"/>
    <n v="3.4863400000000003E-2"/>
    <n v="0"/>
    <n v="7.7399999999999998E-5"/>
    <n v="1.2E-4"/>
    <n v="1.8443999999999999E-3"/>
    <n v="1.4169E-3"/>
    <n v="1.2805595999999999"/>
    <n v="0.4988052"/>
  </r>
  <r>
    <x v="55"/>
    <n v="222"/>
    <n v="1.8689999999999999E-4"/>
    <n v="7.5279999999999998E-4"/>
    <n v="2.5000000000000002E-6"/>
    <n v="2.1450000000000001E-4"/>
    <n v="3.70307E-2"/>
    <n v="3.4424700000000003E-2"/>
    <n v="0"/>
    <n v="7.64E-5"/>
    <n v="1.183E-4"/>
    <n v="1.8217000000000001E-3"/>
    <n v="1.3996E-3"/>
    <n v="1.2805918999999999"/>
    <n v="0.49884420000000002"/>
  </r>
  <r>
    <x v="55"/>
    <n v="223"/>
    <n v="1.8440000000000001E-4"/>
    <n v="7.4260000000000005E-4"/>
    <n v="2.5000000000000002E-6"/>
    <n v="2.1159999999999999E-4"/>
    <n v="3.6533499999999997E-2"/>
    <n v="3.3990300000000001E-2"/>
    <n v="0"/>
    <n v="7.5400000000000003E-5"/>
    <n v="1.1680000000000001E-4"/>
    <n v="1.7991999999999999E-3"/>
    <n v="1.3825E-3"/>
    <n v="1.2806226999999999"/>
    <n v="0.49888169999999998"/>
  </r>
  <r>
    <x v="55"/>
    <n v="224"/>
    <n v="1.819E-4"/>
    <n v="7.3260000000000003E-4"/>
    <n v="2.5000000000000002E-6"/>
    <n v="2.087E-4"/>
    <n v="3.6042699999999997E-2"/>
    <n v="3.3560100000000002E-2"/>
    <n v="0"/>
    <n v="7.4400000000000006E-5"/>
    <n v="1.1519999999999999E-4"/>
    <n v="1.7768E-3"/>
    <n v="1.3655E-3"/>
    <n v="1.2806521"/>
    <n v="0.49891760000000002"/>
  </r>
  <r>
    <x v="56"/>
    <n v="225"/>
    <n v="1.794E-4"/>
    <n v="7.228E-4"/>
    <n v="2.3999999999999999E-6"/>
    <n v="2.0589999999999999E-4"/>
    <n v="3.55585E-2"/>
    <n v="3.3134299999999998E-2"/>
    <n v="0"/>
    <n v="7.3399999999999995E-5"/>
    <n v="1.137E-4"/>
    <n v="1.7547000000000001E-3"/>
    <n v="1.3485999999999999E-3"/>
    <n v="1.2806801999999999"/>
    <n v="0.49895200000000001"/>
  </r>
  <r>
    <x v="56"/>
    <n v="226"/>
    <n v="1.7699999999999999E-4"/>
    <n v="7.1299999999999998E-4"/>
    <n v="2.3999999999999999E-6"/>
    <n v="2.031E-4"/>
    <n v="3.5080600000000003E-2"/>
    <n v="3.27128E-2"/>
    <n v="0"/>
    <n v="7.2399999999999998E-5"/>
    <n v="1.121E-4"/>
    <n v="1.7328000000000001E-3"/>
    <n v="1.3319E-3"/>
    <n v="1.280707"/>
    <n v="0.49898500000000001"/>
  </r>
  <r>
    <x v="56"/>
    <n v="227"/>
    <n v="1.7459999999999999E-4"/>
    <n v="7.0339999999999997E-4"/>
    <n v="2.3999999999999999E-6"/>
    <n v="2.0029999999999999E-4"/>
    <n v="3.4609099999999997E-2"/>
    <n v="3.2295600000000001E-2"/>
    <n v="0"/>
    <n v="7.1400000000000001E-5"/>
    <n v="1.106E-4"/>
    <n v="1.7110999999999999E-3"/>
    <n v="1.3152999999999999E-3"/>
    <n v="1.2807326000000001"/>
    <n v="0.49901659999999998"/>
  </r>
  <r>
    <x v="56"/>
    <n v="228"/>
    <n v="1.7220000000000001E-4"/>
    <n v="6.9390000000000001E-4"/>
    <n v="2.3E-6"/>
    <n v="1.9760000000000001E-4"/>
    <n v="3.4143699999999999E-2"/>
    <n v="3.1882800000000003E-2"/>
    <n v="0"/>
    <n v="7.0500000000000006E-5"/>
    <n v="1.092E-4"/>
    <n v="1.6896000000000001E-3"/>
    <n v="1.2989E-3"/>
    <n v="1.2807569999999999"/>
    <n v="0.49904690000000002"/>
  </r>
  <r>
    <x v="57"/>
    <n v="229"/>
    <n v="1.6990000000000001E-4"/>
    <n v="6.8460000000000005E-4"/>
    <n v="2.3E-6"/>
    <n v="1.95E-4"/>
    <n v="3.3684600000000002E-2"/>
    <n v="3.1474299999999997E-2"/>
    <n v="0"/>
    <n v="6.9499999999999995E-5"/>
    <n v="1.077E-4"/>
    <n v="1.6682999999999999E-3"/>
    <n v="1.2826999999999999E-3"/>
    <n v="1.2807803"/>
    <n v="0.49907590000000002"/>
  </r>
  <r>
    <x v="57"/>
    <n v="230"/>
    <n v="1.6760000000000001E-4"/>
    <n v="6.7540000000000005E-4"/>
    <n v="2.3E-6"/>
    <n v="1.9230000000000001E-4"/>
    <n v="3.3231499999999997E-2"/>
    <n v="3.10701E-2"/>
    <n v="0"/>
    <n v="6.86E-5"/>
    <n v="1.063E-4"/>
    <n v="1.6471999999999999E-3"/>
    <n v="1.2666000000000001E-3"/>
    <n v="1.2808025000000001"/>
    <n v="0.49910369999999998"/>
  </r>
  <r>
    <x v="57"/>
    <n v="231"/>
    <n v="1.6530000000000001E-4"/>
    <n v="6.6629999999999999E-4"/>
    <n v="2.2000000000000001E-6"/>
    <n v="1.897E-4"/>
    <n v="3.2784399999999998E-2"/>
    <n v="3.0670300000000001E-2"/>
    <n v="0"/>
    <n v="6.7700000000000006E-5"/>
    <n v="1.048E-4"/>
    <n v="1.6263E-3"/>
    <n v="1.2507E-3"/>
    <n v="1.2808237"/>
    <n v="0.49913030000000003"/>
  </r>
  <r>
    <x v="57"/>
    <n v="232"/>
    <n v="1.6310000000000001E-4"/>
    <n v="6.5729999999999998E-4"/>
    <n v="2.2000000000000001E-6"/>
    <n v="1.872E-4"/>
    <n v="3.2343200000000003E-2"/>
    <n v="3.02749E-2"/>
    <n v="0"/>
    <n v="6.6799999999999997E-5"/>
    <n v="1.0340000000000001E-4"/>
    <n v="1.6056E-3"/>
    <n v="1.2348999999999999E-3"/>
    <n v="1.2808439"/>
    <n v="0.49915579999999998"/>
  </r>
  <r>
    <x v="58"/>
    <n v="233"/>
    <n v="1.6090000000000001E-4"/>
    <n v="6.4840000000000004E-4"/>
    <n v="2.2000000000000001E-6"/>
    <n v="1.8459999999999999E-4"/>
    <n v="3.1907900000000003E-2"/>
    <n v="2.9883699999999999E-2"/>
    <n v="0"/>
    <n v="6.5900000000000003E-5"/>
    <n v="1.02E-4"/>
    <n v="1.5851999999999999E-3"/>
    <n v="1.2191999999999999E-3"/>
    <n v="1.2808632"/>
    <n v="0.49918020000000002"/>
  </r>
  <r>
    <x v="58"/>
    <n v="234"/>
    <n v="1.5870000000000001E-4"/>
    <n v="6.3969999999999999E-4"/>
    <n v="2.0999999999999998E-6"/>
    <n v="1.8210000000000001E-4"/>
    <n v="3.1478399999999997E-2"/>
    <n v="2.94969E-2"/>
    <n v="0"/>
    <n v="6.4999999999999994E-5"/>
    <n v="1.0069999999999999E-4"/>
    <n v="1.565E-3"/>
    <n v="1.2038000000000001E-3"/>
    <n v="1.2808815"/>
    <n v="0.49920350000000002"/>
  </r>
  <r>
    <x v="58"/>
    <n v="235"/>
    <n v="1.5660000000000001E-4"/>
    <n v="6.3100000000000005E-4"/>
    <n v="2.0999999999999998E-6"/>
    <n v="1.797E-4"/>
    <n v="3.1054600000000002E-2"/>
    <n v="2.9114399999999999E-2"/>
    <n v="0"/>
    <n v="6.41E-5"/>
    <n v="9.9300000000000001E-5"/>
    <n v="1.5449000000000001E-3"/>
    <n v="1.1885000000000001E-3"/>
    <n v="1.280899"/>
    <n v="0.4992259"/>
  </r>
  <r>
    <x v="58"/>
    <n v="236"/>
    <n v="1.5449999999999999E-4"/>
    <n v="6.2250000000000001E-4"/>
    <n v="2.0999999999999998E-6"/>
    <n v="1.772E-4"/>
    <n v="3.0636400000000001E-2"/>
    <n v="2.8736299999999999E-2"/>
    <n v="0"/>
    <n v="6.3200000000000005E-5"/>
    <n v="9.7999999999999997E-5"/>
    <n v="1.5250999999999999E-3"/>
    <n v="1.1733E-3"/>
    <n v="1.2809157"/>
    <n v="0.4992472"/>
  </r>
  <r>
    <x v="59"/>
    <n v="237"/>
    <n v="1.5239999999999999E-4"/>
    <n v="6.1410000000000002E-4"/>
    <n v="2.0999999999999998E-6"/>
    <n v="1.749E-4"/>
    <n v="3.0223799999999999E-2"/>
    <n v="2.8362399999999999E-2"/>
    <n v="0"/>
    <n v="6.2399999999999999E-5"/>
    <n v="9.6700000000000006E-5"/>
    <n v="1.5054999999999999E-3"/>
    <n v="1.1582999999999999E-3"/>
    <n v="1.2809315999999999"/>
    <n v="0.49926759999999998"/>
  </r>
  <r>
    <x v="59"/>
    <n v="238"/>
    <n v="1.5029999999999999E-4"/>
    <n v="6.0579999999999998E-4"/>
    <n v="1.9999999999999999E-6"/>
    <n v="1.7249999999999999E-4"/>
    <n v="2.9816700000000002E-2"/>
    <n v="2.7992699999999999E-2"/>
    <n v="0"/>
    <n v="6.1600000000000007E-5"/>
    <n v="9.5400000000000001E-5"/>
    <n v="1.4862E-3"/>
    <n v="1.1435E-3"/>
    <n v="1.2809467000000001"/>
    <n v="0.49928719999999999"/>
  </r>
  <r>
    <x v="59"/>
    <n v="239"/>
    <n v="1.483E-4"/>
    <n v="5.9770000000000005E-4"/>
    <n v="1.9999999999999999E-6"/>
    <n v="1.7019999999999999E-4"/>
    <n v="2.9415E-2"/>
    <n v="2.76274E-2"/>
    <n v="0"/>
    <n v="6.0699999999999998E-5"/>
    <n v="9.4099999999999997E-5"/>
    <n v="1.467E-3"/>
    <n v="1.1287999999999999E-3"/>
    <n v="1.2809611999999999"/>
    <n v="0.49930590000000002"/>
  </r>
  <r>
    <x v="59"/>
    <n v="240"/>
    <n v="1.4630000000000001E-4"/>
    <n v="5.8960000000000002E-4"/>
    <n v="1.9999999999999999E-6"/>
    <n v="1.6789999999999999E-4"/>
    <n v="2.9018599999999999E-2"/>
    <n v="2.7266200000000001E-2"/>
    <n v="0"/>
    <n v="5.9899999999999999E-5"/>
    <n v="9.2800000000000006E-5"/>
    <n v="1.4480000000000001E-3"/>
    <n v="1.1142999999999999E-3"/>
    <n v="1.2809748999999999"/>
    <n v="0.49932369999999998"/>
  </r>
  <r>
    <x v="60"/>
    <n v="241"/>
    <n v="1.4430000000000001E-4"/>
    <n v="5.8160000000000004E-4"/>
    <n v="1.9999999999999999E-6"/>
    <n v="1.6559999999999999E-4"/>
    <n v="2.86276E-2"/>
    <n v="2.6909300000000001E-2"/>
    <n v="0"/>
    <n v="5.91E-5"/>
    <n v="9.1600000000000004E-5"/>
    <n v="1.4293000000000001E-3"/>
    <n v="1.0999E-3"/>
    <n v="1.280988"/>
    <n v="0.49934079999999997"/>
  </r>
  <r>
    <x v="60"/>
    <n v="242"/>
    <n v="1.4239999999999999E-4"/>
    <n v="5.7379999999999996E-4"/>
    <n v="1.9E-6"/>
    <n v="1.6339999999999999E-4"/>
    <n v="2.8241700000000002E-2"/>
    <n v="2.65566E-2"/>
    <n v="0"/>
    <n v="5.8300000000000001E-5"/>
    <n v="9.0299999999999999E-5"/>
    <n v="1.4107E-3"/>
    <n v="1.0857E-3"/>
    <n v="1.2810005"/>
    <n v="0.4993571"/>
  </r>
  <r>
    <x v="60"/>
    <n v="243"/>
    <n v="1.404E-4"/>
    <n v="5.6610000000000005E-4"/>
    <n v="1.9E-6"/>
    <n v="1.6110000000000001E-4"/>
    <n v="2.78611E-2"/>
    <n v="2.6207999999999999E-2"/>
    <n v="0"/>
    <n v="5.7500000000000002E-5"/>
    <n v="8.9099999999999997E-5"/>
    <n v="1.3924E-3"/>
    <n v="1.0717000000000001E-3"/>
    <n v="1.2810123"/>
    <n v="0.4993727"/>
  </r>
  <r>
    <x v="60"/>
    <n v="244"/>
    <n v="1.3850000000000001E-4"/>
    <n v="5.5840000000000002E-4"/>
    <n v="1.9E-6"/>
    <n v="1.5899999999999999E-4"/>
    <n v="2.74855E-2"/>
    <n v="2.58636E-2"/>
    <n v="0"/>
    <n v="5.6700000000000003E-5"/>
    <n v="8.7899999999999995E-5"/>
    <n v="1.3743E-3"/>
    <n v="1.0578E-3"/>
    <n v="1.2810235999999999"/>
    <n v="0.49938759999999999"/>
  </r>
  <r>
    <x v="61"/>
    <n v="245"/>
    <n v="1.3669999999999999E-4"/>
    <n v="5.509E-4"/>
    <n v="1.7999999999999999E-6"/>
    <n v="1.5679999999999999E-4"/>
    <n v="2.7114900000000001E-2"/>
    <n v="2.5523299999999999E-2"/>
    <n v="0"/>
    <n v="5.5999999999999999E-5"/>
    <n v="8.6799999999999996E-5"/>
    <n v="1.3564E-3"/>
    <n v="1.0441000000000001E-3"/>
    <n v="1.2810343"/>
    <n v="0.49940180000000001"/>
  </r>
  <r>
    <x v="61"/>
    <n v="246"/>
    <n v="1.348E-4"/>
    <n v="5.4339999999999998E-4"/>
    <n v="1.7999999999999999E-6"/>
    <n v="1.5469999999999999E-4"/>
    <n v="2.67493E-2"/>
    <n v="2.51871E-2"/>
    <n v="0"/>
    <n v="5.52E-5"/>
    <n v="8.5599999999999994E-5"/>
    <n v="1.3387E-3"/>
    <n v="1.0304999999999999E-3"/>
    <n v="1.2810446"/>
    <n v="0.49941540000000001"/>
  </r>
  <r>
    <x v="61"/>
    <n v="247"/>
    <n v="1.3300000000000001E-4"/>
    <n v="5.3609999999999997E-4"/>
    <n v="1.7999999999999999E-6"/>
    <n v="1.526E-4"/>
    <n v="2.6388600000000002E-2"/>
    <n v="2.4854899999999999E-2"/>
    <n v="0"/>
    <n v="5.4500000000000003E-5"/>
    <n v="8.4400000000000005E-5"/>
    <n v="1.3212E-3"/>
    <n v="1.0170999999999999E-3"/>
    <n v="1.2810543000000001"/>
    <n v="0.49942839999999999"/>
  </r>
  <r>
    <x v="61"/>
    <n v="248"/>
    <n v="1.3119999999999999E-4"/>
    <n v="5.2890000000000001E-4"/>
    <n v="1.7999999999999999E-6"/>
    <n v="1.505E-4"/>
    <n v="2.6032699999999999E-2"/>
    <n v="2.4526800000000001E-2"/>
    <n v="0"/>
    <n v="5.38E-5"/>
    <n v="8.3300000000000005E-5"/>
    <n v="1.3039E-3"/>
    <n v="1.0038E-3"/>
    <n v="1.2810636"/>
    <n v="0.49944080000000002"/>
  </r>
  <r>
    <x v="62"/>
    <n v="249"/>
    <n v="1.294E-4"/>
    <n v="5.2170000000000005E-4"/>
    <n v="1.7E-6"/>
    <n v="1.485E-4"/>
    <n v="2.5681599999999999E-2"/>
    <n v="2.4202600000000001E-2"/>
    <n v="0"/>
    <n v="5.3000000000000001E-5"/>
    <n v="8.2200000000000006E-5"/>
    <n v="1.2868000000000001E-3"/>
    <n v="9.9069999999999996E-4"/>
    <n v="1.2810724"/>
    <n v="0.49945260000000002"/>
  </r>
  <r>
    <x v="62"/>
    <n v="250"/>
    <n v="1.2769999999999999E-4"/>
    <n v="5.1469999999999999E-4"/>
    <n v="1.7E-6"/>
    <n v="1.4650000000000001E-4"/>
    <n v="2.5335199999999999E-2"/>
    <n v="2.3882500000000001E-2"/>
    <n v="0"/>
    <n v="5.2299999999999997E-5"/>
    <n v="8.1100000000000006E-5"/>
    <n v="1.2699E-3"/>
    <n v="9.7769999999999997E-4"/>
    <n v="1.2810807"/>
    <n v="0.49946390000000002"/>
  </r>
  <r>
    <x v="62"/>
    <n v="251"/>
    <n v="1.259E-4"/>
    <n v="5.0770000000000003E-4"/>
    <n v="1.7E-6"/>
    <n v="1.4449999999999999E-4"/>
    <n v="2.4993399999999999E-2"/>
    <n v="2.3566299999999998E-2"/>
    <n v="0"/>
    <n v="5.1600000000000001E-5"/>
    <n v="8.0000000000000007E-5"/>
    <n v="1.2532000000000001E-3"/>
    <n v="9.6489999999999998E-4"/>
    <n v="1.2810887"/>
    <n v="0.49947469999999999"/>
  </r>
  <r>
    <x v="62"/>
    <n v="252"/>
    <n v="1.2420000000000001E-4"/>
    <n v="5.0089999999999998E-4"/>
    <n v="1.7E-6"/>
    <n v="1.426E-4"/>
    <n v="2.46562E-2"/>
    <n v="2.3253900000000001E-2"/>
    <n v="0"/>
    <n v="5.0899999999999997E-5"/>
    <n v="7.8899999999999993E-5"/>
    <n v="1.2367000000000001E-3"/>
    <n v="9.5220000000000005E-4"/>
    <n v="1.2810963"/>
    <n v="0.49948500000000001"/>
  </r>
  <r>
    <x v="63"/>
    <n v="253"/>
    <n v="1.226E-4"/>
    <n v="4.9410000000000003E-4"/>
    <n v="1.7E-6"/>
    <n v="1.406E-4"/>
    <n v="2.4323500000000001E-2"/>
    <n v="2.2945500000000001E-2"/>
    <n v="0"/>
    <n v="5.02E-5"/>
    <n v="7.7799999999999994E-5"/>
    <n v="1.2204E-3"/>
    <n v="9.3970000000000002E-4"/>
    <n v="1.2811035"/>
    <n v="0.49949480000000002"/>
  </r>
  <r>
    <x v="63"/>
    <n v="254"/>
    <n v="1.209E-4"/>
    <n v="4.8739999999999998E-4"/>
    <n v="1.5999999999999999E-6"/>
    <n v="1.3870000000000001E-4"/>
    <n v="2.3995300000000001E-2"/>
    <n v="2.2640899999999999E-2"/>
    <n v="0"/>
    <n v="4.9499999999999997E-5"/>
    <n v="7.6799999999999997E-5"/>
    <n v="1.2042999999999999E-3"/>
    <n v="9.2739999999999999E-4"/>
    <n v="1.2811102999999999"/>
    <n v="0.49950410000000001"/>
  </r>
  <r>
    <x v="63"/>
    <n v="255"/>
    <n v="1.193E-4"/>
    <n v="4.8089999999999998E-4"/>
    <n v="1.5999999999999999E-6"/>
    <n v="1.3689999999999999E-4"/>
    <n v="2.3671500000000002E-2"/>
    <n v="2.2340100000000002E-2"/>
    <n v="0"/>
    <n v="4.8900000000000003E-5"/>
    <n v="7.5799999999999999E-5"/>
    <n v="1.1884E-3"/>
    <n v="9.1520000000000002E-4"/>
    <n v="1.2811167999999999"/>
    <n v="0.49951299999999998"/>
  </r>
  <r>
    <x v="63"/>
    <n v="256"/>
    <n v="1.177E-4"/>
    <n v="4.7439999999999998E-4"/>
    <n v="1.5999999999999999E-6"/>
    <n v="1.35E-4"/>
    <n v="2.3352100000000001E-2"/>
    <n v="2.2043E-2"/>
    <n v="0"/>
    <n v="4.8199999999999999E-5"/>
    <n v="7.47E-5"/>
    <n v="1.1727E-3"/>
    <n v="9.031E-4"/>
    <n v="1.281123"/>
    <n v="0.49952160000000001"/>
  </r>
  <r>
    <x v="64"/>
    <n v="257"/>
    <n v="1.161E-4"/>
    <n v="4.6799999999999999E-4"/>
    <n v="1.5999999999999999E-6"/>
    <n v="1.3320000000000001E-4"/>
    <n v="2.3036899999999999E-2"/>
    <n v="2.17497E-2"/>
    <n v="0"/>
    <n v="4.7599999999999998E-5"/>
    <n v="7.3700000000000002E-5"/>
    <n v="1.1571999999999999E-3"/>
    <n v="8.9119999999999998E-4"/>
    <n v="1.2811288999999999"/>
    <n v="0.49952970000000002"/>
  </r>
  <r>
    <x v="64"/>
    <n v="258"/>
    <n v="1.145E-4"/>
    <n v="4.616E-4"/>
    <n v="1.5E-6"/>
    <n v="1.314E-4"/>
    <n v="2.2726E-2"/>
    <n v="2.1460099999999999E-2"/>
    <n v="0"/>
    <n v="4.6900000000000002E-5"/>
    <n v="7.2700000000000005E-5"/>
    <n v="1.1418999999999999E-3"/>
    <n v="8.7940000000000002E-4"/>
    <n v="1.2811344"/>
    <n v="0.49953740000000002"/>
  </r>
  <r>
    <x v="64"/>
    <n v="259"/>
    <n v="1.13E-4"/>
    <n v="4.5540000000000001E-4"/>
    <n v="1.5E-6"/>
    <n v="1.2960000000000001E-4"/>
    <n v="2.24192E-2"/>
    <n v="2.1174200000000001E-2"/>
    <n v="0"/>
    <n v="4.6300000000000001E-5"/>
    <n v="7.1799999999999997E-5"/>
    <n v="1.1268000000000001E-3"/>
    <n v="8.6779999999999995E-4"/>
    <n v="1.2811397"/>
    <n v="0.49954480000000001"/>
  </r>
  <r>
    <x v="64"/>
    <n v="260"/>
    <n v="1.114E-4"/>
    <n v="4.4930000000000002E-4"/>
    <n v="1.5E-6"/>
    <n v="1.2789999999999999E-4"/>
    <n v="2.21166E-2"/>
    <n v="2.0891900000000001E-2"/>
    <n v="0"/>
    <n v="4.57E-5"/>
    <n v="7.08E-5"/>
    <n v="1.1118E-3"/>
    <n v="8.5630000000000005E-4"/>
    <n v="1.2811448000000001"/>
    <n v="0.49955179999999999"/>
  </r>
  <r>
    <x v="65"/>
    <n v="261"/>
    <n v="1.099E-4"/>
    <n v="4.4319999999999999E-4"/>
    <n v="1.5E-6"/>
    <n v="1.261E-4"/>
    <n v="2.18181E-2"/>
    <n v="2.0613200000000002E-2"/>
    <n v="0"/>
    <n v="4.5099999999999998E-5"/>
    <n v="6.9800000000000003E-5"/>
    <n v="1.0970999999999999E-3"/>
    <n v="8.4500000000000005E-4"/>
    <n v="1.2811494999999999"/>
    <n v="0.49955850000000002"/>
  </r>
  <r>
    <x v="65"/>
    <n v="262"/>
    <n v="1.0840000000000001E-4"/>
    <n v="4.372E-4"/>
    <n v="1.5E-6"/>
    <n v="1.2439999999999999E-4"/>
    <n v="2.1523500000000001E-2"/>
    <n v="2.0337999999999998E-2"/>
    <n v="0"/>
    <n v="4.4400000000000002E-5"/>
    <n v="6.8899999999999994E-5"/>
    <n v="1.0824999999999999E-3"/>
    <n v="8.3379999999999999E-4"/>
    <n v="1.2811541"/>
    <n v="0.49956489999999998"/>
  </r>
  <r>
    <x v="65"/>
    <n v="263"/>
    <n v="1.07E-4"/>
    <n v="4.3130000000000002E-4"/>
    <n v="1.3999999999999999E-6"/>
    <n v="1.227E-4"/>
    <n v="2.1232899999999999E-2"/>
    <n v="2.0066400000000002E-2"/>
    <n v="0"/>
    <n v="4.3800000000000001E-5"/>
    <n v="6.7999999999999999E-5"/>
    <n v="1.0681E-3"/>
    <n v="8.2269999999999999E-4"/>
    <n v="1.2811584"/>
    <n v="0.49957089999999998"/>
  </r>
  <r>
    <x v="65"/>
    <n v="264"/>
    <n v="1.055E-4"/>
    <n v="4.2549999999999999E-4"/>
    <n v="1.3999999999999999E-6"/>
    <n v="1.211E-4"/>
    <n v="2.0946300000000001E-2"/>
    <n v="1.9798199999999998E-2"/>
    <n v="0"/>
    <n v="4.3300000000000002E-5"/>
    <n v="6.7000000000000002E-5"/>
    <n v="1.0539E-3"/>
    <n v="8.118E-4"/>
    <n v="1.2811625"/>
    <n v="0.49957669999999998"/>
  </r>
  <r>
    <x v="66"/>
    <n v="265"/>
    <n v="1.041E-4"/>
    <n v="4.1970000000000001E-4"/>
    <n v="1.3999999999999999E-6"/>
    <n v="1.195E-4"/>
    <n v="2.0663399999999998E-2"/>
    <n v="1.9533499999999999E-2"/>
    <n v="0"/>
    <n v="4.2700000000000001E-5"/>
    <n v="6.6099999999999994E-5"/>
    <n v="1.0399000000000001E-3"/>
    <n v="8.0099999999999995E-4"/>
    <n v="1.2811664"/>
    <n v="0.49958219999999998"/>
  </r>
  <r>
    <x v="66"/>
    <n v="266"/>
    <n v="1.027E-4"/>
    <n v="4.1409999999999998E-4"/>
    <n v="1.3999999999999999E-6"/>
    <n v="1.178E-4"/>
    <n v="2.03844E-2"/>
    <n v="1.92722E-2"/>
    <n v="0"/>
    <n v="4.21E-5"/>
    <n v="6.5199999999999999E-5"/>
    <n v="1.026E-3"/>
    <n v="7.9029999999999997E-4"/>
    <n v="1.2811699999999999"/>
    <n v="0.49958750000000002"/>
  </r>
  <r>
    <x v="66"/>
    <n v="267"/>
    <n v="1.013E-4"/>
    <n v="4.0850000000000001E-4"/>
    <n v="1.3999999999999999E-6"/>
    <n v="1.1620000000000001E-4"/>
    <n v="2.0109200000000001E-2"/>
    <n v="1.9014300000000001E-2"/>
    <n v="0"/>
    <n v="4.1499999999999999E-5"/>
    <n v="6.4399999999999993E-5"/>
    <n v="1.0123E-3"/>
    <n v="7.7979999999999998E-4"/>
    <n v="1.2811735"/>
    <n v="0.49959249999999999"/>
  </r>
  <r>
    <x v="66"/>
    <n v="268"/>
    <n v="9.9900000000000002E-5"/>
    <n v="4.0289999999999998E-4"/>
    <n v="1.3999999999999999E-6"/>
    <n v="1.147E-4"/>
    <n v="1.98376E-2"/>
    <n v="1.8759700000000001E-2"/>
    <n v="0"/>
    <n v="4.1E-5"/>
    <n v="6.3499999999999999E-5"/>
    <n v="9.9879999999999999E-4"/>
    <n v="7.6940000000000005E-4"/>
    <n v="1.2811769"/>
    <n v="0.49959720000000002"/>
  </r>
  <r>
    <x v="67"/>
    <n v="269"/>
    <n v="9.8599999999999998E-5"/>
    <n v="3.9750000000000001E-4"/>
    <n v="1.3E-6"/>
    <n v="1.131E-4"/>
    <n v="1.9569699999999999E-2"/>
    <n v="1.8508400000000001E-2"/>
    <n v="0"/>
    <n v="4.0399999999999999E-5"/>
    <n v="6.2600000000000004E-5"/>
    <n v="9.8550000000000005E-4"/>
    <n v="7.5920000000000002E-4"/>
    <n v="1.28118"/>
    <n v="0.49960169999999998"/>
  </r>
  <r>
    <x v="67"/>
    <n v="270"/>
    <n v="9.7299999999999993E-5"/>
    <n v="3.9209999999999999E-4"/>
    <n v="1.3E-6"/>
    <n v="1.116E-4"/>
    <n v="1.93055E-2"/>
    <n v="1.82604E-2"/>
    <n v="0"/>
    <n v="3.9900000000000001E-5"/>
    <n v="6.1799999999999998E-5"/>
    <n v="9.7230000000000005E-4"/>
    <n v="7.4899999999999999E-4"/>
    <n v="1.281183"/>
    <n v="0.49960599999999999"/>
  </r>
  <r>
    <x v="67"/>
    <n v="271"/>
    <n v="9.59E-5"/>
    <n v="3.8680000000000002E-4"/>
    <n v="1.3E-6"/>
    <n v="1.1010000000000001E-4"/>
    <n v="1.9044700000000001E-2"/>
    <n v="1.80156E-2"/>
    <n v="0"/>
    <n v="3.93E-5"/>
    <n v="6.0999999999999999E-5"/>
    <n v="9.5929999999999995E-4"/>
    <n v="7.3899999999999997E-4"/>
    <n v="1.2811858"/>
    <n v="0.4996101"/>
  </r>
  <r>
    <x v="67"/>
    <n v="272"/>
    <n v="9.4599999999999996E-5"/>
    <n v="3.8160000000000001E-4"/>
    <n v="1.3E-6"/>
    <n v="1.086E-4"/>
    <n v="1.8787499999999999E-2"/>
    <n v="1.7774000000000002E-2"/>
    <n v="0"/>
    <n v="3.8800000000000001E-5"/>
    <n v="6.0099999999999997E-5"/>
    <n v="9.4649999999999997E-4"/>
    <n v="7.2920000000000005E-4"/>
    <n v="1.2811885000000001"/>
    <n v="0.499614"/>
  </r>
  <r>
    <x v="68"/>
    <n v="273"/>
    <n v="9.3399999999999993E-5"/>
    <n v="3.7649999999999999E-4"/>
    <n v="1.3E-6"/>
    <n v="1.071E-4"/>
    <n v="1.85338E-2"/>
    <n v="1.7535599999999998E-2"/>
    <n v="0"/>
    <n v="3.8300000000000003E-5"/>
    <n v="5.9299999999999998E-5"/>
    <n v="9.3389999999999999E-4"/>
    <n v="7.1940000000000003E-4"/>
    <n v="1.281191"/>
    <n v="0.4996177"/>
  </r>
  <r>
    <x v="68"/>
    <n v="274"/>
    <n v="9.2100000000000003E-5"/>
    <n v="3.7139999999999997E-4"/>
    <n v="1.1999999999999999E-6"/>
    <n v="1.0569999999999999E-4"/>
    <n v="1.8283500000000001E-2"/>
    <n v="1.7300200000000002E-2"/>
    <n v="0"/>
    <n v="3.7799999999999997E-5"/>
    <n v="5.8499999999999999E-5"/>
    <n v="9.2139999999999995E-4"/>
    <n v="7.0980000000000001E-4"/>
    <n v="1.2811935000000001"/>
    <n v="0.49962129999999999"/>
  </r>
  <r>
    <x v="68"/>
    <n v="275"/>
    <n v="9.09E-5"/>
    <n v="3.6640000000000002E-4"/>
    <n v="1.1999999999999999E-6"/>
    <n v="1.043E-4"/>
    <n v="1.80365E-2"/>
    <n v="1.7068E-2"/>
    <n v="0"/>
    <n v="3.7200000000000003E-5"/>
    <n v="5.77E-5"/>
    <n v="9.0899999999999998E-4"/>
    <n v="7.0029999999999995E-4"/>
    <n v="1.2811958000000001"/>
    <n v="0.49962459999999997"/>
  </r>
  <r>
    <x v="68"/>
    <n v="276"/>
    <n v="8.9599999999999996E-5"/>
    <n v="3.614E-4"/>
    <n v="1.1999999999999999E-6"/>
    <n v="1.0280000000000001E-4"/>
    <n v="1.77929E-2"/>
    <n v="1.6838800000000001E-2"/>
    <n v="0"/>
    <n v="3.6699999999999998E-5"/>
    <n v="5.7000000000000003E-5"/>
    <n v="8.9689999999999995E-4"/>
    <n v="6.9099999999999999E-4"/>
    <n v="1.2811979"/>
    <n v="0.49962780000000001"/>
  </r>
  <r>
    <x v="69"/>
    <n v="277"/>
    <n v="8.8399999999999994E-5"/>
    <n v="3.5649999999999999E-4"/>
    <n v="1.1999999999999999E-6"/>
    <n v="1.015E-4"/>
    <n v="1.7552600000000002E-2"/>
    <n v="1.6612600000000002E-2"/>
    <n v="0"/>
    <n v="3.6199999999999999E-5"/>
    <n v="5.6199999999999997E-5"/>
    <n v="8.8480000000000004E-4"/>
    <n v="6.8170000000000004E-4"/>
    <n v="1.2811999999999999"/>
    <n v="0.49963079999999999"/>
  </r>
  <r>
    <x v="69"/>
    <n v="278"/>
    <n v="8.7200000000000005E-5"/>
    <n v="3.5169999999999998E-4"/>
    <n v="1.1999999999999999E-6"/>
    <n v="1.0009999999999999E-4"/>
    <n v="1.7315500000000001E-2"/>
    <n v="1.6389399999999998E-2"/>
    <n v="0"/>
    <n v="3.5800000000000003E-5"/>
    <n v="5.5399999999999998E-5"/>
    <n v="8.7299999999999997E-4"/>
    <n v="6.7259999999999998E-4"/>
    <n v="1.2812018999999999"/>
    <n v="0.49963370000000001"/>
  </r>
  <r>
    <x v="69"/>
    <n v="279"/>
    <n v="8.6000000000000003E-5"/>
    <n v="3.4699999999999998E-4"/>
    <n v="1.1999999999999999E-6"/>
    <n v="9.87E-5"/>
    <n v="1.7081599999999999E-2"/>
    <n v="1.6169099999999999E-2"/>
    <n v="0"/>
    <n v="3.5299999999999997E-5"/>
    <n v="5.4700000000000001E-5"/>
    <n v="8.6129999999999996E-4"/>
    <n v="6.6359999999999998E-4"/>
    <n v="1.2812037999999999"/>
    <n v="0.49963649999999998"/>
  </r>
  <r>
    <x v="69"/>
    <n v="280"/>
    <n v="8.4900000000000004E-5"/>
    <n v="3.4230000000000003E-4"/>
    <n v="1.1000000000000001E-6"/>
    <n v="9.7399999999999996E-5"/>
    <n v="1.6850799999999999E-2"/>
    <n v="1.5951699999999999E-2"/>
    <n v="0"/>
    <n v="3.4799999999999999E-5"/>
    <n v="5.3900000000000002E-5"/>
    <n v="8.497E-4"/>
    <n v="6.5470000000000003E-4"/>
    <n v="1.2812055"/>
    <n v="0.4996391"/>
  </r>
  <r>
    <x v="70"/>
    <n v="281"/>
    <n v="8.3700000000000002E-5"/>
    <n v="3.3760000000000002E-4"/>
    <n v="1.1000000000000001E-6"/>
    <n v="9.6100000000000005E-5"/>
    <n v="1.6623200000000001E-2"/>
    <n v="1.57372E-2"/>
    <n v="0"/>
    <n v="3.43E-5"/>
    <n v="5.3199999999999999E-5"/>
    <n v="8.3830000000000005E-4"/>
    <n v="6.4590000000000003E-4"/>
    <n v="1.2812072000000001"/>
    <n v="0.49964160000000002"/>
  </r>
  <r>
    <x v="70"/>
    <n v="282"/>
    <n v="8.2600000000000002E-5"/>
    <n v="3.3310000000000002E-4"/>
    <n v="1.1000000000000001E-6"/>
    <n v="9.48E-5"/>
    <n v="1.6398599999999999E-2"/>
    <n v="1.5525499999999999E-2"/>
    <n v="0"/>
    <n v="3.3899999999999997E-5"/>
    <n v="5.2500000000000002E-5"/>
    <n v="8.2709999999999999E-4"/>
    <n v="6.3719999999999998E-4"/>
    <n v="1.2812087999999999"/>
    <n v="0.49964389999999997"/>
  </r>
  <r>
    <x v="70"/>
    <n v="283"/>
    <n v="8.1500000000000002E-5"/>
    <n v="3.2860000000000002E-4"/>
    <n v="1.1000000000000001E-6"/>
    <n v="9.3499999999999996E-5"/>
    <n v="1.61771E-2"/>
    <n v="1.53166E-2"/>
    <n v="0"/>
    <n v="3.3399999999999999E-5"/>
    <n v="5.1799999999999999E-5"/>
    <n v="8.1599999999999999E-4"/>
    <n v="6.2870000000000005E-4"/>
    <n v="1.2812102000000001"/>
    <n v="0.49964609999999998"/>
  </r>
  <r>
    <x v="70"/>
    <n v="284"/>
    <n v="8.0400000000000003E-5"/>
    <n v="3.2410000000000002E-4"/>
    <n v="1.1000000000000001E-6"/>
    <n v="9.2200000000000005E-5"/>
    <n v="1.59586E-2"/>
    <n v="1.5110500000000001E-2"/>
    <n v="0"/>
    <n v="3.3000000000000003E-5"/>
    <n v="5.1100000000000002E-5"/>
    <n v="8.0500000000000005E-4"/>
    <n v="6.2029999999999995E-4"/>
    <n v="1.2812116"/>
    <n v="0.49964829999999999"/>
  </r>
  <r>
    <x v="71"/>
    <n v="285"/>
    <n v="7.9300000000000003E-5"/>
    <n v="3.1980000000000002E-4"/>
    <n v="1.1000000000000001E-6"/>
    <n v="9.1000000000000003E-5"/>
    <n v="1.5743E-2"/>
    <n v="1.4907200000000001E-2"/>
    <n v="0"/>
    <n v="3.2499999999999997E-5"/>
    <n v="5.0399999999999999E-5"/>
    <n v="7.9420000000000001E-4"/>
    <n v="6.1189999999999997E-4"/>
    <n v="1.2812129999999999"/>
    <n v="0.49965029999999999"/>
  </r>
  <r>
    <x v="71"/>
    <n v="286"/>
    <n v="7.8200000000000003E-5"/>
    <n v="3.1540000000000002E-4"/>
    <n v="1.1000000000000001E-6"/>
    <n v="8.9800000000000001E-5"/>
    <n v="1.55303E-2"/>
    <n v="1.4706500000000001E-2"/>
    <n v="0"/>
    <n v="3.2100000000000001E-5"/>
    <n v="4.9700000000000002E-5"/>
    <n v="7.8350000000000002E-4"/>
    <n v="6.0369999999999998E-4"/>
    <n v="1.2812142"/>
    <n v="0.49965219999999999"/>
  </r>
  <r>
    <x v="71"/>
    <n v="287"/>
    <n v="7.7200000000000006E-5"/>
    <n v="3.1119999999999997E-4"/>
    <n v="9.9999999999999995E-7"/>
    <n v="8.8599999999999999E-5"/>
    <n v="1.5320500000000001E-2"/>
    <n v="1.4508500000000001E-2"/>
    <n v="0"/>
    <n v="3.1600000000000002E-5"/>
    <n v="4.8999999999999998E-5"/>
    <n v="7.7300000000000003E-4"/>
    <n v="5.9559999999999995E-4"/>
    <n v="1.2812154"/>
    <n v="0.49965399999999999"/>
  </r>
  <r>
    <x v="71"/>
    <n v="288"/>
    <n v="7.6100000000000007E-5"/>
    <n v="3.0699999999999998E-4"/>
    <n v="9.9999999999999995E-7"/>
    <n v="8.7399999999999997E-5"/>
    <n v="1.51135E-2"/>
    <n v="1.43131E-2"/>
    <n v="0"/>
    <n v="3.1199999999999999E-5"/>
    <n v="4.8399999999999997E-5"/>
    <n v="7.626E-4"/>
    <n v="5.8759999999999997E-4"/>
    <n v="1.2812166"/>
    <n v="0.49965569999999998"/>
  </r>
  <r>
    <x v="72"/>
    <n v="289"/>
    <n v="7.5099999999999996E-5"/>
    <n v="3.0279999999999999E-4"/>
    <n v="9.9999999999999995E-7"/>
    <n v="8.6199999999999995E-5"/>
    <n v="1.49093E-2"/>
    <n v="1.4120300000000001E-2"/>
    <n v="0"/>
    <n v="3.0800000000000003E-5"/>
    <n v="4.7700000000000001E-5"/>
    <n v="7.5230000000000002E-4"/>
    <n v="5.7970000000000005E-4"/>
    <n v="1.2812176"/>
    <n v="0.49965739999999997"/>
  </r>
  <r>
    <x v="72"/>
    <n v="290"/>
    <n v="7.4099999999999999E-5"/>
    <n v="2.987E-4"/>
    <n v="9.9999999999999995E-7"/>
    <n v="8.5000000000000006E-5"/>
    <n v="1.4707899999999999E-2"/>
    <n v="1.3930100000000001E-2"/>
    <n v="0"/>
    <n v="3.04E-5"/>
    <n v="4.71E-5"/>
    <n v="7.4220000000000004E-4"/>
    <n v="5.7189999999999997E-4"/>
    <n v="1.2812186999999999"/>
    <n v="0.49965890000000002"/>
  </r>
  <r>
    <x v="72"/>
    <n v="291"/>
    <n v="7.3100000000000001E-5"/>
    <n v="2.9470000000000001E-4"/>
    <n v="9.9999999999999995E-7"/>
    <n v="8.3900000000000006E-5"/>
    <n v="1.45091E-2"/>
    <n v="1.37424E-2"/>
    <n v="0"/>
    <n v="3.0000000000000001E-5"/>
    <n v="4.6400000000000003E-5"/>
    <n v="7.3220000000000002E-4"/>
    <n v="5.6420000000000005E-4"/>
    <n v="1.2812196"/>
    <n v="0.4996604"/>
  </r>
  <r>
    <x v="72"/>
    <n v="292"/>
    <n v="7.2100000000000004E-5"/>
    <n v="2.9070000000000002E-4"/>
    <n v="9.9999999999999995E-7"/>
    <n v="8.2700000000000004E-5"/>
    <n v="1.43131E-2"/>
    <n v="1.35572E-2"/>
    <n v="0"/>
    <n v="2.9600000000000001E-5"/>
    <n v="4.5800000000000002E-5"/>
    <n v="7.224E-4"/>
    <n v="5.5659999999999998E-4"/>
    <n v="1.2812205000000001"/>
    <n v="0.49966179999999999"/>
  </r>
  <r>
    <x v="73"/>
    <n v="293"/>
    <n v="7.1099999999999994E-5"/>
    <n v="2.8679999999999998E-4"/>
    <n v="9.9999999999999995E-7"/>
    <n v="8.1600000000000005E-5"/>
    <n v="1.4119700000000001E-2"/>
    <n v="1.3374499999999999E-2"/>
    <n v="0"/>
    <n v="2.9200000000000002E-5"/>
    <n v="4.5200000000000001E-5"/>
    <n v="7.1259999999999997E-4"/>
    <n v="5.4909999999999996E-4"/>
    <n v="1.2812214"/>
    <n v="0.49966319999999997"/>
  </r>
  <r>
    <x v="73"/>
    <n v="294"/>
    <n v="7.0199999999999999E-5"/>
    <n v="2.8289999999999999E-4"/>
    <n v="8.9999999999999996E-7"/>
    <n v="8.0500000000000005E-5"/>
    <n v="1.3929E-2"/>
    <n v="1.31942E-2"/>
    <n v="0"/>
    <n v="2.8799999999999999E-5"/>
    <n v="4.46E-5"/>
    <n v="7.0310000000000001E-4"/>
    <n v="5.4169999999999999E-4"/>
    <n v="1.2812222"/>
    <n v="0.49966440000000001"/>
  </r>
  <r>
    <x v="73"/>
    <n v="295"/>
    <n v="6.9200000000000002E-5"/>
    <n v="2.7910000000000001E-4"/>
    <n v="8.9999999999999996E-7"/>
    <n v="7.9400000000000006E-5"/>
    <n v="1.3740799999999999E-2"/>
    <n v="1.30163E-2"/>
    <n v="0"/>
    <n v="2.8399999999999999E-5"/>
    <n v="4.3999999999999999E-5"/>
    <n v="6.9360000000000005E-4"/>
    <n v="5.3439999999999998E-4"/>
    <n v="1.281223"/>
    <n v="0.49966559999999999"/>
  </r>
  <r>
    <x v="73"/>
    <n v="296"/>
    <n v="6.8300000000000007E-5"/>
    <n v="2.7530000000000002E-4"/>
    <n v="8.9999999999999996E-7"/>
    <n v="7.8300000000000006E-5"/>
    <n v="1.35551E-2"/>
    <n v="1.2840799999999999E-2"/>
    <n v="0"/>
    <n v="2.8E-5"/>
    <n v="4.3399999999999998E-5"/>
    <n v="6.8420000000000004E-4"/>
    <n v="5.2729999999999997E-4"/>
    <n v="1.2812237"/>
    <n v="0.49966680000000002"/>
  </r>
  <r>
    <x v="74"/>
    <n v="297"/>
    <n v="6.7399999999999998E-5"/>
    <n v="2.7159999999999999E-4"/>
    <n v="8.9999999999999996E-7"/>
    <n v="7.7299999999999995E-5"/>
    <n v="1.3371900000000001E-2"/>
    <n v="1.26677E-2"/>
    <n v="0"/>
    <n v="2.76E-5"/>
    <n v="4.2799999999999997E-5"/>
    <n v="6.7500000000000004E-4"/>
    <n v="5.2019999999999996E-4"/>
    <n v="1.2812243999999999"/>
    <n v="0.4996678"/>
  </r>
  <r>
    <x v="74"/>
    <n v="298"/>
    <n v="6.6400000000000001E-5"/>
    <n v="2.6790000000000001E-4"/>
    <n v="8.9999999999999996E-7"/>
    <n v="7.6199999999999995E-5"/>
    <n v="1.31913E-2"/>
    <n v="1.24969E-2"/>
    <n v="0"/>
    <n v="2.72E-5"/>
    <n v="4.2200000000000003E-5"/>
    <n v="6.6589999999999998E-4"/>
    <n v="5.1320000000000001E-4"/>
    <n v="1.2812250000000001"/>
    <n v="0.49966890000000003"/>
  </r>
  <r>
    <x v="74"/>
    <n v="299"/>
    <n v="6.5500000000000006E-5"/>
    <n v="2.6429999999999997E-4"/>
    <n v="8.9999999999999996E-7"/>
    <n v="7.5199999999999998E-5"/>
    <n v="1.3013E-2"/>
    <n v="1.23283E-2"/>
    <n v="0"/>
    <n v="2.69E-5"/>
    <n v="4.1699999999999997E-5"/>
    <n v="6.5700000000000003E-4"/>
    <n v="5.0620000000000005E-4"/>
    <n v="1.2812257"/>
    <n v="0.4996698"/>
  </r>
  <r>
    <x v="74"/>
    <n v="300"/>
    <n v="6.4700000000000001E-5"/>
    <n v="2.6069999999999999E-4"/>
    <n v="8.9999999999999996E-7"/>
    <n v="7.4200000000000001E-5"/>
    <n v="1.28372E-2"/>
    <n v="1.2161999999999999E-2"/>
    <n v="0"/>
    <n v="2.65E-5"/>
    <n v="4.1100000000000003E-5"/>
    <n v="6.4809999999999998E-4"/>
    <n v="4.994E-4"/>
    <n v="1.2812262000000001"/>
    <n v="0.49967080000000003"/>
  </r>
  <r>
    <x v="75"/>
    <n v="301"/>
    <n v="6.3800000000000006E-5"/>
    <n v="2.5720000000000002E-4"/>
    <n v="8.9999999999999996E-7"/>
    <n v="7.3200000000000004E-5"/>
    <n v="1.26637E-2"/>
    <n v="1.1998E-2"/>
    <n v="0"/>
    <n v="2.62E-5"/>
    <n v="4.0500000000000002E-5"/>
    <n v="6.3940000000000004E-4"/>
    <n v="4.927E-4"/>
    <n v="1.2812268"/>
    <n v="0.49967159999999999"/>
  </r>
  <r>
    <x v="75"/>
    <n v="302"/>
    <n v="6.2899999999999997E-5"/>
    <n v="2.5369999999999999E-4"/>
    <n v="8.9999999999999996E-7"/>
    <n v="7.2200000000000007E-5"/>
    <n v="1.24926E-2"/>
    <n v="1.18361E-2"/>
    <n v="0"/>
    <n v="2.58E-5"/>
    <n v="4.0000000000000003E-5"/>
    <n v="6.3080000000000005E-4"/>
    <n v="4.86E-4"/>
    <n v="1.2812273000000001"/>
    <n v="0.49967250000000002"/>
  </r>
  <r>
    <x v="75"/>
    <n v="303"/>
    <n v="6.2100000000000005E-5"/>
    <n v="2.5030000000000001E-4"/>
    <n v="7.9999999999999996E-7"/>
    <n v="7.1199999999999996E-5"/>
    <n v="1.2323799999999999E-2"/>
    <n v="1.16764E-2"/>
    <n v="0"/>
    <n v="2.55E-5"/>
    <n v="3.9499999999999998E-5"/>
    <n v="6.223E-4"/>
    <n v="4.795E-4"/>
    <n v="1.2812277999999999"/>
    <n v="0.49967329999999999"/>
  </r>
  <r>
    <x v="75"/>
    <n v="304"/>
    <n v="6.1199999999999997E-5"/>
    <n v="2.4689999999999998E-4"/>
    <n v="7.9999999999999996E-7"/>
    <n v="7.0300000000000001E-5"/>
    <n v="1.2157299999999999E-2"/>
    <n v="1.15189E-2"/>
    <n v="0"/>
    <n v="2.51E-5"/>
    <n v="3.8899999999999997E-5"/>
    <n v="6.1390000000000001E-4"/>
    <n v="4.73E-4"/>
    <n v="1.2812283"/>
    <n v="0.49967400000000001"/>
  </r>
  <r>
    <x v="76"/>
    <n v="305"/>
    <n v="6.0399999999999998E-5"/>
    <n v="2.4360000000000001E-4"/>
    <n v="7.9999999999999996E-7"/>
    <n v="6.9300000000000004E-5"/>
    <n v="1.1993E-2"/>
    <n v="1.1363399999999999E-2"/>
    <n v="0"/>
    <n v="2.48E-5"/>
    <n v="3.8399999999999998E-5"/>
    <n v="6.0559999999999998E-4"/>
    <n v="4.6670000000000001E-4"/>
    <n v="1.2812287"/>
    <n v="0.49967470000000003"/>
  </r>
  <r>
    <x v="76"/>
    <n v="306"/>
    <n v="5.9599999999999999E-5"/>
    <n v="2.4030000000000001E-4"/>
    <n v="7.9999999999999996E-7"/>
    <n v="6.8399999999999996E-5"/>
    <n v="1.1831E-2"/>
    <n v="1.1210100000000001E-2"/>
    <n v="0"/>
    <n v="2.44E-5"/>
    <n v="3.79E-5"/>
    <n v="5.9739999999999999E-4"/>
    <n v="4.6040000000000002E-4"/>
    <n v="1.2812291"/>
    <n v="0.49967539999999999"/>
  </r>
  <r>
    <x v="76"/>
    <n v="307"/>
    <n v="5.8799999999999999E-5"/>
    <n v="2.3699999999999999E-4"/>
    <n v="7.9999999999999996E-7"/>
    <n v="6.7500000000000001E-5"/>
    <n v="1.16711E-2"/>
    <n v="1.1058800000000001E-2"/>
    <n v="0"/>
    <n v="2.41E-5"/>
    <n v="3.7400000000000001E-5"/>
    <n v="5.8940000000000002E-4"/>
    <n v="4.5419999999999998E-4"/>
    <n v="1.2812295"/>
    <n v="0.49967600000000001"/>
  </r>
  <r>
    <x v="76"/>
    <n v="308"/>
    <n v="5.8E-5"/>
    <n v="2.3379999999999999E-4"/>
    <n v="7.9999999999999996E-7"/>
    <n v="6.6500000000000004E-5"/>
    <n v="1.15134E-2"/>
    <n v="1.0909500000000001E-2"/>
    <n v="0"/>
    <n v="2.3799999999999999E-5"/>
    <n v="3.6900000000000002E-5"/>
    <n v="5.8140000000000004E-4"/>
    <n v="4.4799999999999999E-4"/>
    <n v="1.2812299"/>
    <n v="0.49967660000000003"/>
  </r>
  <r>
    <x v="77"/>
    <n v="309"/>
    <n v="5.7200000000000001E-5"/>
    <n v="2.307E-4"/>
    <n v="7.9999999999999996E-7"/>
    <n v="6.5599999999999995E-5"/>
    <n v="1.1357799999999999E-2"/>
    <n v="1.0762300000000001E-2"/>
    <n v="0"/>
    <n v="2.3499999999999999E-5"/>
    <n v="3.6399999999999997E-5"/>
    <n v="5.7359999999999996E-4"/>
    <n v="4.4200000000000001E-4"/>
    <n v="1.2812302"/>
    <n v="0.49967719999999999"/>
  </r>
  <r>
    <x v="77"/>
    <n v="310"/>
    <n v="5.6400000000000002E-5"/>
    <n v="2.276E-4"/>
    <n v="7.9999999999999996E-7"/>
    <n v="6.4800000000000003E-5"/>
    <n v="1.12043E-2"/>
    <n v="1.0617E-2"/>
    <n v="0"/>
    <n v="2.3099999999999999E-5"/>
    <n v="3.5899999999999998E-5"/>
    <n v="5.6579999999999998E-4"/>
    <n v="4.3600000000000003E-4"/>
    <n v="1.2812306"/>
    <n v="0.4996777"/>
  </r>
  <r>
    <x v="77"/>
    <n v="311"/>
    <n v="5.5699999999999999E-5"/>
    <n v="2.2450000000000001E-4"/>
    <n v="7.9999999999999996E-7"/>
    <n v="6.3899999999999995E-5"/>
    <n v="1.1052899999999999E-2"/>
    <n v="1.0473700000000001E-2"/>
    <n v="0"/>
    <n v="2.2799999999999999E-5"/>
    <n v="3.54E-5"/>
    <n v="5.5820000000000002E-4"/>
    <n v="4.3009999999999999E-4"/>
    <n v="1.2812309"/>
    <n v="0.49967820000000002"/>
  </r>
  <r>
    <x v="77"/>
    <n v="312"/>
    <n v="5.49E-5"/>
    <n v="2.2149999999999999E-4"/>
    <n v="6.9999999999999997E-7"/>
    <n v="6.3E-5"/>
    <n v="1.0903599999999999E-2"/>
    <n v="1.0332300000000001E-2"/>
    <n v="0"/>
    <n v="2.2500000000000001E-5"/>
    <n v="3.4900000000000001E-5"/>
    <n v="5.507E-4"/>
    <n v="4.2430000000000001E-4"/>
    <n v="1.2812311999999999"/>
    <n v="0.49967869999999998"/>
  </r>
  <r>
    <x v="78"/>
    <n v="313"/>
    <n v="5.4200000000000003E-5"/>
    <n v="2.185E-4"/>
    <n v="6.9999999999999997E-7"/>
    <n v="6.2199999999999994E-5"/>
    <n v="1.07562E-2"/>
    <n v="1.01928E-2"/>
    <n v="0"/>
    <n v="2.2200000000000001E-5"/>
    <n v="3.4400000000000003E-5"/>
    <n v="5.4319999999999998E-4"/>
    <n v="4.1859999999999998E-4"/>
    <n v="1.2812315000000001"/>
    <n v="0.49967919999999999"/>
  </r>
  <r>
    <x v="78"/>
    <n v="314"/>
    <n v="5.3399999999999997E-5"/>
    <n v="2.1550000000000001E-4"/>
    <n v="6.9999999999999997E-7"/>
    <n v="6.1299999999999999E-5"/>
    <n v="1.0610899999999999E-2"/>
    <n v="1.0055100000000001E-2"/>
    <n v="0"/>
    <n v="2.19E-5"/>
    <n v="3.4E-5"/>
    <n v="5.3589999999999996E-4"/>
    <n v="4.1300000000000001E-4"/>
    <n v="1.2812317"/>
    <n v="0.4996796"/>
  </r>
  <r>
    <x v="78"/>
    <n v="315"/>
    <n v="5.27E-5"/>
    <n v="2.1259999999999999E-4"/>
    <n v="6.9999999999999997E-7"/>
    <n v="6.05E-5"/>
    <n v="1.0467499999999999E-2"/>
    <n v="9.9194000000000001E-3"/>
    <n v="0"/>
    <n v="2.16E-5"/>
    <n v="3.3500000000000001E-5"/>
    <n v="5.287E-4"/>
    <n v="4.0739999999999998E-4"/>
    <n v="1.2812319999999999"/>
    <n v="0.49968000000000001"/>
  </r>
  <r>
    <x v="78"/>
    <n v="316"/>
    <n v="5.1999999999999997E-5"/>
    <n v="2.097E-4"/>
    <n v="6.9999999999999997E-7"/>
    <n v="5.9700000000000001E-5"/>
    <n v="1.0326E-2"/>
    <n v="9.7853999999999997E-3"/>
    <n v="0"/>
    <n v="2.1299999999999999E-5"/>
    <n v="3.3099999999999998E-5"/>
    <n v="5.2150000000000005E-4"/>
    <n v="4.0190000000000001E-4"/>
    <n v="1.2812322"/>
    <n v="0.49968040000000002"/>
  </r>
  <r>
    <x v="79"/>
    <n v="317"/>
    <n v="5.13E-5"/>
    <n v="2.0689999999999999E-4"/>
    <n v="6.9999999999999997E-7"/>
    <n v="5.8900000000000002E-5"/>
    <n v="1.0186499999999999E-2"/>
    <n v="9.6533000000000001E-3"/>
    <n v="0"/>
    <n v="2.0999999999999999E-5"/>
    <n v="3.26E-5"/>
    <n v="5.1449999999999998E-4"/>
    <n v="3.9649999999999999E-4"/>
    <n v="1.2812323999999999"/>
    <n v="0.49968079999999998"/>
  </r>
  <r>
    <x v="79"/>
    <n v="318"/>
    <n v="5.0599999999999997E-5"/>
    <n v="2.041E-4"/>
    <n v="6.9999999999999997E-7"/>
    <n v="5.8100000000000003E-5"/>
    <n v="1.00488E-2"/>
    <n v="9.5229000000000008E-3"/>
    <n v="0"/>
    <n v="2.0800000000000001E-5"/>
    <n v="3.2199999999999997E-5"/>
    <n v="5.0750000000000003E-4"/>
    <n v="3.9110000000000002E-4"/>
    <n v="1.2812326000000001"/>
    <n v="0.49968109999999999"/>
  </r>
  <r>
    <x v="79"/>
    <n v="319"/>
    <n v="4.99E-5"/>
    <n v="2.0129999999999999E-4"/>
    <n v="6.9999999999999997E-7"/>
    <n v="5.7299999999999997E-5"/>
    <n v="9.9130999999999993E-3"/>
    <n v="9.3942999999999995E-3"/>
    <n v="0"/>
    <n v="2.05E-5"/>
    <n v="3.1699999999999998E-5"/>
    <n v="5.0069999999999997E-4"/>
    <n v="3.858E-4"/>
    <n v="1.2812327999999999"/>
    <n v="0.4996815"/>
  </r>
  <r>
    <x v="79"/>
    <n v="320"/>
    <n v="4.9299999999999999E-5"/>
    <n v="1.986E-4"/>
    <n v="6.9999999999999997E-7"/>
    <n v="5.6499999999999998E-5"/>
    <n v="9.7791000000000006E-3"/>
    <n v="9.2674999999999997E-3"/>
    <n v="0"/>
    <n v="2.02E-5"/>
    <n v="3.1300000000000002E-5"/>
    <n v="4.9390000000000002E-4"/>
    <n v="3.8059999999999998E-4"/>
    <n v="1.2812330000000001"/>
    <n v="0.49968180000000001"/>
  </r>
  <r>
    <x v="80"/>
    <n v="321"/>
    <n v="4.8600000000000002E-5"/>
    <n v="1.9589999999999999E-4"/>
    <n v="6.9999999999999997E-7"/>
    <n v="5.5800000000000001E-5"/>
    <n v="9.6468999999999999E-3"/>
    <n v="9.1423000000000008E-3"/>
    <n v="0"/>
    <n v="1.9899999999999999E-5"/>
    <n v="3.0899999999999999E-5"/>
    <n v="4.8730000000000003E-4"/>
    <n v="3.7550000000000002E-4"/>
    <n v="1.2812332"/>
    <n v="0.49968210000000002"/>
  </r>
  <r>
    <x v="80"/>
    <n v="322"/>
    <n v="4.7899999999999999E-5"/>
    <n v="1.9330000000000001E-4"/>
    <n v="5.9999999999999997E-7"/>
    <n v="5.5000000000000002E-5"/>
    <n v="9.5166000000000001E-3"/>
    <n v="9.0188000000000004E-3"/>
    <n v="0"/>
    <n v="1.9700000000000001E-5"/>
    <n v="3.0499999999999999E-5"/>
    <n v="4.8069999999999997E-4"/>
    <n v="3.704E-4"/>
    <n v="1.2812334000000001"/>
    <n v="0.49968230000000002"/>
  </r>
  <r>
    <x v="80"/>
    <n v="323"/>
    <n v="4.7299999999999998E-5"/>
    <n v="1.907E-4"/>
    <n v="5.9999999999999997E-7"/>
    <n v="5.4299999999999998E-5"/>
    <n v="9.3880000000000005E-3"/>
    <n v="8.8970000000000004E-3"/>
    <n v="0"/>
    <n v="1.9400000000000001E-5"/>
    <n v="3.01E-5"/>
    <n v="4.7419999999999998E-4"/>
    <n v="3.6539999999999999E-4"/>
    <n v="1.2812334999999999"/>
    <n v="0.49968259999999998"/>
  </r>
  <r>
    <x v="80"/>
    <n v="324"/>
    <n v="4.6600000000000001E-5"/>
    <n v="1.8809999999999999E-4"/>
    <n v="5.9999999999999997E-7"/>
    <n v="5.3499999999999999E-5"/>
    <n v="9.2610999999999995E-3"/>
    <n v="8.7767999999999995E-3"/>
    <n v="0"/>
    <n v="1.91E-5"/>
    <n v="2.9600000000000001E-5"/>
    <n v="4.6779999999999999E-4"/>
    <n v="3.6049999999999998E-4"/>
    <n v="1.2812337"/>
    <n v="0.49968289999999999"/>
  </r>
  <r>
    <x v="81"/>
    <n v="325"/>
    <n v="4.6E-5"/>
    <n v="1.8560000000000001E-4"/>
    <n v="5.9999999999999997E-7"/>
    <n v="5.2800000000000003E-5"/>
    <n v="9.136E-3"/>
    <n v="8.6583000000000007E-3"/>
    <n v="0"/>
    <n v="1.8899999999999999E-5"/>
    <n v="2.9200000000000002E-5"/>
    <n v="4.615E-4"/>
    <n v="3.5560000000000002E-4"/>
    <n v="1.2812338000000001"/>
    <n v="0.49968309999999999"/>
  </r>
  <r>
    <x v="81"/>
    <n v="326"/>
    <n v="4.5399999999999999E-5"/>
    <n v="1.83E-4"/>
    <n v="5.9999999999999997E-7"/>
    <n v="5.2099999999999999E-5"/>
    <n v="9.0124999999999997E-3"/>
    <n v="8.5412999999999999E-3"/>
    <n v="0"/>
    <n v="1.8600000000000001E-5"/>
    <n v="2.8900000000000001E-5"/>
    <n v="4.5520000000000001E-4"/>
    <n v="3.5080000000000002E-4"/>
    <n v="1.2812338999999999"/>
    <n v="0.4996833"/>
  </r>
  <r>
    <x v="81"/>
    <n v="327"/>
    <n v="4.4799999999999998E-5"/>
    <n v="1.806E-4"/>
    <n v="5.9999999999999997E-7"/>
    <n v="5.1400000000000003E-5"/>
    <n v="8.8906999999999996E-3"/>
    <n v="8.4259999999999995E-3"/>
    <n v="0"/>
    <n v="1.84E-5"/>
    <n v="2.8500000000000002E-5"/>
    <n v="4.4910000000000002E-4"/>
    <n v="3.4610000000000001E-4"/>
    <n v="1.2812341"/>
    <n v="0.4996835"/>
  </r>
  <r>
    <x v="81"/>
    <n v="328"/>
    <n v="4.4199999999999997E-5"/>
    <n v="1.7809999999999999E-4"/>
    <n v="5.9999999999999997E-7"/>
    <n v="5.0699999999999999E-5"/>
    <n v="8.7705999999999999E-3"/>
    <n v="8.3120999999999994E-3"/>
    <n v="0"/>
    <n v="1.8099999999999999E-5"/>
    <n v="2.8099999999999999E-5"/>
    <n v="4.4299999999999998E-4"/>
    <n v="3.414E-4"/>
    <n v="1.2812342000000001"/>
    <n v="0.49968370000000001"/>
  </r>
  <r>
    <x v="82"/>
    <n v="329"/>
    <n v="4.3600000000000003E-5"/>
    <n v="1.7569999999999999E-4"/>
    <n v="5.9999999999999997E-7"/>
    <n v="5.0000000000000002E-5"/>
    <n v="8.6520999999999994E-3"/>
    <n v="8.1998999999999996E-3"/>
    <n v="0"/>
    <n v="1.7900000000000001E-5"/>
    <n v="2.7699999999999999E-5"/>
    <n v="4.37E-4"/>
    <n v="3.368E-4"/>
    <n v="1.2812342999999999"/>
    <n v="0.49968390000000001"/>
  </r>
  <r>
    <x v="82"/>
    <n v="330"/>
    <n v="4.3000000000000002E-5"/>
    <n v="1.7340000000000001E-4"/>
    <n v="5.9999999999999997E-7"/>
    <n v="4.9299999999999999E-5"/>
    <n v="8.5351000000000003E-3"/>
    <n v="8.0891000000000001E-3"/>
    <n v="0"/>
    <n v="1.7600000000000001E-5"/>
    <n v="2.73E-5"/>
    <n v="4.3110000000000002E-4"/>
    <n v="3.323E-4"/>
    <n v="1.2812344"/>
    <n v="0.49968410000000002"/>
  </r>
  <r>
    <x v="82"/>
    <n v="331"/>
    <n v="4.2400000000000001E-5"/>
    <n v="1.7100000000000001E-4"/>
    <n v="5.9999999999999997E-7"/>
    <n v="4.8699999999999998E-5"/>
    <n v="8.4197999999999999E-3"/>
    <n v="7.9798000000000004E-3"/>
    <n v="0"/>
    <n v="1.7399999999999999E-5"/>
    <n v="2.6999999999999999E-5"/>
    <n v="4.2529999999999998E-4"/>
    <n v="3.278E-4"/>
    <n v="1.2812345000000001"/>
    <n v="0.49968430000000003"/>
  </r>
  <r>
    <x v="82"/>
    <n v="332"/>
    <n v="4.18E-5"/>
    <n v="1.6870000000000001E-4"/>
    <n v="5.9999999999999997E-7"/>
    <n v="4.8000000000000001E-5"/>
    <n v="8.3059999999999991E-3"/>
    <n v="7.8720000000000005E-3"/>
    <n v="0"/>
    <n v="1.7200000000000001E-5"/>
    <n v="2.6599999999999999E-5"/>
    <n v="4.1960000000000001E-4"/>
    <n v="3.233E-4"/>
    <n v="1.2812345999999999"/>
    <n v="0.49968439999999997"/>
  </r>
  <r>
    <x v="83"/>
    <n v="333"/>
    <n v="4.1300000000000001E-5"/>
    <n v="1.6640000000000001E-4"/>
    <n v="5.9999999999999997E-7"/>
    <n v="4.74E-5"/>
    <n v="8.1937999999999993E-3"/>
    <n v="7.7657000000000004E-3"/>
    <n v="0"/>
    <n v="1.6900000000000001E-5"/>
    <n v="2.62E-5"/>
    <n v="4.1389999999999998E-4"/>
    <n v="3.19E-4"/>
    <n v="1.2812346999999999"/>
    <n v="0.49968459999999998"/>
  </r>
  <r>
    <x v="83"/>
    <n v="334"/>
    <n v="4.07E-5"/>
    <n v="1.6420000000000001E-4"/>
    <n v="5.9999999999999997E-7"/>
    <n v="4.6699999999999997E-5"/>
    <n v="8.0829999999999999E-3"/>
    <n v="7.6607999999999997E-3"/>
    <n v="0"/>
    <n v="1.6699999999999999E-5"/>
    <n v="2.5899999999999999E-5"/>
    <n v="4.083E-4"/>
    <n v="3.1470000000000001E-4"/>
    <n v="1.2812348"/>
    <n v="0.49968469999999998"/>
  </r>
  <r>
    <x v="83"/>
    <n v="335"/>
    <n v="4.0200000000000001E-5"/>
    <n v="1.6200000000000001E-4"/>
    <n v="4.9999999999999998E-7"/>
    <n v="4.6100000000000002E-5"/>
    <n v="7.9737999999999996E-3"/>
    <n v="7.5573000000000003E-3"/>
    <n v="0"/>
    <n v="1.6500000000000001E-5"/>
    <n v="2.55E-5"/>
    <n v="4.0279999999999998E-4"/>
    <n v="3.1040000000000001E-4"/>
    <n v="1.2812348"/>
    <n v="0.49968489999999999"/>
  </r>
  <r>
    <x v="83"/>
    <n v="336"/>
    <n v="3.96E-5"/>
    <n v="1.5980000000000001E-4"/>
    <n v="4.9999999999999998E-7"/>
    <n v="4.5500000000000001E-5"/>
    <n v="7.8659999999999997E-3"/>
    <n v="7.4552000000000004E-3"/>
    <n v="0"/>
    <n v="1.6200000000000001E-5"/>
    <n v="2.5199999999999999E-5"/>
    <n v="3.9740000000000001E-4"/>
    <n v="3.0620000000000002E-4"/>
    <n v="1.2812349000000001"/>
    <n v="0.49968499999999999"/>
  </r>
  <r>
    <x v="84"/>
    <n v="337"/>
    <n v="3.9100000000000002E-5"/>
    <n v="1.5760000000000001E-4"/>
    <n v="4.9999999999999998E-7"/>
    <n v="4.4799999999999998E-5"/>
    <n v="7.7596999999999996E-3"/>
    <n v="7.3543999999999997E-3"/>
    <n v="0"/>
    <n v="1.5999999999999999E-5"/>
    <n v="2.48E-5"/>
    <n v="3.9199999999999999E-4"/>
    <n v="3.0210000000000002E-4"/>
    <n v="1.2812349999999999"/>
    <n v="0.49968509999999999"/>
  </r>
  <r>
    <x v="84"/>
    <n v="338"/>
    <n v="3.8600000000000003E-5"/>
    <n v="1.5550000000000001E-4"/>
    <n v="4.9999999999999998E-7"/>
    <n v="4.4199999999999997E-5"/>
    <n v="7.6549000000000001E-3"/>
    <n v="7.2550999999999996E-3"/>
    <n v="0"/>
    <n v="1.5800000000000001E-5"/>
    <n v="2.4499999999999999E-5"/>
    <n v="3.8670000000000002E-4"/>
    <n v="2.9799999999999998E-4"/>
    <n v="1.2812349999999999"/>
    <n v="0.4996852"/>
  </r>
  <r>
    <x v="84"/>
    <n v="339"/>
    <n v="3.8000000000000002E-5"/>
    <n v="1.5339999999999999E-4"/>
    <n v="4.9999999999999998E-7"/>
    <n v="4.3600000000000003E-5"/>
    <n v="7.5513999999999998E-3"/>
    <n v="7.1570000000000002E-3"/>
    <n v="0"/>
    <n v="1.56E-5"/>
    <n v="2.4199999999999999E-5"/>
    <n v="3.815E-4"/>
    <n v="2.9399999999999999E-4"/>
    <n v="1.2812351"/>
    <n v="0.4996854"/>
  </r>
  <r>
    <x v="84"/>
    <n v="340"/>
    <n v="3.7499999999999997E-5"/>
    <n v="1.5129999999999999E-4"/>
    <n v="4.9999999999999998E-7"/>
    <n v="4.3099999999999997E-5"/>
    <n v="7.4494000000000001E-3"/>
    <n v="7.0603000000000003E-3"/>
    <n v="0"/>
    <n v="1.5400000000000002E-5"/>
    <n v="2.3799999999999999E-5"/>
    <n v="3.7629999999999999E-4"/>
    <n v="2.9E-4"/>
    <n v="1.2812352"/>
    <n v="0.4996855"/>
  </r>
  <r>
    <x v="85"/>
    <n v="341"/>
    <n v="3.6999999999999998E-5"/>
    <n v="1.493E-4"/>
    <n v="4.9999999999999998E-7"/>
    <n v="4.2500000000000003E-5"/>
    <n v="7.3486999999999997E-3"/>
    <n v="6.9649999999999998E-3"/>
    <n v="0"/>
    <n v="1.52E-5"/>
    <n v="2.3499999999999999E-5"/>
    <n v="3.7120000000000002E-4"/>
    <n v="2.8610000000000002E-4"/>
    <n v="1.2812352"/>
    <n v="0.49968560000000001"/>
  </r>
  <r>
    <x v="85"/>
    <n v="342"/>
    <n v="3.65E-5"/>
    <n v="1.472E-4"/>
    <n v="4.9999999999999998E-7"/>
    <n v="4.1900000000000002E-5"/>
    <n v="7.2493999999999996E-3"/>
    <n v="6.8709000000000001E-3"/>
    <n v="0"/>
    <n v="1.5E-5"/>
    <n v="2.3200000000000001E-5"/>
    <n v="3.6620000000000001E-4"/>
    <n v="2.8219999999999997E-4"/>
    <n v="1.2812353000000001"/>
    <n v="0.49968570000000001"/>
  </r>
  <r>
    <x v="85"/>
    <n v="343"/>
    <n v="3.6000000000000001E-5"/>
    <n v="1.4520000000000001E-4"/>
    <n v="4.9999999999999998E-7"/>
    <n v="4.1300000000000001E-5"/>
    <n v="7.1513999999999996E-3"/>
    <n v="6.7780000000000002E-3"/>
    <n v="0"/>
    <n v="1.4800000000000001E-5"/>
    <n v="2.2900000000000001E-5"/>
    <n v="3.613E-4"/>
    <n v="2.7839999999999999E-4"/>
    <n v="1.2812353000000001"/>
    <n v="0.49968570000000001"/>
  </r>
  <r>
    <x v="85"/>
    <n v="344"/>
    <n v="3.5500000000000002E-5"/>
    <n v="1.4329999999999999E-4"/>
    <n v="4.9999999999999998E-7"/>
    <n v="4.0800000000000002E-5"/>
    <n v="7.0548E-3"/>
    <n v="6.6864000000000003E-3"/>
    <n v="0"/>
    <n v="1.4600000000000001E-5"/>
    <n v="2.26E-5"/>
    <n v="3.5639999999999999E-4"/>
    <n v="2.7470000000000001E-4"/>
    <n v="1.2812353999999999"/>
    <n v="0.49968580000000001"/>
  </r>
  <r>
    <x v="86"/>
    <n v="345"/>
    <n v="3.5099999999999999E-5"/>
    <n v="1.4129999999999999E-4"/>
    <n v="4.9999999999999998E-7"/>
    <n v="4.0200000000000001E-5"/>
    <n v="6.9595000000000004E-3"/>
    <n v="6.5960999999999997E-3"/>
    <n v="0"/>
    <n v="1.4399999999999999E-5"/>
    <n v="2.23E-5"/>
    <n v="3.5159999999999998E-4"/>
    <n v="2.7090000000000003E-4"/>
    <n v="1.2812353999999999"/>
    <n v="0.49968590000000002"/>
  </r>
  <r>
    <x v="86"/>
    <n v="346"/>
    <n v="3.4600000000000001E-5"/>
    <n v="1.394E-4"/>
    <n v="4.9999999999999998E-7"/>
    <n v="3.9700000000000003E-5"/>
    <n v="6.8653999999999998E-3"/>
    <n v="6.5069999999999998E-3"/>
    <n v="0"/>
    <n v="1.42E-5"/>
    <n v="2.1999999999999999E-5"/>
    <n v="3.4680000000000003E-4"/>
    <n v="2.6729999999999999E-4"/>
    <n v="1.2812353999999999"/>
    <n v="0.49968600000000002"/>
  </r>
  <r>
    <x v="86"/>
    <n v="347"/>
    <n v="3.4100000000000002E-5"/>
    <n v="1.3760000000000001E-4"/>
    <n v="4.9999999999999998E-7"/>
    <n v="3.9100000000000002E-5"/>
    <n v="6.7726000000000001E-3"/>
    <n v="6.4190000000000002E-3"/>
    <n v="0"/>
    <n v="1.4E-5"/>
    <n v="2.1699999999999999E-5"/>
    <n v="3.4210000000000002E-4"/>
    <n v="2.6370000000000001E-4"/>
    <n v="1.2812355"/>
    <n v="0.49968600000000002"/>
  </r>
  <r>
    <x v="86"/>
    <n v="348"/>
    <n v="3.3699999999999999E-5"/>
    <n v="1.3569999999999999E-4"/>
    <n v="4.9999999999999998E-7"/>
    <n v="3.8600000000000003E-5"/>
    <n v="6.6810999999999997E-3"/>
    <n v="6.3322999999999999E-3"/>
    <n v="0"/>
    <n v="1.38E-5"/>
    <n v="2.1399999999999998E-5"/>
    <n v="3.3750000000000002E-4"/>
    <n v="2.6009999999999998E-4"/>
    <n v="1.2812355"/>
    <n v="0.49968610000000002"/>
  </r>
  <r>
    <x v="87"/>
    <n v="349"/>
    <n v="3.3200000000000001E-5"/>
    <n v="1.339E-4"/>
    <n v="3.9999999999999998E-7"/>
    <n v="3.8099999999999998E-5"/>
    <n v="6.5908E-3"/>
    <n v="6.2467E-3"/>
    <n v="0"/>
    <n v="1.36E-5"/>
    <n v="2.1100000000000001E-5"/>
    <n v="3.3300000000000002E-4"/>
    <n v="2.566E-4"/>
    <n v="1.2812356"/>
    <n v="0.49968620000000002"/>
  </r>
  <r>
    <x v="87"/>
    <n v="350"/>
    <n v="3.2700000000000002E-5"/>
    <n v="1.3210000000000001E-4"/>
    <n v="3.9999999999999998E-7"/>
    <n v="3.7599999999999999E-5"/>
    <n v="6.5018000000000003E-3"/>
    <n v="6.1622999999999999E-3"/>
    <n v="0"/>
    <n v="1.34E-5"/>
    <n v="2.0800000000000001E-5"/>
    <n v="3.2850000000000002E-4"/>
    <n v="2.5310000000000003E-4"/>
    <n v="1.2812356"/>
    <n v="0.49968620000000002"/>
  </r>
  <r>
    <x v="87"/>
    <n v="351"/>
    <n v="3.2299999999999999E-5"/>
    <n v="1.303E-4"/>
    <n v="3.9999999999999998E-7"/>
    <n v="3.7100000000000001E-5"/>
    <n v="6.4139000000000002E-3"/>
    <n v="6.0790999999999996E-3"/>
    <n v="0"/>
    <n v="1.3200000000000001E-5"/>
    <n v="2.05E-5"/>
    <n v="3.2400000000000001E-4"/>
    <n v="2.497E-4"/>
    <n v="1.2812356"/>
    <n v="0.49968630000000003"/>
  </r>
  <r>
    <x v="87"/>
    <n v="352"/>
    <n v="3.1900000000000003E-5"/>
    <n v="1.2850000000000001E-4"/>
    <n v="3.9999999999999998E-7"/>
    <n v="3.6600000000000002E-5"/>
    <n v="6.3271999999999998E-3"/>
    <n v="5.9969000000000003E-3"/>
    <n v="0"/>
    <n v="1.31E-5"/>
    <n v="2.0299999999999999E-5"/>
    <n v="3.1960000000000002E-4"/>
    <n v="2.4630000000000002E-4"/>
    <n v="1.2812356"/>
    <n v="0.49968630000000003"/>
  </r>
  <r>
    <x v="88"/>
    <n v="353"/>
    <n v="3.1399999999999998E-5"/>
    <n v="1.2679999999999999E-4"/>
    <n v="3.9999999999999998E-7"/>
    <n v="3.6100000000000003E-5"/>
    <n v="6.2417000000000002E-3"/>
    <n v="5.9159E-3"/>
    <n v="0"/>
    <n v="1.29E-5"/>
    <n v="2.0000000000000002E-5"/>
    <n v="3.1530000000000002E-4"/>
    <n v="2.43E-4"/>
    <n v="1.2812357000000001"/>
    <n v="0.49968639999999998"/>
  </r>
  <r>
    <x v="88"/>
    <n v="354"/>
    <n v="3.1000000000000001E-5"/>
    <n v="1.2510000000000001E-4"/>
    <n v="3.9999999999999998E-7"/>
    <n v="3.5599999999999998E-5"/>
    <n v="6.1574000000000004E-3"/>
    <n v="5.836E-3"/>
    <n v="0"/>
    <n v="1.27E-5"/>
    <n v="1.9700000000000001E-5"/>
    <n v="3.1110000000000003E-4"/>
    <n v="2.397E-4"/>
    <n v="1.2812357000000001"/>
    <n v="0.49968639999999998"/>
  </r>
  <r>
    <x v="88"/>
    <n v="355"/>
    <n v="3.0599999999999998E-5"/>
    <n v="1.2339999999999999E-4"/>
    <n v="3.9999999999999998E-7"/>
    <n v="3.5099999999999999E-5"/>
    <n v="6.0740999999999998E-3"/>
    <n v="5.7571000000000002E-3"/>
    <n v="0"/>
    <n v="1.2500000000000001E-5"/>
    <n v="1.9400000000000001E-5"/>
    <n v="3.0689999999999998E-4"/>
    <n v="2.365E-4"/>
    <n v="1.2812357000000001"/>
    <n v="0.49968649999999998"/>
  </r>
  <r>
    <x v="88"/>
    <n v="356"/>
    <n v="3.0199999999999999E-5"/>
    <n v="1.217E-4"/>
    <n v="3.9999999999999998E-7"/>
    <n v="3.4600000000000001E-5"/>
    <n v="5.9921000000000002E-3"/>
    <n v="5.6793E-3"/>
    <n v="0"/>
    <n v="1.24E-5"/>
    <n v="1.9199999999999999E-5"/>
    <n v="3.0269999999999999E-4"/>
    <n v="2.3330000000000001E-4"/>
    <n v="1.2812357000000001"/>
    <n v="0.49968649999999998"/>
  </r>
  <r>
    <x v="89"/>
    <n v="357"/>
    <n v="2.9799999999999999E-5"/>
    <n v="1.2010000000000001E-4"/>
    <n v="3.9999999999999998E-7"/>
    <n v="3.4199999999999998E-5"/>
    <n v="5.9110999999999999E-3"/>
    <n v="5.6026000000000001E-3"/>
    <n v="0"/>
    <n v="1.22E-5"/>
    <n v="1.8899999999999999E-5"/>
    <n v="2.9859999999999999E-4"/>
    <n v="2.3010000000000001E-4"/>
    <n v="1.2812357999999999"/>
    <n v="0.49968659999999998"/>
  </r>
  <r>
    <x v="89"/>
    <n v="358"/>
    <n v="2.94E-5"/>
    <n v="1.184E-4"/>
    <n v="3.9999999999999998E-7"/>
    <n v="3.3699999999999999E-5"/>
    <n v="5.8311999999999999E-3"/>
    <n v="5.5268000000000001E-3"/>
    <n v="0"/>
    <n v="1.2E-5"/>
    <n v="1.8700000000000001E-5"/>
    <n v="2.9460000000000001E-4"/>
    <n v="2.2699999999999999E-4"/>
    <n v="1.2812357999999999"/>
    <n v="0.49968659999999998"/>
  </r>
  <r>
    <x v="89"/>
    <n v="359"/>
    <n v="2.9E-5"/>
    <n v="1.1680000000000001E-4"/>
    <n v="3.9999999999999998E-7"/>
    <n v="3.3200000000000001E-5"/>
    <n v="5.7524000000000004E-3"/>
    <n v="5.4521999999999999E-3"/>
    <n v="0"/>
    <n v="1.19E-5"/>
    <n v="1.84E-5"/>
    <n v="2.9060000000000002E-4"/>
    <n v="2.24E-4"/>
    <n v="1.2812357999999999"/>
    <n v="0.49968659999999998"/>
  </r>
  <r>
    <x v="89"/>
    <n v="360"/>
    <n v="2.8600000000000001E-5"/>
    <n v="1.153E-4"/>
    <n v="3.9999999999999998E-7"/>
    <n v="3.2799999999999998E-5"/>
    <n v="5.6747000000000004E-3"/>
    <n v="5.3784999999999996E-3"/>
    <n v="0"/>
    <n v="1.17E-5"/>
    <n v="1.8199999999999999E-5"/>
    <n v="2.8669999999999998E-4"/>
    <n v="2.209E-4"/>
    <n v="1.2812357999999999"/>
    <n v="0.49968669999999998"/>
  </r>
  <r>
    <x v="90"/>
    <n v="361"/>
    <n v="2.8200000000000001E-5"/>
    <n v="1.137E-4"/>
    <n v="3.9999999999999998E-7"/>
    <n v="3.2400000000000001E-5"/>
    <n v="5.5979999999999997E-3"/>
    <n v="5.3058000000000003E-3"/>
    <n v="0"/>
    <n v="1.1600000000000001E-5"/>
    <n v="1.7900000000000001E-5"/>
    <n v="2.8279999999999999E-4"/>
    <n v="2.1790000000000001E-4"/>
    <n v="1.2812357999999999"/>
    <n v="0.49968669999999998"/>
  </r>
  <r>
    <x v="90"/>
    <n v="362"/>
    <n v="2.7800000000000001E-5"/>
    <n v="1.122E-4"/>
    <n v="3.9999999999999998E-7"/>
    <n v="3.1900000000000003E-5"/>
    <n v="5.5223E-3"/>
    <n v="5.2341000000000002E-3"/>
    <n v="0"/>
    <n v="1.1399999999999999E-5"/>
    <n v="1.77E-5"/>
    <n v="2.7900000000000001E-4"/>
    <n v="2.1499999999999999E-4"/>
    <n v="1.2812357999999999"/>
    <n v="0.49968669999999998"/>
  </r>
  <r>
    <x v="90"/>
    <n v="363"/>
    <n v="2.7399999999999999E-5"/>
    <n v="1.106E-4"/>
    <n v="3.9999999999999998E-7"/>
    <n v="3.15E-5"/>
    <n v="5.4476999999999998E-3"/>
    <n v="5.1634000000000003E-3"/>
    <n v="0"/>
    <n v="1.13E-5"/>
    <n v="1.7399999999999999E-5"/>
    <n v="2.7520000000000002E-4"/>
    <n v="2.1210000000000001E-4"/>
    <n v="1.2812359"/>
    <n v="0.49968679999999999"/>
  </r>
  <r>
    <x v="90"/>
    <n v="364"/>
    <n v="2.7100000000000001E-5"/>
    <n v="1.091E-4"/>
    <n v="3.9999999999999998E-7"/>
    <n v="3.1099999999999997E-5"/>
    <n v="5.3740999999999997E-3"/>
    <n v="5.0936000000000002E-3"/>
    <n v="0"/>
    <n v="1.11E-5"/>
    <n v="1.7200000000000001E-5"/>
    <n v="2.7149999999999999E-4"/>
    <n v="2.0919999999999999E-4"/>
    <n v="1.2812359"/>
    <n v="0.49968679999999999"/>
  </r>
  <r>
    <x v="91"/>
    <n v="365"/>
    <n v="2.6699999999999998E-5"/>
    <n v="1.077E-4"/>
    <n v="3.9999999999999998E-7"/>
    <n v="3.0599999999999998E-5"/>
    <n v="5.3014999999999998E-3"/>
    <n v="5.0248000000000003E-3"/>
    <n v="0"/>
    <n v="1.0900000000000001E-5"/>
    <n v="1.7E-5"/>
    <n v="2.678E-4"/>
    <n v="2.064E-4"/>
    <n v="1.2812359"/>
    <n v="0.49968679999999999"/>
  </r>
  <r>
    <x v="91"/>
    <n v="366"/>
    <n v="2.6299999999999999E-5"/>
    <n v="1.0620000000000001E-4"/>
    <n v="3.9999999999999998E-7"/>
    <n v="3.0199999999999999E-5"/>
    <n v="5.2297999999999997E-3"/>
    <n v="4.9569000000000002E-3"/>
    <n v="0"/>
    <n v="1.08E-5"/>
    <n v="1.6699999999999999E-5"/>
    <n v="2.6420000000000003E-4"/>
    <n v="2.0359999999999999E-4"/>
    <n v="1.2812359"/>
    <n v="0.49968679999999999"/>
  </r>
  <r>
    <x v="91"/>
    <n v="367"/>
    <n v="2.5999999999999998E-5"/>
    <n v="1.048E-4"/>
    <n v="3.9999999999999998E-7"/>
    <n v="2.9799999999999999E-5"/>
    <n v="5.1590999999999998E-3"/>
    <n v="4.8899E-3"/>
    <n v="0"/>
    <n v="1.0699999999999999E-5"/>
    <n v="1.6500000000000001E-5"/>
    <n v="2.6059999999999999E-4"/>
    <n v="2.009E-4"/>
    <n v="1.2812359"/>
    <n v="0.49968689999999999"/>
  </r>
  <r>
    <x v="91"/>
    <n v="368"/>
    <n v="2.5599999999999999E-5"/>
    <n v="1.0340000000000001E-4"/>
    <n v="2.9999999999999999E-7"/>
    <n v="2.94E-5"/>
    <n v="5.0894E-3"/>
    <n v="4.8237999999999996E-3"/>
    <n v="0"/>
    <n v="1.0499999999999999E-5"/>
    <n v="1.63E-5"/>
    <n v="2.5710000000000002E-4"/>
    <n v="1.9809999999999999E-4"/>
    <n v="1.2812359"/>
    <n v="0.49968689999999999"/>
  </r>
  <r>
    <x v="92"/>
    <n v="369"/>
    <n v="2.5299999999999998E-5"/>
    <n v="1.02E-4"/>
    <n v="2.9999999999999999E-7"/>
    <n v="2.9E-5"/>
    <n v="5.0206000000000001E-3"/>
    <n v="4.7586E-3"/>
    <n v="0"/>
    <n v="1.04E-5"/>
    <n v="1.6099999999999998E-5"/>
    <n v="2.5359999999999998E-4"/>
    <n v="1.9550000000000001E-4"/>
    <n v="1.2812359"/>
    <n v="0.49968689999999999"/>
  </r>
  <r>
    <x v="92"/>
    <n v="370"/>
    <n v="2.4899999999999999E-5"/>
    <n v="1.0060000000000001E-4"/>
    <n v="2.9999999999999999E-7"/>
    <n v="2.8600000000000001E-5"/>
    <n v="4.9528000000000003E-3"/>
    <n v="4.6943000000000002E-3"/>
    <n v="0"/>
    <n v="1.0200000000000001E-5"/>
    <n v="1.59E-5"/>
    <n v="2.5020000000000001E-4"/>
    <n v="1.928E-4"/>
    <n v="1.2812359"/>
    <n v="0.49968689999999999"/>
  </r>
  <r>
    <x v="92"/>
    <n v="371"/>
    <n v="2.4600000000000002E-5"/>
    <n v="9.9199999999999999E-5"/>
    <n v="2.9999999999999999E-7"/>
    <n v="2.8200000000000001E-5"/>
    <n v="4.8859000000000003E-3"/>
    <n v="4.6309000000000003E-3"/>
    <n v="0"/>
    <n v="1.01E-5"/>
    <n v="1.56E-5"/>
    <n v="2.4679999999999998E-4"/>
    <n v="1.9019999999999999E-4"/>
    <n v="1.281236"/>
    <n v="0.49968689999999999"/>
  </r>
  <r>
    <x v="92"/>
    <n v="372"/>
    <n v="2.4300000000000001E-5"/>
    <n v="9.7899999999999994E-5"/>
    <n v="2.9999999999999999E-7"/>
    <n v="2.7900000000000001E-5"/>
    <n v="4.8198E-3"/>
    <n v="4.5683E-3"/>
    <n v="0"/>
    <n v="1.0000000000000001E-5"/>
    <n v="1.5400000000000002E-5"/>
    <n v="2.4350000000000001E-4"/>
    <n v="1.8770000000000001E-4"/>
    <n v="1.281236"/>
    <n v="0.49968689999999999"/>
  </r>
  <r>
    <x v="93"/>
    <n v="373"/>
    <n v="2.3900000000000002E-5"/>
    <n v="9.6600000000000003E-5"/>
    <n v="2.9999999999999999E-7"/>
    <n v="2.7500000000000001E-5"/>
    <n v="4.7546999999999997E-3"/>
    <n v="4.5066000000000004E-3"/>
    <n v="0"/>
    <n v="9.7999999999999993E-6"/>
    <n v="1.52E-5"/>
    <n v="2.4020000000000001E-4"/>
    <n v="1.851E-4"/>
    <n v="1.281236"/>
    <n v="0.49968699999999999"/>
  </r>
  <r>
    <x v="93"/>
    <n v="374"/>
    <n v="2.3600000000000001E-5"/>
    <n v="9.5299999999999999E-5"/>
    <n v="2.9999999999999999E-7"/>
    <n v="2.7100000000000001E-5"/>
    <n v="4.6904E-3"/>
    <n v="4.4457000000000003E-3"/>
    <n v="0"/>
    <n v="9.7000000000000003E-6"/>
    <n v="1.5E-5"/>
    <n v="2.3699999999999999E-4"/>
    <n v="1.8259999999999999E-4"/>
    <n v="1.281236"/>
    <n v="0.49968699999999999"/>
  </r>
  <r>
    <x v="93"/>
    <n v="375"/>
    <n v="2.3300000000000001E-5"/>
    <n v="9.3999999999999994E-5"/>
    <n v="2.9999999999999999E-7"/>
    <n v="2.6699999999999998E-5"/>
    <n v="4.6271000000000003E-3"/>
    <n v="4.3855999999999999E-3"/>
    <n v="0"/>
    <n v="9.5999999999999996E-6"/>
    <n v="1.4800000000000001E-5"/>
    <n v="2.3379999999999999E-4"/>
    <n v="1.8009999999999999E-4"/>
    <n v="1.281236"/>
    <n v="0.49968699999999999"/>
  </r>
  <r>
    <x v="93"/>
    <n v="376"/>
    <n v="2.3E-5"/>
    <n v="9.2700000000000004E-5"/>
    <n v="2.9999999999999999E-7"/>
    <n v="2.6400000000000001E-5"/>
    <n v="4.5645E-3"/>
    <n v="4.3262999999999999E-3"/>
    <n v="0"/>
    <n v="9.3999999999999998E-6"/>
    <n v="1.4600000000000001E-5"/>
    <n v="2.3059999999999999E-4"/>
    <n v="1.7770000000000001E-4"/>
    <n v="1.281236"/>
    <n v="0.49968699999999999"/>
  </r>
  <r>
    <x v="94"/>
    <n v="377"/>
    <n v="2.27E-5"/>
    <n v="9.1500000000000001E-5"/>
    <n v="2.9999999999999999E-7"/>
    <n v="2.5999999999999998E-5"/>
    <n v="4.5028000000000004E-3"/>
    <n v="4.2678999999999998E-3"/>
    <n v="0"/>
    <n v="9.3000000000000007E-6"/>
    <n v="1.4399999999999999E-5"/>
    <n v="2.275E-4"/>
    <n v="1.7530000000000001E-4"/>
    <n v="1.281236"/>
    <n v="0.49968699999999999"/>
  </r>
  <r>
    <x v="94"/>
    <n v="378"/>
    <n v="2.2399999999999999E-5"/>
    <n v="9.0199999999999997E-5"/>
    <n v="2.9999999999999999E-7"/>
    <n v="2.5700000000000001E-5"/>
    <n v="4.4419999999999998E-3"/>
    <n v="4.2101999999999999E-3"/>
    <n v="0"/>
    <n v="9.2E-6"/>
    <n v="1.42E-5"/>
    <n v="2.2440000000000001E-4"/>
    <n v="1.729E-4"/>
    <n v="1.281236"/>
    <n v="0.49968699999999999"/>
  </r>
  <r>
    <x v="94"/>
    <n v="379"/>
    <n v="2.2099999999999998E-5"/>
    <n v="8.8999999999999995E-5"/>
    <n v="2.9999999999999999E-7"/>
    <n v="2.5299999999999998E-5"/>
    <n v="4.3819999999999996E-3"/>
    <n v="4.1533000000000004E-3"/>
    <n v="0"/>
    <n v="9.0999999999999993E-6"/>
    <n v="1.4E-5"/>
    <n v="2.2139999999999999E-4"/>
    <n v="1.706E-4"/>
    <n v="1.281236"/>
    <n v="0.49968699999999999"/>
  </r>
  <r>
    <x v="94"/>
    <n v="380"/>
    <n v="2.1800000000000001E-5"/>
    <n v="8.7800000000000006E-5"/>
    <n v="2.9999999999999999E-7"/>
    <n v="2.5000000000000001E-5"/>
    <n v="4.3226999999999996E-3"/>
    <n v="4.0971999999999996E-3"/>
    <n v="0"/>
    <n v="8.8999999999999995E-6"/>
    <n v="1.38E-5"/>
    <n v="2.184E-4"/>
    <n v="1.683E-4"/>
    <n v="1.281236"/>
    <n v="0.49968699999999999"/>
  </r>
  <r>
    <x v="95"/>
    <n v="381"/>
    <n v="2.1500000000000001E-5"/>
    <n v="8.6600000000000004E-5"/>
    <n v="2.9999999999999999E-7"/>
    <n v="2.4600000000000002E-5"/>
    <n v="4.2643000000000004E-3"/>
    <n v="4.0417999999999999E-3"/>
    <n v="0"/>
    <n v="8.8000000000000004E-6"/>
    <n v="1.3699999999999999E-5"/>
    <n v="2.154E-4"/>
    <n v="1.66E-4"/>
    <n v="1.281236"/>
    <n v="0.4996871"/>
  </r>
  <r>
    <x v="95"/>
    <n v="382"/>
    <n v="2.12E-5"/>
    <n v="8.5400000000000002E-5"/>
    <n v="2.9999999999999999E-7"/>
    <n v="2.4300000000000001E-5"/>
    <n v="4.2066999999999998E-3"/>
    <n v="3.9871999999999998E-3"/>
    <n v="0"/>
    <n v="8.6999999999999997E-6"/>
    <n v="1.3499999999999999E-5"/>
    <n v="2.1249999999999999E-4"/>
    <n v="1.638E-4"/>
    <n v="1.281236"/>
    <n v="0.4996871"/>
  </r>
  <r>
    <x v="95"/>
    <n v="383"/>
    <n v="2.09E-5"/>
    <n v="8.4300000000000003E-5"/>
    <n v="2.9999999999999999E-7"/>
    <n v="2.4000000000000001E-5"/>
    <n v="4.1498000000000004E-3"/>
    <n v="3.9332999999999998E-3"/>
    <n v="0"/>
    <n v="8.6000000000000007E-6"/>
    <n v="1.33E-5"/>
    <n v="2.097E-4"/>
    <n v="1.616E-4"/>
    <n v="1.281236"/>
    <n v="0.4996871"/>
  </r>
  <r>
    <x v="95"/>
    <n v="384"/>
    <n v="2.0599999999999999E-5"/>
    <n v="8.3100000000000001E-5"/>
    <n v="2.9999999999999999E-7"/>
    <n v="2.37E-5"/>
    <n v="4.0937999999999999E-3"/>
    <n v="3.8801E-3"/>
    <n v="0"/>
    <n v="8.4999999999999999E-6"/>
    <n v="1.31E-5"/>
    <n v="2.0680000000000001E-4"/>
    <n v="1.594E-4"/>
    <n v="1.281236"/>
    <n v="0.4996871"/>
  </r>
  <r>
    <x v="96"/>
    <n v="385"/>
    <n v="2.0299999999999999E-5"/>
    <n v="8.2000000000000001E-5"/>
    <n v="2.9999999999999999E-7"/>
    <n v="2.3300000000000001E-5"/>
    <n v="4.0384000000000001E-3"/>
    <n v="3.8276999999999999E-3"/>
    <n v="0"/>
    <n v="8.3000000000000002E-6"/>
    <n v="1.29E-5"/>
    <n v="2.04E-4"/>
    <n v="1.572E-4"/>
    <n v="1.281236"/>
    <n v="0.4996871"/>
  </r>
  <r>
    <x v="96"/>
    <n v="386"/>
    <n v="2.0100000000000001E-5"/>
    <n v="8.0900000000000001E-5"/>
    <n v="2.9999999999999999E-7"/>
    <n v="2.3E-5"/>
    <n v="3.9839000000000003E-3"/>
    <n v="3.7759999999999998E-3"/>
    <n v="0"/>
    <n v="8.1999999999999994E-6"/>
    <n v="1.2799999999999999E-5"/>
    <n v="2.0129999999999999E-4"/>
    <n v="1.551E-4"/>
    <n v="1.281236"/>
    <n v="0.4996871"/>
  </r>
  <r>
    <x v="96"/>
    <n v="387"/>
    <n v="1.98E-5"/>
    <n v="7.9800000000000002E-5"/>
    <n v="2.9999999999999999E-7"/>
    <n v="2.27E-5"/>
    <n v="3.9300000000000003E-3"/>
    <n v="3.725E-3"/>
    <n v="0"/>
    <n v="8.1000000000000004E-6"/>
    <n v="1.26E-5"/>
    <n v="1.985E-4"/>
    <n v="1.5300000000000001E-4"/>
    <n v="1.281236"/>
    <n v="0.4996871"/>
  </r>
  <r>
    <x v="96"/>
    <n v="388"/>
    <n v="1.95E-5"/>
    <n v="7.8700000000000002E-5"/>
    <n v="2.9999999999999999E-7"/>
    <n v="2.2399999999999999E-5"/>
    <n v="3.8769E-3"/>
    <n v="3.6746000000000001E-3"/>
    <n v="0"/>
    <n v="7.9999999999999996E-6"/>
    <n v="1.24E-5"/>
    <n v="1.9589999999999999E-4"/>
    <n v="1.5090000000000001E-4"/>
    <n v="1.281236"/>
    <n v="0.4996871"/>
  </r>
  <r>
    <x v="97"/>
    <n v="389"/>
    <n v="1.9300000000000002E-5"/>
    <n v="7.7700000000000005E-5"/>
    <n v="2.9999999999999999E-7"/>
    <n v="2.2099999999999998E-5"/>
    <n v="3.8245000000000002E-3"/>
    <n v="3.6250000000000002E-3"/>
    <n v="0"/>
    <n v="7.9000000000000006E-6"/>
    <n v="1.22E-5"/>
    <n v="1.9320000000000001E-4"/>
    <n v="1.4889999999999999E-4"/>
    <n v="1.2812361000000001"/>
    <n v="0.4996871"/>
  </r>
  <r>
    <x v="97"/>
    <n v="390"/>
    <n v="1.9000000000000001E-5"/>
    <n v="7.6600000000000005E-5"/>
    <n v="2.9999999999999999E-7"/>
    <n v="2.1800000000000001E-5"/>
    <n v="3.7728000000000002E-3"/>
    <n v="3.5760000000000002E-3"/>
    <n v="0"/>
    <n v="7.7999999999999999E-6"/>
    <n v="1.2099999999999999E-5"/>
    <n v="1.906E-4"/>
    <n v="1.4689999999999999E-4"/>
    <n v="1.2812361000000001"/>
    <n v="0.4996871"/>
  </r>
  <r>
    <x v="97"/>
    <n v="391"/>
    <n v="1.8700000000000001E-5"/>
    <n v="7.5599999999999994E-5"/>
    <n v="2.9999999999999999E-7"/>
    <n v="2.1500000000000001E-5"/>
    <n v="3.7219000000000002E-3"/>
    <n v="3.5276000000000001E-3"/>
    <n v="0"/>
    <n v="7.7000000000000008E-6"/>
    <n v="1.19E-5"/>
    <n v="1.8799999999999999E-4"/>
    <n v="1.449E-4"/>
    <n v="1.2812361000000001"/>
    <n v="0.4996871"/>
  </r>
  <r>
    <x v="97"/>
    <n v="392"/>
    <n v="1.8499999999999999E-5"/>
    <n v="7.4599999999999997E-5"/>
    <n v="1.9999999999999999E-7"/>
    <n v="2.12E-5"/>
    <n v="3.6716000000000001E-3"/>
    <n v="3.48E-3"/>
    <n v="0"/>
    <n v="7.6000000000000001E-6"/>
    <n v="1.1800000000000001E-5"/>
    <n v="1.8550000000000001E-4"/>
    <n v="1.429E-4"/>
    <n v="1.2812361000000001"/>
    <n v="0.4996871"/>
  </r>
  <r>
    <x v="98"/>
    <n v="393"/>
    <n v="1.8199999999999999E-5"/>
    <n v="7.36E-5"/>
    <n v="1.9999999999999999E-7"/>
    <n v="2.09E-5"/>
    <n v="3.6218999999999999E-3"/>
    <n v="3.4329E-3"/>
    <n v="0"/>
    <n v="7.5000000000000002E-6"/>
    <n v="1.1600000000000001E-5"/>
    <n v="1.83E-4"/>
    <n v="1.4100000000000001E-4"/>
    <n v="1.2812361000000001"/>
    <n v="0.4996871"/>
  </r>
  <r>
    <x v="98"/>
    <n v="394"/>
    <n v="1.8E-5"/>
    <n v="7.2600000000000003E-5"/>
    <n v="1.9999999999999999E-7"/>
    <n v="2.0699999999999998E-5"/>
    <n v="3.5729999999999998E-3"/>
    <n v="3.3866E-3"/>
    <n v="0"/>
    <n v="7.4000000000000003E-6"/>
    <n v="1.1399999999999999E-5"/>
    <n v="1.805E-4"/>
    <n v="1.3909999999999999E-4"/>
    <n v="1.2812361000000001"/>
    <n v="0.4996871"/>
  </r>
  <r>
    <x v="98"/>
    <n v="395"/>
    <n v="1.7799999999999999E-5"/>
    <n v="7.1600000000000006E-5"/>
    <n v="1.9999999999999999E-7"/>
    <n v="2.0400000000000001E-5"/>
    <n v="3.5247E-3"/>
    <n v="3.3408000000000001E-3"/>
    <n v="0"/>
    <n v="7.3000000000000004E-6"/>
    <n v="1.13E-5"/>
    <n v="1.7809999999999999E-4"/>
    <n v="1.372E-4"/>
    <n v="1.2812361000000001"/>
    <n v="0.4996871"/>
  </r>
  <r>
    <x v="98"/>
    <n v="396"/>
    <n v="1.7499999999999998E-5"/>
    <n v="7.0599999999999995E-5"/>
    <n v="1.9999999999999999E-7"/>
    <n v="2.0100000000000001E-5"/>
    <n v="3.4770999999999999E-3"/>
    <n v="3.2956000000000001E-3"/>
    <n v="0"/>
    <n v="7.1999999999999997E-6"/>
    <n v="1.11E-5"/>
    <n v="1.7569999999999999E-4"/>
    <n v="1.3540000000000001E-4"/>
    <n v="1.2812361000000001"/>
    <n v="0.4996872"/>
  </r>
  <r>
    <x v="99"/>
    <n v="397"/>
    <n v="1.73E-5"/>
    <n v="6.97E-5"/>
    <n v="1.9999999999999999E-7"/>
    <n v="1.98E-5"/>
    <n v="3.4301000000000002E-3"/>
    <n v="3.2510999999999998E-3"/>
    <n v="0"/>
    <n v="7.0999999999999998E-6"/>
    <n v="1.1E-5"/>
    <n v="1.7330000000000001E-4"/>
    <n v="1.3349999999999999E-4"/>
    <n v="1.2812361000000001"/>
    <n v="0.4996872"/>
  </r>
  <r>
    <x v="99"/>
    <n v="398"/>
    <n v="1.7E-5"/>
    <n v="6.8700000000000003E-5"/>
    <n v="1.9999999999999999E-7"/>
    <n v="1.9599999999999999E-5"/>
    <n v="3.3836999999999999E-3"/>
    <n v="3.2071999999999999E-3"/>
    <n v="0"/>
    <n v="6.9999999999999999E-6"/>
    <n v="1.08E-5"/>
    <n v="1.7090000000000001E-4"/>
    <n v="1.317E-4"/>
    <n v="1.2812361000000001"/>
    <n v="0.4996872"/>
  </r>
  <r>
    <x v="99"/>
    <n v="399"/>
    <n v="1.6799999999999998E-5"/>
    <n v="6.7799999999999995E-5"/>
    <n v="1.9999999999999999E-7"/>
    <n v="1.9300000000000002E-5"/>
    <n v="3.3379999999999998E-3"/>
    <n v="3.1638E-3"/>
    <n v="0"/>
    <n v="6.9E-6"/>
    <n v="1.0699999999999999E-5"/>
    <n v="1.6860000000000001E-4"/>
    <n v="1.2999999999999999E-4"/>
    <n v="1.2812361000000001"/>
    <n v="0.4996872"/>
  </r>
  <r>
    <x v="99"/>
    <n v="400"/>
    <n v="1.66E-5"/>
    <n v="6.69E-5"/>
    <n v="1.9999999999999999E-7"/>
    <n v="1.9000000000000001E-5"/>
    <n v="3.2929000000000001E-3"/>
    <n v="3.1210999999999999E-3"/>
    <n v="0"/>
    <n v="6.8000000000000001E-6"/>
    <n v="1.0499999999999999E-5"/>
    <n v="1.6640000000000001E-4"/>
    <n v="1.282E-4"/>
    <n v="1.2812361000000001"/>
    <n v="0.4996872"/>
  </r>
  <r>
    <x v="100"/>
    <n v="401"/>
    <n v="1.6399999999999999E-5"/>
    <n v="6.6000000000000005E-5"/>
    <n v="1.9999999999999999E-7"/>
    <n v="1.88E-5"/>
    <n v="3.2483999999999998E-3"/>
    <n v="3.0788999999999999E-3"/>
    <n v="0"/>
    <n v="6.7000000000000002E-6"/>
    <n v="1.04E-5"/>
    <n v="1.641E-4"/>
    <n v="1.2650000000000001E-4"/>
    <n v="1.2812361000000001"/>
    <n v="0.4996872"/>
  </r>
  <r>
    <x v="100"/>
    <n v="402"/>
    <n v="1.6099999999999998E-5"/>
    <n v="6.5099999999999997E-5"/>
    <n v="1.9999999999999999E-7"/>
    <n v="1.8499999999999999E-5"/>
    <n v="3.2044999999999999E-3"/>
    <n v="3.0373000000000002E-3"/>
    <n v="0"/>
    <n v="6.6000000000000003E-6"/>
    <n v="1.03E-5"/>
    <n v="1.6190000000000001E-4"/>
    <n v="1.248E-4"/>
    <n v="1.2812361000000001"/>
    <n v="0.4996872"/>
  </r>
  <r>
    <x v="100"/>
    <n v="403"/>
    <n v="1.59E-5"/>
    <n v="6.4200000000000002E-5"/>
    <n v="1.9999999999999999E-7"/>
    <n v="1.8300000000000001E-5"/>
    <n v="3.1611999999999999E-3"/>
    <n v="2.9962000000000001E-3"/>
    <n v="0"/>
    <n v="6.4999999999999996E-6"/>
    <n v="1.01E-5"/>
    <n v="1.5970000000000001E-4"/>
    <n v="1.2310000000000001E-4"/>
    <n v="1.2812361000000001"/>
    <n v="0.4996872"/>
  </r>
  <r>
    <x v="100"/>
    <n v="404"/>
    <n v="1.5699999999999999E-5"/>
    <n v="6.3299999999999994E-5"/>
    <n v="1.9999999999999999E-7"/>
    <n v="1.8E-5"/>
    <n v="3.1185000000000002E-3"/>
    <n v="2.9558000000000002E-3"/>
    <n v="0"/>
    <n v="6.3999999999999997E-6"/>
    <n v="1.0000000000000001E-5"/>
    <n v="1.5750000000000001E-4"/>
    <n v="1.214E-4"/>
    <n v="1.2812361000000001"/>
    <n v="0.4996872"/>
  </r>
  <r>
    <x v="101"/>
    <n v="405"/>
    <n v="1.5500000000000001E-5"/>
    <n v="6.2500000000000001E-5"/>
    <n v="1.9999999999999999E-7"/>
    <n v="1.7799999999999999E-5"/>
    <n v="3.0763000000000001E-3"/>
    <n v="2.9158000000000001E-3"/>
    <n v="0"/>
    <n v="6.3999999999999997E-6"/>
    <n v="9.7999999999999993E-6"/>
    <n v="1.5540000000000001E-4"/>
    <n v="1.198E-4"/>
    <n v="1.2812361000000001"/>
    <n v="0.4996872"/>
  </r>
  <r>
    <x v="101"/>
    <n v="406"/>
    <n v="1.5299999999999999E-5"/>
    <n v="6.1600000000000007E-5"/>
    <n v="1.9999999999999999E-7"/>
    <n v="1.7499999999999998E-5"/>
    <n v="3.0347999999999998E-3"/>
    <n v="2.8763999999999999E-3"/>
    <n v="0"/>
    <n v="6.2999999999999998E-6"/>
    <n v="9.7000000000000003E-6"/>
    <n v="1.5330000000000001E-4"/>
    <n v="1.182E-4"/>
    <n v="1.2812361000000001"/>
    <n v="0.4996872"/>
  </r>
  <r>
    <x v="101"/>
    <n v="407"/>
    <n v="1.5099999999999999E-5"/>
    <n v="6.0800000000000001E-5"/>
    <n v="1.9999999999999999E-7"/>
    <n v="1.73E-5"/>
    <n v="2.9937000000000002E-3"/>
    <n v="2.8375000000000002E-3"/>
    <n v="0"/>
    <n v="6.1999999999999999E-6"/>
    <n v="9.5999999999999996E-6"/>
    <n v="1.5119999999999999E-4"/>
    <n v="1.166E-4"/>
    <n v="1.2812361000000001"/>
    <n v="0.4996872"/>
  </r>
  <r>
    <x v="101"/>
    <n v="408"/>
    <n v="1.49E-5"/>
    <n v="6.0000000000000002E-5"/>
    <n v="1.9999999999999999E-7"/>
    <n v="1.7099999999999999E-5"/>
    <n v="2.9532999999999998E-3"/>
    <n v="2.7992E-3"/>
    <n v="0"/>
    <n v="6.1E-6"/>
    <n v="9.5000000000000005E-6"/>
    <n v="1.4919999999999999E-4"/>
    <n v="1.15E-4"/>
    <n v="1.2812361000000001"/>
    <n v="0.4996872"/>
  </r>
  <r>
    <x v="102"/>
    <n v="409"/>
    <n v="1.47E-5"/>
    <n v="5.9200000000000002E-5"/>
    <n v="1.9999999999999999E-7"/>
    <n v="1.6799999999999998E-5"/>
    <n v="2.9134E-3"/>
    <n v="2.7613999999999998E-3"/>
    <n v="0"/>
    <n v="6.0000000000000002E-6"/>
    <n v="9.3000000000000007E-6"/>
    <n v="1.472E-4"/>
    <n v="1.1340000000000001E-4"/>
    <n v="1.2812361000000001"/>
    <n v="0.4996872"/>
  </r>
  <r>
    <x v="102"/>
    <n v="410"/>
    <n v="1.45E-5"/>
    <n v="5.8400000000000003E-5"/>
    <n v="1.9999999999999999E-7"/>
    <n v="1.66E-5"/>
    <n v="2.8739999999999998E-3"/>
    <n v="2.7239999999999999E-3"/>
    <n v="0"/>
    <n v="5.9000000000000003E-6"/>
    <n v="9.2E-6"/>
    <n v="1.4520000000000001E-4"/>
    <n v="1.119E-4"/>
    <n v="1.2812361000000001"/>
    <n v="0.4996872"/>
  </r>
  <r>
    <x v="102"/>
    <n v="411"/>
    <n v="1.43E-5"/>
    <n v="5.7599999999999997E-5"/>
    <n v="1.9999999999999999E-7"/>
    <n v="1.6399999999999999E-5"/>
    <n v="2.8352E-3"/>
    <n v="2.6871999999999998E-3"/>
    <n v="0"/>
    <n v="5.9000000000000003E-6"/>
    <n v="9.0999999999999993E-6"/>
    <n v="1.4320000000000001E-4"/>
    <n v="1.104E-4"/>
    <n v="1.2812361000000001"/>
    <n v="0.4996872"/>
  </r>
  <r>
    <x v="102"/>
    <n v="412"/>
    <n v="1.4100000000000001E-5"/>
    <n v="5.6799999999999998E-5"/>
    <n v="1.9999999999999999E-7"/>
    <n v="1.6200000000000001E-5"/>
    <n v="2.7967999999999999E-3"/>
    <n v="2.6508999999999999E-3"/>
    <n v="0"/>
    <n v="5.8000000000000004E-6"/>
    <n v="9.0000000000000002E-6"/>
    <n v="1.4129999999999999E-4"/>
    <n v="1.089E-4"/>
    <n v="1.2812361000000001"/>
    <n v="0.4996872"/>
  </r>
  <r>
    <x v="103"/>
    <n v="413"/>
    <n v="1.3900000000000001E-5"/>
    <n v="5.5999999999999999E-5"/>
    <n v="1.9999999999999999E-7"/>
    <n v="1.59E-5"/>
    <n v="2.7591E-3"/>
    <n v="2.6151E-3"/>
    <n v="0"/>
    <n v="5.6999999999999996E-6"/>
    <n v="8.8000000000000004E-6"/>
    <n v="1.394E-4"/>
    <n v="1.0739999999999999E-4"/>
    <n v="1.2812361000000001"/>
    <n v="0.4996872"/>
  </r>
  <r>
    <x v="103"/>
    <n v="414"/>
    <n v="1.3699999999999999E-5"/>
    <n v="5.5300000000000002E-5"/>
    <n v="1.9999999999999999E-7"/>
    <n v="1.5699999999999999E-5"/>
    <n v="2.7217999999999999E-3"/>
    <n v="2.5796999999999999E-3"/>
    <n v="0"/>
    <n v="5.5999999999999997E-6"/>
    <n v="8.6999999999999997E-6"/>
    <n v="1.3750000000000001E-4"/>
    <n v="1.06E-4"/>
    <n v="1.2812361000000001"/>
    <n v="0.4996872"/>
  </r>
  <r>
    <x v="103"/>
    <n v="415"/>
    <n v="1.3499999999999999E-5"/>
    <n v="5.4500000000000003E-5"/>
    <n v="1.9999999999999999E-7"/>
    <n v="1.5500000000000001E-5"/>
    <n v="2.6849999999999999E-3"/>
    <n v="2.5449000000000001E-3"/>
    <n v="0"/>
    <n v="5.4999999999999999E-6"/>
    <n v="8.6000000000000007E-6"/>
    <n v="1.3559999999999999E-4"/>
    <n v="1.0450000000000001E-4"/>
    <n v="1.2812361000000001"/>
    <n v="0.4996872"/>
  </r>
  <r>
    <x v="103"/>
    <n v="416"/>
    <n v="1.33E-5"/>
    <n v="5.38E-5"/>
    <n v="1.9999999999999999E-7"/>
    <n v="1.5299999999999999E-5"/>
    <n v="2.6486999999999999E-3"/>
    <n v="2.5105000000000001E-3"/>
    <n v="0"/>
    <n v="5.4999999999999999E-6"/>
    <n v="8.4999999999999999E-6"/>
    <n v="1.338E-4"/>
    <n v="1.031E-4"/>
    <n v="1.2812361000000001"/>
    <n v="0.4996872"/>
  </r>
  <r>
    <x v="104"/>
    <n v="417"/>
    <n v="1.3200000000000001E-5"/>
    <n v="5.3100000000000003E-5"/>
    <n v="1.9999999999999999E-7"/>
    <n v="1.5099999999999999E-5"/>
    <n v="2.6129E-3"/>
    <n v="2.4765999999999998E-3"/>
    <n v="0"/>
    <n v="5.4E-6"/>
    <n v="8.3999999999999992E-6"/>
    <n v="1.3200000000000001E-4"/>
    <n v="1.0170000000000001E-4"/>
    <n v="1.2812361000000001"/>
    <n v="0.4996872"/>
  </r>
  <r>
    <x v="104"/>
    <n v="418"/>
    <n v="1.2999999999999999E-5"/>
    <n v="5.24E-5"/>
    <n v="1.9999999999999999E-7"/>
    <n v="1.49E-5"/>
    <n v="2.5776000000000002E-3"/>
    <n v="2.4431000000000001E-3"/>
    <n v="0"/>
    <n v="5.3000000000000001E-6"/>
    <n v="8.3000000000000002E-6"/>
    <n v="1.3019999999999999E-4"/>
    <n v="1.004E-4"/>
    <n v="1.2812361000000001"/>
    <n v="0.4996872"/>
  </r>
  <r>
    <x v="104"/>
    <n v="419"/>
    <n v="1.2799999999999999E-5"/>
    <n v="5.1600000000000001E-5"/>
    <n v="1.9999999999999999E-7"/>
    <n v="1.47E-5"/>
    <n v="2.5428E-3"/>
    <n v="2.4101000000000001E-3"/>
    <n v="0"/>
    <n v="5.3000000000000001E-6"/>
    <n v="8.1000000000000004E-6"/>
    <n v="1.2850000000000001E-4"/>
    <n v="9.8999999999999994E-5"/>
    <n v="1.2812361000000001"/>
    <n v="0.4996872"/>
  </r>
  <r>
    <x v="104"/>
    <n v="420"/>
    <n v="1.26E-5"/>
    <n v="5.0899999999999997E-5"/>
    <n v="1.9999999999999999E-7"/>
    <n v="1.45E-5"/>
    <n v="2.5084E-3"/>
    <n v="2.3774999999999998E-3"/>
    <n v="0"/>
    <n v="5.2000000000000002E-6"/>
    <n v="7.9999999999999996E-6"/>
    <n v="1.2669999999999999E-4"/>
    <n v="9.7700000000000003E-5"/>
    <n v="1.2812361000000001"/>
    <n v="0.4996872"/>
  </r>
  <r>
    <x v="105"/>
    <n v="421"/>
    <n v="1.2500000000000001E-5"/>
    <n v="5.0300000000000003E-5"/>
    <n v="1.9999999999999999E-7"/>
    <n v="1.43E-5"/>
    <n v="2.4745000000000001E-3"/>
    <n v="2.3454000000000001E-3"/>
    <n v="0"/>
    <n v="5.1000000000000003E-6"/>
    <n v="7.9000000000000006E-6"/>
    <n v="1.25E-4"/>
    <n v="9.6299999999999996E-5"/>
    <n v="1.2812361000000001"/>
    <n v="0.4996872"/>
  </r>
  <r>
    <x v="105"/>
    <n v="422"/>
    <n v="1.2300000000000001E-5"/>
    <n v="4.9599999999999999E-5"/>
    <n v="1.9999999999999999E-7"/>
    <n v="1.4100000000000001E-5"/>
    <n v="2.4410999999999999E-3"/>
    <n v="2.3137000000000001E-3"/>
    <n v="0"/>
    <n v="5.0000000000000004E-6"/>
    <n v="7.7999999999999999E-6"/>
    <n v="1.2329999999999999E-4"/>
    <n v="9.5000000000000005E-5"/>
    <n v="1.2812361000000001"/>
    <n v="0.4996872"/>
  </r>
  <r>
    <x v="105"/>
    <n v="423"/>
    <n v="1.2099999999999999E-5"/>
    <n v="4.8900000000000003E-5"/>
    <n v="1.9999999999999999E-7"/>
    <n v="1.3900000000000001E-5"/>
    <n v="2.4080999999999998E-3"/>
    <n v="2.2824E-3"/>
    <n v="0"/>
    <n v="5.0000000000000004E-6"/>
    <n v="7.7000000000000008E-6"/>
    <n v="1.217E-4"/>
    <n v="9.3800000000000003E-5"/>
    <n v="1.2812361000000001"/>
    <n v="0.4996872"/>
  </r>
  <r>
    <x v="105"/>
    <n v="424"/>
    <n v="1.2E-5"/>
    <n v="4.8199999999999999E-5"/>
    <n v="1.9999999999999999E-7"/>
    <n v="1.3699999999999999E-5"/>
    <n v="2.3755E-3"/>
    <n v="2.2515999999999999E-3"/>
    <n v="0"/>
    <n v="4.8999999999999997E-6"/>
    <n v="7.6000000000000001E-6"/>
    <n v="1.2E-4"/>
    <n v="9.2499999999999999E-5"/>
    <n v="1.2812361000000001"/>
    <n v="0.4996872"/>
  </r>
  <r>
    <x v="106"/>
    <n v="425"/>
    <n v="1.1800000000000001E-5"/>
    <n v="4.7599999999999998E-5"/>
    <n v="1.9999999999999999E-7"/>
    <n v="1.3499999999999999E-5"/>
    <n v="2.3433999999999998E-3"/>
    <n v="2.2211000000000002E-3"/>
    <n v="0"/>
    <n v="4.7999999999999998E-6"/>
    <n v="7.5000000000000002E-6"/>
    <n v="1.184E-4"/>
    <n v="9.1199999999999994E-5"/>
    <n v="1.2812361000000001"/>
    <n v="0.4996872"/>
  </r>
  <r>
    <x v="106"/>
    <n v="426"/>
    <n v="1.1600000000000001E-5"/>
    <n v="4.6999999999999997E-5"/>
    <n v="1.9999999999999999E-7"/>
    <n v="1.34E-5"/>
    <n v="2.3118000000000001E-3"/>
    <n v="2.1911000000000001E-3"/>
    <n v="0"/>
    <n v="4.7999999999999998E-6"/>
    <n v="7.4000000000000003E-6"/>
    <n v="1.1680000000000001E-4"/>
    <n v="9.0000000000000006E-5"/>
    <n v="1.2812361000000001"/>
    <n v="0.4996872"/>
  </r>
  <r>
    <x v="106"/>
    <n v="427"/>
    <n v="1.15E-5"/>
    <n v="4.6300000000000001E-5"/>
    <n v="1.9999999999999999E-7"/>
    <n v="1.3200000000000001E-5"/>
    <n v="2.2805E-3"/>
    <n v="2.1614999999999998E-3"/>
    <n v="0"/>
    <n v="4.6999999999999999E-6"/>
    <n v="7.3000000000000004E-6"/>
    <n v="1.1519999999999999E-4"/>
    <n v="8.8800000000000004E-5"/>
    <n v="1.2812361000000001"/>
    <n v="0.4996872"/>
  </r>
  <r>
    <x v="106"/>
    <n v="428"/>
    <n v="1.13E-5"/>
    <n v="4.57E-5"/>
    <n v="1.9999999999999999E-7"/>
    <n v="1.2999999999999999E-5"/>
    <n v="2.2496999999999999E-3"/>
    <n v="2.1323000000000002E-3"/>
    <n v="0"/>
    <n v="4.6E-6"/>
    <n v="7.1999999999999997E-6"/>
    <n v="1.137E-4"/>
    <n v="8.7600000000000002E-5"/>
    <n v="1.2812361000000001"/>
    <n v="0.4996872"/>
  </r>
  <r>
    <x v="107"/>
    <n v="429"/>
    <n v="1.1199999999999999E-5"/>
    <n v="4.5099999999999998E-5"/>
    <n v="1.9999999999999999E-7"/>
    <n v="1.2799999999999999E-5"/>
    <n v="2.2193E-3"/>
    <n v="2.1034999999999999E-3"/>
    <n v="0"/>
    <n v="4.6E-6"/>
    <n v="7.0999999999999998E-6"/>
    <n v="1.121E-4"/>
    <n v="8.6399999999999999E-5"/>
    <n v="1.2812361000000001"/>
    <n v="0.4996872"/>
  </r>
  <r>
    <x v="107"/>
    <n v="430"/>
    <n v="1.1E-5"/>
    <n v="4.4499999999999997E-5"/>
    <n v="9.9999999999999995E-8"/>
    <n v="1.27E-5"/>
    <n v="2.1892999999999999E-3"/>
    <n v="2.0750999999999999E-3"/>
    <n v="0"/>
    <n v="4.5000000000000001E-6"/>
    <n v="6.9999999999999999E-6"/>
    <n v="1.106E-4"/>
    <n v="8.5199999999999997E-5"/>
    <n v="1.2812361000000001"/>
    <n v="0.4996872"/>
  </r>
  <r>
    <x v="107"/>
    <n v="431"/>
    <n v="1.0900000000000001E-5"/>
    <n v="4.3900000000000003E-5"/>
    <n v="9.9999999999999995E-8"/>
    <n v="1.2500000000000001E-5"/>
    <n v="2.1597000000000001E-3"/>
    <n v="2.0470000000000002E-3"/>
    <n v="0"/>
    <n v="4.5000000000000001E-6"/>
    <n v="6.9E-6"/>
    <n v="1.091E-4"/>
    <n v="8.4099999999999998E-5"/>
    <n v="1.2812361000000001"/>
    <n v="0.4996872"/>
  </r>
  <r>
    <x v="107"/>
    <n v="432"/>
    <n v="1.0699999999999999E-5"/>
    <n v="4.3300000000000002E-5"/>
    <n v="9.9999999999999995E-8"/>
    <n v="1.2300000000000001E-5"/>
    <n v="2.1305E-3"/>
    <n v="2.0194000000000002E-3"/>
    <n v="0"/>
    <n v="4.4000000000000002E-6"/>
    <n v="6.8000000000000001E-6"/>
    <n v="1.076E-4"/>
    <n v="8.2899999999999996E-5"/>
    <n v="1.2812361000000001"/>
    <n v="0.4996872"/>
  </r>
  <r>
    <x v="108"/>
    <n v="433"/>
    <n v="1.06E-5"/>
    <n v="4.2700000000000001E-5"/>
    <n v="9.9999999999999995E-8"/>
    <n v="1.2099999999999999E-5"/>
    <n v="2.1017000000000002E-3"/>
    <n v="1.9921000000000001E-3"/>
    <n v="0"/>
    <n v="4.3000000000000003E-6"/>
    <n v="6.7000000000000002E-6"/>
    <n v="1.0620000000000001E-4"/>
    <n v="8.1799999999999996E-5"/>
    <n v="1.2812361000000001"/>
    <n v="0.4996872"/>
  </r>
  <r>
    <x v="108"/>
    <n v="434"/>
    <n v="1.04E-5"/>
    <n v="4.21E-5"/>
    <n v="9.9999999999999995E-8"/>
    <n v="1.2E-5"/>
    <n v="2.0733000000000001E-3"/>
    <n v="1.9651999999999998E-3"/>
    <n v="0"/>
    <n v="4.3000000000000003E-6"/>
    <n v="6.6000000000000003E-6"/>
    <n v="1.047E-4"/>
    <n v="8.0699999999999996E-5"/>
    <n v="1.2812361000000001"/>
    <n v="0.4996872"/>
  </r>
  <r>
    <x v="108"/>
    <n v="435"/>
    <n v="1.03E-5"/>
    <n v="4.1499999999999999E-5"/>
    <n v="9.9999999999999995E-8"/>
    <n v="1.1800000000000001E-5"/>
    <n v="2.0452999999999999E-3"/>
    <n v="1.9386E-3"/>
    <n v="0"/>
    <n v="4.1999999999999996E-6"/>
    <n v="6.4999999999999996E-6"/>
    <n v="1.033E-4"/>
    <n v="7.9599999999999997E-5"/>
    <n v="1.2812361000000001"/>
    <n v="0.4996872"/>
  </r>
  <r>
    <x v="108"/>
    <n v="436"/>
    <n v="1.0200000000000001E-5"/>
    <n v="4.1E-5"/>
    <n v="9.9999999999999995E-8"/>
    <n v="1.17E-5"/>
    <n v="2.0176999999999999E-3"/>
    <n v="1.9124000000000001E-3"/>
    <n v="0"/>
    <n v="4.1999999999999996E-6"/>
    <n v="6.4999999999999996E-6"/>
    <n v="1.019E-4"/>
    <n v="7.86E-5"/>
    <n v="1.2812361000000001"/>
    <n v="0.4996872"/>
  </r>
  <r>
    <x v="109"/>
    <n v="437"/>
    <n v="1.0000000000000001E-5"/>
    <n v="4.0399999999999999E-5"/>
    <n v="9.9999999999999995E-8"/>
    <n v="1.15E-5"/>
    <n v="1.9903999999999998E-3"/>
    <n v="1.8866E-3"/>
    <n v="0"/>
    <n v="4.0999999999999997E-6"/>
    <n v="6.3999999999999997E-6"/>
    <n v="1.0060000000000001E-4"/>
    <n v="7.75E-5"/>
    <n v="1.2812361000000001"/>
    <n v="0.4996872"/>
  </r>
  <r>
    <x v="109"/>
    <n v="438"/>
    <n v="9.9000000000000001E-6"/>
    <n v="3.9900000000000001E-5"/>
    <n v="9.9999999999999995E-8"/>
    <n v="1.13E-5"/>
    <n v="1.9635E-3"/>
    <n v="1.8611000000000001E-3"/>
    <n v="0"/>
    <n v="4.0999999999999997E-6"/>
    <n v="6.2999999999999998E-6"/>
    <n v="9.9199999999999999E-5"/>
    <n v="7.64E-5"/>
    <n v="1.2812361000000001"/>
    <n v="0.4996872"/>
  </r>
  <r>
    <x v="109"/>
    <n v="439"/>
    <n v="9.7999999999999993E-6"/>
    <n v="3.93E-5"/>
    <n v="9.9999999999999995E-8"/>
    <n v="1.1199999999999999E-5"/>
    <n v="1.9369999999999999E-3"/>
    <n v="1.8358999999999999E-3"/>
    <n v="0"/>
    <n v="3.9999999999999998E-6"/>
    <n v="6.1999999999999999E-6"/>
    <n v="9.7899999999999994E-5"/>
    <n v="7.5400000000000003E-5"/>
    <n v="1.2812361000000001"/>
    <n v="0.4996872"/>
  </r>
  <r>
    <x v="109"/>
    <n v="440"/>
    <n v="9.5999999999999996E-6"/>
    <n v="3.8800000000000001E-5"/>
    <n v="9.9999999999999995E-8"/>
    <n v="1.1E-5"/>
    <n v="1.9108E-3"/>
    <n v="1.8110999999999999E-3"/>
    <n v="0"/>
    <n v="3.8999999999999999E-6"/>
    <n v="6.1E-6"/>
    <n v="9.6500000000000001E-5"/>
    <n v="7.4400000000000006E-5"/>
    <n v="1.2812361000000001"/>
    <n v="0.4996872"/>
  </r>
  <r>
    <x v="110"/>
    <n v="441"/>
    <n v="9.5000000000000005E-6"/>
    <n v="3.8300000000000003E-5"/>
    <n v="9.9999999999999995E-8"/>
    <n v="1.0900000000000001E-5"/>
    <n v="1.885E-3"/>
    <n v="1.7866E-3"/>
    <n v="0"/>
    <n v="3.8999999999999999E-6"/>
    <n v="6.0000000000000002E-6"/>
    <n v="9.5199999999999997E-5"/>
    <n v="7.3399999999999995E-5"/>
    <n v="1.2812361000000001"/>
    <n v="0.4996872"/>
  </r>
  <r>
    <x v="110"/>
    <n v="442"/>
    <n v="9.3999999999999998E-6"/>
    <n v="3.7799999999999997E-5"/>
    <n v="9.9999999999999995E-8"/>
    <n v="1.0699999999999999E-5"/>
    <n v="1.8595E-3"/>
    <n v="1.7625E-3"/>
    <n v="0"/>
    <n v="3.8E-6"/>
    <n v="6.0000000000000002E-6"/>
    <n v="9.3900000000000006E-5"/>
    <n v="7.2399999999999998E-5"/>
    <n v="1.2812361000000001"/>
    <n v="0.4996872"/>
  </r>
  <r>
    <x v="110"/>
    <n v="443"/>
    <n v="9.2E-6"/>
    <n v="3.7299999999999999E-5"/>
    <n v="9.9999999999999995E-8"/>
    <n v="1.06E-5"/>
    <n v="1.8343999999999999E-3"/>
    <n v="1.7386999999999999E-3"/>
    <n v="0"/>
    <n v="3.8E-6"/>
    <n v="5.9000000000000003E-6"/>
    <n v="9.2700000000000004E-5"/>
    <n v="7.1400000000000001E-5"/>
    <n v="1.2812361000000001"/>
    <n v="0.4996872"/>
  </r>
  <r>
    <x v="110"/>
    <n v="444"/>
    <n v="9.0999999999999993E-6"/>
    <n v="3.68E-5"/>
    <n v="9.9999999999999995E-8"/>
    <n v="1.0499999999999999E-5"/>
    <n v="1.8096E-3"/>
    <n v="1.7152000000000001E-3"/>
    <n v="0"/>
    <n v="3.7000000000000002E-6"/>
    <n v="5.8000000000000004E-6"/>
    <n v="9.1399999999999999E-5"/>
    <n v="7.0500000000000006E-5"/>
    <n v="1.2812361000000001"/>
    <n v="0.4996872"/>
  </r>
  <r>
    <x v="111"/>
    <n v="445"/>
    <n v="9.0000000000000002E-6"/>
    <n v="3.6300000000000001E-5"/>
    <n v="9.9999999999999995E-8"/>
    <n v="1.03E-5"/>
    <n v="1.7851E-3"/>
    <n v="1.6919999999999999E-3"/>
    <n v="0"/>
    <n v="3.7000000000000002E-6"/>
    <n v="5.6999999999999996E-6"/>
    <n v="9.0199999999999997E-5"/>
    <n v="6.9499999999999995E-5"/>
    <n v="1.2812361000000001"/>
    <n v="0.4996872"/>
  </r>
  <r>
    <x v="111"/>
    <n v="446"/>
    <n v="8.8999999999999995E-6"/>
    <n v="3.5800000000000003E-5"/>
    <n v="9.9999999999999995E-8"/>
    <n v="1.0200000000000001E-5"/>
    <n v="1.761E-3"/>
    <n v="1.6691E-3"/>
    <n v="0"/>
    <n v="3.5999999999999998E-6"/>
    <n v="5.5999999999999997E-6"/>
    <n v="8.8999999999999995E-5"/>
    <n v="6.86E-5"/>
    <n v="1.2812361000000001"/>
    <n v="0.4996872"/>
  </r>
  <r>
    <x v="111"/>
    <n v="447"/>
    <n v="8.8000000000000004E-6"/>
    <n v="3.5299999999999997E-5"/>
    <n v="9.9999999999999995E-8"/>
    <n v="1.0000000000000001E-5"/>
    <n v="1.7371999999999999E-3"/>
    <n v="1.6466E-3"/>
    <n v="0"/>
    <n v="3.5999999999999998E-6"/>
    <n v="5.5999999999999997E-6"/>
    <n v="8.7800000000000006E-5"/>
    <n v="6.7600000000000003E-5"/>
    <n v="1.2812361000000001"/>
    <n v="0.4996872"/>
  </r>
  <r>
    <x v="111"/>
    <n v="448"/>
    <n v="8.6000000000000007E-6"/>
    <n v="3.4799999999999999E-5"/>
    <n v="9.9999999999999995E-8"/>
    <n v="9.9000000000000001E-6"/>
    <n v="1.7137000000000001E-3"/>
    <n v="1.6243E-3"/>
    <n v="0"/>
    <n v="3.4999999999999999E-6"/>
    <n v="5.4999999999999999E-6"/>
    <n v="8.6600000000000004E-5"/>
    <n v="6.6699999999999995E-5"/>
    <n v="1.2812361000000001"/>
    <n v="0.4996872"/>
  </r>
  <r>
    <x v="112"/>
    <n v="449"/>
    <n v="8.4999999999999999E-6"/>
    <n v="3.43E-5"/>
    <n v="9.9999999999999995E-8"/>
    <n v="9.7999999999999993E-6"/>
    <n v="1.6906E-3"/>
    <n v="1.6023999999999999E-3"/>
    <n v="0"/>
    <n v="3.4999999999999999E-6"/>
    <n v="5.4E-6"/>
    <n v="8.5400000000000002E-5"/>
    <n v="6.58E-5"/>
    <n v="1.2812361000000001"/>
    <n v="0.4996872"/>
  </r>
  <r>
    <x v="112"/>
    <n v="450"/>
    <n v="8.3999999999999992E-6"/>
    <n v="3.3899999999999997E-5"/>
    <n v="9.9999999999999995E-8"/>
    <n v="9.5999999999999996E-6"/>
    <n v="1.6677E-3"/>
    <n v="1.5807E-3"/>
    <n v="0"/>
    <n v="3.4000000000000001E-6"/>
    <n v="5.3000000000000001E-6"/>
    <n v="8.4300000000000003E-5"/>
    <n v="6.4900000000000005E-5"/>
    <n v="1.2812361000000001"/>
    <n v="0.4996872"/>
  </r>
  <r>
    <x v="112"/>
    <n v="451"/>
    <n v="8.3000000000000002E-6"/>
    <n v="3.3399999999999999E-5"/>
    <n v="9.9999999999999995E-8"/>
    <n v="9.5000000000000005E-6"/>
    <n v="1.6452000000000001E-3"/>
    <n v="1.5593E-3"/>
    <n v="0"/>
    <n v="3.4000000000000001E-6"/>
    <n v="5.3000000000000001E-6"/>
    <n v="8.3100000000000001E-5"/>
    <n v="6.41E-5"/>
    <n v="1.2812361000000001"/>
    <n v="0.4996872"/>
  </r>
  <r>
    <x v="112"/>
    <n v="452"/>
    <n v="8.1999999999999994E-6"/>
    <n v="3.3000000000000003E-5"/>
    <n v="9.9999999999999995E-8"/>
    <n v="9.3999999999999998E-6"/>
    <n v="1.6230000000000001E-3"/>
    <n v="1.5383E-3"/>
    <n v="0"/>
    <n v="3.4000000000000001E-6"/>
    <n v="5.2000000000000002E-6"/>
    <n v="8.2000000000000001E-5"/>
    <n v="6.3200000000000005E-5"/>
    <n v="1.2812361000000001"/>
    <n v="0.4996872"/>
  </r>
  <r>
    <x v="113"/>
    <n v="453"/>
    <n v="8.1000000000000004E-6"/>
    <n v="3.2499999999999997E-5"/>
    <n v="9.9999999999999995E-8"/>
    <n v="9.3000000000000007E-6"/>
    <n v="1.601E-3"/>
    <n v="1.5175E-3"/>
    <n v="0"/>
    <n v="3.3000000000000002E-6"/>
    <n v="5.1000000000000003E-6"/>
    <n v="8.0900000000000001E-5"/>
    <n v="6.2299999999999996E-5"/>
    <n v="1.2812361000000001"/>
    <n v="0.4996872"/>
  </r>
  <r>
    <x v="113"/>
    <n v="454"/>
    <n v="7.9999999999999996E-6"/>
    <n v="3.2100000000000001E-5"/>
    <n v="9.9999999999999995E-8"/>
    <n v="9.0999999999999993E-6"/>
    <n v="1.5793999999999999E-3"/>
    <n v="1.4970000000000001E-3"/>
    <n v="0"/>
    <n v="3.3000000000000002E-6"/>
    <n v="5.1000000000000003E-6"/>
    <n v="7.9800000000000002E-5"/>
    <n v="6.1500000000000004E-5"/>
    <n v="1.2812361000000001"/>
    <n v="0.4996872"/>
  </r>
  <r>
    <x v="113"/>
    <n v="455"/>
    <n v="7.7999999999999999E-6"/>
    <n v="3.1600000000000002E-5"/>
    <n v="9.9999999999999995E-8"/>
    <n v="9.0000000000000002E-6"/>
    <n v="1.5579999999999999E-3"/>
    <n v="1.4767000000000001E-3"/>
    <n v="0"/>
    <n v="3.1999999999999999E-6"/>
    <n v="5.0000000000000004E-6"/>
    <n v="7.8700000000000002E-5"/>
    <n v="6.0699999999999998E-5"/>
    <n v="1.2812361000000001"/>
    <n v="0.4996872"/>
  </r>
  <r>
    <x v="113"/>
    <n v="456"/>
    <n v="7.7000000000000008E-6"/>
    <n v="3.1199999999999999E-5"/>
    <n v="9.9999999999999995E-8"/>
    <n v="8.8999999999999995E-6"/>
    <n v="1.537E-3"/>
    <n v="1.4568000000000001E-3"/>
    <n v="0"/>
    <n v="3.1999999999999999E-6"/>
    <n v="4.8999999999999997E-6"/>
    <n v="7.7600000000000002E-5"/>
    <n v="5.9799999999999997E-5"/>
    <n v="1.2812361000000001"/>
    <n v="0.4996872"/>
  </r>
  <r>
    <x v="114"/>
    <n v="457"/>
    <n v="7.6000000000000001E-6"/>
    <n v="3.0800000000000003E-5"/>
    <n v="9.9999999999999995E-8"/>
    <n v="8.8000000000000004E-6"/>
    <n v="1.5162000000000001E-3"/>
    <n v="1.4371E-3"/>
    <n v="0"/>
    <n v="3.1E-6"/>
    <n v="4.8999999999999997E-6"/>
    <n v="7.6600000000000005E-5"/>
    <n v="5.8999999999999998E-5"/>
    <n v="1.2812361000000001"/>
    <n v="0.4996872"/>
  </r>
  <r>
    <x v="114"/>
    <n v="458"/>
    <n v="7.5000000000000002E-6"/>
    <n v="3.04E-5"/>
    <n v="9.9999999999999995E-8"/>
    <n v="8.6000000000000007E-6"/>
    <n v="1.4957E-3"/>
    <n v="1.4177E-3"/>
    <n v="0"/>
    <n v="3.1E-6"/>
    <n v="4.7999999999999998E-6"/>
    <n v="7.5599999999999994E-5"/>
    <n v="5.8199999999999998E-5"/>
    <n v="1.2812361000000001"/>
    <n v="0.4996872"/>
  </r>
  <r>
    <x v="114"/>
    <n v="459"/>
    <n v="7.4000000000000003E-6"/>
    <n v="3.0000000000000001E-5"/>
    <n v="9.9999999999999995E-8"/>
    <n v="8.4999999999999999E-6"/>
    <n v="1.4755E-3"/>
    <n v="1.3985E-3"/>
    <n v="0"/>
    <n v="3.0000000000000001E-6"/>
    <n v="4.6999999999999999E-6"/>
    <n v="7.4499999999999995E-5"/>
    <n v="5.7399999999999999E-5"/>
    <n v="1.2812361000000001"/>
    <n v="0.4996872"/>
  </r>
  <r>
    <x v="114"/>
    <n v="460"/>
    <n v="7.3000000000000004E-6"/>
    <n v="2.9600000000000001E-5"/>
    <n v="9.9999999999999995E-8"/>
    <n v="8.3999999999999992E-6"/>
    <n v="1.4556E-3"/>
    <n v="1.3795999999999999E-3"/>
    <n v="0"/>
    <n v="3.0000000000000001E-6"/>
    <n v="4.6999999999999999E-6"/>
    <n v="7.3499999999999998E-5"/>
    <n v="5.6700000000000003E-5"/>
    <n v="1.2812361000000001"/>
    <n v="0.4996872"/>
  </r>
  <r>
    <x v="115"/>
    <n v="461"/>
    <n v="7.1999999999999997E-6"/>
    <n v="2.9200000000000002E-5"/>
    <n v="9.9999999999999995E-8"/>
    <n v="8.3000000000000002E-6"/>
    <n v="1.4358999999999999E-3"/>
    <n v="1.361E-3"/>
    <n v="0"/>
    <n v="3.0000000000000001E-6"/>
    <n v="4.6E-6"/>
    <n v="7.25E-5"/>
    <n v="5.5899999999999997E-5"/>
    <n v="1.2812361000000001"/>
    <n v="0.4996872"/>
  </r>
  <r>
    <x v="115"/>
    <n v="462"/>
    <n v="7.0999999999999998E-6"/>
    <n v="2.8799999999999999E-5"/>
    <n v="9.9999999999999995E-8"/>
    <n v="8.1999999999999994E-6"/>
    <n v="1.4165E-3"/>
    <n v="1.3426E-3"/>
    <n v="0"/>
    <n v="2.9000000000000002E-6"/>
    <n v="4.5000000000000001E-6"/>
    <n v="7.1600000000000006E-5"/>
    <n v="5.5099999999999998E-5"/>
    <n v="1.2812361000000001"/>
    <n v="0.4996872"/>
  </r>
  <r>
    <x v="115"/>
    <n v="463"/>
    <n v="6.9999999999999999E-6"/>
    <n v="2.8399999999999999E-5"/>
    <n v="9.9999999999999995E-8"/>
    <n v="8.1000000000000004E-6"/>
    <n v="1.3974E-3"/>
    <n v="1.3244000000000001E-3"/>
    <n v="0"/>
    <n v="2.9000000000000002E-6"/>
    <n v="4.5000000000000001E-6"/>
    <n v="7.0599999999999995E-5"/>
    <n v="5.4400000000000001E-5"/>
    <n v="1.2812361000000001"/>
    <n v="0.4996872"/>
  </r>
  <r>
    <x v="115"/>
    <n v="464"/>
    <n v="6.9E-6"/>
    <n v="2.8E-5"/>
    <n v="9.9999999999999995E-8"/>
    <n v="7.9999999999999996E-6"/>
    <n v="1.3785E-3"/>
    <n v="1.3064999999999999E-3"/>
    <n v="0"/>
    <n v="2.7999999999999999E-6"/>
    <n v="4.4000000000000002E-6"/>
    <n v="6.9599999999999998E-5"/>
    <n v="5.3699999999999997E-5"/>
    <n v="1.2812361000000001"/>
    <n v="0.4996872"/>
  </r>
  <r>
    <x v="116"/>
    <n v="465"/>
    <n v="6.8000000000000001E-6"/>
    <n v="2.76E-5"/>
    <n v="9.9999999999999995E-8"/>
    <n v="7.9000000000000006E-6"/>
    <n v="1.3598E-3"/>
    <n v="1.2888999999999999E-3"/>
    <n v="0"/>
    <n v="2.7999999999999999E-6"/>
    <n v="4.4000000000000002E-6"/>
    <n v="6.8700000000000003E-5"/>
    <n v="5.2899999999999998E-5"/>
    <n v="1.2812361000000001"/>
    <n v="0.4996872"/>
  </r>
  <r>
    <x v="116"/>
    <n v="466"/>
    <n v="6.8000000000000001E-6"/>
    <n v="2.72E-5"/>
    <n v="9.9999999999999995E-8"/>
    <n v="7.7999999999999999E-6"/>
    <n v="1.3415E-3"/>
    <n v="1.2715000000000001E-3"/>
    <n v="0"/>
    <n v="2.7999999999999999E-6"/>
    <n v="4.3000000000000003E-6"/>
    <n v="6.7799999999999995E-5"/>
    <n v="5.2200000000000002E-5"/>
    <n v="1.2812361000000001"/>
    <n v="0.4996872"/>
  </r>
  <r>
    <x v="116"/>
    <n v="467"/>
    <n v="6.7000000000000002E-6"/>
    <n v="2.69E-5"/>
    <n v="9.9999999999999995E-8"/>
    <n v="7.6000000000000001E-6"/>
    <n v="1.3232999999999999E-3"/>
    <n v="1.2543000000000001E-3"/>
    <n v="0"/>
    <n v="2.7E-6"/>
    <n v="4.1999999999999996E-6"/>
    <n v="6.69E-5"/>
    <n v="5.1499999999999998E-5"/>
    <n v="1.2812361000000001"/>
    <n v="0.4996872"/>
  </r>
  <r>
    <x v="116"/>
    <n v="468"/>
    <n v="6.6000000000000003E-6"/>
    <n v="2.65E-5"/>
    <n v="9.9999999999999995E-8"/>
    <n v="7.5000000000000002E-6"/>
    <n v="1.3055E-3"/>
    <n v="1.2373E-3"/>
    <n v="0"/>
    <n v="2.7E-6"/>
    <n v="4.1999999999999996E-6"/>
    <n v="6.6000000000000005E-5"/>
    <n v="5.0800000000000002E-5"/>
    <n v="1.2812361000000001"/>
    <n v="0.4996872"/>
  </r>
  <r>
    <x v="117"/>
    <n v="469"/>
    <n v="6.4999999999999996E-6"/>
    <n v="2.62E-5"/>
    <n v="9.9999999999999995E-8"/>
    <n v="7.4000000000000003E-6"/>
    <n v="1.2878E-3"/>
    <n v="1.2206000000000001E-3"/>
    <n v="0"/>
    <n v="2.7E-6"/>
    <n v="4.0999999999999997E-6"/>
    <n v="6.5099999999999997E-5"/>
    <n v="5.0099999999999998E-5"/>
    <n v="1.2812361000000001"/>
    <n v="0.4996872"/>
  </r>
  <r>
    <x v="117"/>
    <n v="470"/>
    <n v="6.3999999999999997E-6"/>
    <n v="2.58E-5"/>
    <n v="9.9999999999999995E-8"/>
    <n v="7.3000000000000004E-6"/>
    <n v="1.2704000000000001E-3"/>
    <n v="1.2041E-3"/>
    <n v="0"/>
    <n v="2.6000000000000001E-6"/>
    <n v="4.0999999999999997E-6"/>
    <n v="6.4200000000000002E-5"/>
    <n v="4.9499999999999997E-5"/>
    <n v="1.2812361000000001"/>
    <n v="0.4996872"/>
  </r>
  <r>
    <x v="117"/>
    <n v="471"/>
    <n v="6.2999999999999998E-6"/>
    <n v="2.55E-5"/>
    <n v="9.9999999999999995E-8"/>
    <n v="7.1999999999999997E-6"/>
    <n v="1.2532000000000001E-3"/>
    <n v="1.1877999999999999E-3"/>
    <n v="0"/>
    <n v="2.6000000000000001E-6"/>
    <n v="3.9999999999999998E-6"/>
    <n v="6.3299999999999994E-5"/>
    <n v="4.88E-5"/>
    <n v="1.2812361000000001"/>
    <n v="0.4996872"/>
  </r>
  <r>
    <x v="117"/>
    <n v="472"/>
    <n v="6.1999999999999999E-6"/>
    <n v="2.51E-5"/>
    <n v="9.9999999999999995E-8"/>
    <n v="7.0999999999999998E-6"/>
    <n v="1.2363000000000001E-3"/>
    <n v="1.1718E-3"/>
    <n v="0"/>
    <n v="2.6000000000000001E-6"/>
    <n v="3.9999999999999998E-6"/>
    <n v="6.2500000000000001E-5"/>
    <n v="4.8099999999999997E-5"/>
    <n v="1.2812361000000001"/>
    <n v="0.4996872"/>
  </r>
  <r>
    <x v="118"/>
    <n v="473"/>
    <n v="6.1E-6"/>
    <n v="2.48E-5"/>
    <n v="9.9999999999999995E-8"/>
    <n v="6.9999999999999999E-6"/>
    <n v="1.2195999999999999E-3"/>
    <n v="1.1559999999999999E-3"/>
    <n v="0"/>
    <n v="2.5000000000000002E-6"/>
    <n v="3.8999999999999999E-6"/>
    <n v="6.1600000000000007E-5"/>
    <n v="4.7500000000000003E-5"/>
    <n v="1.2812361000000001"/>
    <n v="0.4996872"/>
  </r>
  <r>
    <x v="118"/>
    <n v="474"/>
    <n v="6.1E-6"/>
    <n v="2.44E-5"/>
    <n v="9.9999999999999995E-8"/>
    <n v="6.9999999999999999E-6"/>
    <n v="1.2030999999999999E-3"/>
    <n v="1.1402999999999999E-3"/>
    <n v="0"/>
    <n v="2.5000000000000002E-6"/>
    <n v="3.8999999999999999E-6"/>
    <n v="6.0800000000000001E-5"/>
    <n v="4.6799999999999999E-5"/>
    <n v="1.2812361000000001"/>
    <n v="0.4996872"/>
  </r>
  <r>
    <x v="118"/>
    <n v="475"/>
    <n v="6.0000000000000002E-6"/>
    <n v="2.41E-5"/>
    <n v="9.9999999999999995E-8"/>
    <n v="6.9E-6"/>
    <n v="1.1869000000000001E-3"/>
    <n v="1.1249000000000001E-3"/>
    <n v="0"/>
    <n v="2.5000000000000002E-6"/>
    <n v="3.8E-6"/>
    <n v="6.0000000000000002E-5"/>
    <n v="4.6199999999999998E-5"/>
    <n v="1.2812361000000001"/>
    <n v="0.4996872"/>
  </r>
  <r>
    <x v="118"/>
    <n v="476"/>
    <n v="5.9000000000000003E-6"/>
    <n v="2.3799999999999999E-5"/>
    <n v="9.9999999999999995E-8"/>
    <n v="6.8000000000000001E-6"/>
    <n v="1.1708000000000001E-3"/>
    <n v="1.1096999999999999E-3"/>
    <n v="0"/>
    <n v="2.3999999999999999E-6"/>
    <n v="3.7000000000000002E-6"/>
    <n v="5.9200000000000002E-5"/>
    <n v="4.5599999999999997E-5"/>
    <n v="1.2812361000000001"/>
    <n v="0.4996872"/>
  </r>
  <r>
    <x v="119"/>
    <n v="477"/>
    <n v="5.8000000000000004E-6"/>
    <n v="2.3499999999999999E-5"/>
    <n v="9.9999999999999995E-8"/>
    <n v="6.7000000000000002E-6"/>
    <n v="1.155E-3"/>
    <n v="1.0947000000000001E-3"/>
    <n v="0"/>
    <n v="2.3999999999999999E-6"/>
    <n v="3.7000000000000002E-6"/>
    <n v="5.8400000000000003E-5"/>
    <n v="4.5000000000000003E-5"/>
    <n v="1.2812361000000001"/>
    <n v="0.4996872"/>
  </r>
  <r>
    <x v="119"/>
    <n v="478"/>
    <n v="5.6999999999999996E-6"/>
    <n v="2.3099999999999999E-5"/>
    <n v="9.9999999999999995E-8"/>
    <n v="6.6000000000000003E-6"/>
    <n v="1.1394E-3"/>
    <n v="1.0799E-3"/>
    <n v="0"/>
    <n v="2.3999999999999999E-6"/>
    <n v="3.5999999999999998E-6"/>
    <n v="5.7599999999999997E-5"/>
    <n v="4.4400000000000002E-5"/>
    <n v="1.2812361000000001"/>
    <n v="0.4996872"/>
  </r>
  <r>
    <x v="119"/>
    <n v="479"/>
    <n v="5.6999999999999996E-6"/>
    <n v="2.2799999999999999E-5"/>
    <n v="9.9999999999999995E-8"/>
    <n v="6.4999999999999996E-6"/>
    <n v="1.124E-3"/>
    <n v="1.0652999999999999E-3"/>
    <n v="0"/>
    <n v="2.3E-6"/>
    <n v="3.5999999999999998E-6"/>
    <n v="5.6799999999999998E-5"/>
    <n v="4.3800000000000001E-5"/>
    <n v="1.2812361000000001"/>
    <n v="0.4996872"/>
  </r>
  <r>
    <x v="119"/>
    <n v="480"/>
    <n v="5.5999999999999997E-6"/>
    <n v="2.2500000000000001E-5"/>
    <n v="9.9999999999999995E-8"/>
    <n v="6.3999999999999997E-6"/>
    <n v="1.1088000000000001E-3"/>
    <n v="1.0509E-3"/>
    <n v="0"/>
    <n v="2.3E-6"/>
    <n v="3.4999999999999999E-6"/>
    <n v="5.5999999999999999E-5"/>
    <n v="4.32E-5"/>
    <n v="1.2812361000000001"/>
    <n v="0.4996872"/>
  </r>
  <r>
    <x v="120"/>
    <n v="481"/>
    <n v="5.4999999999999999E-6"/>
    <n v="2.2200000000000001E-5"/>
    <n v="9.9999999999999995E-8"/>
    <n v="6.2999999999999998E-6"/>
    <n v="1.0938E-3"/>
    <n v="1.0367E-3"/>
    <n v="0"/>
    <n v="2.3E-6"/>
    <n v="3.4999999999999999E-6"/>
    <n v="5.5300000000000002E-5"/>
    <n v="4.2599999999999999E-5"/>
    <n v="1.2812361000000001"/>
    <n v="0.4996872"/>
  </r>
  <r>
    <x v="120"/>
    <n v="482"/>
    <n v="5.4E-6"/>
    <n v="2.19E-5"/>
    <n v="9.9999999999999995E-8"/>
    <n v="6.1999999999999999E-6"/>
    <n v="1.0790000000000001E-3"/>
    <n v="1.0227000000000001E-3"/>
    <n v="0"/>
    <n v="2.2000000000000001E-6"/>
    <n v="3.4999999999999999E-6"/>
    <n v="5.4500000000000003E-5"/>
    <n v="4.1999999999999998E-5"/>
    <n v="1.2812361000000001"/>
    <n v="0.4996872"/>
  </r>
  <r>
    <x v="120"/>
    <n v="483"/>
    <n v="5.4E-6"/>
    <n v="2.16E-5"/>
    <n v="9.9999999999999995E-8"/>
    <n v="6.1999999999999999E-6"/>
    <n v="1.0644000000000001E-3"/>
    <n v="1.0089000000000001E-3"/>
    <n v="0"/>
    <n v="2.2000000000000001E-6"/>
    <n v="3.4000000000000001E-6"/>
    <n v="5.38E-5"/>
    <n v="4.1399999999999997E-5"/>
    <n v="1.2812361000000001"/>
    <n v="0.4996872"/>
  </r>
  <r>
    <x v="120"/>
    <n v="484"/>
    <n v="5.3000000000000001E-6"/>
    <n v="2.1299999999999999E-5"/>
    <n v="9.9999999999999995E-8"/>
    <n v="6.1E-6"/>
    <n v="1.0501E-3"/>
    <n v="9.9529999999999996E-4"/>
    <n v="0"/>
    <n v="2.2000000000000001E-6"/>
    <n v="3.4000000000000001E-6"/>
    <n v="5.3100000000000003E-5"/>
    <n v="4.0899999999999998E-5"/>
    <n v="1.2812361000000001"/>
    <n v="0.4996872"/>
  </r>
  <r>
    <x v="121"/>
    <n v="485"/>
    <n v="5.2000000000000002E-6"/>
    <n v="2.0999999999999999E-5"/>
    <n v="9.9999999999999995E-8"/>
    <n v="6.0000000000000002E-6"/>
    <n v="1.0359E-3"/>
    <n v="9.817999999999999E-4"/>
    <n v="0"/>
    <n v="2.0999999999999998E-6"/>
    <n v="3.3000000000000002E-6"/>
    <n v="5.2299999999999997E-5"/>
    <n v="4.0299999999999997E-5"/>
    <n v="1.2812361000000001"/>
    <n v="0.4996872"/>
  </r>
  <r>
    <x v="121"/>
    <n v="486"/>
    <n v="5.1000000000000003E-6"/>
    <n v="2.0800000000000001E-5"/>
    <n v="9.9999999999999995E-8"/>
    <n v="5.9000000000000003E-6"/>
    <n v="1.0219000000000001E-3"/>
    <n v="9.6860000000000002E-4"/>
    <n v="0"/>
    <n v="2.0999999999999998E-6"/>
    <n v="3.3000000000000002E-6"/>
    <n v="5.1600000000000001E-5"/>
    <n v="3.9799999999999998E-5"/>
    <n v="1.2812361000000001"/>
    <n v="0.4996872"/>
  </r>
  <r>
    <x v="121"/>
    <n v="487"/>
    <n v="5.1000000000000003E-6"/>
    <n v="2.05E-5"/>
    <n v="9.9999999999999995E-8"/>
    <n v="5.8000000000000004E-6"/>
    <n v="1.0081000000000001E-3"/>
    <n v="9.5549999999999997E-4"/>
    <n v="0"/>
    <n v="2.0999999999999998E-6"/>
    <n v="3.1999999999999999E-6"/>
    <n v="5.0899999999999997E-5"/>
    <n v="3.9199999999999997E-5"/>
    <n v="1.2812361000000001"/>
    <n v="0.4996872"/>
  </r>
  <r>
    <x v="121"/>
    <n v="488"/>
    <n v="5.0000000000000004E-6"/>
    <n v="2.02E-5"/>
    <n v="9.9999999999999995E-8"/>
    <n v="5.6999999999999996E-6"/>
    <n v="9.944000000000001E-4"/>
    <n v="9.4260000000000004E-4"/>
    <n v="0"/>
    <n v="2.0999999999999998E-6"/>
    <n v="3.1999999999999999E-6"/>
    <n v="5.02E-5"/>
    <n v="3.8699999999999999E-5"/>
    <n v="1.2812361000000001"/>
    <n v="0.4996872"/>
  </r>
  <r>
    <x v="122"/>
    <n v="489"/>
    <n v="4.8999999999999997E-6"/>
    <n v="1.9899999999999999E-5"/>
    <n v="9.9999999999999995E-8"/>
    <n v="5.6999999999999996E-6"/>
    <n v="9.810000000000001E-4"/>
    <n v="9.2980000000000005E-4"/>
    <n v="0"/>
    <n v="1.9999999999999999E-6"/>
    <n v="3.1E-6"/>
    <n v="4.9599999999999999E-5"/>
    <n v="3.82E-5"/>
    <n v="1.2812361000000001"/>
    <n v="0.4996872"/>
  </r>
  <r>
    <x v="122"/>
    <n v="490"/>
    <n v="4.8999999999999997E-6"/>
    <n v="1.9700000000000001E-5"/>
    <n v="9.9999999999999995E-8"/>
    <n v="5.5999999999999997E-6"/>
    <n v="9.6770000000000005E-4"/>
    <n v="9.1719999999999996E-4"/>
    <n v="0"/>
    <n v="1.9999999999999999E-6"/>
    <n v="3.1E-6"/>
    <n v="4.8900000000000003E-5"/>
    <n v="3.7700000000000002E-5"/>
    <n v="1.2812361000000001"/>
    <n v="0.4996872"/>
  </r>
  <r>
    <x v="122"/>
    <n v="491"/>
    <n v="4.7999999999999998E-6"/>
    <n v="1.9400000000000001E-5"/>
    <n v="9.9999999999999995E-8"/>
    <n v="5.4999999999999999E-6"/>
    <n v="9.5469999999999995E-4"/>
    <n v="9.0490000000000004E-4"/>
    <n v="0"/>
    <n v="1.9999999999999999E-6"/>
    <n v="3.1E-6"/>
    <n v="4.8199999999999999E-5"/>
    <n v="3.7200000000000003E-5"/>
    <n v="1.2812361000000001"/>
    <n v="0.4996872"/>
  </r>
  <r>
    <x v="122"/>
    <n v="492"/>
    <n v="4.6999999999999999E-6"/>
    <n v="1.91E-5"/>
    <n v="9.9999999999999995E-8"/>
    <n v="5.4E-6"/>
    <n v="9.4180000000000002E-4"/>
    <n v="8.9260000000000001E-4"/>
    <n v="0"/>
    <n v="1.9E-6"/>
    <n v="3.0000000000000001E-6"/>
    <n v="4.7599999999999998E-5"/>
    <n v="3.6699999999999998E-5"/>
    <n v="1.2812361000000001"/>
    <n v="0.4996872"/>
  </r>
  <r>
    <x v="123"/>
    <n v="493"/>
    <n v="4.6999999999999999E-6"/>
    <n v="1.8899999999999999E-5"/>
    <n v="9.9999999999999995E-8"/>
    <n v="5.4E-6"/>
    <n v="9.2900000000000003E-4"/>
    <n v="8.8060000000000005E-4"/>
    <n v="0"/>
    <n v="1.9E-6"/>
    <n v="3.0000000000000001E-6"/>
    <n v="4.6900000000000002E-5"/>
    <n v="3.6199999999999999E-5"/>
    <n v="1.2812361000000001"/>
    <n v="0.4996872"/>
  </r>
  <r>
    <x v="123"/>
    <n v="494"/>
    <n v="4.6E-6"/>
    <n v="1.8600000000000001E-5"/>
    <n v="9.9999999999999995E-8"/>
    <n v="5.3000000000000001E-6"/>
    <n v="9.165E-4"/>
    <n v="8.6870000000000003E-4"/>
    <n v="0"/>
    <n v="1.9E-6"/>
    <n v="2.9000000000000002E-6"/>
    <n v="4.6300000000000001E-5"/>
    <n v="3.57E-5"/>
    <n v="1.2812361000000001"/>
    <n v="0.4996872"/>
  </r>
  <r>
    <x v="123"/>
    <n v="495"/>
    <n v="4.6E-6"/>
    <n v="1.84E-5"/>
    <n v="9.9999999999999995E-8"/>
    <n v="5.2000000000000002E-6"/>
    <n v="9.0410000000000002E-4"/>
    <n v="8.5689999999999996E-4"/>
    <n v="0"/>
    <n v="1.9E-6"/>
    <n v="2.9000000000000002E-6"/>
    <n v="4.57E-5"/>
    <n v="3.5200000000000002E-5"/>
    <n v="1.2812361000000001"/>
    <n v="0.4996872"/>
  </r>
  <r>
    <x v="123"/>
    <n v="496"/>
    <n v="4.5000000000000001E-6"/>
    <n v="1.8099999999999999E-5"/>
    <n v="9.9999999999999995E-8"/>
    <n v="5.2000000000000002E-6"/>
    <n v="8.9190000000000005E-4"/>
    <n v="8.453E-4"/>
    <n v="0"/>
    <n v="1.7999999999999999E-6"/>
    <n v="2.9000000000000002E-6"/>
    <n v="4.5099999999999998E-5"/>
    <n v="3.4700000000000003E-5"/>
    <n v="1.2812361000000001"/>
    <n v="0.4996872"/>
  </r>
  <r>
    <x v="124"/>
    <n v="497"/>
    <n v="4.4000000000000002E-6"/>
    <n v="1.7900000000000001E-5"/>
    <n v="9.9999999999999995E-8"/>
    <n v="5.1000000000000003E-6"/>
    <n v="8.7980000000000003E-4"/>
    <n v="8.3390000000000005E-4"/>
    <n v="0"/>
    <n v="1.7999999999999999E-6"/>
    <n v="2.7999999999999999E-6"/>
    <n v="4.4400000000000002E-5"/>
    <n v="3.43E-5"/>
    <n v="1.2812361000000001"/>
    <n v="0.4996872"/>
  </r>
  <r>
    <x v="124"/>
    <n v="498"/>
    <n v="4.4000000000000002E-6"/>
    <n v="1.7600000000000001E-5"/>
    <n v="9.9999999999999995E-8"/>
    <n v="5.0000000000000004E-6"/>
    <n v="8.6790000000000001E-4"/>
    <n v="8.2260000000000005E-4"/>
    <n v="0"/>
    <n v="1.7999999999999999E-6"/>
    <n v="2.7999999999999999E-6"/>
    <n v="4.3800000000000001E-5"/>
    <n v="3.3800000000000002E-5"/>
    <n v="1.2812361000000001"/>
    <n v="0.4996872"/>
  </r>
  <r>
    <x v="124"/>
    <n v="499"/>
    <n v="4.3000000000000003E-6"/>
    <n v="1.7399999999999999E-5"/>
    <n v="9.9999999999999995E-8"/>
    <n v="4.8999999999999997E-6"/>
    <n v="8.5619999999999999E-4"/>
    <n v="8.1150000000000005E-4"/>
    <n v="0"/>
    <n v="1.7999999999999999E-6"/>
    <n v="2.7E-6"/>
    <n v="4.3300000000000002E-5"/>
    <n v="3.3300000000000003E-5"/>
    <n v="1.2812361000000001"/>
    <n v="0.4996872"/>
  </r>
  <r>
    <x v="124"/>
    <n v="500"/>
    <n v="4.3000000000000003E-6"/>
    <n v="1.7200000000000001E-5"/>
    <n v="9.9999999999999995E-8"/>
    <n v="4.8999999999999997E-6"/>
    <n v="8.4460000000000004E-4"/>
    <n v="8.0060000000000005E-4"/>
    <n v="0"/>
    <n v="1.7E-6"/>
    <n v="2.7E-6"/>
    <n v="4.2700000000000001E-5"/>
    <n v="3.29E-5"/>
    <n v="1.2812361000000001"/>
    <n v="0.4996872"/>
  </r>
  <r>
    <x v="125"/>
    <n v="501"/>
    <n v="4.1999999999999996E-6"/>
    <n v="1.6900000000000001E-5"/>
    <n v="9.9999999999999995E-8"/>
    <n v="4.7999999999999998E-6"/>
    <n v="8.3319999999999998E-4"/>
    <n v="7.8969999999999995E-4"/>
    <n v="0"/>
    <n v="1.7E-6"/>
    <n v="2.7E-6"/>
    <n v="4.21E-5"/>
    <n v="3.2400000000000001E-5"/>
    <n v="1.2812361000000001"/>
    <n v="0.4996872"/>
  </r>
  <r>
    <x v="125"/>
    <n v="502"/>
    <n v="4.0999999999999997E-6"/>
    <n v="1.6699999999999999E-5"/>
    <n v="9.9999999999999995E-8"/>
    <n v="4.7999999999999998E-6"/>
    <n v="8.2200000000000003E-4"/>
    <n v="7.7910000000000002E-4"/>
    <n v="0"/>
    <n v="1.7E-6"/>
    <n v="2.6000000000000001E-6"/>
    <n v="4.1499999999999999E-5"/>
    <n v="3.1999999999999999E-5"/>
    <n v="1.2812361000000001"/>
    <n v="0.4996872"/>
  </r>
  <r>
    <x v="125"/>
    <n v="503"/>
    <n v="4.0999999999999997E-6"/>
    <n v="1.6500000000000001E-5"/>
    <n v="9.9999999999999995E-8"/>
    <n v="4.6999999999999999E-6"/>
    <n v="8.1090000000000003E-4"/>
    <n v="7.6849999999999998E-4"/>
    <n v="0"/>
    <n v="1.7E-6"/>
    <n v="2.6000000000000001E-6"/>
    <n v="4.1E-5"/>
    <n v="3.1600000000000002E-5"/>
    <n v="1.2812361000000001"/>
    <n v="0.4996872"/>
  </r>
  <r>
    <x v="125"/>
    <n v="504"/>
    <n v="3.9999999999999998E-6"/>
    <n v="1.6200000000000001E-5"/>
    <n v="9.9999999999999995E-8"/>
    <n v="4.6E-6"/>
    <n v="7.9989999999999998E-4"/>
    <n v="7.582E-4"/>
    <n v="0"/>
    <n v="1.7E-6"/>
    <n v="2.6000000000000001E-6"/>
    <n v="4.0399999999999999E-5"/>
    <n v="3.1099999999999997E-5"/>
    <n v="1.2812361000000001"/>
    <n v="0.4996872"/>
  </r>
  <r>
    <x v="126"/>
    <n v="505"/>
    <n v="3.9999999999999998E-6"/>
    <n v="1.5999999999999999E-5"/>
    <n v="9.9999999999999995E-8"/>
    <n v="4.6E-6"/>
    <n v="7.8910000000000004E-4"/>
    <n v="7.4790000000000002E-4"/>
    <n v="0"/>
    <n v="1.5999999999999999E-6"/>
    <n v="2.5000000000000002E-6"/>
    <n v="3.9900000000000001E-5"/>
    <n v="3.0700000000000001E-5"/>
    <n v="1.2812361000000001"/>
    <n v="0.4996872"/>
  </r>
  <r>
    <x v="126"/>
    <n v="506"/>
    <n v="3.8999999999999999E-6"/>
    <n v="1.5800000000000001E-5"/>
    <n v="9.9999999999999995E-8"/>
    <n v="4.5000000000000001E-6"/>
    <n v="7.7839999999999995E-4"/>
    <n v="7.3780000000000004E-4"/>
    <n v="0"/>
    <n v="1.5999999999999999E-6"/>
    <n v="2.5000000000000002E-6"/>
    <n v="3.93E-5"/>
    <n v="3.0300000000000001E-5"/>
    <n v="1.2812361000000001"/>
    <n v="0.4996872"/>
  </r>
  <r>
    <x v="126"/>
    <n v="507"/>
    <n v="3.8999999999999999E-6"/>
    <n v="1.56E-5"/>
    <n v="9.9999999999999995E-8"/>
    <n v="4.4000000000000002E-6"/>
    <n v="7.6789999999999996E-4"/>
    <n v="7.2780000000000002E-4"/>
    <n v="0"/>
    <n v="1.5999999999999999E-6"/>
    <n v="2.5000000000000002E-6"/>
    <n v="3.8800000000000001E-5"/>
    <n v="2.9899999999999998E-5"/>
    <n v="1.2812361000000001"/>
    <n v="0.4996872"/>
  </r>
  <r>
    <x v="126"/>
    <n v="508"/>
    <n v="3.8E-6"/>
    <n v="1.5400000000000002E-5"/>
    <n v="9.9999999999999995E-8"/>
    <n v="4.4000000000000002E-6"/>
    <n v="7.5750000000000004E-4"/>
    <n v="7.18E-4"/>
    <n v="0"/>
    <n v="1.5999999999999999E-6"/>
    <n v="2.3999999999999999E-6"/>
    <n v="3.8300000000000003E-5"/>
    <n v="2.9499999999999999E-5"/>
    <n v="1.2812361000000001"/>
    <n v="0.4996872"/>
  </r>
  <r>
    <x v="127"/>
    <n v="509"/>
    <n v="3.8E-6"/>
    <n v="1.52E-5"/>
    <n v="9.9999999999999995E-8"/>
    <n v="4.3000000000000003E-6"/>
    <n v="7.473E-4"/>
    <n v="7.0830000000000003E-4"/>
    <n v="0"/>
    <n v="1.5E-6"/>
    <n v="2.3999999999999999E-6"/>
    <n v="3.7799999999999997E-5"/>
    <n v="2.9099999999999999E-5"/>
    <n v="1.2812361000000001"/>
    <n v="0.4996872"/>
  </r>
  <r>
    <x v="127"/>
    <n v="510"/>
    <n v="3.7000000000000002E-6"/>
    <n v="1.5E-5"/>
    <n v="9.9999999999999995E-8"/>
    <n v="4.3000000000000003E-6"/>
    <n v="7.3720000000000003E-4"/>
    <n v="6.9870000000000002E-4"/>
    <n v="0"/>
    <n v="1.5E-6"/>
    <n v="2.3999999999999999E-6"/>
    <n v="3.7200000000000003E-5"/>
    <n v="2.87E-5"/>
    <n v="1.2812361000000001"/>
    <n v="0.4996872"/>
  </r>
  <r>
    <x v="127"/>
    <n v="511"/>
    <n v="3.7000000000000002E-6"/>
    <n v="1.4800000000000001E-5"/>
    <n v="0"/>
    <n v="4.1999999999999996E-6"/>
    <n v="7.272E-4"/>
    <n v="6.893E-4"/>
    <n v="0"/>
    <n v="1.5E-6"/>
    <n v="2.3E-6"/>
    <n v="3.6699999999999998E-5"/>
    <n v="2.83E-5"/>
    <n v="1.2812361000000001"/>
    <n v="0.4996872"/>
  </r>
  <r>
    <x v="127"/>
    <n v="512"/>
    <n v="3.5999999999999998E-6"/>
    <n v="1.4600000000000001E-5"/>
    <n v="0"/>
    <n v="4.0999999999999997E-6"/>
    <n v="7.1739999999999998E-4"/>
    <n v="6.8000000000000005E-4"/>
    <n v="0"/>
    <n v="1.5E-6"/>
    <n v="2.3E-6"/>
    <n v="3.6199999999999999E-5"/>
    <n v="2.7900000000000001E-5"/>
    <n v="1.2812361000000001"/>
    <n v="0.4996872"/>
  </r>
  <r>
    <x v="128"/>
    <n v="513"/>
    <n v="3.5999999999999998E-6"/>
    <n v="1.4399999999999999E-5"/>
    <n v="0"/>
    <n v="4.0999999999999997E-6"/>
    <n v="7.0770000000000002E-4"/>
    <n v="6.7080000000000004E-4"/>
    <n v="0"/>
    <n v="1.5E-6"/>
    <n v="2.3E-6"/>
    <n v="3.5800000000000003E-5"/>
    <n v="2.76E-5"/>
    <n v="1.2812361000000001"/>
    <n v="0.4996872"/>
  </r>
  <r>
    <x v="128"/>
    <n v="514"/>
    <n v="3.4999999999999999E-6"/>
    <n v="1.42E-5"/>
    <n v="0"/>
    <n v="3.9999999999999998E-6"/>
    <n v="6.981E-4"/>
    <n v="6.6169999999999998E-4"/>
    <n v="0"/>
    <n v="1.3999999999999999E-6"/>
    <n v="2.2000000000000001E-6"/>
    <n v="3.5299999999999997E-5"/>
    <n v="2.72E-5"/>
    <n v="1.2812361000000001"/>
    <n v="0.4996872"/>
  </r>
  <r>
    <x v="128"/>
    <n v="515"/>
    <n v="3.4999999999999999E-6"/>
    <n v="1.4E-5"/>
    <n v="0"/>
    <n v="3.9999999999999998E-6"/>
    <n v="6.8869999999999999E-4"/>
    <n v="6.5280000000000004E-4"/>
    <n v="0"/>
    <n v="1.3999999999999999E-6"/>
    <n v="2.2000000000000001E-6"/>
    <n v="3.4799999999999999E-5"/>
    <n v="2.6800000000000001E-5"/>
    <n v="1.2812361000000001"/>
    <n v="0.4996872"/>
  </r>
  <r>
    <x v="128"/>
    <n v="516"/>
    <n v="3.4000000000000001E-6"/>
    <n v="1.38E-5"/>
    <n v="0"/>
    <n v="3.8999999999999999E-6"/>
    <n v="6.7940000000000003E-4"/>
    <n v="6.4389999999999998E-4"/>
    <n v="0"/>
    <n v="1.3999999999999999E-6"/>
    <n v="2.2000000000000001E-6"/>
    <n v="3.43E-5"/>
    <n v="2.65E-5"/>
    <n v="1.2812361000000001"/>
    <n v="0.4996872"/>
  </r>
  <r>
    <x v="129"/>
    <n v="517"/>
    <n v="3.4000000000000001E-6"/>
    <n v="1.36E-5"/>
    <n v="0"/>
    <n v="3.8999999999999999E-6"/>
    <n v="6.7020000000000003E-4"/>
    <n v="6.3520000000000004E-4"/>
    <n v="0"/>
    <n v="1.3999999999999999E-6"/>
    <n v="2.0999999999999998E-6"/>
    <n v="3.3899999999999997E-5"/>
    <n v="2.6100000000000001E-5"/>
    <n v="1.2812361000000001"/>
    <n v="0.4996872"/>
  </r>
  <r>
    <x v="129"/>
    <n v="518"/>
    <n v="3.3000000000000002E-6"/>
    <n v="1.34E-5"/>
    <n v="0"/>
    <n v="3.8E-6"/>
    <n v="6.6120000000000003E-4"/>
    <n v="6.267E-4"/>
    <n v="0"/>
    <n v="1.3999999999999999E-6"/>
    <n v="2.0999999999999998E-6"/>
    <n v="3.3399999999999999E-5"/>
    <n v="2.5700000000000001E-5"/>
    <n v="1.2812361000000001"/>
    <n v="0.4996872"/>
  </r>
  <r>
    <x v="129"/>
    <n v="519"/>
    <n v="3.3000000000000002E-6"/>
    <n v="1.3200000000000001E-5"/>
    <n v="0"/>
    <n v="3.8E-6"/>
    <n v="6.5220000000000002E-4"/>
    <n v="6.1819999999999996E-4"/>
    <n v="0"/>
    <n v="1.3E-6"/>
    <n v="2.0999999999999998E-6"/>
    <n v="3.3000000000000003E-5"/>
    <n v="2.5400000000000001E-5"/>
    <n v="1.2812361000000001"/>
    <n v="0.4996872"/>
  </r>
  <r>
    <x v="129"/>
    <n v="520"/>
    <n v="3.1999999999999999E-6"/>
    <n v="1.31E-5"/>
    <n v="0"/>
    <n v="3.7000000000000002E-6"/>
    <n v="6.4340000000000003E-4"/>
    <n v="6.0979999999999997E-4"/>
    <n v="0"/>
    <n v="1.3E-6"/>
    <n v="2.0999999999999998E-6"/>
    <n v="3.2499999999999997E-5"/>
    <n v="2.51E-5"/>
    <n v="1.2812361000000001"/>
    <n v="0.4996872"/>
  </r>
  <r>
    <x v="130"/>
    <n v="521"/>
    <n v="3.1999999999999999E-6"/>
    <n v="1.29E-5"/>
    <n v="0"/>
    <n v="3.7000000000000002E-6"/>
    <n v="6.3469999999999998E-4"/>
    <n v="6.0159999999999999E-4"/>
    <n v="0"/>
    <n v="1.3E-6"/>
    <n v="1.9999999999999999E-6"/>
    <n v="3.2100000000000001E-5"/>
    <n v="2.4700000000000001E-5"/>
    <n v="1.2812361000000001"/>
    <n v="0.4996872"/>
  </r>
  <r>
    <x v="130"/>
    <n v="522"/>
    <n v="3.1999999999999999E-6"/>
    <n v="1.27E-5"/>
    <n v="0"/>
    <n v="3.5999999999999998E-6"/>
    <n v="6.2609999999999999E-4"/>
    <n v="5.9349999999999995E-4"/>
    <n v="0"/>
    <n v="1.3E-6"/>
    <n v="1.9999999999999999E-6"/>
    <n v="3.1600000000000002E-5"/>
    <n v="2.44E-5"/>
    <n v="1.2812361000000001"/>
    <n v="0.4996872"/>
  </r>
  <r>
    <x v="130"/>
    <n v="523"/>
    <n v="3.1E-6"/>
    <n v="1.2500000000000001E-5"/>
    <n v="0"/>
    <n v="3.5999999999999998E-6"/>
    <n v="6.177E-4"/>
    <n v="5.8540000000000003E-4"/>
    <n v="0"/>
    <n v="1.3E-6"/>
    <n v="1.9999999999999999E-6"/>
    <n v="3.1199999999999999E-5"/>
    <n v="2.4000000000000001E-5"/>
    <n v="1.2812361000000001"/>
    <n v="0.4996872"/>
  </r>
  <r>
    <x v="130"/>
    <n v="524"/>
    <n v="3.1E-6"/>
    <n v="1.24E-5"/>
    <n v="0"/>
    <n v="3.4999999999999999E-6"/>
    <n v="6.0930000000000001E-4"/>
    <n v="5.775E-4"/>
    <n v="0"/>
    <n v="1.3E-6"/>
    <n v="1.9999999999999999E-6"/>
    <n v="3.0800000000000003E-5"/>
    <n v="2.37E-5"/>
    <n v="1.2812361000000001"/>
    <n v="0.4996872"/>
  </r>
  <r>
    <x v="131"/>
    <n v="525"/>
    <n v="3.0000000000000001E-6"/>
    <n v="1.22E-5"/>
    <n v="0"/>
    <n v="3.4999999999999999E-6"/>
    <n v="6.0110000000000003E-4"/>
    <n v="5.6970000000000002E-4"/>
    <n v="0"/>
    <n v="1.1999999999999999E-6"/>
    <n v="1.9E-6"/>
    <n v="3.04E-5"/>
    <n v="2.34E-5"/>
    <n v="1.2812361000000001"/>
    <n v="0.4996872"/>
  </r>
  <r>
    <x v="131"/>
    <n v="526"/>
    <n v="3.0000000000000001E-6"/>
    <n v="1.2E-5"/>
    <n v="0"/>
    <n v="3.4000000000000001E-6"/>
    <n v="5.9299999999999999E-4"/>
    <n v="5.62E-4"/>
    <n v="0"/>
    <n v="1.1999999999999999E-6"/>
    <n v="1.9E-6"/>
    <n v="3.0000000000000001E-5"/>
    <n v="2.3099999999999999E-5"/>
    <n v="1.2812361000000001"/>
    <n v="0.4996872"/>
  </r>
  <r>
    <x v="131"/>
    <n v="527"/>
    <n v="2.9000000000000002E-6"/>
    <n v="1.19E-5"/>
    <n v="0"/>
    <n v="3.4000000000000001E-6"/>
    <n v="5.8500000000000002E-4"/>
    <n v="5.5440000000000003E-4"/>
    <n v="0"/>
    <n v="1.1999999999999999E-6"/>
    <n v="1.9E-6"/>
    <n v="2.9600000000000001E-5"/>
    <n v="2.2799999999999999E-5"/>
    <n v="1.2812361000000001"/>
    <n v="0.4996872"/>
  </r>
  <r>
    <x v="131"/>
    <n v="528"/>
    <n v="2.9000000000000002E-6"/>
    <n v="1.17E-5"/>
    <n v="0"/>
    <n v="3.3000000000000002E-6"/>
    <n v="5.7709999999999999E-4"/>
    <n v="5.4690000000000001E-4"/>
    <n v="0"/>
    <n v="1.1999999999999999E-6"/>
    <n v="1.7999999999999999E-6"/>
    <n v="2.9200000000000002E-5"/>
    <n v="2.2500000000000001E-5"/>
    <n v="1.2812361000000001"/>
    <n v="0.4996872"/>
  </r>
  <r>
    <x v="132"/>
    <n v="529"/>
    <n v="2.9000000000000002E-6"/>
    <n v="1.1600000000000001E-5"/>
    <n v="0"/>
    <n v="3.3000000000000002E-6"/>
    <n v="5.6930000000000001E-4"/>
    <n v="5.396E-4"/>
    <n v="0"/>
    <n v="1.1999999999999999E-6"/>
    <n v="1.7999999999999999E-6"/>
    <n v="2.8799999999999999E-5"/>
    <n v="2.2200000000000001E-5"/>
    <n v="1.2812361000000001"/>
    <n v="0.4996872"/>
  </r>
  <r>
    <x v="132"/>
    <n v="530"/>
    <n v="2.7999999999999999E-6"/>
    <n v="1.1399999999999999E-5"/>
    <n v="0"/>
    <n v="3.1999999999999999E-6"/>
    <n v="5.6159999999999999E-4"/>
    <n v="5.3229999999999998E-4"/>
    <n v="0"/>
    <n v="1.1999999999999999E-6"/>
    <n v="1.7999999999999999E-6"/>
    <n v="2.8399999999999999E-5"/>
    <n v="2.19E-5"/>
    <n v="1.2812361000000001"/>
    <n v="0.4996872"/>
  </r>
  <r>
    <x v="132"/>
    <n v="531"/>
    <n v="2.7999999999999999E-6"/>
    <n v="1.13E-5"/>
    <n v="0"/>
    <n v="3.1999999999999999E-6"/>
    <n v="5.5400000000000002E-4"/>
    <n v="5.2510000000000002E-4"/>
    <n v="0"/>
    <n v="1.1000000000000001E-6"/>
    <n v="1.7999999999999999E-6"/>
    <n v="2.8E-5"/>
    <n v="2.16E-5"/>
    <n v="1.2812361000000001"/>
    <n v="0.4996872"/>
  </r>
  <r>
    <x v="132"/>
    <n v="532"/>
    <n v="2.7999999999999999E-6"/>
    <n v="1.11E-5"/>
    <n v="0"/>
    <n v="3.1999999999999999E-6"/>
    <n v="5.465E-4"/>
    <n v="5.1800000000000001E-4"/>
    <n v="0"/>
    <n v="1.1000000000000001E-6"/>
    <n v="1.7E-6"/>
    <n v="2.76E-5"/>
    <n v="2.1299999999999999E-5"/>
    <n v="1.2812361000000001"/>
    <n v="0.4996872"/>
  </r>
  <r>
    <x v="133"/>
    <n v="533"/>
    <n v="2.7E-6"/>
    <n v="1.0900000000000001E-5"/>
    <n v="0"/>
    <n v="3.1E-6"/>
    <n v="5.3910000000000004E-4"/>
    <n v="5.1099999999999995E-4"/>
    <n v="0"/>
    <n v="1.1000000000000001E-6"/>
    <n v="1.7E-6"/>
    <n v="2.72E-5"/>
    <n v="2.0999999999999999E-5"/>
    <n v="1.2812361000000001"/>
    <n v="0.4996872"/>
  </r>
  <r>
    <x v="133"/>
    <n v="534"/>
    <n v="2.7E-6"/>
    <n v="1.08E-5"/>
    <n v="0"/>
    <n v="3.1E-6"/>
    <n v="5.3180000000000002E-4"/>
    <n v="5.0409999999999995E-4"/>
    <n v="0"/>
    <n v="1.1000000000000001E-6"/>
    <n v="1.7E-6"/>
    <n v="2.69E-5"/>
    <n v="2.0699999999999998E-5"/>
    <n v="1.2812361000000001"/>
    <n v="0.4996872"/>
  </r>
  <r>
    <x v="133"/>
    <n v="535"/>
    <n v="2.6000000000000001E-6"/>
    <n v="1.0699999999999999E-5"/>
    <n v="0"/>
    <n v="3.0000000000000001E-6"/>
    <n v="5.2459999999999996E-4"/>
    <n v="4.973E-4"/>
    <n v="0"/>
    <n v="1.1000000000000001E-6"/>
    <n v="1.7E-6"/>
    <n v="2.65E-5"/>
    <n v="2.0400000000000001E-5"/>
    <n v="1.2812361000000001"/>
    <n v="0.4996872"/>
  </r>
  <r>
    <x v="133"/>
    <n v="536"/>
    <n v="2.6000000000000001E-6"/>
    <n v="1.0499999999999999E-5"/>
    <n v="0"/>
    <n v="3.0000000000000001E-6"/>
    <n v="5.1749999999999995E-4"/>
    <n v="4.9050000000000005E-4"/>
    <n v="0"/>
    <n v="1.1000000000000001E-6"/>
    <n v="1.7E-6"/>
    <n v="2.6100000000000001E-5"/>
    <n v="2.0100000000000001E-5"/>
    <n v="1.2812361000000001"/>
    <n v="0.4996872"/>
  </r>
  <r>
    <x v="134"/>
    <n v="537"/>
    <n v="2.6000000000000001E-6"/>
    <n v="1.04E-5"/>
    <n v="0"/>
    <n v="3.0000000000000001E-6"/>
    <n v="5.1049999999999999E-4"/>
    <n v="4.839E-4"/>
    <n v="0"/>
    <n v="1.1000000000000001E-6"/>
    <n v="1.5999999999999999E-6"/>
    <n v="2.58E-5"/>
    <n v="1.9899999999999999E-5"/>
    <n v="1.2812361000000001"/>
    <n v="0.4996872"/>
  </r>
  <r>
    <x v="134"/>
    <n v="538"/>
    <n v="2.5000000000000002E-6"/>
    <n v="1.0200000000000001E-5"/>
    <n v="0"/>
    <n v="2.9000000000000002E-6"/>
    <n v="5.0359999999999999E-4"/>
    <n v="4.774E-4"/>
    <n v="0"/>
    <n v="9.9999999999999995E-7"/>
    <n v="1.5999999999999999E-6"/>
    <n v="2.5400000000000001E-5"/>
    <n v="1.9599999999999999E-5"/>
    <n v="1.2812361000000001"/>
    <n v="0.4996872"/>
  </r>
  <r>
    <x v="134"/>
    <n v="539"/>
    <n v="2.5000000000000002E-6"/>
    <n v="1.01E-5"/>
    <n v="0"/>
    <n v="2.9000000000000002E-6"/>
    <n v="4.9680000000000004E-4"/>
    <n v="4.7090000000000001E-4"/>
    <n v="0"/>
    <n v="9.9999999999999995E-7"/>
    <n v="1.5999999999999999E-6"/>
    <n v="2.51E-5"/>
    <n v="1.9300000000000002E-5"/>
    <n v="1.2812361000000001"/>
    <n v="0.4996872"/>
  </r>
  <r>
    <x v="134"/>
    <n v="540"/>
    <n v="2.5000000000000002E-6"/>
    <n v="1.0000000000000001E-5"/>
    <n v="0"/>
    <n v="2.7999999999999999E-6"/>
    <n v="4.9010000000000004E-4"/>
    <n v="4.6460000000000002E-4"/>
    <n v="0"/>
    <n v="9.9999999999999995E-7"/>
    <n v="1.5999999999999999E-6"/>
    <n v="2.48E-5"/>
    <n v="1.91E-5"/>
    <n v="1.2812361000000001"/>
    <n v="0.4996872"/>
  </r>
  <r>
    <x v="135"/>
    <n v="541"/>
    <n v="2.3999999999999999E-6"/>
    <n v="9.7999999999999993E-6"/>
    <n v="0"/>
    <n v="2.7999999999999999E-6"/>
    <n v="4.8349999999999999E-4"/>
    <n v="4.5830000000000003E-4"/>
    <n v="0"/>
    <n v="9.9999999999999995E-7"/>
    <n v="1.5E-6"/>
    <n v="2.44E-5"/>
    <n v="1.88E-5"/>
    <n v="1.2812361000000001"/>
    <n v="0.4996872"/>
  </r>
  <r>
    <x v="135"/>
    <n v="542"/>
    <n v="2.3999999999999999E-6"/>
    <n v="9.7000000000000003E-6"/>
    <n v="0"/>
    <n v="2.7999999999999999E-6"/>
    <n v="4.7699999999999999E-4"/>
    <n v="4.5209999999999998E-4"/>
    <n v="0"/>
    <n v="9.9999999999999995E-7"/>
    <n v="1.5E-6"/>
    <n v="2.41E-5"/>
    <n v="1.8600000000000001E-5"/>
    <n v="1.2812361000000001"/>
    <n v="0.4996872"/>
  </r>
  <r>
    <x v="135"/>
    <n v="543"/>
    <n v="2.3999999999999999E-6"/>
    <n v="9.5999999999999996E-6"/>
    <n v="0"/>
    <n v="2.7E-6"/>
    <n v="4.705E-4"/>
    <n v="4.46E-4"/>
    <n v="0"/>
    <n v="9.9999999999999995E-7"/>
    <n v="1.5E-6"/>
    <n v="2.3799999999999999E-5"/>
    <n v="1.8300000000000001E-5"/>
    <n v="1.2812361000000001"/>
    <n v="0.4996872"/>
  </r>
  <r>
    <x v="135"/>
    <n v="544"/>
    <n v="2.3E-6"/>
    <n v="9.3999999999999998E-6"/>
    <n v="0"/>
    <n v="2.7E-6"/>
    <n v="4.6420000000000001E-4"/>
    <n v="4.3990000000000001E-4"/>
    <n v="0"/>
    <n v="9.9999999999999995E-7"/>
    <n v="1.5E-6"/>
    <n v="2.34E-5"/>
    <n v="1.8099999999999999E-5"/>
    <n v="1.2812361000000001"/>
    <n v="0.4996872"/>
  </r>
  <r>
    <x v="136"/>
    <n v="545"/>
    <n v="2.3E-6"/>
    <n v="9.3000000000000007E-6"/>
    <n v="0"/>
    <n v="2.6000000000000001E-6"/>
    <n v="4.5790000000000002E-4"/>
    <n v="4.3399999999999998E-4"/>
    <n v="0"/>
    <n v="8.9999999999999996E-7"/>
    <n v="1.5E-6"/>
    <n v="2.3099999999999999E-5"/>
    <n v="1.7799999999999999E-5"/>
    <n v="1.2812361000000001"/>
    <n v="0.4996872"/>
  </r>
  <r>
    <x v="136"/>
    <n v="546"/>
    <n v="2.3E-6"/>
    <n v="9.2E-6"/>
    <n v="0"/>
    <n v="2.6000000000000001E-6"/>
    <n v="4.5169999999999997E-4"/>
    <n v="4.281E-4"/>
    <n v="0"/>
    <n v="8.9999999999999996E-7"/>
    <n v="1.3999999999999999E-6"/>
    <n v="2.2799999999999999E-5"/>
    <n v="1.7600000000000001E-5"/>
    <n v="1.2812361000000001"/>
    <n v="0.4996872"/>
  </r>
  <r>
    <x v="136"/>
    <n v="547"/>
    <n v="2.2000000000000001E-6"/>
    <n v="9.0999999999999993E-6"/>
    <n v="0"/>
    <n v="2.6000000000000001E-6"/>
    <n v="4.4559999999999999E-4"/>
    <n v="4.2230000000000002E-4"/>
    <n v="0"/>
    <n v="8.9999999999999996E-7"/>
    <n v="1.3999999999999999E-6"/>
    <n v="2.2500000000000001E-5"/>
    <n v="1.73E-5"/>
    <n v="1.2812361000000001"/>
    <n v="0.4996872"/>
  </r>
  <r>
    <x v="136"/>
    <n v="548"/>
    <n v="2.2000000000000001E-6"/>
    <n v="8.8999999999999995E-6"/>
    <n v="0"/>
    <n v="2.5000000000000002E-6"/>
    <n v="4.3960000000000001E-4"/>
    <n v="4.1659999999999999E-4"/>
    <n v="0"/>
    <n v="8.9999999999999996E-7"/>
    <n v="1.3999999999999999E-6"/>
    <n v="2.2200000000000001E-5"/>
    <n v="1.7099999999999999E-5"/>
    <n v="1.2812361000000001"/>
    <n v="0.4996872"/>
  </r>
  <r>
    <x v="137"/>
    <n v="549"/>
    <n v="2.2000000000000001E-6"/>
    <n v="8.8000000000000004E-6"/>
    <n v="0"/>
    <n v="2.5000000000000002E-6"/>
    <n v="4.3360000000000002E-4"/>
    <n v="4.1100000000000002E-4"/>
    <n v="0"/>
    <n v="8.9999999999999996E-7"/>
    <n v="1.3999999999999999E-6"/>
    <n v="2.19E-5"/>
    <n v="1.6900000000000001E-5"/>
    <n v="1.2812361000000001"/>
    <n v="0.4996872"/>
  </r>
  <r>
    <x v="137"/>
    <n v="550"/>
    <n v="2.2000000000000001E-6"/>
    <n v="8.6999999999999997E-6"/>
    <n v="0"/>
    <n v="2.5000000000000002E-6"/>
    <n v="4.2779999999999999E-4"/>
    <n v="4.0549999999999999E-4"/>
    <n v="0"/>
    <n v="8.9999999999999996E-7"/>
    <n v="1.3999999999999999E-6"/>
    <n v="2.16E-5"/>
    <n v="1.6699999999999999E-5"/>
    <n v="1.2812361000000001"/>
    <n v="0.4996872"/>
  </r>
  <r>
    <x v="137"/>
    <n v="551"/>
    <n v="2.0999999999999998E-6"/>
    <n v="8.6000000000000007E-6"/>
    <n v="0"/>
    <n v="2.3999999999999999E-6"/>
    <n v="4.2200000000000001E-4"/>
    <n v="4.0000000000000002E-4"/>
    <n v="0"/>
    <n v="8.9999999999999996E-7"/>
    <n v="1.3999999999999999E-6"/>
    <n v="2.1299999999999999E-5"/>
    <n v="1.6399999999999999E-5"/>
    <n v="1.2812361000000001"/>
    <n v="0.4996872"/>
  </r>
  <r>
    <x v="137"/>
    <n v="552"/>
    <n v="2.0999999999999998E-6"/>
    <n v="8.4999999999999999E-6"/>
    <n v="0"/>
    <n v="2.3999999999999999E-6"/>
    <n v="4.1629999999999998E-4"/>
    <n v="3.946E-4"/>
    <n v="0"/>
    <n v="8.9999999999999996E-7"/>
    <n v="1.3E-6"/>
    <n v="2.0999999999999999E-5"/>
    <n v="1.6200000000000001E-5"/>
    <n v="1.2812361000000001"/>
    <n v="0.4996872"/>
  </r>
  <r>
    <x v="138"/>
    <n v="553"/>
    <n v="2.0999999999999998E-6"/>
    <n v="8.3000000000000002E-6"/>
    <n v="0"/>
    <n v="2.3999999999999999E-6"/>
    <n v="4.1070000000000001E-4"/>
    <n v="3.8919999999999997E-4"/>
    <n v="0"/>
    <n v="7.9999999999999996E-7"/>
    <n v="1.3E-6"/>
    <n v="2.0699999999999998E-5"/>
    <n v="1.5999999999999999E-5"/>
    <n v="1.2812361000000001"/>
    <n v="0.4996872"/>
  </r>
  <r>
    <x v="138"/>
    <n v="554"/>
    <n v="1.9999999999999999E-6"/>
    <n v="8.1999999999999994E-6"/>
    <n v="0"/>
    <n v="2.3E-6"/>
    <n v="4.0509999999999998E-4"/>
    <n v="3.8400000000000001E-4"/>
    <n v="0"/>
    <n v="7.9999999999999996E-7"/>
    <n v="1.3E-6"/>
    <n v="2.05E-5"/>
    <n v="1.5800000000000001E-5"/>
    <n v="1.2812361000000001"/>
    <n v="0.4996872"/>
  </r>
  <r>
    <x v="138"/>
    <n v="555"/>
    <n v="1.9999999999999999E-6"/>
    <n v="8.1000000000000004E-6"/>
    <n v="0"/>
    <n v="2.3E-6"/>
    <n v="3.9960000000000001E-4"/>
    <n v="3.7879999999999999E-4"/>
    <n v="0"/>
    <n v="7.9999999999999996E-7"/>
    <n v="1.3E-6"/>
    <n v="2.02E-5"/>
    <n v="1.56E-5"/>
    <n v="1.2812361000000001"/>
    <n v="0.4996872"/>
  </r>
  <r>
    <x v="138"/>
    <n v="556"/>
    <n v="1.9999999999999999E-6"/>
    <n v="7.9999999999999996E-6"/>
    <n v="0"/>
    <n v="2.3E-6"/>
    <n v="3.9419999999999999E-4"/>
    <n v="3.7369999999999998E-4"/>
    <n v="0"/>
    <n v="7.9999999999999996E-7"/>
    <n v="1.3E-6"/>
    <n v="1.9899999999999999E-5"/>
    <n v="1.5299999999999999E-5"/>
    <n v="1.2812361000000001"/>
    <n v="0.4996872"/>
  </r>
  <r>
    <x v="139"/>
    <n v="557"/>
    <n v="1.9999999999999999E-6"/>
    <n v="7.9000000000000006E-6"/>
    <n v="0"/>
    <n v="2.2000000000000001E-6"/>
    <n v="3.8890000000000002E-4"/>
    <n v="3.6860000000000001E-4"/>
    <n v="0"/>
    <n v="7.9999999999999996E-7"/>
    <n v="1.1999999999999999E-6"/>
    <n v="1.9599999999999999E-5"/>
    <n v="1.5099999999999999E-5"/>
    <n v="1.2812361000000001"/>
    <n v="0.4996872"/>
  </r>
  <r>
    <x v="139"/>
    <n v="558"/>
    <n v="1.9E-6"/>
    <n v="7.7999999999999999E-6"/>
    <n v="0"/>
    <n v="2.2000000000000001E-6"/>
    <n v="3.837E-4"/>
    <n v="3.636E-4"/>
    <n v="0"/>
    <n v="7.9999999999999996E-7"/>
    <n v="1.1999999999999999E-6"/>
    <n v="1.9400000000000001E-5"/>
    <n v="1.49E-5"/>
    <n v="1.2812361000000001"/>
    <n v="0.4996872"/>
  </r>
  <r>
    <x v="139"/>
    <n v="559"/>
    <n v="1.9E-6"/>
    <n v="7.7000000000000008E-6"/>
    <n v="0"/>
    <n v="2.2000000000000001E-6"/>
    <n v="3.7849999999999998E-4"/>
    <n v="3.5869999999999999E-4"/>
    <n v="0"/>
    <n v="7.9999999999999996E-7"/>
    <n v="1.1999999999999999E-6"/>
    <n v="1.91E-5"/>
    <n v="1.47E-5"/>
    <n v="1.2812361000000001"/>
    <n v="0.4996872"/>
  </r>
  <r>
    <x v="139"/>
    <n v="560"/>
    <n v="1.9E-6"/>
    <n v="7.6000000000000001E-6"/>
    <n v="0"/>
    <n v="2.2000000000000001E-6"/>
    <n v="3.7340000000000002E-4"/>
    <n v="3.5389999999999998E-4"/>
    <n v="0"/>
    <n v="7.9999999999999996E-7"/>
    <n v="1.1999999999999999E-6"/>
    <n v="1.8899999999999999E-5"/>
    <n v="1.45E-5"/>
    <n v="1.2812361000000001"/>
    <n v="0.4996872"/>
  </r>
  <r>
    <x v="140"/>
    <n v="561"/>
    <n v="1.9E-6"/>
    <n v="7.5000000000000002E-6"/>
    <n v="0"/>
    <n v="2.0999999999999998E-6"/>
    <n v="3.6830000000000001E-4"/>
    <n v="3.4909999999999997E-4"/>
    <n v="0"/>
    <n v="7.9999999999999996E-7"/>
    <n v="1.1999999999999999E-6"/>
    <n v="1.8600000000000001E-5"/>
    <n v="1.43E-5"/>
    <n v="1.2812361000000001"/>
    <n v="0.4996872"/>
  </r>
  <r>
    <x v="140"/>
    <n v="562"/>
    <n v="1.7999999999999999E-6"/>
    <n v="7.4000000000000003E-6"/>
    <n v="0"/>
    <n v="2.0999999999999998E-6"/>
    <n v="3.6329999999999999E-4"/>
    <n v="3.4440000000000002E-4"/>
    <n v="0"/>
    <n v="7.9999999999999996E-7"/>
    <n v="1.1999999999999999E-6"/>
    <n v="1.84E-5"/>
    <n v="1.4100000000000001E-5"/>
    <n v="1.2812361000000001"/>
    <n v="0.4996872"/>
  </r>
  <r>
    <x v="140"/>
    <n v="563"/>
    <n v="1.7999999999999999E-6"/>
    <n v="7.3000000000000004E-6"/>
    <n v="0"/>
    <n v="2.0999999999999998E-6"/>
    <n v="3.5839999999999998E-4"/>
    <n v="3.3970000000000002E-4"/>
    <n v="0"/>
    <n v="6.9999999999999997E-7"/>
    <n v="1.1000000000000001E-6"/>
    <n v="1.8099999999999999E-5"/>
    <n v="1.4E-5"/>
    <n v="1.2812361000000001"/>
    <n v="0.4996872"/>
  </r>
  <r>
    <x v="140"/>
    <n v="564"/>
    <n v="1.7999999999999999E-6"/>
    <n v="7.1999999999999997E-6"/>
    <n v="0"/>
    <n v="1.9999999999999999E-6"/>
    <n v="3.5359999999999998E-4"/>
    <n v="3.3510000000000001E-4"/>
    <n v="0"/>
    <n v="6.9999999999999997E-7"/>
    <n v="1.1000000000000001E-6"/>
    <n v="1.7900000000000001E-5"/>
    <n v="1.38E-5"/>
    <n v="1.2812361000000001"/>
    <n v="0.4996872"/>
  </r>
  <r>
    <x v="141"/>
    <n v="565"/>
    <n v="1.7999999999999999E-6"/>
    <n v="7.0999999999999998E-6"/>
    <n v="0"/>
    <n v="1.9999999999999999E-6"/>
    <n v="3.4880000000000002E-4"/>
    <n v="3.3060000000000001E-4"/>
    <n v="0"/>
    <n v="6.9999999999999997E-7"/>
    <n v="1.1000000000000001E-6"/>
    <n v="1.7600000000000001E-5"/>
    <n v="1.36E-5"/>
    <n v="1.2812361000000001"/>
    <n v="0.4996872"/>
  </r>
  <r>
    <x v="141"/>
    <n v="566"/>
    <n v="1.7E-6"/>
    <n v="6.9999999999999999E-6"/>
    <n v="0"/>
    <n v="1.9999999999999999E-6"/>
    <n v="3.4410000000000002E-4"/>
    <n v="3.2610000000000001E-4"/>
    <n v="0"/>
    <n v="6.9999999999999997E-7"/>
    <n v="1.1000000000000001E-6"/>
    <n v="1.7399999999999999E-5"/>
    <n v="1.34E-5"/>
    <n v="1.2812361000000001"/>
    <n v="0.4996872"/>
  </r>
  <r>
    <x v="141"/>
    <n v="567"/>
    <n v="1.7E-6"/>
    <n v="6.9E-6"/>
    <n v="0"/>
    <n v="1.9999999999999999E-6"/>
    <n v="3.3940000000000001E-4"/>
    <n v="3.2170000000000001E-4"/>
    <n v="0"/>
    <n v="6.9999999999999997E-7"/>
    <n v="1.1000000000000001E-6"/>
    <n v="1.7099999999999999E-5"/>
    <n v="1.3200000000000001E-5"/>
    <n v="1.2812361000000001"/>
    <n v="0.4996872"/>
  </r>
  <r>
    <x v="141"/>
    <n v="568"/>
    <n v="1.7E-6"/>
    <n v="6.8000000000000001E-6"/>
    <n v="0"/>
    <n v="1.9E-6"/>
    <n v="3.3490000000000001E-4"/>
    <n v="3.1740000000000002E-4"/>
    <n v="0"/>
    <n v="6.9999999999999997E-7"/>
    <n v="1.1000000000000001E-6"/>
    <n v="1.6900000000000001E-5"/>
    <n v="1.2999999999999999E-5"/>
    <n v="1.2812361000000001"/>
    <n v="0.4996872"/>
  </r>
  <r>
    <x v="142"/>
    <n v="569"/>
    <n v="1.7E-6"/>
    <n v="6.7000000000000002E-6"/>
    <n v="0"/>
    <n v="1.9E-6"/>
    <n v="3.3030000000000001E-4"/>
    <n v="3.1310000000000002E-4"/>
    <n v="0"/>
    <n v="6.9999999999999997E-7"/>
    <n v="1.1000000000000001E-6"/>
    <n v="1.6699999999999999E-5"/>
    <n v="1.29E-5"/>
    <n v="1.2812361000000001"/>
    <n v="0.4996872"/>
  </r>
  <r>
    <x v="142"/>
    <n v="570"/>
    <n v="1.5999999999999999E-6"/>
    <n v="6.6000000000000003E-6"/>
    <n v="0"/>
    <n v="1.9E-6"/>
    <n v="3.2590000000000001E-4"/>
    <n v="3.0889999999999997E-4"/>
    <n v="0"/>
    <n v="6.9999999999999997E-7"/>
    <n v="9.9999999999999995E-7"/>
    <n v="1.6500000000000001E-5"/>
    <n v="1.27E-5"/>
    <n v="1.2812361000000001"/>
    <n v="0.4996872"/>
  </r>
  <r>
    <x v="142"/>
    <n v="571"/>
    <n v="1.5999999999999999E-6"/>
    <n v="6.4999999999999996E-6"/>
    <n v="0"/>
    <n v="1.9E-6"/>
    <n v="3.2150000000000001E-4"/>
    <n v="3.0469999999999998E-4"/>
    <n v="0"/>
    <n v="6.9999999999999997E-7"/>
    <n v="9.9999999999999995E-7"/>
    <n v="1.6200000000000001E-5"/>
    <n v="1.2500000000000001E-5"/>
    <n v="1.2812361000000001"/>
    <n v="0.4996872"/>
  </r>
  <r>
    <x v="142"/>
    <n v="572"/>
    <n v="1.5999999999999999E-6"/>
    <n v="6.3999999999999997E-6"/>
    <n v="0"/>
    <n v="1.7999999999999999E-6"/>
    <n v="3.1710000000000001E-4"/>
    <n v="3.0059999999999999E-4"/>
    <n v="0"/>
    <n v="6.9999999999999997E-7"/>
    <n v="9.9999999999999995E-7"/>
    <n v="1.5999999999999999E-5"/>
    <n v="1.2300000000000001E-5"/>
    <n v="1.2812361000000001"/>
    <n v="0.4996872"/>
  </r>
  <r>
    <x v="143"/>
    <n v="573"/>
    <n v="1.5999999999999999E-6"/>
    <n v="6.3999999999999997E-6"/>
    <n v="0"/>
    <n v="1.7999999999999999E-6"/>
    <n v="3.1280000000000001E-4"/>
    <n v="2.965E-4"/>
    <n v="0"/>
    <n v="5.9999999999999997E-7"/>
    <n v="9.9999999999999995E-7"/>
    <n v="1.5800000000000001E-5"/>
    <n v="1.22E-5"/>
    <n v="1.2812361000000001"/>
    <n v="0.4996872"/>
  </r>
  <r>
    <x v="143"/>
    <n v="574"/>
    <n v="1.5999999999999999E-6"/>
    <n v="6.2999999999999998E-6"/>
    <n v="0"/>
    <n v="1.7999999999999999E-6"/>
    <n v="3.0860000000000002E-4"/>
    <n v="2.9250000000000001E-4"/>
    <n v="0"/>
    <n v="5.9999999999999997E-7"/>
    <n v="9.9999999999999995E-7"/>
    <n v="1.56E-5"/>
    <n v="1.2E-5"/>
    <n v="1.2812361000000001"/>
    <n v="0.4996872"/>
  </r>
  <r>
    <x v="143"/>
    <n v="575"/>
    <n v="1.5E-6"/>
    <n v="6.1999999999999999E-6"/>
    <n v="0"/>
    <n v="1.7999999999999999E-6"/>
    <n v="3.0440000000000003E-4"/>
    <n v="2.8850000000000002E-4"/>
    <n v="0"/>
    <n v="5.9999999999999997E-7"/>
    <n v="9.9999999999999995E-7"/>
    <n v="1.5400000000000002E-5"/>
    <n v="1.19E-5"/>
    <n v="1.2812361000000001"/>
    <n v="0.4996872"/>
  </r>
  <r>
    <x v="143"/>
    <n v="576"/>
    <n v="1.5E-6"/>
    <n v="6.1E-6"/>
    <n v="0"/>
    <n v="1.7E-6"/>
    <n v="3.0029999999999998E-4"/>
    <n v="2.8459999999999998E-4"/>
    <n v="0"/>
    <n v="5.9999999999999997E-7"/>
    <n v="9.9999999999999995E-7"/>
    <n v="1.52E-5"/>
    <n v="1.17E-5"/>
    <n v="1.2812361000000001"/>
    <n v="0.4996872"/>
  </r>
  <r>
    <x v="144"/>
    <n v="577"/>
    <n v="1.5E-6"/>
    <n v="6.0000000000000002E-6"/>
    <n v="0"/>
    <n v="1.7E-6"/>
    <n v="2.9629999999999999E-4"/>
    <n v="2.8079999999999999E-4"/>
    <n v="0"/>
    <n v="5.9999999999999997E-7"/>
    <n v="8.9999999999999996E-7"/>
    <n v="1.5E-5"/>
    <n v="1.15E-5"/>
    <n v="1.2812361000000001"/>
    <n v="0.4996872"/>
  </r>
  <r>
    <x v="144"/>
    <n v="578"/>
    <n v="1.5E-6"/>
    <n v="5.9000000000000003E-6"/>
    <n v="0"/>
    <n v="1.7E-6"/>
    <n v="2.923E-4"/>
    <n v="2.7700000000000001E-4"/>
    <n v="0"/>
    <n v="5.9999999999999997E-7"/>
    <n v="8.9999999999999996E-7"/>
    <n v="1.4800000000000001E-5"/>
    <n v="1.1399999999999999E-5"/>
    <n v="1.2812361000000001"/>
    <n v="0.4996872"/>
  </r>
  <r>
    <x v="144"/>
    <n v="579"/>
    <n v="1.5E-6"/>
    <n v="5.9000000000000003E-6"/>
    <n v="0"/>
    <n v="1.7E-6"/>
    <n v="2.8830000000000001E-4"/>
    <n v="2.7329999999999998E-4"/>
    <n v="0"/>
    <n v="5.9999999999999997E-7"/>
    <n v="8.9999999999999996E-7"/>
    <n v="1.4600000000000001E-5"/>
    <n v="1.1199999999999999E-5"/>
    <n v="1.2812361000000001"/>
    <n v="0.4996872"/>
  </r>
  <r>
    <x v="144"/>
    <n v="580"/>
    <n v="1.3999999999999999E-6"/>
    <n v="5.8000000000000004E-6"/>
    <n v="0"/>
    <n v="1.5999999999999999E-6"/>
    <n v="2.8439999999999997E-4"/>
    <n v="2.6959999999999999E-4"/>
    <n v="0"/>
    <n v="5.9999999999999997E-7"/>
    <n v="8.9999999999999996E-7"/>
    <n v="1.4399999999999999E-5"/>
    <n v="1.11E-5"/>
    <n v="1.2812361000000001"/>
    <n v="0.4996872"/>
  </r>
  <r>
    <x v="145"/>
    <n v="581"/>
    <n v="1.3999999999999999E-6"/>
    <n v="5.6999999999999996E-6"/>
    <n v="0"/>
    <n v="1.5999999999999999E-6"/>
    <n v="2.8059999999999999E-4"/>
    <n v="2.6590000000000001E-4"/>
    <n v="0"/>
    <n v="5.9999999999999997E-7"/>
    <n v="8.9999999999999996E-7"/>
    <n v="1.42E-5"/>
    <n v="1.0900000000000001E-5"/>
    <n v="1.2812361000000001"/>
    <n v="0.4996872"/>
  </r>
  <r>
    <x v="145"/>
    <n v="582"/>
    <n v="1.3999999999999999E-6"/>
    <n v="5.5999999999999997E-6"/>
    <n v="0"/>
    <n v="1.5999999999999999E-6"/>
    <n v="2.7680000000000001E-4"/>
    <n v="2.6229999999999998E-4"/>
    <n v="0"/>
    <n v="5.9999999999999997E-7"/>
    <n v="8.9999999999999996E-7"/>
    <n v="1.4E-5"/>
    <n v="1.08E-5"/>
    <n v="1.2812361000000001"/>
    <n v="0.4996872"/>
  </r>
  <r>
    <x v="145"/>
    <n v="583"/>
    <n v="1.3999999999999999E-6"/>
    <n v="5.4999999999999999E-6"/>
    <n v="0"/>
    <n v="1.5999999999999999E-6"/>
    <n v="2.7300000000000002E-4"/>
    <n v="2.588E-4"/>
    <n v="0"/>
    <n v="5.9999999999999997E-7"/>
    <n v="8.9999999999999996E-7"/>
    <n v="1.38E-5"/>
    <n v="1.06E-5"/>
    <n v="1.2812361000000001"/>
    <n v="0.4996872"/>
  </r>
  <r>
    <x v="145"/>
    <n v="584"/>
    <n v="1.3999999999999999E-6"/>
    <n v="5.4999999999999999E-6"/>
    <n v="0"/>
    <n v="1.5999999999999999E-6"/>
    <n v="2.6929999999999999E-4"/>
    <n v="2.5530000000000003E-4"/>
    <n v="0"/>
    <n v="5.9999999999999997E-7"/>
    <n v="8.9999999999999996E-7"/>
    <n v="1.36E-5"/>
    <n v="1.0499999999999999E-5"/>
    <n v="1.2812361000000001"/>
    <n v="0.4996872"/>
  </r>
  <r>
    <x v="146"/>
    <n v="585"/>
    <n v="1.3E-6"/>
    <n v="5.4E-6"/>
    <n v="0"/>
    <n v="1.5E-6"/>
    <n v="2.6570000000000001E-4"/>
    <n v="2.5179999999999999E-4"/>
    <n v="0"/>
    <n v="4.9999999999999998E-7"/>
    <n v="8.9999999999999996E-7"/>
    <n v="1.34E-5"/>
    <n v="1.03E-5"/>
    <n v="1.2812361000000001"/>
    <n v="0.4996872"/>
  </r>
  <r>
    <x v="146"/>
    <n v="586"/>
    <n v="1.3E-6"/>
    <n v="5.3000000000000001E-6"/>
    <n v="0"/>
    <n v="1.5E-6"/>
    <n v="2.6209999999999997E-4"/>
    <n v="2.4840000000000002E-4"/>
    <n v="0"/>
    <n v="4.9999999999999998E-7"/>
    <n v="7.9999999999999996E-7"/>
    <n v="1.3200000000000001E-5"/>
    <n v="1.0200000000000001E-5"/>
    <n v="1.2812361000000001"/>
    <n v="0.4996872"/>
  </r>
  <r>
    <x v="146"/>
    <n v="587"/>
    <n v="1.3E-6"/>
    <n v="5.3000000000000001E-6"/>
    <n v="0"/>
    <n v="1.5E-6"/>
    <n v="2.586E-4"/>
    <n v="2.4509999999999999E-4"/>
    <n v="0"/>
    <n v="4.9999999999999998E-7"/>
    <n v="7.9999999999999996E-7"/>
    <n v="1.31E-5"/>
    <n v="1.01E-5"/>
    <n v="1.2812361000000001"/>
    <n v="0.4996872"/>
  </r>
  <r>
    <x v="146"/>
    <n v="588"/>
    <n v="1.3E-6"/>
    <n v="5.2000000000000002E-6"/>
    <n v="0"/>
    <n v="1.5E-6"/>
    <n v="2.5510000000000002E-4"/>
    <n v="2.418E-4"/>
    <n v="0"/>
    <n v="4.9999999999999998E-7"/>
    <n v="7.9999999999999996E-7"/>
    <n v="1.29E-5"/>
    <n v="9.9000000000000001E-6"/>
    <n v="1.2812361000000001"/>
    <n v="0.4996872"/>
  </r>
  <r>
    <x v="147"/>
    <n v="589"/>
    <n v="1.3E-6"/>
    <n v="5.1000000000000003E-6"/>
    <n v="0"/>
    <n v="1.5E-6"/>
    <n v="2.5159999999999999E-4"/>
    <n v="2.385E-4"/>
    <n v="0"/>
    <n v="4.9999999999999998E-7"/>
    <n v="7.9999999999999996E-7"/>
    <n v="1.27E-5"/>
    <n v="9.7999999999999993E-6"/>
    <n v="1.2812361000000001"/>
    <n v="0.4996872"/>
  </r>
  <r>
    <x v="147"/>
    <n v="590"/>
    <n v="1.3E-6"/>
    <n v="5.0000000000000004E-6"/>
    <n v="0"/>
    <n v="1.3999999999999999E-6"/>
    <n v="2.4820000000000002E-4"/>
    <n v="2.353E-4"/>
    <n v="0"/>
    <n v="4.9999999999999998E-7"/>
    <n v="7.9999999999999996E-7"/>
    <n v="1.2500000000000001E-5"/>
    <n v="9.7000000000000003E-6"/>
    <n v="1.2812361000000001"/>
    <n v="0.4996872"/>
  </r>
  <r>
    <x v="147"/>
    <n v="591"/>
    <n v="1.1999999999999999E-6"/>
    <n v="5.0000000000000004E-6"/>
    <n v="0"/>
    <n v="1.3999999999999999E-6"/>
    <n v="2.4489999999999999E-4"/>
    <n v="2.321E-4"/>
    <n v="0"/>
    <n v="4.9999999999999998E-7"/>
    <n v="7.9999999999999996E-7"/>
    <n v="1.24E-5"/>
    <n v="9.5000000000000005E-6"/>
    <n v="1.2812361000000001"/>
    <n v="0.4996872"/>
  </r>
  <r>
    <x v="147"/>
    <n v="592"/>
    <n v="1.1999999999999999E-6"/>
    <n v="4.8999999999999997E-6"/>
    <n v="0"/>
    <n v="1.3999999999999999E-6"/>
    <n v="2.4159999999999999E-4"/>
    <n v="2.2900000000000001E-4"/>
    <n v="0"/>
    <n v="4.9999999999999998E-7"/>
    <n v="7.9999999999999996E-7"/>
    <n v="1.22E-5"/>
    <n v="9.3999999999999998E-6"/>
    <n v="1.2812361000000001"/>
    <n v="0.4996872"/>
  </r>
  <r>
    <x v="148"/>
    <n v="593"/>
    <n v="1.1999999999999999E-6"/>
    <n v="4.7999999999999998E-6"/>
    <n v="0"/>
    <n v="1.3999999999999999E-6"/>
    <n v="2.3829999999999999E-4"/>
    <n v="2.2589999999999999E-4"/>
    <n v="0"/>
    <n v="4.9999999999999998E-7"/>
    <n v="7.9999999999999996E-7"/>
    <n v="1.2E-5"/>
    <n v="9.3000000000000007E-6"/>
    <n v="1.2812361000000001"/>
    <n v="0.4996872"/>
  </r>
  <r>
    <x v="148"/>
    <n v="594"/>
    <n v="1.1999999999999999E-6"/>
    <n v="4.7999999999999998E-6"/>
    <n v="0"/>
    <n v="1.3999999999999999E-6"/>
    <n v="2.351E-4"/>
    <n v="2.2279999999999999E-4"/>
    <n v="0"/>
    <n v="4.9999999999999998E-7"/>
    <n v="7.9999999999999996E-7"/>
    <n v="1.19E-5"/>
    <n v="9.2E-6"/>
    <n v="1.2812361000000001"/>
    <n v="0.4996872"/>
  </r>
  <r>
    <x v="148"/>
    <n v="595"/>
    <n v="1.1999999999999999E-6"/>
    <n v="4.6999999999999999E-6"/>
    <n v="0"/>
    <n v="1.3E-6"/>
    <n v="2.319E-4"/>
    <n v="2.198E-4"/>
    <n v="0"/>
    <n v="4.9999999999999998E-7"/>
    <n v="6.9999999999999997E-7"/>
    <n v="1.17E-5"/>
    <n v="9.0000000000000002E-6"/>
    <n v="1.2812361000000001"/>
    <n v="0.4996872"/>
  </r>
  <r>
    <x v="148"/>
    <n v="596"/>
    <n v="1.1999999999999999E-6"/>
    <n v="4.6E-6"/>
    <n v="0"/>
    <n v="1.3E-6"/>
    <n v="2.288E-4"/>
    <n v="2.1680000000000001E-4"/>
    <n v="0"/>
    <n v="4.9999999999999998E-7"/>
    <n v="6.9999999999999997E-7"/>
    <n v="1.1600000000000001E-5"/>
    <n v="8.8999999999999995E-6"/>
    <n v="1.2812361000000001"/>
    <n v="0.4996872"/>
  </r>
  <r>
    <x v="149"/>
    <n v="597"/>
    <n v="1.1000000000000001E-6"/>
    <n v="4.6E-6"/>
    <n v="0"/>
    <n v="1.3E-6"/>
    <n v="2.2570000000000001E-4"/>
    <n v="2.139E-4"/>
    <n v="0"/>
    <n v="4.9999999999999998E-7"/>
    <n v="6.9999999999999997E-7"/>
    <n v="1.1399999999999999E-5"/>
    <n v="8.8000000000000004E-6"/>
    <n v="1.2812361000000001"/>
    <n v="0.4996872"/>
  </r>
  <r>
    <x v="149"/>
    <n v="598"/>
    <n v="1.1000000000000001E-6"/>
    <n v="4.5000000000000001E-6"/>
    <n v="0"/>
    <n v="1.3E-6"/>
    <n v="2.2259999999999999E-4"/>
    <n v="2.1100000000000001E-4"/>
    <n v="0"/>
    <n v="4.9999999999999998E-7"/>
    <n v="6.9999999999999997E-7"/>
    <n v="1.1199999999999999E-5"/>
    <n v="8.6999999999999997E-6"/>
    <n v="1.2812361000000001"/>
    <n v="0.4996872"/>
  </r>
  <r>
    <x v="149"/>
    <n v="599"/>
    <n v="1.1000000000000001E-6"/>
    <n v="4.5000000000000001E-6"/>
    <n v="0"/>
    <n v="1.3E-6"/>
    <n v="2.196E-4"/>
    <n v="2.0819999999999999E-4"/>
    <n v="0"/>
    <n v="4.9999999999999998E-7"/>
    <n v="6.9999999999999997E-7"/>
    <n v="1.11E-5"/>
    <n v="8.6000000000000007E-6"/>
    <n v="1.2812361000000001"/>
    <n v="0.4996872"/>
  </r>
  <r>
    <x v="149"/>
    <n v="600"/>
    <n v="1.1000000000000001E-6"/>
    <n v="4.4000000000000002E-6"/>
    <n v="0"/>
    <n v="1.3E-6"/>
    <n v="2.1670000000000001E-4"/>
    <n v="2.053E-4"/>
    <n v="0"/>
    <n v="3.9999999999999998E-7"/>
    <n v="6.9999999999999997E-7"/>
    <n v="1.0900000000000001E-5"/>
    <n v="8.3999999999999992E-6"/>
    <n v="1.2812361000000001"/>
    <n v="0.49968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A37DD-7A6F-49AD-84BB-915F4587C91C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M16" firstHeaderRow="1" firstDataRow="2" firstDataCol="1"/>
  <pivotFields count="28">
    <pivotField axis="axisCol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12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subtotalTop="0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ubtotalTop="0" showAll="0" defaultSubtotal="0"/>
    <pivotField axis="axisRow" subtotalTop="0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firms" fld="3" baseField="0" baseItem="0"/>
    <dataField name="Sum of emp" fld="5" baseField="2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T5:AG7" firstHeaderRow="1" firstDataRow="2" firstDataCol="1" rowPageCount="1" colPageCount="1"/>
  <pivotFields count="28">
    <pivotField axis="axisPage" multipleItemSelectionAllowed="1" showAll="0">
      <items count="3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axis="axisCol" showAll="0">
      <items count="13">
        <item x="0"/>
        <item x="2"/>
        <item x="3"/>
        <item x="4"/>
        <item x="5"/>
        <item x="6"/>
        <item x="7"/>
        <item x="8"/>
        <item x="9"/>
        <item x="10"/>
        <item x="11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1EEF9B-EB47-4B9F-82D5-05B590FF9623}" name="PivotTable2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14" firstHeaderRow="1" firstDataRow="1" firstDataCol="1"/>
  <pivotFields count="17">
    <pivotField showAll="0" defaultSubtotal="0"/>
    <pivotField dataField="1"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 defaultSubtotal="0">
      <items count="34">
        <item x="0"/>
        <item x="1"/>
        <item m="1" x="27"/>
        <item m="1" x="29"/>
        <item m="1" x="16"/>
        <item m="1" x="23"/>
        <item m="1" x="19"/>
        <item m="1" x="17"/>
        <item m="1" x="11"/>
        <item m="1" x="31"/>
        <item m="1" x="20"/>
        <item m="1" x="30"/>
        <item m="1" x="24"/>
        <item m="1" x="32"/>
        <item m="1" x="22"/>
        <item m="1" x="25"/>
        <item m="1" x="21"/>
        <item m="1" x="12"/>
        <item m="1" x="14"/>
        <item m="1" x="28"/>
        <item m="1" x="18"/>
        <item m="1" x="26"/>
        <item m="1" x="13"/>
        <item m="1" x="15"/>
        <item m="1" x="33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6"/>
  </rowFields>
  <rowItems count="11">
    <i>
      <x/>
    </i>
    <i>
      <x v="1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rowItems>
  <colItems count="1">
    <i/>
  </colItems>
  <dataFields count="1">
    <dataField name="Sum of firm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job_creation" fld="11" baseField="2" baseItem="0"/>
    <dataField name="Sum of job_destruction" fld="16" baseField="2" baseItem="0"/>
    <dataField name="Sum of emp" fld="5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0166FF-B9E5-48E3-A413-3E8AD2737E03}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N1:Q11" firstHeaderRow="0" firstDataRow="1" firstDataCol="1"/>
  <pivotFields count="8"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 defaultSubtotal="0"/>
    <pivotField numFmtId="2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ob_creation_adj" fld="6" baseField="0" baseItem="0"/>
    <dataField name="Sum of job_destruction_adj" fld="7" baseField="0" baseItem="0"/>
    <dataField name="Sum of emp_adj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34022-B38E-4FF4-8537-ABC6B2C0EE20}" name="PivotTable3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T1:AX151" firstHeaderRow="0" firstDataRow="1" firstDataCol="1"/>
  <pivotFields count="15">
    <pivotField axis="axisRow" showAll="0" sortType="ascending" defaultSubtotal="0">
      <items count="151">
        <item h="1" m="1" x="1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firms" fld="2" baseField="0" baseItem="0"/>
    <dataField name="Sum of emp" fld="3" baseField="0" baseItem="0"/>
    <dataField name="Sum of job_creat" fld="9" baseField="0" baseItem="0"/>
    <dataField name="Sum of job_dest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4A1B05-979D-4671-BEC0-E065D5AB3E35}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Z1:AM151" firstHeaderRow="0" firstDataRow="1" firstDataCol="1"/>
  <pivotFields count="21">
    <pivotField axis="axisRow" showAll="0" sortType="ascending" defaultSubtotal="0">
      <items count="151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numFmtId="2" showAll="0" defaultSubtotal="0"/>
    <pivotField numFmtId="2" showAll="0" defaultSubtotal="0"/>
    <pivotField numFmtId="2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Sum of firms" fld="1" baseField="0" baseItem="9"/>
    <dataField name="Sum of emp" fld="2" baseField="0" baseItem="5"/>
    <dataField name="Sum of exit" fld="3" baseField="0" baseItem="2"/>
    <dataField name="Sum of eps" fld="4" baseField="0" baseItem="7"/>
    <dataField name="Sum of k" fld="5" baseField="0" baseItem="7"/>
    <dataField name="Sum of a" fld="6" baseField="0" baseItem="7"/>
    <dataField name="Sum of exit_bind" fld="7" baseField="0" baseItem="7"/>
    <dataField name="Sum of job_creat" fld="8" baseField="0" baseItem="0"/>
    <dataField name="Sum of job_destr" fld="9" baseField="0" baseItem="0"/>
    <dataField name="Sum of div" fld="10" baseField="0" baseItem="6"/>
    <dataField name="Sum of div_ope" fld="11" baseField="0" baseItem="6"/>
    <dataField name="Sum of debt2" fld="19" baseField="0" baseItem="0"/>
    <dataField name="Sum of binding2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BBBCFC-C8B0-40B3-BAAB-B8245F4AB244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E3:F15" firstHeaderRow="1" firstDataRow="1" firstDataCol="1" rowPageCount="1" colPageCount="1"/>
  <pivotFields count="28">
    <pivotField showAll="0" defaultSubtotal="0"/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multipleItemSelectionAllowed="1" showAll="0" defaultSubtotal="0">
      <items count="12">
        <item x="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pageFields count="1">
    <pageField fld="2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3A09B7-1F30-4ADD-99A4-B8BFAFF4C666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C15" firstHeaderRow="0" firstDataRow="1" firstDataCol="1" rowPageCount="1" colPageCount="1"/>
  <pivotFields count="28">
    <pivotField axis="axisPage" multipleItemSelectionAllowed="1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rms" fld="3" baseField="0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4269"/>
  <sheetViews>
    <sheetView workbookViewId="0"/>
  </sheetViews>
  <sheetFormatPr defaultRowHeight="14.5" x14ac:dyDescent="0.35"/>
  <sheetData>
    <row r="1" spans="1:28" x14ac:dyDescent="0.35">
      <c r="A1" t="s">
        <v>17</v>
      </c>
      <c r="B1" t="s">
        <v>18</v>
      </c>
      <c r="C1" t="s">
        <v>19</v>
      </c>
      <c r="D1" t="s">
        <v>0</v>
      </c>
      <c r="E1" t="s">
        <v>20</v>
      </c>
      <c r="F1" t="s">
        <v>1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t="s">
        <v>39</v>
      </c>
      <c r="Z1" t="s">
        <v>40</v>
      </c>
      <c r="AA1" t="s">
        <v>41</v>
      </c>
      <c r="AB1" t="s">
        <v>42</v>
      </c>
    </row>
    <row r="2" spans="1:28" x14ac:dyDescent="0.35">
      <c r="A2">
        <v>1977</v>
      </c>
      <c r="B2" t="s">
        <v>43</v>
      </c>
      <c r="C2" t="s">
        <v>44</v>
      </c>
      <c r="D2">
        <v>481857</v>
      </c>
      <c r="E2">
        <v>486992</v>
      </c>
      <c r="F2">
        <v>1207011</v>
      </c>
      <c r="G2">
        <v>613826</v>
      </c>
      <c r="H2">
        <v>477176</v>
      </c>
      <c r="I2">
        <v>196</v>
      </c>
      <c r="J2">
        <v>0</v>
      </c>
      <c r="K2">
        <v>0</v>
      </c>
      <c r="L2">
        <v>1186371</v>
      </c>
      <c r="M2">
        <v>1186371</v>
      </c>
      <c r="N2">
        <v>0</v>
      </c>
      <c r="O2">
        <v>193.3</v>
      </c>
      <c r="P2">
        <v>193.3</v>
      </c>
      <c r="Q2">
        <v>0</v>
      </c>
      <c r="R2">
        <v>0</v>
      </c>
      <c r="S2">
        <v>0</v>
      </c>
      <c r="T2">
        <v>0</v>
      </c>
      <c r="U2">
        <v>0</v>
      </c>
      <c r="V2">
        <v>1186371</v>
      </c>
      <c r="W2">
        <v>193.3</v>
      </c>
      <c r="X2">
        <v>0</v>
      </c>
      <c r="AB2">
        <v>0</v>
      </c>
    </row>
    <row r="3" spans="1:28" x14ac:dyDescent="0.35">
      <c r="A3">
        <v>1977</v>
      </c>
      <c r="B3" t="s">
        <v>43</v>
      </c>
      <c r="C3" t="s">
        <v>45</v>
      </c>
      <c r="D3">
        <v>1542377</v>
      </c>
      <c r="E3">
        <v>1545026</v>
      </c>
      <c r="F3">
        <v>3284482</v>
      </c>
      <c r="G3">
        <v>3732243</v>
      </c>
      <c r="H3">
        <v>3044</v>
      </c>
      <c r="I3">
        <v>0.2</v>
      </c>
      <c r="J3">
        <v>391696</v>
      </c>
      <c r="K3">
        <v>22.4</v>
      </c>
      <c r="L3">
        <v>510157</v>
      </c>
      <c r="M3">
        <v>6497</v>
      </c>
      <c r="N3">
        <v>503660</v>
      </c>
      <c r="O3">
        <v>0.2</v>
      </c>
      <c r="P3">
        <v>13.7</v>
      </c>
      <c r="Q3">
        <v>1405678</v>
      </c>
      <c r="R3">
        <v>958091</v>
      </c>
      <c r="S3">
        <v>447587</v>
      </c>
      <c r="T3">
        <v>25.7</v>
      </c>
      <c r="U3">
        <v>37.700000000000003</v>
      </c>
      <c r="V3">
        <v>-895521</v>
      </c>
      <c r="W3">
        <v>-24</v>
      </c>
      <c r="X3">
        <v>27.4</v>
      </c>
      <c r="Y3">
        <v>296754</v>
      </c>
      <c r="Z3">
        <v>297198</v>
      </c>
      <c r="AA3">
        <v>750459</v>
      </c>
      <c r="AB3">
        <v>0</v>
      </c>
    </row>
    <row r="4" spans="1:28" x14ac:dyDescent="0.35">
      <c r="A4">
        <v>1977</v>
      </c>
      <c r="B4" t="s">
        <v>46</v>
      </c>
      <c r="C4" t="s">
        <v>44</v>
      </c>
      <c r="D4">
        <v>49756</v>
      </c>
      <c r="E4">
        <v>61614</v>
      </c>
      <c r="F4">
        <v>610286</v>
      </c>
      <c r="G4">
        <v>309335</v>
      </c>
      <c r="H4">
        <v>60845</v>
      </c>
      <c r="I4">
        <v>197.5</v>
      </c>
      <c r="J4">
        <v>0</v>
      </c>
      <c r="K4">
        <v>0</v>
      </c>
      <c r="L4">
        <v>601902</v>
      </c>
      <c r="M4">
        <v>601902</v>
      </c>
      <c r="N4">
        <v>0</v>
      </c>
      <c r="O4">
        <v>194.6</v>
      </c>
      <c r="P4">
        <v>194.6</v>
      </c>
      <c r="Q4">
        <v>0</v>
      </c>
      <c r="R4">
        <v>0</v>
      </c>
      <c r="S4">
        <v>0</v>
      </c>
      <c r="T4">
        <v>0</v>
      </c>
      <c r="U4">
        <v>0</v>
      </c>
      <c r="V4">
        <v>601902</v>
      </c>
      <c r="W4">
        <v>194.6</v>
      </c>
      <c r="X4">
        <v>0</v>
      </c>
      <c r="AB4">
        <v>0</v>
      </c>
    </row>
    <row r="5" spans="1:28" x14ac:dyDescent="0.35">
      <c r="A5">
        <v>1977</v>
      </c>
      <c r="B5" t="s">
        <v>46</v>
      </c>
      <c r="C5" t="s">
        <v>45</v>
      </c>
      <c r="D5">
        <v>636347</v>
      </c>
      <c r="E5">
        <v>647317</v>
      </c>
      <c r="F5">
        <v>4053056</v>
      </c>
      <c r="G5">
        <v>4240945</v>
      </c>
      <c r="H5">
        <v>6482</v>
      </c>
      <c r="I5">
        <v>1</v>
      </c>
      <c r="J5">
        <v>45318</v>
      </c>
      <c r="K5">
        <v>6.8</v>
      </c>
      <c r="L5">
        <v>648432</v>
      </c>
      <c r="M5">
        <v>25300</v>
      </c>
      <c r="N5">
        <v>623132</v>
      </c>
      <c r="O5">
        <v>0.6</v>
      </c>
      <c r="P5">
        <v>15.3</v>
      </c>
      <c r="Q5">
        <v>1024209</v>
      </c>
      <c r="R5">
        <v>510774</v>
      </c>
      <c r="S5">
        <v>513435</v>
      </c>
      <c r="T5">
        <v>12</v>
      </c>
      <c r="U5">
        <v>24.2</v>
      </c>
      <c r="V5">
        <v>-375777</v>
      </c>
      <c r="W5">
        <v>-8.9</v>
      </c>
      <c r="X5">
        <v>30.6</v>
      </c>
      <c r="Y5">
        <v>31761</v>
      </c>
      <c r="Z5">
        <v>32303</v>
      </c>
      <c r="AA5">
        <v>390633</v>
      </c>
      <c r="AB5">
        <v>0</v>
      </c>
    </row>
    <row r="6" spans="1:28" x14ac:dyDescent="0.35">
      <c r="A6">
        <v>1977</v>
      </c>
      <c r="B6" t="s">
        <v>47</v>
      </c>
      <c r="C6" t="s">
        <v>44</v>
      </c>
      <c r="D6">
        <v>20744</v>
      </c>
      <c r="E6">
        <v>33056</v>
      </c>
      <c r="F6">
        <v>538748</v>
      </c>
      <c r="G6">
        <v>272987</v>
      </c>
      <c r="H6">
        <v>32723</v>
      </c>
      <c r="I6">
        <v>198</v>
      </c>
      <c r="J6">
        <v>0</v>
      </c>
      <c r="K6">
        <v>0</v>
      </c>
      <c r="L6">
        <v>531522</v>
      </c>
      <c r="M6">
        <v>531522</v>
      </c>
      <c r="N6">
        <v>0</v>
      </c>
      <c r="O6">
        <v>194.7</v>
      </c>
      <c r="P6">
        <v>194.7</v>
      </c>
      <c r="Q6">
        <v>0</v>
      </c>
      <c r="R6">
        <v>0</v>
      </c>
      <c r="S6">
        <v>0</v>
      </c>
      <c r="T6">
        <v>0</v>
      </c>
      <c r="U6">
        <v>0</v>
      </c>
      <c r="V6">
        <v>531522</v>
      </c>
      <c r="W6">
        <v>194.7</v>
      </c>
      <c r="X6">
        <v>0</v>
      </c>
      <c r="AB6">
        <v>0</v>
      </c>
    </row>
    <row r="7" spans="1:28" x14ac:dyDescent="0.35">
      <c r="A7">
        <v>1977</v>
      </c>
      <c r="B7" t="s">
        <v>47</v>
      </c>
      <c r="C7" t="s">
        <v>45</v>
      </c>
      <c r="D7">
        <v>360426</v>
      </c>
      <c r="E7">
        <v>385849</v>
      </c>
      <c r="F7">
        <v>4803662</v>
      </c>
      <c r="G7">
        <v>4947643</v>
      </c>
      <c r="H7">
        <v>7855</v>
      </c>
      <c r="I7">
        <v>2</v>
      </c>
      <c r="J7">
        <v>23785</v>
      </c>
      <c r="K7">
        <v>6</v>
      </c>
      <c r="L7">
        <v>730344</v>
      </c>
      <c r="M7">
        <v>47924</v>
      </c>
      <c r="N7">
        <v>682420</v>
      </c>
      <c r="O7">
        <v>1</v>
      </c>
      <c r="P7">
        <v>14.8</v>
      </c>
      <c r="Q7">
        <v>1018306</v>
      </c>
      <c r="R7">
        <v>488526</v>
      </c>
      <c r="S7">
        <v>529780</v>
      </c>
      <c r="T7">
        <v>9.9</v>
      </c>
      <c r="U7">
        <v>20.6</v>
      </c>
      <c r="V7">
        <v>-287962</v>
      </c>
      <c r="W7">
        <v>-5.8</v>
      </c>
      <c r="X7">
        <v>29.6</v>
      </c>
      <c r="Y7">
        <v>13765</v>
      </c>
      <c r="Z7">
        <v>14205</v>
      </c>
      <c r="AA7">
        <v>359036</v>
      </c>
      <c r="AB7">
        <v>0</v>
      </c>
    </row>
    <row r="8" spans="1:28" x14ac:dyDescent="0.35">
      <c r="A8">
        <v>1977</v>
      </c>
      <c r="B8" t="s">
        <v>48</v>
      </c>
      <c r="C8" t="s">
        <v>44</v>
      </c>
      <c r="D8">
        <v>9442</v>
      </c>
      <c r="E8">
        <v>19858</v>
      </c>
      <c r="F8">
        <v>546493</v>
      </c>
      <c r="G8">
        <v>277098</v>
      </c>
      <c r="H8">
        <v>19675</v>
      </c>
      <c r="I8">
        <v>198.2</v>
      </c>
      <c r="J8">
        <v>0</v>
      </c>
      <c r="K8">
        <v>0</v>
      </c>
      <c r="L8">
        <v>538791</v>
      </c>
      <c r="M8">
        <v>538791</v>
      </c>
      <c r="N8">
        <v>0</v>
      </c>
      <c r="O8">
        <v>194.4</v>
      </c>
      <c r="P8">
        <v>194.4</v>
      </c>
      <c r="Q8">
        <v>0</v>
      </c>
      <c r="R8">
        <v>0</v>
      </c>
      <c r="S8">
        <v>0</v>
      </c>
      <c r="T8">
        <v>0</v>
      </c>
      <c r="U8">
        <v>0</v>
      </c>
      <c r="V8">
        <v>538791</v>
      </c>
      <c r="W8">
        <v>194.4</v>
      </c>
      <c r="X8">
        <v>0</v>
      </c>
      <c r="AB8">
        <v>0</v>
      </c>
    </row>
    <row r="9" spans="1:28" x14ac:dyDescent="0.35">
      <c r="A9">
        <v>1977</v>
      </c>
      <c r="B9" t="s">
        <v>48</v>
      </c>
      <c r="C9" t="s">
        <v>45</v>
      </c>
      <c r="D9">
        <v>211027</v>
      </c>
      <c r="E9">
        <v>262130</v>
      </c>
      <c r="F9">
        <v>6354300</v>
      </c>
      <c r="G9">
        <v>6471153</v>
      </c>
      <c r="H9">
        <v>9813</v>
      </c>
      <c r="I9">
        <v>3.7</v>
      </c>
      <c r="J9">
        <v>15544</v>
      </c>
      <c r="K9">
        <v>5.9</v>
      </c>
      <c r="L9">
        <v>972951</v>
      </c>
      <c r="M9">
        <v>99343</v>
      </c>
      <c r="N9">
        <v>873608</v>
      </c>
      <c r="O9">
        <v>1.5</v>
      </c>
      <c r="P9">
        <v>15</v>
      </c>
      <c r="Q9">
        <v>1206656</v>
      </c>
      <c r="R9">
        <v>542034</v>
      </c>
      <c r="S9">
        <v>664622</v>
      </c>
      <c r="T9">
        <v>8.4</v>
      </c>
      <c r="U9">
        <v>18.600000000000001</v>
      </c>
      <c r="V9">
        <v>-233705</v>
      </c>
      <c r="W9">
        <v>-3.6</v>
      </c>
      <c r="X9">
        <v>30</v>
      </c>
      <c r="Y9">
        <v>6547</v>
      </c>
      <c r="Z9">
        <v>6991</v>
      </c>
      <c r="AA9">
        <v>377642</v>
      </c>
      <c r="AB9">
        <v>0</v>
      </c>
    </row>
    <row r="10" spans="1:28" x14ac:dyDescent="0.35">
      <c r="A10">
        <v>1977</v>
      </c>
      <c r="B10" t="s">
        <v>49</v>
      </c>
      <c r="C10" t="s">
        <v>44</v>
      </c>
      <c r="D10">
        <v>2097</v>
      </c>
      <c r="E10">
        <v>6688</v>
      </c>
      <c r="F10">
        <v>281466</v>
      </c>
      <c r="G10">
        <v>142458</v>
      </c>
      <c r="H10">
        <v>6646</v>
      </c>
      <c r="I10">
        <v>198.7</v>
      </c>
      <c r="J10">
        <v>0</v>
      </c>
      <c r="K10">
        <v>0</v>
      </c>
      <c r="L10">
        <v>278016</v>
      </c>
      <c r="M10">
        <v>278016</v>
      </c>
      <c r="N10">
        <v>0</v>
      </c>
      <c r="O10">
        <v>195.2</v>
      </c>
      <c r="P10">
        <v>195.2</v>
      </c>
      <c r="Q10">
        <v>0</v>
      </c>
      <c r="R10">
        <v>0</v>
      </c>
      <c r="S10">
        <v>0</v>
      </c>
      <c r="T10">
        <v>0</v>
      </c>
      <c r="U10">
        <v>0</v>
      </c>
      <c r="V10">
        <v>278016</v>
      </c>
      <c r="W10">
        <v>195.2</v>
      </c>
      <c r="X10">
        <v>0</v>
      </c>
      <c r="AB10">
        <v>0</v>
      </c>
    </row>
    <row r="11" spans="1:28" x14ac:dyDescent="0.35">
      <c r="A11">
        <v>1977</v>
      </c>
      <c r="B11" t="s">
        <v>49</v>
      </c>
      <c r="C11" t="s">
        <v>45</v>
      </c>
      <c r="D11">
        <v>65082</v>
      </c>
      <c r="E11">
        <v>110686</v>
      </c>
      <c r="F11">
        <v>4469751</v>
      </c>
      <c r="G11">
        <v>4492636</v>
      </c>
      <c r="H11">
        <v>6727</v>
      </c>
      <c r="I11">
        <v>6.1</v>
      </c>
      <c r="J11">
        <v>6247</v>
      </c>
      <c r="K11">
        <v>5.7</v>
      </c>
      <c r="L11">
        <v>681175</v>
      </c>
      <c r="M11">
        <v>104600</v>
      </c>
      <c r="N11">
        <v>576575</v>
      </c>
      <c r="O11">
        <v>2.2999999999999998</v>
      </c>
      <c r="P11">
        <v>15.2</v>
      </c>
      <c r="Q11">
        <v>726944</v>
      </c>
      <c r="R11">
        <v>294128</v>
      </c>
      <c r="S11">
        <v>432816</v>
      </c>
      <c r="T11">
        <v>6.5</v>
      </c>
      <c r="U11">
        <v>16.2</v>
      </c>
      <c r="V11">
        <v>-45769</v>
      </c>
      <c r="W11">
        <v>-1</v>
      </c>
      <c r="X11">
        <v>30.4</v>
      </c>
      <c r="Y11">
        <v>1382</v>
      </c>
      <c r="Z11">
        <v>1582</v>
      </c>
      <c r="AA11">
        <v>185565</v>
      </c>
      <c r="AB11">
        <v>0</v>
      </c>
    </row>
    <row r="12" spans="1:28" x14ac:dyDescent="0.35">
      <c r="A12">
        <v>1977</v>
      </c>
      <c r="B12" t="s">
        <v>50</v>
      </c>
      <c r="C12" t="s">
        <v>44</v>
      </c>
      <c r="D12">
        <v>798</v>
      </c>
      <c r="E12">
        <v>3944</v>
      </c>
      <c r="F12">
        <v>233992</v>
      </c>
      <c r="G12">
        <v>118793</v>
      </c>
      <c r="H12">
        <v>3932</v>
      </c>
      <c r="I12">
        <v>199.4</v>
      </c>
      <c r="J12">
        <v>0</v>
      </c>
      <c r="K12">
        <v>0</v>
      </c>
      <c r="L12">
        <v>230399</v>
      </c>
      <c r="M12">
        <v>230399</v>
      </c>
      <c r="N12">
        <v>0</v>
      </c>
      <c r="O12">
        <v>193.9</v>
      </c>
      <c r="P12">
        <v>193.9</v>
      </c>
      <c r="Q12">
        <v>0</v>
      </c>
      <c r="R12">
        <v>0</v>
      </c>
      <c r="S12">
        <v>0</v>
      </c>
      <c r="T12">
        <v>0</v>
      </c>
      <c r="U12">
        <v>0</v>
      </c>
      <c r="V12">
        <v>230399</v>
      </c>
      <c r="W12">
        <v>193.9</v>
      </c>
      <c r="X12">
        <v>0</v>
      </c>
      <c r="AB12">
        <v>0</v>
      </c>
    </row>
    <row r="13" spans="1:28" x14ac:dyDescent="0.35">
      <c r="A13">
        <v>1977</v>
      </c>
      <c r="B13" t="s">
        <v>50</v>
      </c>
      <c r="C13" t="s">
        <v>45</v>
      </c>
      <c r="D13">
        <v>32571</v>
      </c>
      <c r="E13">
        <v>95947</v>
      </c>
      <c r="F13">
        <v>4917823</v>
      </c>
      <c r="G13">
        <v>4910828</v>
      </c>
      <c r="H13">
        <v>8606</v>
      </c>
      <c r="I13">
        <v>9.1</v>
      </c>
      <c r="J13">
        <v>5780</v>
      </c>
      <c r="K13">
        <v>6.1</v>
      </c>
      <c r="L13">
        <v>776927</v>
      </c>
      <c r="M13">
        <v>172618</v>
      </c>
      <c r="N13">
        <v>604309</v>
      </c>
      <c r="O13">
        <v>3.5</v>
      </c>
      <c r="P13">
        <v>15.8</v>
      </c>
      <c r="Q13">
        <v>762936</v>
      </c>
      <c r="R13">
        <v>293578</v>
      </c>
      <c r="S13">
        <v>469358</v>
      </c>
      <c r="T13">
        <v>6</v>
      </c>
      <c r="U13">
        <v>15.5</v>
      </c>
      <c r="V13">
        <v>13991</v>
      </c>
      <c r="W13">
        <v>0.3</v>
      </c>
      <c r="X13">
        <v>31</v>
      </c>
      <c r="Y13">
        <v>536</v>
      </c>
      <c r="Z13">
        <v>670</v>
      </c>
      <c r="AA13">
        <v>157902</v>
      </c>
      <c r="AB13">
        <v>0</v>
      </c>
    </row>
    <row r="14" spans="1:28" x14ac:dyDescent="0.35">
      <c r="A14">
        <v>1977</v>
      </c>
      <c r="B14" t="s">
        <v>51</v>
      </c>
      <c r="C14" t="s">
        <v>44</v>
      </c>
      <c r="D14">
        <v>139</v>
      </c>
      <c r="E14">
        <v>1372</v>
      </c>
      <c r="F14">
        <v>94031</v>
      </c>
      <c r="G14">
        <v>47386</v>
      </c>
      <c r="H14">
        <v>1371</v>
      </c>
      <c r="I14">
        <v>199.9</v>
      </c>
      <c r="J14">
        <v>0</v>
      </c>
      <c r="K14">
        <v>0</v>
      </c>
      <c r="L14">
        <v>93290</v>
      </c>
      <c r="M14">
        <v>93290</v>
      </c>
      <c r="N14">
        <v>0</v>
      </c>
      <c r="O14">
        <v>196.9</v>
      </c>
      <c r="P14">
        <v>196.9</v>
      </c>
      <c r="Q14">
        <v>0</v>
      </c>
      <c r="R14">
        <v>0</v>
      </c>
      <c r="S14">
        <v>0</v>
      </c>
      <c r="T14">
        <v>0</v>
      </c>
      <c r="U14">
        <v>0</v>
      </c>
      <c r="V14">
        <v>93290</v>
      </c>
      <c r="W14">
        <v>196.9</v>
      </c>
      <c r="X14">
        <v>0</v>
      </c>
      <c r="AB14">
        <v>0</v>
      </c>
    </row>
    <row r="15" spans="1:28" x14ac:dyDescent="0.35">
      <c r="A15">
        <v>1977</v>
      </c>
      <c r="B15" t="s">
        <v>51</v>
      </c>
      <c r="C15" t="s">
        <v>45</v>
      </c>
      <c r="D15">
        <v>9213</v>
      </c>
      <c r="E15">
        <v>55967</v>
      </c>
      <c r="F15">
        <v>3124572</v>
      </c>
      <c r="G15">
        <v>3042928</v>
      </c>
      <c r="H15">
        <v>5866</v>
      </c>
      <c r="I15">
        <v>10.7</v>
      </c>
      <c r="J15">
        <v>3389</v>
      </c>
      <c r="K15">
        <v>6.2</v>
      </c>
      <c r="L15">
        <v>512829</v>
      </c>
      <c r="M15">
        <v>142767</v>
      </c>
      <c r="N15">
        <v>370062</v>
      </c>
      <c r="O15">
        <v>4.7</v>
      </c>
      <c r="P15">
        <v>16.899999999999999</v>
      </c>
      <c r="Q15">
        <v>349541</v>
      </c>
      <c r="R15">
        <v>78226</v>
      </c>
      <c r="S15">
        <v>271315</v>
      </c>
      <c r="T15">
        <v>2.6</v>
      </c>
      <c r="U15">
        <v>11.5</v>
      </c>
      <c r="V15">
        <v>163288</v>
      </c>
      <c r="W15">
        <v>5.4</v>
      </c>
      <c r="X15">
        <v>23</v>
      </c>
      <c r="Y15">
        <v>1</v>
      </c>
      <c r="Z15">
        <v>3</v>
      </c>
      <c r="AB15">
        <v>1</v>
      </c>
    </row>
    <row r="16" spans="1:28" x14ac:dyDescent="0.35">
      <c r="A16">
        <v>1977</v>
      </c>
      <c r="B16" t="s">
        <v>52</v>
      </c>
      <c r="C16" t="s">
        <v>44</v>
      </c>
      <c r="D16">
        <v>58</v>
      </c>
      <c r="E16">
        <v>528</v>
      </c>
      <c r="F16">
        <v>77035</v>
      </c>
      <c r="G16">
        <v>38996</v>
      </c>
      <c r="H16">
        <v>524</v>
      </c>
      <c r="I16">
        <v>198.5</v>
      </c>
      <c r="J16">
        <v>0</v>
      </c>
      <c r="K16">
        <v>0</v>
      </c>
      <c r="L16">
        <v>76079</v>
      </c>
      <c r="M16">
        <v>76079</v>
      </c>
      <c r="N16">
        <v>0</v>
      </c>
      <c r="O16">
        <v>195.1</v>
      </c>
      <c r="P16">
        <v>195.1</v>
      </c>
      <c r="Q16">
        <v>0</v>
      </c>
      <c r="R16">
        <v>0</v>
      </c>
      <c r="S16">
        <v>0</v>
      </c>
      <c r="T16">
        <v>0</v>
      </c>
      <c r="U16">
        <v>0</v>
      </c>
      <c r="V16">
        <v>76079</v>
      </c>
      <c r="W16">
        <v>195.1</v>
      </c>
      <c r="X16">
        <v>0</v>
      </c>
      <c r="AB16">
        <v>0</v>
      </c>
    </row>
    <row r="17" spans="1:28" x14ac:dyDescent="0.35">
      <c r="A17">
        <v>1977</v>
      </c>
      <c r="B17" t="s">
        <v>52</v>
      </c>
      <c r="C17" t="s">
        <v>45</v>
      </c>
      <c r="D17">
        <v>4639</v>
      </c>
      <c r="E17">
        <v>49502</v>
      </c>
      <c r="F17">
        <v>3108489</v>
      </c>
      <c r="G17">
        <v>3035247</v>
      </c>
      <c r="H17">
        <v>4559</v>
      </c>
      <c r="I17">
        <v>9.3000000000000007</v>
      </c>
      <c r="J17">
        <v>3807</v>
      </c>
      <c r="K17">
        <v>7.8</v>
      </c>
      <c r="L17">
        <v>484919</v>
      </c>
      <c r="M17">
        <v>116507</v>
      </c>
      <c r="N17">
        <v>368412</v>
      </c>
      <c r="O17">
        <v>3.8</v>
      </c>
      <c r="P17">
        <v>16</v>
      </c>
      <c r="Q17">
        <v>338435</v>
      </c>
      <c r="R17">
        <v>85425</v>
      </c>
      <c r="S17">
        <v>253010</v>
      </c>
      <c r="T17">
        <v>2.8</v>
      </c>
      <c r="U17">
        <v>11.2</v>
      </c>
      <c r="V17">
        <v>146484</v>
      </c>
      <c r="W17">
        <v>4.8</v>
      </c>
      <c r="X17">
        <v>22.4</v>
      </c>
      <c r="Y17">
        <v>2</v>
      </c>
      <c r="Z17">
        <v>15</v>
      </c>
      <c r="AB17">
        <v>1</v>
      </c>
    </row>
    <row r="18" spans="1:28" x14ac:dyDescent="0.35">
      <c r="A18">
        <v>1977</v>
      </c>
      <c r="B18" t="s">
        <v>53</v>
      </c>
      <c r="C18" t="s">
        <v>44</v>
      </c>
      <c r="D18">
        <v>17</v>
      </c>
      <c r="E18">
        <v>392</v>
      </c>
      <c r="F18">
        <v>47538</v>
      </c>
      <c r="G18">
        <v>25086</v>
      </c>
      <c r="H18">
        <v>391</v>
      </c>
      <c r="I18">
        <v>199.5</v>
      </c>
      <c r="J18">
        <v>0</v>
      </c>
      <c r="K18">
        <v>0</v>
      </c>
      <c r="L18">
        <v>44905</v>
      </c>
      <c r="M18">
        <v>44905</v>
      </c>
      <c r="N18">
        <v>0</v>
      </c>
      <c r="O18">
        <v>179</v>
      </c>
      <c r="P18">
        <v>179</v>
      </c>
      <c r="Q18">
        <v>0</v>
      </c>
      <c r="R18">
        <v>0</v>
      </c>
      <c r="S18">
        <v>0</v>
      </c>
      <c r="T18">
        <v>0</v>
      </c>
      <c r="U18">
        <v>0</v>
      </c>
      <c r="V18">
        <v>44905</v>
      </c>
      <c r="W18">
        <v>179</v>
      </c>
      <c r="X18">
        <v>0</v>
      </c>
      <c r="AB18">
        <v>0</v>
      </c>
    </row>
    <row r="19" spans="1:28" x14ac:dyDescent="0.35">
      <c r="A19">
        <v>1977</v>
      </c>
      <c r="B19" t="s">
        <v>53</v>
      </c>
      <c r="C19" t="s">
        <v>45</v>
      </c>
      <c r="D19">
        <v>2863</v>
      </c>
      <c r="E19">
        <v>66567</v>
      </c>
      <c r="F19">
        <v>4139553</v>
      </c>
      <c r="G19">
        <v>4028455</v>
      </c>
      <c r="H19">
        <v>7693</v>
      </c>
      <c r="I19">
        <v>11.8</v>
      </c>
      <c r="J19">
        <v>4699</v>
      </c>
      <c r="K19">
        <v>7.2</v>
      </c>
      <c r="L19">
        <v>657031</v>
      </c>
      <c r="M19">
        <v>192713</v>
      </c>
      <c r="N19">
        <v>464318</v>
      </c>
      <c r="O19">
        <v>4.8</v>
      </c>
      <c r="P19">
        <v>16.3</v>
      </c>
      <c r="Q19">
        <v>434836</v>
      </c>
      <c r="R19">
        <v>102842</v>
      </c>
      <c r="S19">
        <v>331994</v>
      </c>
      <c r="T19">
        <v>2.6</v>
      </c>
      <c r="U19">
        <v>10.8</v>
      </c>
      <c r="V19">
        <v>222195</v>
      </c>
      <c r="W19">
        <v>5.5</v>
      </c>
      <c r="X19">
        <v>21.6</v>
      </c>
      <c r="AB19">
        <v>0</v>
      </c>
    </row>
    <row r="20" spans="1:28" x14ac:dyDescent="0.35">
      <c r="A20">
        <v>1977</v>
      </c>
      <c r="B20" t="s">
        <v>54</v>
      </c>
      <c r="C20" t="s">
        <v>44</v>
      </c>
      <c r="D20">
        <v>1</v>
      </c>
      <c r="E20">
        <v>82</v>
      </c>
      <c r="H20">
        <v>82</v>
      </c>
      <c r="I20">
        <v>200</v>
      </c>
      <c r="J20">
        <v>0</v>
      </c>
      <c r="K20">
        <v>0</v>
      </c>
      <c r="AB20">
        <v>1</v>
      </c>
    </row>
    <row r="21" spans="1:28" x14ac:dyDescent="0.35">
      <c r="A21">
        <v>1977</v>
      </c>
      <c r="B21" t="s">
        <v>54</v>
      </c>
      <c r="C21" t="s">
        <v>45</v>
      </c>
      <c r="D21">
        <v>1148</v>
      </c>
      <c r="E21">
        <v>57911</v>
      </c>
      <c r="H21">
        <v>5914</v>
      </c>
      <c r="I21">
        <v>10.4</v>
      </c>
      <c r="J21">
        <v>3722</v>
      </c>
      <c r="K21">
        <v>6.6</v>
      </c>
      <c r="AB21">
        <v>1</v>
      </c>
    </row>
    <row r="22" spans="1:28" x14ac:dyDescent="0.35">
      <c r="A22">
        <v>1977</v>
      </c>
      <c r="B22" t="s">
        <v>55</v>
      </c>
      <c r="C22" t="s">
        <v>44</v>
      </c>
      <c r="D22">
        <v>4</v>
      </c>
      <c r="E22">
        <v>191</v>
      </c>
      <c r="F22">
        <v>51108</v>
      </c>
      <c r="G22">
        <v>25554</v>
      </c>
      <c r="H22">
        <v>191</v>
      </c>
      <c r="I22">
        <v>200</v>
      </c>
      <c r="J22">
        <v>0</v>
      </c>
      <c r="K22">
        <v>0</v>
      </c>
      <c r="L22">
        <v>51108</v>
      </c>
      <c r="M22">
        <v>51108</v>
      </c>
      <c r="N22">
        <v>0</v>
      </c>
      <c r="O22">
        <v>200</v>
      </c>
      <c r="P22">
        <v>200</v>
      </c>
      <c r="Q22">
        <v>0</v>
      </c>
      <c r="R22">
        <v>0</v>
      </c>
      <c r="S22">
        <v>0</v>
      </c>
      <c r="T22">
        <v>0</v>
      </c>
      <c r="U22">
        <v>0</v>
      </c>
      <c r="V22">
        <v>51108</v>
      </c>
      <c r="W22">
        <v>200</v>
      </c>
      <c r="X22">
        <v>0</v>
      </c>
      <c r="AB22">
        <v>0</v>
      </c>
    </row>
    <row r="23" spans="1:28" x14ac:dyDescent="0.35">
      <c r="A23">
        <v>1977</v>
      </c>
      <c r="B23" t="s">
        <v>55</v>
      </c>
      <c r="C23" t="s">
        <v>45</v>
      </c>
      <c r="D23">
        <v>681</v>
      </c>
      <c r="E23">
        <v>48383</v>
      </c>
      <c r="F23">
        <v>3735784</v>
      </c>
      <c r="G23">
        <v>3542755</v>
      </c>
      <c r="H23">
        <v>4810</v>
      </c>
      <c r="I23">
        <v>10.1</v>
      </c>
      <c r="J23">
        <v>3473</v>
      </c>
      <c r="K23">
        <v>7.3</v>
      </c>
      <c r="L23">
        <v>806575</v>
      </c>
      <c r="M23">
        <v>214056</v>
      </c>
      <c r="N23">
        <v>592519</v>
      </c>
      <c r="O23">
        <v>6</v>
      </c>
      <c r="P23">
        <v>22.8</v>
      </c>
      <c r="Q23">
        <v>420516</v>
      </c>
      <c r="R23">
        <v>80967</v>
      </c>
      <c r="S23">
        <v>339549</v>
      </c>
      <c r="T23">
        <v>2.2999999999999998</v>
      </c>
      <c r="U23">
        <v>11.9</v>
      </c>
      <c r="V23">
        <v>386059</v>
      </c>
      <c r="W23">
        <v>10.9</v>
      </c>
      <c r="X23">
        <v>23.8</v>
      </c>
      <c r="AB23">
        <v>0</v>
      </c>
    </row>
    <row r="24" spans="1:28" x14ac:dyDescent="0.35">
      <c r="A24">
        <v>1977</v>
      </c>
      <c r="B24" t="s">
        <v>56</v>
      </c>
      <c r="C24" t="s">
        <v>44</v>
      </c>
      <c r="D24">
        <v>3</v>
      </c>
      <c r="E24">
        <v>5</v>
      </c>
      <c r="H24">
        <v>5</v>
      </c>
      <c r="I24">
        <v>200</v>
      </c>
      <c r="J24">
        <v>0</v>
      </c>
      <c r="K24">
        <v>0</v>
      </c>
      <c r="AB24">
        <v>1</v>
      </c>
    </row>
    <row r="25" spans="1:28" x14ac:dyDescent="0.35">
      <c r="A25">
        <v>1977</v>
      </c>
      <c r="B25" t="s">
        <v>56</v>
      </c>
      <c r="C25" t="s">
        <v>45</v>
      </c>
      <c r="D25">
        <v>724</v>
      </c>
      <c r="E25">
        <v>213785</v>
      </c>
      <c r="H25">
        <v>22819</v>
      </c>
      <c r="I25">
        <v>10.8</v>
      </c>
      <c r="J25">
        <v>18550</v>
      </c>
      <c r="K25">
        <v>8.8000000000000007</v>
      </c>
      <c r="AB25">
        <v>1</v>
      </c>
    </row>
    <row r="26" spans="1:28" x14ac:dyDescent="0.35">
      <c r="A26">
        <v>1978</v>
      </c>
      <c r="B26" t="s">
        <v>43</v>
      </c>
      <c r="C26" t="s">
        <v>44</v>
      </c>
      <c r="D26">
        <v>435221</v>
      </c>
      <c r="E26">
        <v>435803</v>
      </c>
      <c r="F26">
        <v>1119914</v>
      </c>
      <c r="G26">
        <v>563977</v>
      </c>
      <c r="H26">
        <v>431416</v>
      </c>
      <c r="I26">
        <v>198</v>
      </c>
      <c r="J26">
        <v>0</v>
      </c>
      <c r="K26">
        <v>0</v>
      </c>
      <c r="L26">
        <v>1111875</v>
      </c>
      <c r="M26">
        <v>1111875</v>
      </c>
      <c r="N26">
        <v>0</v>
      </c>
      <c r="O26">
        <v>197.1</v>
      </c>
      <c r="P26">
        <v>197.1</v>
      </c>
      <c r="Q26">
        <v>0</v>
      </c>
      <c r="R26">
        <v>0</v>
      </c>
      <c r="S26">
        <v>0</v>
      </c>
      <c r="T26">
        <v>0</v>
      </c>
      <c r="U26">
        <v>0</v>
      </c>
      <c r="V26">
        <v>1111875</v>
      </c>
      <c r="W26">
        <v>197.1</v>
      </c>
      <c r="X26">
        <v>0</v>
      </c>
      <c r="AB26">
        <v>0</v>
      </c>
    </row>
    <row r="27" spans="1:28" x14ac:dyDescent="0.35">
      <c r="A27">
        <v>1978</v>
      </c>
      <c r="B27" t="s">
        <v>43</v>
      </c>
      <c r="C27" t="s">
        <v>57</v>
      </c>
      <c r="D27">
        <v>260369</v>
      </c>
      <c r="E27">
        <v>261229</v>
      </c>
      <c r="F27">
        <v>567936</v>
      </c>
      <c r="G27">
        <v>664906</v>
      </c>
      <c r="H27">
        <v>251</v>
      </c>
      <c r="I27">
        <v>0.1</v>
      </c>
      <c r="J27">
        <v>132076</v>
      </c>
      <c r="K27">
        <v>40</v>
      </c>
      <c r="L27">
        <v>159060</v>
      </c>
      <c r="M27">
        <v>470</v>
      </c>
      <c r="N27">
        <v>158590</v>
      </c>
      <c r="O27">
        <v>0.1</v>
      </c>
      <c r="P27">
        <v>23.9</v>
      </c>
      <c r="Q27">
        <v>352999</v>
      </c>
      <c r="R27">
        <v>289655</v>
      </c>
      <c r="S27">
        <v>63344</v>
      </c>
      <c r="T27">
        <v>43.6</v>
      </c>
      <c r="U27">
        <v>53.1</v>
      </c>
      <c r="V27">
        <v>-193939</v>
      </c>
      <c r="W27">
        <v>-29.2</v>
      </c>
      <c r="X27">
        <v>47.8</v>
      </c>
      <c r="Y27">
        <v>96895</v>
      </c>
      <c r="Z27">
        <v>96922</v>
      </c>
      <c r="AA27">
        <v>216528</v>
      </c>
      <c r="AB27">
        <v>0</v>
      </c>
    </row>
    <row r="28" spans="1:28" x14ac:dyDescent="0.35">
      <c r="A28">
        <v>1978</v>
      </c>
      <c r="B28" t="s">
        <v>43</v>
      </c>
      <c r="C28" t="s">
        <v>45</v>
      </c>
      <c r="D28">
        <v>1302466</v>
      </c>
      <c r="E28">
        <v>1304769</v>
      </c>
      <c r="F28">
        <v>2919691</v>
      </c>
      <c r="G28">
        <v>3165902</v>
      </c>
      <c r="H28">
        <v>47837</v>
      </c>
      <c r="I28">
        <v>3.3</v>
      </c>
      <c r="J28">
        <v>293955</v>
      </c>
      <c r="K28">
        <v>20.5</v>
      </c>
      <c r="L28">
        <v>585035</v>
      </c>
      <c r="M28">
        <v>114574</v>
      </c>
      <c r="N28">
        <v>470461</v>
      </c>
      <c r="O28">
        <v>3.6</v>
      </c>
      <c r="P28">
        <v>18.5</v>
      </c>
      <c r="Q28">
        <v>1077456</v>
      </c>
      <c r="R28">
        <v>768596</v>
      </c>
      <c r="S28">
        <v>308860</v>
      </c>
      <c r="T28">
        <v>24.3</v>
      </c>
      <c r="U28">
        <v>34</v>
      </c>
      <c r="V28">
        <v>-492421</v>
      </c>
      <c r="W28">
        <v>-15.5</v>
      </c>
      <c r="X28">
        <v>37</v>
      </c>
      <c r="Y28">
        <v>217571</v>
      </c>
      <c r="Z28">
        <v>217792</v>
      </c>
      <c r="AA28">
        <v>570162</v>
      </c>
      <c r="AB28">
        <v>0</v>
      </c>
    </row>
    <row r="29" spans="1:28" x14ac:dyDescent="0.35">
      <c r="A29">
        <v>1978</v>
      </c>
      <c r="B29" t="s">
        <v>46</v>
      </c>
      <c r="C29" t="s">
        <v>44</v>
      </c>
      <c r="D29">
        <v>45322</v>
      </c>
      <c r="E29">
        <v>46007</v>
      </c>
      <c r="F29">
        <v>548736</v>
      </c>
      <c r="G29">
        <v>275378</v>
      </c>
      <c r="H29">
        <v>45835</v>
      </c>
      <c r="I29">
        <v>199.3</v>
      </c>
      <c r="J29">
        <v>0</v>
      </c>
      <c r="K29">
        <v>0</v>
      </c>
      <c r="L29">
        <v>546716</v>
      </c>
      <c r="M29">
        <v>546716</v>
      </c>
      <c r="N29">
        <v>0</v>
      </c>
      <c r="O29">
        <v>198.5</v>
      </c>
      <c r="P29">
        <v>198.5</v>
      </c>
      <c r="Q29">
        <v>0</v>
      </c>
      <c r="R29">
        <v>0</v>
      </c>
      <c r="S29">
        <v>0</v>
      </c>
      <c r="T29">
        <v>0</v>
      </c>
      <c r="U29">
        <v>0</v>
      </c>
      <c r="V29">
        <v>546716</v>
      </c>
      <c r="W29">
        <v>198.5</v>
      </c>
      <c r="X29">
        <v>0</v>
      </c>
      <c r="AB29">
        <v>0</v>
      </c>
    </row>
    <row r="30" spans="1:28" x14ac:dyDescent="0.35">
      <c r="A30">
        <v>1978</v>
      </c>
      <c r="B30" t="s">
        <v>46</v>
      </c>
      <c r="C30" t="s">
        <v>57</v>
      </c>
      <c r="D30">
        <v>81279</v>
      </c>
      <c r="E30">
        <v>86022</v>
      </c>
      <c r="F30">
        <v>563846</v>
      </c>
      <c r="G30">
        <v>558634</v>
      </c>
      <c r="H30">
        <v>727</v>
      </c>
      <c r="I30">
        <v>0.8</v>
      </c>
      <c r="J30">
        <v>9551</v>
      </c>
      <c r="K30">
        <v>10.5</v>
      </c>
      <c r="L30">
        <v>177239</v>
      </c>
      <c r="M30">
        <v>2120</v>
      </c>
      <c r="N30">
        <v>175119</v>
      </c>
      <c r="O30">
        <v>0.4</v>
      </c>
      <c r="P30">
        <v>31.7</v>
      </c>
      <c r="Q30">
        <v>166815</v>
      </c>
      <c r="R30">
        <v>106309</v>
      </c>
      <c r="S30">
        <v>60506</v>
      </c>
      <c r="T30">
        <v>19</v>
      </c>
      <c r="U30">
        <v>29.9</v>
      </c>
      <c r="V30">
        <v>10424</v>
      </c>
      <c r="W30">
        <v>1.8</v>
      </c>
      <c r="X30">
        <v>59.8</v>
      </c>
      <c r="Y30">
        <v>6448</v>
      </c>
      <c r="Z30">
        <v>6507</v>
      </c>
      <c r="AA30">
        <v>77938</v>
      </c>
      <c r="AB30">
        <v>0</v>
      </c>
    </row>
    <row r="31" spans="1:28" x14ac:dyDescent="0.35">
      <c r="A31">
        <v>1978</v>
      </c>
      <c r="B31" t="s">
        <v>46</v>
      </c>
      <c r="C31" t="s">
        <v>45</v>
      </c>
      <c r="D31">
        <v>583376</v>
      </c>
      <c r="E31">
        <v>594268</v>
      </c>
      <c r="F31">
        <v>3839699</v>
      </c>
      <c r="G31">
        <v>3874854</v>
      </c>
      <c r="H31">
        <v>5282</v>
      </c>
      <c r="I31">
        <v>0.9</v>
      </c>
      <c r="J31">
        <v>34027</v>
      </c>
      <c r="K31">
        <v>5.6</v>
      </c>
      <c r="L31">
        <v>708160</v>
      </c>
      <c r="M31">
        <v>54214</v>
      </c>
      <c r="N31">
        <v>653946</v>
      </c>
      <c r="O31">
        <v>1.4</v>
      </c>
      <c r="P31">
        <v>18.3</v>
      </c>
      <c r="Q31">
        <v>778469</v>
      </c>
      <c r="R31">
        <v>390984</v>
      </c>
      <c r="S31">
        <v>387485</v>
      </c>
      <c r="T31">
        <v>10.1</v>
      </c>
      <c r="U31">
        <v>20.100000000000001</v>
      </c>
      <c r="V31">
        <v>-70309</v>
      </c>
      <c r="W31">
        <v>-1.8</v>
      </c>
      <c r="X31">
        <v>36.6</v>
      </c>
      <c r="Y31">
        <v>22903</v>
      </c>
      <c r="Z31">
        <v>23278</v>
      </c>
      <c r="AA31">
        <v>279122</v>
      </c>
      <c r="AB31">
        <v>0</v>
      </c>
    </row>
    <row r="32" spans="1:28" x14ac:dyDescent="0.35">
      <c r="A32">
        <v>1978</v>
      </c>
      <c r="B32" t="s">
        <v>47</v>
      </c>
      <c r="C32" t="s">
        <v>44</v>
      </c>
      <c r="D32">
        <v>15810</v>
      </c>
      <c r="E32">
        <v>16576</v>
      </c>
      <c r="F32">
        <v>404899</v>
      </c>
      <c r="G32">
        <v>203024</v>
      </c>
      <c r="H32">
        <v>16531</v>
      </c>
      <c r="I32">
        <v>199.5</v>
      </c>
      <c r="J32">
        <v>0</v>
      </c>
      <c r="K32">
        <v>0</v>
      </c>
      <c r="L32">
        <v>403750</v>
      </c>
      <c r="M32">
        <v>403750</v>
      </c>
      <c r="N32">
        <v>0</v>
      </c>
      <c r="O32">
        <v>198.9</v>
      </c>
      <c r="P32">
        <v>198.9</v>
      </c>
      <c r="Q32">
        <v>0</v>
      </c>
      <c r="R32">
        <v>0</v>
      </c>
      <c r="S32">
        <v>0</v>
      </c>
      <c r="T32">
        <v>0</v>
      </c>
      <c r="U32">
        <v>0</v>
      </c>
      <c r="V32">
        <v>403750</v>
      </c>
      <c r="W32">
        <v>198.9</v>
      </c>
      <c r="X32">
        <v>0</v>
      </c>
      <c r="AB32">
        <v>0</v>
      </c>
    </row>
    <row r="33" spans="1:28" x14ac:dyDescent="0.35">
      <c r="A33">
        <v>1978</v>
      </c>
      <c r="B33" t="s">
        <v>47</v>
      </c>
      <c r="C33" t="s">
        <v>57</v>
      </c>
      <c r="D33">
        <v>41337</v>
      </c>
      <c r="E33">
        <v>52967</v>
      </c>
      <c r="F33">
        <v>601883</v>
      </c>
      <c r="G33">
        <v>584355</v>
      </c>
      <c r="H33">
        <v>1244</v>
      </c>
      <c r="I33">
        <v>2.2999999999999998</v>
      </c>
      <c r="J33">
        <v>4307</v>
      </c>
      <c r="K33">
        <v>7.9</v>
      </c>
      <c r="L33">
        <v>178021</v>
      </c>
      <c r="M33">
        <v>5081</v>
      </c>
      <c r="N33">
        <v>172940</v>
      </c>
      <c r="O33">
        <v>0.9</v>
      </c>
      <c r="P33">
        <v>30.5</v>
      </c>
      <c r="Q33">
        <v>142965</v>
      </c>
      <c r="R33">
        <v>85880</v>
      </c>
      <c r="S33">
        <v>57085</v>
      </c>
      <c r="T33">
        <v>14.7</v>
      </c>
      <c r="U33">
        <v>24.5</v>
      </c>
      <c r="V33">
        <v>35056</v>
      </c>
      <c r="W33">
        <v>6</v>
      </c>
      <c r="X33">
        <v>49</v>
      </c>
      <c r="Y33">
        <v>2270</v>
      </c>
      <c r="Z33">
        <v>2367</v>
      </c>
      <c r="AA33">
        <v>58283</v>
      </c>
      <c r="AB33">
        <v>0</v>
      </c>
    </row>
    <row r="34" spans="1:28" x14ac:dyDescent="0.35">
      <c r="A34">
        <v>1978</v>
      </c>
      <c r="B34" t="s">
        <v>47</v>
      </c>
      <c r="C34" t="s">
        <v>45</v>
      </c>
      <c r="D34">
        <v>342540</v>
      </c>
      <c r="E34">
        <v>368427</v>
      </c>
      <c r="F34">
        <v>4714056</v>
      </c>
      <c r="G34">
        <v>4673944</v>
      </c>
      <c r="H34">
        <v>2912</v>
      </c>
      <c r="I34">
        <v>0.8</v>
      </c>
      <c r="J34">
        <v>14859</v>
      </c>
      <c r="K34">
        <v>4</v>
      </c>
      <c r="L34">
        <v>803573</v>
      </c>
      <c r="M34">
        <v>40475</v>
      </c>
      <c r="N34">
        <v>763098</v>
      </c>
      <c r="O34">
        <v>0.9</v>
      </c>
      <c r="P34">
        <v>17.2</v>
      </c>
      <c r="Q34">
        <v>723349</v>
      </c>
      <c r="R34">
        <v>320080</v>
      </c>
      <c r="S34">
        <v>403269</v>
      </c>
      <c r="T34">
        <v>6.8</v>
      </c>
      <c r="U34">
        <v>15.5</v>
      </c>
      <c r="V34">
        <v>80224</v>
      </c>
      <c r="W34">
        <v>1.7</v>
      </c>
      <c r="X34">
        <v>31</v>
      </c>
      <c r="Y34">
        <v>8438</v>
      </c>
      <c r="Z34">
        <v>8703</v>
      </c>
      <c r="AA34">
        <v>217513</v>
      </c>
      <c r="AB34">
        <v>0</v>
      </c>
    </row>
    <row r="35" spans="1:28" x14ac:dyDescent="0.35">
      <c r="A35">
        <v>1978</v>
      </c>
      <c r="B35" t="s">
        <v>48</v>
      </c>
      <c r="C35" t="s">
        <v>44</v>
      </c>
      <c r="D35">
        <v>6300</v>
      </c>
      <c r="E35">
        <v>7187</v>
      </c>
      <c r="F35">
        <v>360153</v>
      </c>
      <c r="G35">
        <v>180519</v>
      </c>
      <c r="H35">
        <v>7171</v>
      </c>
      <c r="I35">
        <v>199.6</v>
      </c>
      <c r="J35">
        <v>0</v>
      </c>
      <c r="K35">
        <v>0</v>
      </c>
      <c r="L35">
        <v>359268</v>
      </c>
      <c r="M35">
        <v>359268</v>
      </c>
      <c r="N35">
        <v>0</v>
      </c>
      <c r="O35">
        <v>199</v>
      </c>
      <c r="P35">
        <v>199</v>
      </c>
      <c r="Q35">
        <v>0</v>
      </c>
      <c r="R35">
        <v>0</v>
      </c>
      <c r="S35">
        <v>0</v>
      </c>
      <c r="T35">
        <v>0</v>
      </c>
      <c r="U35">
        <v>0</v>
      </c>
      <c r="V35">
        <v>359268</v>
      </c>
      <c r="W35">
        <v>199</v>
      </c>
      <c r="X35">
        <v>0</v>
      </c>
      <c r="AB35">
        <v>0</v>
      </c>
    </row>
    <row r="36" spans="1:28" x14ac:dyDescent="0.35">
      <c r="A36">
        <v>1978</v>
      </c>
      <c r="B36" t="s">
        <v>48</v>
      </c>
      <c r="C36" t="s">
        <v>57</v>
      </c>
      <c r="D36">
        <v>21623</v>
      </c>
      <c r="E36">
        <v>36917</v>
      </c>
      <c r="F36">
        <v>701454</v>
      </c>
      <c r="G36">
        <v>672621</v>
      </c>
      <c r="H36">
        <v>1457</v>
      </c>
      <c r="I36">
        <v>3.9</v>
      </c>
      <c r="J36">
        <v>2243</v>
      </c>
      <c r="K36">
        <v>6</v>
      </c>
      <c r="L36">
        <v>199899</v>
      </c>
      <c r="M36">
        <v>9421</v>
      </c>
      <c r="N36">
        <v>190478</v>
      </c>
      <c r="O36">
        <v>1.4</v>
      </c>
      <c r="P36">
        <v>29.7</v>
      </c>
      <c r="Q36">
        <v>142232</v>
      </c>
      <c r="R36">
        <v>80736</v>
      </c>
      <c r="S36">
        <v>61496</v>
      </c>
      <c r="T36">
        <v>12</v>
      </c>
      <c r="U36">
        <v>21.1</v>
      </c>
      <c r="V36">
        <v>57667</v>
      </c>
      <c r="W36">
        <v>8.6</v>
      </c>
      <c r="X36">
        <v>42.2</v>
      </c>
      <c r="Y36">
        <v>867</v>
      </c>
      <c r="Z36">
        <v>967</v>
      </c>
      <c r="AA36">
        <v>49314</v>
      </c>
      <c r="AB36">
        <v>0</v>
      </c>
    </row>
    <row r="37" spans="1:28" x14ac:dyDescent="0.35">
      <c r="A37">
        <v>1978</v>
      </c>
      <c r="B37" t="s">
        <v>48</v>
      </c>
      <c r="C37" t="s">
        <v>45</v>
      </c>
      <c r="D37">
        <v>207796</v>
      </c>
      <c r="E37">
        <v>259068</v>
      </c>
      <c r="F37">
        <v>6471145</v>
      </c>
      <c r="G37">
        <v>6342034</v>
      </c>
      <c r="H37">
        <v>3006</v>
      </c>
      <c r="I37">
        <v>1.1000000000000001</v>
      </c>
      <c r="J37">
        <v>9470</v>
      </c>
      <c r="K37">
        <v>3.6</v>
      </c>
      <c r="L37">
        <v>1081098</v>
      </c>
      <c r="M37">
        <v>51118</v>
      </c>
      <c r="N37">
        <v>1029980</v>
      </c>
      <c r="O37">
        <v>0.8</v>
      </c>
      <c r="P37">
        <v>17</v>
      </c>
      <c r="Q37">
        <v>822875</v>
      </c>
      <c r="R37">
        <v>340237</v>
      </c>
      <c r="S37">
        <v>482638</v>
      </c>
      <c r="T37">
        <v>5.4</v>
      </c>
      <c r="U37">
        <v>13</v>
      </c>
      <c r="V37">
        <v>258223</v>
      </c>
      <c r="W37">
        <v>4</v>
      </c>
      <c r="X37">
        <v>26</v>
      </c>
      <c r="Y37">
        <v>3601</v>
      </c>
      <c r="Z37">
        <v>3968</v>
      </c>
      <c r="AA37">
        <v>206627</v>
      </c>
      <c r="AB37">
        <v>0</v>
      </c>
    </row>
    <row r="38" spans="1:28" x14ac:dyDescent="0.35">
      <c r="A38">
        <v>1978</v>
      </c>
      <c r="B38" t="s">
        <v>49</v>
      </c>
      <c r="C38" t="s">
        <v>44</v>
      </c>
      <c r="D38">
        <v>943</v>
      </c>
      <c r="E38">
        <v>1427</v>
      </c>
      <c r="F38">
        <v>126395</v>
      </c>
      <c r="G38">
        <v>63327</v>
      </c>
      <c r="H38">
        <v>1425</v>
      </c>
      <c r="I38">
        <v>199.7</v>
      </c>
      <c r="J38">
        <v>0</v>
      </c>
      <c r="K38">
        <v>0</v>
      </c>
      <c r="L38">
        <v>126136</v>
      </c>
      <c r="M38">
        <v>126136</v>
      </c>
      <c r="N38">
        <v>0</v>
      </c>
      <c r="O38">
        <v>199.2</v>
      </c>
      <c r="P38">
        <v>199.2</v>
      </c>
      <c r="Q38">
        <v>0</v>
      </c>
      <c r="R38">
        <v>0</v>
      </c>
      <c r="S38">
        <v>0</v>
      </c>
      <c r="T38">
        <v>0</v>
      </c>
      <c r="U38">
        <v>0</v>
      </c>
      <c r="V38">
        <v>126136</v>
      </c>
      <c r="W38">
        <v>199.2</v>
      </c>
      <c r="X38">
        <v>0</v>
      </c>
      <c r="AB38">
        <v>0</v>
      </c>
    </row>
    <row r="39" spans="1:28" x14ac:dyDescent="0.35">
      <c r="A39">
        <v>1978</v>
      </c>
      <c r="B39" t="s">
        <v>49</v>
      </c>
      <c r="C39" t="s">
        <v>57</v>
      </c>
      <c r="D39">
        <v>5691</v>
      </c>
      <c r="E39">
        <v>13840</v>
      </c>
      <c r="F39">
        <v>421927</v>
      </c>
      <c r="G39">
        <v>403095</v>
      </c>
      <c r="H39">
        <v>1328</v>
      </c>
      <c r="I39">
        <v>9.6999999999999993</v>
      </c>
      <c r="J39">
        <v>1081</v>
      </c>
      <c r="K39">
        <v>7.9</v>
      </c>
      <c r="L39">
        <v>127469</v>
      </c>
      <c r="M39">
        <v>16722</v>
      </c>
      <c r="N39">
        <v>110747</v>
      </c>
      <c r="O39">
        <v>4.0999999999999996</v>
      </c>
      <c r="P39">
        <v>31.6</v>
      </c>
      <c r="Q39">
        <v>89805</v>
      </c>
      <c r="R39">
        <v>47556</v>
      </c>
      <c r="S39">
        <v>42249</v>
      </c>
      <c r="T39">
        <v>11.8</v>
      </c>
      <c r="U39">
        <v>22.3</v>
      </c>
      <c r="V39">
        <v>37664</v>
      </c>
      <c r="W39">
        <v>9.3000000000000007</v>
      </c>
      <c r="X39">
        <v>44.6</v>
      </c>
      <c r="Y39">
        <v>165</v>
      </c>
      <c r="Z39">
        <v>208</v>
      </c>
      <c r="AA39">
        <v>21644</v>
      </c>
      <c r="AB39">
        <v>0</v>
      </c>
    </row>
    <row r="40" spans="1:28" x14ac:dyDescent="0.35">
      <c r="A40">
        <v>1978</v>
      </c>
      <c r="B40" t="s">
        <v>49</v>
      </c>
      <c r="C40" t="s">
        <v>45</v>
      </c>
      <c r="D40">
        <v>65544</v>
      </c>
      <c r="E40">
        <v>113166</v>
      </c>
      <c r="F40">
        <v>4662975</v>
      </c>
      <c r="G40">
        <v>4535461</v>
      </c>
      <c r="H40">
        <v>5127</v>
      </c>
      <c r="I40">
        <v>4.5</v>
      </c>
      <c r="J40">
        <v>5922</v>
      </c>
      <c r="K40">
        <v>5.2</v>
      </c>
      <c r="L40">
        <v>801790</v>
      </c>
      <c r="M40">
        <v>85151</v>
      </c>
      <c r="N40">
        <v>716639</v>
      </c>
      <c r="O40">
        <v>1.9</v>
      </c>
      <c r="P40">
        <v>17.7</v>
      </c>
      <c r="Q40">
        <v>546762</v>
      </c>
      <c r="R40">
        <v>217913</v>
      </c>
      <c r="S40">
        <v>328849</v>
      </c>
      <c r="T40">
        <v>4.8</v>
      </c>
      <c r="U40">
        <v>12.1</v>
      </c>
      <c r="V40">
        <v>255028</v>
      </c>
      <c r="W40">
        <v>5.6</v>
      </c>
      <c r="X40">
        <v>24.2</v>
      </c>
      <c r="Y40">
        <v>783</v>
      </c>
      <c r="Z40">
        <v>995</v>
      </c>
      <c r="AA40">
        <v>105399</v>
      </c>
      <c r="AB40">
        <v>0</v>
      </c>
    </row>
    <row r="41" spans="1:28" x14ac:dyDescent="0.35">
      <c r="A41">
        <v>1978</v>
      </c>
      <c r="B41" t="s">
        <v>50</v>
      </c>
      <c r="C41" t="s">
        <v>44</v>
      </c>
      <c r="D41">
        <v>312</v>
      </c>
      <c r="E41">
        <v>912</v>
      </c>
      <c r="F41">
        <v>91079</v>
      </c>
      <c r="G41">
        <v>45707</v>
      </c>
      <c r="H41">
        <v>911</v>
      </c>
      <c r="I41">
        <v>199.8</v>
      </c>
      <c r="J41">
        <v>0</v>
      </c>
      <c r="K41">
        <v>0</v>
      </c>
      <c r="L41">
        <v>90744</v>
      </c>
      <c r="M41">
        <v>90744</v>
      </c>
      <c r="N41">
        <v>0</v>
      </c>
      <c r="O41">
        <v>198.5</v>
      </c>
      <c r="P41">
        <v>198.5</v>
      </c>
      <c r="Q41">
        <v>0</v>
      </c>
      <c r="R41">
        <v>0</v>
      </c>
      <c r="S41">
        <v>0</v>
      </c>
      <c r="T41">
        <v>0</v>
      </c>
      <c r="U41">
        <v>0</v>
      </c>
      <c r="V41">
        <v>90744</v>
      </c>
      <c r="W41">
        <v>198.5</v>
      </c>
      <c r="X41">
        <v>0</v>
      </c>
      <c r="AB41">
        <v>0</v>
      </c>
    </row>
    <row r="42" spans="1:28" x14ac:dyDescent="0.35">
      <c r="A42">
        <v>1978</v>
      </c>
      <c r="B42" t="s">
        <v>50</v>
      </c>
      <c r="C42" t="s">
        <v>57</v>
      </c>
      <c r="D42">
        <v>2264</v>
      </c>
      <c r="E42">
        <v>8190</v>
      </c>
      <c r="F42">
        <v>364768</v>
      </c>
      <c r="G42">
        <v>349661</v>
      </c>
      <c r="H42">
        <v>1205</v>
      </c>
      <c r="I42">
        <v>15.1</v>
      </c>
      <c r="J42">
        <v>790</v>
      </c>
      <c r="K42">
        <v>9.9</v>
      </c>
      <c r="L42">
        <v>113668</v>
      </c>
      <c r="M42">
        <v>25148</v>
      </c>
      <c r="N42">
        <v>88520</v>
      </c>
      <c r="O42">
        <v>7.2</v>
      </c>
      <c r="P42">
        <v>32.5</v>
      </c>
      <c r="Q42">
        <v>83454</v>
      </c>
      <c r="R42">
        <v>47238</v>
      </c>
      <c r="S42">
        <v>36216</v>
      </c>
      <c r="T42">
        <v>13.5</v>
      </c>
      <c r="U42">
        <v>23.9</v>
      </c>
      <c r="V42">
        <v>30214</v>
      </c>
      <c r="W42">
        <v>8.6</v>
      </c>
      <c r="X42">
        <v>47.8</v>
      </c>
      <c r="Y42">
        <v>83</v>
      </c>
      <c r="Z42">
        <v>126</v>
      </c>
      <c r="AB42">
        <v>1</v>
      </c>
    </row>
    <row r="43" spans="1:28" x14ac:dyDescent="0.35">
      <c r="A43">
        <v>1978</v>
      </c>
      <c r="B43" t="s">
        <v>50</v>
      </c>
      <c r="C43" t="s">
        <v>45</v>
      </c>
      <c r="D43">
        <v>33677</v>
      </c>
      <c r="E43">
        <v>100013</v>
      </c>
      <c r="F43">
        <v>5224735</v>
      </c>
      <c r="G43">
        <v>5078526</v>
      </c>
      <c r="H43">
        <v>7792</v>
      </c>
      <c r="I43">
        <v>7.9</v>
      </c>
      <c r="J43">
        <v>6248</v>
      </c>
      <c r="K43">
        <v>6.3</v>
      </c>
      <c r="L43">
        <v>924393</v>
      </c>
      <c r="M43">
        <v>143451</v>
      </c>
      <c r="N43">
        <v>780942</v>
      </c>
      <c r="O43">
        <v>2.8</v>
      </c>
      <c r="P43">
        <v>18.2</v>
      </c>
      <c r="Q43">
        <v>631975</v>
      </c>
      <c r="R43">
        <v>237783</v>
      </c>
      <c r="S43">
        <v>394192</v>
      </c>
      <c r="T43">
        <v>4.7</v>
      </c>
      <c r="U43">
        <v>12.4</v>
      </c>
      <c r="V43">
        <v>292418</v>
      </c>
      <c r="W43">
        <v>5.8</v>
      </c>
      <c r="X43">
        <v>24.8</v>
      </c>
      <c r="Y43">
        <v>307</v>
      </c>
      <c r="Z43">
        <v>426</v>
      </c>
      <c r="AB43">
        <v>1</v>
      </c>
    </row>
    <row r="44" spans="1:28" x14ac:dyDescent="0.35">
      <c r="A44">
        <v>1978</v>
      </c>
      <c r="B44" t="s">
        <v>51</v>
      </c>
      <c r="C44" t="s">
        <v>44</v>
      </c>
      <c r="D44">
        <v>48</v>
      </c>
      <c r="E44">
        <v>223</v>
      </c>
      <c r="F44">
        <v>32964</v>
      </c>
      <c r="G44">
        <v>16482</v>
      </c>
      <c r="H44">
        <v>223</v>
      </c>
      <c r="I44">
        <v>200</v>
      </c>
      <c r="J44">
        <v>0</v>
      </c>
      <c r="K44">
        <v>0</v>
      </c>
      <c r="L44">
        <v>32964</v>
      </c>
      <c r="M44">
        <v>32964</v>
      </c>
      <c r="N44">
        <v>0</v>
      </c>
      <c r="O44">
        <v>200</v>
      </c>
      <c r="P44">
        <v>200</v>
      </c>
      <c r="Q44">
        <v>0</v>
      </c>
      <c r="R44">
        <v>0</v>
      </c>
      <c r="S44">
        <v>0</v>
      </c>
      <c r="T44">
        <v>0</v>
      </c>
      <c r="U44">
        <v>0</v>
      </c>
      <c r="V44">
        <v>32964</v>
      </c>
      <c r="W44">
        <v>200</v>
      </c>
      <c r="X44">
        <v>0</v>
      </c>
      <c r="AB44">
        <v>0</v>
      </c>
    </row>
    <row r="45" spans="1:28" x14ac:dyDescent="0.35">
      <c r="A45">
        <v>1978</v>
      </c>
      <c r="B45" t="s">
        <v>51</v>
      </c>
      <c r="C45" t="s">
        <v>57</v>
      </c>
      <c r="D45">
        <v>465</v>
      </c>
      <c r="E45">
        <v>2976</v>
      </c>
      <c r="F45">
        <v>166779</v>
      </c>
      <c r="G45">
        <v>154775</v>
      </c>
      <c r="H45">
        <v>410</v>
      </c>
      <c r="I45">
        <v>14.2</v>
      </c>
      <c r="J45">
        <v>235</v>
      </c>
      <c r="K45">
        <v>8.1</v>
      </c>
      <c r="L45">
        <v>50833</v>
      </c>
      <c r="M45">
        <v>12460</v>
      </c>
      <c r="N45">
        <v>38373</v>
      </c>
      <c r="O45">
        <v>8.1</v>
      </c>
      <c r="P45">
        <v>32.799999999999997</v>
      </c>
      <c r="Q45">
        <v>26824</v>
      </c>
      <c r="R45">
        <v>8869</v>
      </c>
      <c r="S45">
        <v>17955</v>
      </c>
      <c r="T45">
        <v>5.7</v>
      </c>
      <c r="U45">
        <v>17.3</v>
      </c>
      <c r="V45">
        <v>24009</v>
      </c>
      <c r="W45">
        <v>15.5</v>
      </c>
      <c r="X45">
        <v>34.6</v>
      </c>
      <c r="AB45">
        <v>0</v>
      </c>
    </row>
    <row r="46" spans="1:28" x14ac:dyDescent="0.35">
      <c r="A46">
        <v>1978</v>
      </c>
      <c r="B46" t="s">
        <v>51</v>
      </c>
      <c r="C46" t="s">
        <v>45</v>
      </c>
      <c r="D46">
        <v>9448</v>
      </c>
      <c r="E46">
        <v>57864</v>
      </c>
      <c r="F46">
        <v>3320969</v>
      </c>
      <c r="G46">
        <v>3224262</v>
      </c>
      <c r="H46">
        <v>5428</v>
      </c>
      <c r="I46">
        <v>9.5</v>
      </c>
      <c r="J46">
        <v>4141</v>
      </c>
      <c r="K46">
        <v>7.2</v>
      </c>
      <c r="L46">
        <v>617353</v>
      </c>
      <c r="M46">
        <v>127539</v>
      </c>
      <c r="N46">
        <v>489814</v>
      </c>
      <c r="O46">
        <v>4</v>
      </c>
      <c r="P46">
        <v>19.100000000000001</v>
      </c>
      <c r="Q46">
        <v>423939</v>
      </c>
      <c r="R46">
        <v>158088</v>
      </c>
      <c r="S46">
        <v>265851</v>
      </c>
      <c r="T46">
        <v>4.9000000000000004</v>
      </c>
      <c r="U46">
        <v>13.1</v>
      </c>
      <c r="V46">
        <v>193414</v>
      </c>
      <c r="W46">
        <v>6</v>
      </c>
      <c r="X46">
        <v>26.2</v>
      </c>
      <c r="Y46">
        <v>59</v>
      </c>
      <c r="Z46">
        <v>110</v>
      </c>
      <c r="AA46">
        <v>41698</v>
      </c>
      <c r="AB46">
        <v>0</v>
      </c>
    </row>
    <row r="47" spans="1:28" x14ac:dyDescent="0.35">
      <c r="A47">
        <v>1978</v>
      </c>
      <c r="B47" t="s">
        <v>52</v>
      </c>
      <c r="C47" t="s">
        <v>44</v>
      </c>
      <c r="D47">
        <v>18</v>
      </c>
      <c r="E47">
        <v>262</v>
      </c>
      <c r="F47">
        <v>24850</v>
      </c>
      <c r="G47">
        <v>12425</v>
      </c>
      <c r="H47">
        <v>262</v>
      </c>
      <c r="I47">
        <v>200</v>
      </c>
      <c r="J47">
        <v>0</v>
      </c>
      <c r="K47">
        <v>0</v>
      </c>
      <c r="L47">
        <v>24850</v>
      </c>
      <c r="M47">
        <v>24850</v>
      </c>
      <c r="N47">
        <v>0</v>
      </c>
      <c r="O47">
        <v>200</v>
      </c>
      <c r="P47">
        <v>200</v>
      </c>
      <c r="Q47">
        <v>0</v>
      </c>
      <c r="R47">
        <v>0</v>
      </c>
      <c r="S47">
        <v>0</v>
      </c>
      <c r="T47">
        <v>0</v>
      </c>
      <c r="U47">
        <v>0</v>
      </c>
      <c r="V47">
        <v>24850</v>
      </c>
      <c r="W47">
        <v>200</v>
      </c>
      <c r="X47">
        <v>0</v>
      </c>
      <c r="AB47">
        <v>0</v>
      </c>
    </row>
    <row r="48" spans="1:28" x14ac:dyDescent="0.35">
      <c r="A48">
        <v>1978</v>
      </c>
      <c r="B48" t="s">
        <v>52</v>
      </c>
      <c r="C48" t="s">
        <v>57</v>
      </c>
      <c r="D48">
        <v>164</v>
      </c>
      <c r="E48">
        <v>1411</v>
      </c>
      <c r="F48">
        <v>117678</v>
      </c>
      <c r="G48">
        <v>108333</v>
      </c>
      <c r="H48">
        <v>344</v>
      </c>
      <c r="I48">
        <v>26.4</v>
      </c>
      <c r="J48">
        <v>129</v>
      </c>
      <c r="K48">
        <v>9.9</v>
      </c>
      <c r="L48">
        <v>40877</v>
      </c>
      <c r="M48">
        <v>9177</v>
      </c>
      <c r="N48">
        <v>31700</v>
      </c>
      <c r="O48">
        <v>8.5</v>
      </c>
      <c r="P48">
        <v>37.700000000000003</v>
      </c>
      <c r="Q48">
        <v>22187</v>
      </c>
      <c r="R48">
        <v>6834</v>
      </c>
      <c r="S48">
        <v>15353</v>
      </c>
      <c r="T48">
        <v>6.3</v>
      </c>
      <c r="U48">
        <v>20.5</v>
      </c>
      <c r="V48">
        <v>18690</v>
      </c>
      <c r="W48">
        <v>17.2</v>
      </c>
      <c r="X48">
        <v>41</v>
      </c>
      <c r="Y48">
        <v>1</v>
      </c>
      <c r="Z48">
        <v>7</v>
      </c>
      <c r="AB48">
        <v>1</v>
      </c>
    </row>
    <row r="49" spans="1:28" x14ac:dyDescent="0.35">
      <c r="A49">
        <v>1978</v>
      </c>
      <c r="B49" t="s">
        <v>52</v>
      </c>
      <c r="C49" t="s">
        <v>45</v>
      </c>
      <c r="D49">
        <v>4697</v>
      </c>
      <c r="E49">
        <v>52679</v>
      </c>
      <c r="F49">
        <v>3285370</v>
      </c>
      <c r="G49">
        <v>3197342</v>
      </c>
      <c r="H49">
        <v>4753</v>
      </c>
      <c r="I49">
        <v>9.1</v>
      </c>
      <c r="J49">
        <v>3326</v>
      </c>
      <c r="K49">
        <v>6.4</v>
      </c>
      <c r="L49">
        <v>584594</v>
      </c>
      <c r="M49">
        <v>119330</v>
      </c>
      <c r="N49">
        <v>465264</v>
      </c>
      <c r="O49">
        <v>3.7</v>
      </c>
      <c r="P49">
        <v>18.3</v>
      </c>
      <c r="Q49">
        <v>408538</v>
      </c>
      <c r="R49">
        <v>159456</v>
      </c>
      <c r="S49">
        <v>249082</v>
      </c>
      <c r="T49">
        <v>5</v>
      </c>
      <c r="U49">
        <v>12.8</v>
      </c>
      <c r="V49">
        <v>176056</v>
      </c>
      <c r="W49">
        <v>5.5</v>
      </c>
      <c r="X49">
        <v>25.6</v>
      </c>
      <c r="Y49">
        <v>34</v>
      </c>
      <c r="Z49">
        <v>60</v>
      </c>
      <c r="AB49">
        <v>1</v>
      </c>
    </row>
    <row r="50" spans="1:28" x14ac:dyDescent="0.35">
      <c r="A50">
        <v>1978</v>
      </c>
      <c r="B50" t="s">
        <v>53</v>
      </c>
      <c r="C50" t="s">
        <v>44</v>
      </c>
      <c r="D50">
        <v>3</v>
      </c>
      <c r="E50">
        <v>31</v>
      </c>
      <c r="F50">
        <v>8394</v>
      </c>
      <c r="G50">
        <v>4197</v>
      </c>
      <c r="H50">
        <v>31</v>
      </c>
      <c r="I50">
        <v>200</v>
      </c>
      <c r="J50">
        <v>0</v>
      </c>
      <c r="K50">
        <v>0</v>
      </c>
      <c r="L50">
        <v>8394</v>
      </c>
      <c r="M50">
        <v>8394</v>
      </c>
      <c r="N50">
        <v>0</v>
      </c>
      <c r="O50">
        <v>200</v>
      </c>
      <c r="P50">
        <v>200</v>
      </c>
      <c r="Q50">
        <v>0</v>
      </c>
      <c r="R50">
        <v>0</v>
      </c>
      <c r="S50">
        <v>0</v>
      </c>
      <c r="T50">
        <v>0</v>
      </c>
      <c r="U50">
        <v>0</v>
      </c>
      <c r="V50">
        <v>8394</v>
      </c>
      <c r="W50">
        <v>200</v>
      </c>
      <c r="X50">
        <v>0</v>
      </c>
      <c r="AB50">
        <v>0</v>
      </c>
    </row>
    <row r="51" spans="1:28" x14ac:dyDescent="0.35">
      <c r="A51">
        <v>1978</v>
      </c>
      <c r="B51" t="s">
        <v>53</v>
      </c>
      <c r="C51" t="s">
        <v>57</v>
      </c>
      <c r="D51">
        <v>75</v>
      </c>
      <c r="E51">
        <v>828</v>
      </c>
      <c r="F51">
        <v>113477</v>
      </c>
      <c r="G51">
        <v>100550</v>
      </c>
      <c r="H51">
        <v>67</v>
      </c>
      <c r="I51">
        <v>8.1999999999999993</v>
      </c>
      <c r="J51">
        <v>40</v>
      </c>
      <c r="K51">
        <v>4.9000000000000004</v>
      </c>
      <c r="L51">
        <v>41173</v>
      </c>
      <c r="M51">
        <v>3958</v>
      </c>
      <c r="N51">
        <v>37215</v>
      </c>
      <c r="O51">
        <v>3.9</v>
      </c>
      <c r="P51">
        <v>40.9</v>
      </c>
      <c r="Q51">
        <v>15318</v>
      </c>
      <c r="R51">
        <v>1730</v>
      </c>
      <c r="S51">
        <v>13588</v>
      </c>
      <c r="T51">
        <v>1.7</v>
      </c>
      <c r="U51">
        <v>15.2</v>
      </c>
      <c r="V51">
        <v>25855</v>
      </c>
      <c r="W51">
        <v>25.7</v>
      </c>
      <c r="X51">
        <v>30.4</v>
      </c>
      <c r="AB51">
        <v>0</v>
      </c>
    </row>
    <row r="52" spans="1:28" x14ac:dyDescent="0.35">
      <c r="A52">
        <v>1978</v>
      </c>
      <c r="B52" t="s">
        <v>53</v>
      </c>
      <c r="C52" t="s">
        <v>45</v>
      </c>
      <c r="D52">
        <v>2901</v>
      </c>
      <c r="E52">
        <v>66654</v>
      </c>
      <c r="F52">
        <v>4296294</v>
      </c>
      <c r="G52">
        <v>4190800</v>
      </c>
      <c r="H52">
        <v>5917</v>
      </c>
      <c r="I52">
        <v>9</v>
      </c>
      <c r="J52">
        <v>4847</v>
      </c>
      <c r="K52">
        <v>7.3</v>
      </c>
      <c r="L52">
        <v>734825</v>
      </c>
      <c r="M52">
        <v>164937</v>
      </c>
      <c r="N52">
        <v>569888</v>
      </c>
      <c r="O52">
        <v>3.9</v>
      </c>
      <c r="P52">
        <v>17.5</v>
      </c>
      <c r="Q52">
        <v>523837</v>
      </c>
      <c r="R52">
        <v>193150</v>
      </c>
      <c r="S52">
        <v>330687</v>
      </c>
      <c r="T52">
        <v>4.5999999999999996</v>
      </c>
      <c r="U52">
        <v>12.5</v>
      </c>
      <c r="V52">
        <v>210988</v>
      </c>
      <c r="W52">
        <v>5</v>
      </c>
      <c r="X52">
        <v>25</v>
      </c>
      <c r="Y52">
        <v>12</v>
      </c>
      <c r="Z52">
        <v>15</v>
      </c>
      <c r="AA52">
        <v>39279</v>
      </c>
      <c r="AB52">
        <v>0</v>
      </c>
    </row>
    <row r="53" spans="1:28" x14ac:dyDescent="0.35">
      <c r="A53">
        <v>1978</v>
      </c>
      <c r="B53" t="s">
        <v>54</v>
      </c>
      <c r="C53" t="s">
        <v>57</v>
      </c>
      <c r="D53">
        <v>17</v>
      </c>
      <c r="E53">
        <v>354</v>
      </c>
      <c r="F53">
        <v>50165</v>
      </c>
      <c r="G53">
        <v>45447</v>
      </c>
      <c r="H53">
        <v>102</v>
      </c>
      <c r="I53">
        <v>32.4</v>
      </c>
      <c r="J53">
        <v>24</v>
      </c>
      <c r="K53">
        <v>7.6</v>
      </c>
      <c r="L53">
        <v>13102</v>
      </c>
      <c r="M53">
        <v>7743</v>
      </c>
      <c r="N53">
        <v>5359</v>
      </c>
      <c r="O53">
        <v>17</v>
      </c>
      <c r="P53">
        <v>28.8</v>
      </c>
      <c r="Q53">
        <v>3666</v>
      </c>
      <c r="R53">
        <v>562</v>
      </c>
      <c r="S53">
        <v>3104</v>
      </c>
      <c r="T53">
        <v>1.2</v>
      </c>
      <c r="U53">
        <v>8.1</v>
      </c>
      <c r="V53">
        <v>9436</v>
      </c>
      <c r="W53">
        <v>20.7</v>
      </c>
      <c r="X53">
        <v>16.2</v>
      </c>
      <c r="AB53">
        <v>0</v>
      </c>
    </row>
    <row r="54" spans="1:28" x14ac:dyDescent="0.35">
      <c r="A54">
        <v>1978</v>
      </c>
      <c r="B54" t="s">
        <v>54</v>
      </c>
      <c r="C54" t="s">
        <v>45</v>
      </c>
      <c r="D54">
        <v>1090</v>
      </c>
      <c r="E54">
        <v>57775</v>
      </c>
      <c r="F54">
        <v>3366702</v>
      </c>
      <c r="G54">
        <v>3315467</v>
      </c>
      <c r="H54">
        <v>5013</v>
      </c>
      <c r="I54">
        <v>8.8000000000000007</v>
      </c>
      <c r="J54">
        <v>3855</v>
      </c>
      <c r="K54">
        <v>6.7</v>
      </c>
      <c r="L54">
        <v>579025</v>
      </c>
      <c r="M54">
        <v>155010</v>
      </c>
      <c r="N54">
        <v>424015</v>
      </c>
      <c r="O54">
        <v>4.7</v>
      </c>
      <c r="P54">
        <v>17.5</v>
      </c>
      <c r="Q54">
        <v>476555</v>
      </c>
      <c r="R54">
        <v>145447</v>
      </c>
      <c r="S54">
        <v>331108</v>
      </c>
      <c r="T54">
        <v>4.4000000000000004</v>
      </c>
      <c r="U54">
        <v>14.4</v>
      </c>
      <c r="V54">
        <v>102470</v>
      </c>
      <c r="W54">
        <v>3.1</v>
      </c>
      <c r="X54">
        <v>28.8</v>
      </c>
      <c r="Y54">
        <v>2</v>
      </c>
      <c r="Z54">
        <v>2</v>
      </c>
      <c r="AB54">
        <v>1</v>
      </c>
    </row>
    <row r="55" spans="1:28" x14ac:dyDescent="0.35">
      <c r="A55">
        <v>1978</v>
      </c>
      <c r="B55" t="s">
        <v>55</v>
      </c>
      <c r="C55" t="s">
        <v>57</v>
      </c>
      <c r="D55">
        <v>9</v>
      </c>
      <c r="E55">
        <v>128</v>
      </c>
      <c r="F55">
        <v>21855</v>
      </c>
      <c r="G55">
        <v>29516</v>
      </c>
      <c r="H55">
        <v>20</v>
      </c>
      <c r="I55">
        <v>16.8</v>
      </c>
      <c r="J55">
        <v>2</v>
      </c>
      <c r="K55">
        <v>1.7</v>
      </c>
      <c r="L55">
        <v>1414</v>
      </c>
      <c r="P55">
        <v>4.8</v>
      </c>
      <c r="Q55">
        <v>16735</v>
      </c>
      <c r="S55">
        <v>16302</v>
      </c>
      <c r="U55">
        <v>56.7</v>
      </c>
      <c r="V55">
        <v>-15321</v>
      </c>
      <c r="W55">
        <v>-51.9</v>
      </c>
      <c r="X55">
        <v>9.6</v>
      </c>
      <c r="AB55">
        <v>1</v>
      </c>
    </row>
    <row r="56" spans="1:28" x14ac:dyDescent="0.35">
      <c r="A56">
        <v>1978</v>
      </c>
      <c r="B56" t="s">
        <v>55</v>
      </c>
      <c r="C56" t="s">
        <v>45</v>
      </c>
      <c r="D56">
        <v>668</v>
      </c>
      <c r="E56">
        <v>50415</v>
      </c>
      <c r="F56">
        <v>3491098</v>
      </c>
      <c r="G56">
        <v>3553780</v>
      </c>
      <c r="H56">
        <v>4315</v>
      </c>
      <c r="I56">
        <v>8.6999999999999993</v>
      </c>
      <c r="J56">
        <v>2923</v>
      </c>
      <c r="K56">
        <v>5.9</v>
      </c>
      <c r="L56">
        <v>504942</v>
      </c>
      <c r="P56">
        <v>14.2</v>
      </c>
      <c r="Q56">
        <v>630306</v>
      </c>
      <c r="S56">
        <v>487881</v>
      </c>
      <c r="U56">
        <v>17.7</v>
      </c>
      <c r="V56">
        <v>-125364</v>
      </c>
      <c r="W56">
        <v>-3.5</v>
      </c>
      <c r="X56">
        <v>28.4</v>
      </c>
      <c r="Y56">
        <v>1</v>
      </c>
      <c r="Z56">
        <v>1</v>
      </c>
      <c r="AB56">
        <v>1</v>
      </c>
    </row>
    <row r="57" spans="1:28" x14ac:dyDescent="0.35">
      <c r="A57">
        <v>1978</v>
      </c>
      <c r="B57" t="s">
        <v>56</v>
      </c>
      <c r="C57" t="s">
        <v>57</v>
      </c>
      <c r="D57">
        <v>16</v>
      </c>
      <c r="E57">
        <v>281</v>
      </c>
      <c r="F57">
        <v>32270</v>
      </c>
      <c r="G57">
        <v>70288</v>
      </c>
      <c r="H57">
        <v>8</v>
      </c>
      <c r="I57">
        <v>2.8</v>
      </c>
      <c r="J57">
        <v>12</v>
      </c>
      <c r="K57">
        <v>4.2</v>
      </c>
      <c r="L57">
        <v>3979</v>
      </c>
      <c r="P57">
        <v>5.7</v>
      </c>
      <c r="Q57">
        <v>80014</v>
      </c>
      <c r="S57">
        <v>79766</v>
      </c>
      <c r="U57">
        <v>113.8</v>
      </c>
      <c r="V57">
        <v>-76035</v>
      </c>
      <c r="W57">
        <v>-108.1</v>
      </c>
      <c r="X57">
        <v>11.4</v>
      </c>
      <c r="AB57">
        <v>1</v>
      </c>
    </row>
    <row r="58" spans="1:28" x14ac:dyDescent="0.35">
      <c r="A58">
        <v>1978</v>
      </c>
      <c r="B58" t="s">
        <v>56</v>
      </c>
      <c r="C58" t="s">
        <v>45</v>
      </c>
      <c r="D58">
        <v>706</v>
      </c>
      <c r="E58">
        <v>224014</v>
      </c>
      <c r="F58">
        <v>17636198</v>
      </c>
      <c r="G58">
        <v>17573700</v>
      </c>
      <c r="H58">
        <v>18463</v>
      </c>
      <c r="I58">
        <v>8.3000000000000007</v>
      </c>
      <c r="J58">
        <v>14902</v>
      </c>
      <c r="K58">
        <v>6.7</v>
      </c>
      <c r="L58">
        <v>2326139</v>
      </c>
      <c r="P58">
        <v>13.2</v>
      </c>
      <c r="Q58">
        <v>2201142</v>
      </c>
      <c r="S58">
        <v>1668258</v>
      </c>
      <c r="U58">
        <v>12.5</v>
      </c>
      <c r="V58">
        <v>124997</v>
      </c>
      <c r="W58">
        <v>0.7</v>
      </c>
      <c r="X58">
        <v>25</v>
      </c>
      <c r="Y58">
        <v>2</v>
      </c>
      <c r="Z58">
        <v>2</v>
      </c>
      <c r="AB58">
        <v>1</v>
      </c>
    </row>
    <row r="59" spans="1:28" x14ac:dyDescent="0.35">
      <c r="A59">
        <v>1979</v>
      </c>
      <c r="B59" t="s">
        <v>43</v>
      </c>
      <c r="C59" t="s">
        <v>44</v>
      </c>
      <c r="D59">
        <v>423127</v>
      </c>
      <c r="E59">
        <v>424256</v>
      </c>
      <c r="F59">
        <v>1124941</v>
      </c>
      <c r="G59">
        <v>566677</v>
      </c>
      <c r="H59">
        <v>420119</v>
      </c>
      <c r="I59">
        <v>198</v>
      </c>
      <c r="J59">
        <v>0</v>
      </c>
      <c r="K59">
        <v>0</v>
      </c>
      <c r="L59">
        <v>1116528</v>
      </c>
      <c r="M59">
        <v>1116528</v>
      </c>
      <c r="N59">
        <v>0</v>
      </c>
      <c r="O59">
        <v>197</v>
      </c>
      <c r="P59">
        <v>197</v>
      </c>
      <c r="Q59">
        <v>0</v>
      </c>
      <c r="R59">
        <v>0</v>
      </c>
      <c r="S59">
        <v>0</v>
      </c>
      <c r="T59">
        <v>0</v>
      </c>
      <c r="U59">
        <v>0</v>
      </c>
      <c r="V59">
        <v>1116528</v>
      </c>
      <c r="W59">
        <v>197</v>
      </c>
      <c r="X59">
        <v>0</v>
      </c>
      <c r="AB59">
        <v>0</v>
      </c>
    </row>
    <row r="60" spans="1:28" x14ac:dyDescent="0.35">
      <c r="A60">
        <v>1979</v>
      </c>
      <c r="B60" t="s">
        <v>43</v>
      </c>
      <c r="C60" t="s">
        <v>57</v>
      </c>
      <c r="D60">
        <v>250233</v>
      </c>
      <c r="E60">
        <v>250532</v>
      </c>
      <c r="F60">
        <v>541487</v>
      </c>
      <c r="G60">
        <v>613429</v>
      </c>
      <c r="H60">
        <v>238</v>
      </c>
      <c r="I60">
        <v>0.1</v>
      </c>
      <c r="J60">
        <v>96324</v>
      </c>
      <c r="K60">
        <v>31.9</v>
      </c>
      <c r="L60">
        <v>145837</v>
      </c>
      <c r="M60">
        <v>483</v>
      </c>
      <c r="N60">
        <v>145354</v>
      </c>
      <c r="O60">
        <v>0.1</v>
      </c>
      <c r="P60">
        <v>23.8</v>
      </c>
      <c r="Q60">
        <v>289720</v>
      </c>
      <c r="R60">
        <v>214218</v>
      </c>
      <c r="S60">
        <v>75502</v>
      </c>
      <c r="T60">
        <v>34.9</v>
      </c>
      <c r="U60">
        <v>47.2</v>
      </c>
      <c r="V60">
        <v>-143883</v>
      </c>
      <c r="W60">
        <v>-23.4</v>
      </c>
      <c r="X60">
        <v>47.6</v>
      </c>
      <c r="Y60">
        <v>68868</v>
      </c>
      <c r="Z60">
        <v>68874</v>
      </c>
      <c r="AA60">
        <v>155528</v>
      </c>
      <c r="AB60">
        <v>0</v>
      </c>
    </row>
    <row r="61" spans="1:28" x14ac:dyDescent="0.35">
      <c r="A61">
        <v>1979</v>
      </c>
      <c r="B61" t="s">
        <v>43</v>
      </c>
      <c r="C61" t="s">
        <v>58</v>
      </c>
      <c r="D61">
        <v>203217</v>
      </c>
      <c r="E61">
        <v>204035</v>
      </c>
      <c r="F61">
        <v>441702</v>
      </c>
      <c r="G61">
        <v>491442</v>
      </c>
      <c r="H61">
        <v>13184</v>
      </c>
      <c r="I61">
        <v>5.8</v>
      </c>
      <c r="J61">
        <v>59558</v>
      </c>
      <c r="K61">
        <v>26</v>
      </c>
      <c r="L61">
        <v>112635</v>
      </c>
      <c r="M61">
        <v>31781</v>
      </c>
      <c r="N61">
        <v>80854</v>
      </c>
      <c r="O61">
        <v>6.5</v>
      </c>
      <c r="P61">
        <v>22.9</v>
      </c>
      <c r="Q61">
        <v>212115</v>
      </c>
      <c r="R61">
        <v>146939</v>
      </c>
      <c r="S61">
        <v>65176</v>
      </c>
      <c r="T61">
        <v>29.9</v>
      </c>
      <c r="U61">
        <v>43.2</v>
      </c>
      <c r="V61">
        <v>-99480</v>
      </c>
      <c r="W61">
        <v>-20.3</v>
      </c>
      <c r="X61">
        <v>45.8</v>
      </c>
      <c r="Y61">
        <v>41565</v>
      </c>
      <c r="Z61">
        <v>41580</v>
      </c>
      <c r="AA61">
        <v>103595</v>
      </c>
      <c r="AB61">
        <v>0</v>
      </c>
    </row>
    <row r="62" spans="1:28" x14ac:dyDescent="0.35">
      <c r="A62">
        <v>1979</v>
      </c>
      <c r="B62" t="s">
        <v>43</v>
      </c>
      <c r="C62" t="s">
        <v>45</v>
      </c>
      <c r="D62">
        <v>1131320</v>
      </c>
      <c r="E62">
        <v>1133807</v>
      </c>
      <c r="F62">
        <v>2517377</v>
      </c>
      <c r="G62">
        <v>2729101</v>
      </c>
      <c r="H62">
        <v>40700</v>
      </c>
      <c r="I62">
        <v>3.3</v>
      </c>
      <c r="J62">
        <v>201882</v>
      </c>
      <c r="K62">
        <v>16.600000000000001</v>
      </c>
      <c r="L62">
        <v>436548</v>
      </c>
      <c r="M62">
        <v>107051</v>
      </c>
      <c r="N62">
        <v>329497</v>
      </c>
      <c r="O62">
        <v>3.9</v>
      </c>
      <c r="P62">
        <v>16</v>
      </c>
      <c r="Q62">
        <v>859995</v>
      </c>
      <c r="R62">
        <v>533946</v>
      </c>
      <c r="S62">
        <v>326049</v>
      </c>
      <c r="T62">
        <v>19.600000000000001</v>
      </c>
      <c r="U62">
        <v>31.5</v>
      </c>
      <c r="V62">
        <v>-423447</v>
      </c>
      <c r="W62">
        <v>-15.5</v>
      </c>
      <c r="X62">
        <v>32</v>
      </c>
      <c r="Y62">
        <v>144681</v>
      </c>
      <c r="Z62">
        <v>144807</v>
      </c>
      <c r="AA62">
        <v>382372</v>
      </c>
      <c r="AB62">
        <v>0</v>
      </c>
    </row>
    <row r="63" spans="1:28" x14ac:dyDescent="0.35">
      <c r="A63">
        <v>1979</v>
      </c>
      <c r="B63" t="s">
        <v>46</v>
      </c>
      <c r="C63" t="s">
        <v>44</v>
      </c>
      <c r="D63">
        <v>49448</v>
      </c>
      <c r="E63">
        <v>50646</v>
      </c>
      <c r="F63">
        <v>598807</v>
      </c>
      <c r="G63">
        <v>300823</v>
      </c>
      <c r="H63">
        <v>50409</v>
      </c>
      <c r="I63">
        <v>199.1</v>
      </c>
      <c r="J63">
        <v>0</v>
      </c>
      <c r="K63">
        <v>0</v>
      </c>
      <c r="L63">
        <v>595968</v>
      </c>
      <c r="M63">
        <v>595968</v>
      </c>
      <c r="N63">
        <v>0</v>
      </c>
      <c r="O63">
        <v>198.1</v>
      </c>
      <c r="P63">
        <v>198.1</v>
      </c>
      <c r="Q63">
        <v>0</v>
      </c>
      <c r="R63">
        <v>0</v>
      </c>
      <c r="S63">
        <v>0</v>
      </c>
      <c r="T63">
        <v>0</v>
      </c>
      <c r="U63">
        <v>0</v>
      </c>
      <c r="V63">
        <v>595968</v>
      </c>
      <c r="W63">
        <v>198.1</v>
      </c>
      <c r="X63">
        <v>0</v>
      </c>
      <c r="AB63">
        <v>0</v>
      </c>
    </row>
    <row r="64" spans="1:28" x14ac:dyDescent="0.35">
      <c r="A64">
        <v>1979</v>
      </c>
      <c r="B64" t="s">
        <v>46</v>
      </c>
      <c r="C64" t="s">
        <v>57</v>
      </c>
      <c r="D64">
        <v>81103</v>
      </c>
      <c r="E64">
        <v>81731</v>
      </c>
      <c r="F64">
        <v>546734</v>
      </c>
      <c r="G64">
        <v>543666</v>
      </c>
      <c r="H64">
        <v>379</v>
      </c>
      <c r="I64">
        <v>0.4</v>
      </c>
      <c r="J64">
        <v>6751</v>
      </c>
      <c r="K64">
        <v>7.9</v>
      </c>
      <c r="L64">
        <v>167209</v>
      </c>
      <c r="M64">
        <v>1600</v>
      </c>
      <c r="N64">
        <v>165609</v>
      </c>
      <c r="O64">
        <v>0.3</v>
      </c>
      <c r="P64">
        <v>30.8</v>
      </c>
      <c r="Q64">
        <v>161072</v>
      </c>
      <c r="R64">
        <v>80295</v>
      </c>
      <c r="S64">
        <v>80777</v>
      </c>
      <c r="T64">
        <v>14.8</v>
      </c>
      <c r="U64">
        <v>29.6</v>
      </c>
      <c r="V64">
        <v>6137</v>
      </c>
      <c r="W64">
        <v>1.2</v>
      </c>
      <c r="X64">
        <v>59.2</v>
      </c>
      <c r="Y64">
        <v>4942</v>
      </c>
      <c r="Z64">
        <v>4943</v>
      </c>
      <c r="AA64">
        <v>59636</v>
      </c>
      <c r="AB64">
        <v>0</v>
      </c>
    </row>
    <row r="65" spans="1:28" x14ac:dyDescent="0.35">
      <c r="A65">
        <v>1979</v>
      </c>
      <c r="B65" t="s">
        <v>46</v>
      </c>
      <c r="C65" t="s">
        <v>58</v>
      </c>
      <c r="D65">
        <v>77220</v>
      </c>
      <c r="E65">
        <v>81149</v>
      </c>
      <c r="F65">
        <v>506245</v>
      </c>
      <c r="G65">
        <v>517569</v>
      </c>
      <c r="H65">
        <v>1519</v>
      </c>
      <c r="I65">
        <v>1.8</v>
      </c>
      <c r="J65">
        <v>6766</v>
      </c>
      <c r="K65">
        <v>8.1</v>
      </c>
      <c r="L65">
        <v>122173</v>
      </c>
      <c r="M65">
        <v>14824</v>
      </c>
      <c r="N65">
        <v>107349</v>
      </c>
      <c r="O65">
        <v>2.9</v>
      </c>
      <c r="P65">
        <v>23.6</v>
      </c>
      <c r="Q65">
        <v>144820</v>
      </c>
      <c r="R65">
        <v>69965</v>
      </c>
      <c r="S65">
        <v>74855</v>
      </c>
      <c r="T65">
        <v>13.5</v>
      </c>
      <c r="U65">
        <v>28</v>
      </c>
      <c r="V65">
        <v>-22647</v>
      </c>
      <c r="W65">
        <v>-4.4000000000000004</v>
      </c>
      <c r="X65">
        <v>47.2</v>
      </c>
      <c r="Y65">
        <v>3859</v>
      </c>
      <c r="Z65">
        <v>3899</v>
      </c>
      <c r="AA65">
        <v>46787</v>
      </c>
      <c r="AB65">
        <v>0</v>
      </c>
    </row>
    <row r="66" spans="1:28" x14ac:dyDescent="0.35">
      <c r="A66">
        <v>1979</v>
      </c>
      <c r="B66" t="s">
        <v>46</v>
      </c>
      <c r="C66" t="s">
        <v>45</v>
      </c>
      <c r="D66">
        <v>551503</v>
      </c>
      <c r="E66">
        <v>561870</v>
      </c>
      <c r="F66">
        <v>3558457</v>
      </c>
      <c r="G66">
        <v>3625095</v>
      </c>
      <c r="H66">
        <v>6223</v>
      </c>
      <c r="I66">
        <v>1.1000000000000001</v>
      </c>
      <c r="J66">
        <v>25167</v>
      </c>
      <c r="K66">
        <v>4.4000000000000004</v>
      </c>
      <c r="L66">
        <v>586753</v>
      </c>
      <c r="M66">
        <v>62196</v>
      </c>
      <c r="N66">
        <v>524557</v>
      </c>
      <c r="O66">
        <v>1.7</v>
      </c>
      <c r="P66">
        <v>16.2</v>
      </c>
      <c r="Q66">
        <v>720029</v>
      </c>
      <c r="R66">
        <v>278836</v>
      </c>
      <c r="S66">
        <v>441193</v>
      </c>
      <c r="T66">
        <v>7.7</v>
      </c>
      <c r="U66">
        <v>19.899999999999999</v>
      </c>
      <c r="V66">
        <v>-133276</v>
      </c>
      <c r="W66">
        <v>-3.7</v>
      </c>
      <c r="X66">
        <v>32.4</v>
      </c>
      <c r="Y66">
        <v>15821</v>
      </c>
      <c r="Z66">
        <v>16003</v>
      </c>
      <c r="AA66">
        <v>192244</v>
      </c>
      <c r="AB66">
        <v>0</v>
      </c>
    </row>
    <row r="67" spans="1:28" x14ac:dyDescent="0.35">
      <c r="A67">
        <v>1979</v>
      </c>
      <c r="B67" t="s">
        <v>47</v>
      </c>
      <c r="C67" t="s">
        <v>44</v>
      </c>
      <c r="D67">
        <v>17030</v>
      </c>
      <c r="E67">
        <v>18097</v>
      </c>
      <c r="F67">
        <v>437060</v>
      </c>
      <c r="G67">
        <v>219515</v>
      </c>
      <c r="H67">
        <v>18018</v>
      </c>
      <c r="I67">
        <v>199.1</v>
      </c>
      <c r="J67">
        <v>0</v>
      </c>
      <c r="K67">
        <v>0</v>
      </c>
      <c r="L67">
        <v>435090</v>
      </c>
      <c r="M67">
        <v>435090</v>
      </c>
      <c r="N67">
        <v>0</v>
      </c>
      <c r="O67">
        <v>198.2</v>
      </c>
      <c r="P67">
        <v>198.2</v>
      </c>
      <c r="Q67">
        <v>0</v>
      </c>
      <c r="R67">
        <v>0</v>
      </c>
      <c r="S67">
        <v>0</v>
      </c>
      <c r="T67">
        <v>0</v>
      </c>
      <c r="U67">
        <v>0</v>
      </c>
      <c r="V67">
        <v>435090</v>
      </c>
      <c r="W67">
        <v>198.2</v>
      </c>
      <c r="X67">
        <v>0</v>
      </c>
      <c r="AB67">
        <v>0</v>
      </c>
    </row>
    <row r="68" spans="1:28" x14ac:dyDescent="0.35">
      <c r="A68">
        <v>1979</v>
      </c>
      <c r="B68" t="s">
        <v>47</v>
      </c>
      <c r="C68" t="s">
        <v>57</v>
      </c>
      <c r="D68">
        <v>37182</v>
      </c>
      <c r="E68">
        <v>38121</v>
      </c>
      <c r="F68">
        <v>528235</v>
      </c>
      <c r="G68">
        <v>507790</v>
      </c>
      <c r="H68">
        <v>423</v>
      </c>
      <c r="I68">
        <v>1.1000000000000001</v>
      </c>
      <c r="J68">
        <v>2230</v>
      </c>
      <c r="K68">
        <v>5.7</v>
      </c>
      <c r="L68">
        <v>162385</v>
      </c>
      <c r="M68">
        <v>3011</v>
      </c>
      <c r="N68">
        <v>159374</v>
      </c>
      <c r="O68">
        <v>0.6</v>
      </c>
      <c r="P68">
        <v>32</v>
      </c>
      <c r="Q68">
        <v>121495</v>
      </c>
      <c r="R68">
        <v>53807</v>
      </c>
      <c r="S68">
        <v>67688</v>
      </c>
      <c r="T68">
        <v>10.6</v>
      </c>
      <c r="U68">
        <v>23.9</v>
      </c>
      <c r="V68">
        <v>40890</v>
      </c>
      <c r="W68">
        <v>8.1</v>
      </c>
      <c r="X68">
        <v>47.8</v>
      </c>
      <c r="Y68">
        <v>1579</v>
      </c>
      <c r="Z68">
        <v>1580</v>
      </c>
      <c r="AA68">
        <v>39986</v>
      </c>
      <c r="AB68">
        <v>0</v>
      </c>
    </row>
    <row r="69" spans="1:28" x14ac:dyDescent="0.35">
      <c r="A69">
        <v>1979</v>
      </c>
      <c r="B69" t="s">
        <v>47</v>
      </c>
      <c r="C69" t="s">
        <v>58</v>
      </c>
      <c r="D69">
        <v>42528</v>
      </c>
      <c r="E69">
        <v>52749</v>
      </c>
      <c r="F69">
        <v>582495</v>
      </c>
      <c r="G69">
        <v>585417</v>
      </c>
      <c r="H69">
        <v>1200</v>
      </c>
      <c r="I69">
        <v>2.2000000000000002</v>
      </c>
      <c r="J69">
        <v>3455</v>
      </c>
      <c r="K69">
        <v>6.4</v>
      </c>
      <c r="L69">
        <v>129293</v>
      </c>
      <c r="M69">
        <v>12888</v>
      </c>
      <c r="N69">
        <v>116405</v>
      </c>
      <c r="O69">
        <v>2.2000000000000002</v>
      </c>
      <c r="P69">
        <v>22.1</v>
      </c>
      <c r="Q69">
        <v>135137</v>
      </c>
      <c r="R69">
        <v>58431</v>
      </c>
      <c r="S69">
        <v>76706</v>
      </c>
      <c r="T69">
        <v>10</v>
      </c>
      <c r="U69">
        <v>23.1</v>
      </c>
      <c r="V69">
        <v>-5844</v>
      </c>
      <c r="W69">
        <v>-1</v>
      </c>
      <c r="X69">
        <v>44.2</v>
      </c>
      <c r="Y69">
        <v>1339</v>
      </c>
      <c r="Z69">
        <v>1362</v>
      </c>
      <c r="AA69">
        <v>34312</v>
      </c>
      <c r="AB69">
        <v>0</v>
      </c>
    </row>
    <row r="70" spans="1:28" x14ac:dyDescent="0.35">
      <c r="A70">
        <v>1979</v>
      </c>
      <c r="B70" t="s">
        <v>47</v>
      </c>
      <c r="C70" t="s">
        <v>45</v>
      </c>
      <c r="D70">
        <v>336214</v>
      </c>
      <c r="E70">
        <v>360038</v>
      </c>
      <c r="F70">
        <v>4548801</v>
      </c>
      <c r="G70">
        <v>4549390</v>
      </c>
      <c r="H70">
        <v>3994</v>
      </c>
      <c r="I70">
        <v>1.1000000000000001</v>
      </c>
      <c r="J70">
        <v>11794</v>
      </c>
      <c r="K70">
        <v>3.2</v>
      </c>
      <c r="L70">
        <v>693150</v>
      </c>
      <c r="M70">
        <v>53063</v>
      </c>
      <c r="N70">
        <v>640087</v>
      </c>
      <c r="O70">
        <v>1.2</v>
      </c>
      <c r="P70">
        <v>15.2</v>
      </c>
      <c r="Q70">
        <v>694328</v>
      </c>
      <c r="R70">
        <v>230830</v>
      </c>
      <c r="S70">
        <v>463498</v>
      </c>
      <c r="T70">
        <v>5.0999999999999996</v>
      </c>
      <c r="U70">
        <v>15.3</v>
      </c>
      <c r="V70">
        <v>-1178</v>
      </c>
      <c r="W70">
        <v>-0.1</v>
      </c>
      <c r="X70">
        <v>30.4</v>
      </c>
      <c r="Y70">
        <v>5772</v>
      </c>
      <c r="Z70">
        <v>5977</v>
      </c>
      <c r="AA70">
        <v>148405</v>
      </c>
      <c r="AB70">
        <v>0</v>
      </c>
    </row>
    <row r="71" spans="1:28" x14ac:dyDescent="0.35">
      <c r="A71">
        <v>1979</v>
      </c>
      <c r="B71" t="s">
        <v>48</v>
      </c>
      <c r="C71" t="s">
        <v>44</v>
      </c>
      <c r="D71">
        <v>6584</v>
      </c>
      <c r="E71">
        <v>7856</v>
      </c>
      <c r="F71">
        <v>373113</v>
      </c>
      <c r="G71">
        <v>187125</v>
      </c>
      <c r="H71">
        <v>7834</v>
      </c>
      <c r="I71">
        <v>199.4</v>
      </c>
      <c r="J71">
        <v>0</v>
      </c>
      <c r="K71">
        <v>0</v>
      </c>
      <c r="L71">
        <v>371976</v>
      </c>
      <c r="M71">
        <v>371976</v>
      </c>
      <c r="N71">
        <v>0</v>
      </c>
      <c r="O71">
        <v>198.8</v>
      </c>
      <c r="P71">
        <v>198.8</v>
      </c>
      <c r="Q71">
        <v>0</v>
      </c>
      <c r="R71">
        <v>0</v>
      </c>
      <c r="S71">
        <v>0</v>
      </c>
      <c r="T71">
        <v>0</v>
      </c>
      <c r="U71">
        <v>0</v>
      </c>
      <c r="V71">
        <v>371976</v>
      </c>
      <c r="W71">
        <v>198.8</v>
      </c>
      <c r="X71">
        <v>0</v>
      </c>
      <c r="AB71">
        <v>0</v>
      </c>
    </row>
    <row r="72" spans="1:28" x14ac:dyDescent="0.35">
      <c r="A72">
        <v>1979</v>
      </c>
      <c r="B72" t="s">
        <v>48</v>
      </c>
      <c r="C72" t="s">
        <v>57</v>
      </c>
      <c r="D72">
        <v>16759</v>
      </c>
      <c r="E72">
        <v>18064</v>
      </c>
      <c r="F72">
        <v>533824</v>
      </c>
      <c r="G72">
        <v>504606</v>
      </c>
      <c r="H72">
        <v>470</v>
      </c>
      <c r="I72">
        <v>2.6</v>
      </c>
      <c r="J72">
        <v>894</v>
      </c>
      <c r="K72">
        <v>4.9000000000000004</v>
      </c>
      <c r="L72">
        <v>168207</v>
      </c>
      <c r="M72">
        <v>6318</v>
      </c>
      <c r="N72">
        <v>161889</v>
      </c>
      <c r="O72">
        <v>1.3</v>
      </c>
      <c r="P72">
        <v>33.299999999999997</v>
      </c>
      <c r="Q72">
        <v>109771</v>
      </c>
      <c r="R72">
        <v>43190</v>
      </c>
      <c r="S72">
        <v>66581</v>
      </c>
      <c r="T72">
        <v>8.6</v>
      </c>
      <c r="U72">
        <v>21.8</v>
      </c>
      <c r="V72">
        <v>58436</v>
      </c>
      <c r="W72">
        <v>11.5</v>
      </c>
      <c r="X72">
        <v>43.6</v>
      </c>
      <c r="Y72">
        <v>536</v>
      </c>
      <c r="Z72">
        <v>559</v>
      </c>
      <c r="AA72">
        <v>29901</v>
      </c>
      <c r="AB72">
        <v>0</v>
      </c>
    </row>
    <row r="73" spans="1:28" x14ac:dyDescent="0.35">
      <c r="A73">
        <v>1979</v>
      </c>
      <c r="B73" t="s">
        <v>48</v>
      </c>
      <c r="C73" t="s">
        <v>58</v>
      </c>
      <c r="D73">
        <v>23357</v>
      </c>
      <c r="E73">
        <v>37977</v>
      </c>
      <c r="F73">
        <v>716968</v>
      </c>
      <c r="G73">
        <v>711649</v>
      </c>
      <c r="H73">
        <v>1334</v>
      </c>
      <c r="I73">
        <v>3.5</v>
      </c>
      <c r="J73">
        <v>2178</v>
      </c>
      <c r="K73">
        <v>5.7</v>
      </c>
      <c r="L73">
        <v>156903</v>
      </c>
      <c r="M73">
        <v>15361</v>
      </c>
      <c r="N73">
        <v>141542</v>
      </c>
      <c r="O73">
        <v>2.2000000000000002</v>
      </c>
      <c r="P73">
        <v>22</v>
      </c>
      <c r="Q73">
        <v>146265</v>
      </c>
      <c r="R73">
        <v>58884</v>
      </c>
      <c r="S73">
        <v>87381</v>
      </c>
      <c r="T73">
        <v>8.3000000000000007</v>
      </c>
      <c r="U73">
        <v>20.6</v>
      </c>
      <c r="V73">
        <v>10638</v>
      </c>
      <c r="W73">
        <v>1.4</v>
      </c>
      <c r="X73">
        <v>41.2</v>
      </c>
      <c r="Y73">
        <v>500</v>
      </c>
      <c r="Z73">
        <v>542</v>
      </c>
      <c r="AA73">
        <v>28699</v>
      </c>
      <c r="AB73">
        <v>0</v>
      </c>
    </row>
    <row r="74" spans="1:28" x14ac:dyDescent="0.35">
      <c r="A74">
        <v>1979</v>
      </c>
      <c r="B74" t="s">
        <v>48</v>
      </c>
      <c r="C74" t="s">
        <v>45</v>
      </c>
      <c r="D74">
        <v>211996</v>
      </c>
      <c r="E74">
        <v>261150</v>
      </c>
      <c r="F74">
        <v>6515313</v>
      </c>
      <c r="G74">
        <v>6440198</v>
      </c>
      <c r="H74">
        <v>4950</v>
      </c>
      <c r="I74">
        <v>1.9</v>
      </c>
      <c r="J74">
        <v>8588</v>
      </c>
      <c r="K74">
        <v>3.3</v>
      </c>
      <c r="L74">
        <v>995982</v>
      </c>
      <c r="M74">
        <v>75407</v>
      </c>
      <c r="N74">
        <v>920575</v>
      </c>
      <c r="O74">
        <v>1.2</v>
      </c>
      <c r="P74">
        <v>15.5</v>
      </c>
      <c r="Q74">
        <v>845752</v>
      </c>
      <c r="R74">
        <v>267546</v>
      </c>
      <c r="S74">
        <v>578206</v>
      </c>
      <c r="T74">
        <v>4.2</v>
      </c>
      <c r="U74">
        <v>13.1</v>
      </c>
      <c r="V74">
        <v>150230</v>
      </c>
      <c r="W74">
        <v>2.4</v>
      </c>
      <c r="X74">
        <v>26.2</v>
      </c>
      <c r="Y74">
        <v>2554</v>
      </c>
      <c r="Z74">
        <v>2906</v>
      </c>
      <c r="AA74">
        <v>147234</v>
      </c>
      <c r="AB74">
        <v>0</v>
      </c>
    </row>
    <row r="75" spans="1:28" x14ac:dyDescent="0.35">
      <c r="A75">
        <v>1979</v>
      </c>
      <c r="B75" t="s">
        <v>49</v>
      </c>
      <c r="C75" t="s">
        <v>44</v>
      </c>
      <c r="D75">
        <v>1115</v>
      </c>
      <c r="E75">
        <v>1706</v>
      </c>
      <c r="F75">
        <v>146827</v>
      </c>
      <c r="G75">
        <v>73701</v>
      </c>
      <c r="H75">
        <v>1701</v>
      </c>
      <c r="I75">
        <v>199.4</v>
      </c>
      <c r="J75">
        <v>0</v>
      </c>
      <c r="K75">
        <v>0</v>
      </c>
      <c r="L75">
        <v>146253</v>
      </c>
      <c r="M75">
        <v>146253</v>
      </c>
      <c r="N75">
        <v>0</v>
      </c>
      <c r="O75">
        <v>198.4</v>
      </c>
      <c r="P75">
        <v>198.4</v>
      </c>
      <c r="Q75">
        <v>0</v>
      </c>
      <c r="R75">
        <v>0</v>
      </c>
      <c r="S75">
        <v>0</v>
      </c>
      <c r="T75">
        <v>0</v>
      </c>
      <c r="U75">
        <v>0</v>
      </c>
      <c r="V75">
        <v>146253</v>
      </c>
      <c r="W75">
        <v>198.4</v>
      </c>
      <c r="X75">
        <v>0</v>
      </c>
      <c r="AB75">
        <v>0</v>
      </c>
    </row>
    <row r="76" spans="1:28" x14ac:dyDescent="0.35">
      <c r="A76">
        <v>1979</v>
      </c>
      <c r="B76" t="s">
        <v>49</v>
      </c>
      <c r="C76" t="s">
        <v>57</v>
      </c>
      <c r="D76">
        <v>3662</v>
      </c>
      <c r="E76">
        <v>4436</v>
      </c>
      <c r="F76">
        <v>269456</v>
      </c>
      <c r="G76">
        <v>256390</v>
      </c>
      <c r="H76">
        <v>281</v>
      </c>
      <c r="I76">
        <v>6.3</v>
      </c>
      <c r="J76">
        <v>297</v>
      </c>
      <c r="K76">
        <v>6.7</v>
      </c>
      <c r="L76">
        <v>85387</v>
      </c>
      <c r="M76">
        <v>6986</v>
      </c>
      <c r="N76">
        <v>78401</v>
      </c>
      <c r="O76">
        <v>2.7</v>
      </c>
      <c r="P76">
        <v>33.299999999999997</v>
      </c>
      <c r="Q76">
        <v>59255</v>
      </c>
      <c r="R76">
        <v>26322</v>
      </c>
      <c r="S76">
        <v>32933</v>
      </c>
      <c r="T76">
        <v>10.3</v>
      </c>
      <c r="U76">
        <v>23.1</v>
      </c>
      <c r="V76">
        <v>26132</v>
      </c>
      <c r="W76">
        <v>10.199999999999999</v>
      </c>
      <c r="X76">
        <v>46.2</v>
      </c>
      <c r="Y76">
        <v>142</v>
      </c>
      <c r="Z76">
        <v>150</v>
      </c>
      <c r="AA76">
        <v>19588</v>
      </c>
      <c r="AB76">
        <v>0</v>
      </c>
    </row>
    <row r="77" spans="1:28" x14ac:dyDescent="0.35">
      <c r="A77">
        <v>1979</v>
      </c>
      <c r="B77" t="s">
        <v>49</v>
      </c>
      <c r="C77" t="s">
        <v>58</v>
      </c>
      <c r="D77">
        <v>6115</v>
      </c>
      <c r="E77">
        <v>14825</v>
      </c>
      <c r="F77">
        <v>428838</v>
      </c>
      <c r="G77">
        <v>423841</v>
      </c>
      <c r="H77">
        <v>1482</v>
      </c>
      <c r="I77">
        <v>10.199999999999999</v>
      </c>
      <c r="J77">
        <v>1002</v>
      </c>
      <c r="K77">
        <v>6.9</v>
      </c>
      <c r="L77">
        <v>97755</v>
      </c>
      <c r="M77">
        <v>18194</v>
      </c>
      <c r="N77">
        <v>79561</v>
      </c>
      <c r="O77">
        <v>4.3</v>
      </c>
      <c r="P77">
        <v>23.1</v>
      </c>
      <c r="Q77">
        <v>87761</v>
      </c>
      <c r="R77">
        <v>32874</v>
      </c>
      <c r="S77">
        <v>54887</v>
      </c>
      <c r="T77">
        <v>7.8</v>
      </c>
      <c r="U77">
        <v>20.7</v>
      </c>
      <c r="V77">
        <v>9994</v>
      </c>
      <c r="W77">
        <v>2.4</v>
      </c>
      <c r="X77">
        <v>41.4</v>
      </c>
      <c r="Y77">
        <v>103</v>
      </c>
      <c r="Z77">
        <v>115</v>
      </c>
      <c r="AA77">
        <v>14005</v>
      </c>
      <c r="AB77">
        <v>0</v>
      </c>
    </row>
    <row r="78" spans="1:28" x14ac:dyDescent="0.35">
      <c r="A78">
        <v>1979</v>
      </c>
      <c r="B78" t="s">
        <v>49</v>
      </c>
      <c r="C78" t="s">
        <v>45</v>
      </c>
      <c r="D78">
        <v>68341</v>
      </c>
      <c r="E78">
        <v>115709</v>
      </c>
      <c r="F78">
        <v>4821198</v>
      </c>
      <c r="G78">
        <v>4727991</v>
      </c>
      <c r="H78">
        <v>5849</v>
      </c>
      <c r="I78">
        <v>5.0999999999999996</v>
      </c>
      <c r="J78">
        <v>5485</v>
      </c>
      <c r="K78">
        <v>4.7</v>
      </c>
      <c r="L78">
        <v>778022</v>
      </c>
      <c r="M78">
        <v>86797</v>
      </c>
      <c r="N78">
        <v>691225</v>
      </c>
      <c r="O78">
        <v>1.8</v>
      </c>
      <c r="P78">
        <v>16.5</v>
      </c>
      <c r="Q78">
        <v>591608</v>
      </c>
      <c r="R78">
        <v>198055</v>
      </c>
      <c r="S78">
        <v>393553</v>
      </c>
      <c r="T78">
        <v>4.2</v>
      </c>
      <c r="U78">
        <v>12.5</v>
      </c>
      <c r="V78">
        <v>186414</v>
      </c>
      <c r="W78">
        <v>4</v>
      </c>
      <c r="X78">
        <v>25</v>
      </c>
      <c r="Y78">
        <v>629</v>
      </c>
      <c r="Z78">
        <v>796</v>
      </c>
      <c r="AA78">
        <v>83527</v>
      </c>
      <c r="AB78">
        <v>0</v>
      </c>
    </row>
    <row r="79" spans="1:28" x14ac:dyDescent="0.35">
      <c r="A79">
        <v>1979</v>
      </c>
      <c r="B79" t="s">
        <v>50</v>
      </c>
      <c r="C79" t="s">
        <v>44</v>
      </c>
      <c r="D79">
        <v>392</v>
      </c>
      <c r="E79">
        <v>726</v>
      </c>
      <c r="F79">
        <v>113609</v>
      </c>
      <c r="G79">
        <v>57288</v>
      </c>
      <c r="H79">
        <v>723</v>
      </c>
      <c r="I79">
        <v>199.2</v>
      </c>
      <c r="J79">
        <v>0</v>
      </c>
      <c r="K79">
        <v>0</v>
      </c>
      <c r="L79">
        <v>112643</v>
      </c>
      <c r="M79">
        <v>112643</v>
      </c>
      <c r="N79">
        <v>0</v>
      </c>
      <c r="O79">
        <v>196.6</v>
      </c>
      <c r="P79">
        <v>196.6</v>
      </c>
      <c r="Q79">
        <v>0</v>
      </c>
      <c r="R79">
        <v>0</v>
      </c>
      <c r="S79">
        <v>0</v>
      </c>
      <c r="T79">
        <v>0</v>
      </c>
      <c r="U79">
        <v>0</v>
      </c>
      <c r="V79">
        <v>112643</v>
      </c>
      <c r="W79">
        <v>196.6</v>
      </c>
      <c r="X79">
        <v>0</v>
      </c>
      <c r="AB79">
        <v>0</v>
      </c>
    </row>
    <row r="80" spans="1:28" x14ac:dyDescent="0.35">
      <c r="A80">
        <v>1979</v>
      </c>
      <c r="B80" t="s">
        <v>50</v>
      </c>
      <c r="C80" t="s">
        <v>57</v>
      </c>
      <c r="D80">
        <v>1146</v>
      </c>
      <c r="E80">
        <v>2165</v>
      </c>
      <c r="F80">
        <v>181173</v>
      </c>
      <c r="G80">
        <v>172336</v>
      </c>
      <c r="H80">
        <v>314</v>
      </c>
      <c r="I80">
        <v>15</v>
      </c>
      <c r="J80">
        <v>167</v>
      </c>
      <c r="K80">
        <v>8</v>
      </c>
      <c r="L80">
        <v>63463</v>
      </c>
      <c r="M80">
        <v>8974</v>
      </c>
      <c r="N80">
        <v>54489</v>
      </c>
      <c r="O80">
        <v>5.2</v>
      </c>
      <c r="P80">
        <v>36.799999999999997</v>
      </c>
      <c r="Q80">
        <v>45789</v>
      </c>
      <c r="R80">
        <v>20920</v>
      </c>
      <c r="S80">
        <v>24869</v>
      </c>
      <c r="T80">
        <v>12.1</v>
      </c>
      <c r="U80">
        <v>26.6</v>
      </c>
      <c r="V80">
        <v>17674</v>
      </c>
      <c r="W80">
        <v>10.199999999999999</v>
      </c>
      <c r="X80">
        <v>53.2</v>
      </c>
      <c r="Y80">
        <v>59</v>
      </c>
      <c r="Z80">
        <v>69</v>
      </c>
      <c r="AA80">
        <v>16374</v>
      </c>
      <c r="AB80">
        <v>0</v>
      </c>
    </row>
    <row r="81" spans="1:28" x14ac:dyDescent="0.35">
      <c r="A81">
        <v>1979</v>
      </c>
      <c r="B81" t="s">
        <v>50</v>
      </c>
      <c r="C81" t="s">
        <v>58</v>
      </c>
      <c r="D81">
        <v>2647</v>
      </c>
      <c r="E81">
        <v>9741</v>
      </c>
      <c r="F81">
        <v>402065</v>
      </c>
      <c r="G81">
        <v>390475</v>
      </c>
      <c r="H81">
        <v>1298</v>
      </c>
      <c r="I81">
        <v>13.8</v>
      </c>
      <c r="J81">
        <v>607</v>
      </c>
      <c r="K81">
        <v>6.5</v>
      </c>
      <c r="L81">
        <v>97013</v>
      </c>
      <c r="M81">
        <v>25866</v>
      </c>
      <c r="N81">
        <v>71147</v>
      </c>
      <c r="O81">
        <v>6.6</v>
      </c>
      <c r="P81">
        <v>24.8</v>
      </c>
      <c r="Q81">
        <v>73833</v>
      </c>
      <c r="R81">
        <v>23505</v>
      </c>
      <c r="S81">
        <v>50328</v>
      </c>
      <c r="T81">
        <v>6</v>
      </c>
      <c r="U81">
        <v>18.899999999999999</v>
      </c>
      <c r="V81">
        <v>23180</v>
      </c>
      <c r="W81">
        <v>5.9</v>
      </c>
      <c r="X81">
        <v>37.799999999999997</v>
      </c>
      <c r="Y81">
        <v>26</v>
      </c>
      <c r="Z81">
        <v>41</v>
      </c>
      <c r="AA81">
        <v>7234</v>
      </c>
      <c r="AB81">
        <v>0</v>
      </c>
    </row>
    <row r="82" spans="1:28" x14ac:dyDescent="0.35">
      <c r="A82">
        <v>1979</v>
      </c>
      <c r="B82" t="s">
        <v>50</v>
      </c>
      <c r="C82" t="s">
        <v>45</v>
      </c>
      <c r="D82">
        <v>35643</v>
      </c>
      <c r="E82">
        <v>102566</v>
      </c>
      <c r="F82">
        <v>5552800</v>
      </c>
      <c r="G82">
        <v>5387933</v>
      </c>
      <c r="H82">
        <v>7327</v>
      </c>
      <c r="I82">
        <v>7.2</v>
      </c>
      <c r="J82">
        <v>5681</v>
      </c>
      <c r="K82">
        <v>5.6</v>
      </c>
      <c r="L82">
        <v>974777</v>
      </c>
      <c r="M82">
        <v>146452</v>
      </c>
      <c r="N82">
        <v>828325</v>
      </c>
      <c r="O82">
        <v>2.7</v>
      </c>
      <c r="P82">
        <v>18.100000000000001</v>
      </c>
      <c r="Q82">
        <v>645043</v>
      </c>
      <c r="R82">
        <v>201498</v>
      </c>
      <c r="S82">
        <v>443545</v>
      </c>
      <c r="T82">
        <v>3.7</v>
      </c>
      <c r="U82">
        <v>12</v>
      </c>
      <c r="V82">
        <v>329734</v>
      </c>
      <c r="W82">
        <v>6.1</v>
      </c>
      <c r="X82">
        <v>24</v>
      </c>
      <c r="Y82">
        <v>204</v>
      </c>
      <c r="Z82">
        <v>384</v>
      </c>
      <c r="AA82">
        <v>58912</v>
      </c>
      <c r="AB82">
        <v>0</v>
      </c>
    </row>
    <row r="83" spans="1:28" x14ac:dyDescent="0.35">
      <c r="A83">
        <v>1979</v>
      </c>
      <c r="B83" t="s">
        <v>51</v>
      </c>
      <c r="C83" t="s">
        <v>44</v>
      </c>
      <c r="D83">
        <v>45</v>
      </c>
      <c r="E83">
        <v>108</v>
      </c>
      <c r="F83">
        <v>30364</v>
      </c>
      <c r="G83">
        <v>15182</v>
      </c>
      <c r="H83">
        <v>108</v>
      </c>
      <c r="I83">
        <v>200</v>
      </c>
      <c r="J83">
        <v>0</v>
      </c>
      <c r="K83">
        <v>0</v>
      </c>
      <c r="L83">
        <v>30364</v>
      </c>
      <c r="M83">
        <v>30364</v>
      </c>
      <c r="N83">
        <v>0</v>
      </c>
      <c r="O83">
        <v>200</v>
      </c>
      <c r="P83">
        <v>200</v>
      </c>
      <c r="Q83">
        <v>0</v>
      </c>
      <c r="R83">
        <v>0</v>
      </c>
      <c r="S83">
        <v>0</v>
      </c>
      <c r="T83">
        <v>0</v>
      </c>
      <c r="U83">
        <v>0</v>
      </c>
      <c r="V83">
        <v>30364</v>
      </c>
      <c r="W83">
        <v>200</v>
      </c>
      <c r="X83">
        <v>0</v>
      </c>
      <c r="AB83">
        <v>0</v>
      </c>
    </row>
    <row r="84" spans="1:28" x14ac:dyDescent="0.35">
      <c r="A84">
        <v>1979</v>
      </c>
      <c r="B84" t="s">
        <v>51</v>
      </c>
      <c r="C84" t="s">
        <v>57</v>
      </c>
      <c r="D84">
        <v>209</v>
      </c>
      <c r="E84">
        <v>633</v>
      </c>
      <c r="F84">
        <v>71391</v>
      </c>
      <c r="G84">
        <v>66602</v>
      </c>
      <c r="H84">
        <v>85</v>
      </c>
      <c r="I84">
        <v>14</v>
      </c>
      <c r="J84">
        <v>31</v>
      </c>
      <c r="K84">
        <v>5.0999999999999996</v>
      </c>
      <c r="L84">
        <v>27618</v>
      </c>
      <c r="M84">
        <v>4847</v>
      </c>
      <c r="N84">
        <v>22771</v>
      </c>
      <c r="O84">
        <v>7.3</v>
      </c>
      <c r="P84">
        <v>41.5</v>
      </c>
      <c r="Q84">
        <v>18040</v>
      </c>
      <c r="R84">
        <v>1943</v>
      </c>
      <c r="S84">
        <v>16097</v>
      </c>
      <c r="T84">
        <v>2.9</v>
      </c>
      <c r="U84">
        <v>27.1</v>
      </c>
      <c r="V84">
        <v>9578</v>
      </c>
      <c r="W84">
        <v>14.4</v>
      </c>
      <c r="X84">
        <v>54.2</v>
      </c>
      <c r="AB84">
        <v>0</v>
      </c>
    </row>
    <row r="85" spans="1:28" x14ac:dyDescent="0.35">
      <c r="A85">
        <v>1979</v>
      </c>
      <c r="B85" t="s">
        <v>51</v>
      </c>
      <c r="C85" t="s">
        <v>58</v>
      </c>
      <c r="D85">
        <v>574</v>
      </c>
      <c r="E85">
        <v>3888</v>
      </c>
      <c r="F85">
        <v>197277</v>
      </c>
      <c r="G85">
        <v>191927</v>
      </c>
      <c r="H85">
        <v>603</v>
      </c>
      <c r="I85">
        <v>16.2</v>
      </c>
      <c r="J85">
        <v>258</v>
      </c>
      <c r="K85">
        <v>6.9</v>
      </c>
      <c r="L85">
        <v>48061</v>
      </c>
      <c r="M85">
        <v>16224</v>
      </c>
      <c r="N85">
        <v>31837</v>
      </c>
      <c r="O85">
        <v>8.5</v>
      </c>
      <c r="P85">
        <v>25</v>
      </c>
      <c r="Q85">
        <v>37360</v>
      </c>
      <c r="R85">
        <v>10409</v>
      </c>
      <c r="S85">
        <v>26951</v>
      </c>
      <c r="T85">
        <v>5.4</v>
      </c>
      <c r="U85">
        <v>19.5</v>
      </c>
      <c r="V85">
        <v>10701</v>
      </c>
      <c r="W85">
        <v>5.5</v>
      </c>
      <c r="X85">
        <v>39</v>
      </c>
      <c r="Y85">
        <v>4</v>
      </c>
      <c r="Z85">
        <v>4</v>
      </c>
      <c r="AB85">
        <v>1</v>
      </c>
    </row>
    <row r="86" spans="1:28" x14ac:dyDescent="0.35">
      <c r="A86">
        <v>1979</v>
      </c>
      <c r="B86" t="s">
        <v>51</v>
      </c>
      <c r="C86" t="s">
        <v>45</v>
      </c>
      <c r="D86">
        <v>10058</v>
      </c>
      <c r="E86">
        <v>59610</v>
      </c>
      <c r="F86">
        <v>3498055</v>
      </c>
      <c r="G86">
        <v>3414983</v>
      </c>
      <c r="H86">
        <v>4983</v>
      </c>
      <c r="I86">
        <v>8.4</v>
      </c>
      <c r="J86">
        <v>3854</v>
      </c>
      <c r="K86">
        <v>6.5</v>
      </c>
      <c r="L86">
        <v>582966</v>
      </c>
      <c r="M86">
        <v>118241</v>
      </c>
      <c r="N86">
        <v>464725</v>
      </c>
      <c r="O86">
        <v>3.5</v>
      </c>
      <c r="P86">
        <v>17.100000000000001</v>
      </c>
      <c r="Q86">
        <v>416821</v>
      </c>
      <c r="R86">
        <v>126988</v>
      </c>
      <c r="S86">
        <v>289833</v>
      </c>
      <c r="T86">
        <v>3.7</v>
      </c>
      <c r="U86">
        <v>12.2</v>
      </c>
      <c r="V86">
        <v>166145</v>
      </c>
      <c r="W86">
        <v>4.9000000000000004</v>
      </c>
      <c r="X86">
        <v>24.4</v>
      </c>
      <c r="Y86">
        <v>39</v>
      </c>
      <c r="Z86">
        <v>129</v>
      </c>
      <c r="AB86">
        <v>1</v>
      </c>
    </row>
    <row r="87" spans="1:28" x14ac:dyDescent="0.35">
      <c r="A87">
        <v>1979</v>
      </c>
      <c r="B87" t="s">
        <v>52</v>
      </c>
      <c r="C87" t="s">
        <v>44</v>
      </c>
      <c r="D87">
        <v>16</v>
      </c>
      <c r="E87">
        <v>29</v>
      </c>
      <c r="F87">
        <v>21325</v>
      </c>
      <c r="G87">
        <v>11300</v>
      </c>
      <c r="H87">
        <v>28</v>
      </c>
      <c r="I87">
        <v>193.1</v>
      </c>
      <c r="J87">
        <v>0</v>
      </c>
      <c r="K87">
        <v>0</v>
      </c>
      <c r="L87">
        <v>20050</v>
      </c>
      <c r="M87">
        <v>20050</v>
      </c>
      <c r="N87">
        <v>0</v>
      </c>
      <c r="O87">
        <v>177.4</v>
      </c>
      <c r="P87">
        <v>177.4</v>
      </c>
      <c r="Q87">
        <v>0</v>
      </c>
      <c r="R87">
        <v>0</v>
      </c>
      <c r="S87">
        <v>0</v>
      </c>
      <c r="T87">
        <v>0</v>
      </c>
      <c r="U87">
        <v>0</v>
      </c>
      <c r="V87">
        <v>20050</v>
      </c>
      <c r="W87">
        <v>177.4</v>
      </c>
      <c r="X87">
        <v>0</v>
      </c>
      <c r="AB87">
        <v>0</v>
      </c>
    </row>
    <row r="88" spans="1:28" x14ac:dyDescent="0.35">
      <c r="A88">
        <v>1979</v>
      </c>
      <c r="B88" t="s">
        <v>52</v>
      </c>
      <c r="C88" t="s">
        <v>57</v>
      </c>
      <c r="D88">
        <v>87</v>
      </c>
      <c r="E88">
        <v>451</v>
      </c>
      <c r="F88">
        <v>47017</v>
      </c>
      <c r="G88">
        <v>50659</v>
      </c>
      <c r="H88">
        <v>45</v>
      </c>
      <c r="I88">
        <v>10.3</v>
      </c>
      <c r="J88">
        <v>19</v>
      </c>
      <c r="K88">
        <v>4.3</v>
      </c>
      <c r="L88">
        <v>16284</v>
      </c>
      <c r="M88">
        <v>2614</v>
      </c>
      <c r="N88">
        <v>13670</v>
      </c>
      <c r="O88">
        <v>5.2</v>
      </c>
      <c r="P88">
        <v>32.1</v>
      </c>
      <c r="Q88">
        <v>23568</v>
      </c>
      <c r="R88">
        <v>1652</v>
      </c>
      <c r="S88">
        <v>21916</v>
      </c>
      <c r="T88">
        <v>3.3</v>
      </c>
      <c r="U88">
        <v>46.5</v>
      </c>
      <c r="V88">
        <v>-7284</v>
      </c>
      <c r="W88">
        <v>-14.4</v>
      </c>
      <c r="X88">
        <v>64.2</v>
      </c>
      <c r="AB88">
        <v>0</v>
      </c>
    </row>
    <row r="89" spans="1:28" x14ac:dyDescent="0.35">
      <c r="A89">
        <v>1979</v>
      </c>
      <c r="B89" t="s">
        <v>52</v>
      </c>
      <c r="C89" t="s">
        <v>58</v>
      </c>
      <c r="D89">
        <v>187</v>
      </c>
      <c r="E89">
        <v>1482</v>
      </c>
      <c r="F89">
        <v>124527</v>
      </c>
      <c r="G89">
        <v>125837</v>
      </c>
      <c r="H89">
        <v>278</v>
      </c>
      <c r="I89">
        <v>19.899999999999999</v>
      </c>
      <c r="J89">
        <v>101</v>
      </c>
      <c r="K89">
        <v>7.2</v>
      </c>
      <c r="L89">
        <v>31764</v>
      </c>
      <c r="M89">
        <v>12580</v>
      </c>
      <c r="N89">
        <v>19184</v>
      </c>
      <c r="O89">
        <v>10</v>
      </c>
      <c r="P89">
        <v>25.2</v>
      </c>
      <c r="Q89">
        <v>34383</v>
      </c>
      <c r="R89">
        <v>8343</v>
      </c>
      <c r="S89">
        <v>26040</v>
      </c>
      <c r="T89">
        <v>6.6</v>
      </c>
      <c r="U89">
        <v>27.3</v>
      </c>
      <c r="V89">
        <v>-2619</v>
      </c>
      <c r="W89">
        <v>-2.1</v>
      </c>
      <c r="X89">
        <v>50.4</v>
      </c>
      <c r="Y89">
        <v>1</v>
      </c>
      <c r="Z89">
        <v>3</v>
      </c>
      <c r="AB89">
        <v>1</v>
      </c>
    </row>
    <row r="90" spans="1:28" x14ac:dyDescent="0.35">
      <c r="A90">
        <v>1979</v>
      </c>
      <c r="B90" t="s">
        <v>52</v>
      </c>
      <c r="C90" t="s">
        <v>45</v>
      </c>
      <c r="D90">
        <v>4894</v>
      </c>
      <c r="E90">
        <v>54036</v>
      </c>
      <c r="F90">
        <v>3362822</v>
      </c>
      <c r="G90">
        <v>3308927</v>
      </c>
      <c r="H90">
        <v>5248</v>
      </c>
      <c r="I90">
        <v>9.9</v>
      </c>
      <c r="J90">
        <v>3292</v>
      </c>
      <c r="K90">
        <v>6.2</v>
      </c>
      <c r="L90">
        <v>505192</v>
      </c>
      <c r="M90">
        <v>127126</v>
      </c>
      <c r="N90">
        <v>378066</v>
      </c>
      <c r="O90">
        <v>3.8</v>
      </c>
      <c r="P90">
        <v>15.3</v>
      </c>
      <c r="Q90">
        <v>397403</v>
      </c>
      <c r="R90">
        <v>105925</v>
      </c>
      <c r="S90">
        <v>291478</v>
      </c>
      <c r="T90">
        <v>3.2</v>
      </c>
      <c r="U90">
        <v>12</v>
      </c>
      <c r="V90">
        <v>107789</v>
      </c>
      <c r="W90">
        <v>3.3</v>
      </c>
      <c r="X90">
        <v>24</v>
      </c>
      <c r="Y90">
        <v>18</v>
      </c>
      <c r="Z90">
        <v>147</v>
      </c>
      <c r="AB90">
        <v>1</v>
      </c>
    </row>
    <row r="91" spans="1:28" x14ac:dyDescent="0.35">
      <c r="A91">
        <v>1979</v>
      </c>
      <c r="B91" t="s">
        <v>53</v>
      </c>
      <c r="C91" t="s">
        <v>44</v>
      </c>
      <c r="D91">
        <v>5</v>
      </c>
      <c r="E91">
        <v>12</v>
      </c>
      <c r="F91">
        <v>14412</v>
      </c>
      <c r="G91">
        <v>7206</v>
      </c>
      <c r="H91">
        <v>12</v>
      </c>
      <c r="I91">
        <v>200</v>
      </c>
      <c r="J91">
        <v>0</v>
      </c>
      <c r="K91">
        <v>0</v>
      </c>
      <c r="L91">
        <v>14412</v>
      </c>
      <c r="M91">
        <v>14412</v>
      </c>
      <c r="N91">
        <v>0</v>
      </c>
      <c r="O91">
        <v>200</v>
      </c>
      <c r="P91">
        <v>200</v>
      </c>
      <c r="Q91">
        <v>0</v>
      </c>
      <c r="R91">
        <v>0</v>
      </c>
      <c r="S91">
        <v>0</v>
      </c>
      <c r="T91">
        <v>0</v>
      </c>
      <c r="U91">
        <v>0</v>
      </c>
      <c r="V91">
        <v>14412</v>
      </c>
      <c r="W91">
        <v>200</v>
      </c>
      <c r="X91">
        <v>0</v>
      </c>
      <c r="AB91">
        <v>0</v>
      </c>
    </row>
    <row r="92" spans="1:28" x14ac:dyDescent="0.35">
      <c r="A92">
        <v>1979</v>
      </c>
      <c r="B92" t="s">
        <v>53</v>
      </c>
      <c r="C92" t="s">
        <v>57</v>
      </c>
      <c r="D92">
        <v>26</v>
      </c>
      <c r="E92">
        <v>333</v>
      </c>
      <c r="F92">
        <v>29059</v>
      </c>
      <c r="G92">
        <v>27823</v>
      </c>
      <c r="H92">
        <v>49</v>
      </c>
      <c r="I92">
        <v>15.7</v>
      </c>
      <c r="J92">
        <v>7</v>
      </c>
      <c r="K92">
        <v>2.2000000000000002</v>
      </c>
      <c r="L92">
        <v>10150</v>
      </c>
      <c r="M92">
        <v>1082</v>
      </c>
      <c r="N92">
        <v>9068</v>
      </c>
      <c r="O92">
        <v>3.9</v>
      </c>
      <c r="P92">
        <v>36.5</v>
      </c>
      <c r="Q92">
        <v>7677</v>
      </c>
      <c r="S92">
        <v>7485</v>
      </c>
      <c r="U92">
        <v>27.6</v>
      </c>
      <c r="V92">
        <v>2473</v>
      </c>
      <c r="W92">
        <v>8.9</v>
      </c>
      <c r="X92">
        <v>55.2</v>
      </c>
      <c r="AB92">
        <v>1</v>
      </c>
    </row>
    <row r="93" spans="1:28" x14ac:dyDescent="0.35">
      <c r="A93">
        <v>1979</v>
      </c>
      <c r="B93" t="s">
        <v>53</v>
      </c>
      <c r="C93" t="s">
        <v>58</v>
      </c>
      <c r="D93">
        <v>86</v>
      </c>
      <c r="E93">
        <v>1239</v>
      </c>
      <c r="F93">
        <v>103964</v>
      </c>
      <c r="G93">
        <v>111231</v>
      </c>
      <c r="H93">
        <v>129</v>
      </c>
      <c r="I93">
        <v>10.8</v>
      </c>
      <c r="J93">
        <v>37</v>
      </c>
      <c r="K93">
        <v>3.1</v>
      </c>
      <c r="L93">
        <v>19369</v>
      </c>
      <c r="M93">
        <v>7404</v>
      </c>
      <c r="N93">
        <v>11965</v>
      </c>
      <c r="O93">
        <v>6.7</v>
      </c>
      <c r="P93">
        <v>17.399999999999999</v>
      </c>
      <c r="Q93">
        <v>33903</v>
      </c>
      <c r="S93">
        <v>31553</v>
      </c>
      <c r="U93">
        <v>30.5</v>
      </c>
      <c r="V93">
        <v>-14534</v>
      </c>
      <c r="W93">
        <v>-13.1</v>
      </c>
      <c r="X93">
        <v>34.799999999999997</v>
      </c>
      <c r="AB93">
        <v>1</v>
      </c>
    </row>
    <row r="94" spans="1:28" x14ac:dyDescent="0.35">
      <c r="A94">
        <v>1979</v>
      </c>
      <c r="B94" t="s">
        <v>53</v>
      </c>
      <c r="C94" t="s">
        <v>45</v>
      </c>
      <c r="D94">
        <v>2987</v>
      </c>
      <c r="E94">
        <v>71006</v>
      </c>
      <c r="F94">
        <v>4383220</v>
      </c>
      <c r="G94">
        <v>4336411</v>
      </c>
      <c r="H94">
        <v>6817</v>
      </c>
      <c r="I94">
        <v>9.8000000000000007</v>
      </c>
      <c r="J94">
        <v>4108</v>
      </c>
      <c r="K94">
        <v>5.9</v>
      </c>
      <c r="L94">
        <v>622464</v>
      </c>
      <c r="M94">
        <v>161924</v>
      </c>
      <c r="N94">
        <v>460540</v>
      </c>
      <c r="O94">
        <v>3.7</v>
      </c>
      <c r="P94">
        <v>14.4</v>
      </c>
      <c r="Q94">
        <v>528846</v>
      </c>
      <c r="R94">
        <v>147823</v>
      </c>
      <c r="S94">
        <v>381023</v>
      </c>
      <c r="T94">
        <v>3.4</v>
      </c>
      <c r="U94">
        <v>12.2</v>
      </c>
      <c r="V94">
        <v>93618</v>
      </c>
      <c r="W94">
        <v>2.2000000000000002</v>
      </c>
      <c r="X94">
        <v>24.4</v>
      </c>
      <c r="Y94">
        <v>8</v>
      </c>
      <c r="Z94">
        <v>18</v>
      </c>
      <c r="AA94">
        <v>25986</v>
      </c>
      <c r="AB94">
        <v>0</v>
      </c>
    </row>
    <row r="95" spans="1:28" x14ac:dyDescent="0.35">
      <c r="A95">
        <v>1979</v>
      </c>
      <c r="B95" t="s">
        <v>54</v>
      </c>
      <c r="C95" t="s">
        <v>57</v>
      </c>
      <c r="D95">
        <v>8</v>
      </c>
      <c r="E95">
        <v>137</v>
      </c>
      <c r="F95">
        <v>6270</v>
      </c>
      <c r="G95">
        <v>5790</v>
      </c>
      <c r="H95">
        <v>9</v>
      </c>
      <c r="I95">
        <v>6.7</v>
      </c>
      <c r="J95">
        <v>3</v>
      </c>
      <c r="K95">
        <v>2.2000000000000002</v>
      </c>
      <c r="L95">
        <v>1654</v>
      </c>
      <c r="P95">
        <v>28.6</v>
      </c>
      <c r="Q95">
        <v>693</v>
      </c>
      <c r="S95">
        <v>327</v>
      </c>
      <c r="U95">
        <v>12</v>
      </c>
      <c r="V95">
        <v>961</v>
      </c>
      <c r="W95">
        <v>16.600000000000001</v>
      </c>
      <c r="X95">
        <v>24</v>
      </c>
      <c r="AB95">
        <v>1</v>
      </c>
    </row>
    <row r="96" spans="1:28" x14ac:dyDescent="0.35">
      <c r="A96">
        <v>1979</v>
      </c>
      <c r="B96" t="s">
        <v>54</v>
      </c>
      <c r="C96" t="s">
        <v>58</v>
      </c>
      <c r="D96">
        <v>18</v>
      </c>
      <c r="E96">
        <v>352</v>
      </c>
      <c r="F96">
        <v>53600</v>
      </c>
      <c r="G96">
        <v>46106</v>
      </c>
      <c r="H96">
        <v>63</v>
      </c>
      <c r="I96">
        <v>18.399999999999999</v>
      </c>
      <c r="J96">
        <v>44</v>
      </c>
      <c r="K96">
        <v>12.8</v>
      </c>
      <c r="L96">
        <v>19770</v>
      </c>
      <c r="P96">
        <v>42.9</v>
      </c>
      <c r="Q96">
        <v>4782</v>
      </c>
      <c r="S96">
        <v>3570</v>
      </c>
      <c r="U96">
        <v>10.4</v>
      </c>
      <c r="V96">
        <v>14988</v>
      </c>
      <c r="W96">
        <v>32.5</v>
      </c>
      <c r="X96">
        <v>20.8</v>
      </c>
      <c r="AB96">
        <v>1</v>
      </c>
    </row>
    <row r="97" spans="1:28" x14ac:dyDescent="0.35">
      <c r="A97">
        <v>1979</v>
      </c>
      <c r="B97" t="s">
        <v>54</v>
      </c>
      <c r="C97" t="s">
        <v>45</v>
      </c>
      <c r="D97">
        <v>1087</v>
      </c>
      <c r="E97">
        <v>53186</v>
      </c>
      <c r="F97">
        <v>3340252</v>
      </c>
      <c r="G97">
        <v>3280437</v>
      </c>
      <c r="H97">
        <v>5220</v>
      </c>
      <c r="I97">
        <v>10</v>
      </c>
      <c r="J97">
        <v>3074</v>
      </c>
      <c r="K97">
        <v>5.9</v>
      </c>
      <c r="L97">
        <v>522076</v>
      </c>
      <c r="M97">
        <v>138539</v>
      </c>
      <c r="N97">
        <v>383537</v>
      </c>
      <c r="O97">
        <v>4.2</v>
      </c>
      <c r="P97">
        <v>15.9</v>
      </c>
      <c r="Q97">
        <v>402447</v>
      </c>
      <c r="R97">
        <v>121385</v>
      </c>
      <c r="S97">
        <v>281062</v>
      </c>
      <c r="T97">
        <v>3.7</v>
      </c>
      <c r="U97">
        <v>12.3</v>
      </c>
      <c r="V97">
        <v>119629</v>
      </c>
      <c r="W97">
        <v>3.6</v>
      </c>
      <c r="X97">
        <v>24.6</v>
      </c>
      <c r="Y97">
        <v>2</v>
      </c>
      <c r="Z97">
        <v>2</v>
      </c>
      <c r="AB97">
        <v>1</v>
      </c>
    </row>
    <row r="98" spans="1:28" x14ac:dyDescent="0.35">
      <c r="A98">
        <v>1979</v>
      </c>
      <c r="B98" t="s">
        <v>55</v>
      </c>
      <c r="C98" t="s">
        <v>57</v>
      </c>
      <c r="D98">
        <v>7</v>
      </c>
      <c r="E98">
        <v>139</v>
      </c>
      <c r="F98">
        <v>4198</v>
      </c>
      <c r="G98">
        <v>4117</v>
      </c>
      <c r="H98">
        <v>2</v>
      </c>
      <c r="I98">
        <v>1.4</v>
      </c>
      <c r="J98">
        <v>1</v>
      </c>
      <c r="K98">
        <v>0.7</v>
      </c>
      <c r="L98">
        <v>426</v>
      </c>
      <c r="P98">
        <v>10.3</v>
      </c>
      <c r="Q98">
        <v>263</v>
      </c>
      <c r="S98">
        <v>140</v>
      </c>
      <c r="U98">
        <v>6.4</v>
      </c>
      <c r="V98">
        <v>163</v>
      </c>
      <c r="W98">
        <v>3.9</v>
      </c>
      <c r="X98">
        <v>12.8</v>
      </c>
      <c r="AB98">
        <v>1</v>
      </c>
    </row>
    <row r="99" spans="1:28" x14ac:dyDescent="0.35">
      <c r="A99">
        <v>1979</v>
      </c>
      <c r="B99" t="s">
        <v>55</v>
      </c>
      <c r="C99" t="s">
        <v>58</v>
      </c>
      <c r="D99">
        <v>9</v>
      </c>
      <c r="E99">
        <v>170</v>
      </c>
      <c r="F99">
        <v>27435</v>
      </c>
      <c r="G99">
        <v>25966</v>
      </c>
      <c r="H99">
        <v>15</v>
      </c>
      <c r="I99">
        <v>8.9</v>
      </c>
      <c r="J99">
        <v>13</v>
      </c>
      <c r="K99">
        <v>7.7</v>
      </c>
      <c r="L99">
        <v>4073</v>
      </c>
      <c r="P99">
        <v>15.7</v>
      </c>
      <c r="Q99">
        <v>1134</v>
      </c>
      <c r="S99">
        <v>728</v>
      </c>
      <c r="U99">
        <v>4.4000000000000004</v>
      </c>
      <c r="V99">
        <v>2939</v>
      </c>
      <c r="W99">
        <v>11.3</v>
      </c>
      <c r="X99">
        <v>8.8000000000000007</v>
      </c>
      <c r="AB99">
        <v>1</v>
      </c>
    </row>
    <row r="100" spans="1:28" x14ac:dyDescent="0.35">
      <c r="A100">
        <v>1979</v>
      </c>
      <c r="B100" t="s">
        <v>55</v>
      </c>
      <c r="C100" t="s">
        <v>45</v>
      </c>
      <c r="D100">
        <v>674</v>
      </c>
      <c r="E100">
        <v>58788</v>
      </c>
      <c r="F100">
        <v>3825364</v>
      </c>
      <c r="G100">
        <v>3741805</v>
      </c>
      <c r="H100">
        <v>6521</v>
      </c>
      <c r="I100">
        <v>11.3</v>
      </c>
      <c r="J100">
        <v>3884</v>
      </c>
      <c r="K100">
        <v>6.8</v>
      </c>
      <c r="L100">
        <v>597507</v>
      </c>
      <c r="M100">
        <v>175646</v>
      </c>
      <c r="N100">
        <v>421861</v>
      </c>
      <c r="O100">
        <v>4.7</v>
      </c>
      <c r="P100">
        <v>16</v>
      </c>
      <c r="Q100">
        <v>430388</v>
      </c>
      <c r="R100">
        <v>109395</v>
      </c>
      <c r="S100">
        <v>320993</v>
      </c>
      <c r="T100">
        <v>2.9</v>
      </c>
      <c r="U100">
        <v>11.5</v>
      </c>
      <c r="V100">
        <v>167119</v>
      </c>
      <c r="W100">
        <v>4.5</v>
      </c>
      <c r="X100">
        <v>23</v>
      </c>
      <c r="AB100">
        <v>0</v>
      </c>
    </row>
    <row r="101" spans="1:28" x14ac:dyDescent="0.35">
      <c r="A101">
        <v>1979</v>
      </c>
      <c r="B101" t="s">
        <v>56</v>
      </c>
      <c r="C101" t="s">
        <v>57</v>
      </c>
      <c r="D101">
        <v>13</v>
      </c>
      <c r="E101">
        <v>436</v>
      </c>
      <c r="F101">
        <v>35326</v>
      </c>
      <c r="G101">
        <v>35283</v>
      </c>
      <c r="H101">
        <v>14</v>
      </c>
      <c r="I101">
        <v>3.3</v>
      </c>
      <c r="J101">
        <v>1</v>
      </c>
      <c r="K101">
        <v>0.2</v>
      </c>
      <c r="L101">
        <v>675</v>
      </c>
      <c r="M101">
        <v>104</v>
      </c>
      <c r="N101">
        <v>571</v>
      </c>
      <c r="O101">
        <v>0.3</v>
      </c>
      <c r="P101">
        <v>1.9</v>
      </c>
      <c r="Q101">
        <v>589</v>
      </c>
      <c r="S101">
        <v>497</v>
      </c>
      <c r="U101">
        <v>1.7</v>
      </c>
      <c r="V101">
        <v>86</v>
      </c>
      <c r="W101">
        <v>0.2</v>
      </c>
      <c r="X101">
        <v>3.4</v>
      </c>
      <c r="AB101">
        <v>1</v>
      </c>
    </row>
    <row r="102" spans="1:28" x14ac:dyDescent="0.35">
      <c r="A102">
        <v>1979</v>
      </c>
      <c r="B102" t="s">
        <v>56</v>
      </c>
      <c r="C102" t="s">
        <v>58</v>
      </c>
      <c r="D102">
        <v>22</v>
      </c>
      <c r="E102">
        <v>214</v>
      </c>
      <c r="F102">
        <v>45500</v>
      </c>
      <c r="G102">
        <v>46490</v>
      </c>
      <c r="H102">
        <v>6</v>
      </c>
      <c r="I102">
        <v>2.7</v>
      </c>
      <c r="J102">
        <v>17</v>
      </c>
      <c r="K102">
        <v>7.7</v>
      </c>
      <c r="L102">
        <v>8295</v>
      </c>
      <c r="M102">
        <v>19</v>
      </c>
      <c r="N102">
        <v>8276</v>
      </c>
      <c r="O102">
        <v>0</v>
      </c>
      <c r="P102">
        <v>17.8</v>
      </c>
      <c r="Q102">
        <v>10275</v>
      </c>
      <c r="S102">
        <v>6614</v>
      </c>
      <c r="U102">
        <v>22.1</v>
      </c>
      <c r="V102">
        <v>-1980</v>
      </c>
      <c r="W102">
        <v>-4.3</v>
      </c>
      <c r="X102">
        <v>35.6</v>
      </c>
      <c r="AB102">
        <v>1</v>
      </c>
    </row>
    <row r="103" spans="1:28" x14ac:dyDescent="0.35">
      <c r="A103">
        <v>1979</v>
      </c>
      <c r="B103" t="s">
        <v>56</v>
      </c>
      <c r="C103" t="s">
        <v>45</v>
      </c>
      <c r="D103">
        <v>721</v>
      </c>
      <c r="E103">
        <v>236124</v>
      </c>
      <c r="F103">
        <v>18807777</v>
      </c>
      <c r="G103">
        <v>18393158</v>
      </c>
      <c r="H103">
        <v>21584</v>
      </c>
      <c r="I103">
        <v>9.3000000000000007</v>
      </c>
      <c r="J103">
        <v>14322</v>
      </c>
      <c r="K103">
        <v>6.2</v>
      </c>
      <c r="L103">
        <v>2608057</v>
      </c>
      <c r="M103">
        <v>709005</v>
      </c>
      <c r="N103">
        <v>1899052</v>
      </c>
      <c r="O103">
        <v>3.9</v>
      </c>
      <c r="P103">
        <v>14.2</v>
      </c>
      <c r="Q103">
        <v>1778821</v>
      </c>
      <c r="R103">
        <v>456861</v>
      </c>
      <c r="S103">
        <v>1321960</v>
      </c>
      <c r="T103">
        <v>2.5</v>
      </c>
      <c r="U103">
        <v>9.6999999999999993</v>
      </c>
      <c r="V103">
        <v>829236</v>
      </c>
      <c r="W103">
        <v>4.5</v>
      </c>
      <c r="X103">
        <v>19.399999999999999</v>
      </c>
      <c r="AB103">
        <v>0</v>
      </c>
    </row>
    <row r="104" spans="1:28" x14ac:dyDescent="0.35">
      <c r="A104">
        <v>1980</v>
      </c>
      <c r="B104" t="s">
        <v>43</v>
      </c>
      <c r="C104" t="s">
        <v>44</v>
      </c>
      <c r="D104">
        <v>387083</v>
      </c>
      <c r="E104">
        <v>388081</v>
      </c>
      <c r="F104">
        <v>1017752</v>
      </c>
      <c r="G104">
        <v>512575</v>
      </c>
      <c r="H104">
        <v>384166</v>
      </c>
      <c r="I104">
        <v>198</v>
      </c>
      <c r="J104">
        <v>0</v>
      </c>
      <c r="K104">
        <v>0</v>
      </c>
      <c r="L104">
        <v>1010355</v>
      </c>
      <c r="M104">
        <v>1010355</v>
      </c>
      <c r="N104">
        <v>0</v>
      </c>
      <c r="O104">
        <v>197.1</v>
      </c>
      <c r="P104">
        <v>197.1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1010355</v>
      </c>
      <c r="W104">
        <v>197.1</v>
      </c>
      <c r="X104">
        <v>0</v>
      </c>
      <c r="AB104">
        <v>0</v>
      </c>
    </row>
    <row r="105" spans="1:28" x14ac:dyDescent="0.35">
      <c r="A105">
        <v>1980</v>
      </c>
      <c r="B105" t="s">
        <v>43</v>
      </c>
      <c r="C105" t="s">
        <v>57</v>
      </c>
      <c r="D105">
        <v>229940</v>
      </c>
      <c r="E105">
        <v>230347</v>
      </c>
      <c r="F105">
        <v>488281</v>
      </c>
      <c r="G105">
        <v>587176</v>
      </c>
      <c r="H105">
        <v>246</v>
      </c>
      <c r="I105">
        <v>0.1</v>
      </c>
      <c r="J105">
        <v>101863</v>
      </c>
      <c r="K105">
        <v>35.1</v>
      </c>
      <c r="L105">
        <v>115021</v>
      </c>
      <c r="M105">
        <v>556</v>
      </c>
      <c r="N105">
        <v>114465</v>
      </c>
      <c r="O105">
        <v>0.1</v>
      </c>
      <c r="P105">
        <v>19.600000000000001</v>
      </c>
      <c r="Q105">
        <v>312810</v>
      </c>
      <c r="R105">
        <v>232386</v>
      </c>
      <c r="S105">
        <v>80424</v>
      </c>
      <c r="T105">
        <v>39.6</v>
      </c>
      <c r="U105">
        <v>53.3</v>
      </c>
      <c r="V105">
        <v>-197789</v>
      </c>
      <c r="W105">
        <v>-33.700000000000003</v>
      </c>
      <c r="X105">
        <v>39.200000000000003</v>
      </c>
      <c r="Y105">
        <v>82532</v>
      </c>
      <c r="Z105">
        <v>82556</v>
      </c>
      <c r="AA105">
        <v>192664</v>
      </c>
      <c r="AB105">
        <v>0</v>
      </c>
    </row>
    <row r="106" spans="1:28" x14ac:dyDescent="0.35">
      <c r="A106">
        <v>1980</v>
      </c>
      <c r="B106" t="s">
        <v>43</v>
      </c>
      <c r="C106" t="s">
        <v>58</v>
      </c>
      <c r="D106">
        <v>192913</v>
      </c>
      <c r="E106">
        <v>193173</v>
      </c>
      <c r="F106">
        <v>403281</v>
      </c>
      <c r="G106">
        <v>476508</v>
      </c>
      <c r="H106">
        <v>9355</v>
      </c>
      <c r="I106">
        <v>4.2</v>
      </c>
      <c r="J106">
        <v>63964</v>
      </c>
      <c r="K106">
        <v>28.6</v>
      </c>
      <c r="L106">
        <v>85818</v>
      </c>
      <c r="M106">
        <v>22526</v>
      </c>
      <c r="N106">
        <v>63292</v>
      </c>
      <c r="O106">
        <v>4.7</v>
      </c>
      <c r="P106">
        <v>18</v>
      </c>
      <c r="Q106">
        <v>232271</v>
      </c>
      <c r="R106">
        <v>160680</v>
      </c>
      <c r="S106">
        <v>71591</v>
      </c>
      <c r="T106">
        <v>33.700000000000003</v>
      </c>
      <c r="U106">
        <v>48.7</v>
      </c>
      <c r="V106">
        <v>-146453</v>
      </c>
      <c r="W106">
        <v>-30.7</v>
      </c>
      <c r="X106">
        <v>36</v>
      </c>
      <c r="Y106">
        <v>51722</v>
      </c>
      <c r="Z106">
        <v>51731</v>
      </c>
      <c r="AA106">
        <v>132532</v>
      </c>
      <c r="AB106">
        <v>0</v>
      </c>
    </row>
    <row r="107" spans="1:28" x14ac:dyDescent="0.35">
      <c r="A107">
        <v>1980</v>
      </c>
      <c r="B107" t="s">
        <v>43</v>
      </c>
      <c r="C107" t="s">
        <v>59</v>
      </c>
      <c r="D107">
        <v>168444</v>
      </c>
      <c r="E107">
        <v>169232</v>
      </c>
      <c r="F107">
        <v>354817</v>
      </c>
      <c r="G107">
        <v>411838</v>
      </c>
      <c r="H107">
        <v>8749</v>
      </c>
      <c r="I107">
        <v>4.5999999999999996</v>
      </c>
      <c r="J107">
        <v>48095</v>
      </c>
      <c r="K107">
        <v>25.3</v>
      </c>
      <c r="L107">
        <v>69691</v>
      </c>
      <c r="M107">
        <v>20484</v>
      </c>
      <c r="N107">
        <v>49207</v>
      </c>
      <c r="O107">
        <v>5</v>
      </c>
      <c r="P107">
        <v>16.899999999999999</v>
      </c>
      <c r="Q107">
        <v>183732</v>
      </c>
      <c r="R107">
        <v>122028</v>
      </c>
      <c r="S107">
        <v>61704</v>
      </c>
      <c r="T107">
        <v>29.6</v>
      </c>
      <c r="U107">
        <v>44.6</v>
      </c>
      <c r="V107">
        <v>-114041</v>
      </c>
      <c r="W107">
        <v>-27.7</v>
      </c>
      <c r="X107">
        <v>33.799999999999997</v>
      </c>
      <c r="Y107">
        <v>37409</v>
      </c>
      <c r="Z107">
        <v>37456</v>
      </c>
      <c r="AA107">
        <v>96141</v>
      </c>
      <c r="AB107">
        <v>0</v>
      </c>
    </row>
    <row r="108" spans="1:28" x14ac:dyDescent="0.35">
      <c r="A108">
        <v>1980</v>
      </c>
      <c r="B108" t="s">
        <v>43</v>
      </c>
      <c r="C108" t="s">
        <v>45</v>
      </c>
      <c r="D108">
        <v>1019537</v>
      </c>
      <c r="E108">
        <v>1022180</v>
      </c>
      <c r="F108">
        <v>2211796</v>
      </c>
      <c r="G108">
        <v>2467309</v>
      </c>
      <c r="H108">
        <v>32017</v>
      </c>
      <c r="I108">
        <v>2.9</v>
      </c>
      <c r="J108">
        <v>183933</v>
      </c>
      <c r="K108">
        <v>16.7</v>
      </c>
      <c r="L108">
        <v>307971</v>
      </c>
      <c r="M108">
        <v>82800</v>
      </c>
      <c r="N108">
        <v>225171</v>
      </c>
      <c r="O108">
        <v>3.4</v>
      </c>
      <c r="P108">
        <v>12.5</v>
      </c>
      <c r="Q108">
        <v>818996</v>
      </c>
      <c r="R108">
        <v>484778</v>
      </c>
      <c r="S108">
        <v>334218</v>
      </c>
      <c r="T108">
        <v>19.600000000000001</v>
      </c>
      <c r="U108">
        <v>33.200000000000003</v>
      </c>
      <c r="V108">
        <v>-511025</v>
      </c>
      <c r="W108">
        <v>-20.7</v>
      </c>
      <c r="X108">
        <v>25</v>
      </c>
      <c r="Y108">
        <v>146904</v>
      </c>
      <c r="Z108">
        <v>147075</v>
      </c>
      <c r="AA108">
        <v>390131</v>
      </c>
      <c r="AB108">
        <v>0</v>
      </c>
    </row>
    <row r="109" spans="1:28" x14ac:dyDescent="0.35">
      <c r="A109">
        <v>1980</v>
      </c>
      <c r="B109" t="s">
        <v>46</v>
      </c>
      <c r="C109" t="s">
        <v>44</v>
      </c>
      <c r="D109">
        <v>42520</v>
      </c>
      <c r="E109">
        <v>43487</v>
      </c>
      <c r="F109">
        <v>514439</v>
      </c>
      <c r="G109">
        <v>258382</v>
      </c>
      <c r="H109">
        <v>43292</v>
      </c>
      <c r="I109">
        <v>199.1</v>
      </c>
      <c r="J109">
        <v>0</v>
      </c>
      <c r="K109">
        <v>0</v>
      </c>
      <c r="L109">
        <v>512115</v>
      </c>
      <c r="M109">
        <v>512115</v>
      </c>
      <c r="N109">
        <v>0</v>
      </c>
      <c r="O109">
        <v>198.2</v>
      </c>
      <c r="P109">
        <v>198.2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512115</v>
      </c>
      <c r="W109">
        <v>198.2</v>
      </c>
      <c r="X109">
        <v>0</v>
      </c>
      <c r="AB109">
        <v>0</v>
      </c>
    </row>
    <row r="110" spans="1:28" x14ac:dyDescent="0.35">
      <c r="A110">
        <v>1980</v>
      </c>
      <c r="B110" t="s">
        <v>46</v>
      </c>
      <c r="C110" t="s">
        <v>57</v>
      </c>
      <c r="D110">
        <v>77057</v>
      </c>
      <c r="E110">
        <v>78040</v>
      </c>
      <c r="F110">
        <v>497513</v>
      </c>
      <c r="G110">
        <v>526886</v>
      </c>
      <c r="H110">
        <v>403</v>
      </c>
      <c r="I110">
        <v>0.5</v>
      </c>
      <c r="J110">
        <v>8128</v>
      </c>
      <c r="K110">
        <v>9.8000000000000007</v>
      </c>
      <c r="L110">
        <v>130891</v>
      </c>
      <c r="M110">
        <v>1607</v>
      </c>
      <c r="N110">
        <v>129284</v>
      </c>
      <c r="O110">
        <v>0.3</v>
      </c>
      <c r="P110">
        <v>24.8</v>
      </c>
      <c r="Q110">
        <v>189637</v>
      </c>
      <c r="R110">
        <v>95660</v>
      </c>
      <c r="S110">
        <v>93977</v>
      </c>
      <c r="T110">
        <v>18.2</v>
      </c>
      <c r="U110">
        <v>36</v>
      </c>
      <c r="V110">
        <v>-58746</v>
      </c>
      <c r="W110">
        <v>-11.2</v>
      </c>
      <c r="X110">
        <v>49.6</v>
      </c>
      <c r="Y110">
        <v>6787</v>
      </c>
      <c r="Z110">
        <v>6811</v>
      </c>
      <c r="AA110">
        <v>81994</v>
      </c>
      <c r="AB110">
        <v>0</v>
      </c>
    </row>
    <row r="111" spans="1:28" x14ac:dyDescent="0.35">
      <c r="A111">
        <v>1980</v>
      </c>
      <c r="B111" t="s">
        <v>46</v>
      </c>
      <c r="C111" t="s">
        <v>58</v>
      </c>
      <c r="D111">
        <v>70713</v>
      </c>
      <c r="E111">
        <v>71404</v>
      </c>
      <c r="F111">
        <v>441183</v>
      </c>
      <c r="G111">
        <v>478745</v>
      </c>
      <c r="H111">
        <v>1064</v>
      </c>
      <c r="I111">
        <v>1.4</v>
      </c>
      <c r="J111">
        <v>6416</v>
      </c>
      <c r="K111">
        <v>8.6</v>
      </c>
      <c r="L111">
        <v>89101</v>
      </c>
      <c r="M111">
        <v>9824</v>
      </c>
      <c r="N111">
        <v>79277</v>
      </c>
      <c r="O111">
        <v>2.1</v>
      </c>
      <c r="P111">
        <v>18.600000000000001</v>
      </c>
      <c r="Q111">
        <v>164224</v>
      </c>
      <c r="R111">
        <v>76948</v>
      </c>
      <c r="S111">
        <v>87276</v>
      </c>
      <c r="T111">
        <v>16.100000000000001</v>
      </c>
      <c r="U111">
        <v>34.299999999999997</v>
      </c>
      <c r="V111">
        <v>-75123</v>
      </c>
      <c r="W111">
        <v>-15.7</v>
      </c>
      <c r="X111">
        <v>37.200000000000003</v>
      </c>
      <c r="Y111">
        <v>5477</v>
      </c>
      <c r="Z111">
        <v>5486</v>
      </c>
      <c r="AA111">
        <v>66665</v>
      </c>
      <c r="AB111">
        <v>0</v>
      </c>
    </row>
    <row r="112" spans="1:28" x14ac:dyDescent="0.35">
      <c r="A112">
        <v>1980</v>
      </c>
      <c r="B112" t="s">
        <v>46</v>
      </c>
      <c r="C112" t="s">
        <v>59</v>
      </c>
      <c r="D112">
        <v>68455</v>
      </c>
      <c r="E112">
        <v>72125</v>
      </c>
      <c r="F112">
        <v>427655</v>
      </c>
      <c r="G112">
        <v>462101</v>
      </c>
      <c r="H112">
        <v>1222</v>
      </c>
      <c r="I112">
        <v>1.6</v>
      </c>
      <c r="J112">
        <v>6469</v>
      </c>
      <c r="K112">
        <v>8.6</v>
      </c>
      <c r="L112">
        <v>76456</v>
      </c>
      <c r="M112">
        <v>10300</v>
      </c>
      <c r="N112">
        <v>66156</v>
      </c>
      <c r="O112">
        <v>2.2000000000000002</v>
      </c>
      <c r="P112">
        <v>16.5</v>
      </c>
      <c r="Q112">
        <v>145347</v>
      </c>
      <c r="R112">
        <v>65727</v>
      </c>
      <c r="S112">
        <v>79620</v>
      </c>
      <c r="T112">
        <v>14.2</v>
      </c>
      <c r="U112">
        <v>31.5</v>
      </c>
      <c r="V112">
        <v>-68891</v>
      </c>
      <c r="W112">
        <v>-15</v>
      </c>
      <c r="X112">
        <v>33</v>
      </c>
      <c r="Y112">
        <v>3898</v>
      </c>
      <c r="Z112">
        <v>3963</v>
      </c>
      <c r="AA112">
        <v>47438</v>
      </c>
      <c r="AB112">
        <v>0</v>
      </c>
    </row>
    <row r="113" spans="1:28" x14ac:dyDescent="0.35">
      <c r="A113">
        <v>1980</v>
      </c>
      <c r="B113" t="s">
        <v>46</v>
      </c>
      <c r="C113" t="s">
        <v>45</v>
      </c>
      <c r="D113">
        <v>503879</v>
      </c>
      <c r="E113">
        <v>513745</v>
      </c>
      <c r="F113">
        <v>3144606</v>
      </c>
      <c r="G113">
        <v>3330780</v>
      </c>
      <c r="H113">
        <v>5065</v>
      </c>
      <c r="I113">
        <v>1</v>
      </c>
      <c r="J113">
        <v>25101</v>
      </c>
      <c r="K113">
        <v>4.8</v>
      </c>
      <c r="L113">
        <v>399197</v>
      </c>
      <c r="M113">
        <v>47702</v>
      </c>
      <c r="N113">
        <v>351495</v>
      </c>
      <c r="O113">
        <v>1.4</v>
      </c>
      <c r="P113">
        <v>12</v>
      </c>
      <c r="Q113">
        <v>771544</v>
      </c>
      <c r="R113">
        <v>278786</v>
      </c>
      <c r="S113">
        <v>492758</v>
      </c>
      <c r="T113">
        <v>8.4</v>
      </c>
      <c r="U113">
        <v>23.2</v>
      </c>
      <c r="V113">
        <v>-372347</v>
      </c>
      <c r="W113">
        <v>-11.2</v>
      </c>
      <c r="X113">
        <v>24</v>
      </c>
      <c r="Y113">
        <v>17847</v>
      </c>
      <c r="Z113">
        <v>18083</v>
      </c>
      <c r="AA113">
        <v>218174</v>
      </c>
      <c r="AB113">
        <v>0</v>
      </c>
    </row>
    <row r="114" spans="1:28" x14ac:dyDescent="0.35">
      <c r="A114">
        <v>1980</v>
      </c>
      <c r="B114" t="s">
        <v>47</v>
      </c>
      <c r="C114" t="s">
        <v>44</v>
      </c>
      <c r="D114">
        <v>14631</v>
      </c>
      <c r="E114">
        <v>15446</v>
      </c>
      <c r="F114">
        <v>375957</v>
      </c>
      <c r="G114">
        <v>188611</v>
      </c>
      <c r="H114">
        <v>15394</v>
      </c>
      <c r="I114">
        <v>199.3</v>
      </c>
      <c r="J114">
        <v>0</v>
      </c>
      <c r="K114">
        <v>0</v>
      </c>
      <c r="L114">
        <v>374693</v>
      </c>
      <c r="M114">
        <v>374693</v>
      </c>
      <c r="N114">
        <v>0</v>
      </c>
      <c r="O114">
        <v>198.7</v>
      </c>
      <c r="P114">
        <v>198.7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374693</v>
      </c>
      <c r="W114">
        <v>198.7</v>
      </c>
      <c r="X114">
        <v>0</v>
      </c>
      <c r="AB114">
        <v>0</v>
      </c>
    </row>
    <row r="115" spans="1:28" x14ac:dyDescent="0.35">
      <c r="A115">
        <v>1980</v>
      </c>
      <c r="B115" t="s">
        <v>47</v>
      </c>
      <c r="C115" t="s">
        <v>57</v>
      </c>
      <c r="D115">
        <v>35913</v>
      </c>
      <c r="E115">
        <v>37199</v>
      </c>
      <c r="F115">
        <v>491244</v>
      </c>
      <c r="G115">
        <v>499483</v>
      </c>
      <c r="H115">
        <v>426</v>
      </c>
      <c r="I115">
        <v>1.1000000000000001</v>
      </c>
      <c r="J115">
        <v>2846</v>
      </c>
      <c r="K115">
        <v>7.4</v>
      </c>
      <c r="L115">
        <v>130121</v>
      </c>
      <c r="M115">
        <v>3394</v>
      </c>
      <c r="N115">
        <v>126727</v>
      </c>
      <c r="O115">
        <v>0.7</v>
      </c>
      <c r="P115">
        <v>26.1</v>
      </c>
      <c r="Q115">
        <v>146599</v>
      </c>
      <c r="R115">
        <v>69494</v>
      </c>
      <c r="S115">
        <v>77105</v>
      </c>
      <c r="T115">
        <v>13.9</v>
      </c>
      <c r="U115">
        <v>29.4</v>
      </c>
      <c r="V115">
        <v>-16478</v>
      </c>
      <c r="W115">
        <v>-3.3</v>
      </c>
      <c r="X115">
        <v>52.2</v>
      </c>
      <c r="Y115">
        <v>2281</v>
      </c>
      <c r="Z115">
        <v>2293</v>
      </c>
      <c r="AA115">
        <v>58038</v>
      </c>
      <c r="AB115">
        <v>0</v>
      </c>
    </row>
    <row r="116" spans="1:28" x14ac:dyDescent="0.35">
      <c r="A116">
        <v>1980</v>
      </c>
      <c r="B116" t="s">
        <v>47</v>
      </c>
      <c r="C116" t="s">
        <v>58</v>
      </c>
      <c r="D116">
        <v>34311</v>
      </c>
      <c r="E116">
        <v>35431</v>
      </c>
      <c r="F116">
        <v>447179</v>
      </c>
      <c r="G116">
        <v>475344</v>
      </c>
      <c r="H116">
        <v>543</v>
      </c>
      <c r="I116">
        <v>1.5</v>
      </c>
      <c r="J116">
        <v>2436</v>
      </c>
      <c r="K116">
        <v>6.7</v>
      </c>
      <c r="L116">
        <v>86686</v>
      </c>
      <c r="M116">
        <v>7214</v>
      </c>
      <c r="N116">
        <v>79472</v>
      </c>
      <c r="O116">
        <v>1.5</v>
      </c>
      <c r="P116">
        <v>18.2</v>
      </c>
      <c r="Q116">
        <v>143015</v>
      </c>
      <c r="R116">
        <v>59177</v>
      </c>
      <c r="S116">
        <v>83838</v>
      </c>
      <c r="T116">
        <v>12.4</v>
      </c>
      <c r="U116">
        <v>30.1</v>
      </c>
      <c r="V116">
        <v>-56329</v>
      </c>
      <c r="W116">
        <v>-11.9</v>
      </c>
      <c r="X116">
        <v>36.4</v>
      </c>
      <c r="Y116">
        <v>1990</v>
      </c>
      <c r="Z116">
        <v>1996</v>
      </c>
      <c r="AA116">
        <v>50917</v>
      </c>
      <c r="AB116">
        <v>0</v>
      </c>
    </row>
    <row r="117" spans="1:28" x14ac:dyDescent="0.35">
      <c r="A117">
        <v>1980</v>
      </c>
      <c r="B117" t="s">
        <v>47</v>
      </c>
      <c r="C117" t="s">
        <v>59</v>
      </c>
      <c r="D117">
        <v>39127</v>
      </c>
      <c r="E117">
        <v>48101</v>
      </c>
      <c r="F117">
        <v>513299</v>
      </c>
      <c r="G117">
        <v>540877</v>
      </c>
      <c r="H117">
        <v>942</v>
      </c>
      <c r="I117">
        <v>1.9</v>
      </c>
      <c r="J117">
        <v>3491</v>
      </c>
      <c r="K117">
        <v>7.1</v>
      </c>
      <c r="L117">
        <v>87682</v>
      </c>
      <c r="M117">
        <v>9181</v>
      </c>
      <c r="N117">
        <v>78501</v>
      </c>
      <c r="O117">
        <v>1.7</v>
      </c>
      <c r="P117">
        <v>16.2</v>
      </c>
      <c r="Q117">
        <v>142837</v>
      </c>
      <c r="R117">
        <v>57488</v>
      </c>
      <c r="S117">
        <v>85349</v>
      </c>
      <c r="T117">
        <v>10.6</v>
      </c>
      <c r="U117">
        <v>26.4</v>
      </c>
      <c r="V117">
        <v>-55155</v>
      </c>
      <c r="W117">
        <v>-10.199999999999999</v>
      </c>
      <c r="X117">
        <v>32.4</v>
      </c>
      <c r="Y117">
        <v>1477</v>
      </c>
      <c r="Z117">
        <v>1518</v>
      </c>
      <c r="AA117">
        <v>38127</v>
      </c>
      <c r="AB117">
        <v>0</v>
      </c>
    </row>
    <row r="118" spans="1:28" x14ac:dyDescent="0.35">
      <c r="A118">
        <v>1980</v>
      </c>
      <c r="B118" t="s">
        <v>47</v>
      </c>
      <c r="C118" t="s">
        <v>45</v>
      </c>
      <c r="D118">
        <v>314572</v>
      </c>
      <c r="E118">
        <v>336885</v>
      </c>
      <c r="F118">
        <v>4116408</v>
      </c>
      <c r="G118">
        <v>4272530</v>
      </c>
      <c r="H118">
        <v>3354</v>
      </c>
      <c r="I118">
        <v>1</v>
      </c>
      <c r="J118">
        <v>12049</v>
      </c>
      <c r="K118">
        <v>3.5</v>
      </c>
      <c r="L118">
        <v>480019</v>
      </c>
      <c r="M118">
        <v>44338</v>
      </c>
      <c r="N118">
        <v>435681</v>
      </c>
      <c r="O118">
        <v>1</v>
      </c>
      <c r="P118">
        <v>11.2</v>
      </c>
      <c r="Q118">
        <v>792262</v>
      </c>
      <c r="R118">
        <v>238561</v>
      </c>
      <c r="S118">
        <v>553701</v>
      </c>
      <c r="T118">
        <v>5.6</v>
      </c>
      <c r="U118">
        <v>18.5</v>
      </c>
      <c r="V118">
        <v>-312243</v>
      </c>
      <c r="W118">
        <v>-7.3</v>
      </c>
      <c r="X118">
        <v>22.4</v>
      </c>
      <c r="Y118">
        <v>6782</v>
      </c>
      <c r="Z118">
        <v>7040</v>
      </c>
      <c r="AA118">
        <v>174564</v>
      </c>
      <c r="AB118">
        <v>0</v>
      </c>
    </row>
    <row r="119" spans="1:28" x14ac:dyDescent="0.35">
      <c r="A119">
        <v>1980</v>
      </c>
      <c r="B119" t="s">
        <v>48</v>
      </c>
      <c r="C119" t="s">
        <v>44</v>
      </c>
      <c r="D119">
        <v>5940</v>
      </c>
      <c r="E119">
        <v>6918</v>
      </c>
      <c r="F119">
        <v>338592</v>
      </c>
      <c r="G119">
        <v>169810</v>
      </c>
      <c r="H119">
        <v>6899</v>
      </c>
      <c r="I119">
        <v>199.5</v>
      </c>
      <c r="J119">
        <v>0</v>
      </c>
      <c r="K119">
        <v>0</v>
      </c>
      <c r="L119">
        <v>337564</v>
      </c>
      <c r="M119">
        <v>337564</v>
      </c>
      <c r="N119">
        <v>0</v>
      </c>
      <c r="O119">
        <v>198.8</v>
      </c>
      <c r="P119">
        <v>198.8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337564</v>
      </c>
      <c r="W119">
        <v>198.8</v>
      </c>
      <c r="X119">
        <v>0</v>
      </c>
      <c r="AB119">
        <v>0</v>
      </c>
    </row>
    <row r="120" spans="1:28" x14ac:dyDescent="0.35">
      <c r="A120">
        <v>1980</v>
      </c>
      <c r="B120" t="s">
        <v>48</v>
      </c>
      <c r="C120" t="s">
        <v>57</v>
      </c>
      <c r="D120">
        <v>15964</v>
      </c>
      <c r="E120">
        <v>17581</v>
      </c>
      <c r="F120">
        <v>496133</v>
      </c>
      <c r="G120">
        <v>488975</v>
      </c>
      <c r="H120">
        <v>432</v>
      </c>
      <c r="I120">
        <v>2.4</v>
      </c>
      <c r="J120">
        <v>1097</v>
      </c>
      <c r="K120">
        <v>6.1</v>
      </c>
      <c r="L120">
        <v>140369</v>
      </c>
      <c r="M120">
        <v>6968</v>
      </c>
      <c r="N120">
        <v>133401</v>
      </c>
      <c r="O120">
        <v>1.4</v>
      </c>
      <c r="P120">
        <v>28.7</v>
      </c>
      <c r="Q120">
        <v>126052</v>
      </c>
      <c r="R120">
        <v>54727</v>
      </c>
      <c r="S120">
        <v>71325</v>
      </c>
      <c r="T120">
        <v>11.2</v>
      </c>
      <c r="U120">
        <v>25.8</v>
      </c>
      <c r="V120">
        <v>14317</v>
      </c>
      <c r="W120">
        <v>2.9</v>
      </c>
      <c r="X120">
        <v>51.6</v>
      </c>
      <c r="Y120">
        <v>813</v>
      </c>
      <c r="Z120">
        <v>836</v>
      </c>
      <c r="AA120">
        <v>46598</v>
      </c>
      <c r="AB120">
        <v>0</v>
      </c>
    </row>
    <row r="121" spans="1:28" x14ac:dyDescent="0.35">
      <c r="A121">
        <v>1980</v>
      </c>
      <c r="B121" t="s">
        <v>48</v>
      </c>
      <c r="C121" t="s">
        <v>58</v>
      </c>
      <c r="D121">
        <v>16261</v>
      </c>
      <c r="E121">
        <v>17772</v>
      </c>
      <c r="F121">
        <v>474678</v>
      </c>
      <c r="G121">
        <v>494022</v>
      </c>
      <c r="H121">
        <v>523</v>
      </c>
      <c r="I121">
        <v>2.9</v>
      </c>
      <c r="J121">
        <v>964</v>
      </c>
      <c r="K121">
        <v>5.3</v>
      </c>
      <c r="L121">
        <v>95475</v>
      </c>
      <c r="M121">
        <v>8537</v>
      </c>
      <c r="N121">
        <v>86938</v>
      </c>
      <c r="O121">
        <v>1.7</v>
      </c>
      <c r="P121">
        <v>19.3</v>
      </c>
      <c r="Q121">
        <v>134162</v>
      </c>
      <c r="R121">
        <v>48507</v>
      </c>
      <c r="S121">
        <v>85655</v>
      </c>
      <c r="T121">
        <v>9.8000000000000007</v>
      </c>
      <c r="U121">
        <v>27.2</v>
      </c>
      <c r="V121">
        <v>-38687</v>
      </c>
      <c r="W121">
        <v>-7.9</v>
      </c>
      <c r="X121">
        <v>38.6</v>
      </c>
      <c r="Y121">
        <v>724</v>
      </c>
      <c r="Z121">
        <v>729</v>
      </c>
      <c r="AA121">
        <v>40703</v>
      </c>
      <c r="AB121">
        <v>0</v>
      </c>
    </row>
    <row r="122" spans="1:28" x14ac:dyDescent="0.35">
      <c r="A122">
        <v>1980</v>
      </c>
      <c r="B122" t="s">
        <v>48</v>
      </c>
      <c r="C122" t="s">
        <v>59</v>
      </c>
      <c r="D122">
        <v>22162</v>
      </c>
      <c r="E122">
        <v>35661</v>
      </c>
      <c r="F122">
        <v>654543</v>
      </c>
      <c r="G122">
        <v>675359</v>
      </c>
      <c r="H122">
        <v>1241</v>
      </c>
      <c r="I122">
        <v>3.4</v>
      </c>
      <c r="J122">
        <v>2259</v>
      </c>
      <c r="K122">
        <v>6.2</v>
      </c>
      <c r="L122">
        <v>112645</v>
      </c>
      <c r="M122">
        <v>13636</v>
      </c>
      <c r="N122">
        <v>99009</v>
      </c>
      <c r="O122">
        <v>2</v>
      </c>
      <c r="P122">
        <v>16.7</v>
      </c>
      <c r="Q122">
        <v>154277</v>
      </c>
      <c r="R122">
        <v>54421</v>
      </c>
      <c r="S122">
        <v>99856</v>
      </c>
      <c r="T122">
        <v>8.1</v>
      </c>
      <c r="U122">
        <v>22.8</v>
      </c>
      <c r="V122">
        <v>-41632</v>
      </c>
      <c r="W122">
        <v>-6.1</v>
      </c>
      <c r="X122">
        <v>33.4</v>
      </c>
      <c r="Y122">
        <v>516</v>
      </c>
      <c r="Z122">
        <v>570</v>
      </c>
      <c r="AA122">
        <v>29255</v>
      </c>
      <c r="AB122">
        <v>0</v>
      </c>
    </row>
    <row r="123" spans="1:28" x14ac:dyDescent="0.35">
      <c r="A123">
        <v>1980</v>
      </c>
      <c r="B123" t="s">
        <v>48</v>
      </c>
      <c r="C123" t="s">
        <v>45</v>
      </c>
      <c r="D123">
        <v>204221</v>
      </c>
      <c r="E123">
        <v>250761</v>
      </c>
      <c r="F123">
        <v>6072581</v>
      </c>
      <c r="G123">
        <v>6225674</v>
      </c>
      <c r="H123">
        <v>3955</v>
      </c>
      <c r="I123">
        <v>1.6</v>
      </c>
      <c r="J123">
        <v>8624</v>
      </c>
      <c r="K123">
        <v>3.4</v>
      </c>
      <c r="L123">
        <v>698672</v>
      </c>
      <c r="M123">
        <v>60166</v>
      </c>
      <c r="N123">
        <v>638506</v>
      </c>
      <c r="O123">
        <v>1</v>
      </c>
      <c r="P123">
        <v>11.2</v>
      </c>
      <c r="Q123">
        <v>1004858</v>
      </c>
      <c r="R123">
        <v>267167</v>
      </c>
      <c r="S123">
        <v>737691</v>
      </c>
      <c r="T123">
        <v>4.3</v>
      </c>
      <c r="U123">
        <v>16.100000000000001</v>
      </c>
      <c r="V123">
        <v>-306186</v>
      </c>
      <c r="W123">
        <v>-4.9000000000000004</v>
      </c>
      <c r="X123">
        <v>22.4</v>
      </c>
      <c r="Y123">
        <v>2971</v>
      </c>
      <c r="Z123">
        <v>3321</v>
      </c>
      <c r="AA123">
        <v>171397</v>
      </c>
      <c r="AB123">
        <v>0</v>
      </c>
    </row>
    <row r="124" spans="1:28" x14ac:dyDescent="0.35">
      <c r="A124">
        <v>1980</v>
      </c>
      <c r="B124" t="s">
        <v>49</v>
      </c>
      <c r="C124" t="s">
        <v>44</v>
      </c>
      <c r="D124">
        <v>1008</v>
      </c>
      <c r="E124">
        <v>1518</v>
      </c>
      <c r="F124">
        <v>132716</v>
      </c>
      <c r="G124">
        <v>66599</v>
      </c>
      <c r="H124">
        <v>1514</v>
      </c>
      <c r="I124">
        <v>199.5</v>
      </c>
      <c r="J124">
        <v>0</v>
      </c>
      <c r="K124">
        <v>0</v>
      </c>
      <c r="L124">
        <v>132235</v>
      </c>
      <c r="M124">
        <v>132235</v>
      </c>
      <c r="N124">
        <v>0</v>
      </c>
      <c r="O124">
        <v>198.6</v>
      </c>
      <c r="P124">
        <v>198.6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132235</v>
      </c>
      <c r="W124">
        <v>198.6</v>
      </c>
      <c r="X124">
        <v>0</v>
      </c>
      <c r="AB124">
        <v>0</v>
      </c>
    </row>
    <row r="125" spans="1:28" x14ac:dyDescent="0.35">
      <c r="A125">
        <v>1980</v>
      </c>
      <c r="B125" t="s">
        <v>49</v>
      </c>
      <c r="C125" t="s">
        <v>57</v>
      </c>
      <c r="D125">
        <v>3446</v>
      </c>
      <c r="E125">
        <v>4510</v>
      </c>
      <c r="F125">
        <v>247617</v>
      </c>
      <c r="G125">
        <v>238650</v>
      </c>
      <c r="H125">
        <v>250</v>
      </c>
      <c r="I125">
        <v>5.5</v>
      </c>
      <c r="J125">
        <v>295</v>
      </c>
      <c r="K125">
        <v>6.5</v>
      </c>
      <c r="L125">
        <v>76021</v>
      </c>
      <c r="M125">
        <v>6890</v>
      </c>
      <c r="N125">
        <v>69131</v>
      </c>
      <c r="O125">
        <v>2.9</v>
      </c>
      <c r="P125">
        <v>31.9</v>
      </c>
      <c r="Q125">
        <v>58087</v>
      </c>
      <c r="R125">
        <v>22564</v>
      </c>
      <c r="S125">
        <v>35523</v>
      </c>
      <c r="T125">
        <v>9.5</v>
      </c>
      <c r="U125">
        <v>24.3</v>
      </c>
      <c r="V125">
        <v>17934</v>
      </c>
      <c r="W125">
        <v>7.6</v>
      </c>
      <c r="X125">
        <v>48.6</v>
      </c>
      <c r="Y125">
        <v>121</v>
      </c>
      <c r="Z125">
        <v>123</v>
      </c>
      <c r="AA125">
        <v>15741</v>
      </c>
      <c r="AB125">
        <v>0</v>
      </c>
    </row>
    <row r="126" spans="1:28" x14ac:dyDescent="0.35">
      <c r="A126">
        <v>1980</v>
      </c>
      <c r="B126" t="s">
        <v>49</v>
      </c>
      <c r="C126" t="s">
        <v>58</v>
      </c>
      <c r="D126">
        <v>3752</v>
      </c>
      <c r="E126">
        <v>4683</v>
      </c>
      <c r="F126">
        <v>257412</v>
      </c>
      <c r="G126">
        <v>263250</v>
      </c>
      <c r="H126">
        <v>263</v>
      </c>
      <c r="I126">
        <v>5.6</v>
      </c>
      <c r="J126">
        <v>332</v>
      </c>
      <c r="K126">
        <v>7</v>
      </c>
      <c r="L126">
        <v>55292</v>
      </c>
      <c r="M126">
        <v>6981</v>
      </c>
      <c r="N126">
        <v>48311</v>
      </c>
      <c r="O126">
        <v>2.7</v>
      </c>
      <c r="P126">
        <v>21</v>
      </c>
      <c r="Q126">
        <v>66967</v>
      </c>
      <c r="R126">
        <v>24651</v>
      </c>
      <c r="S126">
        <v>42316</v>
      </c>
      <c r="T126">
        <v>9.4</v>
      </c>
      <c r="U126">
        <v>25.4</v>
      </c>
      <c r="V126">
        <v>-11675</v>
      </c>
      <c r="W126">
        <v>-4.4000000000000004</v>
      </c>
      <c r="X126">
        <v>42</v>
      </c>
      <c r="Y126">
        <v>141</v>
      </c>
      <c r="Z126">
        <v>182</v>
      </c>
      <c r="AA126">
        <v>18388</v>
      </c>
      <c r="AB126">
        <v>0</v>
      </c>
    </row>
    <row r="127" spans="1:28" x14ac:dyDescent="0.35">
      <c r="A127">
        <v>1980</v>
      </c>
      <c r="B127" t="s">
        <v>49</v>
      </c>
      <c r="C127" t="s">
        <v>59</v>
      </c>
      <c r="D127">
        <v>5980</v>
      </c>
      <c r="E127">
        <v>14751</v>
      </c>
      <c r="F127">
        <v>412257</v>
      </c>
      <c r="G127">
        <v>416056</v>
      </c>
      <c r="H127">
        <v>1169</v>
      </c>
      <c r="I127">
        <v>8</v>
      </c>
      <c r="J127">
        <v>992</v>
      </c>
      <c r="K127">
        <v>6.8</v>
      </c>
      <c r="L127">
        <v>78692</v>
      </c>
      <c r="M127">
        <v>13241</v>
      </c>
      <c r="N127">
        <v>65451</v>
      </c>
      <c r="O127">
        <v>3.2</v>
      </c>
      <c r="P127">
        <v>18.899999999999999</v>
      </c>
      <c r="Q127">
        <v>86289</v>
      </c>
      <c r="R127">
        <v>30751</v>
      </c>
      <c r="S127">
        <v>55538</v>
      </c>
      <c r="T127">
        <v>7.4</v>
      </c>
      <c r="U127">
        <v>20.7</v>
      </c>
      <c r="V127">
        <v>-7597</v>
      </c>
      <c r="W127">
        <v>-1.8</v>
      </c>
      <c r="X127">
        <v>37.799999999999997</v>
      </c>
      <c r="Y127">
        <v>114</v>
      </c>
      <c r="Z127">
        <v>141</v>
      </c>
      <c r="AA127">
        <v>14643</v>
      </c>
      <c r="AB127">
        <v>0</v>
      </c>
    </row>
    <row r="128" spans="1:28" x14ac:dyDescent="0.35">
      <c r="A128">
        <v>1980</v>
      </c>
      <c r="B128" t="s">
        <v>49</v>
      </c>
      <c r="C128" t="s">
        <v>45</v>
      </c>
      <c r="D128">
        <v>67058</v>
      </c>
      <c r="E128">
        <v>112159</v>
      </c>
      <c r="F128">
        <v>4578603</v>
      </c>
      <c r="G128">
        <v>4638518</v>
      </c>
      <c r="H128">
        <v>3932</v>
      </c>
      <c r="I128">
        <v>3.5</v>
      </c>
      <c r="J128">
        <v>4826</v>
      </c>
      <c r="K128">
        <v>4.3</v>
      </c>
      <c r="L128">
        <v>550509</v>
      </c>
      <c r="M128">
        <v>66609</v>
      </c>
      <c r="N128">
        <v>483900</v>
      </c>
      <c r="O128">
        <v>1.4</v>
      </c>
      <c r="P128">
        <v>11.9</v>
      </c>
      <c r="Q128">
        <v>670339</v>
      </c>
      <c r="R128">
        <v>168458</v>
      </c>
      <c r="S128">
        <v>501881</v>
      </c>
      <c r="T128">
        <v>3.6</v>
      </c>
      <c r="U128">
        <v>14.5</v>
      </c>
      <c r="V128">
        <v>-119830</v>
      </c>
      <c r="W128">
        <v>-2.6</v>
      </c>
      <c r="X128">
        <v>23.8</v>
      </c>
      <c r="Y128">
        <v>600</v>
      </c>
      <c r="Z128">
        <v>741</v>
      </c>
      <c r="AA128">
        <v>79922</v>
      </c>
      <c r="AB128">
        <v>0</v>
      </c>
    </row>
    <row r="129" spans="1:28" x14ac:dyDescent="0.35">
      <c r="A129">
        <v>1980</v>
      </c>
      <c r="B129" t="s">
        <v>50</v>
      </c>
      <c r="C129" t="s">
        <v>44</v>
      </c>
      <c r="D129">
        <v>296</v>
      </c>
      <c r="E129">
        <v>574</v>
      </c>
      <c r="F129">
        <v>83065</v>
      </c>
      <c r="G129">
        <v>41702</v>
      </c>
      <c r="H129">
        <v>573</v>
      </c>
      <c r="I129">
        <v>199.7</v>
      </c>
      <c r="J129">
        <v>0</v>
      </c>
      <c r="K129">
        <v>0</v>
      </c>
      <c r="L129">
        <v>82726</v>
      </c>
      <c r="M129">
        <v>82726</v>
      </c>
      <c r="N129">
        <v>0</v>
      </c>
      <c r="O129">
        <v>198.4</v>
      </c>
      <c r="P129">
        <v>198.4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82726</v>
      </c>
      <c r="W129">
        <v>198.4</v>
      </c>
      <c r="X129">
        <v>0</v>
      </c>
      <c r="AB129">
        <v>0</v>
      </c>
    </row>
    <row r="130" spans="1:28" x14ac:dyDescent="0.35">
      <c r="A130">
        <v>1980</v>
      </c>
      <c r="B130" t="s">
        <v>50</v>
      </c>
      <c r="C130" t="s">
        <v>57</v>
      </c>
      <c r="D130">
        <v>1170</v>
      </c>
      <c r="E130">
        <v>1999</v>
      </c>
      <c r="F130">
        <v>182788</v>
      </c>
      <c r="G130">
        <v>175579</v>
      </c>
      <c r="H130">
        <v>233</v>
      </c>
      <c r="I130">
        <v>11.9</v>
      </c>
      <c r="J130">
        <v>143</v>
      </c>
      <c r="K130">
        <v>7.3</v>
      </c>
      <c r="L130">
        <v>61127</v>
      </c>
      <c r="M130">
        <v>9298</v>
      </c>
      <c r="N130">
        <v>51829</v>
      </c>
      <c r="O130">
        <v>5.3</v>
      </c>
      <c r="P130">
        <v>34.799999999999997</v>
      </c>
      <c r="Q130">
        <v>46708</v>
      </c>
      <c r="R130">
        <v>21106</v>
      </c>
      <c r="S130">
        <v>25602</v>
      </c>
      <c r="T130">
        <v>12</v>
      </c>
      <c r="U130">
        <v>26.6</v>
      </c>
      <c r="V130">
        <v>14419</v>
      </c>
      <c r="W130">
        <v>8.1999999999999993</v>
      </c>
      <c r="X130">
        <v>53.2</v>
      </c>
      <c r="Y130">
        <v>50</v>
      </c>
      <c r="Z130">
        <v>52</v>
      </c>
      <c r="AB130">
        <v>1</v>
      </c>
    </row>
    <row r="131" spans="1:28" x14ac:dyDescent="0.35">
      <c r="A131">
        <v>1980</v>
      </c>
      <c r="B131" t="s">
        <v>50</v>
      </c>
      <c r="C131" t="s">
        <v>58</v>
      </c>
      <c r="D131">
        <v>1231</v>
      </c>
      <c r="E131">
        <v>2249</v>
      </c>
      <c r="F131">
        <v>183521</v>
      </c>
      <c r="G131">
        <v>183429</v>
      </c>
      <c r="H131">
        <v>207</v>
      </c>
      <c r="I131">
        <v>9.1999999999999993</v>
      </c>
      <c r="J131">
        <v>188</v>
      </c>
      <c r="K131">
        <v>8.4</v>
      </c>
      <c r="L131">
        <v>43343</v>
      </c>
      <c r="M131">
        <v>8774</v>
      </c>
      <c r="N131">
        <v>34569</v>
      </c>
      <c r="O131">
        <v>4.8</v>
      </c>
      <c r="P131">
        <v>23.6</v>
      </c>
      <c r="Q131">
        <v>43158</v>
      </c>
      <c r="R131">
        <v>14968</v>
      </c>
      <c r="S131">
        <v>28190</v>
      </c>
      <c r="T131">
        <v>8.1999999999999993</v>
      </c>
      <c r="U131">
        <v>23.5</v>
      </c>
      <c r="V131">
        <v>185</v>
      </c>
      <c r="W131">
        <v>0.1</v>
      </c>
      <c r="X131">
        <v>47</v>
      </c>
      <c r="Y131">
        <v>35</v>
      </c>
      <c r="Z131">
        <v>35</v>
      </c>
      <c r="AB131">
        <v>1</v>
      </c>
    </row>
    <row r="132" spans="1:28" x14ac:dyDescent="0.35">
      <c r="A132">
        <v>1980</v>
      </c>
      <c r="B132" t="s">
        <v>50</v>
      </c>
      <c r="C132" t="s">
        <v>59</v>
      </c>
      <c r="D132">
        <v>2713</v>
      </c>
      <c r="E132">
        <v>10519</v>
      </c>
      <c r="F132">
        <v>407746</v>
      </c>
      <c r="G132">
        <v>405154</v>
      </c>
      <c r="H132">
        <v>1108</v>
      </c>
      <c r="I132">
        <v>10.8</v>
      </c>
      <c r="J132">
        <v>644</v>
      </c>
      <c r="K132">
        <v>6.3</v>
      </c>
      <c r="L132">
        <v>80317</v>
      </c>
      <c r="M132">
        <v>18713</v>
      </c>
      <c r="N132">
        <v>61604</v>
      </c>
      <c r="O132">
        <v>4.5999999999999996</v>
      </c>
      <c r="P132">
        <v>19.8</v>
      </c>
      <c r="Q132">
        <v>75132</v>
      </c>
      <c r="R132">
        <v>22812</v>
      </c>
      <c r="S132">
        <v>52320</v>
      </c>
      <c r="T132">
        <v>5.6</v>
      </c>
      <c r="U132">
        <v>18.5</v>
      </c>
      <c r="V132">
        <v>5185</v>
      </c>
      <c r="W132">
        <v>1.3</v>
      </c>
      <c r="X132">
        <v>37</v>
      </c>
      <c r="Y132">
        <v>17</v>
      </c>
      <c r="Z132">
        <v>44</v>
      </c>
      <c r="AB132">
        <v>1</v>
      </c>
    </row>
    <row r="133" spans="1:28" x14ac:dyDescent="0.35">
      <c r="A133">
        <v>1980</v>
      </c>
      <c r="B133" t="s">
        <v>50</v>
      </c>
      <c r="C133" t="s">
        <v>45</v>
      </c>
      <c r="D133">
        <v>35801</v>
      </c>
      <c r="E133">
        <v>102591</v>
      </c>
      <c r="F133">
        <v>5437015</v>
      </c>
      <c r="G133">
        <v>5424699</v>
      </c>
      <c r="H133">
        <v>5907</v>
      </c>
      <c r="I133">
        <v>5.8</v>
      </c>
      <c r="J133">
        <v>5366</v>
      </c>
      <c r="K133">
        <v>5.2</v>
      </c>
      <c r="L133">
        <v>727127</v>
      </c>
      <c r="M133">
        <v>127735</v>
      </c>
      <c r="N133">
        <v>599392</v>
      </c>
      <c r="O133">
        <v>2.4</v>
      </c>
      <c r="P133">
        <v>13.4</v>
      </c>
      <c r="Q133">
        <v>702494</v>
      </c>
      <c r="R133">
        <v>178758</v>
      </c>
      <c r="S133">
        <v>523736</v>
      </c>
      <c r="T133">
        <v>3.3</v>
      </c>
      <c r="U133">
        <v>12.9</v>
      </c>
      <c r="V133">
        <v>24633</v>
      </c>
      <c r="W133">
        <v>0.5</v>
      </c>
      <c r="X133">
        <v>25.8</v>
      </c>
      <c r="Y133">
        <v>208</v>
      </c>
      <c r="Z133">
        <v>412</v>
      </c>
      <c r="AA133">
        <v>61689</v>
      </c>
      <c r="AB133">
        <v>0</v>
      </c>
    </row>
    <row r="134" spans="1:28" x14ac:dyDescent="0.35">
      <c r="A134">
        <v>1980</v>
      </c>
      <c r="B134" t="s">
        <v>51</v>
      </c>
      <c r="C134" t="s">
        <v>44</v>
      </c>
      <c r="D134">
        <v>45</v>
      </c>
      <c r="E134">
        <v>204</v>
      </c>
      <c r="F134">
        <v>29328</v>
      </c>
      <c r="G134">
        <v>14664</v>
      </c>
      <c r="H134">
        <v>204</v>
      </c>
      <c r="I134">
        <v>200</v>
      </c>
      <c r="J134">
        <v>0</v>
      </c>
      <c r="K134">
        <v>0</v>
      </c>
      <c r="L134">
        <v>29328</v>
      </c>
      <c r="M134">
        <v>29328</v>
      </c>
      <c r="N134">
        <v>0</v>
      </c>
      <c r="O134">
        <v>200</v>
      </c>
      <c r="P134">
        <v>200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29328</v>
      </c>
      <c r="W134">
        <v>200</v>
      </c>
      <c r="X134">
        <v>0</v>
      </c>
      <c r="AB134">
        <v>0</v>
      </c>
    </row>
    <row r="135" spans="1:28" x14ac:dyDescent="0.35">
      <c r="A135">
        <v>1980</v>
      </c>
      <c r="B135" t="s">
        <v>51</v>
      </c>
      <c r="C135" t="s">
        <v>57</v>
      </c>
      <c r="D135">
        <v>224</v>
      </c>
      <c r="E135">
        <v>553</v>
      </c>
      <c r="F135">
        <v>79628</v>
      </c>
      <c r="G135">
        <v>74802</v>
      </c>
      <c r="H135">
        <v>58</v>
      </c>
      <c r="I135">
        <v>10.8</v>
      </c>
      <c r="J135">
        <v>23</v>
      </c>
      <c r="K135">
        <v>4.3</v>
      </c>
      <c r="L135">
        <v>22971</v>
      </c>
      <c r="M135">
        <v>3516</v>
      </c>
      <c r="N135">
        <v>19455</v>
      </c>
      <c r="O135">
        <v>4.7</v>
      </c>
      <c r="P135">
        <v>30.7</v>
      </c>
      <c r="Q135">
        <v>13318</v>
      </c>
      <c r="R135">
        <v>3300</v>
      </c>
      <c r="S135">
        <v>10018</v>
      </c>
      <c r="T135">
        <v>4.4000000000000004</v>
      </c>
      <c r="U135">
        <v>17.8</v>
      </c>
      <c r="V135">
        <v>9653</v>
      </c>
      <c r="W135">
        <v>12.9</v>
      </c>
      <c r="X135">
        <v>35.6</v>
      </c>
      <c r="Y135">
        <v>1</v>
      </c>
      <c r="Z135">
        <v>2</v>
      </c>
      <c r="AB135">
        <v>1</v>
      </c>
    </row>
    <row r="136" spans="1:28" x14ac:dyDescent="0.35">
      <c r="A136">
        <v>1980</v>
      </c>
      <c r="B136" t="s">
        <v>51</v>
      </c>
      <c r="C136" t="s">
        <v>58</v>
      </c>
      <c r="D136">
        <v>232</v>
      </c>
      <c r="E136">
        <v>952</v>
      </c>
      <c r="F136">
        <v>77784</v>
      </c>
      <c r="G136">
        <v>76749</v>
      </c>
      <c r="H136">
        <v>192</v>
      </c>
      <c r="I136">
        <v>21.4</v>
      </c>
      <c r="J136">
        <v>83</v>
      </c>
      <c r="K136">
        <v>9.1999999999999993</v>
      </c>
      <c r="L136">
        <v>20529</v>
      </c>
      <c r="M136">
        <v>5736</v>
      </c>
      <c r="N136">
        <v>14793</v>
      </c>
      <c r="O136">
        <v>7.5</v>
      </c>
      <c r="P136">
        <v>26.7</v>
      </c>
      <c r="Q136">
        <v>18458</v>
      </c>
      <c r="R136">
        <v>5139</v>
      </c>
      <c r="S136">
        <v>13319</v>
      </c>
      <c r="T136">
        <v>6.7</v>
      </c>
      <c r="U136">
        <v>24</v>
      </c>
      <c r="V136">
        <v>2071</v>
      </c>
      <c r="W136">
        <v>2.7</v>
      </c>
      <c r="X136">
        <v>48</v>
      </c>
      <c r="Y136">
        <v>4</v>
      </c>
      <c r="Z136">
        <v>4</v>
      </c>
      <c r="AA136">
        <v>2838</v>
      </c>
      <c r="AB136">
        <v>0</v>
      </c>
    </row>
    <row r="137" spans="1:28" x14ac:dyDescent="0.35">
      <c r="A137">
        <v>1980</v>
      </c>
      <c r="B137" t="s">
        <v>51</v>
      </c>
      <c r="C137" t="s">
        <v>59</v>
      </c>
      <c r="D137">
        <v>601</v>
      </c>
      <c r="E137">
        <v>3883</v>
      </c>
      <c r="F137">
        <v>207035</v>
      </c>
      <c r="G137">
        <v>201802</v>
      </c>
      <c r="H137">
        <v>462</v>
      </c>
      <c r="I137">
        <v>12.2</v>
      </c>
      <c r="J137">
        <v>294</v>
      </c>
      <c r="K137">
        <v>7.7</v>
      </c>
      <c r="L137">
        <v>43353</v>
      </c>
      <c r="M137">
        <v>11103</v>
      </c>
      <c r="N137">
        <v>32250</v>
      </c>
      <c r="O137">
        <v>5.5</v>
      </c>
      <c r="P137">
        <v>21.5</v>
      </c>
      <c r="Q137">
        <v>32886</v>
      </c>
      <c r="R137">
        <v>8747</v>
      </c>
      <c r="S137">
        <v>24139</v>
      </c>
      <c r="T137">
        <v>4.3</v>
      </c>
      <c r="U137">
        <v>16.3</v>
      </c>
      <c r="V137">
        <v>10467</v>
      </c>
      <c r="W137">
        <v>5.2</v>
      </c>
      <c r="X137">
        <v>32.6</v>
      </c>
      <c r="Y137">
        <v>2</v>
      </c>
      <c r="Z137">
        <v>3</v>
      </c>
      <c r="AB137">
        <v>1</v>
      </c>
    </row>
    <row r="138" spans="1:28" x14ac:dyDescent="0.35">
      <c r="A138">
        <v>1980</v>
      </c>
      <c r="B138" t="s">
        <v>51</v>
      </c>
      <c r="C138" t="s">
        <v>45</v>
      </c>
      <c r="D138">
        <v>10608</v>
      </c>
      <c r="E138">
        <v>61383</v>
      </c>
      <c r="F138">
        <v>3643249</v>
      </c>
      <c r="G138">
        <v>3620852</v>
      </c>
      <c r="H138">
        <v>4667</v>
      </c>
      <c r="I138">
        <v>7.7</v>
      </c>
      <c r="J138">
        <v>3859</v>
      </c>
      <c r="K138">
        <v>6.3</v>
      </c>
      <c r="L138">
        <v>511134</v>
      </c>
      <c r="M138">
        <v>106781</v>
      </c>
      <c r="N138">
        <v>404353</v>
      </c>
      <c r="O138">
        <v>2.9</v>
      </c>
      <c r="P138">
        <v>14.1</v>
      </c>
      <c r="Q138">
        <v>466340</v>
      </c>
      <c r="R138">
        <v>131761</v>
      </c>
      <c r="S138">
        <v>334579</v>
      </c>
      <c r="T138">
        <v>3.6</v>
      </c>
      <c r="U138">
        <v>12.9</v>
      </c>
      <c r="V138">
        <v>44794</v>
      </c>
      <c r="W138">
        <v>1.2</v>
      </c>
      <c r="X138">
        <v>25.8</v>
      </c>
      <c r="Y138">
        <v>40</v>
      </c>
      <c r="Z138">
        <v>124</v>
      </c>
      <c r="AB138">
        <v>1</v>
      </c>
    </row>
    <row r="139" spans="1:28" x14ac:dyDescent="0.35">
      <c r="A139">
        <v>1980</v>
      </c>
      <c r="B139" t="s">
        <v>52</v>
      </c>
      <c r="C139" t="s">
        <v>44</v>
      </c>
      <c r="D139">
        <v>9</v>
      </c>
      <c r="E139">
        <v>49</v>
      </c>
      <c r="H139">
        <v>49</v>
      </c>
      <c r="I139">
        <v>200</v>
      </c>
      <c r="J139">
        <v>0</v>
      </c>
      <c r="K139">
        <v>0</v>
      </c>
      <c r="AB139">
        <v>1</v>
      </c>
    </row>
    <row r="140" spans="1:28" x14ac:dyDescent="0.35">
      <c r="A140">
        <v>1980</v>
      </c>
      <c r="B140" t="s">
        <v>52</v>
      </c>
      <c r="C140" t="s">
        <v>57</v>
      </c>
      <c r="D140">
        <v>57</v>
      </c>
      <c r="E140">
        <v>206</v>
      </c>
      <c r="F140">
        <v>38669</v>
      </c>
      <c r="H140">
        <v>51</v>
      </c>
      <c r="I140">
        <v>27.1</v>
      </c>
      <c r="J140">
        <v>15</v>
      </c>
      <c r="K140">
        <v>8</v>
      </c>
      <c r="AB140">
        <v>1</v>
      </c>
    </row>
    <row r="141" spans="1:28" x14ac:dyDescent="0.35">
      <c r="A141">
        <v>1980</v>
      </c>
      <c r="B141" t="s">
        <v>52</v>
      </c>
      <c r="C141" t="s">
        <v>58</v>
      </c>
      <c r="D141">
        <v>71</v>
      </c>
      <c r="E141">
        <v>389</v>
      </c>
      <c r="G141">
        <v>42739</v>
      </c>
      <c r="H141">
        <v>29</v>
      </c>
      <c r="I141">
        <v>7.5</v>
      </c>
      <c r="J141">
        <v>28</v>
      </c>
      <c r="K141">
        <v>7.2</v>
      </c>
      <c r="L141">
        <v>8418</v>
      </c>
      <c r="M141">
        <v>555</v>
      </c>
      <c r="N141">
        <v>7863</v>
      </c>
      <c r="O141">
        <v>1.3</v>
      </c>
      <c r="P141">
        <v>19.7</v>
      </c>
      <c r="Q141">
        <v>7649</v>
      </c>
      <c r="S141">
        <v>5492</v>
      </c>
      <c r="U141">
        <v>17.899999999999999</v>
      </c>
      <c r="V141">
        <v>769</v>
      </c>
      <c r="W141">
        <v>1.8</v>
      </c>
      <c r="X141">
        <v>35.799999999999997</v>
      </c>
      <c r="Y141">
        <v>1</v>
      </c>
      <c r="Z141">
        <v>1</v>
      </c>
      <c r="AB141">
        <v>1</v>
      </c>
    </row>
    <row r="142" spans="1:28" x14ac:dyDescent="0.35">
      <c r="A142">
        <v>1980</v>
      </c>
      <c r="B142" t="s">
        <v>52</v>
      </c>
      <c r="C142" t="s">
        <v>59</v>
      </c>
      <c r="D142">
        <v>194</v>
      </c>
      <c r="E142">
        <v>1874</v>
      </c>
      <c r="F142">
        <v>131154</v>
      </c>
      <c r="G142">
        <v>127930</v>
      </c>
      <c r="H142">
        <v>223</v>
      </c>
      <c r="I142">
        <v>12.4</v>
      </c>
      <c r="J142">
        <v>84</v>
      </c>
      <c r="K142">
        <v>4.7</v>
      </c>
      <c r="L142">
        <v>31683</v>
      </c>
      <c r="M142">
        <v>8246</v>
      </c>
      <c r="N142">
        <v>23437</v>
      </c>
      <c r="O142">
        <v>6.4</v>
      </c>
      <c r="P142">
        <v>24.8</v>
      </c>
      <c r="Q142">
        <v>25234</v>
      </c>
      <c r="R142">
        <v>4002</v>
      </c>
      <c r="S142">
        <v>21232</v>
      </c>
      <c r="T142">
        <v>3.1</v>
      </c>
      <c r="U142">
        <v>19.7</v>
      </c>
      <c r="V142">
        <v>6449</v>
      </c>
      <c r="W142">
        <v>5.0999999999999996</v>
      </c>
      <c r="X142">
        <v>39.4</v>
      </c>
      <c r="AB142">
        <v>0</v>
      </c>
    </row>
    <row r="143" spans="1:28" x14ac:dyDescent="0.35">
      <c r="A143">
        <v>1980</v>
      </c>
      <c r="B143" t="s">
        <v>52</v>
      </c>
      <c r="C143" t="s">
        <v>45</v>
      </c>
      <c r="D143">
        <v>4895</v>
      </c>
      <c r="E143">
        <v>54014</v>
      </c>
      <c r="F143">
        <v>3346885</v>
      </c>
      <c r="G143">
        <v>3313286</v>
      </c>
      <c r="H143">
        <v>4307</v>
      </c>
      <c r="I143">
        <v>8</v>
      </c>
      <c r="J143">
        <v>3516</v>
      </c>
      <c r="K143">
        <v>6.6</v>
      </c>
      <c r="L143">
        <v>457525</v>
      </c>
      <c r="M143">
        <v>108116</v>
      </c>
      <c r="N143">
        <v>349409</v>
      </c>
      <c r="O143">
        <v>3.3</v>
      </c>
      <c r="P143">
        <v>13.8</v>
      </c>
      <c r="Q143">
        <v>390326</v>
      </c>
      <c r="R143">
        <v>112730</v>
      </c>
      <c r="S143">
        <v>277596</v>
      </c>
      <c r="T143">
        <v>3.4</v>
      </c>
      <c r="U143">
        <v>11.8</v>
      </c>
      <c r="V143">
        <v>67199</v>
      </c>
      <c r="W143">
        <v>2</v>
      </c>
      <c r="X143">
        <v>23.6</v>
      </c>
      <c r="Y143">
        <v>14</v>
      </c>
      <c r="Z143">
        <v>30</v>
      </c>
      <c r="AB143">
        <v>1</v>
      </c>
    </row>
    <row r="144" spans="1:28" x14ac:dyDescent="0.35">
      <c r="A144">
        <v>1980</v>
      </c>
      <c r="B144" t="s">
        <v>53</v>
      </c>
      <c r="C144" t="s">
        <v>44</v>
      </c>
      <c r="D144">
        <v>1</v>
      </c>
      <c r="E144">
        <v>1</v>
      </c>
      <c r="H144">
        <v>1</v>
      </c>
      <c r="I144">
        <v>200</v>
      </c>
      <c r="J144">
        <v>0</v>
      </c>
      <c r="K144">
        <v>0</v>
      </c>
      <c r="AB144">
        <v>1</v>
      </c>
    </row>
    <row r="145" spans="1:28" x14ac:dyDescent="0.35">
      <c r="A145">
        <v>1980</v>
      </c>
      <c r="B145" t="s">
        <v>53</v>
      </c>
      <c r="C145" t="s">
        <v>57</v>
      </c>
      <c r="D145">
        <v>41</v>
      </c>
      <c r="E145">
        <v>126</v>
      </c>
      <c r="H145">
        <v>24</v>
      </c>
      <c r="I145">
        <v>21</v>
      </c>
      <c r="J145">
        <v>1</v>
      </c>
      <c r="K145">
        <v>0.9</v>
      </c>
      <c r="AB145">
        <v>1</v>
      </c>
    </row>
    <row r="146" spans="1:28" x14ac:dyDescent="0.35">
      <c r="A146">
        <v>1980</v>
      </c>
      <c r="B146" t="s">
        <v>53</v>
      </c>
      <c r="C146" t="s">
        <v>58</v>
      </c>
      <c r="D146">
        <v>33</v>
      </c>
      <c r="E146">
        <v>1217</v>
      </c>
      <c r="F146">
        <v>47353</v>
      </c>
      <c r="G146">
        <v>42536</v>
      </c>
      <c r="H146">
        <v>423</v>
      </c>
      <c r="I146">
        <v>40.4</v>
      </c>
      <c r="J146">
        <v>84</v>
      </c>
      <c r="K146">
        <v>8</v>
      </c>
      <c r="L146">
        <v>14360</v>
      </c>
      <c r="M146">
        <v>2691</v>
      </c>
      <c r="N146">
        <v>11669</v>
      </c>
      <c r="O146">
        <v>6.3</v>
      </c>
      <c r="P146">
        <v>33.799999999999997</v>
      </c>
      <c r="Q146">
        <v>4726</v>
      </c>
      <c r="S146">
        <v>4376</v>
      </c>
      <c r="U146">
        <v>11.1</v>
      </c>
      <c r="V146">
        <v>9634</v>
      </c>
      <c r="W146">
        <v>22.7</v>
      </c>
      <c r="X146">
        <v>22.2</v>
      </c>
      <c r="AB146">
        <v>1</v>
      </c>
    </row>
    <row r="147" spans="1:28" x14ac:dyDescent="0.35">
      <c r="A147">
        <v>1980</v>
      </c>
      <c r="B147" t="s">
        <v>53</v>
      </c>
      <c r="C147" t="s">
        <v>59</v>
      </c>
      <c r="D147">
        <v>90</v>
      </c>
      <c r="E147">
        <v>1593</v>
      </c>
      <c r="F147">
        <v>129087</v>
      </c>
      <c r="G147">
        <v>123582</v>
      </c>
      <c r="H147">
        <v>162</v>
      </c>
      <c r="I147">
        <v>10.4</v>
      </c>
      <c r="J147">
        <v>81</v>
      </c>
      <c r="K147">
        <v>5.2</v>
      </c>
      <c r="L147">
        <v>25851</v>
      </c>
      <c r="M147">
        <v>5849</v>
      </c>
      <c r="N147">
        <v>20002</v>
      </c>
      <c r="O147">
        <v>4.7</v>
      </c>
      <c r="P147">
        <v>20.9</v>
      </c>
      <c r="Q147">
        <v>14841</v>
      </c>
      <c r="R147">
        <v>2673</v>
      </c>
      <c r="S147">
        <v>12168</v>
      </c>
      <c r="T147">
        <v>2.2000000000000002</v>
      </c>
      <c r="U147">
        <v>12</v>
      </c>
      <c r="V147">
        <v>11010</v>
      </c>
      <c r="W147">
        <v>8.9</v>
      </c>
      <c r="X147">
        <v>24</v>
      </c>
      <c r="AB147">
        <v>0</v>
      </c>
    </row>
    <row r="148" spans="1:28" x14ac:dyDescent="0.35">
      <c r="A148">
        <v>1980</v>
      </c>
      <c r="B148" t="s">
        <v>53</v>
      </c>
      <c r="C148" t="s">
        <v>45</v>
      </c>
      <c r="D148">
        <v>3039</v>
      </c>
      <c r="E148">
        <v>69081</v>
      </c>
      <c r="F148">
        <v>4473221</v>
      </c>
      <c r="G148">
        <v>4391936</v>
      </c>
      <c r="H148">
        <v>6254</v>
      </c>
      <c r="I148">
        <v>9.1999999999999993</v>
      </c>
      <c r="J148">
        <v>4186</v>
      </c>
      <c r="K148">
        <v>6.2</v>
      </c>
      <c r="L148">
        <v>626470</v>
      </c>
      <c r="M148">
        <v>161904</v>
      </c>
      <c r="N148">
        <v>464566</v>
      </c>
      <c r="O148">
        <v>3.7</v>
      </c>
      <c r="P148">
        <v>14.3</v>
      </c>
      <c r="Q148">
        <v>463899</v>
      </c>
      <c r="R148">
        <v>134816</v>
      </c>
      <c r="S148">
        <v>329083</v>
      </c>
      <c r="T148">
        <v>3.1</v>
      </c>
      <c r="U148">
        <v>10.6</v>
      </c>
      <c r="V148">
        <v>162571</v>
      </c>
      <c r="W148">
        <v>3.7</v>
      </c>
      <c r="X148">
        <v>21.2</v>
      </c>
      <c r="Y148">
        <v>5</v>
      </c>
      <c r="Z148">
        <v>6</v>
      </c>
      <c r="AA148">
        <v>14626</v>
      </c>
      <c r="AB148">
        <v>0</v>
      </c>
    </row>
    <row r="149" spans="1:28" x14ac:dyDescent="0.35">
      <c r="A149">
        <v>1980</v>
      </c>
      <c r="B149" t="s">
        <v>54</v>
      </c>
      <c r="C149" t="s">
        <v>57</v>
      </c>
      <c r="D149">
        <v>3</v>
      </c>
      <c r="E149">
        <v>12</v>
      </c>
      <c r="F149">
        <v>8248</v>
      </c>
      <c r="G149">
        <v>8061</v>
      </c>
      <c r="H149">
        <v>1</v>
      </c>
      <c r="I149">
        <v>8.6999999999999993</v>
      </c>
      <c r="J149">
        <v>0</v>
      </c>
      <c r="K149">
        <v>0</v>
      </c>
      <c r="L149">
        <v>863</v>
      </c>
      <c r="P149">
        <v>10.7</v>
      </c>
      <c r="Q149">
        <v>489</v>
      </c>
      <c r="R149">
        <v>0</v>
      </c>
      <c r="S149">
        <v>489</v>
      </c>
      <c r="T149">
        <v>0</v>
      </c>
      <c r="U149">
        <v>6.1</v>
      </c>
      <c r="V149">
        <v>374</v>
      </c>
      <c r="W149">
        <v>4.5999999999999996</v>
      </c>
      <c r="X149">
        <v>12.2</v>
      </c>
      <c r="AB149">
        <v>1</v>
      </c>
    </row>
    <row r="150" spans="1:28" x14ac:dyDescent="0.35">
      <c r="A150">
        <v>1980</v>
      </c>
      <c r="B150" t="s">
        <v>54</v>
      </c>
      <c r="C150" t="s">
        <v>58</v>
      </c>
      <c r="D150">
        <v>6</v>
      </c>
      <c r="E150">
        <v>110</v>
      </c>
      <c r="F150">
        <v>14240</v>
      </c>
      <c r="G150">
        <v>13579</v>
      </c>
      <c r="H150">
        <v>8</v>
      </c>
      <c r="I150">
        <v>7</v>
      </c>
      <c r="J150">
        <v>18</v>
      </c>
      <c r="K150">
        <v>15.7</v>
      </c>
      <c r="L150">
        <v>2766</v>
      </c>
      <c r="P150">
        <v>20.399999999999999</v>
      </c>
      <c r="Q150">
        <v>1444</v>
      </c>
      <c r="S150">
        <v>763</v>
      </c>
      <c r="U150">
        <v>10.6</v>
      </c>
      <c r="V150">
        <v>1322</v>
      </c>
      <c r="W150">
        <v>9.8000000000000007</v>
      </c>
      <c r="X150">
        <v>21.2</v>
      </c>
      <c r="AB150">
        <v>1</v>
      </c>
    </row>
    <row r="151" spans="1:28" x14ac:dyDescent="0.35">
      <c r="A151">
        <v>1980</v>
      </c>
      <c r="B151" t="s">
        <v>54</v>
      </c>
      <c r="C151" t="s">
        <v>59</v>
      </c>
      <c r="D151">
        <v>18</v>
      </c>
      <c r="E151">
        <v>205</v>
      </c>
      <c r="F151">
        <v>49888</v>
      </c>
      <c r="G151">
        <v>40538</v>
      </c>
      <c r="H151">
        <v>40</v>
      </c>
      <c r="I151">
        <v>21.3</v>
      </c>
      <c r="J151">
        <v>5</v>
      </c>
      <c r="K151">
        <v>2.7</v>
      </c>
      <c r="L151">
        <v>28317</v>
      </c>
      <c r="P151">
        <v>69.900000000000006</v>
      </c>
      <c r="Q151">
        <v>9617</v>
      </c>
      <c r="S151">
        <v>9589</v>
      </c>
      <c r="U151">
        <v>23.7</v>
      </c>
      <c r="V151">
        <v>18700</v>
      </c>
      <c r="W151">
        <v>46.2</v>
      </c>
      <c r="X151">
        <v>47.4</v>
      </c>
      <c r="AB151">
        <v>1</v>
      </c>
    </row>
    <row r="152" spans="1:28" x14ac:dyDescent="0.35">
      <c r="A152">
        <v>1980</v>
      </c>
      <c r="B152" t="s">
        <v>54</v>
      </c>
      <c r="C152" t="s">
        <v>45</v>
      </c>
      <c r="D152">
        <v>1129</v>
      </c>
      <c r="E152">
        <v>57923</v>
      </c>
      <c r="F152">
        <v>3417102</v>
      </c>
      <c r="G152">
        <v>3384693</v>
      </c>
      <c r="H152">
        <v>5585</v>
      </c>
      <c r="I152">
        <v>9.8000000000000007</v>
      </c>
      <c r="J152">
        <v>3785</v>
      </c>
      <c r="K152">
        <v>6.6</v>
      </c>
      <c r="L152">
        <v>475610</v>
      </c>
      <c r="M152">
        <v>149678</v>
      </c>
      <c r="N152">
        <v>325932</v>
      </c>
      <c r="O152">
        <v>4.4000000000000004</v>
      </c>
      <c r="P152">
        <v>14.1</v>
      </c>
      <c r="Q152">
        <v>410793</v>
      </c>
      <c r="R152">
        <v>113707</v>
      </c>
      <c r="S152">
        <v>297086</v>
      </c>
      <c r="T152">
        <v>3.4</v>
      </c>
      <c r="U152">
        <v>12.1</v>
      </c>
      <c r="V152">
        <v>64817</v>
      </c>
      <c r="W152">
        <v>2</v>
      </c>
      <c r="X152">
        <v>24.2</v>
      </c>
      <c r="AB152">
        <v>0</v>
      </c>
    </row>
    <row r="153" spans="1:28" x14ac:dyDescent="0.35">
      <c r="A153">
        <v>1980</v>
      </c>
      <c r="B153" t="s">
        <v>55</v>
      </c>
      <c r="C153" t="s">
        <v>57</v>
      </c>
      <c r="D153">
        <v>4</v>
      </c>
      <c r="E153">
        <v>277</v>
      </c>
      <c r="H153">
        <v>0</v>
      </c>
      <c r="I153">
        <v>0</v>
      </c>
      <c r="J153">
        <v>3</v>
      </c>
      <c r="K153">
        <v>1.1000000000000001</v>
      </c>
      <c r="M153">
        <v>0</v>
      </c>
      <c r="AB153">
        <v>1</v>
      </c>
    </row>
    <row r="154" spans="1:28" x14ac:dyDescent="0.35">
      <c r="A154">
        <v>1980</v>
      </c>
      <c r="B154" t="s">
        <v>55</v>
      </c>
      <c r="C154" t="s">
        <v>58</v>
      </c>
      <c r="D154">
        <v>2</v>
      </c>
      <c r="E154">
        <v>10</v>
      </c>
      <c r="H154">
        <v>4</v>
      </c>
      <c r="I154">
        <v>50</v>
      </c>
      <c r="J154">
        <v>0</v>
      </c>
      <c r="K154">
        <v>0</v>
      </c>
      <c r="AB154">
        <v>1</v>
      </c>
    </row>
    <row r="155" spans="1:28" x14ac:dyDescent="0.35">
      <c r="A155">
        <v>1980</v>
      </c>
      <c r="B155" t="s">
        <v>55</v>
      </c>
      <c r="C155" t="s">
        <v>59</v>
      </c>
      <c r="D155">
        <v>10</v>
      </c>
      <c r="E155">
        <v>208</v>
      </c>
      <c r="F155">
        <v>44682</v>
      </c>
      <c r="G155">
        <v>43090</v>
      </c>
      <c r="H155">
        <v>44</v>
      </c>
      <c r="I155">
        <v>23.2</v>
      </c>
      <c r="J155">
        <v>7</v>
      </c>
      <c r="K155">
        <v>3.7</v>
      </c>
      <c r="L155">
        <v>6274</v>
      </c>
      <c r="P155">
        <v>14.6</v>
      </c>
      <c r="Q155">
        <v>3089</v>
      </c>
      <c r="S155">
        <v>2183</v>
      </c>
      <c r="U155">
        <v>7.2</v>
      </c>
      <c r="V155">
        <v>3185</v>
      </c>
      <c r="W155">
        <v>7.4</v>
      </c>
      <c r="X155">
        <v>14.4</v>
      </c>
      <c r="AB155">
        <v>1</v>
      </c>
    </row>
    <row r="156" spans="1:28" x14ac:dyDescent="0.35">
      <c r="A156">
        <v>1980</v>
      </c>
      <c r="B156" t="s">
        <v>55</v>
      </c>
      <c r="C156" t="s">
        <v>45</v>
      </c>
      <c r="D156">
        <v>673</v>
      </c>
      <c r="E156">
        <v>57708</v>
      </c>
      <c r="F156">
        <v>3836572</v>
      </c>
      <c r="G156">
        <v>3777092</v>
      </c>
      <c r="H156">
        <v>4763</v>
      </c>
      <c r="I156">
        <v>8.4</v>
      </c>
      <c r="J156">
        <v>2903</v>
      </c>
      <c r="K156">
        <v>5.0999999999999996</v>
      </c>
      <c r="L156">
        <v>524515</v>
      </c>
      <c r="M156">
        <v>140685</v>
      </c>
      <c r="N156">
        <v>383830</v>
      </c>
      <c r="O156">
        <v>3.7</v>
      </c>
      <c r="P156">
        <v>13.9</v>
      </c>
      <c r="Q156">
        <v>405555</v>
      </c>
      <c r="R156">
        <v>97577</v>
      </c>
      <c r="S156">
        <v>307978</v>
      </c>
      <c r="T156">
        <v>2.6</v>
      </c>
      <c r="U156">
        <v>10.7</v>
      </c>
      <c r="V156">
        <v>118960</v>
      </c>
      <c r="W156">
        <v>3.2</v>
      </c>
      <c r="X156">
        <v>21.4</v>
      </c>
      <c r="AB156">
        <v>0</v>
      </c>
    </row>
    <row r="157" spans="1:28" x14ac:dyDescent="0.35">
      <c r="A157">
        <v>1980</v>
      </c>
      <c r="B157" t="s">
        <v>56</v>
      </c>
      <c r="C157" t="s">
        <v>57</v>
      </c>
      <c r="D157">
        <v>9</v>
      </c>
      <c r="E157">
        <v>398</v>
      </c>
      <c r="F157">
        <v>32309</v>
      </c>
      <c r="H157">
        <v>19</v>
      </c>
      <c r="I157">
        <v>4.9000000000000004</v>
      </c>
      <c r="J157">
        <v>2</v>
      </c>
      <c r="K157">
        <v>0.5</v>
      </c>
      <c r="AB157">
        <v>1</v>
      </c>
    </row>
    <row r="158" spans="1:28" x14ac:dyDescent="0.35">
      <c r="A158">
        <v>1980</v>
      </c>
      <c r="B158" t="s">
        <v>56</v>
      </c>
      <c r="C158" t="s">
        <v>59</v>
      </c>
      <c r="D158">
        <v>17</v>
      </c>
      <c r="E158">
        <v>363</v>
      </c>
      <c r="F158">
        <v>111114</v>
      </c>
      <c r="G158">
        <v>80104</v>
      </c>
      <c r="H158">
        <v>37</v>
      </c>
      <c r="I158">
        <v>10.6</v>
      </c>
      <c r="J158">
        <v>12</v>
      </c>
      <c r="K158">
        <v>3.4</v>
      </c>
      <c r="L158">
        <v>65910</v>
      </c>
      <c r="P158">
        <v>82.3</v>
      </c>
      <c r="Q158">
        <v>3890</v>
      </c>
      <c r="S158">
        <v>2999</v>
      </c>
      <c r="U158">
        <v>4.9000000000000004</v>
      </c>
      <c r="V158">
        <v>62020</v>
      </c>
      <c r="W158">
        <v>77.400000000000006</v>
      </c>
      <c r="X158">
        <v>9.8000000000000007</v>
      </c>
      <c r="AB158">
        <v>1</v>
      </c>
    </row>
    <row r="159" spans="1:28" x14ac:dyDescent="0.35">
      <c r="A159">
        <v>1980</v>
      </c>
      <c r="B159" t="s">
        <v>56</v>
      </c>
      <c r="C159" t="s">
        <v>45</v>
      </c>
      <c r="D159">
        <v>785</v>
      </c>
      <c r="E159">
        <v>246892</v>
      </c>
      <c r="F159">
        <v>19497096</v>
      </c>
      <c r="G159">
        <v>19375985</v>
      </c>
      <c r="H159">
        <v>18254</v>
      </c>
      <c r="I159">
        <v>7.4</v>
      </c>
      <c r="J159">
        <v>14845</v>
      </c>
      <c r="K159">
        <v>6.1</v>
      </c>
      <c r="L159">
        <v>2530737</v>
      </c>
      <c r="M159">
        <v>697516</v>
      </c>
      <c r="N159">
        <v>1833221</v>
      </c>
      <c r="O159">
        <v>3.6</v>
      </c>
      <c r="P159">
        <v>13.1</v>
      </c>
      <c r="Q159">
        <v>2288515</v>
      </c>
      <c r="R159">
        <v>477574</v>
      </c>
      <c r="S159">
        <v>1810941</v>
      </c>
      <c r="T159">
        <v>2.5</v>
      </c>
      <c r="U159">
        <v>11.8</v>
      </c>
      <c r="V159">
        <v>242222</v>
      </c>
      <c r="W159">
        <v>1.3</v>
      </c>
      <c r="X159">
        <v>23.6</v>
      </c>
      <c r="AB159">
        <v>0</v>
      </c>
    </row>
    <row r="160" spans="1:28" x14ac:dyDescent="0.35">
      <c r="A160">
        <v>1981</v>
      </c>
      <c r="B160" t="s">
        <v>43</v>
      </c>
      <c r="C160" t="s">
        <v>44</v>
      </c>
      <c r="D160">
        <v>381522</v>
      </c>
      <c r="E160">
        <v>381998</v>
      </c>
      <c r="F160">
        <v>1024620</v>
      </c>
      <c r="G160">
        <v>526937</v>
      </c>
      <c r="H160">
        <v>371763</v>
      </c>
      <c r="I160">
        <v>194.6</v>
      </c>
      <c r="J160">
        <v>0</v>
      </c>
      <c r="K160">
        <v>0</v>
      </c>
      <c r="L160">
        <v>995366</v>
      </c>
      <c r="M160">
        <v>995366</v>
      </c>
      <c r="N160">
        <v>0</v>
      </c>
      <c r="O160">
        <v>188.9</v>
      </c>
      <c r="P160">
        <v>188.9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995366</v>
      </c>
      <c r="W160">
        <v>188.9</v>
      </c>
      <c r="X160">
        <v>0</v>
      </c>
      <c r="AB160">
        <v>0</v>
      </c>
    </row>
    <row r="161" spans="1:28" x14ac:dyDescent="0.35">
      <c r="A161">
        <v>1981</v>
      </c>
      <c r="B161" t="s">
        <v>43</v>
      </c>
      <c r="C161" t="s">
        <v>57</v>
      </c>
      <c r="D161">
        <v>210274</v>
      </c>
      <c r="E161">
        <v>210545</v>
      </c>
      <c r="F161">
        <v>449924</v>
      </c>
      <c r="G161">
        <v>540284</v>
      </c>
      <c r="H161">
        <v>155</v>
      </c>
      <c r="I161">
        <v>0.1</v>
      </c>
      <c r="J161">
        <v>97392</v>
      </c>
      <c r="K161">
        <v>36.799999999999997</v>
      </c>
      <c r="L161">
        <v>108861</v>
      </c>
      <c r="M161">
        <v>328</v>
      </c>
      <c r="N161">
        <v>108533</v>
      </c>
      <c r="O161">
        <v>0.1</v>
      </c>
      <c r="P161">
        <v>20.100000000000001</v>
      </c>
      <c r="Q161">
        <v>289580</v>
      </c>
      <c r="R161">
        <v>223412</v>
      </c>
      <c r="S161">
        <v>66168</v>
      </c>
      <c r="T161">
        <v>41.4</v>
      </c>
      <c r="U161">
        <v>53.6</v>
      </c>
      <c r="V161">
        <v>-180719</v>
      </c>
      <c r="W161">
        <v>-33.5</v>
      </c>
      <c r="X161">
        <v>40.200000000000003</v>
      </c>
      <c r="Y161">
        <v>71652</v>
      </c>
      <c r="Z161">
        <v>71655</v>
      </c>
      <c r="AA161">
        <v>166194</v>
      </c>
      <c r="AB161">
        <v>0</v>
      </c>
    </row>
    <row r="162" spans="1:28" x14ac:dyDescent="0.35">
      <c r="A162">
        <v>1981</v>
      </c>
      <c r="B162" t="s">
        <v>43</v>
      </c>
      <c r="C162" t="s">
        <v>58</v>
      </c>
      <c r="D162">
        <v>185131</v>
      </c>
      <c r="E162">
        <v>185367</v>
      </c>
      <c r="F162">
        <v>404798</v>
      </c>
      <c r="G162">
        <v>472184</v>
      </c>
      <c r="H162">
        <v>8364</v>
      </c>
      <c r="I162">
        <v>4</v>
      </c>
      <c r="J162">
        <v>62725</v>
      </c>
      <c r="K162">
        <v>29.7</v>
      </c>
      <c r="L162">
        <v>82914</v>
      </c>
      <c r="M162">
        <v>21155</v>
      </c>
      <c r="N162">
        <v>61759</v>
      </c>
      <c r="O162">
        <v>4.5</v>
      </c>
      <c r="P162">
        <v>17.600000000000001</v>
      </c>
      <c r="Q162">
        <v>217686</v>
      </c>
      <c r="R162">
        <v>157167</v>
      </c>
      <c r="S162">
        <v>60519</v>
      </c>
      <c r="T162">
        <v>33.299999999999997</v>
      </c>
      <c r="U162">
        <v>46.1</v>
      </c>
      <c r="V162">
        <v>-134772</v>
      </c>
      <c r="W162">
        <v>-28.5</v>
      </c>
      <c r="X162">
        <v>35.200000000000003</v>
      </c>
      <c r="Y162">
        <v>45901</v>
      </c>
      <c r="Z162">
        <v>45915</v>
      </c>
      <c r="AA162">
        <v>116375</v>
      </c>
      <c r="AB162">
        <v>0</v>
      </c>
    </row>
    <row r="163" spans="1:28" x14ac:dyDescent="0.35">
      <c r="A163">
        <v>1981</v>
      </c>
      <c r="B163" t="s">
        <v>43</v>
      </c>
      <c r="C163" t="s">
        <v>59</v>
      </c>
      <c r="D163">
        <v>158483</v>
      </c>
      <c r="E163">
        <v>158654</v>
      </c>
      <c r="F163">
        <v>338165</v>
      </c>
      <c r="G163">
        <v>394420</v>
      </c>
      <c r="H163">
        <v>7282</v>
      </c>
      <c r="I163">
        <v>4</v>
      </c>
      <c r="J163">
        <v>49788</v>
      </c>
      <c r="K163">
        <v>27.6</v>
      </c>
      <c r="L163">
        <v>65586</v>
      </c>
      <c r="M163">
        <v>17834</v>
      </c>
      <c r="N163">
        <v>47752</v>
      </c>
      <c r="O163">
        <v>4.5</v>
      </c>
      <c r="P163">
        <v>16.600000000000001</v>
      </c>
      <c r="Q163">
        <v>178095</v>
      </c>
      <c r="R163">
        <v>124541</v>
      </c>
      <c r="S163">
        <v>53554</v>
      </c>
      <c r="T163">
        <v>31.6</v>
      </c>
      <c r="U163">
        <v>45.2</v>
      </c>
      <c r="V163">
        <v>-112509</v>
      </c>
      <c r="W163">
        <v>-28.6</v>
      </c>
      <c r="X163">
        <v>33.200000000000003</v>
      </c>
      <c r="Y163">
        <v>37122</v>
      </c>
      <c r="Z163">
        <v>37124</v>
      </c>
      <c r="AA163">
        <v>93272</v>
      </c>
      <c r="AB163">
        <v>0</v>
      </c>
    </row>
    <row r="164" spans="1:28" x14ac:dyDescent="0.35">
      <c r="A164">
        <v>1981</v>
      </c>
      <c r="B164" t="s">
        <v>43</v>
      </c>
      <c r="C164" t="s">
        <v>60</v>
      </c>
      <c r="D164">
        <v>141102</v>
      </c>
      <c r="E164">
        <v>141778</v>
      </c>
      <c r="F164">
        <v>300063</v>
      </c>
      <c r="G164">
        <v>348944</v>
      </c>
      <c r="H164">
        <v>6874</v>
      </c>
      <c r="I164">
        <v>4.3</v>
      </c>
      <c r="J164">
        <v>42437</v>
      </c>
      <c r="K164">
        <v>26.4</v>
      </c>
      <c r="L164">
        <v>56554</v>
      </c>
      <c r="M164">
        <v>16249</v>
      </c>
      <c r="N164">
        <v>40305</v>
      </c>
      <c r="O164">
        <v>4.7</v>
      </c>
      <c r="P164">
        <v>16.2</v>
      </c>
      <c r="Q164">
        <v>154316</v>
      </c>
      <c r="R164">
        <v>106840</v>
      </c>
      <c r="S164">
        <v>47476</v>
      </c>
      <c r="T164">
        <v>30.6</v>
      </c>
      <c r="U164">
        <v>44.2</v>
      </c>
      <c r="V164">
        <v>-97762</v>
      </c>
      <c r="W164">
        <v>-28</v>
      </c>
      <c r="X164">
        <v>32.4</v>
      </c>
      <c r="Y164">
        <v>29351</v>
      </c>
      <c r="Z164">
        <v>29391</v>
      </c>
      <c r="AA164">
        <v>74372</v>
      </c>
      <c r="AB164">
        <v>0</v>
      </c>
    </row>
    <row r="165" spans="1:28" x14ac:dyDescent="0.35">
      <c r="A165">
        <v>1981</v>
      </c>
      <c r="B165" t="s">
        <v>43</v>
      </c>
      <c r="C165" t="s">
        <v>45</v>
      </c>
      <c r="D165">
        <v>913231</v>
      </c>
      <c r="E165">
        <v>914786</v>
      </c>
      <c r="F165">
        <v>1990563</v>
      </c>
      <c r="G165">
        <v>2235885</v>
      </c>
      <c r="H165">
        <v>25766</v>
      </c>
      <c r="I165">
        <v>2.6</v>
      </c>
      <c r="J165">
        <v>185336</v>
      </c>
      <c r="K165">
        <v>18.5</v>
      </c>
      <c r="L165">
        <v>272871</v>
      </c>
      <c r="M165">
        <v>68194</v>
      </c>
      <c r="N165">
        <v>204677</v>
      </c>
      <c r="O165">
        <v>3</v>
      </c>
      <c r="P165">
        <v>12.2</v>
      </c>
      <c r="Q165">
        <v>763514</v>
      </c>
      <c r="R165">
        <v>490853</v>
      </c>
      <c r="S165">
        <v>272661</v>
      </c>
      <c r="T165">
        <v>22</v>
      </c>
      <c r="U165">
        <v>34.1</v>
      </c>
      <c r="V165">
        <v>-490643</v>
      </c>
      <c r="W165">
        <v>-21.9</v>
      </c>
      <c r="X165">
        <v>24.4</v>
      </c>
      <c r="Y165">
        <v>130957</v>
      </c>
      <c r="Z165">
        <v>131110</v>
      </c>
      <c r="AA165">
        <v>340638</v>
      </c>
      <c r="AB165">
        <v>0</v>
      </c>
    </row>
    <row r="166" spans="1:28" x14ac:dyDescent="0.35">
      <c r="A166">
        <v>1981</v>
      </c>
      <c r="B166" t="s">
        <v>46</v>
      </c>
      <c r="C166" t="s">
        <v>44</v>
      </c>
      <c r="D166">
        <v>45343</v>
      </c>
      <c r="E166">
        <v>46185</v>
      </c>
      <c r="F166">
        <v>548856</v>
      </c>
      <c r="G166">
        <v>283302</v>
      </c>
      <c r="H166">
        <v>44722</v>
      </c>
      <c r="I166">
        <v>193.7</v>
      </c>
      <c r="J166">
        <v>0</v>
      </c>
      <c r="K166">
        <v>0</v>
      </c>
      <c r="L166">
        <v>531108</v>
      </c>
      <c r="M166">
        <v>531108</v>
      </c>
      <c r="N166">
        <v>0</v>
      </c>
      <c r="O166">
        <v>187.5</v>
      </c>
      <c r="P166">
        <v>187.5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531108</v>
      </c>
      <c r="W166">
        <v>187.5</v>
      </c>
      <c r="X166">
        <v>0</v>
      </c>
      <c r="AB166">
        <v>0</v>
      </c>
    </row>
    <row r="167" spans="1:28" x14ac:dyDescent="0.35">
      <c r="A167">
        <v>1981</v>
      </c>
      <c r="B167" t="s">
        <v>46</v>
      </c>
      <c r="C167" t="s">
        <v>57</v>
      </c>
      <c r="D167">
        <v>70421</v>
      </c>
      <c r="E167">
        <v>71250</v>
      </c>
      <c r="F167">
        <v>463828</v>
      </c>
      <c r="G167">
        <v>483694</v>
      </c>
      <c r="H167">
        <v>417</v>
      </c>
      <c r="I167">
        <v>0.6</v>
      </c>
      <c r="J167">
        <v>7876</v>
      </c>
      <c r="K167">
        <v>10.5</v>
      </c>
      <c r="L167">
        <v>126825</v>
      </c>
      <c r="M167">
        <v>1832</v>
      </c>
      <c r="N167">
        <v>124993</v>
      </c>
      <c r="O167">
        <v>0.4</v>
      </c>
      <c r="P167">
        <v>26.2</v>
      </c>
      <c r="Q167">
        <v>166556</v>
      </c>
      <c r="R167">
        <v>92205</v>
      </c>
      <c r="S167">
        <v>74351</v>
      </c>
      <c r="T167">
        <v>19.100000000000001</v>
      </c>
      <c r="U167">
        <v>34.4</v>
      </c>
      <c r="V167">
        <v>-39731</v>
      </c>
      <c r="W167">
        <v>-8.1999999999999993</v>
      </c>
      <c r="X167">
        <v>52.4</v>
      </c>
      <c r="Y167">
        <v>5777</v>
      </c>
      <c r="Z167">
        <v>5787</v>
      </c>
      <c r="AA167">
        <v>70001</v>
      </c>
      <c r="AB167">
        <v>0</v>
      </c>
    </row>
    <row r="168" spans="1:28" x14ac:dyDescent="0.35">
      <c r="A168">
        <v>1981</v>
      </c>
      <c r="B168" t="s">
        <v>46</v>
      </c>
      <c r="C168" t="s">
        <v>58</v>
      </c>
      <c r="D168">
        <v>67450</v>
      </c>
      <c r="E168">
        <v>68332</v>
      </c>
      <c r="F168">
        <v>439215</v>
      </c>
      <c r="G168">
        <v>467832</v>
      </c>
      <c r="H168">
        <v>1064</v>
      </c>
      <c r="I168">
        <v>1.5</v>
      </c>
      <c r="J168">
        <v>6537</v>
      </c>
      <c r="K168">
        <v>9.3000000000000007</v>
      </c>
      <c r="L168">
        <v>88958</v>
      </c>
      <c r="M168">
        <v>9526</v>
      </c>
      <c r="N168">
        <v>79432</v>
      </c>
      <c r="O168">
        <v>2</v>
      </c>
      <c r="P168">
        <v>19</v>
      </c>
      <c r="Q168">
        <v>146192</v>
      </c>
      <c r="R168">
        <v>75539</v>
      </c>
      <c r="S168">
        <v>70653</v>
      </c>
      <c r="T168">
        <v>16.100000000000001</v>
      </c>
      <c r="U168">
        <v>31.2</v>
      </c>
      <c r="V168">
        <v>-57234</v>
      </c>
      <c r="W168">
        <v>-12.2</v>
      </c>
      <c r="X168">
        <v>38</v>
      </c>
      <c r="Y168">
        <v>4586</v>
      </c>
      <c r="Z168">
        <v>4592</v>
      </c>
      <c r="AA168">
        <v>55873</v>
      </c>
      <c r="AB168">
        <v>0</v>
      </c>
    </row>
    <row r="169" spans="1:28" x14ac:dyDescent="0.35">
      <c r="A169">
        <v>1981</v>
      </c>
      <c r="B169" t="s">
        <v>46</v>
      </c>
      <c r="C169" t="s">
        <v>59</v>
      </c>
      <c r="D169">
        <v>60517</v>
      </c>
      <c r="E169">
        <v>61164</v>
      </c>
      <c r="F169">
        <v>385592</v>
      </c>
      <c r="G169">
        <v>411610</v>
      </c>
      <c r="H169">
        <v>882</v>
      </c>
      <c r="I169">
        <v>1.4</v>
      </c>
      <c r="J169">
        <v>5220</v>
      </c>
      <c r="K169">
        <v>8.3000000000000007</v>
      </c>
      <c r="L169">
        <v>71040</v>
      </c>
      <c r="M169">
        <v>8211</v>
      </c>
      <c r="N169">
        <v>62829</v>
      </c>
      <c r="O169">
        <v>2</v>
      </c>
      <c r="P169">
        <v>17.3</v>
      </c>
      <c r="Q169">
        <v>123076</v>
      </c>
      <c r="R169">
        <v>60415</v>
      </c>
      <c r="S169">
        <v>62661</v>
      </c>
      <c r="T169">
        <v>14.7</v>
      </c>
      <c r="U169">
        <v>29.9</v>
      </c>
      <c r="V169">
        <v>-52036</v>
      </c>
      <c r="W169">
        <v>-12.6</v>
      </c>
      <c r="X169">
        <v>34.6</v>
      </c>
      <c r="Y169">
        <v>3617</v>
      </c>
      <c r="Z169">
        <v>3624</v>
      </c>
      <c r="AA169">
        <v>43977</v>
      </c>
      <c r="AB169">
        <v>0</v>
      </c>
    </row>
    <row r="170" spans="1:28" x14ac:dyDescent="0.35">
      <c r="A170">
        <v>1981</v>
      </c>
      <c r="B170" t="s">
        <v>46</v>
      </c>
      <c r="C170" t="s">
        <v>60</v>
      </c>
      <c r="D170">
        <v>58648</v>
      </c>
      <c r="E170">
        <v>61071</v>
      </c>
      <c r="F170">
        <v>368347</v>
      </c>
      <c r="G170">
        <v>399445</v>
      </c>
      <c r="H170">
        <v>906</v>
      </c>
      <c r="I170">
        <v>1.4</v>
      </c>
      <c r="J170">
        <v>7571</v>
      </c>
      <c r="K170">
        <v>11.7</v>
      </c>
      <c r="L170">
        <v>62816</v>
      </c>
      <c r="M170">
        <v>7540</v>
      </c>
      <c r="N170">
        <v>55276</v>
      </c>
      <c r="O170">
        <v>1.9</v>
      </c>
      <c r="P170">
        <v>15.7</v>
      </c>
      <c r="Q170">
        <v>125012</v>
      </c>
      <c r="R170">
        <v>66313</v>
      </c>
      <c r="S170">
        <v>58699</v>
      </c>
      <c r="T170">
        <v>16.600000000000001</v>
      </c>
      <c r="U170">
        <v>31.3</v>
      </c>
      <c r="V170">
        <v>-62196</v>
      </c>
      <c r="W170">
        <v>-15.6</v>
      </c>
      <c r="X170">
        <v>31.4</v>
      </c>
      <c r="Y170">
        <v>3020</v>
      </c>
      <c r="Z170">
        <v>3094</v>
      </c>
      <c r="AA170">
        <v>36698</v>
      </c>
      <c r="AB170">
        <v>0</v>
      </c>
    </row>
    <row r="171" spans="1:28" x14ac:dyDescent="0.35">
      <c r="A171">
        <v>1981</v>
      </c>
      <c r="B171" t="s">
        <v>46</v>
      </c>
      <c r="C171" t="s">
        <v>45</v>
      </c>
      <c r="D171">
        <v>450852</v>
      </c>
      <c r="E171">
        <v>457856</v>
      </c>
      <c r="F171">
        <v>2837668</v>
      </c>
      <c r="G171">
        <v>3004273</v>
      </c>
      <c r="H171">
        <v>3848</v>
      </c>
      <c r="I171">
        <v>0.8</v>
      </c>
      <c r="J171">
        <v>29660</v>
      </c>
      <c r="K171">
        <v>6.3</v>
      </c>
      <c r="L171">
        <v>359973</v>
      </c>
      <c r="M171">
        <v>39177</v>
      </c>
      <c r="N171">
        <v>320796</v>
      </c>
      <c r="O171">
        <v>1.3</v>
      </c>
      <c r="P171">
        <v>12</v>
      </c>
      <c r="Q171">
        <v>693183</v>
      </c>
      <c r="R171">
        <v>301302</v>
      </c>
      <c r="S171">
        <v>391881</v>
      </c>
      <c r="T171">
        <v>10</v>
      </c>
      <c r="U171">
        <v>23.1</v>
      </c>
      <c r="V171">
        <v>-333210</v>
      </c>
      <c r="W171">
        <v>-11.1</v>
      </c>
      <c r="X171">
        <v>24</v>
      </c>
      <c r="Y171">
        <v>14810</v>
      </c>
      <c r="Z171">
        <v>15044</v>
      </c>
      <c r="AA171">
        <v>181168</v>
      </c>
      <c r="AB171">
        <v>0</v>
      </c>
    </row>
    <row r="172" spans="1:28" x14ac:dyDescent="0.35">
      <c r="A172">
        <v>1981</v>
      </c>
      <c r="B172" t="s">
        <v>47</v>
      </c>
      <c r="C172" t="s">
        <v>44</v>
      </c>
      <c r="D172">
        <v>16833</v>
      </c>
      <c r="E172">
        <v>17566</v>
      </c>
      <c r="F172">
        <v>435333</v>
      </c>
      <c r="G172">
        <v>225071</v>
      </c>
      <c r="H172">
        <v>16981</v>
      </c>
      <c r="I172">
        <v>193.3</v>
      </c>
      <c r="J172">
        <v>0</v>
      </c>
      <c r="K172">
        <v>0</v>
      </c>
      <c r="L172">
        <v>420524</v>
      </c>
      <c r="M172">
        <v>420524</v>
      </c>
      <c r="N172">
        <v>0</v>
      </c>
      <c r="O172">
        <v>186.8</v>
      </c>
      <c r="P172">
        <v>186.8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420524</v>
      </c>
      <c r="W172">
        <v>186.8</v>
      </c>
      <c r="X172">
        <v>0</v>
      </c>
      <c r="AB172">
        <v>0</v>
      </c>
    </row>
    <row r="173" spans="1:28" x14ac:dyDescent="0.35">
      <c r="A173">
        <v>1981</v>
      </c>
      <c r="B173" t="s">
        <v>47</v>
      </c>
      <c r="C173" t="s">
        <v>57</v>
      </c>
      <c r="D173">
        <v>32384</v>
      </c>
      <c r="E173">
        <v>33570</v>
      </c>
      <c r="F173">
        <v>452186</v>
      </c>
      <c r="G173">
        <v>452593</v>
      </c>
      <c r="H173">
        <v>549</v>
      </c>
      <c r="I173">
        <v>1.6</v>
      </c>
      <c r="J173">
        <v>2906</v>
      </c>
      <c r="K173">
        <v>8.4</v>
      </c>
      <c r="L173">
        <v>126735</v>
      </c>
      <c r="M173">
        <v>4687</v>
      </c>
      <c r="N173">
        <v>122048</v>
      </c>
      <c r="O173">
        <v>1</v>
      </c>
      <c r="P173">
        <v>28</v>
      </c>
      <c r="Q173">
        <v>127549</v>
      </c>
      <c r="R173">
        <v>67920</v>
      </c>
      <c r="S173">
        <v>59629</v>
      </c>
      <c r="T173">
        <v>15</v>
      </c>
      <c r="U173">
        <v>28.2</v>
      </c>
      <c r="V173">
        <v>-814</v>
      </c>
      <c r="W173">
        <v>-0.2</v>
      </c>
      <c r="X173">
        <v>56</v>
      </c>
      <c r="Y173">
        <v>1961</v>
      </c>
      <c r="Z173">
        <v>1973</v>
      </c>
      <c r="AA173">
        <v>50397</v>
      </c>
      <c r="AB173">
        <v>0</v>
      </c>
    </row>
    <row r="174" spans="1:28" x14ac:dyDescent="0.35">
      <c r="A174">
        <v>1981</v>
      </c>
      <c r="B174" t="s">
        <v>47</v>
      </c>
      <c r="C174" t="s">
        <v>58</v>
      </c>
      <c r="D174">
        <v>32935</v>
      </c>
      <c r="E174">
        <v>34315</v>
      </c>
      <c r="F174">
        <v>447698</v>
      </c>
      <c r="G174">
        <v>467757</v>
      </c>
      <c r="H174">
        <v>781</v>
      </c>
      <c r="I174">
        <v>2.2000000000000002</v>
      </c>
      <c r="J174">
        <v>2787</v>
      </c>
      <c r="K174">
        <v>8</v>
      </c>
      <c r="L174">
        <v>90731</v>
      </c>
      <c r="M174">
        <v>10292</v>
      </c>
      <c r="N174">
        <v>80439</v>
      </c>
      <c r="O174">
        <v>2.2000000000000002</v>
      </c>
      <c r="P174">
        <v>19.399999999999999</v>
      </c>
      <c r="Q174">
        <v>130849</v>
      </c>
      <c r="R174">
        <v>63095</v>
      </c>
      <c r="S174">
        <v>67754</v>
      </c>
      <c r="T174">
        <v>13.5</v>
      </c>
      <c r="U174">
        <v>28</v>
      </c>
      <c r="V174">
        <v>-40118</v>
      </c>
      <c r="W174">
        <v>-8.6</v>
      </c>
      <c r="X174">
        <v>38.799999999999997</v>
      </c>
      <c r="Y174">
        <v>1744</v>
      </c>
      <c r="Z174">
        <v>1752</v>
      </c>
      <c r="AA174">
        <v>44947</v>
      </c>
      <c r="AB174">
        <v>0</v>
      </c>
    </row>
    <row r="175" spans="1:28" x14ac:dyDescent="0.35">
      <c r="A175">
        <v>1981</v>
      </c>
      <c r="B175" t="s">
        <v>47</v>
      </c>
      <c r="C175" t="s">
        <v>59</v>
      </c>
      <c r="D175">
        <v>30224</v>
      </c>
      <c r="E175">
        <v>31401</v>
      </c>
      <c r="F175">
        <v>401701</v>
      </c>
      <c r="G175">
        <v>420426</v>
      </c>
      <c r="H175">
        <v>586</v>
      </c>
      <c r="I175">
        <v>1.8</v>
      </c>
      <c r="J175">
        <v>2244</v>
      </c>
      <c r="K175">
        <v>7</v>
      </c>
      <c r="L175">
        <v>72826</v>
      </c>
      <c r="M175">
        <v>7611</v>
      </c>
      <c r="N175">
        <v>65215</v>
      </c>
      <c r="O175">
        <v>1.8</v>
      </c>
      <c r="P175">
        <v>17.3</v>
      </c>
      <c r="Q175">
        <v>110275</v>
      </c>
      <c r="R175">
        <v>49044</v>
      </c>
      <c r="S175">
        <v>61231</v>
      </c>
      <c r="T175">
        <v>11.7</v>
      </c>
      <c r="U175">
        <v>26.2</v>
      </c>
      <c r="V175">
        <v>-37449</v>
      </c>
      <c r="W175">
        <v>-8.9</v>
      </c>
      <c r="X175">
        <v>34.6</v>
      </c>
      <c r="Y175">
        <v>1403</v>
      </c>
      <c r="Z175">
        <v>1415</v>
      </c>
      <c r="AA175">
        <v>35876</v>
      </c>
      <c r="AB175">
        <v>0</v>
      </c>
    </row>
    <row r="176" spans="1:28" x14ac:dyDescent="0.35">
      <c r="A176">
        <v>1981</v>
      </c>
      <c r="B176" t="s">
        <v>47</v>
      </c>
      <c r="C176" t="s">
        <v>60</v>
      </c>
      <c r="D176">
        <v>34008</v>
      </c>
      <c r="E176">
        <v>40089</v>
      </c>
      <c r="F176">
        <v>444561</v>
      </c>
      <c r="G176">
        <v>475813</v>
      </c>
      <c r="H176">
        <v>536</v>
      </c>
      <c r="I176">
        <v>1.3</v>
      </c>
      <c r="J176">
        <v>5589</v>
      </c>
      <c r="K176">
        <v>13.1</v>
      </c>
      <c r="L176">
        <v>68909</v>
      </c>
      <c r="M176">
        <v>6452</v>
      </c>
      <c r="N176">
        <v>62457</v>
      </c>
      <c r="O176">
        <v>1.4</v>
      </c>
      <c r="P176">
        <v>14.5</v>
      </c>
      <c r="Q176">
        <v>131413</v>
      </c>
      <c r="R176">
        <v>68946</v>
      </c>
      <c r="S176">
        <v>62467</v>
      </c>
      <c r="T176">
        <v>14.5</v>
      </c>
      <c r="U176">
        <v>27.6</v>
      </c>
      <c r="V176">
        <v>-62504</v>
      </c>
      <c r="W176">
        <v>-13.1</v>
      </c>
      <c r="X176">
        <v>29</v>
      </c>
      <c r="Y176">
        <v>1171</v>
      </c>
      <c r="Z176">
        <v>1236</v>
      </c>
      <c r="AA176">
        <v>30145</v>
      </c>
      <c r="AB176">
        <v>0</v>
      </c>
    </row>
    <row r="177" spans="1:28" x14ac:dyDescent="0.35">
      <c r="A177">
        <v>1981</v>
      </c>
      <c r="B177" t="s">
        <v>47</v>
      </c>
      <c r="C177" t="s">
        <v>45</v>
      </c>
      <c r="D177">
        <v>284402</v>
      </c>
      <c r="E177">
        <v>301628</v>
      </c>
      <c r="F177">
        <v>3731942</v>
      </c>
      <c r="G177">
        <v>3899064</v>
      </c>
      <c r="H177">
        <v>2627</v>
      </c>
      <c r="I177">
        <v>0.8</v>
      </c>
      <c r="J177">
        <v>18498</v>
      </c>
      <c r="K177">
        <v>6</v>
      </c>
      <c r="L177">
        <v>422941</v>
      </c>
      <c r="M177">
        <v>40519</v>
      </c>
      <c r="N177">
        <v>382422</v>
      </c>
      <c r="O177">
        <v>1</v>
      </c>
      <c r="P177">
        <v>10.8</v>
      </c>
      <c r="Q177">
        <v>757184</v>
      </c>
      <c r="R177">
        <v>300409</v>
      </c>
      <c r="S177">
        <v>456775</v>
      </c>
      <c r="T177">
        <v>7.7</v>
      </c>
      <c r="U177">
        <v>19.399999999999999</v>
      </c>
      <c r="V177">
        <v>-334243</v>
      </c>
      <c r="W177">
        <v>-8.6</v>
      </c>
      <c r="X177">
        <v>21.6</v>
      </c>
      <c r="Y177">
        <v>6029</v>
      </c>
      <c r="Z177">
        <v>6224</v>
      </c>
      <c r="AA177">
        <v>155481</v>
      </c>
      <c r="AB177">
        <v>0</v>
      </c>
    </row>
    <row r="178" spans="1:28" x14ac:dyDescent="0.35">
      <c r="A178">
        <v>1981</v>
      </c>
      <c r="B178" t="s">
        <v>48</v>
      </c>
      <c r="C178" t="s">
        <v>44</v>
      </c>
      <c r="D178">
        <v>7685</v>
      </c>
      <c r="E178">
        <v>8145</v>
      </c>
      <c r="F178">
        <v>441180</v>
      </c>
      <c r="G178">
        <v>227555</v>
      </c>
      <c r="H178">
        <v>7895</v>
      </c>
      <c r="I178">
        <v>193.9</v>
      </c>
      <c r="J178">
        <v>0</v>
      </c>
      <c r="K178">
        <v>0</v>
      </c>
      <c r="L178">
        <v>427250</v>
      </c>
      <c r="M178">
        <v>427250</v>
      </c>
      <c r="N178">
        <v>0</v>
      </c>
      <c r="O178">
        <v>187.8</v>
      </c>
      <c r="P178">
        <v>187.8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427250</v>
      </c>
      <c r="W178">
        <v>187.8</v>
      </c>
      <c r="X178">
        <v>0</v>
      </c>
      <c r="AB178">
        <v>0</v>
      </c>
    </row>
    <row r="179" spans="1:28" x14ac:dyDescent="0.35">
      <c r="A179">
        <v>1981</v>
      </c>
      <c r="B179" t="s">
        <v>48</v>
      </c>
      <c r="C179" t="s">
        <v>57</v>
      </c>
      <c r="D179">
        <v>14396</v>
      </c>
      <c r="E179">
        <v>15740</v>
      </c>
      <c r="F179">
        <v>449179</v>
      </c>
      <c r="G179">
        <v>445358</v>
      </c>
      <c r="H179">
        <v>476</v>
      </c>
      <c r="I179">
        <v>2.9</v>
      </c>
      <c r="J179">
        <v>1404</v>
      </c>
      <c r="K179">
        <v>8.6999999999999993</v>
      </c>
      <c r="L179">
        <v>130079</v>
      </c>
      <c r="M179">
        <v>7307</v>
      </c>
      <c r="N179">
        <v>122772</v>
      </c>
      <c r="O179">
        <v>1.6</v>
      </c>
      <c r="P179">
        <v>29.2</v>
      </c>
      <c r="Q179">
        <v>122436</v>
      </c>
      <c r="R179">
        <v>62109</v>
      </c>
      <c r="S179">
        <v>60327</v>
      </c>
      <c r="T179">
        <v>13.9</v>
      </c>
      <c r="U179">
        <v>27.5</v>
      </c>
      <c r="V179">
        <v>7643</v>
      </c>
      <c r="W179">
        <v>1.7</v>
      </c>
      <c r="X179">
        <v>55</v>
      </c>
      <c r="Y179">
        <v>748</v>
      </c>
      <c r="Z179">
        <v>773</v>
      </c>
      <c r="AA179">
        <v>41766</v>
      </c>
      <c r="AB179">
        <v>0</v>
      </c>
    </row>
    <row r="180" spans="1:28" x14ac:dyDescent="0.35">
      <c r="A180">
        <v>1981</v>
      </c>
      <c r="B180" t="s">
        <v>48</v>
      </c>
      <c r="C180" t="s">
        <v>58</v>
      </c>
      <c r="D180">
        <v>15261</v>
      </c>
      <c r="E180">
        <v>16981</v>
      </c>
      <c r="F180">
        <v>460988</v>
      </c>
      <c r="G180">
        <v>474841</v>
      </c>
      <c r="H180">
        <v>612</v>
      </c>
      <c r="I180">
        <v>3.5</v>
      </c>
      <c r="J180">
        <v>1397</v>
      </c>
      <c r="K180">
        <v>8.1</v>
      </c>
      <c r="L180">
        <v>94928</v>
      </c>
      <c r="M180">
        <v>11342</v>
      </c>
      <c r="N180">
        <v>83586</v>
      </c>
      <c r="O180">
        <v>2.4</v>
      </c>
      <c r="P180">
        <v>20</v>
      </c>
      <c r="Q180">
        <v>122634</v>
      </c>
      <c r="R180">
        <v>55267</v>
      </c>
      <c r="S180">
        <v>67367</v>
      </c>
      <c r="T180">
        <v>11.6</v>
      </c>
      <c r="U180">
        <v>25.8</v>
      </c>
      <c r="V180">
        <v>-27706</v>
      </c>
      <c r="W180">
        <v>-5.8</v>
      </c>
      <c r="X180">
        <v>40</v>
      </c>
      <c r="Y180">
        <v>640</v>
      </c>
      <c r="Z180">
        <v>673</v>
      </c>
      <c r="AA180">
        <v>35926</v>
      </c>
      <c r="AB180">
        <v>0</v>
      </c>
    </row>
    <row r="181" spans="1:28" x14ac:dyDescent="0.35">
      <c r="A181">
        <v>1981</v>
      </c>
      <c r="B181" t="s">
        <v>48</v>
      </c>
      <c r="C181" t="s">
        <v>59</v>
      </c>
      <c r="D181">
        <v>14506</v>
      </c>
      <c r="E181">
        <v>16045</v>
      </c>
      <c r="F181">
        <v>429336</v>
      </c>
      <c r="G181">
        <v>442543</v>
      </c>
      <c r="H181">
        <v>492</v>
      </c>
      <c r="I181">
        <v>3</v>
      </c>
      <c r="J181">
        <v>999</v>
      </c>
      <c r="K181">
        <v>6.1</v>
      </c>
      <c r="L181">
        <v>79631</v>
      </c>
      <c r="M181">
        <v>9175</v>
      </c>
      <c r="N181">
        <v>70456</v>
      </c>
      <c r="O181">
        <v>2.1</v>
      </c>
      <c r="P181">
        <v>18</v>
      </c>
      <c r="Q181">
        <v>106045</v>
      </c>
      <c r="R181">
        <v>42501</v>
      </c>
      <c r="S181">
        <v>63544</v>
      </c>
      <c r="T181">
        <v>9.6</v>
      </c>
      <c r="U181">
        <v>24</v>
      </c>
      <c r="V181">
        <v>-26414</v>
      </c>
      <c r="W181">
        <v>-6</v>
      </c>
      <c r="X181">
        <v>36</v>
      </c>
      <c r="Y181">
        <v>519</v>
      </c>
      <c r="Z181">
        <v>526</v>
      </c>
      <c r="AA181">
        <v>29188</v>
      </c>
      <c r="AB181">
        <v>0</v>
      </c>
    </row>
    <row r="182" spans="1:28" x14ac:dyDescent="0.35">
      <c r="A182">
        <v>1981</v>
      </c>
      <c r="B182" t="s">
        <v>48</v>
      </c>
      <c r="C182" t="s">
        <v>60</v>
      </c>
      <c r="D182">
        <v>19279</v>
      </c>
      <c r="E182">
        <v>29040</v>
      </c>
      <c r="F182">
        <v>564772</v>
      </c>
      <c r="G182">
        <v>591606</v>
      </c>
      <c r="H182">
        <v>546</v>
      </c>
      <c r="I182">
        <v>1.8</v>
      </c>
      <c r="J182">
        <v>3737</v>
      </c>
      <c r="K182">
        <v>12.2</v>
      </c>
      <c r="L182">
        <v>86175</v>
      </c>
      <c r="M182">
        <v>9388</v>
      </c>
      <c r="N182">
        <v>76787</v>
      </c>
      <c r="O182">
        <v>1.6</v>
      </c>
      <c r="P182">
        <v>14.6</v>
      </c>
      <c r="Q182">
        <v>139843</v>
      </c>
      <c r="R182">
        <v>66496</v>
      </c>
      <c r="S182">
        <v>73347</v>
      </c>
      <c r="T182">
        <v>11.2</v>
      </c>
      <c r="U182">
        <v>23.6</v>
      </c>
      <c r="V182">
        <v>-53668</v>
      </c>
      <c r="W182">
        <v>-9</v>
      </c>
      <c r="X182">
        <v>29.2</v>
      </c>
      <c r="Y182">
        <v>453</v>
      </c>
      <c r="Z182">
        <v>520</v>
      </c>
      <c r="AA182">
        <v>25515</v>
      </c>
      <c r="AB182">
        <v>0</v>
      </c>
    </row>
    <row r="183" spans="1:28" x14ac:dyDescent="0.35">
      <c r="A183">
        <v>1981</v>
      </c>
      <c r="B183" t="s">
        <v>48</v>
      </c>
      <c r="C183" t="s">
        <v>45</v>
      </c>
      <c r="D183">
        <v>185412</v>
      </c>
      <c r="E183">
        <v>222399</v>
      </c>
      <c r="F183">
        <v>5486294</v>
      </c>
      <c r="G183">
        <v>5683532</v>
      </c>
      <c r="H183">
        <v>2684</v>
      </c>
      <c r="I183">
        <v>1.2</v>
      </c>
      <c r="J183">
        <v>15223</v>
      </c>
      <c r="K183">
        <v>6.7</v>
      </c>
      <c r="L183">
        <v>593718</v>
      </c>
      <c r="M183">
        <v>60745</v>
      </c>
      <c r="N183">
        <v>532973</v>
      </c>
      <c r="O183">
        <v>1.1000000000000001</v>
      </c>
      <c r="P183">
        <v>10.4</v>
      </c>
      <c r="Q183">
        <v>988193</v>
      </c>
      <c r="R183">
        <v>364238</v>
      </c>
      <c r="S183">
        <v>623955</v>
      </c>
      <c r="T183">
        <v>6.4</v>
      </c>
      <c r="U183">
        <v>17.399999999999999</v>
      </c>
      <c r="V183">
        <v>-394475</v>
      </c>
      <c r="W183">
        <v>-7</v>
      </c>
      <c r="X183">
        <v>20.8</v>
      </c>
      <c r="Y183">
        <v>2795</v>
      </c>
      <c r="Z183">
        <v>3136</v>
      </c>
      <c r="AA183">
        <v>161386</v>
      </c>
      <c r="AB183">
        <v>0</v>
      </c>
    </row>
    <row r="184" spans="1:28" x14ac:dyDescent="0.35">
      <c r="A184">
        <v>1981</v>
      </c>
      <c r="B184" t="s">
        <v>49</v>
      </c>
      <c r="C184" t="s">
        <v>44</v>
      </c>
      <c r="D184">
        <v>1704</v>
      </c>
      <c r="E184">
        <v>1883</v>
      </c>
      <c r="F184">
        <v>228037</v>
      </c>
      <c r="G184">
        <v>116500</v>
      </c>
      <c r="H184">
        <v>1844</v>
      </c>
      <c r="I184">
        <v>195.9</v>
      </c>
      <c r="J184">
        <v>0</v>
      </c>
      <c r="K184">
        <v>0</v>
      </c>
      <c r="L184">
        <v>223075</v>
      </c>
      <c r="M184">
        <v>223075</v>
      </c>
      <c r="N184">
        <v>0</v>
      </c>
      <c r="O184">
        <v>191.5</v>
      </c>
      <c r="P184">
        <v>191.5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223075</v>
      </c>
      <c r="W184">
        <v>191.5</v>
      </c>
      <c r="X184">
        <v>0</v>
      </c>
      <c r="AB184">
        <v>0</v>
      </c>
    </row>
    <row r="185" spans="1:28" x14ac:dyDescent="0.35">
      <c r="A185">
        <v>1981</v>
      </c>
      <c r="B185" t="s">
        <v>49</v>
      </c>
      <c r="C185" t="s">
        <v>57</v>
      </c>
      <c r="D185">
        <v>3126</v>
      </c>
      <c r="E185">
        <v>3747</v>
      </c>
      <c r="F185">
        <v>229024</v>
      </c>
      <c r="G185">
        <v>221302</v>
      </c>
      <c r="H185">
        <v>239</v>
      </c>
      <c r="I185">
        <v>6.3</v>
      </c>
      <c r="J185">
        <v>314</v>
      </c>
      <c r="K185">
        <v>8.3000000000000007</v>
      </c>
      <c r="L185">
        <v>71313</v>
      </c>
      <c r="M185">
        <v>5935</v>
      </c>
      <c r="N185">
        <v>65378</v>
      </c>
      <c r="O185">
        <v>2.7</v>
      </c>
      <c r="P185">
        <v>32.200000000000003</v>
      </c>
      <c r="Q185">
        <v>55869</v>
      </c>
      <c r="R185">
        <v>27025</v>
      </c>
      <c r="S185">
        <v>28844</v>
      </c>
      <c r="T185">
        <v>12.2</v>
      </c>
      <c r="U185">
        <v>25.2</v>
      </c>
      <c r="V185">
        <v>15444</v>
      </c>
      <c r="W185">
        <v>7</v>
      </c>
      <c r="X185">
        <v>50.4</v>
      </c>
      <c r="Y185">
        <v>126</v>
      </c>
      <c r="Z185">
        <v>130</v>
      </c>
      <c r="AA185">
        <v>17208</v>
      </c>
      <c r="AB185">
        <v>0</v>
      </c>
    </row>
    <row r="186" spans="1:28" x14ac:dyDescent="0.35">
      <c r="A186">
        <v>1981</v>
      </c>
      <c r="B186" t="s">
        <v>49</v>
      </c>
      <c r="C186" t="s">
        <v>58</v>
      </c>
      <c r="D186">
        <v>3494</v>
      </c>
      <c r="E186">
        <v>4545</v>
      </c>
      <c r="F186">
        <v>246141</v>
      </c>
      <c r="G186">
        <v>248041</v>
      </c>
      <c r="H186">
        <v>323</v>
      </c>
      <c r="I186">
        <v>7.2</v>
      </c>
      <c r="J186">
        <v>317</v>
      </c>
      <c r="K186">
        <v>7</v>
      </c>
      <c r="L186">
        <v>54006</v>
      </c>
      <c r="M186">
        <v>8413</v>
      </c>
      <c r="N186">
        <v>45593</v>
      </c>
      <c r="O186">
        <v>3.4</v>
      </c>
      <c r="P186">
        <v>21.8</v>
      </c>
      <c r="Q186">
        <v>57805</v>
      </c>
      <c r="R186">
        <v>23982</v>
      </c>
      <c r="S186">
        <v>33823</v>
      </c>
      <c r="T186">
        <v>9.6999999999999993</v>
      </c>
      <c r="U186">
        <v>23.3</v>
      </c>
      <c r="V186">
        <v>-3799</v>
      </c>
      <c r="W186">
        <v>-1.5</v>
      </c>
      <c r="X186">
        <v>43.6</v>
      </c>
      <c r="Y186">
        <v>107</v>
      </c>
      <c r="Z186">
        <v>114</v>
      </c>
      <c r="AA186">
        <v>14582</v>
      </c>
      <c r="AB186">
        <v>0</v>
      </c>
    </row>
    <row r="187" spans="1:28" x14ac:dyDescent="0.35">
      <c r="A187">
        <v>1981</v>
      </c>
      <c r="B187" t="s">
        <v>49</v>
      </c>
      <c r="C187" t="s">
        <v>59</v>
      </c>
      <c r="D187">
        <v>3432</v>
      </c>
      <c r="E187">
        <v>4523</v>
      </c>
      <c r="F187">
        <v>236260</v>
      </c>
      <c r="G187">
        <v>239124</v>
      </c>
      <c r="H187">
        <v>337</v>
      </c>
      <c r="I187">
        <v>7.5</v>
      </c>
      <c r="J187">
        <v>287</v>
      </c>
      <c r="K187">
        <v>6.4</v>
      </c>
      <c r="L187">
        <v>46100</v>
      </c>
      <c r="M187">
        <v>7161</v>
      </c>
      <c r="N187">
        <v>38939</v>
      </c>
      <c r="O187">
        <v>3</v>
      </c>
      <c r="P187">
        <v>19.3</v>
      </c>
      <c r="Q187">
        <v>51827</v>
      </c>
      <c r="R187">
        <v>18270</v>
      </c>
      <c r="S187">
        <v>33557</v>
      </c>
      <c r="T187">
        <v>7.6</v>
      </c>
      <c r="U187">
        <v>21.7</v>
      </c>
      <c r="V187">
        <v>-5727</v>
      </c>
      <c r="W187">
        <v>-2.4</v>
      </c>
      <c r="X187">
        <v>38.6</v>
      </c>
      <c r="Y187">
        <v>71</v>
      </c>
      <c r="Z187">
        <v>81</v>
      </c>
      <c r="AA187">
        <v>9529</v>
      </c>
      <c r="AB187">
        <v>0</v>
      </c>
    </row>
    <row r="188" spans="1:28" x14ac:dyDescent="0.35">
      <c r="A188">
        <v>1981</v>
      </c>
      <c r="B188" t="s">
        <v>49</v>
      </c>
      <c r="C188" t="s">
        <v>60</v>
      </c>
      <c r="D188">
        <v>5360</v>
      </c>
      <c r="E188">
        <v>13696</v>
      </c>
      <c r="F188">
        <v>367553</v>
      </c>
      <c r="G188">
        <v>373619</v>
      </c>
      <c r="H188">
        <v>1394</v>
      </c>
      <c r="I188">
        <v>10.3</v>
      </c>
      <c r="J188">
        <v>1188</v>
      </c>
      <c r="K188">
        <v>8.6999999999999993</v>
      </c>
      <c r="L188">
        <v>67433</v>
      </c>
      <c r="M188">
        <v>14971</v>
      </c>
      <c r="N188">
        <v>52462</v>
      </c>
      <c r="O188">
        <v>4</v>
      </c>
      <c r="P188">
        <v>18</v>
      </c>
      <c r="Q188">
        <v>79564</v>
      </c>
      <c r="R188">
        <v>29781</v>
      </c>
      <c r="S188">
        <v>49783</v>
      </c>
      <c r="T188">
        <v>8</v>
      </c>
      <c r="U188">
        <v>21.3</v>
      </c>
      <c r="V188">
        <v>-12131</v>
      </c>
      <c r="W188">
        <v>-3.3</v>
      </c>
      <c r="X188">
        <v>36</v>
      </c>
      <c r="Y188">
        <v>75</v>
      </c>
      <c r="Z188">
        <v>110</v>
      </c>
      <c r="AA188">
        <v>10149</v>
      </c>
      <c r="AB188">
        <v>0</v>
      </c>
    </row>
    <row r="189" spans="1:28" x14ac:dyDescent="0.35">
      <c r="A189">
        <v>1981</v>
      </c>
      <c r="B189" t="s">
        <v>49</v>
      </c>
      <c r="C189" t="s">
        <v>45</v>
      </c>
      <c r="D189">
        <v>59690</v>
      </c>
      <c r="E189">
        <v>101364</v>
      </c>
      <c r="F189">
        <v>4047203</v>
      </c>
      <c r="G189">
        <v>4150227</v>
      </c>
      <c r="H189">
        <v>4769</v>
      </c>
      <c r="I189">
        <v>4.7</v>
      </c>
      <c r="J189">
        <v>6500</v>
      </c>
      <c r="K189">
        <v>6.4</v>
      </c>
      <c r="L189">
        <v>464310</v>
      </c>
      <c r="M189">
        <v>79104</v>
      </c>
      <c r="N189">
        <v>385206</v>
      </c>
      <c r="O189">
        <v>1.9</v>
      </c>
      <c r="P189">
        <v>11.2</v>
      </c>
      <c r="Q189">
        <v>670358</v>
      </c>
      <c r="R189">
        <v>229332</v>
      </c>
      <c r="S189">
        <v>441026</v>
      </c>
      <c r="T189">
        <v>5.5</v>
      </c>
      <c r="U189">
        <v>16.2</v>
      </c>
      <c r="V189">
        <v>-206048</v>
      </c>
      <c r="W189">
        <v>-5</v>
      </c>
      <c r="X189">
        <v>22.4</v>
      </c>
      <c r="Y189">
        <v>647</v>
      </c>
      <c r="Z189">
        <v>984</v>
      </c>
      <c r="AA189">
        <v>88235</v>
      </c>
      <c r="AB189">
        <v>0</v>
      </c>
    </row>
    <row r="190" spans="1:28" x14ac:dyDescent="0.35">
      <c r="A190">
        <v>1981</v>
      </c>
      <c r="B190" t="s">
        <v>50</v>
      </c>
      <c r="C190" t="s">
        <v>44</v>
      </c>
      <c r="D190">
        <v>558</v>
      </c>
      <c r="E190">
        <v>736</v>
      </c>
      <c r="F190">
        <v>164318</v>
      </c>
      <c r="G190">
        <v>84259</v>
      </c>
      <c r="H190">
        <v>721</v>
      </c>
      <c r="I190">
        <v>195.9</v>
      </c>
      <c r="J190">
        <v>0</v>
      </c>
      <c r="K190">
        <v>0</v>
      </c>
      <c r="L190">
        <v>160118</v>
      </c>
      <c r="M190">
        <v>160118</v>
      </c>
      <c r="N190">
        <v>0</v>
      </c>
      <c r="O190">
        <v>190</v>
      </c>
      <c r="P190">
        <v>190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160118</v>
      </c>
      <c r="W190">
        <v>190</v>
      </c>
      <c r="X190">
        <v>0</v>
      </c>
      <c r="AB190">
        <v>0</v>
      </c>
    </row>
    <row r="191" spans="1:28" x14ac:dyDescent="0.35">
      <c r="A191">
        <v>1981</v>
      </c>
      <c r="B191" t="s">
        <v>50</v>
      </c>
      <c r="C191" t="s">
        <v>57</v>
      </c>
      <c r="D191">
        <v>1098</v>
      </c>
      <c r="E191">
        <v>1931</v>
      </c>
      <c r="F191">
        <v>176725</v>
      </c>
      <c r="G191">
        <v>164111</v>
      </c>
      <c r="H191">
        <v>243</v>
      </c>
      <c r="I191">
        <v>12.8</v>
      </c>
      <c r="J191">
        <v>171</v>
      </c>
      <c r="K191">
        <v>9</v>
      </c>
      <c r="L191">
        <v>64465</v>
      </c>
      <c r="M191">
        <v>9839</v>
      </c>
      <c r="N191">
        <v>54626</v>
      </c>
      <c r="O191">
        <v>6</v>
      </c>
      <c r="P191">
        <v>39.299999999999997</v>
      </c>
      <c r="Q191">
        <v>39237</v>
      </c>
      <c r="R191">
        <v>20121</v>
      </c>
      <c r="S191">
        <v>19116</v>
      </c>
      <c r="T191">
        <v>12.3</v>
      </c>
      <c r="U191">
        <v>23.9</v>
      </c>
      <c r="V191">
        <v>25228</v>
      </c>
      <c r="W191">
        <v>15.4</v>
      </c>
      <c r="X191">
        <v>47.8</v>
      </c>
      <c r="Y191">
        <v>42</v>
      </c>
      <c r="Z191">
        <v>42</v>
      </c>
      <c r="AB191">
        <v>1</v>
      </c>
    </row>
    <row r="192" spans="1:28" x14ac:dyDescent="0.35">
      <c r="A192">
        <v>1981</v>
      </c>
      <c r="B192" t="s">
        <v>50</v>
      </c>
      <c r="C192" t="s">
        <v>58</v>
      </c>
      <c r="D192">
        <v>1248</v>
      </c>
      <c r="E192">
        <v>2398</v>
      </c>
      <c r="F192">
        <v>193651</v>
      </c>
      <c r="G192">
        <v>191362</v>
      </c>
      <c r="H192">
        <v>356</v>
      </c>
      <c r="I192">
        <v>15.6</v>
      </c>
      <c r="J192">
        <v>146</v>
      </c>
      <c r="K192">
        <v>6.4</v>
      </c>
      <c r="L192">
        <v>48798</v>
      </c>
      <c r="M192">
        <v>12423</v>
      </c>
      <c r="N192">
        <v>36375</v>
      </c>
      <c r="O192">
        <v>6.5</v>
      </c>
      <c r="P192">
        <v>25.5</v>
      </c>
      <c r="Q192">
        <v>44220</v>
      </c>
      <c r="R192">
        <v>19736</v>
      </c>
      <c r="S192">
        <v>24484</v>
      </c>
      <c r="T192">
        <v>10.3</v>
      </c>
      <c r="U192">
        <v>23.1</v>
      </c>
      <c r="V192">
        <v>4578</v>
      </c>
      <c r="W192">
        <v>2.4</v>
      </c>
      <c r="X192">
        <v>46.2</v>
      </c>
      <c r="Y192">
        <v>40</v>
      </c>
      <c r="Z192">
        <v>40</v>
      </c>
      <c r="AA192">
        <v>11421</v>
      </c>
      <c r="AB192">
        <v>0</v>
      </c>
    </row>
    <row r="193" spans="1:28" x14ac:dyDescent="0.35">
      <c r="A193">
        <v>1981</v>
      </c>
      <c r="B193" t="s">
        <v>50</v>
      </c>
      <c r="C193" t="s">
        <v>59</v>
      </c>
      <c r="D193">
        <v>1230</v>
      </c>
      <c r="E193">
        <v>2378</v>
      </c>
      <c r="F193">
        <v>184701</v>
      </c>
      <c r="G193">
        <v>184157</v>
      </c>
      <c r="H193">
        <v>267</v>
      </c>
      <c r="I193">
        <v>11.5</v>
      </c>
      <c r="J193">
        <v>180</v>
      </c>
      <c r="K193">
        <v>7.7</v>
      </c>
      <c r="L193">
        <v>39748</v>
      </c>
      <c r="M193">
        <v>8084</v>
      </c>
      <c r="N193">
        <v>31664</v>
      </c>
      <c r="O193">
        <v>4.4000000000000004</v>
      </c>
      <c r="P193">
        <v>21.6</v>
      </c>
      <c r="Q193">
        <v>38659</v>
      </c>
      <c r="R193">
        <v>16063</v>
      </c>
      <c r="S193">
        <v>22596</v>
      </c>
      <c r="T193">
        <v>8.6999999999999993</v>
      </c>
      <c r="U193">
        <v>21</v>
      </c>
      <c r="V193">
        <v>1089</v>
      </c>
      <c r="W193">
        <v>0.6</v>
      </c>
      <c r="X193">
        <v>42</v>
      </c>
      <c r="Y193">
        <v>27</v>
      </c>
      <c r="Z193">
        <v>33</v>
      </c>
      <c r="AB193">
        <v>1</v>
      </c>
    </row>
    <row r="194" spans="1:28" x14ac:dyDescent="0.35">
      <c r="A194">
        <v>1981</v>
      </c>
      <c r="B194" t="s">
        <v>50</v>
      </c>
      <c r="C194" t="s">
        <v>60</v>
      </c>
      <c r="D194">
        <v>2668</v>
      </c>
      <c r="E194">
        <v>10968</v>
      </c>
      <c r="F194">
        <v>403843</v>
      </c>
      <c r="G194">
        <v>400807</v>
      </c>
      <c r="H194">
        <v>1355</v>
      </c>
      <c r="I194">
        <v>12.5</v>
      </c>
      <c r="J194">
        <v>1029</v>
      </c>
      <c r="K194">
        <v>9.5</v>
      </c>
      <c r="L194">
        <v>83840</v>
      </c>
      <c r="M194">
        <v>24898</v>
      </c>
      <c r="N194">
        <v>58942</v>
      </c>
      <c r="O194">
        <v>6.2</v>
      </c>
      <c r="P194">
        <v>20.9</v>
      </c>
      <c r="Q194">
        <v>77768</v>
      </c>
      <c r="R194">
        <v>28766</v>
      </c>
      <c r="S194">
        <v>49002</v>
      </c>
      <c r="T194">
        <v>7.2</v>
      </c>
      <c r="U194">
        <v>19.399999999999999</v>
      </c>
      <c r="V194">
        <v>6072</v>
      </c>
      <c r="W194">
        <v>1.5</v>
      </c>
      <c r="X194">
        <v>38.799999999999997</v>
      </c>
      <c r="Y194">
        <v>20</v>
      </c>
      <c r="Z194">
        <v>28</v>
      </c>
      <c r="AA194">
        <v>6116</v>
      </c>
      <c r="AB194">
        <v>0</v>
      </c>
    </row>
    <row r="195" spans="1:28" x14ac:dyDescent="0.35">
      <c r="A195">
        <v>1981</v>
      </c>
      <c r="B195" t="s">
        <v>50</v>
      </c>
      <c r="C195" t="s">
        <v>45</v>
      </c>
      <c r="D195">
        <v>31691</v>
      </c>
      <c r="E195">
        <v>97361</v>
      </c>
      <c r="F195">
        <v>4724651</v>
      </c>
      <c r="G195">
        <v>4815781</v>
      </c>
      <c r="H195">
        <v>7169</v>
      </c>
      <c r="I195">
        <v>7.3</v>
      </c>
      <c r="J195">
        <v>7633</v>
      </c>
      <c r="K195">
        <v>7.8</v>
      </c>
      <c r="L195">
        <v>598124</v>
      </c>
      <c r="M195">
        <v>152481</v>
      </c>
      <c r="N195">
        <v>445643</v>
      </c>
      <c r="O195">
        <v>3.2</v>
      </c>
      <c r="P195">
        <v>12.4</v>
      </c>
      <c r="Q195">
        <v>780384</v>
      </c>
      <c r="R195">
        <v>279128</v>
      </c>
      <c r="S195">
        <v>501256</v>
      </c>
      <c r="T195">
        <v>5.8</v>
      </c>
      <c r="U195">
        <v>16.2</v>
      </c>
      <c r="V195">
        <v>-182260</v>
      </c>
      <c r="W195">
        <v>-3.8</v>
      </c>
      <c r="X195">
        <v>24.8</v>
      </c>
      <c r="Y195">
        <v>242</v>
      </c>
      <c r="Z195">
        <v>399</v>
      </c>
      <c r="AA195">
        <v>69373</v>
      </c>
      <c r="AB195">
        <v>0</v>
      </c>
    </row>
    <row r="196" spans="1:28" x14ac:dyDescent="0.35">
      <c r="A196">
        <v>1981</v>
      </c>
      <c r="B196" t="s">
        <v>51</v>
      </c>
      <c r="C196" t="s">
        <v>44</v>
      </c>
      <c r="D196">
        <v>77</v>
      </c>
      <c r="E196">
        <v>137</v>
      </c>
      <c r="F196">
        <v>51876</v>
      </c>
      <c r="G196">
        <v>25938</v>
      </c>
      <c r="H196">
        <v>137</v>
      </c>
      <c r="I196">
        <v>200</v>
      </c>
      <c r="J196">
        <v>0</v>
      </c>
      <c r="K196">
        <v>0</v>
      </c>
      <c r="L196">
        <v>51876</v>
      </c>
      <c r="M196">
        <v>51876</v>
      </c>
      <c r="N196">
        <v>0</v>
      </c>
      <c r="O196">
        <v>200</v>
      </c>
      <c r="P196">
        <v>200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51876</v>
      </c>
      <c r="W196">
        <v>200</v>
      </c>
      <c r="X196">
        <v>0</v>
      </c>
      <c r="AB196">
        <v>0</v>
      </c>
    </row>
    <row r="197" spans="1:28" x14ac:dyDescent="0.35">
      <c r="A197">
        <v>1981</v>
      </c>
      <c r="B197" t="s">
        <v>51</v>
      </c>
      <c r="C197" t="s">
        <v>57</v>
      </c>
      <c r="D197">
        <v>171</v>
      </c>
      <c r="E197">
        <v>431</v>
      </c>
      <c r="F197">
        <v>60980</v>
      </c>
      <c r="G197">
        <v>57103</v>
      </c>
      <c r="H197">
        <v>67</v>
      </c>
      <c r="I197">
        <v>15.8</v>
      </c>
      <c r="J197">
        <v>52</v>
      </c>
      <c r="K197">
        <v>12.3</v>
      </c>
      <c r="L197">
        <v>23526</v>
      </c>
      <c r="M197">
        <v>4397</v>
      </c>
      <c r="N197">
        <v>19129</v>
      </c>
      <c r="O197">
        <v>7.7</v>
      </c>
      <c r="P197">
        <v>41.2</v>
      </c>
      <c r="Q197">
        <v>15771</v>
      </c>
      <c r="R197">
        <v>4836</v>
      </c>
      <c r="S197">
        <v>10935</v>
      </c>
      <c r="T197">
        <v>8.5</v>
      </c>
      <c r="U197">
        <v>27.6</v>
      </c>
      <c r="V197">
        <v>7755</v>
      </c>
      <c r="W197">
        <v>13.6</v>
      </c>
      <c r="X197">
        <v>55.2</v>
      </c>
      <c r="Y197">
        <v>1</v>
      </c>
      <c r="Z197">
        <v>10</v>
      </c>
      <c r="AB197">
        <v>1</v>
      </c>
    </row>
    <row r="198" spans="1:28" x14ac:dyDescent="0.35">
      <c r="A198">
        <v>1981</v>
      </c>
      <c r="B198" t="s">
        <v>51</v>
      </c>
      <c r="C198" t="s">
        <v>58</v>
      </c>
      <c r="D198">
        <v>236</v>
      </c>
      <c r="E198">
        <v>736</v>
      </c>
      <c r="F198">
        <v>82708</v>
      </c>
      <c r="G198">
        <v>81335</v>
      </c>
      <c r="H198">
        <v>86</v>
      </c>
      <c r="I198">
        <v>12.1</v>
      </c>
      <c r="J198">
        <v>35</v>
      </c>
      <c r="K198">
        <v>4.9000000000000004</v>
      </c>
      <c r="L198">
        <v>20546</v>
      </c>
      <c r="M198">
        <v>4513</v>
      </c>
      <c r="N198">
        <v>16033</v>
      </c>
      <c r="O198">
        <v>5.5</v>
      </c>
      <c r="P198">
        <v>25.3</v>
      </c>
      <c r="Q198">
        <v>17799</v>
      </c>
      <c r="R198">
        <v>6637</v>
      </c>
      <c r="S198">
        <v>11162</v>
      </c>
      <c r="T198">
        <v>8.1999999999999993</v>
      </c>
      <c r="U198">
        <v>21.9</v>
      </c>
      <c r="V198">
        <v>2747</v>
      </c>
      <c r="W198">
        <v>3.4</v>
      </c>
      <c r="X198">
        <v>43.8</v>
      </c>
      <c r="Y198">
        <v>7</v>
      </c>
      <c r="Z198">
        <v>9</v>
      </c>
      <c r="AA198">
        <v>4992</v>
      </c>
      <c r="AB198">
        <v>0</v>
      </c>
    </row>
    <row r="199" spans="1:28" x14ac:dyDescent="0.35">
      <c r="A199">
        <v>1981</v>
      </c>
      <c r="B199" t="s">
        <v>51</v>
      </c>
      <c r="C199" t="s">
        <v>59</v>
      </c>
      <c r="D199">
        <v>232</v>
      </c>
      <c r="E199">
        <v>812</v>
      </c>
      <c r="F199">
        <v>76963</v>
      </c>
      <c r="G199">
        <v>76044</v>
      </c>
      <c r="H199">
        <v>85</v>
      </c>
      <c r="I199">
        <v>10.199999999999999</v>
      </c>
      <c r="J199">
        <v>136</v>
      </c>
      <c r="K199">
        <v>16.3</v>
      </c>
      <c r="L199">
        <v>17664</v>
      </c>
      <c r="M199">
        <v>4835</v>
      </c>
      <c r="N199">
        <v>12829</v>
      </c>
      <c r="O199">
        <v>6.4</v>
      </c>
      <c r="P199">
        <v>23.2</v>
      </c>
      <c r="Q199">
        <v>15825</v>
      </c>
      <c r="R199">
        <v>3259</v>
      </c>
      <c r="S199">
        <v>12566</v>
      </c>
      <c r="T199">
        <v>4.3</v>
      </c>
      <c r="U199">
        <v>20.8</v>
      </c>
      <c r="V199">
        <v>1839</v>
      </c>
      <c r="W199">
        <v>2.4</v>
      </c>
      <c r="X199">
        <v>41.6</v>
      </c>
      <c r="Y199">
        <v>2</v>
      </c>
      <c r="Z199">
        <v>2</v>
      </c>
      <c r="AB199">
        <v>1</v>
      </c>
    </row>
    <row r="200" spans="1:28" x14ac:dyDescent="0.35">
      <c r="A200">
        <v>1981</v>
      </c>
      <c r="B200" t="s">
        <v>51</v>
      </c>
      <c r="C200" t="s">
        <v>60</v>
      </c>
      <c r="D200">
        <v>612</v>
      </c>
      <c r="E200">
        <v>4188</v>
      </c>
      <c r="F200">
        <v>209648</v>
      </c>
      <c r="G200">
        <v>205481</v>
      </c>
      <c r="H200">
        <v>624</v>
      </c>
      <c r="I200">
        <v>15.4</v>
      </c>
      <c r="J200">
        <v>374</v>
      </c>
      <c r="K200">
        <v>9.1999999999999993</v>
      </c>
      <c r="L200">
        <v>46150</v>
      </c>
      <c r="M200">
        <v>17188</v>
      </c>
      <c r="N200">
        <v>28962</v>
      </c>
      <c r="O200">
        <v>8.4</v>
      </c>
      <c r="P200">
        <v>22.5</v>
      </c>
      <c r="Q200">
        <v>37816</v>
      </c>
      <c r="R200">
        <v>16208</v>
      </c>
      <c r="S200">
        <v>21608</v>
      </c>
      <c r="T200">
        <v>7.9</v>
      </c>
      <c r="U200">
        <v>18.399999999999999</v>
      </c>
      <c r="V200">
        <v>8334</v>
      </c>
      <c r="W200">
        <v>4.0999999999999996</v>
      </c>
      <c r="X200">
        <v>36.799999999999997</v>
      </c>
      <c r="Y200">
        <v>5</v>
      </c>
      <c r="Z200">
        <v>7</v>
      </c>
      <c r="AA200">
        <v>3129</v>
      </c>
      <c r="AB200">
        <v>0</v>
      </c>
    </row>
    <row r="201" spans="1:28" x14ac:dyDescent="0.35">
      <c r="A201">
        <v>1981</v>
      </c>
      <c r="B201" t="s">
        <v>51</v>
      </c>
      <c r="C201" t="s">
        <v>45</v>
      </c>
      <c r="D201">
        <v>9594</v>
      </c>
      <c r="E201">
        <v>59651</v>
      </c>
      <c r="F201">
        <v>3256378</v>
      </c>
      <c r="G201">
        <v>3288622</v>
      </c>
      <c r="H201">
        <v>5490</v>
      </c>
      <c r="I201">
        <v>9.3000000000000007</v>
      </c>
      <c r="J201">
        <v>4446</v>
      </c>
      <c r="K201">
        <v>7.5</v>
      </c>
      <c r="L201">
        <v>437667</v>
      </c>
      <c r="M201">
        <v>126070</v>
      </c>
      <c r="N201">
        <v>311597</v>
      </c>
      <c r="O201">
        <v>3.8</v>
      </c>
      <c r="P201">
        <v>13.3</v>
      </c>
      <c r="Q201">
        <v>502155</v>
      </c>
      <c r="R201">
        <v>169291</v>
      </c>
      <c r="S201">
        <v>332864</v>
      </c>
      <c r="T201">
        <v>5.0999999999999996</v>
      </c>
      <c r="U201">
        <v>15.3</v>
      </c>
      <c r="V201">
        <v>-64488</v>
      </c>
      <c r="W201">
        <v>-2</v>
      </c>
      <c r="X201">
        <v>26.6</v>
      </c>
      <c r="Y201">
        <v>49</v>
      </c>
      <c r="Z201">
        <v>88</v>
      </c>
      <c r="AA201">
        <v>33541</v>
      </c>
      <c r="AB201">
        <v>0</v>
      </c>
    </row>
    <row r="202" spans="1:28" x14ac:dyDescent="0.35">
      <c r="A202">
        <v>1981</v>
      </c>
      <c r="B202" t="s">
        <v>52</v>
      </c>
      <c r="C202" t="s">
        <v>44</v>
      </c>
      <c r="D202">
        <v>30</v>
      </c>
      <c r="E202">
        <v>35</v>
      </c>
      <c r="F202">
        <v>42729</v>
      </c>
      <c r="G202">
        <v>21890</v>
      </c>
      <c r="H202">
        <v>34</v>
      </c>
      <c r="I202">
        <v>194.3</v>
      </c>
      <c r="J202">
        <v>0</v>
      </c>
      <c r="K202">
        <v>0</v>
      </c>
      <c r="L202">
        <v>41678</v>
      </c>
      <c r="M202">
        <v>41678</v>
      </c>
      <c r="N202">
        <v>0</v>
      </c>
      <c r="O202">
        <v>190.4</v>
      </c>
      <c r="P202">
        <v>190.4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41678</v>
      </c>
      <c r="W202">
        <v>190.4</v>
      </c>
      <c r="X202">
        <v>0</v>
      </c>
      <c r="AB202">
        <v>0</v>
      </c>
    </row>
    <row r="203" spans="1:28" x14ac:dyDescent="0.35">
      <c r="A203">
        <v>1981</v>
      </c>
      <c r="B203" t="s">
        <v>52</v>
      </c>
      <c r="C203" t="s">
        <v>57</v>
      </c>
      <c r="D203">
        <v>51</v>
      </c>
      <c r="E203">
        <v>166</v>
      </c>
      <c r="F203">
        <v>34722</v>
      </c>
      <c r="G203">
        <v>32762</v>
      </c>
      <c r="H203">
        <v>48</v>
      </c>
      <c r="I203">
        <v>30.5</v>
      </c>
      <c r="J203">
        <v>31</v>
      </c>
      <c r="K203">
        <v>19.7</v>
      </c>
      <c r="L203">
        <v>13399</v>
      </c>
      <c r="P203">
        <v>40.9</v>
      </c>
      <c r="Q203">
        <v>9479</v>
      </c>
      <c r="R203">
        <v>3263</v>
      </c>
      <c r="S203">
        <v>6216</v>
      </c>
      <c r="T203">
        <v>10</v>
      </c>
      <c r="U203">
        <v>28.9</v>
      </c>
      <c r="V203">
        <v>3920</v>
      </c>
      <c r="W203">
        <v>12</v>
      </c>
      <c r="X203">
        <v>57.8</v>
      </c>
      <c r="AB203">
        <v>1</v>
      </c>
    </row>
    <row r="204" spans="1:28" x14ac:dyDescent="0.35">
      <c r="A204">
        <v>1981</v>
      </c>
      <c r="B204" t="s">
        <v>52</v>
      </c>
      <c r="C204" t="s">
        <v>58</v>
      </c>
      <c r="D204">
        <v>67</v>
      </c>
      <c r="E204">
        <v>240</v>
      </c>
      <c r="F204">
        <v>43766</v>
      </c>
      <c r="G204">
        <v>43631</v>
      </c>
      <c r="H204">
        <v>46</v>
      </c>
      <c r="I204">
        <v>20.5</v>
      </c>
      <c r="J204">
        <v>14</v>
      </c>
      <c r="K204">
        <v>6.3</v>
      </c>
      <c r="L204">
        <v>12437</v>
      </c>
      <c r="M204">
        <v>1688</v>
      </c>
      <c r="N204">
        <v>10749</v>
      </c>
      <c r="O204">
        <v>3.9</v>
      </c>
      <c r="P204">
        <v>28.5</v>
      </c>
      <c r="Q204">
        <v>12166</v>
      </c>
      <c r="R204">
        <v>5546</v>
      </c>
      <c r="S204">
        <v>6620</v>
      </c>
      <c r="T204">
        <v>12.7</v>
      </c>
      <c r="U204">
        <v>27.9</v>
      </c>
      <c r="V204">
        <v>271</v>
      </c>
      <c r="W204">
        <v>0.6</v>
      </c>
      <c r="X204">
        <v>55.8</v>
      </c>
      <c r="Y204">
        <v>4</v>
      </c>
      <c r="Z204">
        <v>4</v>
      </c>
      <c r="AA204">
        <v>5131</v>
      </c>
      <c r="AB204">
        <v>0</v>
      </c>
    </row>
    <row r="205" spans="1:28" x14ac:dyDescent="0.35">
      <c r="A205">
        <v>1981</v>
      </c>
      <c r="B205" t="s">
        <v>52</v>
      </c>
      <c r="C205" t="s">
        <v>59</v>
      </c>
      <c r="D205">
        <v>67</v>
      </c>
      <c r="E205">
        <v>362</v>
      </c>
      <c r="F205">
        <v>45836</v>
      </c>
      <c r="G205">
        <v>42579</v>
      </c>
      <c r="H205">
        <v>54</v>
      </c>
      <c r="I205">
        <v>15.1</v>
      </c>
      <c r="J205">
        <v>45</v>
      </c>
      <c r="K205">
        <v>12.6</v>
      </c>
      <c r="L205">
        <v>11383</v>
      </c>
      <c r="P205">
        <v>26.7</v>
      </c>
      <c r="Q205">
        <v>4869</v>
      </c>
      <c r="R205">
        <v>1873</v>
      </c>
      <c r="S205">
        <v>2996</v>
      </c>
      <c r="T205">
        <v>4.4000000000000004</v>
      </c>
      <c r="U205">
        <v>11.4</v>
      </c>
      <c r="V205">
        <v>6514</v>
      </c>
      <c r="W205">
        <v>15.3</v>
      </c>
      <c r="X205">
        <v>22.8</v>
      </c>
      <c r="Y205">
        <v>1</v>
      </c>
      <c r="Z205">
        <v>1</v>
      </c>
      <c r="AB205">
        <v>1</v>
      </c>
    </row>
    <row r="206" spans="1:28" x14ac:dyDescent="0.35">
      <c r="A206">
        <v>1981</v>
      </c>
      <c r="B206" t="s">
        <v>52</v>
      </c>
      <c r="C206" t="s">
        <v>60</v>
      </c>
      <c r="D206">
        <v>193</v>
      </c>
      <c r="E206">
        <v>1978</v>
      </c>
      <c r="F206">
        <v>124551</v>
      </c>
      <c r="G206">
        <v>125067</v>
      </c>
      <c r="H206">
        <v>291</v>
      </c>
      <c r="I206">
        <v>15.2</v>
      </c>
      <c r="J206">
        <v>159</v>
      </c>
      <c r="K206">
        <v>8.3000000000000007</v>
      </c>
      <c r="L206">
        <v>27390</v>
      </c>
      <c r="M206">
        <v>10358</v>
      </c>
      <c r="N206">
        <v>17032</v>
      </c>
      <c r="O206">
        <v>8.3000000000000007</v>
      </c>
      <c r="P206">
        <v>21.9</v>
      </c>
      <c r="Q206">
        <v>28421</v>
      </c>
      <c r="R206">
        <v>8176</v>
      </c>
      <c r="S206">
        <v>20245</v>
      </c>
      <c r="T206">
        <v>6.5</v>
      </c>
      <c r="U206">
        <v>22.7</v>
      </c>
      <c r="V206">
        <v>-1031</v>
      </c>
      <c r="W206">
        <v>-0.8</v>
      </c>
      <c r="X206">
        <v>43.8</v>
      </c>
      <c r="AB206">
        <v>0</v>
      </c>
    </row>
    <row r="207" spans="1:28" x14ac:dyDescent="0.35">
      <c r="A207">
        <v>1981</v>
      </c>
      <c r="B207" t="s">
        <v>52</v>
      </c>
      <c r="C207" t="s">
        <v>45</v>
      </c>
      <c r="D207">
        <v>4777</v>
      </c>
      <c r="E207">
        <v>53766</v>
      </c>
      <c r="F207">
        <v>3197295</v>
      </c>
      <c r="G207">
        <v>3205176</v>
      </c>
      <c r="H207">
        <v>5000</v>
      </c>
      <c r="I207">
        <v>9.4</v>
      </c>
      <c r="J207">
        <v>3737</v>
      </c>
      <c r="K207">
        <v>7</v>
      </c>
      <c r="L207">
        <v>420865</v>
      </c>
      <c r="M207">
        <v>125247</v>
      </c>
      <c r="N207">
        <v>295618</v>
      </c>
      <c r="O207">
        <v>3.9</v>
      </c>
      <c r="P207">
        <v>13.1</v>
      </c>
      <c r="Q207">
        <v>436627</v>
      </c>
      <c r="R207">
        <v>144503</v>
      </c>
      <c r="S207">
        <v>292124</v>
      </c>
      <c r="T207">
        <v>4.5</v>
      </c>
      <c r="U207">
        <v>13.6</v>
      </c>
      <c r="V207">
        <v>-15762</v>
      </c>
      <c r="W207">
        <v>-0.5</v>
      </c>
      <c r="X207">
        <v>26.2</v>
      </c>
      <c r="Y207">
        <v>14</v>
      </c>
      <c r="Z207">
        <v>19</v>
      </c>
      <c r="AB207">
        <v>1</v>
      </c>
    </row>
    <row r="208" spans="1:28" x14ac:dyDescent="0.35">
      <c r="A208">
        <v>1981</v>
      </c>
      <c r="B208" t="s">
        <v>53</v>
      </c>
      <c r="C208" t="s">
        <v>44</v>
      </c>
      <c r="D208">
        <v>12</v>
      </c>
      <c r="E208">
        <v>13</v>
      </c>
      <c r="F208">
        <v>31799</v>
      </c>
      <c r="G208">
        <v>15900</v>
      </c>
      <c r="H208">
        <v>13</v>
      </c>
      <c r="I208">
        <v>200</v>
      </c>
      <c r="J208">
        <v>0</v>
      </c>
      <c r="K208">
        <v>0</v>
      </c>
      <c r="L208">
        <v>31799</v>
      </c>
      <c r="M208">
        <v>31799</v>
      </c>
      <c r="N208">
        <v>0</v>
      </c>
      <c r="O208">
        <v>200</v>
      </c>
      <c r="P208">
        <v>200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31799</v>
      </c>
      <c r="W208">
        <v>200</v>
      </c>
      <c r="X208">
        <v>0</v>
      </c>
      <c r="AB208">
        <v>0</v>
      </c>
    </row>
    <row r="209" spans="1:28" x14ac:dyDescent="0.35">
      <c r="A209">
        <v>1981</v>
      </c>
      <c r="B209" t="s">
        <v>53</v>
      </c>
      <c r="C209" t="s">
        <v>57</v>
      </c>
      <c r="D209">
        <v>19</v>
      </c>
      <c r="E209">
        <v>62</v>
      </c>
      <c r="F209">
        <v>20240</v>
      </c>
      <c r="G209">
        <v>20632</v>
      </c>
      <c r="H209">
        <v>5</v>
      </c>
      <c r="I209">
        <v>8.1</v>
      </c>
      <c r="J209">
        <v>5</v>
      </c>
      <c r="K209">
        <v>8.1</v>
      </c>
      <c r="L209">
        <v>3374</v>
      </c>
      <c r="P209">
        <v>16.399999999999999</v>
      </c>
      <c r="Q209">
        <v>4157</v>
      </c>
      <c r="S209">
        <v>3733</v>
      </c>
      <c r="U209">
        <v>20.100000000000001</v>
      </c>
      <c r="V209">
        <v>-783</v>
      </c>
      <c r="W209">
        <v>-3.7</v>
      </c>
      <c r="X209">
        <v>32.799999999999997</v>
      </c>
      <c r="AB209">
        <v>1</v>
      </c>
    </row>
    <row r="210" spans="1:28" x14ac:dyDescent="0.35">
      <c r="A210">
        <v>1981</v>
      </c>
      <c r="B210" t="s">
        <v>53</v>
      </c>
      <c r="C210" t="s">
        <v>58</v>
      </c>
      <c r="D210">
        <v>34</v>
      </c>
      <c r="E210">
        <v>293</v>
      </c>
      <c r="F210">
        <v>46042</v>
      </c>
      <c r="G210">
        <v>42524</v>
      </c>
      <c r="H210">
        <v>113</v>
      </c>
      <c r="I210">
        <v>46.1</v>
      </c>
      <c r="J210">
        <v>15</v>
      </c>
      <c r="K210">
        <v>6.1</v>
      </c>
      <c r="L210">
        <v>16974</v>
      </c>
      <c r="M210">
        <v>7219</v>
      </c>
      <c r="N210">
        <v>9755</v>
      </c>
      <c r="O210">
        <v>17</v>
      </c>
      <c r="P210">
        <v>39.9</v>
      </c>
      <c r="Q210">
        <v>9938</v>
      </c>
      <c r="S210">
        <v>7433</v>
      </c>
      <c r="U210">
        <v>23.4</v>
      </c>
      <c r="V210">
        <v>7036</v>
      </c>
      <c r="W210">
        <v>16.5</v>
      </c>
      <c r="X210">
        <v>46.8</v>
      </c>
      <c r="AB210">
        <v>1</v>
      </c>
    </row>
    <row r="211" spans="1:28" x14ac:dyDescent="0.35">
      <c r="A211">
        <v>1981</v>
      </c>
      <c r="B211" t="s">
        <v>53</v>
      </c>
      <c r="C211" t="s">
        <v>59</v>
      </c>
      <c r="D211">
        <v>33</v>
      </c>
      <c r="E211">
        <v>765</v>
      </c>
      <c r="F211">
        <v>42118</v>
      </c>
      <c r="G211">
        <v>41857</v>
      </c>
      <c r="H211">
        <v>60</v>
      </c>
      <c r="I211">
        <v>8</v>
      </c>
      <c r="J211">
        <v>36</v>
      </c>
      <c r="K211">
        <v>4.8</v>
      </c>
      <c r="L211">
        <v>9786</v>
      </c>
      <c r="P211">
        <v>23.4</v>
      </c>
      <c r="Q211">
        <v>9264</v>
      </c>
      <c r="R211">
        <v>1251</v>
      </c>
      <c r="S211">
        <v>8013</v>
      </c>
      <c r="T211">
        <v>3</v>
      </c>
      <c r="U211">
        <v>22.1</v>
      </c>
      <c r="V211">
        <v>522</v>
      </c>
      <c r="W211">
        <v>1.3</v>
      </c>
      <c r="X211">
        <v>44.2</v>
      </c>
      <c r="AB211">
        <v>1</v>
      </c>
    </row>
    <row r="212" spans="1:28" x14ac:dyDescent="0.35">
      <c r="A212">
        <v>1981</v>
      </c>
      <c r="B212" t="s">
        <v>53</v>
      </c>
      <c r="C212" t="s">
        <v>60</v>
      </c>
      <c r="D212">
        <v>88</v>
      </c>
      <c r="E212">
        <v>1561</v>
      </c>
      <c r="F212">
        <v>115298</v>
      </c>
      <c r="G212">
        <v>116350</v>
      </c>
      <c r="H212">
        <v>276</v>
      </c>
      <c r="I212">
        <v>18.8</v>
      </c>
      <c r="J212">
        <v>89</v>
      </c>
      <c r="K212">
        <v>6.1</v>
      </c>
      <c r="L212">
        <v>20342</v>
      </c>
      <c r="M212">
        <v>6281</v>
      </c>
      <c r="N212">
        <v>14061</v>
      </c>
      <c r="O212">
        <v>5.4</v>
      </c>
      <c r="P212">
        <v>17.5</v>
      </c>
      <c r="Q212">
        <v>22447</v>
      </c>
      <c r="R212">
        <v>5747</v>
      </c>
      <c r="S212">
        <v>16700</v>
      </c>
      <c r="T212">
        <v>4.9000000000000004</v>
      </c>
      <c r="U212">
        <v>19.3</v>
      </c>
      <c r="V212">
        <v>-2105</v>
      </c>
      <c r="W212">
        <v>-1.8</v>
      </c>
      <c r="X212">
        <v>35</v>
      </c>
      <c r="AB212">
        <v>0</v>
      </c>
    </row>
    <row r="213" spans="1:28" x14ac:dyDescent="0.35">
      <c r="A213">
        <v>1981</v>
      </c>
      <c r="B213" t="s">
        <v>53</v>
      </c>
      <c r="C213" t="s">
        <v>45</v>
      </c>
      <c r="D213">
        <v>3098</v>
      </c>
      <c r="E213">
        <v>68261</v>
      </c>
      <c r="F213">
        <v>4440455</v>
      </c>
      <c r="G213">
        <v>4421434</v>
      </c>
      <c r="H213">
        <v>6408</v>
      </c>
      <c r="I213">
        <v>9.5</v>
      </c>
      <c r="J213">
        <v>5027</v>
      </c>
      <c r="K213">
        <v>7.4</v>
      </c>
      <c r="L213">
        <v>585149</v>
      </c>
      <c r="M213">
        <v>200799</v>
      </c>
      <c r="N213">
        <v>384350</v>
      </c>
      <c r="O213">
        <v>4.5</v>
      </c>
      <c r="P213">
        <v>13.2</v>
      </c>
      <c r="Q213">
        <v>547107</v>
      </c>
      <c r="R213">
        <v>161122</v>
      </c>
      <c r="S213">
        <v>385985</v>
      </c>
      <c r="T213">
        <v>3.6</v>
      </c>
      <c r="U213">
        <v>12.4</v>
      </c>
      <c r="V213">
        <v>38042</v>
      </c>
      <c r="W213">
        <v>0.8</v>
      </c>
      <c r="X213">
        <v>24.8</v>
      </c>
      <c r="Y213">
        <v>3</v>
      </c>
      <c r="Z213">
        <v>3</v>
      </c>
      <c r="AA213">
        <v>11137</v>
      </c>
      <c r="AB213">
        <v>0</v>
      </c>
    </row>
    <row r="214" spans="1:28" x14ac:dyDescent="0.35">
      <c r="A214">
        <v>1981</v>
      </c>
      <c r="B214" t="s">
        <v>54</v>
      </c>
      <c r="C214" t="s">
        <v>57</v>
      </c>
      <c r="D214">
        <v>4</v>
      </c>
      <c r="E214">
        <v>8</v>
      </c>
      <c r="H214">
        <v>0</v>
      </c>
      <c r="I214">
        <v>0</v>
      </c>
      <c r="J214">
        <v>0</v>
      </c>
      <c r="K214">
        <v>0</v>
      </c>
      <c r="M214">
        <v>0</v>
      </c>
      <c r="AB214">
        <v>1</v>
      </c>
    </row>
    <row r="215" spans="1:28" x14ac:dyDescent="0.35">
      <c r="A215">
        <v>1981</v>
      </c>
      <c r="B215" t="s">
        <v>54</v>
      </c>
      <c r="C215" t="s">
        <v>58</v>
      </c>
      <c r="D215">
        <v>9</v>
      </c>
      <c r="E215">
        <v>878</v>
      </c>
      <c r="H215">
        <v>320</v>
      </c>
      <c r="I215">
        <v>42.5</v>
      </c>
      <c r="J215">
        <v>69</v>
      </c>
      <c r="K215">
        <v>9.1999999999999993</v>
      </c>
      <c r="M215">
        <v>2306</v>
      </c>
      <c r="AB215">
        <v>1</v>
      </c>
    </row>
    <row r="216" spans="1:28" x14ac:dyDescent="0.35">
      <c r="A216">
        <v>1981</v>
      </c>
      <c r="B216" t="s">
        <v>54</v>
      </c>
      <c r="C216" t="s">
        <v>59</v>
      </c>
      <c r="D216">
        <v>4</v>
      </c>
      <c r="E216">
        <v>666</v>
      </c>
      <c r="F216">
        <v>8343</v>
      </c>
      <c r="G216">
        <v>9974</v>
      </c>
      <c r="H216">
        <v>118</v>
      </c>
      <c r="I216">
        <v>19.100000000000001</v>
      </c>
      <c r="J216">
        <v>19</v>
      </c>
      <c r="K216">
        <v>3.1</v>
      </c>
      <c r="L216">
        <v>2557</v>
      </c>
      <c r="P216">
        <v>25.6</v>
      </c>
      <c r="Q216">
        <v>5819</v>
      </c>
      <c r="S216">
        <v>5478</v>
      </c>
      <c r="U216">
        <v>58.3</v>
      </c>
      <c r="V216">
        <v>-3262</v>
      </c>
      <c r="W216">
        <v>-32.700000000000003</v>
      </c>
      <c r="X216">
        <v>51.2</v>
      </c>
      <c r="AB216">
        <v>1</v>
      </c>
    </row>
    <row r="217" spans="1:28" x14ac:dyDescent="0.35">
      <c r="A217">
        <v>1981</v>
      </c>
      <c r="B217" t="s">
        <v>54</v>
      </c>
      <c r="C217" t="s">
        <v>60</v>
      </c>
      <c r="D217">
        <v>14</v>
      </c>
      <c r="E217">
        <v>351</v>
      </c>
      <c r="F217">
        <v>35245</v>
      </c>
      <c r="G217">
        <v>38959</v>
      </c>
      <c r="H217">
        <v>56</v>
      </c>
      <c r="I217">
        <v>16.899999999999999</v>
      </c>
      <c r="J217">
        <v>18</v>
      </c>
      <c r="K217">
        <v>5.4</v>
      </c>
      <c r="L217">
        <v>9736</v>
      </c>
      <c r="P217">
        <v>25</v>
      </c>
      <c r="Q217">
        <v>17164</v>
      </c>
      <c r="S217">
        <v>7732</v>
      </c>
      <c r="U217">
        <v>44.1</v>
      </c>
      <c r="V217">
        <v>-7428</v>
      </c>
      <c r="W217">
        <v>-19.100000000000001</v>
      </c>
      <c r="X217">
        <v>50</v>
      </c>
      <c r="AB217">
        <v>1</v>
      </c>
    </row>
    <row r="218" spans="1:28" x14ac:dyDescent="0.35">
      <c r="A218">
        <v>1981</v>
      </c>
      <c r="B218" t="s">
        <v>54</v>
      </c>
      <c r="C218" t="s">
        <v>45</v>
      </c>
      <c r="D218">
        <v>1198</v>
      </c>
      <c r="E218">
        <v>59952</v>
      </c>
      <c r="F218">
        <v>3514297</v>
      </c>
      <c r="G218">
        <v>3513000</v>
      </c>
      <c r="H218">
        <v>5379</v>
      </c>
      <c r="I218">
        <v>9</v>
      </c>
      <c r="J218">
        <v>5049</v>
      </c>
      <c r="K218">
        <v>8.4</v>
      </c>
      <c r="L218">
        <v>465308</v>
      </c>
      <c r="M218">
        <v>160125</v>
      </c>
      <c r="N218">
        <v>305183</v>
      </c>
      <c r="O218">
        <v>4.5999999999999996</v>
      </c>
      <c r="P218">
        <v>13.2</v>
      </c>
      <c r="Q218">
        <v>462713</v>
      </c>
      <c r="R218">
        <v>134504</v>
      </c>
      <c r="S218">
        <v>328209</v>
      </c>
      <c r="T218">
        <v>3.8</v>
      </c>
      <c r="U218">
        <v>13.2</v>
      </c>
      <c r="V218">
        <v>2595</v>
      </c>
      <c r="W218">
        <v>0</v>
      </c>
      <c r="X218">
        <v>26.4</v>
      </c>
      <c r="Y218">
        <v>1</v>
      </c>
      <c r="Z218">
        <v>12</v>
      </c>
      <c r="AB218">
        <v>1</v>
      </c>
    </row>
    <row r="219" spans="1:28" x14ac:dyDescent="0.35">
      <c r="A219">
        <v>1981</v>
      </c>
      <c r="B219" t="s">
        <v>55</v>
      </c>
      <c r="C219" t="s">
        <v>57</v>
      </c>
      <c r="D219">
        <v>2</v>
      </c>
      <c r="E219">
        <v>3</v>
      </c>
      <c r="H219">
        <v>0</v>
      </c>
      <c r="I219">
        <v>0</v>
      </c>
      <c r="J219">
        <v>0</v>
      </c>
      <c r="K219">
        <v>0</v>
      </c>
      <c r="M219">
        <v>0</v>
      </c>
      <c r="AB219">
        <v>1</v>
      </c>
    </row>
    <row r="220" spans="1:28" x14ac:dyDescent="0.35">
      <c r="A220">
        <v>1981</v>
      </c>
      <c r="B220" t="s">
        <v>55</v>
      </c>
      <c r="C220" t="s">
        <v>58</v>
      </c>
      <c r="D220">
        <v>4</v>
      </c>
      <c r="E220">
        <v>5</v>
      </c>
      <c r="F220">
        <v>815</v>
      </c>
      <c r="G220">
        <v>1025</v>
      </c>
      <c r="H220">
        <v>0</v>
      </c>
      <c r="I220">
        <v>0</v>
      </c>
      <c r="J220">
        <v>1</v>
      </c>
      <c r="K220">
        <v>18.2</v>
      </c>
      <c r="L220">
        <v>32</v>
      </c>
      <c r="M220">
        <v>0</v>
      </c>
      <c r="N220">
        <v>32</v>
      </c>
      <c r="O220">
        <v>0</v>
      </c>
      <c r="P220">
        <v>3.1</v>
      </c>
      <c r="Q220">
        <v>451</v>
      </c>
      <c r="S220">
        <v>442</v>
      </c>
      <c r="U220">
        <v>44</v>
      </c>
      <c r="V220">
        <v>-419</v>
      </c>
      <c r="W220">
        <v>-40.9</v>
      </c>
      <c r="X220">
        <v>6.2</v>
      </c>
      <c r="AB220">
        <v>1</v>
      </c>
    </row>
    <row r="221" spans="1:28" x14ac:dyDescent="0.35">
      <c r="A221">
        <v>1981</v>
      </c>
      <c r="B221" t="s">
        <v>55</v>
      </c>
      <c r="C221" t="s">
        <v>59</v>
      </c>
      <c r="D221">
        <v>4</v>
      </c>
      <c r="E221">
        <v>77</v>
      </c>
      <c r="H221">
        <v>3</v>
      </c>
      <c r="I221">
        <v>3.8</v>
      </c>
      <c r="J221">
        <v>5</v>
      </c>
      <c r="K221">
        <v>6.4</v>
      </c>
      <c r="AB221">
        <v>1</v>
      </c>
    </row>
    <row r="222" spans="1:28" x14ac:dyDescent="0.35">
      <c r="A222">
        <v>1981</v>
      </c>
      <c r="B222" t="s">
        <v>55</v>
      </c>
      <c r="C222" t="s">
        <v>60</v>
      </c>
      <c r="D222">
        <v>14</v>
      </c>
      <c r="E222">
        <v>335</v>
      </c>
      <c r="F222">
        <v>63163</v>
      </c>
      <c r="G222">
        <v>56720</v>
      </c>
      <c r="H222">
        <v>96</v>
      </c>
      <c r="I222">
        <v>33.299999999999997</v>
      </c>
      <c r="J222">
        <v>4</v>
      </c>
      <c r="K222">
        <v>1.4</v>
      </c>
      <c r="L222">
        <v>15252</v>
      </c>
      <c r="P222">
        <v>26.9</v>
      </c>
      <c r="Q222">
        <v>2366</v>
      </c>
      <c r="S222">
        <v>2289</v>
      </c>
      <c r="U222">
        <v>4.2</v>
      </c>
      <c r="V222">
        <v>12886</v>
      </c>
      <c r="W222">
        <v>22.7</v>
      </c>
      <c r="X222">
        <v>8.4</v>
      </c>
      <c r="AB222">
        <v>1</v>
      </c>
    </row>
    <row r="223" spans="1:28" x14ac:dyDescent="0.35">
      <c r="A223">
        <v>1981</v>
      </c>
      <c r="B223" t="s">
        <v>55</v>
      </c>
      <c r="C223" t="s">
        <v>45</v>
      </c>
      <c r="D223">
        <v>700</v>
      </c>
      <c r="E223">
        <v>60829</v>
      </c>
      <c r="F223">
        <v>3671665</v>
      </c>
      <c r="G223">
        <v>3674994</v>
      </c>
      <c r="H223">
        <v>5627</v>
      </c>
      <c r="I223">
        <v>9.4</v>
      </c>
      <c r="J223">
        <v>4138</v>
      </c>
      <c r="K223">
        <v>6.9</v>
      </c>
      <c r="L223">
        <v>512259</v>
      </c>
      <c r="M223">
        <v>159761</v>
      </c>
      <c r="N223">
        <v>352498</v>
      </c>
      <c r="O223">
        <v>4.3</v>
      </c>
      <c r="P223">
        <v>13.9</v>
      </c>
      <c r="Q223">
        <v>518918</v>
      </c>
      <c r="R223">
        <v>162395</v>
      </c>
      <c r="S223">
        <v>356523</v>
      </c>
      <c r="T223">
        <v>4.4000000000000004</v>
      </c>
      <c r="U223">
        <v>14.1</v>
      </c>
      <c r="V223">
        <v>-6659</v>
      </c>
      <c r="W223">
        <v>-0.2</v>
      </c>
      <c r="X223">
        <v>27.8</v>
      </c>
      <c r="Y223">
        <v>1</v>
      </c>
      <c r="Z223">
        <v>2</v>
      </c>
      <c r="AB223">
        <v>1</v>
      </c>
    </row>
    <row r="224" spans="1:28" x14ac:dyDescent="0.35">
      <c r="A224">
        <v>1981</v>
      </c>
      <c r="B224" t="s">
        <v>56</v>
      </c>
      <c r="C224" t="s">
        <v>57</v>
      </c>
      <c r="D224">
        <v>7</v>
      </c>
      <c r="E224">
        <v>14</v>
      </c>
      <c r="F224">
        <v>366</v>
      </c>
      <c r="G224">
        <v>468</v>
      </c>
      <c r="H224">
        <v>0</v>
      </c>
      <c r="I224">
        <v>0</v>
      </c>
      <c r="J224">
        <v>1</v>
      </c>
      <c r="K224">
        <v>6.9</v>
      </c>
      <c r="L224">
        <v>6</v>
      </c>
      <c r="M224">
        <v>0</v>
      </c>
      <c r="N224">
        <v>6</v>
      </c>
      <c r="O224">
        <v>0</v>
      </c>
      <c r="P224">
        <v>1.3</v>
      </c>
      <c r="Q224">
        <v>209</v>
      </c>
      <c r="S224">
        <v>76</v>
      </c>
      <c r="U224">
        <v>44.7</v>
      </c>
      <c r="V224">
        <v>-203</v>
      </c>
      <c r="W224">
        <v>-43.4</v>
      </c>
      <c r="X224">
        <v>2.6</v>
      </c>
      <c r="AB224">
        <v>1</v>
      </c>
    </row>
    <row r="225" spans="1:28" x14ac:dyDescent="0.35">
      <c r="A225">
        <v>1981</v>
      </c>
      <c r="B225" t="s">
        <v>56</v>
      </c>
      <c r="C225" t="s">
        <v>58</v>
      </c>
      <c r="D225">
        <v>4</v>
      </c>
      <c r="E225">
        <v>5</v>
      </c>
      <c r="H225">
        <v>0</v>
      </c>
      <c r="I225">
        <v>0</v>
      </c>
      <c r="J225">
        <v>0</v>
      </c>
      <c r="K225">
        <v>0</v>
      </c>
      <c r="M225">
        <v>0</v>
      </c>
      <c r="AB225">
        <v>1</v>
      </c>
    </row>
    <row r="226" spans="1:28" x14ac:dyDescent="0.35">
      <c r="A226">
        <v>1981</v>
      </c>
      <c r="B226" t="s">
        <v>56</v>
      </c>
      <c r="C226" t="s">
        <v>59</v>
      </c>
      <c r="D226">
        <v>10</v>
      </c>
      <c r="E226">
        <v>10</v>
      </c>
      <c r="H226">
        <v>1</v>
      </c>
      <c r="I226">
        <v>10.5</v>
      </c>
      <c r="J226">
        <v>0</v>
      </c>
      <c r="K226">
        <v>0</v>
      </c>
      <c r="AB226">
        <v>1</v>
      </c>
    </row>
    <row r="227" spans="1:28" x14ac:dyDescent="0.35">
      <c r="A227">
        <v>1981</v>
      </c>
      <c r="B227" t="s">
        <v>56</v>
      </c>
      <c r="C227" t="s">
        <v>60</v>
      </c>
      <c r="D227">
        <v>21</v>
      </c>
      <c r="E227">
        <v>333</v>
      </c>
      <c r="F227">
        <v>54932</v>
      </c>
      <c r="G227">
        <v>82907</v>
      </c>
      <c r="H227">
        <v>1</v>
      </c>
      <c r="I227">
        <v>0.3</v>
      </c>
      <c r="J227">
        <v>124</v>
      </c>
      <c r="K227">
        <v>31.4</v>
      </c>
      <c r="L227">
        <v>1063</v>
      </c>
      <c r="P227">
        <v>1.3</v>
      </c>
      <c r="Q227">
        <v>57012</v>
      </c>
      <c r="S227">
        <v>54558</v>
      </c>
      <c r="U227">
        <v>68.8</v>
      </c>
      <c r="V227">
        <v>-55949</v>
      </c>
      <c r="W227">
        <v>-67.5</v>
      </c>
      <c r="X227">
        <v>2.6</v>
      </c>
      <c r="AB227">
        <v>1</v>
      </c>
    </row>
    <row r="228" spans="1:28" x14ac:dyDescent="0.35">
      <c r="A228">
        <v>1981</v>
      </c>
      <c r="B228" t="s">
        <v>56</v>
      </c>
      <c r="C228" t="s">
        <v>45</v>
      </c>
      <c r="D228">
        <v>839</v>
      </c>
      <c r="E228">
        <v>252866</v>
      </c>
      <c r="F228">
        <v>19707213</v>
      </c>
      <c r="G228">
        <v>19728780</v>
      </c>
      <c r="H228">
        <v>21383</v>
      </c>
      <c r="I228">
        <v>8.5</v>
      </c>
      <c r="J228">
        <v>18622</v>
      </c>
      <c r="K228">
        <v>7.4</v>
      </c>
      <c r="L228">
        <v>2617595</v>
      </c>
      <c r="M228">
        <v>797029</v>
      </c>
      <c r="N228">
        <v>1820566</v>
      </c>
      <c r="O228">
        <v>4</v>
      </c>
      <c r="P228">
        <v>13.3</v>
      </c>
      <c r="Q228">
        <v>2660730</v>
      </c>
      <c r="R228">
        <v>662439</v>
      </c>
      <c r="S228">
        <v>1998291</v>
      </c>
      <c r="T228">
        <v>3.4</v>
      </c>
      <c r="U228">
        <v>13.5</v>
      </c>
      <c r="V228">
        <v>-43135</v>
      </c>
      <c r="W228">
        <v>-0.2</v>
      </c>
      <c r="X228">
        <v>26.6</v>
      </c>
      <c r="AB228">
        <v>0</v>
      </c>
    </row>
    <row r="229" spans="1:28" x14ac:dyDescent="0.35">
      <c r="A229">
        <v>1982</v>
      </c>
      <c r="B229" t="s">
        <v>43</v>
      </c>
      <c r="C229" t="s">
        <v>44</v>
      </c>
      <c r="D229">
        <v>382824</v>
      </c>
      <c r="E229">
        <v>385396</v>
      </c>
      <c r="F229">
        <v>1011682</v>
      </c>
      <c r="G229">
        <v>508635</v>
      </c>
      <c r="H229">
        <v>382841</v>
      </c>
      <c r="I229">
        <v>198.7</v>
      </c>
      <c r="J229">
        <v>0</v>
      </c>
      <c r="K229">
        <v>0</v>
      </c>
      <c r="L229">
        <v>1006095</v>
      </c>
      <c r="M229">
        <v>1006095</v>
      </c>
      <c r="N229">
        <v>0</v>
      </c>
      <c r="O229">
        <v>197.8</v>
      </c>
      <c r="P229">
        <v>197.8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1006095</v>
      </c>
      <c r="W229">
        <v>197.8</v>
      </c>
      <c r="X229">
        <v>0</v>
      </c>
      <c r="AB229">
        <v>0</v>
      </c>
    </row>
    <row r="230" spans="1:28" x14ac:dyDescent="0.35">
      <c r="A230">
        <v>1982</v>
      </c>
      <c r="B230" t="s">
        <v>43</v>
      </c>
      <c r="C230" t="s">
        <v>57</v>
      </c>
      <c r="D230">
        <v>217411</v>
      </c>
      <c r="E230">
        <v>217963</v>
      </c>
      <c r="F230">
        <v>471805</v>
      </c>
      <c r="G230">
        <v>542256</v>
      </c>
      <c r="H230">
        <v>1783</v>
      </c>
      <c r="I230">
        <v>0.7</v>
      </c>
      <c r="J230">
        <v>81718</v>
      </c>
      <c r="K230">
        <v>31.1</v>
      </c>
      <c r="L230">
        <v>121323</v>
      </c>
      <c r="M230">
        <v>4343</v>
      </c>
      <c r="N230">
        <v>116980</v>
      </c>
      <c r="O230">
        <v>0.8</v>
      </c>
      <c r="P230">
        <v>22.4</v>
      </c>
      <c r="Q230">
        <v>262225</v>
      </c>
      <c r="R230">
        <v>190515</v>
      </c>
      <c r="S230">
        <v>71710</v>
      </c>
      <c r="T230">
        <v>35.1</v>
      </c>
      <c r="U230">
        <v>48.4</v>
      </c>
      <c r="V230">
        <v>-140902</v>
      </c>
      <c r="W230">
        <v>-26</v>
      </c>
      <c r="X230">
        <v>44.8</v>
      </c>
      <c r="Y230">
        <v>56514</v>
      </c>
      <c r="Z230">
        <v>56514</v>
      </c>
      <c r="AA230">
        <v>135846</v>
      </c>
      <c r="AB230">
        <v>0</v>
      </c>
    </row>
    <row r="231" spans="1:28" x14ac:dyDescent="0.35">
      <c r="A231">
        <v>1982</v>
      </c>
      <c r="B231" t="s">
        <v>43</v>
      </c>
      <c r="C231" t="s">
        <v>58</v>
      </c>
      <c r="D231">
        <v>169723</v>
      </c>
      <c r="E231">
        <v>170260</v>
      </c>
      <c r="F231">
        <v>371553</v>
      </c>
      <c r="G231">
        <v>417329</v>
      </c>
      <c r="H231">
        <v>12523</v>
      </c>
      <c r="I231">
        <v>6.5</v>
      </c>
      <c r="J231">
        <v>50792</v>
      </c>
      <c r="K231">
        <v>26.5</v>
      </c>
      <c r="L231">
        <v>95246</v>
      </c>
      <c r="M231">
        <v>33216</v>
      </c>
      <c r="N231">
        <v>62030</v>
      </c>
      <c r="O231">
        <v>8</v>
      </c>
      <c r="P231">
        <v>22.8</v>
      </c>
      <c r="Q231">
        <v>186797</v>
      </c>
      <c r="R231">
        <v>128964</v>
      </c>
      <c r="S231">
        <v>57833</v>
      </c>
      <c r="T231">
        <v>30.9</v>
      </c>
      <c r="U231">
        <v>44.8</v>
      </c>
      <c r="V231">
        <v>-91551</v>
      </c>
      <c r="W231">
        <v>-22</v>
      </c>
      <c r="X231">
        <v>45.6</v>
      </c>
      <c r="Y231">
        <v>32802</v>
      </c>
      <c r="Z231">
        <v>32803</v>
      </c>
      <c r="AA231">
        <v>85900</v>
      </c>
      <c r="AB231">
        <v>0</v>
      </c>
    </row>
    <row r="232" spans="1:28" x14ac:dyDescent="0.35">
      <c r="A232">
        <v>1982</v>
      </c>
      <c r="B232" t="s">
        <v>43</v>
      </c>
      <c r="C232" t="s">
        <v>59</v>
      </c>
      <c r="D232">
        <v>154091</v>
      </c>
      <c r="E232">
        <v>154595</v>
      </c>
      <c r="F232">
        <v>339623</v>
      </c>
      <c r="G232">
        <v>377963</v>
      </c>
      <c r="H232">
        <v>11775</v>
      </c>
      <c r="I232">
        <v>6.9</v>
      </c>
      <c r="J232">
        <v>41823</v>
      </c>
      <c r="K232">
        <v>24.4</v>
      </c>
      <c r="L232">
        <v>82600</v>
      </c>
      <c r="M232">
        <v>30850</v>
      </c>
      <c r="N232">
        <v>51750</v>
      </c>
      <c r="O232">
        <v>8.1999999999999993</v>
      </c>
      <c r="P232">
        <v>21.9</v>
      </c>
      <c r="Q232">
        <v>159279</v>
      </c>
      <c r="R232">
        <v>106833</v>
      </c>
      <c r="S232">
        <v>52446</v>
      </c>
      <c r="T232">
        <v>28.3</v>
      </c>
      <c r="U232">
        <v>42.1</v>
      </c>
      <c r="V232">
        <v>-76679</v>
      </c>
      <c r="W232">
        <v>-20.2</v>
      </c>
      <c r="X232">
        <v>43.8</v>
      </c>
      <c r="Y232">
        <v>26457</v>
      </c>
      <c r="Z232">
        <v>26458</v>
      </c>
      <c r="AA232">
        <v>69551</v>
      </c>
      <c r="AB232">
        <v>0</v>
      </c>
    </row>
    <row r="233" spans="1:28" x14ac:dyDescent="0.35">
      <c r="A233">
        <v>1982</v>
      </c>
      <c r="B233" t="s">
        <v>43</v>
      </c>
      <c r="C233" t="s">
        <v>60</v>
      </c>
      <c r="D233">
        <v>133431</v>
      </c>
      <c r="E233">
        <v>133813</v>
      </c>
      <c r="F233">
        <v>292279</v>
      </c>
      <c r="G233">
        <v>324853</v>
      </c>
      <c r="H233">
        <v>9642</v>
      </c>
      <c r="I233">
        <v>6.5</v>
      </c>
      <c r="J233">
        <v>34974</v>
      </c>
      <c r="K233">
        <v>23.5</v>
      </c>
      <c r="L233">
        <v>67113</v>
      </c>
      <c r="M233">
        <v>25105</v>
      </c>
      <c r="N233">
        <v>42008</v>
      </c>
      <c r="O233">
        <v>7.7</v>
      </c>
      <c r="P233">
        <v>20.7</v>
      </c>
      <c r="Q233">
        <v>132261</v>
      </c>
      <c r="R233">
        <v>87793</v>
      </c>
      <c r="S233">
        <v>44468</v>
      </c>
      <c r="T233">
        <v>27</v>
      </c>
      <c r="U233">
        <v>40.700000000000003</v>
      </c>
      <c r="V233">
        <v>-65148</v>
      </c>
      <c r="W233">
        <v>-20</v>
      </c>
      <c r="X233">
        <v>41.4</v>
      </c>
      <c r="Y233">
        <v>21297</v>
      </c>
      <c r="Z233">
        <v>21297</v>
      </c>
      <c r="AA233">
        <v>55214</v>
      </c>
      <c r="AB233">
        <v>0</v>
      </c>
    </row>
    <row r="234" spans="1:28" x14ac:dyDescent="0.35">
      <c r="A234">
        <v>1982</v>
      </c>
      <c r="B234" t="s">
        <v>43</v>
      </c>
      <c r="C234" t="s">
        <v>61</v>
      </c>
      <c r="D234">
        <v>122043</v>
      </c>
      <c r="E234">
        <v>122848</v>
      </c>
      <c r="F234">
        <v>268750</v>
      </c>
      <c r="G234">
        <v>297396</v>
      </c>
      <c r="H234">
        <v>9250</v>
      </c>
      <c r="I234">
        <v>6.8</v>
      </c>
      <c r="J234">
        <v>30553</v>
      </c>
      <c r="K234">
        <v>22.6</v>
      </c>
      <c r="L234">
        <v>60217</v>
      </c>
      <c r="M234">
        <v>23929</v>
      </c>
      <c r="N234">
        <v>36288</v>
      </c>
      <c r="O234">
        <v>8</v>
      </c>
      <c r="P234">
        <v>20.2</v>
      </c>
      <c r="Q234">
        <v>117509</v>
      </c>
      <c r="R234">
        <v>77052</v>
      </c>
      <c r="S234">
        <v>40457</v>
      </c>
      <c r="T234">
        <v>25.9</v>
      </c>
      <c r="U234">
        <v>39.5</v>
      </c>
      <c r="V234">
        <v>-57292</v>
      </c>
      <c r="W234">
        <v>-19.3</v>
      </c>
      <c r="X234">
        <v>40.4</v>
      </c>
      <c r="Y234">
        <v>17825</v>
      </c>
      <c r="Z234">
        <v>17825</v>
      </c>
      <c r="AA234">
        <v>46278</v>
      </c>
      <c r="AB234">
        <v>0</v>
      </c>
    </row>
    <row r="235" spans="1:28" x14ac:dyDescent="0.35">
      <c r="A235">
        <v>1982</v>
      </c>
      <c r="B235" t="s">
        <v>43</v>
      </c>
      <c r="C235" t="s">
        <v>45</v>
      </c>
      <c r="D235">
        <v>825629</v>
      </c>
      <c r="E235">
        <v>828284</v>
      </c>
      <c r="F235">
        <v>1866478</v>
      </c>
      <c r="G235">
        <v>2014782</v>
      </c>
      <c r="H235">
        <v>42538</v>
      </c>
      <c r="I235">
        <v>4.8</v>
      </c>
      <c r="J235">
        <v>146998</v>
      </c>
      <c r="K235">
        <v>16.5</v>
      </c>
      <c r="L235">
        <v>329104</v>
      </c>
      <c r="M235">
        <v>122894</v>
      </c>
      <c r="N235">
        <v>206210</v>
      </c>
      <c r="O235">
        <v>6.1</v>
      </c>
      <c r="P235">
        <v>16.3</v>
      </c>
      <c r="Q235">
        <v>625711</v>
      </c>
      <c r="R235">
        <v>380451</v>
      </c>
      <c r="S235">
        <v>245260</v>
      </c>
      <c r="T235">
        <v>18.899999999999999</v>
      </c>
      <c r="U235">
        <v>31.1</v>
      </c>
      <c r="V235">
        <v>-296607</v>
      </c>
      <c r="W235">
        <v>-14.8</v>
      </c>
      <c r="X235">
        <v>32.6</v>
      </c>
      <c r="Y235">
        <v>92066</v>
      </c>
      <c r="Z235">
        <v>92072</v>
      </c>
      <c r="AA235">
        <v>240760</v>
      </c>
      <c r="AB235">
        <v>0</v>
      </c>
    </row>
    <row r="236" spans="1:28" x14ac:dyDescent="0.35">
      <c r="A236">
        <v>1982</v>
      </c>
      <c r="B236" t="s">
        <v>46</v>
      </c>
      <c r="C236" t="s">
        <v>44</v>
      </c>
      <c r="D236">
        <v>40872</v>
      </c>
      <c r="E236">
        <v>43948</v>
      </c>
      <c r="F236">
        <v>496158</v>
      </c>
      <c r="G236">
        <v>249132</v>
      </c>
      <c r="H236">
        <v>43775</v>
      </c>
      <c r="I236">
        <v>199.2</v>
      </c>
      <c r="J236">
        <v>0</v>
      </c>
      <c r="K236">
        <v>0</v>
      </c>
      <c r="L236">
        <v>494052</v>
      </c>
      <c r="M236">
        <v>494052</v>
      </c>
      <c r="N236">
        <v>0</v>
      </c>
      <c r="O236">
        <v>198.3</v>
      </c>
      <c r="P236">
        <v>198.3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494052</v>
      </c>
      <c r="W236">
        <v>198.3</v>
      </c>
      <c r="X236">
        <v>0</v>
      </c>
      <c r="AB236">
        <v>0</v>
      </c>
    </row>
    <row r="237" spans="1:28" x14ac:dyDescent="0.35">
      <c r="A237">
        <v>1982</v>
      </c>
      <c r="B237" t="s">
        <v>46</v>
      </c>
      <c r="C237" t="s">
        <v>57</v>
      </c>
      <c r="D237">
        <v>77421</v>
      </c>
      <c r="E237">
        <v>78522</v>
      </c>
      <c r="F237">
        <v>495872</v>
      </c>
      <c r="G237">
        <v>515424</v>
      </c>
      <c r="H237">
        <v>2175</v>
      </c>
      <c r="I237">
        <v>2.7</v>
      </c>
      <c r="J237">
        <v>6846</v>
      </c>
      <c r="K237">
        <v>8.4</v>
      </c>
      <c r="L237">
        <v>134268</v>
      </c>
      <c r="M237">
        <v>11226</v>
      </c>
      <c r="N237">
        <v>123042</v>
      </c>
      <c r="O237">
        <v>2.2000000000000002</v>
      </c>
      <c r="P237">
        <v>26.1</v>
      </c>
      <c r="Q237">
        <v>173372</v>
      </c>
      <c r="R237">
        <v>81722</v>
      </c>
      <c r="S237">
        <v>91650</v>
      </c>
      <c r="T237">
        <v>15.9</v>
      </c>
      <c r="U237">
        <v>33.6</v>
      </c>
      <c r="V237">
        <v>-39104</v>
      </c>
      <c r="W237">
        <v>-7.5</v>
      </c>
      <c r="X237">
        <v>52.2</v>
      </c>
      <c r="Y237">
        <v>5068</v>
      </c>
      <c r="Z237">
        <v>5068</v>
      </c>
      <c r="AA237">
        <v>61639</v>
      </c>
      <c r="AB237">
        <v>0</v>
      </c>
    </row>
    <row r="238" spans="1:28" x14ac:dyDescent="0.35">
      <c r="A238">
        <v>1982</v>
      </c>
      <c r="B238" t="s">
        <v>46</v>
      </c>
      <c r="C238" t="s">
        <v>58</v>
      </c>
      <c r="D238">
        <v>63764</v>
      </c>
      <c r="E238">
        <v>64916</v>
      </c>
      <c r="F238">
        <v>402342</v>
      </c>
      <c r="G238">
        <v>424201</v>
      </c>
      <c r="H238">
        <v>2544</v>
      </c>
      <c r="I238">
        <v>3.8</v>
      </c>
      <c r="J238">
        <v>5072</v>
      </c>
      <c r="K238">
        <v>7.7</v>
      </c>
      <c r="L238">
        <v>91972</v>
      </c>
      <c r="M238">
        <v>20337</v>
      </c>
      <c r="N238">
        <v>71635</v>
      </c>
      <c r="O238">
        <v>4.8</v>
      </c>
      <c r="P238">
        <v>21.7</v>
      </c>
      <c r="Q238">
        <v>135689</v>
      </c>
      <c r="R238">
        <v>60269</v>
      </c>
      <c r="S238">
        <v>75420</v>
      </c>
      <c r="T238">
        <v>14.2</v>
      </c>
      <c r="U238">
        <v>32</v>
      </c>
      <c r="V238">
        <v>-43717</v>
      </c>
      <c r="W238">
        <v>-10.3</v>
      </c>
      <c r="X238">
        <v>43.4</v>
      </c>
      <c r="Y238">
        <v>3423</v>
      </c>
      <c r="Z238">
        <v>3424</v>
      </c>
      <c r="AA238">
        <v>41550</v>
      </c>
      <c r="AB238">
        <v>0</v>
      </c>
    </row>
    <row r="239" spans="1:28" x14ac:dyDescent="0.35">
      <c r="A239">
        <v>1982</v>
      </c>
      <c r="B239" t="s">
        <v>46</v>
      </c>
      <c r="C239" t="s">
        <v>59</v>
      </c>
      <c r="D239">
        <v>62031</v>
      </c>
      <c r="E239">
        <v>63260</v>
      </c>
      <c r="F239">
        <v>390092</v>
      </c>
      <c r="G239">
        <v>409868</v>
      </c>
      <c r="H239">
        <v>2459</v>
      </c>
      <c r="I239">
        <v>3.8</v>
      </c>
      <c r="J239">
        <v>4337</v>
      </c>
      <c r="K239">
        <v>6.7</v>
      </c>
      <c r="L239">
        <v>81351</v>
      </c>
      <c r="M239">
        <v>18779</v>
      </c>
      <c r="N239">
        <v>62572</v>
      </c>
      <c r="O239">
        <v>4.5999999999999996</v>
      </c>
      <c r="P239">
        <v>19.8</v>
      </c>
      <c r="Q239">
        <v>120902</v>
      </c>
      <c r="R239">
        <v>51884</v>
      </c>
      <c r="S239">
        <v>69018</v>
      </c>
      <c r="T239">
        <v>12.7</v>
      </c>
      <c r="U239">
        <v>29.5</v>
      </c>
      <c r="V239">
        <v>-39551</v>
      </c>
      <c r="W239">
        <v>-9.6999999999999993</v>
      </c>
      <c r="X239">
        <v>39.6</v>
      </c>
      <c r="Y239">
        <v>2889</v>
      </c>
      <c r="Z239">
        <v>2889</v>
      </c>
      <c r="AA239">
        <v>35456</v>
      </c>
      <c r="AB239">
        <v>0</v>
      </c>
    </row>
    <row r="240" spans="1:28" x14ac:dyDescent="0.35">
      <c r="A240">
        <v>1982</v>
      </c>
      <c r="B240" t="s">
        <v>46</v>
      </c>
      <c r="C240" t="s">
        <v>60</v>
      </c>
      <c r="D240">
        <v>55269</v>
      </c>
      <c r="E240">
        <v>56319</v>
      </c>
      <c r="F240">
        <v>346733</v>
      </c>
      <c r="G240">
        <v>364570</v>
      </c>
      <c r="H240">
        <v>1966</v>
      </c>
      <c r="I240">
        <v>3.4</v>
      </c>
      <c r="J240">
        <v>3552</v>
      </c>
      <c r="K240">
        <v>6.2</v>
      </c>
      <c r="L240">
        <v>66930</v>
      </c>
      <c r="M240">
        <v>15379</v>
      </c>
      <c r="N240">
        <v>51551</v>
      </c>
      <c r="O240">
        <v>4.2</v>
      </c>
      <c r="P240">
        <v>18.399999999999999</v>
      </c>
      <c r="Q240">
        <v>102603</v>
      </c>
      <c r="R240">
        <v>42544</v>
      </c>
      <c r="S240">
        <v>60059</v>
      </c>
      <c r="T240">
        <v>11.7</v>
      </c>
      <c r="U240">
        <v>28.1</v>
      </c>
      <c r="V240">
        <v>-35673</v>
      </c>
      <c r="W240">
        <v>-9.6999999999999993</v>
      </c>
      <c r="X240">
        <v>36.799999999999997</v>
      </c>
      <c r="Y240">
        <v>2330</v>
      </c>
      <c r="Z240">
        <v>2330</v>
      </c>
      <c r="AA240">
        <v>28493</v>
      </c>
      <c r="AB240">
        <v>0</v>
      </c>
    </row>
    <row r="241" spans="1:28" x14ac:dyDescent="0.35">
      <c r="A241">
        <v>1982</v>
      </c>
      <c r="B241" t="s">
        <v>46</v>
      </c>
      <c r="C241" t="s">
        <v>61</v>
      </c>
      <c r="D241">
        <v>53787</v>
      </c>
      <c r="E241">
        <v>56946</v>
      </c>
      <c r="F241">
        <v>341571</v>
      </c>
      <c r="G241">
        <v>356353</v>
      </c>
      <c r="H241">
        <v>2324</v>
      </c>
      <c r="I241">
        <v>4</v>
      </c>
      <c r="J241">
        <v>3325</v>
      </c>
      <c r="K241">
        <v>5.8</v>
      </c>
      <c r="L241">
        <v>64318</v>
      </c>
      <c r="M241">
        <v>17413</v>
      </c>
      <c r="N241">
        <v>46905</v>
      </c>
      <c r="O241">
        <v>4.9000000000000004</v>
      </c>
      <c r="P241">
        <v>18</v>
      </c>
      <c r="Q241">
        <v>93881</v>
      </c>
      <c r="R241">
        <v>38577</v>
      </c>
      <c r="S241">
        <v>55304</v>
      </c>
      <c r="T241">
        <v>10.8</v>
      </c>
      <c r="U241">
        <v>26.3</v>
      </c>
      <c r="V241">
        <v>-29563</v>
      </c>
      <c r="W241">
        <v>-8.3000000000000007</v>
      </c>
      <c r="X241">
        <v>36</v>
      </c>
      <c r="Y241">
        <v>1874</v>
      </c>
      <c r="Z241">
        <v>1880</v>
      </c>
      <c r="AA241">
        <v>22933</v>
      </c>
      <c r="AB241">
        <v>0</v>
      </c>
    </row>
    <row r="242" spans="1:28" x14ac:dyDescent="0.35">
      <c r="A242">
        <v>1982</v>
      </c>
      <c r="B242" t="s">
        <v>46</v>
      </c>
      <c r="C242" t="s">
        <v>45</v>
      </c>
      <c r="D242">
        <v>424176</v>
      </c>
      <c r="E242">
        <v>433903</v>
      </c>
      <c r="F242">
        <v>2688223</v>
      </c>
      <c r="G242">
        <v>2789082</v>
      </c>
      <c r="H242">
        <v>10035</v>
      </c>
      <c r="I242">
        <v>2.2999999999999998</v>
      </c>
      <c r="J242">
        <v>17147</v>
      </c>
      <c r="K242">
        <v>3.9</v>
      </c>
      <c r="L242">
        <v>386745</v>
      </c>
      <c r="M242">
        <v>92081</v>
      </c>
      <c r="N242">
        <v>294664</v>
      </c>
      <c r="O242">
        <v>3.3</v>
      </c>
      <c r="P242">
        <v>13.9</v>
      </c>
      <c r="Q242">
        <v>588462</v>
      </c>
      <c r="R242">
        <v>206377</v>
      </c>
      <c r="S242">
        <v>382085</v>
      </c>
      <c r="T242">
        <v>7.4</v>
      </c>
      <c r="U242">
        <v>21.1</v>
      </c>
      <c r="V242">
        <v>-201717</v>
      </c>
      <c r="W242">
        <v>-7.2</v>
      </c>
      <c r="X242">
        <v>27.8</v>
      </c>
      <c r="Y242">
        <v>10813</v>
      </c>
      <c r="Z242">
        <v>10821</v>
      </c>
      <c r="AA242">
        <v>132669</v>
      </c>
      <c r="AB242">
        <v>0</v>
      </c>
    </row>
    <row r="243" spans="1:28" x14ac:dyDescent="0.35">
      <c r="A243">
        <v>1982</v>
      </c>
      <c r="B243" t="s">
        <v>47</v>
      </c>
      <c r="C243" t="s">
        <v>44</v>
      </c>
      <c r="D243">
        <v>15664</v>
      </c>
      <c r="E243">
        <v>18196</v>
      </c>
      <c r="F243">
        <v>405041</v>
      </c>
      <c r="G243">
        <v>203684</v>
      </c>
      <c r="H243">
        <v>18104</v>
      </c>
      <c r="I243">
        <v>199</v>
      </c>
      <c r="J243">
        <v>0</v>
      </c>
      <c r="K243">
        <v>0</v>
      </c>
      <c r="L243">
        <v>402714</v>
      </c>
      <c r="M243">
        <v>402714</v>
      </c>
      <c r="N243">
        <v>0</v>
      </c>
      <c r="O243">
        <v>197.7</v>
      </c>
      <c r="P243">
        <v>197.7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402714</v>
      </c>
      <c r="W243">
        <v>197.7</v>
      </c>
      <c r="X243">
        <v>0</v>
      </c>
      <c r="AB243">
        <v>0</v>
      </c>
    </row>
    <row r="244" spans="1:28" x14ac:dyDescent="0.35">
      <c r="A244">
        <v>1982</v>
      </c>
      <c r="B244" t="s">
        <v>47</v>
      </c>
      <c r="C244" t="s">
        <v>57</v>
      </c>
      <c r="D244">
        <v>35844</v>
      </c>
      <c r="E244">
        <v>37296</v>
      </c>
      <c r="F244">
        <v>477044</v>
      </c>
      <c r="G244">
        <v>483216</v>
      </c>
      <c r="H244">
        <v>1478</v>
      </c>
      <c r="I244">
        <v>3.9</v>
      </c>
      <c r="J244">
        <v>2603</v>
      </c>
      <c r="K244">
        <v>6.9</v>
      </c>
      <c r="L244">
        <v>129430</v>
      </c>
      <c r="M244">
        <v>13632</v>
      </c>
      <c r="N244">
        <v>115798</v>
      </c>
      <c r="O244">
        <v>2.8</v>
      </c>
      <c r="P244">
        <v>26.8</v>
      </c>
      <c r="Q244">
        <v>141774</v>
      </c>
      <c r="R244">
        <v>63579</v>
      </c>
      <c r="S244">
        <v>78195</v>
      </c>
      <c r="T244">
        <v>13.2</v>
      </c>
      <c r="U244">
        <v>29.3</v>
      </c>
      <c r="V244">
        <v>-12344</v>
      </c>
      <c r="W244">
        <v>-2.5</v>
      </c>
      <c r="X244">
        <v>53.6</v>
      </c>
      <c r="Y244">
        <v>1776</v>
      </c>
      <c r="Z244">
        <v>1776</v>
      </c>
      <c r="AA244">
        <v>45668</v>
      </c>
      <c r="AB244">
        <v>0</v>
      </c>
    </row>
    <row r="245" spans="1:28" x14ac:dyDescent="0.35">
      <c r="A245">
        <v>1982</v>
      </c>
      <c r="B245" t="s">
        <v>47</v>
      </c>
      <c r="C245" t="s">
        <v>58</v>
      </c>
      <c r="D245">
        <v>30387</v>
      </c>
      <c r="E245">
        <v>31968</v>
      </c>
      <c r="F245">
        <v>394229</v>
      </c>
      <c r="G245">
        <v>413391</v>
      </c>
      <c r="H245">
        <v>1554</v>
      </c>
      <c r="I245">
        <v>4.8</v>
      </c>
      <c r="J245">
        <v>2098</v>
      </c>
      <c r="K245">
        <v>6.5</v>
      </c>
      <c r="L245">
        <v>85988</v>
      </c>
      <c r="M245">
        <v>19221</v>
      </c>
      <c r="N245">
        <v>66767</v>
      </c>
      <c r="O245">
        <v>4.5999999999999996</v>
      </c>
      <c r="P245">
        <v>20.8</v>
      </c>
      <c r="Q245">
        <v>124311</v>
      </c>
      <c r="R245">
        <v>51024</v>
      </c>
      <c r="S245">
        <v>73287</v>
      </c>
      <c r="T245">
        <v>12.3</v>
      </c>
      <c r="U245">
        <v>30.1</v>
      </c>
      <c r="V245">
        <v>-38323</v>
      </c>
      <c r="W245">
        <v>-9.3000000000000007</v>
      </c>
      <c r="X245">
        <v>41.6</v>
      </c>
      <c r="Y245">
        <v>1376</v>
      </c>
      <c r="Z245">
        <v>1381</v>
      </c>
      <c r="AA245">
        <v>35467</v>
      </c>
      <c r="AB245">
        <v>0</v>
      </c>
    </row>
    <row r="246" spans="1:28" x14ac:dyDescent="0.35">
      <c r="A246">
        <v>1982</v>
      </c>
      <c r="B246" t="s">
        <v>47</v>
      </c>
      <c r="C246" t="s">
        <v>59</v>
      </c>
      <c r="D246">
        <v>31095</v>
      </c>
      <c r="E246">
        <v>33090</v>
      </c>
      <c r="F246">
        <v>403823</v>
      </c>
      <c r="G246">
        <v>419044</v>
      </c>
      <c r="H246">
        <v>1734</v>
      </c>
      <c r="I246">
        <v>5.2</v>
      </c>
      <c r="J246">
        <v>1754</v>
      </c>
      <c r="K246">
        <v>5.3</v>
      </c>
      <c r="L246">
        <v>81992</v>
      </c>
      <c r="M246">
        <v>20583</v>
      </c>
      <c r="N246">
        <v>61409</v>
      </c>
      <c r="O246">
        <v>4.9000000000000004</v>
      </c>
      <c r="P246">
        <v>19.600000000000001</v>
      </c>
      <c r="Q246">
        <v>112433</v>
      </c>
      <c r="R246">
        <v>42423</v>
      </c>
      <c r="S246">
        <v>70010</v>
      </c>
      <c r="T246">
        <v>10.1</v>
      </c>
      <c r="U246">
        <v>26.8</v>
      </c>
      <c r="V246">
        <v>-30441</v>
      </c>
      <c r="W246">
        <v>-7.2</v>
      </c>
      <c r="X246">
        <v>39.200000000000003</v>
      </c>
      <c r="Y246">
        <v>1124</v>
      </c>
      <c r="Z246">
        <v>1125</v>
      </c>
      <c r="AA246">
        <v>28749</v>
      </c>
      <c r="AB246">
        <v>0</v>
      </c>
    </row>
    <row r="247" spans="1:28" x14ac:dyDescent="0.35">
      <c r="A247">
        <v>1982</v>
      </c>
      <c r="B247" t="s">
        <v>47</v>
      </c>
      <c r="C247" t="s">
        <v>60</v>
      </c>
      <c r="D247">
        <v>27668</v>
      </c>
      <c r="E247">
        <v>29424</v>
      </c>
      <c r="F247">
        <v>357114</v>
      </c>
      <c r="G247">
        <v>371142</v>
      </c>
      <c r="H247">
        <v>1494</v>
      </c>
      <c r="I247">
        <v>5.0999999999999996</v>
      </c>
      <c r="J247">
        <v>1407</v>
      </c>
      <c r="K247">
        <v>4.8</v>
      </c>
      <c r="L247">
        <v>66051</v>
      </c>
      <c r="M247">
        <v>16431</v>
      </c>
      <c r="N247">
        <v>49620</v>
      </c>
      <c r="O247">
        <v>4.4000000000000004</v>
      </c>
      <c r="P247">
        <v>17.8</v>
      </c>
      <c r="Q247">
        <v>94106</v>
      </c>
      <c r="R247">
        <v>33588</v>
      </c>
      <c r="S247">
        <v>60518</v>
      </c>
      <c r="T247">
        <v>9</v>
      </c>
      <c r="U247">
        <v>25.4</v>
      </c>
      <c r="V247">
        <v>-28055</v>
      </c>
      <c r="W247">
        <v>-7.6</v>
      </c>
      <c r="X247">
        <v>35.6</v>
      </c>
      <c r="Y247">
        <v>868</v>
      </c>
      <c r="Z247">
        <v>871</v>
      </c>
      <c r="AA247">
        <v>22281</v>
      </c>
      <c r="AB247">
        <v>0</v>
      </c>
    </row>
    <row r="248" spans="1:28" x14ac:dyDescent="0.35">
      <c r="A248">
        <v>1982</v>
      </c>
      <c r="B248" t="s">
        <v>47</v>
      </c>
      <c r="C248" t="s">
        <v>61</v>
      </c>
      <c r="D248">
        <v>31181</v>
      </c>
      <c r="E248">
        <v>38632</v>
      </c>
      <c r="F248">
        <v>414128</v>
      </c>
      <c r="G248">
        <v>423857</v>
      </c>
      <c r="H248">
        <v>2274</v>
      </c>
      <c r="I248">
        <v>5.9</v>
      </c>
      <c r="J248">
        <v>1471</v>
      </c>
      <c r="K248">
        <v>3.8</v>
      </c>
      <c r="L248">
        <v>73240</v>
      </c>
      <c r="M248">
        <v>22356</v>
      </c>
      <c r="N248">
        <v>50884</v>
      </c>
      <c r="O248">
        <v>5.3</v>
      </c>
      <c r="P248">
        <v>17.3</v>
      </c>
      <c r="Q248">
        <v>92698</v>
      </c>
      <c r="R248">
        <v>33401</v>
      </c>
      <c r="S248">
        <v>59297</v>
      </c>
      <c r="T248">
        <v>7.9</v>
      </c>
      <c r="U248">
        <v>21.9</v>
      </c>
      <c r="V248">
        <v>-19458</v>
      </c>
      <c r="W248">
        <v>-4.5999999999999996</v>
      </c>
      <c r="X248">
        <v>34.6</v>
      </c>
      <c r="Y248">
        <v>751</v>
      </c>
      <c r="Z248">
        <v>763</v>
      </c>
      <c r="AA248">
        <v>19486</v>
      </c>
      <c r="AB248">
        <v>0</v>
      </c>
    </row>
    <row r="249" spans="1:28" x14ac:dyDescent="0.35">
      <c r="A249">
        <v>1982</v>
      </c>
      <c r="B249" t="s">
        <v>47</v>
      </c>
      <c r="C249" t="s">
        <v>45</v>
      </c>
      <c r="D249">
        <v>267578</v>
      </c>
      <c r="E249">
        <v>289092</v>
      </c>
      <c r="F249">
        <v>3518199</v>
      </c>
      <c r="G249">
        <v>3619456</v>
      </c>
      <c r="H249">
        <v>7750</v>
      </c>
      <c r="I249">
        <v>2.7</v>
      </c>
      <c r="J249">
        <v>7804</v>
      </c>
      <c r="K249">
        <v>2.7</v>
      </c>
      <c r="L249">
        <v>440648</v>
      </c>
      <c r="M249">
        <v>102795</v>
      </c>
      <c r="N249">
        <v>337853</v>
      </c>
      <c r="O249">
        <v>2.8</v>
      </c>
      <c r="P249">
        <v>12.2</v>
      </c>
      <c r="Q249">
        <v>643161</v>
      </c>
      <c r="R249">
        <v>188189</v>
      </c>
      <c r="S249">
        <v>454972</v>
      </c>
      <c r="T249">
        <v>5.2</v>
      </c>
      <c r="U249">
        <v>17.8</v>
      </c>
      <c r="V249">
        <v>-202513</v>
      </c>
      <c r="W249">
        <v>-5.6</v>
      </c>
      <c r="X249">
        <v>24.4</v>
      </c>
      <c r="Y249">
        <v>4492</v>
      </c>
      <c r="Z249">
        <v>4534</v>
      </c>
      <c r="AA249">
        <v>116442</v>
      </c>
      <c r="AB249">
        <v>0</v>
      </c>
    </row>
    <row r="250" spans="1:28" x14ac:dyDescent="0.35">
      <c r="A250">
        <v>1982</v>
      </c>
      <c r="B250" t="s">
        <v>48</v>
      </c>
      <c r="C250" t="s">
        <v>44</v>
      </c>
      <c r="D250">
        <v>7224</v>
      </c>
      <c r="E250">
        <v>9737</v>
      </c>
      <c r="F250">
        <v>416024</v>
      </c>
      <c r="G250">
        <v>209231</v>
      </c>
      <c r="H250">
        <v>9692</v>
      </c>
      <c r="I250">
        <v>199.1</v>
      </c>
      <c r="J250">
        <v>0</v>
      </c>
      <c r="K250">
        <v>0</v>
      </c>
      <c r="L250">
        <v>413586</v>
      </c>
      <c r="M250">
        <v>413586</v>
      </c>
      <c r="N250">
        <v>0</v>
      </c>
      <c r="O250">
        <v>197.7</v>
      </c>
      <c r="P250">
        <v>197.7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413586</v>
      </c>
      <c r="W250">
        <v>197.7</v>
      </c>
      <c r="X250">
        <v>0</v>
      </c>
      <c r="AB250">
        <v>0</v>
      </c>
    </row>
    <row r="251" spans="1:28" x14ac:dyDescent="0.35">
      <c r="A251">
        <v>1982</v>
      </c>
      <c r="B251" t="s">
        <v>48</v>
      </c>
      <c r="C251" t="s">
        <v>57</v>
      </c>
      <c r="D251">
        <v>17743</v>
      </c>
      <c r="E251">
        <v>19519</v>
      </c>
      <c r="F251">
        <v>527766</v>
      </c>
      <c r="G251">
        <v>530036</v>
      </c>
      <c r="H251">
        <v>1082</v>
      </c>
      <c r="I251">
        <v>5.5</v>
      </c>
      <c r="J251">
        <v>1105</v>
      </c>
      <c r="K251">
        <v>5.7</v>
      </c>
      <c r="L251">
        <v>140767</v>
      </c>
      <c r="M251">
        <v>19133</v>
      </c>
      <c r="N251">
        <v>121634</v>
      </c>
      <c r="O251">
        <v>3.6</v>
      </c>
      <c r="P251">
        <v>26.6</v>
      </c>
      <c r="Q251">
        <v>145307</v>
      </c>
      <c r="R251">
        <v>57851</v>
      </c>
      <c r="S251">
        <v>87456</v>
      </c>
      <c r="T251">
        <v>10.9</v>
      </c>
      <c r="U251">
        <v>27.4</v>
      </c>
      <c r="V251">
        <v>-4540</v>
      </c>
      <c r="W251">
        <v>-0.8</v>
      </c>
      <c r="X251">
        <v>53.2</v>
      </c>
      <c r="Y251">
        <v>709</v>
      </c>
      <c r="Z251">
        <v>711</v>
      </c>
      <c r="AA251">
        <v>40072</v>
      </c>
      <c r="AB251">
        <v>0</v>
      </c>
    </row>
    <row r="252" spans="1:28" x14ac:dyDescent="0.35">
      <c r="A252">
        <v>1982</v>
      </c>
      <c r="B252" t="s">
        <v>48</v>
      </c>
      <c r="C252" t="s">
        <v>58</v>
      </c>
      <c r="D252">
        <v>14132</v>
      </c>
      <c r="E252">
        <v>16145</v>
      </c>
      <c r="F252">
        <v>411030</v>
      </c>
      <c r="G252">
        <v>425201</v>
      </c>
      <c r="H252">
        <v>1091</v>
      </c>
      <c r="I252">
        <v>6.8</v>
      </c>
      <c r="J252">
        <v>942</v>
      </c>
      <c r="K252">
        <v>5.9</v>
      </c>
      <c r="L252">
        <v>94413</v>
      </c>
      <c r="M252">
        <v>22981</v>
      </c>
      <c r="N252">
        <v>71432</v>
      </c>
      <c r="O252">
        <v>5.4</v>
      </c>
      <c r="P252">
        <v>22.2</v>
      </c>
      <c r="Q252">
        <v>122755</v>
      </c>
      <c r="R252">
        <v>47736</v>
      </c>
      <c r="S252">
        <v>75019</v>
      </c>
      <c r="T252">
        <v>11.2</v>
      </c>
      <c r="U252">
        <v>28.9</v>
      </c>
      <c r="V252">
        <v>-28342</v>
      </c>
      <c r="W252">
        <v>-6.7</v>
      </c>
      <c r="X252">
        <v>44.4</v>
      </c>
      <c r="Y252">
        <v>562</v>
      </c>
      <c r="Z252">
        <v>567</v>
      </c>
      <c r="AA252">
        <v>31707</v>
      </c>
      <c r="AB252">
        <v>0</v>
      </c>
    </row>
    <row r="253" spans="1:28" x14ac:dyDescent="0.35">
      <c r="A253">
        <v>1982</v>
      </c>
      <c r="B253" t="s">
        <v>48</v>
      </c>
      <c r="C253" t="s">
        <v>59</v>
      </c>
      <c r="D253">
        <v>14795</v>
      </c>
      <c r="E253">
        <v>17609</v>
      </c>
      <c r="F253">
        <v>426152</v>
      </c>
      <c r="G253">
        <v>439258</v>
      </c>
      <c r="H253">
        <v>1374</v>
      </c>
      <c r="I253">
        <v>7.9</v>
      </c>
      <c r="J253">
        <v>771</v>
      </c>
      <c r="K253">
        <v>4.5</v>
      </c>
      <c r="L253">
        <v>88204</v>
      </c>
      <c r="M253">
        <v>24562</v>
      </c>
      <c r="N253">
        <v>63642</v>
      </c>
      <c r="O253">
        <v>5.6</v>
      </c>
      <c r="P253">
        <v>20.100000000000001</v>
      </c>
      <c r="Q253">
        <v>114415</v>
      </c>
      <c r="R253">
        <v>38691</v>
      </c>
      <c r="S253">
        <v>75724</v>
      </c>
      <c r="T253">
        <v>8.8000000000000007</v>
      </c>
      <c r="U253">
        <v>26</v>
      </c>
      <c r="V253">
        <v>-26211</v>
      </c>
      <c r="W253">
        <v>-5.9</v>
      </c>
      <c r="X253">
        <v>40.200000000000003</v>
      </c>
      <c r="Y253">
        <v>452</v>
      </c>
      <c r="Z253">
        <v>455</v>
      </c>
      <c r="AA253">
        <v>25735</v>
      </c>
      <c r="AB253">
        <v>0</v>
      </c>
    </row>
    <row r="254" spans="1:28" x14ac:dyDescent="0.35">
      <c r="A254">
        <v>1982</v>
      </c>
      <c r="B254" t="s">
        <v>48</v>
      </c>
      <c r="C254" t="s">
        <v>60</v>
      </c>
      <c r="D254">
        <v>13771</v>
      </c>
      <c r="E254">
        <v>16357</v>
      </c>
      <c r="F254">
        <v>396031</v>
      </c>
      <c r="G254">
        <v>407485</v>
      </c>
      <c r="H254">
        <v>1260</v>
      </c>
      <c r="I254">
        <v>7.8</v>
      </c>
      <c r="J254">
        <v>690</v>
      </c>
      <c r="K254">
        <v>4.3</v>
      </c>
      <c r="L254">
        <v>76723</v>
      </c>
      <c r="M254">
        <v>20905</v>
      </c>
      <c r="N254">
        <v>55818</v>
      </c>
      <c r="O254">
        <v>5.0999999999999996</v>
      </c>
      <c r="P254">
        <v>18.8</v>
      </c>
      <c r="Q254">
        <v>99630</v>
      </c>
      <c r="R254">
        <v>34528</v>
      </c>
      <c r="S254">
        <v>65102</v>
      </c>
      <c r="T254">
        <v>8.5</v>
      </c>
      <c r="U254">
        <v>24.4</v>
      </c>
      <c r="V254">
        <v>-22907</v>
      </c>
      <c r="W254">
        <v>-5.6</v>
      </c>
      <c r="X254">
        <v>37.6</v>
      </c>
      <c r="Y254">
        <v>398</v>
      </c>
      <c r="Z254">
        <v>402</v>
      </c>
      <c r="AA254">
        <v>22952</v>
      </c>
      <c r="AB254">
        <v>0</v>
      </c>
    </row>
    <row r="255" spans="1:28" x14ac:dyDescent="0.35">
      <c r="A255">
        <v>1982</v>
      </c>
      <c r="B255" t="s">
        <v>48</v>
      </c>
      <c r="C255" t="s">
        <v>61</v>
      </c>
      <c r="D255">
        <v>18136</v>
      </c>
      <c r="E255">
        <v>30272</v>
      </c>
      <c r="F255">
        <v>542101</v>
      </c>
      <c r="G255">
        <v>546084</v>
      </c>
      <c r="H255">
        <v>2817</v>
      </c>
      <c r="I255">
        <v>9.6</v>
      </c>
      <c r="J255">
        <v>1048</v>
      </c>
      <c r="K255">
        <v>3.6</v>
      </c>
      <c r="L255">
        <v>98724</v>
      </c>
      <c r="M255">
        <v>33573</v>
      </c>
      <c r="N255">
        <v>65151</v>
      </c>
      <c r="O255">
        <v>6.1</v>
      </c>
      <c r="P255">
        <v>18.100000000000001</v>
      </c>
      <c r="Q255">
        <v>106689</v>
      </c>
      <c r="R255">
        <v>34887</v>
      </c>
      <c r="S255">
        <v>71802</v>
      </c>
      <c r="T255">
        <v>6.4</v>
      </c>
      <c r="U255">
        <v>19.5</v>
      </c>
      <c r="V255">
        <v>-7965</v>
      </c>
      <c r="W255">
        <v>-1.4</v>
      </c>
      <c r="X255">
        <v>36.200000000000003</v>
      </c>
      <c r="Y255">
        <v>301</v>
      </c>
      <c r="Z255">
        <v>330</v>
      </c>
      <c r="AA255">
        <v>17030</v>
      </c>
      <c r="AB255">
        <v>0</v>
      </c>
    </row>
    <row r="256" spans="1:28" x14ac:dyDescent="0.35">
      <c r="A256">
        <v>1982</v>
      </c>
      <c r="B256" t="s">
        <v>48</v>
      </c>
      <c r="C256" t="s">
        <v>45</v>
      </c>
      <c r="D256">
        <v>175157</v>
      </c>
      <c r="E256">
        <v>219323</v>
      </c>
      <c r="F256">
        <v>5213459</v>
      </c>
      <c r="G256">
        <v>5323766</v>
      </c>
      <c r="H256">
        <v>9500</v>
      </c>
      <c r="I256">
        <v>4.4000000000000004</v>
      </c>
      <c r="J256">
        <v>5674</v>
      </c>
      <c r="K256">
        <v>2.6</v>
      </c>
      <c r="L256">
        <v>637973</v>
      </c>
      <c r="M256">
        <v>161907</v>
      </c>
      <c r="N256">
        <v>476066</v>
      </c>
      <c r="O256">
        <v>3</v>
      </c>
      <c r="P256">
        <v>12</v>
      </c>
      <c r="Q256">
        <v>858587</v>
      </c>
      <c r="R256">
        <v>237532</v>
      </c>
      <c r="S256">
        <v>621055</v>
      </c>
      <c r="T256">
        <v>4.5</v>
      </c>
      <c r="U256">
        <v>16.100000000000001</v>
      </c>
      <c r="V256">
        <v>-220614</v>
      </c>
      <c r="W256">
        <v>-4.0999999999999996</v>
      </c>
      <c r="X256">
        <v>24</v>
      </c>
      <c r="Y256">
        <v>2283</v>
      </c>
      <c r="Z256">
        <v>2495</v>
      </c>
      <c r="AA256">
        <v>134255</v>
      </c>
      <c r="AB256">
        <v>0</v>
      </c>
    </row>
    <row r="257" spans="1:28" x14ac:dyDescent="0.35">
      <c r="A257">
        <v>1982</v>
      </c>
      <c r="B257" t="s">
        <v>49</v>
      </c>
      <c r="C257" t="s">
        <v>44</v>
      </c>
      <c r="D257">
        <v>1473</v>
      </c>
      <c r="E257">
        <v>2464</v>
      </c>
      <c r="F257">
        <v>197825</v>
      </c>
      <c r="G257">
        <v>100232</v>
      </c>
      <c r="H257">
        <v>2445</v>
      </c>
      <c r="I257">
        <v>198.5</v>
      </c>
      <c r="J257">
        <v>0</v>
      </c>
      <c r="K257">
        <v>0</v>
      </c>
      <c r="L257">
        <v>195187</v>
      </c>
      <c r="M257">
        <v>195187</v>
      </c>
      <c r="N257">
        <v>0</v>
      </c>
      <c r="O257">
        <v>194.7</v>
      </c>
      <c r="P257">
        <v>194.7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195187</v>
      </c>
      <c r="W257">
        <v>194.7</v>
      </c>
      <c r="X257">
        <v>0</v>
      </c>
      <c r="AB257">
        <v>0</v>
      </c>
    </row>
    <row r="258" spans="1:28" x14ac:dyDescent="0.35">
      <c r="A258">
        <v>1982</v>
      </c>
      <c r="B258" t="s">
        <v>49</v>
      </c>
      <c r="C258" t="s">
        <v>57</v>
      </c>
      <c r="D258">
        <v>4531</v>
      </c>
      <c r="E258">
        <v>5377</v>
      </c>
      <c r="F258">
        <v>304553</v>
      </c>
      <c r="G258">
        <v>303709</v>
      </c>
      <c r="H258">
        <v>445</v>
      </c>
      <c r="I258">
        <v>8.4</v>
      </c>
      <c r="J258">
        <v>245</v>
      </c>
      <c r="K258">
        <v>4.5999999999999996</v>
      </c>
      <c r="L258">
        <v>79273</v>
      </c>
      <c r="M258">
        <v>13218</v>
      </c>
      <c r="N258">
        <v>66055</v>
      </c>
      <c r="O258">
        <v>4.4000000000000004</v>
      </c>
      <c r="P258">
        <v>26.1</v>
      </c>
      <c r="Q258">
        <v>77585</v>
      </c>
      <c r="R258">
        <v>28910</v>
      </c>
      <c r="S258">
        <v>48675</v>
      </c>
      <c r="T258">
        <v>9.5</v>
      </c>
      <c r="U258">
        <v>25.5</v>
      </c>
      <c r="V258">
        <v>1688</v>
      </c>
      <c r="W258">
        <v>0.6</v>
      </c>
      <c r="X258">
        <v>51</v>
      </c>
      <c r="Y258">
        <v>154</v>
      </c>
      <c r="Z258">
        <v>154</v>
      </c>
      <c r="AA258">
        <v>20967</v>
      </c>
      <c r="AB258">
        <v>0</v>
      </c>
    </row>
    <row r="259" spans="1:28" x14ac:dyDescent="0.35">
      <c r="A259">
        <v>1982</v>
      </c>
      <c r="B259" t="s">
        <v>49</v>
      </c>
      <c r="C259" t="s">
        <v>58</v>
      </c>
      <c r="D259">
        <v>3088</v>
      </c>
      <c r="E259">
        <v>4165</v>
      </c>
      <c r="F259">
        <v>203865</v>
      </c>
      <c r="G259">
        <v>209074</v>
      </c>
      <c r="H259">
        <v>478</v>
      </c>
      <c r="I259">
        <v>11.8</v>
      </c>
      <c r="J259">
        <v>221</v>
      </c>
      <c r="K259">
        <v>5.5</v>
      </c>
      <c r="L259">
        <v>49761</v>
      </c>
      <c r="M259">
        <v>15984</v>
      </c>
      <c r="N259">
        <v>33777</v>
      </c>
      <c r="O259">
        <v>7.6</v>
      </c>
      <c r="P259">
        <v>23.8</v>
      </c>
      <c r="Q259">
        <v>60178</v>
      </c>
      <c r="R259">
        <v>22270</v>
      </c>
      <c r="S259">
        <v>37908</v>
      </c>
      <c r="T259">
        <v>10.7</v>
      </c>
      <c r="U259">
        <v>28.8</v>
      </c>
      <c r="V259">
        <v>-10417</v>
      </c>
      <c r="W259">
        <v>-5</v>
      </c>
      <c r="X259">
        <v>47.6</v>
      </c>
      <c r="Y259">
        <v>106</v>
      </c>
      <c r="Z259">
        <v>108</v>
      </c>
      <c r="AA259">
        <v>14017</v>
      </c>
      <c r="AB259">
        <v>0</v>
      </c>
    </row>
    <row r="260" spans="1:28" x14ac:dyDescent="0.35">
      <c r="A260">
        <v>1982</v>
      </c>
      <c r="B260" t="s">
        <v>49</v>
      </c>
      <c r="C260" t="s">
        <v>59</v>
      </c>
      <c r="D260">
        <v>3416</v>
      </c>
      <c r="E260">
        <v>5114</v>
      </c>
      <c r="F260">
        <v>225792</v>
      </c>
      <c r="G260">
        <v>228472</v>
      </c>
      <c r="H260">
        <v>616</v>
      </c>
      <c r="I260">
        <v>12.6</v>
      </c>
      <c r="J260">
        <v>187</v>
      </c>
      <c r="K260">
        <v>3.8</v>
      </c>
      <c r="L260">
        <v>51226</v>
      </c>
      <c r="M260">
        <v>17516</v>
      </c>
      <c r="N260">
        <v>33710</v>
      </c>
      <c r="O260">
        <v>7.7</v>
      </c>
      <c r="P260">
        <v>22.4</v>
      </c>
      <c r="Q260">
        <v>56585</v>
      </c>
      <c r="R260">
        <v>16882</v>
      </c>
      <c r="S260">
        <v>39703</v>
      </c>
      <c r="T260">
        <v>7.4</v>
      </c>
      <c r="U260">
        <v>24.8</v>
      </c>
      <c r="V260">
        <v>-5359</v>
      </c>
      <c r="W260">
        <v>-2.4</v>
      </c>
      <c r="X260">
        <v>44.8</v>
      </c>
      <c r="Y260">
        <v>71</v>
      </c>
      <c r="Z260">
        <v>71</v>
      </c>
      <c r="AA260">
        <v>9542</v>
      </c>
      <c r="AB260">
        <v>0</v>
      </c>
    </row>
    <row r="261" spans="1:28" x14ac:dyDescent="0.35">
      <c r="A261">
        <v>1982</v>
      </c>
      <c r="B261" t="s">
        <v>49</v>
      </c>
      <c r="C261" t="s">
        <v>60</v>
      </c>
      <c r="D261">
        <v>3347</v>
      </c>
      <c r="E261">
        <v>4890</v>
      </c>
      <c r="F261">
        <v>217709</v>
      </c>
      <c r="G261">
        <v>222316</v>
      </c>
      <c r="H261">
        <v>496</v>
      </c>
      <c r="I261">
        <v>10.5</v>
      </c>
      <c r="J261">
        <v>157</v>
      </c>
      <c r="K261">
        <v>3.3</v>
      </c>
      <c r="L261">
        <v>44284</v>
      </c>
      <c r="M261">
        <v>13913</v>
      </c>
      <c r="N261">
        <v>30371</v>
      </c>
      <c r="O261">
        <v>6.3</v>
      </c>
      <c r="P261">
        <v>19.899999999999999</v>
      </c>
      <c r="Q261">
        <v>53497</v>
      </c>
      <c r="R261">
        <v>13920</v>
      </c>
      <c r="S261">
        <v>39577</v>
      </c>
      <c r="T261">
        <v>6.3</v>
      </c>
      <c r="U261">
        <v>24.1</v>
      </c>
      <c r="V261">
        <v>-9213</v>
      </c>
      <c r="W261">
        <v>-4.2</v>
      </c>
      <c r="X261">
        <v>39.799999999999997</v>
      </c>
      <c r="Y261">
        <v>71</v>
      </c>
      <c r="Z261">
        <v>72</v>
      </c>
      <c r="AA261">
        <v>9624</v>
      </c>
      <c r="AB261">
        <v>0</v>
      </c>
    </row>
    <row r="262" spans="1:28" x14ac:dyDescent="0.35">
      <c r="A262">
        <v>1982</v>
      </c>
      <c r="B262" t="s">
        <v>49</v>
      </c>
      <c r="C262" t="s">
        <v>61</v>
      </c>
      <c r="D262">
        <v>5263</v>
      </c>
      <c r="E262">
        <v>13689</v>
      </c>
      <c r="F262">
        <v>361736</v>
      </c>
      <c r="G262">
        <v>361270</v>
      </c>
      <c r="H262">
        <v>1442</v>
      </c>
      <c r="I262">
        <v>10.8</v>
      </c>
      <c r="J262">
        <v>812</v>
      </c>
      <c r="K262">
        <v>6.1</v>
      </c>
      <c r="L262">
        <v>73509</v>
      </c>
      <c r="M262">
        <v>26642</v>
      </c>
      <c r="N262">
        <v>46867</v>
      </c>
      <c r="O262">
        <v>7.4</v>
      </c>
      <c r="P262">
        <v>20.3</v>
      </c>
      <c r="Q262">
        <v>72577</v>
      </c>
      <c r="R262">
        <v>25427</v>
      </c>
      <c r="S262">
        <v>47150</v>
      </c>
      <c r="T262">
        <v>7</v>
      </c>
      <c r="U262">
        <v>20.100000000000001</v>
      </c>
      <c r="V262">
        <v>932</v>
      </c>
      <c r="W262">
        <v>0.2</v>
      </c>
      <c r="X262">
        <v>40.200000000000003</v>
      </c>
      <c r="Y262">
        <v>76</v>
      </c>
      <c r="Z262">
        <v>83</v>
      </c>
      <c r="AA262">
        <v>10386</v>
      </c>
      <c r="AB262">
        <v>0</v>
      </c>
    </row>
    <row r="263" spans="1:28" x14ac:dyDescent="0.35">
      <c r="A263">
        <v>1982</v>
      </c>
      <c r="B263" t="s">
        <v>49</v>
      </c>
      <c r="C263" t="s">
        <v>45</v>
      </c>
      <c r="D263">
        <v>56963</v>
      </c>
      <c r="E263">
        <v>100195</v>
      </c>
      <c r="F263">
        <v>3845594</v>
      </c>
      <c r="G263">
        <v>3896698</v>
      </c>
      <c r="H263">
        <v>5899</v>
      </c>
      <c r="I263">
        <v>5.9</v>
      </c>
      <c r="J263">
        <v>3928</v>
      </c>
      <c r="K263">
        <v>4</v>
      </c>
      <c r="L263">
        <v>480870</v>
      </c>
      <c r="M263">
        <v>121630</v>
      </c>
      <c r="N263">
        <v>359240</v>
      </c>
      <c r="O263">
        <v>3.1</v>
      </c>
      <c r="P263">
        <v>12.3</v>
      </c>
      <c r="Q263">
        <v>583077</v>
      </c>
      <c r="R263">
        <v>142852</v>
      </c>
      <c r="S263">
        <v>440225</v>
      </c>
      <c r="T263">
        <v>3.7</v>
      </c>
      <c r="U263">
        <v>15</v>
      </c>
      <c r="V263">
        <v>-102207</v>
      </c>
      <c r="W263">
        <v>-2.7</v>
      </c>
      <c r="X263">
        <v>24.6</v>
      </c>
      <c r="Y263">
        <v>463</v>
      </c>
      <c r="Z263">
        <v>608</v>
      </c>
      <c r="AA263">
        <v>61233</v>
      </c>
      <c r="AB263">
        <v>0</v>
      </c>
    </row>
    <row r="264" spans="1:28" x14ac:dyDescent="0.35">
      <c r="A264">
        <v>1982</v>
      </c>
      <c r="B264" t="s">
        <v>50</v>
      </c>
      <c r="C264" t="s">
        <v>44</v>
      </c>
      <c r="D264">
        <v>540</v>
      </c>
      <c r="E264">
        <v>1110</v>
      </c>
      <c r="F264">
        <v>155372</v>
      </c>
      <c r="G264">
        <v>79192</v>
      </c>
      <c r="H264">
        <v>1100</v>
      </c>
      <c r="I264">
        <v>198.2</v>
      </c>
      <c r="J264">
        <v>0</v>
      </c>
      <c r="K264">
        <v>0</v>
      </c>
      <c r="L264">
        <v>152360</v>
      </c>
      <c r="M264">
        <v>152360</v>
      </c>
      <c r="N264">
        <v>0</v>
      </c>
      <c r="O264">
        <v>192.4</v>
      </c>
      <c r="P264">
        <v>192.4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152360</v>
      </c>
      <c r="W264">
        <v>192.4</v>
      </c>
      <c r="X264">
        <v>0</v>
      </c>
      <c r="AB264">
        <v>0</v>
      </c>
    </row>
    <row r="265" spans="1:28" x14ac:dyDescent="0.35">
      <c r="A265">
        <v>1982</v>
      </c>
      <c r="B265" t="s">
        <v>50</v>
      </c>
      <c r="C265" t="s">
        <v>57</v>
      </c>
      <c r="D265">
        <v>1904</v>
      </c>
      <c r="E265">
        <v>2578</v>
      </c>
      <c r="F265">
        <v>278728</v>
      </c>
      <c r="G265">
        <v>275744</v>
      </c>
      <c r="H265">
        <v>345</v>
      </c>
      <c r="I265">
        <v>13.9</v>
      </c>
      <c r="J265">
        <v>157</v>
      </c>
      <c r="K265">
        <v>6.3</v>
      </c>
      <c r="L265">
        <v>71040</v>
      </c>
      <c r="M265">
        <v>15514</v>
      </c>
      <c r="N265">
        <v>55526</v>
      </c>
      <c r="O265">
        <v>5.6</v>
      </c>
      <c r="P265">
        <v>25.8</v>
      </c>
      <c r="Q265">
        <v>65071</v>
      </c>
      <c r="R265">
        <v>24246</v>
      </c>
      <c r="S265">
        <v>40825</v>
      </c>
      <c r="T265">
        <v>8.8000000000000007</v>
      </c>
      <c r="U265">
        <v>23.6</v>
      </c>
      <c r="V265">
        <v>5969</v>
      </c>
      <c r="W265">
        <v>2.2000000000000002</v>
      </c>
      <c r="X265">
        <v>47.2</v>
      </c>
      <c r="Y265">
        <v>59</v>
      </c>
      <c r="Z265">
        <v>59</v>
      </c>
      <c r="AA265">
        <v>17523</v>
      </c>
      <c r="AB265">
        <v>0</v>
      </c>
    </row>
    <row r="266" spans="1:28" x14ac:dyDescent="0.35">
      <c r="A266">
        <v>1982</v>
      </c>
      <c r="B266" t="s">
        <v>50</v>
      </c>
      <c r="C266" t="s">
        <v>58</v>
      </c>
      <c r="D266">
        <v>1208</v>
      </c>
      <c r="E266">
        <v>2259</v>
      </c>
      <c r="F266">
        <v>174219</v>
      </c>
      <c r="G266">
        <v>172256</v>
      </c>
      <c r="H266">
        <v>326</v>
      </c>
      <c r="I266">
        <v>15.2</v>
      </c>
      <c r="J266">
        <v>96</v>
      </c>
      <c r="K266">
        <v>4.5</v>
      </c>
      <c r="L266">
        <v>47032</v>
      </c>
      <c r="M266">
        <v>15776</v>
      </c>
      <c r="N266">
        <v>31256</v>
      </c>
      <c r="O266">
        <v>9.1999999999999993</v>
      </c>
      <c r="P266">
        <v>27.3</v>
      </c>
      <c r="Q266">
        <v>43106</v>
      </c>
      <c r="R266">
        <v>10979</v>
      </c>
      <c r="S266">
        <v>32127</v>
      </c>
      <c r="T266">
        <v>6.4</v>
      </c>
      <c r="U266">
        <v>25</v>
      </c>
      <c r="V266">
        <v>3926</v>
      </c>
      <c r="W266">
        <v>2.2999999999999998</v>
      </c>
      <c r="X266">
        <v>50</v>
      </c>
      <c r="Y266">
        <v>23</v>
      </c>
      <c r="Z266">
        <v>24</v>
      </c>
      <c r="AA266">
        <v>6555</v>
      </c>
      <c r="AB266">
        <v>0</v>
      </c>
    </row>
    <row r="267" spans="1:28" x14ac:dyDescent="0.35">
      <c r="A267">
        <v>1982</v>
      </c>
      <c r="B267" t="s">
        <v>50</v>
      </c>
      <c r="C267" t="s">
        <v>59</v>
      </c>
      <c r="D267">
        <v>1364</v>
      </c>
      <c r="E267">
        <v>2929</v>
      </c>
      <c r="F267">
        <v>194528</v>
      </c>
      <c r="G267">
        <v>197958</v>
      </c>
      <c r="H267">
        <v>433</v>
      </c>
      <c r="I267">
        <v>15.6</v>
      </c>
      <c r="J267">
        <v>120</v>
      </c>
      <c r="K267">
        <v>4.3</v>
      </c>
      <c r="L267">
        <v>47746</v>
      </c>
      <c r="M267">
        <v>17820</v>
      </c>
      <c r="N267">
        <v>29926</v>
      </c>
      <c r="O267">
        <v>9</v>
      </c>
      <c r="P267">
        <v>24.1</v>
      </c>
      <c r="Q267">
        <v>54605</v>
      </c>
      <c r="R267">
        <v>14367</v>
      </c>
      <c r="S267">
        <v>40238</v>
      </c>
      <c r="T267">
        <v>7.3</v>
      </c>
      <c r="U267">
        <v>27.6</v>
      </c>
      <c r="V267">
        <v>-6859</v>
      </c>
      <c r="W267">
        <v>-3.5</v>
      </c>
      <c r="X267">
        <v>48.2</v>
      </c>
      <c r="Y267">
        <v>21</v>
      </c>
      <c r="Z267">
        <v>21</v>
      </c>
      <c r="AA267">
        <v>5934</v>
      </c>
      <c r="AB267">
        <v>0</v>
      </c>
    </row>
    <row r="268" spans="1:28" x14ac:dyDescent="0.35">
      <c r="A268">
        <v>1982</v>
      </c>
      <c r="B268" t="s">
        <v>50</v>
      </c>
      <c r="C268" t="s">
        <v>60</v>
      </c>
      <c r="D268">
        <v>1247</v>
      </c>
      <c r="E268">
        <v>3175</v>
      </c>
      <c r="F268">
        <v>176490</v>
      </c>
      <c r="G268">
        <v>178222</v>
      </c>
      <c r="H268">
        <v>478</v>
      </c>
      <c r="I268">
        <v>15.8</v>
      </c>
      <c r="J268">
        <v>178</v>
      </c>
      <c r="K268">
        <v>5.9</v>
      </c>
      <c r="L268">
        <v>40156</v>
      </c>
      <c r="M268">
        <v>16823</v>
      </c>
      <c r="N268">
        <v>23333</v>
      </c>
      <c r="O268">
        <v>9.4</v>
      </c>
      <c r="P268">
        <v>22.5</v>
      </c>
      <c r="Q268">
        <v>43620</v>
      </c>
      <c r="R268">
        <v>12110</v>
      </c>
      <c r="S268">
        <v>31510</v>
      </c>
      <c r="T268">
        <v>6.8</v>
      </c>
      <c r="U268">
        <v>24.5</v>
      </c>
      <c r="V268">
        <v>-3464</v>
      </c>
      <c r="W268">
        <v>-2</v>
      </c>
      <c r="X268">
        <v>45</v>
      </c>
      <c r="Y268">
        <v>24</v>
      </c>
      <c r="Z268">
        <v>24</v>
      </c>
      <c r="AA268">
        <v>7246</v>
      </c>
      <c r="AB268">
        <v>0</v>
      </c>
    </row>
    <row r="269" spans="1:28" x14ac:dyDescent="0.35">
      <c r="A269">
        <v>1982</v>
      </c>
      <c r="B269" t="s">
        <v>50</v>
      </c>
      <c r="C269" t="s">
        <v>61</v>
      </c>
      <c r="D269">
        <v>2667</v>
      </c>
      <c r="E269">
        <v>11371</v>
      </c>
      <c r="F269">
        <v>394904</v>
      </c>
      <c r="G269">
        <v>394681</v>
      </c>
      <c r="H269">
        <v>1293</v>
      </c>
      <c r="I269">
        <v>11.7</v>
      </c>
      <c r="J269">
        <v>565</v>
      </c>
      <c r="K269">
        <v>5.0999999999999996</v>
      </c>
      <c r="L269">
        <v>78220</v>
      </c>
      <c r="M269">
        <v>25866</v>
      </c>
      <c r="N269">
        <v>52354</v>
      </c>
      <c r="O269">
        <v>6.6</v>
      </c>
      <c r="P269">
        <v>19.8</v>
      </c>
      <c r="Q269">
        <v>77774</v>
      </c>
      <c r="R269">
        <v>20850</v>
      </c>
      <c r="S269">
        <v>56924</v>
      </c>
      <c r="T269">
        <v>5.3</v>
      </c>
      <c r="U269">
        <v>19.7</v>
      </c>
      <c r="V269">
        <v>446</v>
      </c>
      <c r="W269">
        <v>0.1</v>
      </c>
      <c r="X269">
        <v>39.4</v>
      </c>
      <c r="Y269">
        <v>20</v>
      </c>
      <c r="Z269">
        <v>21</v>
      </c>
      <c r="AA269">
        <v>5536</v>
      </c>
      <c r="AB269">
        <v>0</v>
      </c>
    </row>
    <row r="270" spans="1:28" x14ac:dyDescent="0.35">
      <c r="A270">
        <v>1982</v>
      </c>
      <c r="B270" t="s">
        <v>50</v>
      </c>
      <c r="C270" t="s">
        <v>45</v>
      </c>
      <c r="D270">
        <v>30558</v>
      </c>
      <c r="E270">
        <v>98492</v>
      </c>
      <c r="F270">
        <v>4533631</v>
      </c>
      <c r="G270">
        <v>4568729</v>
      </c>
      <c r="H270">
        <v>7376</v>
      </c>
      <c r="I270">
        <v>7.6</v>
      </c>
      <c r="J270">
        <v>4893</v>
      </c>
      <c r="K270">
        <v>5</v>
      </c>
      <c r="L270">
        <v>604513</v>
      </c>
      <c r="M270">
        <v>171857</v>
      </c>
      <c r="N270">
        <v>432656</v>
      </c>
      <c r="O270">
        <v>3.8</v>
      </c>
      <c r="P270">
        <v>13.2</v>
      </c>
      <c r="Q270">
        <v>674709</v>
      </c>
      <c r="R270">
        <v>164513</v>
      </c>
      <c r="S270">
        <v>510196</v>
      </c>
      <c r="T270">
        <v>3.6</v>
      </c>
      <c r="U270">
        <v>14.8</v>
      </c>
      <c r="V270">
        <v>-70196</v>
      </c>
      <c r="W270">
        <v>-1.6</v>
      </c>
      <c r="X270">
        <v>26.4</v>
      </c>
      <c r="Y270">
        <v>192</v>
      </c>
      <c r="Z270">
        <v>286</v>
      </c>
      <c r="AA270">
        <v>54193</v>
      </c>
      <c r="AB270">
        <v>0</v>
      </c>
    </row>
    <row r="271" spans="1:28" x14ac:dyDescent="0.35">
      <c r="A271">
        <v>1982</v>
      </c>
      <c r="B271" t="s">
        <v>51</v>
      </c>
      <c r="C271" t="s">
        <v>44</v>
      </c>
      <c r="D271">
        <v>94</v>
      </c>
      <c r="E271">
        <v>461</v>
      </c>
      <c r="F271">
        <v>61106</v>
      </c>
      <c r="G271">
        <v>31400</v>
      </c>
      <c r="H271">
        <v>458</v>
      </c>
      <c r="I271">
        <v>198.7</v>
      </c>
      <c r="J271">
        <v>0</v>
      </c>
      <c r="K271">
        <v>0</v>
      </c>
      <c r="L271">
        <v>59413</v>
      </c>
      <c r="M271">
        <v>59413</v>
      </c>
      <c r="N271">
        <v>0</v>
      </c>
      <c r="O271">
        <v>189.2</v>
      </c>
      <c r="P271">
        <v>189.2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59413</v>
      </c>
      <c r="W271">
        <v>189.2</v>
      </c>
      <c r="X271">
        <v>0</v>
      </c>
      <c r="AB271">
        <v>0</v>
      </c>
    </row>
    <row r="272" spans="1:28" x14ac:dyDescent="0.35">
      <c r="A272">
        <v>1982</v>
      </c>
      <c r="B272" t="s">
        <v>51</v>
      </c>
      <c r="C272" t="s">
        <v>57</v>
      </c>
      <c r="D272">
        <v>356</v>
      </c>
      <c r="E272">
        <v>679</v>
      </c>
      <c r="F272">
        <v>116626</v>
      </c>
      <c r="G272">
        <v>112292</v>
      </c>
      <c r="H272">
        <v>94</v>
      </c>
      <c r="I272">
        <v>14.4</v>
      </c>
      <c r="J272">
        <v>45</v>
      </c>
      <c r="K272">
        <v>6.9</v>
      </c>
      <c r="L272">
        <v>33423</v>
      </c>
      <c r="M272">
        <v>8796</v>
      </c>
      <c r="N272">
        <v>24627</v>
      </c>
      <c r="O272">
        <v>7.8</v>
      </c>
      <c r="P272">
        <v>29.8</v>
      </c>
      <c r="Q272">
        <v>24755</v>
      </c>
      <c r="R272">
        <v>2236</v>
      </c>
      <c r="S272">
        <v>22519</v>
      </c>
      <c r="T272">
        <v>2</v>
      </c>
      <c r="U272">
        <v>22</v>
      </c>
      <c r="V272">
        <v>8668</v>
      </c>
      <c r="W272">
        <v>7.8</v>
      </c>
      <c r="X272">
        <v>44</v>
      </c>
      <c r="AB272">
        <v>0</v>
      </c>
    </row>
    <row r="273" spans="1:28" x14ac:dyDescent="0.35">
      <c r="A273">
        <v>1982</v>
      </c>
      <c r="B273" t="s">
        <v>51</v>
      </c>
      <c r="C273" t="s">
        <v>58</v>
      </c>
      <c r="D273">
        <v>224</v>
      </c>
      <c r="E273">
        <v>615</v>
      </c>
      <c r="F273">
        <v>73339</v>
      </c>
      <c r="G273">
        <v>72553</v>
      </c>
      <c r="H273">
        <v>90</v>
      </c>
      <c r="I273">
        <v>15.4</v>
      </c>
      <c r="J273">
        <v>26</v>
      </c>
      <c r="K273">
        <v>4.5</v>
      </c>
      <c r="L273">
        <v>20332</v>
      </c>
      <c r="M273">
        <v>6116</v>
      </c>
      <c r="N273">
        <v>14216</v>
      </c>
      <c r="O273">
        <v>8.4</v>
      </c>
      <c r="P273">
        <v>28</v>
      </c>
      <c r="Q273">
        <v>18760</v>
      </c>
      <c r="R273">
        <v>4804</v>
      </c>
      <c r="S273">
        <v>13956</v>
      </c>
      <c r="T273">
        <v>6.6</v>
      </c>
      <c r="U273">
        <v>25.9</v>
      </c>
      <c r="V273">
        <v>1572</v>
      </c>
      <c r="W273">
        <v>2.1</v>
      </c>
      <c r="X273">
        <v>51.8</v>
      </c>
      <c r="Y273">
        <v>4</v>
      </c>
      <c r="Z273">
        <v>4</v>
      </c>
      <c r="AA273">
        <v>2719</v>
      </c>
      <c r="AB273">
        <v>0</v>
      </c>
    </row>
    <row r="274" spans="1:28" x14ac:dyDescent="0.35">
      <c r="A274">
        <v>1982</v>
      </c>
      <c r="B274" t="s">
        <v>51</v>
      </c>
      <c r="C274" t="s">
        <v>59</v>
      </c>
      <c r="D274">
        <v>251</v>
      </c>
      <c r="E274">
        <v>980</v>
      </c>
      <c r="F274">
        <v>80271</v>
      </c>
      <c r="G274">
        <v>81142</v>
      </c>
      <c r="H274">
        <v>124</v>
      </c>
      <c r="I274">
        <v>13.3</v>
      </c>
      <c r="J274">
        <v>31</v>
      </c>
      <c r="K274">
        <v>3.3</v>
      </c>
      <c r="L274">
        <v>18363</v>
      </c>
      <c r="M274">
        <v>5219</v>
      </c>
      <c r="N274">
        <v>13144</v>
      </c>
      <c r="O274">
        <v>6.4</v>
      </c>
      <c r="P274">
        <v>22.6</v>
      </c>
      <c r="Q274">
        <v>20104</v>
      </c>
      <c r="R274">
        <v>5584</v>
      </c>
      <c r="S274">
        <v>14520</v>
      </c>
      <c r="T274">
        <v>6.9</v>
      </c>
      <c r="U274">
        <v>24.8</v>
      </c>
      <c r="V274">
        <v>-1741</v>
      </c>
      <c r="W274">
        <v>-2.2000000000000002</v>
      </c>
      <c r="X274">
        <v>45.2</v>
      </c>
      <c r="Y274">
        <v>4</v>
      </c>
      <c r="Z274">
        <v>4</v>
      </c>
      <c r="AA274">
        <v>3139</v>
      </c>
      <c r="AB274">
        <v>0</v>
      </c>
    </row>
    <row r="275" spans="1:28" x14ac:dyDescent="0.35">
      <c r="A275">
        <v>1982</v>
      </c>
      <c r="B275" t="s">
        <v>51</v>
      </c>
      <c r="C275" t="s">
        <v>60</v>
      </c>
      <c r="D275">
        <v>254</v>
      </c>
      <c r="E275">
        <v>1085</v>
      </c>
      <c r="F275">
        <v>79735</v>
      </c>
      <c r="G275">
        <v>79447</v>
      </c>
      <c r="H275">
        <v>122</v>
      </c>
      <c r="I275">
        <v>11.8</v>
      </c>
      <c r="J275">
        <v>26</v>
      </c>
      <c r="K275">
        <v>2.5</v>
      </c>
      <c r="L275">
        <v>16667</v>
      </c>
      <c r="M275">
        <v>5833</v>
      </c>
      <c r="N275">
        <v>10834</v>
      </c>
      <c r="O275">
        <v>7.3</v>
      </c>
      <c r="P275">
        <v>21</v>
      </c>
      <c r="Q275">
        <v>16091</v>
      </c>
      <c r="R275">
        <v>2953</v>
      </c>
      <c r="S275">
        <v>13138</v>
      </c>
      <c r="T275">
        <v>3.7</v>
      </c>
      <c r="U275">
        <v>20.3</v>
      </c>
      <c r="V275">
        <v>576</v>
      </c>
      <c r="W275">
        <v>0.7</v>
      </c>
      <c r="X275">
        <v>40.6</v>
      </c>
      <c r="Y275">
        <v>3</v>
      </c>
      <c r="Z275">
        <v>3</v>
      </c>
      <c r="AA275">
        <v>1922</v>
      </c>
      <c r="AB275">
        <v>0</v>
      </c>
    </row>
    <row r="276" spans="1:28" x14ac:dyDescent="0.35">
      <c r="A276">
        <v>1982</v>
      </c>
      <c r="B276" t="s">
        <v>51</v>
      </c>
      <c r="C276" t="s">
        <v>61</v>
      </c>
      <c r="D276">
        <v>671</v>
      </c>
      <c r="E276">
        <v>5017</v>
      </c>
      <c r="F276">
        <v>223054</v>
      </c>
      <c r="G276">
        <v>218354</v>
      </c>
      <c r="H276">
        <v>666</v>
      </c>
      <c r="I276">
        <v>13.9</v>
      </c>
      <c r="J276">
        <v>243</v>
      </c>
      <c r="K276">
        <v>5.0999999999999996</v>
      </c>
      <c r="L276">
        <v>47424</v>
      </c>
      <c r="M276">
        <v>16675</v>
      </c>
      <c r="N276">
        <v>30749</v>
      </c>
      <c r="O276">
        <v>7.6</v>
      </c>
      <c r="P276">
        <v>21.7</v>
      </c>
      <c r="Q276">
        <v>38023</v>
      </c>
      <c r="R276">
        <v>7877</v>
      </c>
      <c r="S276">
        <v>30146</v>
      </c>
      <c r="T276">
        <v>3.6</v>
      </c>
      <c r="U276">
        <v>17.399999999999999</v>
      </c>
      <c r="V276">
        <v>9401</v>
      </c>
      <c r="W276">
        <v>4.3</v>
      </c>
      <c r="X276">
        <v>34.799999999999997</v>
      </c>
      <c r="Y276">
        <v>3</v>
      </c>
      <c r="Z276">
        <v>3</v>
      </c>
      <c r="AA276">
        <v>1944</v>
      </c>
      <c r="AB276">
        <v>0</v>
      </c>
    </row>
    <row r="277" spans="1:28" x14ac:dyDescent="0.35">
      <c r="A277">
        <v>1982</v>
      </c>
      <c r="B277" t="s">
        <v>51</v>
      </c>
      <c r="C277" t="s">
        <v>45</v>
      </c>
      <c r="D277">
        <v>9555</v>
      </c>
      <c r="E277">
        <v>60233</v>
      </c>
      <c r="F277">
        <v>3177282</v>
      </c>
      <c r="G277">
        <v>3183619</v>
      </c>
      <c r="H277">
        <v>5500</v>
      </c>
      <c r="I277">
        <v>9.3000000000000007</v>
      </c>
      <c r="J277">
        <v>3157</v>
      </c>
      <c r="K277">
        <v>5.3</v>
      </c>
      <c r="L277">
        <v>439308</v>
      </c>
      <c r="M277">
        <v>120418</v>
      </c>
      <c r="N277">
        <v>318890</v>
      </c>
      <c r="O277">
        <v>3.8</v>
      </c>
      <c r="P277">
        <v>13.8</v>
      </c>
      <c r="Q277">
        <v>451982</v>
      </c>
      <c r="R277">
        <v>104422</v>
      </c>
      <c r="S277">
        <v>347560</v>
      </c>
      <c r="T277">
        <v>3.3</v>
      </c>
      <c r="U277">
        <v>14.2</v>
      </c>
      <c r="V277">
        <v>-12674</v>
      </c>
      <c r="W277">
        <v>-0.4</v>
      </c>
      <c r="X277">
        <v>27.6</v>
      </c>
      <c r="Y277">
        <v>28</v>
      </c>
      <c r="Z277">
        <v>45</v>
      </c>
      <c r="AA277">
        <v>18148</v>
      </c>
      <c r="AB277">
        <v>0</v>
      </c>
    </row>
    <row r="278" spans="1:28" x14ac:dyDescent="0.35">
      <c r="A278">
        <v>1982</v>
      </c>
      <c r="B278" t="s">
        <v>52</v>
      </c>
      <c r="C278" t="s">
        <v>44</v>
      </c>
      <c r="D278">
        <v>37</v>
      </c>
      <c r="E278">
        <v>303</v>
      </c>
      <c r="F278">
        <v>49480</v>
      </c>
      <c r="G278">
        <v>24740</v>
      </c>
      <c r="H278">
        <v>303</v>
      </c>
      <c r="I278">
        <v>200</v>
      </c>
      <c r="J278">
        <v>0</v>
      </c>
      <c r="K278">
        <v>0</v>
      </c>
      <c r="L278">
        <v>49480</v>
      </c>
      <c r="M278">
        <v>49480</v>
      </c>
      <c r="N278">
        <v>0</v>
      </c>
      <c r="O278">
        <v>200</v>
      </c>
      <c r="P278">
        <v>200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49480</v>
      </c>
      <c r="W278">
        <v>200</v>
      </c>
      <c r="X278">
        <v>0</v>
      </c>
      <c r="AB278">
        <v>0</v>
      </c>
    </row>
    <row r="279" spans="1:28" x14ac:dyDescent="0.35">
      <c r="A279">
        <v>1982</v>
      </c>
      <c r="B279" t="s">
        <v>52</v>
      </c>
      <c r="C279" t="s">
        <v>57</v>
      </c>
      <c r="D279">
        <v>101</v>
      </c>
      <c r="E279">
        <v>396</v>
      </c>
      <c r="F279">
        <v>70453</v>
      </c>
      <c r="G279">
        <v>61638</v>
      </c>
      <c r="H279">
        <v>156</v>
      </c>
      <c r="I279">
        <v>48.6</v>
      </c>
      <c r="J279">
        <v>6</v>
      </c>
      <c r="K279">
        <v>1.9</v>
      </c>
      <c r="L279">
        <v>25285</v>
      </c>
      <c r="M279">
        <v>8372</v>
      </c>
      <c r="N279">
        <v>16913</v>
      </c>
      <c r="O279">
        <v>13.6</v>
      </c>
      <c r="P279">
        <v>41</v>
      </c>
      <c r="Q279">
        <v>7654</v>
      </c>
      <c r="S279">
        <v>7143</v>
      </c>
      <c r="U279">
        <v>12.4</v>
      </c>
      <c r="V279">
        <v>17631</v>
      </c>
      <c r="W279">
        <v>28.6</v>
      </c>
      <c r="X279">
        <v>24.8</v>
      </c>
      <c r="AB279">
        <v>1</v>
      </c>
    </row>
    <row r="280" spans="1:28" x14ac:dyDescent="0.35">
      <c r="A280">
        <v>1982</v>
      </c>
      <c r="B280" t="s">
        <v>52</v>
      </c>
      <c r="C280" t="s">
        <v>58</v>
      </c>
      <c r="D280">
        <v>61</v>
      </c>
      <c r="E280">
        <v>230</v>
      </c>
      <c r="F280">
        <v>39315</v>
      </c>
      <c r="G280">
        <v>39515</v>
      </c>
      <c r="H280">
        <v>32</v>
      </c>
      <c r="I280">
        <v>14.8</v>
      </c>
      <c r="J280">
        <v>4</v>
      </c>
      <c r="K280">
        <v>1.9</v>
      </c>
      <c r="L280">
        <v>10288</v>
      </c>
      <c r="M280">
        <v>1090</v>
      </c>
      <c r="N280">
        <v>9198</v>
      </c>
      <c r="O280">
        <v>2.8</v>
      </c>
      <c r="P280">
        <v>26</v>
      </c>
      <c r="Q280">
        <v>10687</v>
      </c>
      <c r="R280">
        <v>240</v>
      </c>
      <c r="S280">
        <v>10447</v>
      </c>
      <c r="T280">
        <v>0.6</v>
      </c>
      <c r="U280">
        <v>27</v>
      </c>
      <c r="V280">
        <v>-399</v>
      </c>
      <c r="W280">
        <v>-1</v>
      </c>
      <c r="X280">
        <v>52</v>
      </c>
      <c r="AB280">
        <v>0</v>
      </c>
    </row>
    <row r="281" spans="1:28" x14ac:dyDescent="0.35">
      <c r="A281">
        <v>1982</v>
      </c>
      <c r="B281" t="s">
        <v>52</v>
      </c>
      <c r="C281" t="s">
        <v>59</v>
      </c>
      <c r="D281">
        <v>74</v>
      </c>
      <c r="E281">
        <v>343</v>
      </c>
      <c r="F281">
        <v>46860</v>
      </c>
      <c r="G281">
        <v>47214</v>
      </c>
      <c r="H281">
        <v>77</v>
      </c>
      <c r="I281">
        <v>24.5</v>
      </c>
      <c r="J281">
        <v>19</v>
      </c>
      <c r="K281">
        <v>6.1</v>
      </c>
      <c r="L281">
        <v>12827</v>
      </c>
      <c r="M281">
        <v>5154</v>
      </c>
      <c r="N281">
        <v>7673</v>
      </c>
      <c r="O281">
        <v>10.9</v>
      </c>
      <c r="P281">
        <v>27.2</v>
      </c>
      <c r="Q281">
        <v>13534</v>
      </c>
      <c r="R281">
        <v>5730</v>
      </c>
      <c r="S281">
        <v>7804</v>
      </c>
      <c r="T281">
        <v>12.1</v>
      </c>
      <c r="U281">
        <v>28.7</v>
      </c>
      <c r="V281">
        <v>-707</v>
      </c>
      <c r="W281">
        <v>-1.5</v>
      </c>
      <c r="X281">
        <v>54.4</v>
      </c>
      <c r="Y281">
        <v>3</v>
      </c>
      <c r="Z281">
        <v>3</v>
      </c>
      <c r="AA281">
        <v>4546</v>
      </c>
      <c r="AB281">
        <v>0</v>
      </c>
    </row>
    <row r="282" spans="1:28" x14ac:dyDescent="0.35">
      <c r="A282">
        <v>1982</v>
      </c>
      <c r="B282" t="s">
        <v>52</v>
      </c>
      <c r="C282" t="s">
        <v>60</v>
      </c>
      <c r="D282">
        <v>78</v>
      </c>
      <c r="E282">
        <v>644</v>
      </c>
      <c r="F282">
        <v>50056</v>
      </c>
      <c r="G282">
        <v>50276</v>
      </c>
      <c r="H282">
        <v>225</v>
      </c>
      <c r="I282">
        <v>41.7</v>
      </c>
      <c r="J282">
        <v>17</v>
      </c>
      <c r="K282">
        <v>3.1</v>
      </c>
      <c r="L282">
        <v>9924</v>
      </c>
      <c r="M282">
        <v>4593</v>
      </c>
      <c r="N282">
        <v>5331</v>
      </c>
      <c r="O282">
        <v>9.1</v>
      </c>
      <c r="P282">
        <v>19.7</v>
      </c>
      <c r="Q282">
        <v>10364</v>
      </c>
      <c r="R282">
        <v>482</v>
      </c>
      <c r="S282">
        <v>9882</v>
      </c>
      <c r="T282">
        <v>1</v>
      </c>
      <c r="U282">
        <v>20.6</v>
      </c>
      <c r="V282">
        <v>-440</v>
      </c>
      <c r="W282">
        <v>-0.9</v>
      </c>
      <c r="X282">
        <v>39.4</v>
      </c>
      <c r="AB282">
        <v>0</v>
      </c>
    </row>
    <row r="283" spans="1:28" x14ac:dyDescent="0.35">
      <c r="A283">
        <v>1982</v>
      </c>
      <c r="B283" t="s">
        <v>52</v>
      </c>
      <c r="C283" t="s">
        <v>61</v>
      </c>
      <c r="D283">
        <v>218</v>
      </c>
      <c r="E283">
        <v>2665</v>
      </c>
      <c r="F283">
        <v>147404</v>
      </c>
      <c r="G283">
        <v>138286</v>
      </c>
      <c r="H283">
        <v>358</v>
      </c>
      <c r="I283">
        <v>14.1</v>
      </c>
      <c r="J283">
        <v>121</v>
      </c>
      <c r="K283">
        <v>4.8</v>
      </c>
      <c r="L283">
        <v>35745</v>
      </c>
      <c r="M283">
        <v>12428</v>
      </c>
      <c r="N283">
        <v>23317</v>
      </c>
      <c r="O283">
        <v>9</v>
      </c>
      <c r="P283">
        <v>25.8</v>
      </c>
      <c r="Q283">
        <v>17508</v>
      </c>
      <c r="S283">
        <v>14665</v>
      </c>
      <c r="U283">
        <v>12.7</v>
      </c>
      <c r="V283">
        <v>18237</v>
      </c>
      <c r="W283">
        <v>13.1</v>
      </c>
      <c r="X283">
        <v>25.4</v>
      </c>
      <c r="AB283">
        <v>1</v>
      </c>
    </row>
    <row r="284" spans="1:28" x14ac:dyDescent="0.35">
      <c r="A284">
        <v>1982</v>
      </c>
      <c r="B284" t="s">
        <v>52</v>
      </c>
      <c r="C284" t="s">
        <v>45</v>
      </c>
      <c r="D284">
        <v>4801</v>
      </c>
      <c r="E284">
        <v>54825</v>
      </c>
      <c r="F284">
        <v>3137096</v>
      </c>
      <c r="G284">
        <v>3120659</v>
      </c>
      <c r="H284">
        <v>5076</v>
      </c>
      <c r="I284">
        <v>9.4</v>
      </c>
      <c r="J284">
        <v>2986</v>
      </c>
      <c r="K284">
        <v>5.6</v>
      </c>
      <c r="L284">
        <v>414843</v>
      </c>
      <c r="M284">
        <v>129914</v>
      </c>
      <c r="N284">
        <v>284929</v>
      </c>
      <c r="O284">
        <v>4.2</v>
      </c>
      <c r="P284">
        <v>13.3</v>
      </c>
      <c r="Q284">
        <v>381970</v>
      </c>
      <c r="R284">
        <v>91554</v>
      </c>
      <c r="S284">
        <v>290416</v>
      </c>
      <c r="T284">
        <v>2.9</v>
      </c>
      <c r="U284">
        <v>12.2</v>
      </c>
      <c r="V284">
        <v>32873</v>
      </c>
      <c r="W284">
        <v>1.1000000000000001</v>
      </c>
      <c r="X284">
        <v>24.4</v>
      </c>
      <c r="Y284">
        <v>7</v>
      </c>
      <c r="Z284">
        <v>9</v>
      </c>
      <c r="AA284">
        <v>10433</v>
      </c>
      <c r="AB284">
        <v>0</v>
      </c>
    </row>
    <row r="285" spans="1:28" x14ac:dyDescent="0.35">
      <c r="A285">
        <v>1982</v>
      </c>
      <c r="B285" t="s">
        <v>53</v>
      </c>
      <c r="C285" t="s">
        <v>44</v>
      </c>
      <c r="D285">
        <v>9</v>
      </c>
      <c r="E285">
        <v>27</v>
      </c>
      <c r="F285">
        <v>23184</v>
      </c>
      <c r="G285">
        <v>11592</v>
      </c>
      <c r="H285">
        <v>27</v>
      </c>
      <c r="I285">
        <v>200</v>
      </c>
      <c r="J285">
        <v>0</v>
      </c>
      <c r="K285">
        <v>0</v>
      </c>
      <c r="L285">
        <v>23184</v>
      </c>
      <c r="P285">
        <v>200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23184</v>
      </c>
      <c r="W285">
        <v>200</v>
      </c>
      <c r="X285">
        <v>0</v>
      </c>
      <c r="AB285">
        <v>1</v>
      </c>
    </row>
    <row r="286" spans="1:28" x14ac:dyDescent="0.35">
      <c r="A286">
        <v>1982</v>
      </c>
      <c r="B286" t="s">
        <v>53</v>
      </c>
      <c r="C286" t="s">
        <v>57</v>
      </c>
      <c r="D286">
        <v>63</v>
      </c>
      <c r="E286">
        <v>187</v>
      </c>
      <c r="F286">
        <v>79609</v>
      </c>
      <c r="G286">
        <v>76542</v>
      </c>
      <c r="H286">
        <v>29</v>
      </c>
      <c r="I286">
        <v>16.7</v>
      </c>
      <c r="J286">
        <v>3</v>
      </c>
      <c r="K286">
        <v>1.7</v>
      </c>
      <c r="L286">
        <v>16206</v>
      </c>
      <c r="M286">
        <v>3370</v>
      </c>
      <c r="N286">
        <v>12836</v>
      </c>
      <c r="O286">
        <v>4.4000000000000004</v>
      </c>
      <c r="P286">
        <v>21.2</v>
      </c>
      <c r="Q286">
        <v>10073</v>
      </c>
      <c r="S286">
        <v>9874</v>
      </c>
      <c r="U286">
        <v>13.2</v>
      </c>
      <c r="V286">
        <v>6133</v>
      </c>
      <c r="W286">
        <v>8</v>
      </c>
      <c r="X286">
        <v>26.4</v>
      </c>
      <c r="AB286">
        <v>1</v>
      </c>
    </row>
    <row r="287" spans="1:28" x14ac:dyDescent="0.35">
      <c r="A287">
        <v>1982</v>
      </c>
      <c r="B287" t="s">
        <v>53</v>
      </c>
      <c r="C287" t="s">
        <v>58</v>
      </c>
      <c r="D287">
        <v>19</v>
      </c>
      <c r="E287">
        <v>84</v>
      </c>
      <c r="F287">
        <v>21685</v>
      </c>
      <c r="G287">
        <v>19001</v>
      </c>
      <c r="H287">
        <v>11</v>
      </c>
      <c r="I287">
        <v>13.8</v>
      </c>
      <c r="J287">
        <v>3</v>
      </c>
      <c r="K287">
        <v>3.8</v>
      </c>
      <c r="L287">
        <v>6439</v>
      </c>
      <c r="P287">
        <v>33.9</v>
      </c>
      <c r="Q287">
        <v>1070</v>
      </c>
      <c r="R287">
        <v>151</v>
      </c>
      <c r="S287">
        <v>919</v>
      </c>
      <c r="T287">
        <v>0.8</v>
      </c>
      <c r="U287">
        <v>5.6</v>
      </c>
      <c r="V287">
        <v>5369</v>
      </c>
      <c r="W287">
        <v>28.3</v>
      </c>
      <c r="X287">
        <v>11.2</v>
      </c>
      <c r="AB287">
        <v>1</v>
      </c>
    </row>
    <row r="288" spans="1:28" x14ac:dyDescent="0.35">
      <c r="A288">
        <v>1982</v>
      </c>
      <c r="B288" t="s">
        <v>53</v>
      </c>
      <c r="C288" t="s">
        <v>59</v>
      </c>
      <c r="D288">
        <v>25</v>
      </c>
      <c r="E288">
        <v>630</v>
      </c>
      <c r="F288">
        <v>32546</v>
      </c>
      <c r="G288">
        <v>33362</v>
      </c>
      <c r="H288">
        <v>74</v>
      </c>
      <c r="I288">
        <v>11.8</v>
      </c>
      <c r="J288">
        <v>67</v>
      </c>
      <c r="K288">
        <v>10.7</v>
      </c>
      <c r="L288">
        <v>7898</v>
      </c>
      <c r="M288">
        <v>2887</v>
      </c>
      <c r="N288">
        <v>5011</v>
      </c>
      <c r="O288">
        <v>8.6999999999999993</v>
      </c>
      <c r="P288">
        <v>23.7</v>
      </c>
      <c r="Q288">
        <v>9531</v>
      </c>
      <c r="R288">
        <v>4728</v>
      </c>
      <c r="S288">
        <v>4803</v>
      </c>
      <c r="T288">
        <v>14.2</v>
      </c>
      <c r="U288">
        <v>28.6</v>
      </c>
      <c r="V288">
        <v>-1633</v>
      </c>
      <c r="W288">
        <v>-4.9000000000000004</v>
      </c>
      <c r="X288">
        <v>47.4</v>
      </c>
      <c r="AB288">
        <v>0</v>
      </c>
    </row>
    <row r="289" spans="1:28" x14ac:dyDescent="0.35">
      <c r="A289">
        <v>1982</v>
      </c>
      <c r="B289" t="s">
        <v>53</v>
      </c>
      <c r="C289" t="s">
        <v>60</v>
      </c>
      <c r="D289">
        <v>36</v>
      </c>
      <c r="E289">
        <v>1384</v>
      </c>
      <c r="F289">
        <v>57292</v>
      </c>
      <c r="G289">
        <v>53955</v>
      </c>
      <c r="H289">
        <v>100</v>
      </c>
      <c r="I289">
        <v>7.3</v>
      </c>
      <c r="J289">
        <v>69</v>
      </c>
      <c r="K289">
        <v>5</v>
      </c>
      <c r="L289">
        <v>21121</v>
      </c>
      <c r="M289">
        <v>12225</v>
      </c>
      <c r="N289">
        <v>8896</v>
      </c>
      <c r="O289">
        <v>22.7</v>
      </c>
      <c r="P289">
        <v>39.1</v>
      </c>
      <c r="Q289">
        <v>14447</v>
      </c>
      <c r="S289">
        <v>14289</v>
      </c>
      <c r="U289">
        <v>26.8</v>
      </c>
      <c r="V289">
        <v>6674</v>
      </c>
      <c r="W289">
        <v>12.3</v>
      </c>
      <c r="X289">
        <v>53.6</v>
      </c>
      <c r="AB289">
        <v>1</v>
      </c>
    </row>
    <row r="290" spans="1:28" x14ac:dyDescent="0.35">
      <c r="A290">
        <v>1982</v>
      </c>
      <c r="B290" t="s">
        <v>53</v>
      </c>
      <c r="C290" t="s">
        <v>61</v>
      </c>
      <c r="D290">
        <v>106</v>
      </c>
      <c r="E290">
        <v>2101</v>
      </c>
      <c r="F290">
        <v>150715</v>
      </c>
      <c r="G290">
        <v>136833</v>
      </c>
      <c r="H290">
        <v>322</v>
      </c>
      <c r="I290">
        <v>16.2</v>
      </c>
      <c r="J290">
        <v>91</v>
      </c>
      <c r="K290">
        <v>4.5999999999999996</v>
      </c>
      <c r="L290">
        <v>41510</v>
      </c>
      <c r="M290">
        <v>17016</v>
      </c>
      <c r="N290">
        <v>24494</v>
      </c>
      <c r="O290">
        <v>12.4</v>
      </c>
      <c r="P290">
        <v>30.3</v>
      </c>
      <c r="Q290">
        <v>13745</v>
      </c>
      <c r="R290">
        <v>2636</v>
      </c>
      <c r="S290">
        <v>11109</v>
      </c>
      <c r="T290">
        <v>1.9</v>
      </c>
      <c r="U290">
        <v>10</v>
      </c>
      <c r="V290">
        <v>27765</v>
      </c>
      <c r="W290">
        <v>20.3</v>
      </c>
      <c r="X290">
        <v>20</v>
      </c>
      <c r="AB290">
        <v>0</v>
      </c>
    </row>
    <row r="291" spans="1:28" x14ac:dyDescent="0.35">
      <c r="A291">
        <v>1982</v>
      </c>
      <c r="B291" t="s">
        <v>53</v>
      </c>
      <c r="C291" t="s">
        <v>45</v>
      </c>
      <c r="D291">
        <v>3240</v>
      </c>
      <c r="E291">
        <v>72059</v>
      </c>
      <c r="F291">
        <v>4506650</v>
      </c>
      <c r="G291">
        <v>4502323</v>
      </c>
      <c r="H291">
        <v>6515</v>
      </c>
      <c r="I291">
        <v>9.1</v>
      </c>
      <c r="J291">
        <v>5338</v>
      </c>
      <c r="K291">
        <v>7.5</v>
      </c>
      <c r="L291">
        <v>551106</v>
      </c>
      <c r="M291">
        <v>169891</v>
      </c>
      <c r="N291">
        <v>381215</v>
      </c>
      <c r="O291">
        <v>3.8</v>
      </c>
      <c r="P291">
        <v>12.2</v>
      </c>
      <c r="Q291">
        <v>542452</v>
      </c>
      <c r="R291">
        <v>146253</v>
      </c>
      <c r="S291">
        <v>396199</v>
      </c>
      <c r="T291">
        <v>3.2</v>
      </c>
      <c r="U291">
        <v>12</v>
      </c>
      <c r="V291">
        <v>8654</v>
      </c>
      <c r="W291">
        <v>0.2</v>
      </c>
      <c r="X291">
        <v>24</v>
      </c>
      <c r="Y291">
        <v>6</v>
      </c>
      <c r="Z291">
        <v>9</v>
      </c>
      <c r="AA291">
        <v>18676</v>
      </c>
      <c r="AB291">
        <v>0</v>
      </c>
    </row>
    <row r="292" spans="1:28" x14ac:dyDescent="0.35">
      <c r="A292">
        <v>1982</v>
      </c>
      <c r="B292" t="s">
        <v>54</v>
      </c>
      <c r="C292" t="s">
        <v>44</v>
      </c>
      <c r="D292">
        <v>4</v>
      </c>
      <c r="E292">
        <v>10</v>
      </c>
      <c r="F292">
        <v>25746</v>
      </c>
      <c r="G292">
        <v>19140</v>
      </c>
      <c r="H292">
        <v>8</v>
      </c>
      <c r="I292">
        <v>160</v>
      </c>
      <c r="J292">
        <v>0</v>
      </c>
      <c r="K292">
        <v>0</v>
      </c>
      <c r="L292">
        <v>13212</v>
      </c>
      <c r="P292">
        <v>69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13212</v>
      </c>
      <c r="W292">
        <v>69</v>
      </c>
      <c r="X292">
        <v>0</v>
      </c>
      <c r="AB292">
        <v>1</v>
      </c>
    </row>
    <row r="293" spans="1:28" x14ac:dyDescent="0.35">
      <c r="A293">
        <v>1982</v>
      </c>
      <c r="B293" t="s">
        <v>54</v>
      </c>
      <c r="C293" t="s">
        <v>57</v>
      </c>
      <c r="D293">
        <v>23</v>
      </c>
      <c r="E293">
        <v>212</v>
      </c>
      <c r="F293">
        <v>37517</v>
      </c>
      <c r="G293">
        <v>34670</v>
      </c>
      <c r="H293">
        <v>81</v>
      </c>
      <c r="I293">
        <v>43.7</v>
      </c>
      <c r="J293">
        <v>28</v>
      </c>
      <c r="K293">
        <v>15.1</v>
      </c>
      <c r="L293">
        <v>8828</v>
      </c>
      <c r="P293">
        <v>25.5</v>
      </c>
      <c r="Q293">
        <v>3136</v>
      </c>
      <c r="R293">
        <v>1402</v>
      </c>
      <c r="S293">
        <v>1734</v>
      </c>
      <c r="T293">
        <v>4</v>
      </c>
      <c r="U293">
        <v>9</v>
      </c>
      <c r="V293">
        <v>5692</v>
      </c>
      <c r="W293">
        <v>16.5</v>
      </c>
      <c r="X293">
        <v>18</v>
      </c>
      <c r="AB293">
        <v>1</v>
      </c>
    </row>
    <row r="294" spans="1:28" x14ac:dyDescent="0.35">
      <c r="A294">
        <v>1982</v>
      </c>
      <c r="B294" t="s">
        <v>54</v>
      </c>
      <c r="C294" t="s">
        <v>58</v>
      </c>
      <c r="D294">
        <v>8</v>
      </c>
      <c r="E294">
        <v>12</v>
      </c>
      <c r="H294">
        <v>1</v>
      </c>
      <c r="I294">
        <v>8</v>
      </c>
      <c r="J294">
        <v>2</v>
      </c>
      <c r="K294">
        <v>16</v>
      </c>
      <c r="AB294">
        <v>1</v>
      </c>
    </row>
    <row r="295" spans="1:28" x14ac:dyDescent="0.35">
      <c r="A295">
        <v>1982</v>
      </c>
      <c r="B295" t="s">
        <v>54</v>
      </c>
      <c r="C295" t="s">
        <v>59</v>
      </c>
      <c r="D295">
        <v>10</v>
      </c>
      <c r="E295">
        <v>746</v>
      </c>
      <c r="F295">
        <v>29595</v>
      </c>
      <c r="G295">
        <v>27571</v>
      </c>
      <c r="H295">
        <v>159</v>
      </c>
      <c r="I295">
        <v>23.5</v>
      </c>
      <c r="J295">
        <v>22</v>
      </c>
      <c r="K295">
        <v>3.2</v>
      </c>
      <c r="L295">
        <v>5800</v>
      </c>
      <c r="M295">
        <v>2155</v>
      </c>
      <c r="N295">
        <v>3645</v>
      </c>
      <c r="O295">
        <v>7.8</v>
      </c>
      <c r="P295">
        <v>21</v>
      </c>
      <c r="Q295">
        <v>1751</v>
      </c>
      <c r="S295">
        <v>1248</v>
      </c>
      <c r="U295">
        <v>6.4</v>
      </c>
      <c r="V295">
        <v>4049</v>
      </c>
      <c r="W295">
        <v>14.6</v>
      </c>
      <c r="X295">
        <v>12.8</v>
      </c>
      <c r="AB295">
        <v>1</v>
      </c>
    </row>
    <row r="296" spans="1:28" x14ac:dyDescent="0.35">
      <c r="A296">
        <v>1982</v>
      </c>
      <c r="B296" t="s">
        <v>54</v>
      </c>
      <c r="C296" t="s">
        <v>60</v>
      </c>
      <c r="D296">
        <v>7</v>
      </c>
      <c r="E296">
        <v>52</v>
      </c>
      <c r="H296">
        <v>7</v>
      </c>
      <c r="I296">
        <v>13.5</v>
      </c>
      <c r="J296">
        <v>7</v>
      </c>
      <c r="K296">
        <v>13.5</v>
      </c>
      <c r="AB296">
        <v>1</v>
      </c>
    </row>
    <row r="297" spans="1:28" x14ac:dyDescent="0.35">
      <c r="A297">
        <v>1982</v>
      </c>
      <c r="B297" t="s">
        <v>54</v>
      </c>
      <c r="C297" t="s">
        <v>61</v>
      </c>
      <c r="D297">
        <v>16</v>
      </c>
      <c r="E297">
        <v>495</v>
      </c>
      <c r="F297">
        <v>40370</v>
      </c>
      <c r="G297">
        <v>44373</v>
      </c>
      <c r="H297">
        <v>75</v>
      </c>
      <c r="I297">
        <v>16</v>
      </c>
      <c r="J297">
        <v>20</v>
      </c>
      <c r="K297">
        <v>4.3</v>
      </c>
      <c r="L297">
        <v>5404</v>
      </c>
      <c r="M297">
        <v>968</v>
      </c>
      <c r="N297">
        <v>4436</v>
      </c>
      <c r="O297">
        <v>2.2000000000000002</v>
      </c>
      <c r="P297">
        <v>12.2</v>
      </c>
      <c r="Q297">
        <v>13409</v>
      </c>
      <c r="R297">
        <v>835</v>
      </c>
      <c r="S297">
        <v>12574</v>
      </c>
      <c r="T297">
        <v>1.9</v>
      </c>
      <c r="U297">
        <v>30.2</v>
      </c>
      <c r="V297">
        <v>-8005</v>
      </c>
      <c r="W297">
        <v>-18</v>
      </c>
      <c r="X297">
        <v>24.4</v>
      </c>
      <c r="AB297">
        <v>0</v>
      </c>
    </row>
    <row r="298" spans="1:28" x14ac:dyDescent="0.35">
      <c r="A298">
        <v>1982</v>
      </c>
      <c r="B298" t="s">
        <v>54</v>
      </c>
      <c r="C298" t="s">
        <v>45</v>
      </c>
      <c r="D298">
        <v>1246</v>
      </c>
      <c r="E298">
        <v>58113</v>
      </c>
      <c r="F298">
        <v>3540728</v>
      </c>
      <c r="G298">
        <v>3541743</v>
      </c>
      <c r="H298">
        <v>5188</v>
      </c>
      <c r="I298">
        <v>9.1</v>
      </c>
      <c r="J298">
        <v>3213</v>
      </c>
      <c r="K298">
        <v>5.6</v>
      </c>
      <c r="L298">
        <v>488154</v>
      </c>
      <c r="M298">
        <v>159402</v>
      </c>
      <c r="N298">
        <v>328752</v>
      </c>
      <c r="O298">
        <v>4.5</v>
      </c>
      <c r="P298">
        <v>13.8</v>
      </c>
      <c r="Q298">
        <v>490184</v>
      </c>
      <c r="R298">
        <v>114574</v>
      </c>
      <c r="S298">
        <v>375610</v>
      </c>
      <c r="T298">
        <v>3.2</v>
      </c>
      <c r="U298">
        <v>13.8</v>
      </c>
      <c r="V298">
        <v>-2030</v>
      </c>
      <c r="W298">
        <v>0</v>
      </c>
      <c r="X298">
        <v>27.6</v>
      </c>
      <c r="AB298">
        <v>0</v>
      </c>
    </row>
    <row r="299" spans="1:28" x14ac:dyDescent="0.35">
      <c r="A299">
        <v>1982</v>
      </c>
      <c r="B299" t="s">
        <v>55</v>
      </c>
      <c r="C299" t="s">
        <v>44</v>
      </c>
      <c r="D299">
        <v>3</v>
      </c>
      <c r="E299">
        <v>4</v>
      </c>
      <c r="F299">
        <v>39227</v>
      </c>
      <c r="G299">
        <v>19614</v>
      </c>
      <c r="H299">
        <v>4</v>
      </c>
      <c r="I299">
        <v>200</v>
      </c>
      <c r="J299">
        <v>0</v>
      </c>
      <c r="K299">
        <v>0</v>
      </c>
      <c r="L299">
        <v>39227</v>
      </c>
      <c r="M299">
        <v>39227</v>
      </c>
      <c r="N299">
        <v>0</v>
      </c>
      <c r="O299">
        <v>200</v>
      </c>
      <c r="P299">
        <v>200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39227</v>
      </c>
      <c r="W299">
        <v>200</v>
      </c>
      <c r="X299">
        <v>0</v>
      </c>
      <c r="AB299">
        <v>0</v>
      </c>
    </row>
    <row r="300" spans="1:28" x14ac:dyDescent="0.35">
      <c r="A300">
        <v>1982</v>
      </c>
      <c r="B300" t="s">
        <v>55</v>
      </c>
      <c r="C300" t="s">
        <v>57</v>
      </c>
      <c r="D300">
        <v>8</v>
      </c>
      <c r="E300">
        <v>270</v>
      </c>
      <c r="F300">
        <v>10866</v>
      </c>
      <c r="G300">
        <v>11292</v>
      </c>
      <c r="H300">
        <v>0</v>
      </c>
      <c r="I300">
        <v>0</v>
      </c>
      <c r="J300">
        <v>44</v>
      </c>
      <c r="K300">
        <v>15.1</v>
      </c>
      <c r="L300">
        <v>1096</v>
      </c>
      <c r="M300">
        <v>0</v>
      </c>
      <c r="N300">
        <v>1096</v>
      </c>
      <c r="O300">
        <v>0</v>
      </c>
      <c r="P300">
        <v>9.6999999999999993</v>
      </c>
      <c r="Q300">
        <v>1948</v>
      </c>
      <c r="S300">
        <v>520</v>
      </c>
      <c r="U300">
        <v>17.3</v>
      </c>
      <c r="V300">
        <v>-852</v>
      </c>
      <c r="W300">
        <v>-7.6</v>
      </c>
      <c r="X300">
        <v>19.399999999999999</v>
      </c>
      <c r="AB300">
        <v>1</v>
      </c>
    </row>
    <row r="301" spans="1:28" x14ac:dyDescent="0.35">
      <c r="A301">
        <v>1982</v>
      </c>
      <c r="B301" t="s">
        <v>55</v>
      </c>
      <c r="C301" t="s">
        <v>58</v>
      </c>
      <c r="D301">
        <v>2</v>
      </c>
      <c r="E301">
        <v>2</v>
      </c>
      <c r="H301">
        <v>0</v>
      </c>
      <c r="I301">
        <v>0</v>
      </c>
      <c r="J301">
        <v>0</v>
      </c>
      <c r="K301">
        <v>0</v>
      </c>
      <c r="M301">
        <v>0</v>
      </c>
      <c r="AB301">
        <v>1</v>
      </c>
    </row>
    <row r="302" spans="1:28" x14ac:dyDescent="0.35">
      <c r="A302">
        <v>1982</v>
      </c>
      <c r="B302" t="s">
        <v>55</v>
      </c>
      <c r="C302" t="s">
        <v>59</v>
      </c>
      <c r="D302">
        <v>1</v>
      </c>
      <c r="E302">
        <v>1</v>
      </c>
      <c r="H302">
        <v>1</v>
      </c>
      <c r="I302">
        <v>200</v>
      </c>
      <c r="J302">
        <v>0</v>
      </c>
      <c r="K302">
        <v>0</v>
      </c>
      <c r="AB302">
        <v>1</v>
      </c>
    </row>
    <row r="303" spans="1:28" x14ac:dyDescent="0.35">
      <c r="A303">
        <v>1982</v>
      </c>
      <c r="B303" t="s">
        <v>55</v>
      </c>
      <c r="C303" t="s">
        <v>60</v>
      </c>
      <c r="D303">
        <v>3</v>
      </c>
      <c r="E303">
        <v>23</v>
      </c>
      <c r="H303">
        <v>20</v>
      </c>
      <c r="I303">
        <v>153.80000000000001</v>
      </c>
      <c r="J303">
        <v>0</v>
      </c>
      <c r="K303">
        <v>0</v>
      </c>
      <c r="AB303">
        <v>1</v>
      </c>
    </row>
    <row r="304" spans="1:28" x14ac:dyDescent="0.35">
      <c r="A304">
        <v>1982</v>
      </c>
      <c r="B304" t="s">
        <v>55</v>
      </c>
      <c r="C304" t="s">
        <v>61</v>
      </c>
      <c r="D304">
        <v>15</v>
      </c>
      <c r="E304">
        <v>106</v>
      </c>
      <c r="F304">
        <v>52280</v>
      </c>
      <c r="G304">
        <v>44368</v>
      </c>
      <c r="H304">
        <v>13</v>
      </c>
      <c r="I304">
        <v>9.3000000000000007</v>
      </c>
      <c r="J304">
        <v>82</v>
      </c>
      <c r="K304">
        <v>58.4</v>
      </c>
      <c r="L304">
        <v>21790</v>
      </c>
      <c r="P304">
        <v>49.1</v>
      </c>
      <c r="Q304">
        <v>5966</v>
      </c>
      <c r="S304">
        <v>2283</v>
      </c>
      <c r="U304">
        <v>13.4</v>
      </c>
      <c r="V304">
        <v>15824</v>
      </c>
      <c r="W304">
        <v>35.700000000000003</v>
      </c>
      <c r="X304">
        <v>26.8</v>
      </c>
      <c r="AB304">
        <v>1</v>
      </c>
    </row>
    <row r="305" spans="1:28" x14ac:dyDescent="0.35">
      <c r="A305">
        <v>1982</v>
      </c>
      <c r="B305" t="s">
        <v>55</v>
      </c>
      <c r="C305" t="s">
        <v>45</v>
      </c>
      <c r="D305">
        <v>747</v>
      </c>
      <c r="E305">
        <v>63256</v>
      </c>
      <c r="F305">
        <v>3688527</v>
      </c>
      <c r="G305">
        <v>3680393</v>
      </c>
      <c r="H305">
        <v>5709</v>
      </c>
      <c r="I305">
        <v>9.1</v>
      </c>
      <c r="J305">
        <v>4254</v>
      </c>
      <c r="K305">
        <v>6.8</v>
      </c>
      <c r="L305">
        <v>496586</v>
      </c>
      <c r="M305">
        <v>160391</v>
      </c>
      <c r="N305">
        <v>336195</v>
      </c>
      <c r="O305">
        <v>4.4000000000000004</v>
      </c>
      <c r="P305">
        <v>13.5</v>
      </c>
      <c r="Q305">
        <v>480318</v>
      </c>
      <c r="R305">
        <v>124920</v>
      </c>
      <c r="S305">
        <v>355398</v>
      </c>
      <c r="T305">
        <v>3.4</v>
      </c>
      <c r="U305">
        <v>13.1</v>
      </c>
      <c r="V305">
        <v>16268</v>
      </c>
      <c r="W305">
        <v>0.4</v>
      </c>
      <c r="X305">
        <v>26.2</v>
      </c>
      <c r="AB305">
        <v>0</v>
      </c>
    </row>
    <row r="306" spans="1:28" x14ac:dyDescent="0.35">
      <c r="A306">
        <v>1982</v>
      </c>
      <c r="B306" t="s">
        <v>56</v>
      </c>
      <c r="C306" t="s">
        <v>44</v>
      </c>
      <c r="D306">
        <v>3</v>
      </c>
      <c r="E306">
        <v>16</v>
      </c>
      <c r="F306">
        <v>143941</v>
      </c>
      <c r="G306">
        <v>71971</v>
      </c>
      <c r="H306">
        <v>16</v>
      </c>
      <c r="I306">
        <v>200</v>
      </c>
      <c r="J306">
        <v>0</v>
      </c>
      <c r="K306">
        <v>0</v>
      </c>
      <c r="L306">
        <v>143941</v>
      </c>
      <c r="M306">
        <v>143941</v>
      </c>
      <c r="N306">
        <v>0</v>
      </c>
      <c r="O306">
        <v>200</v>
      </c>
      <c r="P306">
        <v>200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143941</v>
      </c>
      <c r="W306">
        <v>200</v>
      </c>
      <c r="X306">
        <v>0</v>
      </c>
      <c r="AB306">
        <v>0</v>
      </c>
    </row>
    <row r="307" spans="1:28" x14ac:dyDescent="0.35">
      <c r="A307">
        <v>1982</v>
      </c>
      <c r="B307" t="s">
        <v>56</v>
      </c>
      <c r="C307" t="s">
        <v>57</v>
      </c>
      <c r="D307">
        <v>28</v>
      </c>
      <c r="E307">
        <v>540</v>
      </c>
      <c r="F307">
        <v>103179</v>
      </c>
      <c r="G307">
        <v>62142</v>
      </c>
      <c r="H307">
        <v>7</v>
      </c>
      <c r="I307">
        <v>1.3</v>
      </c>
      <c r="J307">
        <v>19</v>
      </c>
      <c r="K307">
        <v>3.5</v>
      </c>
      <c r="L307">
        <v>84957</v>
      </c>
      <c r="P307">
        <v>136.69999999999999</v>
      </c>
      <c r="Q307">
        <v>2884</v>
      </c>
      <c r="S307">
        <v>1643</v>
      </c>
      <c r="U307">
        <v>4.5999999999999996</v>
      </c>
      <c r="V307">
        <v>82073</v>
      </c>
      <c r="W307">
        <v>132.1</v>
      </c>
      <c r="X307">
        <v>9.1999999999999993</v>
      </c>
      <c r="AB307">
        <v>1</v>
      </c>
    </row>
    <row r="308" spans="1:28" x14ac:dyDescent="0.35">
      <c r="A308">
        <v>1982</v>
      </c>
      <c r="B308" t="s">
        <v>56</v>
      </c>
      <c r="C308" t="s">
        <v>58</v>
      </c>
      <c r="D308">
        <v>7</v>
      </c>
      <c r="E308">
        <v>15</v>
      </c>
      <c r="H308">
        <v>1</v>
      </c>
      <c r="I308">
        <v>6.7</v>
      </c>
      <c r="J308">
        <v>1</v>
      </c>
      <c r="K308">
        <v>6.7</v>
      </c>
      <c r="AB308">
        <v>1</v>
      </c>
    </row>
    <row r="309" spans="1:28" x14ac:dyDescent="0.35">
      <c r="A309">
        <v>1982</v>
      </c>
      <c r="B309" t="s">
        <v>56</v>
      </c>
      <c r="C309" t="s">
        <v>59</v>
      </c>
      <c r="D309">
        <v>7</v>
      </c>
      <c r="E309">
        <v>21</v>
      </c>
      <c r="H309">
        <v>1</v>
      </c>
      <c r="I309">
        <v>4.8</v>
      </c>
      <c r="J309">
        <v>1</v>
      </c>
      <c r="K309">
        <v>4.8</v>
      </c>
      <c r="AB309">
        <v>1</v>
      </c>
    </row>
    <row r="310" spans="1:28" x14ac:dyDescent="0.35">
      <c r="A310">
        <v>1982</v>
      </c>
      <c r="B310" t="s">
        <v>56</v>
      </c>
      <c r="C310" t="s">
        <v>60</v>
      </c>
      <c r="D310">
        <v>8</v>
      </c>
      <c r="E310">
        <v>15</v>
      </c>
      <c r="F310">
        <v>91196</v>
      </c>
      <c r="G310">
        <v>45714</v>
      </c>
      <c r="H310">
        <v>4</v>
      </c>
      <c r="I310">
        <v>30.8</v>
      </c>
      <c r="J310">
        <v>0</v>
      </c>
      <c r="K310">
        <v>0</v>
      </c>
      <c r="L310">
        <v>90965</v>
      </c>
      <c r="M310">
        <v>55757</v>
      </c>
      <c r="N310">
        <v>35208</v>
      </c>
      <c r="O310">
        <v>122</v>
      </c>
      <c r="P310">
        <v>199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90965</v>
      </c>
      <c r="W310">
        <v>199</v>
      </c>
      <c r="X310">
        <v>0</v>
      </c>
      <c r="AB310">
        <v>0</v>
      </c>
    </row>
    <row r="311" spans="1:28" x14ac:dyDescent="0.35">
      <c r="A311">
        <v>1982</v>
      </c>
      <c r="B311" t="s">
        <v>56</v>
      </c>
      <c r="C311" t="s">
        <v>61</v>
      </c>
      <c r="D311">
        <v>24</v>
      </c>
      <c r="E311">
        <v>519</v>
      </c>
      <c r="F311">
        <v>86555</v>
      </c>
      <c r="G311">
        <v>84108</v>
      </c>
      <c r="H311">
        <v>59</v>
      </c>
      <c r="I311">
        <v>11.8</v>
      </c>
      <c r="J311">
        <v>19</v>
      </c>
      <c r="K311">
        <v>3.8</v>
      </c>
      <c r="L311">
        <v>9616</v>
      </c>
      <c r="P311">
        <v>11.4</v>
      </c>
      <c r="Q311">
        <v>4721</v>
      </c>
      <c r="R311">
        <v>281</v>
      </c>
      <c r="S311">
        <v>4440</v>
      </c>
      <c r="T311">
        <v>0.3</v>
      </c>
      <c r="U311">
        <v>5.6</v>
      </c>
      <c r="V311">
        <v>4895</v>
      </c>
      <c r="W311">
        <v>5.8</v>
      </c>
      <c r="X311">
        <v>11.2</v>
      </c>
      <c r="AB311">
        <v>1</v>
      </c>
    </row>
    <row r="312" spans="1:28" x14ac:dyDescent="0.35">
      <c r="A312">
        <v>1982</v>
      </c>
      <c r="B312" t="s">
        <v>56</v>
      </c>
      <c r="C312" t="s">
        <v>45</v>
      </c>
      <c r="D312">
        <v>880</v>
      </c>
      <c r="E312">
        <v>265897</v>
      </c>
      <c r="F312">
        <v>19295301</v>
      </c>
      <c r="G312">
        <v>19489943</v>
      </c>
      <c r="H312">
        <v>28251</v>
      </c>
      <c r="I312">
        <v>10.8</v>
      </c>
      <c r="J312">
        <v>19194</v>
      </c>
      <c r="K312">
        <v>7.3</v>
      </c>
      <c r="L312">
        <v>2365692</v>
      </c>
      <c r="M312">
        <v>866705</v>
      </c>
      <c r="N312">
        <v>1498987</v>
      </c>
      <c r="O312">
        <v>4.4000000000000004</v>
      </c>
      <c r="P312">
        <v>12.1</v>
      </c>
      <c r="Q312">
        <v>2754976</v>
      </c>
      <c r="R312">
        <v>605765</v>
      </c>
      <c r="S312">
        <v>2149211</v>
      </c>
      <c r="T312">
        <v>3.1</v>
      </c>
      <c r="U312">
        <v>14.1</v>
      </c>
      <c r="V312">
        <v>-389284</v>
      </c>
      <c r="W312">
        <v>-2</v>
      </c>
      <c r="X312">
        <v>24.2</v>
      </c>
      <c r="AB312">
        <v>0</v>
      </c>
    </row>
    <row r="313" spans="1:28" x14ac:dyDescent="0.35">
      <c r="A313">
        <v>1983</v>
      </c>
      <c r="B313" t="s">
        <v>43</v>
      </c>
      <c r="C313" t="s">
        <v>44</v>
      </c>
      <c r="D313">
        <v>376330</v>
      </c>
      <c r="E313">
        <v>377169</v>
      </c>
      <c r="F313">
        <v>976345</v>
      </c>
      <c r="G313">
        <v>495378</v>
      </c>
      <c r="H313">
        <v>369419</v>
      </c>
      <c r="I313">
        <v>195.9</v>
      </c>
      <c r="J313">
        <v>0</v>
      </c>
      <c r="K313">
        <v>0</v>
      </c>
      <c r="L313">
        <v>961935</v>
      </c>
      <c r="M313">
        <v>961935</v>
      </c>
      <c r="N313">
        <v>0</v>
      </c>
      <c r="O313">
        <v>194.2</v>
      </c>
      <c r="P313">
        <v>194.2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961935</v>
      </c>
      <c r="W313">
        <v>194.2</v>
      </c>
      <c r="X313">
        <v>0</v>
      </c>
      <c r="AB313">
        <v>0</v>
      </c>
    </row>
    <row r="314" spans="1:28" x14ac:dyDescent="0.35">
      <c r="A314">
        <v>1983</v>
      </c>
      <c r="B314" t="s">
        <v>43</v>
      </c>
      <c r="C314" t="s">
        <v>57</v>
      </c>
      <c r="D314">
        <v>219612</v>
      </c>
      <c r="E314">
        <v>220269</v>
      </c>
      <c r="F314">
        <v>467871</v>
      </c>
      <c r="G314">
        <v>553942</v>
      </c>
      <c r="H314">
        <v>182</v>
      </c>
      <c r="I314">
        <v>0.1</v>
      </c>
      <c r="J314">
        <v>90578</v>
      </c>
      <c r="K314">
        <v>33.799999999999997</v>
      </c>
      <c r="L314">
        <v>107288</v>
      </c>
      <c r="M314">
        <v>405</v>
      </c>
      <c r="N314">
        <v>106883</v>
      </c>
      <c r="O314">
        <v>0.1</v>
      </c>
      <c r="P314">
        <v>19.399999999999999</v>
      </c>
      <c r="Q314">
        <v>279429</v>
      </c>
      <c r="R314">
        <v>214560</v>
      </c>
      <c r="S314">
        <v>64869</v>
      </c>
      <c r="T314">
        <v>38.700000000000003</v>
      </c>
      <c r="U314">
        <v>50.4</v>
      </c>
      <c r="V314">
        <v>-172141</v>
      </c>
      <c r="W314">
        <v>-31</v>
      </c>
      <c r="X314">
        <v>38.799999999999997</v>
      </c>
      <c r="Y314">
        <v>68402</v>
      </c>
      <c r="Z314">
        <v>68421</v>
      </c>
      <c r="AA314">
        <v>168356</v>
      </c>
      <c r="AB314">
        <v>0</v>
      </c>
    </row>
    <row r="315" spans="1:28" x14ac:dyDescent="0.35">
      <c r="A315">
        <v>1983</v>
      </c>
      <c r="B315" t="s">
        <v>43</v>
      </c>
      <c r="C315" t="s">
        <v>58</v>
      </c>
      <c r="D315">
        <v>176183</v>
      </c>
      <c r="E315">
        <v>176608</v>
      </c>
      <c r="F315">
        <v>379731</v>
      </c>
      <c r="G315">
        <v>435260</v>
      </c>
      <c r="H315">
        <v>8062</v>
      </c>
      <c r="I315">
        <v>4.0999999999999996</v>
      </c>
      <c r="J315">
        <v>52587</v>
      </c>
      <c r="K315">
        <v>26.5</v>
      </c>
      <c r="L315">
        <v>80548</v>
      </c>
      <c r="M315">
        <v>20370</v>
      </c>
      <c r="N315">
        <v>60178</v>
      </c>
      <c r="O315">
        <v>4.7</v>
      </c>
      <c r="P315">
        <v>18.5</v>
      </c>
      <c r="Q315">
        <v>191606</v>
      </c>
      <c r="R315">
        <v>135926</v>
      </c>
      <c r="S315">
        <v>55680</v>
      </c>
      <c r="T315">
        <v>31.2</v>
      </c>
      <c r="U315">
        <v>44</v>
      </c>
      <c r="V315">
        <v>-111058</v>
      </c>
      <c r="W315">
        <v>-25.5</v>
      </c>
      <c r="X315">
        <v>37</v>
      </c>
      <c r="Y315">
        <v>40116</v>
      </c>
      <c r="Z315">
        <v>40116</v>
      </c>
      <c r="AA315">
        <v>107246</v>
      </c>
      <c r="AB315">
        <v>0</v>
      </c>
    </row>
    <row r="316" spans="1:28" x14ac:dyDescent="0.35">
      <c r="A316">
        <v>1983</v>
      </c>
      <c r="B316" t="s">
        <v>43</v>
      </c>
      <c r="C316" t="s">
        <v>59</v>
      </c>
      <c r="D316">
        <v>145418</v>
      </c>
      <c r="E316">
        <v>145750</v>
      </c>
      <c r="F316">
        <v>315313</v>
      </c>
      <c r="G316">
        <v>355131</v>
      </c>
      <c r="H316">
        <v>7090</v>
      </c>
      <c r="I316">
        <v>4.4000000000000004</v>
      </c>
      <c r="J316">
        <v>37888</v>
      </c>
      <c r="K316">
        <v>23.7</v>
      </c>
      <c r="L316">
        <v>62857</v>
      </c>
      <c r="M316">
        <v>17749</v>
      </c>
      <c r="N316">
        <v>45108</v>
      </c>
      <c r="O316">
        <v>5</v>
      </c>
      <c r="P316">
        <v>17.7</v>
      </c>
      <c r="Q316">
        <v>142493</v>
      </c>
      <c r="R316">
        <v>98003</v>
      </c>
      <c r="S316">
        <v>44490</v>
      </c>
      <c r="T316">
        <v>27.6</v>
      </c>
      <c r="U316">
        <v>40.1</v>
      </c>
      <c r="V316">
        <v>-79636</v>
      </c>
      <c r="W316">
        <v>-22.4</v>
      </c>
      <c r="X316">
        <v>35.4</v>
      </c>
      <c r="Y316">
        <v>27642</v>
      </c>
      <c r="Z316">
        <v>27649</v>
      </c>
      <c r="AA316">
        <v>73896</v>
      </c>
      <c r="AB316">
        <v>0</v>
      </c>
    </row>
    <row r="317" spans="1:28" x14ac:dyDescent="0.35">
      <c r="A317">
        <v>1983</v>
      </c>
      <c r="B317" t="s">
        <v>43</v>
      </c>
      <c r="C317" t="s">
        <v>60</v>
      </c>
      <c r="D317">
        <v>135648</v>
      </c>
      <c r="E317">
        <v>135998</v>
      </c>
      <c r="F317">
        <v>296133</v>
      </c>
      <c r="G317">
        <v>331111</v>
      </c>
      <c r="H317">
        <v>6385</v>
      </c>
      <c r="I317">
        <v>4.3</v>
      </c>
      <c r="J317">
        <v>32298</v>
      </c>
      <c r="K317">
        <v>21.9</v>
      </c>
      <c r="L317">
        <v>55953</v>
      </c>
      <c r="M317">
        <v>15902</v>
      </c>
      <c r="N317">
        <v>40051</v>
      </c>
      <c r="O317">
        <v>4.8</v>
      </c>
      <c r="P317">
        <v>16.899999999999999</v>
      </c>
      <c r="Q317">
        <v>125909</v>
      </c>
      <c r="R317">
        <v>84020</v>
      </c>
      <c r="S317">
        <v>41889</v>
      </c>
      <c r="T317">
        <v>25.4</v>
      </c>
      <c r="U317">
        <v>38</v>
      </c>
      <c r="V317">
        <v>-69956</v>
      </c>
      <c r="W317">
        <v>-21.1</v>
      </c>
      <c r="X317">
        <v>33.799999999999997</v>
      </c>
      <c r="Y317">
        <v>23256</v>
      </c>
      <c r="Z317">
        <v>23261</v>
      </c>
      <c r="AA317">
        <v>62724</v>
      </c>
      <c r="AB317">
        <v>0</v>
      </c>
    </row>
    <row r="318" spans="1:28" x14ac:dyDescent="0.35">
      <c r="A318">
        <v>1983</v>
      </c>
      <c r="B318" t="s">
        <v>43</v>
      </c>
      <c r="C318" t="s">
        <v>61</v>
      </c>
      <c r="D318">
        <v>121246</v>
      </c>
      <c r="E318">
        <v>121495</v>
      </c>
      <c r="F318">
        <v>262162</v>
      </c>
      <c r="G318">
        <v>289168</v>
      </c>
      <c r="H318">
        <v>5601</v>
      </c>
      <c r="I318">
        <v>4.3</v>
      </c>
      <c r="J318">
        <v>25288</v>
      </c>
      <c r="K318">
        <v>19.5</v>
      </c>
      <c r="L318">
        <v>47991</v>
      </c>
      <c r="M318">
        <v>13670</v>
      </c>
      <c r="N318">
        <v>34321</v>
      </c>
      <c r="O318">
        <v>4.7</v>
      </c>
      <c r="P318">
        <v>16.600000000000001</v>
      </c>
      <c r="Q318">
        <v>102002</v>
      </c>
      <c r="R318">
        <v>65444</v>
      </c>
      <c r="S318">
        <v>36558</v>
      </c>
      <c r="T318">
        <v>22.6</v>
      </c>
      <c r="U318">
        <v>35.299999999999997</v>
      </c>
      <c r="V318">
        <v>-54011</v>
      </c>
      <c r="W318">
        <v>-18.7</v>
      </c>
      <c r="X318">
        <v>33.200000000000003</v>
      </c>
      <c r="Y318">
        <v>18284</v>
      </c>
      <c r="Z318">
        <v>18286</v>
      </c>
      <c r="AA318">
        <v>49303</v>
      </c>
      <c r="AB318">
        <v>0</v>
      </c>
    </row>
    <row r="319" spans="1:28" x14ac:dyDescent="0.35">
      <c r="A319">
        <v>1983</v>
      </c>
      <c r="B319" t="s">
        <v>43</v>
      </c>
      <c r="C319" t="s">
        <v>62</v>
      </c>
      <c r="D319">
        <v>112657</v>
      </c>
      <c r="E319">
        <v>113265</v>
      </c>
      <c r="F319">
        <v>244926</v>
      </c>
      <c r="G319">
        <v>268574</v>
      </c>
      <c r="H319">
        <v>5334</v>
      </c>
      <c r="I319">
        <v>4.4000000000000004</v>
      </c>
      <c r="J319">
        <v>22322</v>
      </c>
      <c r="K319">
        <v>18.600000000000001</v>
      </c>
      <c r="L319">
        <v>43254</v>
      </c>
      <c r="M319">
        <v>12944</v>
      </c>
      <c r="N319">
        <v>30310</v>
      </c>
      <c r="O319">
        <v>4.8</v>
      </c>
      <c r="P319">
        <v>16.100000000000001</v>
      </c>
      <c r="Q319">
        <v>90550</v>
      </c>
      <c r="R319">
        <v>57323</v>
      </c>
      <c r="S319">
        <v>33227</v>
      </c>
      <c r="T319">
        <v>21.3</v>
      </c>
      <c r="U319">
        <v>33.700000000000003</v>
      </c>
      <c r="V319">
        <v>-47296</v>
      </c>
      <c r="W319">
        <v>-17.600000000000001</v>
      </c>
      <c r="X319">
        <v>32.200000000000003</v>
      </c>
      <c r="Y319">
        <v>15508</v>
      </c>
      <c r="Z319">
        <v>15555</v>
      </c>
      <c r="AA319">
        <v>41961</v>
      </c>
      <c r="AB319">
        <v>0</v>
      </c>
    </row>
    <row r="320" spans="1:28" x14ac:dyDescent="0.35">
      <c r="A320">
        <v>1983</v>
      </c>
      <c r="B320" t="s">
        <v>43</v>
      </c>
      <c r="C320" t="s">
        <v>45</v>
      </c>
      <c r="D320">
        <v>783554</v>
      </c>
      <c r="E320">
        <v>785682</v>
      </c>
      <c r="F320">
        <v>1741457</v>
      </c>
      <c r="G320">
        <v>1885775</v>
      </c>
      <c r="H320">
        <v>24675</v>
      </c>
      <c r="I320">
        <v>3</v>
      </c>
      <c r="J320">
        <v>118232</v>
      </c>
      <c r="K320">
        <v>14.4</v>
      </c>
      <c r="L320">
        <v>239641</v>
      </c>
      <c r="M320">
        <v>65684</v>
      </c>
      <c r="N320">
        <v>173957</v>
      </c>
      <c r="O320">
        <v>3.5</v>
      </c>
      <c r="P320">
        <v>12.7</v>
      </c>
      <c r="Q320">
        <v>528276</v>
      </c>
      <c r="R320">
        <v>317872</v>
      </c>
      <c r="S320">
        <v>210404</v>
      </c>
      <c r="T320">
        <v>16.899999999999999</v>
      </c>
      <c r="U320">
        <v>28</v>
      </c>
      <c r="V320">
        <v>-288635</v>
      </c>
      <c r="W320">
        <v>-15.3</v>
      </c>
      <c r="X320">
        <v>25.4</v>
      </c>
      <c r="Y320">
        <v>86818</v>
      </c>
      <c r="Z320">
        <v>86938</v>
      </c>
      <c r="AA320">
        <v>240446</v>
      </c>
      <c r="AB320">
        <v>0</v>
      </c>
    </row>
    <row r="321" spans="1:28" x14ac:dyDescent="0.35">
      <c r="A321">
        <v>1983</v>
      </c>
      <c r="B321" t="s">
        <v>46</v>
      </c>
      <c r="C321" t="s">
        <v>44</v>
      </c>
      <c r="D321">
        <v>36736</v>
      </c>
      <c r="E321">
        <v>37518</v>
      </c>
      <c r="F321">
        <v>444965</v>
      </c>
      <c r="G321">
        <v>224306</v>
      </c>
      <c r="H321">
        <v>37213</v>
      </c>
      <c r="I321">
        <v>198.4</v>
      </c>
      <c r="J321">
        <v>0</v>
      </c>
      <c r="K321">
        <v>0</v>
      </c>
      <c r="L321">
        <v>441318</v>
      </c>
      <c r="M321">
        <v>441318</v>
      </c>
      <c r="N321">
        <v>0</v>
      </c>
      <c r="O321">
        <v>196.7</v>
      </c>
      <c r="P321">
        <v>196.7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441318</v>
      </c>
      <c r="W321">
        <v>196.7</v>
      </c>
      <c r="X321">
        <v>0</v>
      </c>
      <c r="AB321">
        <v>0</v>
      </c>
    </row>
    <row r="322" spans="1:28" x14ac:dyDescent="0.35">
      <c r="A322">
        <v>1983</v>
      </c>
      <c r="B322" t="s">
        <v>46</v>
      </c>
      <c r="C322" t="s">
        <v>57</v>
      </c>
      <c r="D322">
        <v>69668</v>
      </c>
      <c r="E322">
        <v>71542</v>
      </c>
      <c r="F322">
        <v>454348</v>
      </c>
      <c r="G322">
        <v>474726</v>
      </c>
      <c r="H322">
        <v>241</v>
      </c>
      <c r="I322">
        <v>0.3</v>
      </c>
      <c r="J322">
        <v>7408</v>
      </c>
      <c r="K322">
        <v>9.8000000000000007</v>
      </c>
      <c r="L322">
        <v>116549</v>
      </c>
      <c r="M322">
        <v>986</v>
      </c>
      <c r="N322">
        <v>115563</v>
      </c>
      <c r="O322">
        <v>0.2</v>
      </c>
      <c r="P322">
        <v>24.6</v>
      </c>
      <c r="Q322">
        <v>157304</v>
      </c>
      <c r="R322">
        <v>86696</v>
      </c>
      <c r="S322">
        <v>70608</v>
      </c>
      <c r="T322">
        <v>18.3</v>
      </c>
      <c r="U322">
        <v>33.1</v>
      </c>
      <c r="V322">
        <v>-40755</v>
      </c>
      <c r="W322">
        <v>-8.5</v>
      </c>
      <c r="X322">
        <v>49.2</v>
      </c>
      <c r="Y322">
        <v>5763</v>
      </c>
      <c r="Z322">
        <v>5783</v>
      </c>
      <c r="AA322">
        <v>70161</v>
      </c>
      <c r="AB322">
        <v>0</v>
      </c>
    </row>
    <row r="323" spans="1:28" x14ac:dyDescent="0.35">
      <c r="A323">
        <v>1983</v>
      </c>
      <c r="B323" t="s">
        <v>46</v>
      </c>
      <c r="C323" t="s">
        <v>58</v>
      </c>
      <c r="D323">
        <v>67172</v>
      </c>
      <c r="E323">
        <v>68972</v>
      </c>
      <c r="F323">
        <v>428160</v>
      </c>
      <c r="G323">
        <v>452212</v>
      </c>
      <c r="H323">
        <v>782</v>
      </c>
      <c r="I323">
        <v>1.1000000000000001</v>
      </c>
      <c r="J323">
        <v>5466</v>
      </c>
      <c r="K323">
        <v>7.7</v>
      </c>
      <c r="L323">
        <v>85175</v>
      </c>
      <c r="M323">
        <v>8296</v>
      </c>
      <c r="N323">
        <v>76879</v>
      </c>
      <c r="O323">
        <v>1.8</v>
      </c>
      <c r="P323">
        <v>18.8</v>
      </c>
      <c r="Q323">
        <v>133279</v>
      </c>
      <c r="R323">
        <v>65020</v>
      </c>
      <c r="S323">
        <v>68259</v>
      </c>
      <c r="T323">
        <v>14.4</v>
      </c>
      <c r="U323">
        <v>29.5</v>
      </c>
      <c r="V323">
        <v>-48104</v>
      </c>
      <c r="W323">
        <v>-10.7</v>
      </c>
      <c r="X323">
        <v>37.6</v>
      </c>
      <c r="Y323">
        <v>4374</v>
      </c>
      <c r="Z323">
        <v>4381</v>
      </c>
      <c r="AA323">
        <v>53465</v>
      </c>
      <c r="AB323">
        <v>0</v>
      </c>
    </row>
    <row r="324" spans="1:28" x14ac:dyDescent="0.35">
      <c r="A324">
        <v>1983</v>
      </c>
      <c r="B324" t="s">
        <v>46</v>
      </c>
      <c r="C324" t="s">
        <v>59</v>
      </c>
      <c r="D324">
        <v>56800</v>
      </c>
      <c r="E324">
        <v>58141</v>
      </c>
      <c r="F324">
        <v>360444</v>
      </c>
      <c r="G324">
        <v>379065</v>
      </c>
      <c r="H324">
        <v>652</v>
      </c>
      <c r="I324">
        <v>1.1000000000000001</v>
      </c>
      <c r="J324">
        <v>4064</v>
      </c>
      <c r="K324">
        <v>6.8</v>
      </c>
      <c r="L324">
        <v>65152</v>
      </c>
      <c r="M324">
        <v>6962</v>
      </c>
      <c r="N324">
        <v>58190</v>
      </c>
      <c r="O324">
        <v>1.8</v>
      </c>
      <c r="P324">
        <v>17.2</v>
      </c>
      <c r="Q324">
        <v>102394</v>
      </c>
      <c r="R324">
        <v>47407</v>
      </c>
      <c r="S324">
        <v>54987</v>
      </c>
      <c r="T324">
        <v>12.5</v>
      </c>
      <c r="U324">
        <v>27</v>
      </c>
      <c r="V324">
        <v>-37242</v>
      </c>
      <c r="W324">
        <v>-9.8000000000000007</v>
      </c>
      <c r="X324">
        <v>34.4</v>
      </c>
      <c r="Y324">
        <v>3092</v>
      </c>
      <c r="Z324">
        <v>3108</v>
      </c>
      <c r="AA324">
        <v>37513</v>
      </c>
      <c r="AB324">
        <v>0</v>
      </c>
    </row>
    <row r="325" spans="1:28" x14ac:dyDescent="0.35">
      <c r="A325">
        <v>1983</v>
      </c>
      <c r="B325" t="s">
        <v>46</v>
      </c>
      <c r="C325" t="s">
        <v>60</v>
      </c>
      <c r="D325">
        <v>55476</v>
      </c>
      <c r="E325">
        <v>56929</v>
      </c>
      <c r="F325">
        <v>351352</v>
      </c>
      <c r="G325">
        <v>368205</v>
      </c>
      <c r="H325">
        <v>655</v>
      </c>
      <c r="I325">
        <v>1.1000000000000001</v>
      </c>
      <c r="J325">
        <v>3469</v>
      </c>
      <c r="K325">
        <v>6</v>
      </c>
      <c r="L325">
        <v>59623</v>
      </c>
      <c r="M325">
        <v>6361</v>
      </c>
      <c r="N325">
        <v>53262</v>
      </c>
      <c r="O325">
        <v>1.7</v>
      </c>
      <c r="P325">
        <v>16.2</v>
      </c>
      <c r="Q325">
        <v>93329</v>
      </c>
      <c r="R325">
        <v>40295</v>
      </c>
      <c r="S325">
        <v>53034</v>
      </c>
      <c r="T325">
        <v>10.9</v>
      </c>
      <c r="U325">
        <v>25.3</v>
      </c>
      <c r="V325">
        <v>-33706</v>
      </c>
      <c r="W325">
        <v>-9.1</v>
      </c>
      <c r="X325">
        <v>32.4</v>
      </c>
      <c r="Y325">
        <v>2590</v>
      </c>
      <c r="Z325">
        <v>2598</v>
      </c>
      <c r="AA325">
        <v>31646</v>
      </c>
      <c r="AB325">
        <v>0</v>
      </c>
    </row>
    <row r="326" spans="1:28" x14ac:dyDescent="0.35">
      <c r="A326">
        <v>1983</v>
      </c>
      <c r="B326" t="s">
        <v>46</v>
      </c>
      <c r="C326" t="s">
        <v>61</v>
      </c>
      <c r="D326">
        <v>50211</v>
      </c>
      <c r="E326">
        <v>51376</v>
      </c>
      <c r="F326">
        <v>316715</v>
      </c>
      <c r="G326">
        <v>330367</v>
      </c>
      <c r="H326">
        <v>536</v>
      </c>
      <c r="I326">
        <v>1</v>
      </c>
      <c r="J326">
        <v>2688</v>
      </c>
      <c r="K326">
        <v>5.0999999999999996</v>
      </c>
      <c r="L326">
        <v>50875</v>
      </c>
      <c r="M326">
        <v>5514</v>
      </c>
      <c r="N326">
        <v>45361</v>
      </c>
      <c r="O326">
        <v>1.7</v>
      </c>
      <c r="P326">
        <v>15.4</v>
      </c>
      <c r="Q326">
        <v>78178</v>
      </c>
      <c r="R326">
        <v>31208</v>
      </c>
      <c r="S326">
        <v>46970</v>
      </c>
      <c r="T326">
        <v>9.4</v>
      </c>
      <c r="U326">
        <v>23.7</v>
      </c>
      <c r="V326">
        <v>-27303</v>
      </c>
      <c r="W326">
        <v>-8.3000000000000007</v>
      </c>
      <c r="X326">
        <v>30.8</v>
      </c>
      <c r="Y326">
        <v>2018</v>
      </c>
      <c r="Z326">
        <v>2023</v>
      </c>
      <c r="AA326">
        <v>24626</v>
      </c>
      <c r="AB326">
        <v>0</v>
      </c>
    </row>
    <row r="327" spans="1:28" x14ac:dyDescent="0.35">
      <c r="A327">
        <v>1983</v>
      </c>
      <c r="B327" t="s">
        <v>46</v>
      </c>
      <c r="C327" t="s">
        <v>62</v>
      </c>
      <c r="D327">
        <v>49511</v>
      </c>
      <c r="E327">
        <v>52341</v>
      </c>
      <c r="F327">
        <v>313984</v>
      </c>
      <c r="G327">
        <v>328238</v>
      </c>
      <c r="H327">
        <v>680</v>
      </c>
      <c r="I327">
        <v>1.3</v>
      </c>
      <c r="J327">
        <v>3044</v>
      </c>
      <c r="K327">
        <v>5.7</v>
      </c>
      <c r="L327">
        <v>48085</v>
      </c>
      <c r="M327">
        <v>6242</v>
      </c>
      <c r="N327">
        <v>41843</v>
      </c>
      <c r="O327">
        <v>1.9</v>
      </c>
      <c r="P327">
        <v>14.6</v>
      </c>
      <c r="Q327">
        <v>76592</v>
      </c>
      <c r="R327">
        <v>30816</v>
      </c>
      <c r="S327">
        <v>45776</v>
      </c>
      <c r="T327">
        <v>9.4</v>
      </c>
      <c r="U327">
        <v>23.3</v>
      </c>
      <c r="V327">
        <v>-28507</v>
      </c>
      <c r="W327">
        <v>-8.6999999999999993</v>
      </c>
      <c r="X327">
        <v>29.2</v>
      </c>
      <c r="Y327">
        <v>1795</v>
      </c>
      <c r="Z327">
        <v>1847</v>
      </c>
      <c r="AA327">
        <v>21636</v>
      </c>
      <c r="AB327">
        <v>0</v>
      </c>
    </row>
    <row r="328" spans="1:28" x14ac:dyDescent="0.35">
      <c r="A328">
        <v>1983</v>
      </c>
      <c r="B328" t="s">
        <v>46</v>
      </c>
      <c r="C328" t="s">
        <v>45</v>
      </c>
      <c r="D328">
        <v>398854</v>
      </c>
      <c r="E328">
        <v>407924</v>
      </c>
      <c r="F328">
        <v>2523738</v>
      </c>
      <c r="G328">
        <v>2621880</v>
      </c>
      <c r="H328">
        <v>3362</v>
      </c>
      <c r="I328">
        <v>0.8</v>
      </c>
      <c r="J328">
        <v>15792</v>
      </c>
      <c r="K328">
        <v>3.8</v>
      </c>
      <c r="L328">
        <v>303786</v>
      </c>
      <c r="M328">
        <v>35605</v>
      </c>
      <c r="N328">
        <v>268181</v>
      </c>
      <c r="O328">
        <v>1.4</v>
      </c>
      <c r="P328">
        <v>11.6</v>
      </c>
      <c r="Q328">
        <v>500069</v>
      </c>
      <c r="R328">
        <v>176438</v>
      </c>
      <c r="S328">
        <v>323631</v>
      </c>
      <c r="T328">
        <v>6.7</v>
      </c>
      <c r="U328">
        <v>19.100000000000001</v>
      </c>
      <c r="V328">
        <v>-196283</v>
      </c>
      <c r="W328">
        <v>-7.5</v>
      </c>
      <c r="X328">
        <v>23.2</v>
      </c>
      <c r="Y328">
        <v>10825</v>
      </c>
      <c r="Z328">
        <v>10988</v>
      </c>
      <c r="AA328">
        <v>132068</v>
      </c>
      <c r="AB328">
        <v>0</v>
      </c>
    </row>
    <row r="329" spans="1:28" x14ac:dyDescent="0.35">
      <c r="A329">
        <v>1983</v>
      </c>
      <c r="B329" t="s">
        <v>47</v>
      </c>
      <c r="C329" t="s">
        <v>44</v>
      </c>
      <c r="D329">
        <v>13478</v>
      </c>
      <c r="E329">
        <v>14333</v>
      </c>
      <c r="F329">
        <v>348952</v>
      </c>
      <c r="G329">
        <v>175574</v>
      </c>
      <c r="H329">
        <v>14246</v>
      </c>
      <c r="I329">
        <v>198.8</v>
      </c>
      <c r="J329">
        <v>0</v>
      </c>
      <c r="K329">
        <v>0</v>
      </c>
      <c r="L329">
        <v>346756</v>
      </c>
      <c r="M329">
        <v>346756</v>
      </c>
      <c r="N329">
        <v>0</v>
      </c>
      <c r="O329">
        <v>197.5</v>
      </c>
      <c r="P329">
        <v>197.5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346756</v>
      </c>
      <c r="W329">
        <v>197.5</v>
      </c>
      <c r="X329">
        <v>0</v>
      </c>
      <c r="AB329">
        <v>0</v>
      </c>
    </row>
    <row r="330" spans="1:28" x14ac:dyDescent="0.35">
      <c r="A330">
        <v>1983</v>
      </c>
      <c r="B330" t="s">
        <v>47</v>
      </c>
      <c r="C330" t="s">
        <v>57</v>
      </c>
      <c r="D330">
        <v>31543</v>
      </c>
      <c r="E330">
        <v>34425</v>
      </c>
      <c r="F330">
        <v>431397</v>
      </c>
      <c r="G330">
        <v>443694</v>
      </c>
      <c r="H330">
        <v>261</v>
      </c>
      <c r="I330">
        <v>0.7</v>
      </c>
      <c r="J330">
        <v>2977</v>
      </c>
      <c r="K330">
        <v>8.3000000000000007</v>
      </c>
      <c r="L330">
        <v>109999</v>
      </c>
      <c r="M330">
        <v>1625</v>
      </c>
      <c r="N330">
        <v>108374</v>
      </c>
      <c r="O330">
        <v>0.4</v>
      </c>
      <c r="P330">
        <v>24.8</v>
      </c>
      <c r="Q330">
        <v>134593</v>
      </c>
      <c r="R330">
        <v>69795</v>
      </c>
      <c r="S330">
        <v>64798</v>
      </c>
      <c r="T330">
        <v>15.7</v>
      </c>
      <c r="U330">
        <v>30.3</v>
      </c>
      <c r="V330">
        <v>-24594</v>
      </c>
      <c r="W330">
        <v>-5.5</v>
      </c>
      <c r="X330">
        <v>49.6</v>
      </c>
      <c r="Y330">
        <v>2163</v>
      </c>
      <c r="Z330">
        <v>2191</v>
      </c>
      <c r="AA330">
        <v>55598</v>
      </c>
      <c r="AB330">
        <v>0</v>
      </c>
    </row>
    <row r="331" spans="1:28" x14ac:dyDescent="0.35">
      <c r="A331">
        <v>1983</v>
      </c>
      <c r="B331" t="s">
        <v>47</v>
      </c>
      <c r="C331" t="s">
        <v>58</v>
      </c>
      <c r="D331">
        <v>32258</v>
      </c>
      <c r="E331">
        <v>35192</v>
      </c>
      <c r="F331">
        <v>427165</v>
      </c>
      <c r="G331">
        <v>446689</v>
      </c>
      <c r="H331">
        <v>382</v>
      </c>
      <c r="I331">
        <v>1.1000000000000001</v>
      </c>
      <c r="J331">
        <v>2141</v>
      </c>
      <c r="K331">
        <v>5.9</v>
      </c>
      <c r="L331">
        <v>81225</v>
      </c>
      <c r="M331">
        <v>6814</v>
      </c>
      <c r="N331">
        <v>74411</v>
      </c>
      <c r="O331">
        <v>1.5</v>
      </c>
      <c r="P331">
        <v>18.2</v>
      </c>
      <c r="Q331">
        <v>120272</v>
      </c>
      <c r="R331">
        <v>52852</v>
      </c>
      <c r="S331">
        <v>67420</v>
      </c>
      <c r="T331">
        <v>11.8</v>
      </c>
      <c r="U331">
        <v>26.9</v>
      </c>
      <c r="V331">
        <v>-39047</v>
      </c>
      <c r="W331">
        <v>-8.6999999999999993</v>
      </c>
      <c r="X331">
        <v>36.4</v>
      </c>
      <c r="Y331">
        <v>1646</v>
      </c>
      <c r="Z331">
        <v>1646</v>
      </c>
      <c r="AA331">
        <v>42550</v>
      </c>
      <c r="AB331">
        <v>0</v>
      </c>
    </row>
    <row r="332" spans="1:28" x14ac:dyDescent="0.35">
      <c r="A332">
        <v>1983</v>
      </c>
      <c r="B332" t="s">
        <v>47</v>
      </c>
      <c r="C332" t="s">
        <v>59</v>
      </c>
      <c r="D332">
        <v>27045</v>
      </c>
      <c r="E332">
        <v>29316</v>
      </c>
      <c r="F332">
        <v>355438</v>
      </c>
      <c r="G332">
        <v>368659</v>
      </c>
      <c r="H332">
        <v>326</v>
      </c>
      <c r="I332">
        <v>1.1000000000000001</v>
      </c>
      <c r="J332">
        <v>1465</v>
      </c>
      <c r="K332">
        <v>4.9000000000000004</v>
      </c>
      <c r="L332">
        <v>61891</v>
      </c>
      <c r="M332">
        <v>5093</v>
      </c>
      <c r="N332">
        <v>56798</v>
      </c>
      <c r="O332">
        <v>1.4</v>
      </c>
      <c r="P332">
        <v>16.8</v>
      </c>
      <c r="Q332">
        <v>88333</v>
      </c>
      <c r="R332">
        <v>34522</v>
      </c>
      <c r="S332">
        <v>53811</v>
      </c>
      <c r="T332">
        <v>9.4</v>
      </c>
      <c r="U332">
        <v>24</v>
      </c>
      <c r="V332">
        <v>-26442</v>
      </c>
      <c r="W332">
        <v>-7.2</v>
      </c>
      <c r="X332">
        <v>33.6</v>
      </c>
      <c r="Y332">
        <v>1089</v>
      </c>
      <c r="Z332">
        <v>1099</v>
      </c>
      <c r="AA332">
        <v>27750</v>
      </c>
      <c r="AB332">
        <v>0</v>
      </c>
    </row>
    <row r="333" spans="1:28" x14ac:dyDescent="0.35">
      <c r="A333">
        <v>1983</v>
      </c>
      <c r="B333" t="s">
        <v>47</v>
      </c>
      <c r="C333" t="s">
        <v>60</v>
      </c>
      <c r="D333">
        <v>27861</v>
      </c>
      <c r="E333">
        <v>30387</v>
      </c>
      <c r="F333">
        <v>365756</v>
      </c>
      <c r="G333">
        <v>380038</v>
      </c>
      <c r="H333">
        <v>326</v>
      </c>
      <c r="I333">
        <v>1.1000000000000001</v>
      </c>
      <c r="J333">
        <v>1490</v>
      </c>
      <c r="K333">
        <v>4.8</v>
      </c>
      <c r="L333">
        <v>59247</v>
      </c>
      <c r="M333">
        <v>5325</v>
      </c>
      <c r="N333">
        <v>53922</v>
      </c>
      <c r="O333">
        <v>1.4</v>
      </c>
      <c r="P333">
        <v>15.6</v>
      </c>
      <c r="Q333">
        <v>87810</v>
      </c>
      <c r="R333">
        <v>35037</v>
      </c>
      <c r="S333">
        <v>52773</v>
      </c>
      <c r="T333">
        <v>9.1999999999999993</v>
      </c>
      <c r="U333">
        <v>23.1</v>
      </c>
      <c r="V333">
        <v>-28563</v>
      </c>
      <c r="W333">
        <v>-7.5</v>
      </c>
      <c r="X333">
        <v>31.2</v>
      </c>
      <c r="Y333">
        <v>1048</v>
      </c>
      <c r="Z333">
        <v>1054</v>
      </c>
      <c r="AA333">
        <v>27170</v>
      </c>
      <c r="AB333">
        <v>0</v>
      </c>
    </row>
    <row r="334" spans="1:28" x14ac:dyDescent="0.35">
      <c r="A334">
        <v>1983</v>
      </c>
      <c r="B334" t="s">
        <v>47</v>
      </c>
      <c r="C334" t="s">
        <v>61</v>
      </c>
      <c r="D334">
        <v>25224</v>
      </c>
      <c r="E334">
        <v>27388</v>
      </c>
      <c r="F334">
        <v>329998</v>
      </c>
      <c r="G334">
        <v>341003</v>
      </c>
      <c r="H334">
        <v>262</v>
      </c>
      <c r="I334">
        <v>0.9</v>
      </c>
      <c r="J334">
        <v>1073</v>
      </c>
      <c r="K334">
        <v>3.9</v>
      </c>
      <c r="L334">
        <v>49298</v>
      </c>
      <c r="M334">
        <v>3429</v>
      </c>
      <c r="N334">
        <v>45869</v>
      </c>
      <c r="O334">
        <v>1</v>
      </c>
      <c r="P334">
        <v>14.5</v>
      </c>
      <c r="Q334">
        <v>71308</v>
      </c>
      <c r="R334">
        <v>23718</v>
      </c>
      <c r="S334">
        <v>47590</v>
      </c>
      <c r="T334">
        <v>7</v>
      </c>
      <c r="U334">
        <v>20.9</v>
      </c>
      <c r="V334">
        <v>-22010</v>
      </c>
      <c r="W334">
        <v>-6.4</v>
      </c>
      <c r="X334">
        <v>29</v>
      </c>
      <c r="Y334">
        <v>715</v>
      </c>
      <c r="Z334">
        <v>729</v>
      </c>
      <c r="AA334">
        <v>18400</v>
      </c>
      <c r="AB334">
        <v>0</v>
      </c>
    </row>
    <row r="335" spans="1:28" x14ac:dyDescent="0.35">
      <c r="A335">
        <v>1983</v>
      </c>
      <c r="B335" t="s">
        <v>47</v>
      </c>
      <c r="C335" t="s">
        <v>62</v>
      </c>
      <c r="D335">
        <v>28746</v>
      </c>
      <c r="E335">
        <v>35609</v>
      </c>
      <c r="F335">
        <v>376958</v>
      </c>
      <c r="G335">
        <v>391169</v>
      </c>
      <c r="H335">
        <v>376</v>
      </c>
      <c r="I335">
        <v>1</v>
      </c>
      <c r="J335">
        <v>1716</v>
      </c>
      <c r="K335">
        <v>4.7</v>
      </c>
      <c r="L335">
        <v>51989</v>
      </c>
      <c r="M335">
        <v>5117</v>
      </c>
      <c r="N335">
        <v>46872</v>
      </c>
      <c r="O335">
        <v>1.3</v>
      </c>
      <c r="P335">
        <v>13.3</v>
      </c>
      <c r="Q335">
        <v>80411</v>
      </c>
      <c r="R335">
        <v>25965</v>
      </c>
      <c r="S335">
        <v>54446</v>
      </c>
      <c r="T335">
        <v>6.6</v>
      </c>
      <c r="U335">
        <v>20.6</v>
      </c>
      <c r="V335">
        <v>-28422</v>
      </c>
      <c r="W335">
        <v>-7.3</v>
      </c>
      <c r="X335">
        <v>26.6</v>
      </c>
      <c r="Y335">
        <v>655</v>
      </c>
      <c r="Z335">
        <v>687</v>
      </c>
      <c r="AA335">
        <v>16651</v>
      </c>
      <c r="AB335">
        <v>0</v>
      </c>
    </row>
    <row r="336" spans="1:28" x14ac:dyDescent="0.35">
      <c r="A336">
        <v>1983</v>
      </c>
      <c r="B336" t="s">
        <v>47</v>
      </c>
      <c r="C336" t="s">
        <v>45</v>
      </c>
      <c r="D336">
        <v>251794</v>
      </c>
      <c r="E336">
        <v>273217</v>
      </c>
      <c r="F336">
        <v>3302739</v>
      </c>
      <c r="G336">
        <v>3408527</v>
      </c>
      <c r="H336">
        <v>2130</v>
      </c>
      <c r="I336">
        <v>0.8</v>
      </c>
      <c r="J336">
        <v>8295</v>
      </c>
      <c r="K336">
        <v>3</v>
      </c>
      <c r="L336">
        <v>349908</v>
      </c>
      <c r="M336">
        <v>33705</v>
      </c>
      <c r="N336">
        <v>316203</v>
      </c>
      <c r="O336">
        <v>1</v>
      </c>
      <c r="P336">
        <v>10.3</v>
      </c>
      <c r="Q336">
        <v>561483</v>
      </c>
      <c r="R336">
        <v>162861</v>
      </c>
      <c r="S336">
        <v>398622</v>
      </c>
      <c r="T336">
        <v>4.8</v>
      </c>
      <c r="U336">
        <v>16.5</v>
      </c>
      <c r="V336">
        <v>-211575</v>
      </c>
      <c r="W336">
        <v>-6.2</v>
      </c>
      <c r="X336">
        <v>20.6</v>
      </c>
      <c r="Y336">
        <v>4423</v>
      </c>
      <c r="Z336">
        <v>4614</v>
      </c>
      <c r="AA336">
        <v>114449</v>
      </c>
      <c r="AB336">
        <v>0</v>
      </c>
    </row>
    <row r="337" spans="1:28" x14ac:dyDescent="0.35">
      <c r="A337">
        <v>1983</v>
      </c>
      <c r="B337" t="s">
        <v>48</v>
      </c>
      <c r="C337" t="s">
        <v>44</v>
      </c>
      <c r="D337">
        <v>5711</v>
      </c>
      <c r="E337">
        <v>6797</v>
      </c>
      <c r="F337">
        <v>324766</v>
      </c>
      <c r="G337">
        <v>163183</v>
      </c>
      <c r="H337">
        <v>6767</v>
      </c>
      <c r="I337">
        <v>199.1</v>
      </c>
      <c r="J337">
        <v>0</v>
      </c>
      <c r="K337">
        <v>0</v>
      </c>
      <c r="L337">
        <v>323166</v>
      </c>
      <c r="M337">
        <v>323166</v>
      </c>
      <c r="N337">
        <v>0</v>
      </c>
      <c r="O337">
        <v>198</v>
      </c>
      <c r="P337">
        <v>198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323166</v>
      </c>
      <c r="W337">
        <v>198</v>
      </c>
      <c r="X337">
        <v>0</v>
      </c>
      <c r="AB337">
        <v>0</v>
      </c>
    </row>
    <row r="338" spans="1:28" x14ac:dyDescent="0.35">
      <c r="A338">
        <v>1983</v>
      </c>
      <c r="B338" t="s">
        <v>48</v>
      </c>
      <c r="C338" t="s">
        <v>57</v>
      </c>
      <c r="D338">
        <v>15018</v>
      </c>
      <c r="E338">
        <v>18042</v>
      </c>
      <c r="F338">
        <v>461018</v>
      </c>
      <c r="G338">
        <v>469434</v>
      </c>
      <c r="H338">
        <v>255</v>
      </c>
      <c r="I338">
        <v>1.4</v>
      </c>
      <c r="J338">
        <v>1355</v>
      </c>
      <c r="K338">
        <v>7.3</v>
      </c>
      <c r="L338">
        <v>114130</v>
      </c>
      <c r="M338">
        <v>2819</v>
      </c>
      <c r="N338">
        <v>111311</v>
      </c>
      <c r="O338">
        <v>0.6</v>
      </c>
      <c r="P338">
        <v>24.3</v>
      </c>
      <c r="Q338">
        <v>130962</v>
      </c>
      <c r="R338">
        <v>61152</v>
      </c>
      <c r="S338">
        <v>69810</v>
      </c>
      <c r="T338">
        <v>13</v>
      </c>
      <c r="U338">
        <v>27.9</v>
      </c>
      <c r="V338">
        <v>-16832</v>
      </c>
      <c r="W338">
        <v>-3.6</v>
      </c>
      <c r="X338">
        <v>48.6</v>
      </c>
      <c r="Y338">
        <v>798</v>
      </c>
      <c r="Z338">
        <v>853</v>
      </c>
      <c r="AA338">
        <v>45049</v>
      </c>
      <c r="AB338">
        <v>0</v>
      </c>
    </row>
    <row r="339" spans="1:28" x14ac:dyDescent="0.35">
      <c r="A339">
        <v>1983</v>
      </c>
      <c r="B339" t="s">
        <v>48</v>
      </c>
      <c r="C339" t="s">
        <v>58</v>
      </c>
      <c r="D339">
        <v>16259</v>
      </c>
      <c r="E339">
        <v>19092</v>
      </c>
      <c r="F339">
        <v>481916</v>
      </c>
      <c r="G339">
        <v>500062</v>
      </c>
      <c r="H339">
        <v>216</v>
      </c>
      <c r="I339">
        <v>1.1000000000000001</v>
      </c>
      <c r="J339">
        <v>978</v>
      </c>
      <c r="K339">
        <v>5</v>
      </c>
      <c r="L339">
        <v>90154</v>
      </c>
      <c r="M339">
        <v>6383</v>
      </c>
      <c r="N339">
        <v>83771</v>
      </c>
      <c r="O339">
        <v>1.3</v>
      </c>
      <c r="P339">
        <v>18</v>
      </c>
      <c r="Q339">
        <v>126445</v>
      </c>
      <c r="R339">
        <v>51016</v>
      </c>
      <c r="S339">
        <v>75429</v>
      </c>
      <c r="T339">
        <v>10.199999999999999</v>
      </c>
      <c r="U339">
        <v>25.3</v>
      </c>
      <c r="V339">
        <v>-36291</v>
      </c>
      <c r="W339">
        <v>-7.3</v>
      </c>
      <c r="X339">
        <v>36</v>
      </c>
      <c r="Y339">
        <v>702</v>
      </c>
      <c r="Z339">
        <v>707</v>
      </c>
      <c r="AA339">
        <v>40039</v>
      </c>
      <c r="AB339">
        <v>0</v>
      </c>
    </row>
    <row r="340" spans="1:28" x14ac:dyDescent="0.35">
      <c r="A340">
        <v>1983</v>
      </c>
      <c r="B340" t="s">
        <v>48</v>
      </c>
      <c r="C340" t="s">
        <v>59</v>
      </c>
      <c r="D340">
        <v>12828</v>
      </c>
      <c r="E340">
        <v>15480</v>
      </c>
      <c r="F340">
        <v>378309</v>
      </c>
      <c r="G340">
        <v>387079</v>
      </c>
      <c r="H340">
        <v>203</v>
      </c>
      <c r="I340">
        <v>1.3</v>
      </c>
      <c r="J340">
        <v>668</v>
      </c>
      <c r="K340">
        <v>4.3</v>
      </c>
      <c r="L340">
        <v>68421</v>
      </c>
      <c r="M340">
        <v>5127</v>
      </c>
      <c r="N340">
        <v>63294</v>
      </c>
      <c r="O340">
        <v>1.3</v>
      </c>
      <c r="P340">
        <v>17.7</v>
      </c>
      <c r="Q340">
        <v>85961</v>
      </c>
      <c r="R340">
        <v>31374</v>
      </c>
      <c r="S340">
        <v>54587</v>
      </c>
      <c r="T340">
        <v>8.1</v>
      </c>
      <c r="U340">
        <v>22.2</v>
      </c>
      <c r="V340">
        <v>-17540</v>
      </c>
      <c r="W340">
        <v>-4.5</v>
      </c>
      <c r="X340">
        <v>35.4</v>
      </c>
      <c r="Y340">
        <v>408</v>
      </c>
      <c r="Z340">
        <v>415</v>
      </c>
      <c r="AA340">
        <v>23307</v>
      </c>
      <c r="AB340">
        <v>0</v>
      </c>
    </row>
    <row r="341" spans="1:28" x14ac:dyDescent="0.35">
      <c r="A341">
        <v>1983</v>
      </c>
      <c r="B341" t="s">
        <v>48</v>
      </c>
      <c r="C341" t="s">
        <v>60</v>
      </c>
      <c r="D341">
        <v>13421</v>
      </c>
      <c r="E341">
        <v>16974</v>
      </c>
      <c r="F341">
        <v>396188</v>
      </c>
      <c r="G341">
        <v>404621</v>
      </c>
      <c r="H341">
        <v>281</v>
      </c>
      <c r="I341">
        <v>1.6</v>
      </c>
      <c r="J341">
        <v>663</v>
      </c>
      <c r="K341">
        <v>3.9</v>
      </c>
      <c r="L341">
        <v>67141</v>
      </c>
      <c r="M341">
        <v>5672</v>
      </c>
      <c r="N341">
        <v>61469</v>
      </c>
      <c r="O341">
        <v>1.4</v>
      </c>
      <c r="P341">
        <v>16.600000000000001</v>
      </c>
      <c r="Q341">
        <v>84007</v>
      </c>
      <c r="R341">
        <v>28842</v>
      </c>
      <c r="S341">
        <v>55165</v>
      </c>
      <c r="T341">
        <v>7.1</v>
      </c>
      <c r="U341">
        <v>20.8</v>
      </c>
      <c r="V341">
        <v>-16866</v>
      </c>
      <c r="W341">
        <v>-4.2</v>
      </c>
      <c r="X341">
        <v>33.200000000000003</v>
      </c>
      <c r="Y341">
        <v>373</v>
      </c>
      <c r="Z341">
        <v>391</v>
      </c>
      <c r="AA341">
        <v>21401</v>
      </c>
      <c r="AB341">
        <v>0</v>
      </c>
    </row>
    <row r="342" spans="1:28" x14ac:dyDescent="0.35">
      <c r="A342">
        <v>1983</v>
      </c>
      <c r="B342" t="s">
        <v>48</v>
      </c>
      <c r="C342" t="s">
        <v>61</v>
      </c>
      <c r="D342">
        <v>12494</v>
      </c>
      <c r="E342">
        <v>15613</v>
      </c>
      <c r="F342">
        <v>365708</v>
      </c>
      <c r="G342">
        <v>375400</v>
      </c>
      <c r="H342">
        <v>216</v>
      </c>
      <c r="I342">
        <v>1.4</v>
      </c>
      <c r="J342">
        <v>526</v>
      </c>
      <c r="K342">
        <v>3.3</v>
      </c>
      <c r="L342">
        <v>56255</v>
      </c>
      <c r="M342">
        <v>3526</v>
      </c>
      <c r="N342">
        <v>52729</v>
      </c>
      <c r="O342">
        <v>0.9</v>
      </c>
      <c r="P342">
        <v>15</v>
      </c>
      <c r="Q342">
        <v>75639</v>
      </c>
      <c r="R342">
        <v>23039</v>
      </c>
      <c r="S342">
        <v>52600</v>
      </c>
      <c r="T342">
        <v>6.1</v>
      </c>
      <c r="U342">
        <v>20.100000000000001</v>
      </c>
      <c r="V342">
        <v>-19384</v>
      </c>
      <c r="W342">
        <v>-5.0999999999999996</v>
      </c>
      <c r="X342">
        <v>30</v>
      </c>
      <c r="Y342">
        <v>300</v>
      </c>
      <c r="Z342">
        <v>317</v>
      </c>
      <c r="AA342">
        <v>16779</v>
      </c>
      <c r="AB342">
        <v>0</v>
      </c>
    </row>
    <row r="343" spans="1:28" x14ac:dyDescent="0.35">
      <c r="A343">
        <v>1983</v>
      </c>
      <c r="B343" t="s">
        <v>48</v>
      </c>
      <c r="C343" t="s">
        <v>62</v>
      </c>
      <c r="D343">
        <v>17127</v>
      </c>
      <c r="E343">
        <v>28557</v>
      </c>
      <c r="F343">
        <v>503853</v>
      </c>
      <c r="G343">
        <v>518787</v>
      </c>
      <c r="H343">
        <v>440</v>
      </c>
      <c r="I343">
        <v>1.5</v>
      </c>
      <c r="J343">
        <v>1392</v>
      </c>
      <c r="K343">
        <v>4.8</v>
      </c>
      <c r="L343">
        <v>70091</v>
      </c>
      <c r="M343">
        <v>6437</v>
      </c>
      <c r="N343">
        <v>63654</v>
      </c>
      <c r="O343">
        <v>1.2</v>
      </c>
      <c r="P343">
        <v>13.5</v>
      </c>
      <c r="Q343">
        <v>99958</v>
      </c>
      <c r="R343">
        <v>30274</v>
      </c>
      <c r="S343">
        <v>69684</v>
      </c>
      <c r="T343">
        <v>5.8</v>
      </c>
      <c r="U343">
        <v>19.3</v>
      </c>
      <c r="V343">
        <v>-29867</v>
      </c>
      <c r="W343">
        <v>-5.8</v>
      </c>
      <c r="X343">
        <v>27</v>
      </c>
      <c r="Y343">
        <v>260</v>
      </c>
      <c r="Z343">
        <v>314</v>
      </c>
      <c r="AA343">
        <v>14789</v>
      </c>
      <c r="AB343">
        <v>0</v>
      </c>
    </row>
    <row r="344" spans="1:28" x14ac:dyDescent="0.35">
      <c r="A344">
        <v>1983</v>
      </c>
      <c r="B344" t="s">
        <v>48</v>
      </c>
      <c r="C344" t="s">
        <v>45</v>
      </c>
      <c r="D344">
        <v>165024</v>
      </c>
      <c r="E344">
        <v>208728</v>
      </c>
      <c r="F344">
        <v>4883323</v>
      </c>
      <c r="G344">
        <v>5015946</v>
      </c>
      <c r="H344">
        <v>2264</v>
      </c>
      <c r="I344">
        <v>1.1000000000000001</v>
      </c>
      <c r="J344">
        <v>6230</v>
      </c>
      <c r="K344">
        <v>3</v>
      </c>
      <c r="L344">
        <v>502919</v>
      </c>
      <c r="M344">
        <v>46635</v>
      </c>
      <c r="N344">
        <v>456284</v>
      </c>
      <c r="O344">
        <v>0.9</v>
      </c>
      <c r="P344">
        <v>10</v>
      </c>
      <c r="Q344">
        <v>768165</v>
      </c>
      <c r="R344">
        <v>193025</v>
      </c>
      <c r="S344">
        <v>575140</v>
      </c>
      <c r="T344">
        <v>3.8</v>
      </c>
      <c r="U344">
        <v>15.3</v>
      </c>
      <c r="V344">
        <v>-265246</v>
      </c>
      <c r="W344">
        <v>-5.3</v>
      </c>
      <c r="X344">
        <v>20</v>
      </c>
      <c r="Y344">
        <v>2077</v>
      </c>
      <c r="Z344">
        <v>2320</v>
      </c>
      <c r="AA344">
        <v>120097</v>
      </c>
      <c r="AB344">
        <v>0</v>
      </c>
    </row>
    <row r="345" spans="1:28" x14ac:dyDescent="0.35">
      <c r="A345">
        <v>1983</v>
      </c>
      <c r="B345" t="s">
        <v>49</v>
      </c>
      <c r="C345" t="s">
        <v>44</v>
      </c>
      <c r="D345">
        <v>1012</v>
      </c>
      <c r="E345">
        <v>1453</v>
      </c>
      <c r="F345">
        <v>134699</v>
      </c>
      <c r="G345">
        <v>67563</v>
      </c>
      <c r="H345">
        <v>1450</v>
      </c>
      <c r="I345">
        <v>199.6</v>
      </c>
      <c r="J345">
        <v>0</v>
      </c>
      <c r="K345">
        <v>0</v>
      </c>
      <c r="L345">
        <v>134273</v>
      </c>
      <c r="M345">
        <v>134273</v>
      </c>
      <c r="N345">
        <v>0</v>
      </c>
      <c r="O345">
        <v>198.7</v>
      </c>
      <c r="P345">
        <v>198.7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134273</v>
      </c>
      <c r="W345">
        <v>198.7</v>
      </c>
      <c r="X345">
        <v>0</v>
      </c>
      <c r="AB345">
        <v>0</v>
      </c>
    </row>
    <row r="346" spans="1:28" x14ac:dyDescent="0.35">
      <c r="A346">
        <v>1983</v>
      </c>
      <c r="B346" t="s">
        <v>49</v>
      </c>
      <c r="C346" t="s">
        <v>57</v>
      </c>
      <c r="D346">
        <v>3886</v>
      </c>
      <c r="E346">
        <v>5594</v>
      </c>
      <c r="F346">
        <v>272064</v>
      </c>
      <c r="G346">
        <v>273700</v>
      </c>
      <c r="H346">
        <v>258</v>
      </c>
      <c r="I346">
        <v>4.5999999999999996</v>
      </c>
      <c r="J346">
        <v>406</v>
      </c>
      <c r="K346">
        <v>7.2</v>
      </c>
      <c r="L346">
        <v>67617</v>
      </c>
      <c r="M346">
        <v>4951</v>
      </c>
      <c r="N346">
        <v>62666</v>
      </c>
      <c r="O346">
        <v>1.8</v>
      </c>
      <c r="P346">
        <v>24.7</v>
      </c>
      <c r="Q346">
        <v>70888</v>
      </c>
      <c r="R346">
        <v>30356</v>
      </c>
      <c r="S346">
        <v>40532</v>
      </c>
      <c r="T346">
        <v>11.1</v>
      </c>
      <c r="U346">
        <v>25.9</v>
      </c>
      <c r="V346">
        <v>-3271</v>
      </c>
      <c r="W346">
        <v>-1.2</v>
      </c>
      <c r="X346">
        <v>49.4</v>
      </c>
      <c r="Y346">
        <v>155</v>
      </c>
      <c r="Z346">
        <v>169</v>
      </c>
      <c r="AA346">
        <v>20926</v>
      </c>
      <c r="AB346">
        <v>0</v>
      </c>
    </row>
    <row r="347" spans="1:28" x14ac:dyDescent="0.35">
      <c r="A347">
        <v>1983</v>
      </c>
      <c r="B347" t="s">
        <v>49</v>
      </c>
      <c r="C347" t="s">
        <v>58</v>
      </c>
      <c r="D347">
        <v>4200</v>
      </c>
      <c r="E347">
        <v>5774</v>
      </c>
      <c r="F347">
        <v>284887</v>
      </c>
      <c r="G347">
        <v>292572</v>
      </c>
      <c r="H347">
        <v>270</v>
      </c>
      <c r="I347">
        <v>4.7</v>
      </c>
      <c r="J347">
        <v>307</v>
      </c>
      <c r="K347">
        <v>5.3</v>
      </c>
      <c r="L347">
        <v>53913</v>
      </c>
      <c r="M347">
        <v>4902</v>
      </c>
      <c r="N347">
        <v>49011</v>
      </c>
      <c r="O347">
        <v>1.7</v>
      </c>
      <c r="P347">
        <v>18.399999999999999</v>
      </c>
      <c r="Q347">
        <v>69283</v>
      </c>
      <c r="R347">
        <v>24529</v>
      </c>
      <c r="S347">
        <v>44754</v>
      </c>
      <c r="T347">
        <v>8.4</v>
      </c>
      <c r="U347">
        <v>23.7</v>
      </c>
      <c r="V347">
        <v>-15370</v>
      </c>
      <c r="W347">
        <v>-5.3</v>
      </c>
      <c r="X347">
        <v>36.799999999999997</v>
      </c>
      <c r="Y347">
        <v>124</v>
      </c>
      <c r="Z347">
        <v>128</v>
      </c>
      <c r="AA347">
        <v>16604</v>
      </c>
      <c r="AB347">
        <v>0</v>
      </c>
    </row>
    <row r="348" spans="1:28" x14ac:dyDescent="0.35">
      <c r="A348">
        <v>1983</v>
      </c>
      <c r="B348" t="s">
        <v>49</v>
      </c>
      <c r="C348" t="s">
        <v>59</v>
      </c>
      <c r="D348">
        <v>2939</v>
      </c>
      <c r="E348">
        <v>4275</v>
      </c>
      <c r="F348">
        <v>199252</v>
      </c>
      <c r="G348">
        <v>201987</v>
      </c>
      <c r="H348">
        <v>169</v>
      </c>
      <c r="I348">
        <v>3.9</v>
      </c>
      <c r="J348">
        <v>288</v>
      </c>
      <c r="K348">
        <v>6.6</v>
      </c>
      <c r="L348">
        <v>39732</v>
      </c>
      <c r="M348">
        <v>3422</v>
      </c>
      <c r="N348">
        <v>36310</v>
      </c>
      <c r="O348">
        <v>1.7</v>
      </c>
      <c r="P348">
        <v>19.7</v>
      </c>
      <c r="Q348">
        <v>45202</v>
      </c>
      <c r="R348">
        <v>16331</v>
      </c>
      <c r="S348">
        <v>28871</v>
      </c>
      <c r="T348">
        <v>8.1</v>
      </c>
      <c r="U348">
        <v>22.4</v>
      </c>
      <c r="V348">
        <v>-5470</v>
      </c>
      <c r="W348">
        <v>-2.7</v>
      </c>
      <c r="X348">
        <v>39.4</v>
      </c>
      <c r="Y348">
        <v>84</v>
      </c>
      <c r="Z348">
        <v>116</v>
      </c>
      <c r="AA348">
        <v>11072</v>
      </c>
      <c r="AB348">
        <v>0</v>
      </c>
    </row>
    <row r="349" spans="1:28" x14ac:dyDescent="0.35">
      <c r="A349">
        <v>1983</v>
      </c>
      <c r="B349" t="s">
        <v>49</v>
      </c>
      <c r="C349" t="s">
        <v>60</v>
      </c>
      <c r="D349">
        <v>3191</v>
      </c>
      <c r="E349">
        <v>5304</v>
      </c>
      <c r="F349">
        <v>216449</v>
      </c>
      <c r="G349">
        <v>219945</v>
      </c>
      <c r="H349">
        <v>247</v>
      </c>
      <c r="I349">
        <v>4.5999999999999996</v>
      </c>
      <c r="J349">
        <v>285</v>
      </c>
      <c r="K349">
        <v>5.4</v>
      </c>
      <c r="L349">
        <v>41502</v>
      </c>
      <c r="M349">
        <v>4241</v>
      </c>
      <c r="N349">
        <v>37261</v>
      </c>
      <c r="O349">
        <v>1.9</v>
      </c>
      <c r="P349">
        <v>18.899999999999999</v>
      </c>
      <c r="Q349">
        <v>48493</v>
      </c>
      <c r="R349">
        <v>15264</v>
      </c>
      <c r="S349">
        <v>33229</v>
      </c>
      <c r="T349">
        <v>6.9</v>
      </c>
      <c r="U349">
        <v>22</v>
      </c>
      <c r="V349">
        <v>-6991</v>
      </c>
      <c r="W349">
        <v>-3.1</v>
      </c>
      <c r="X349">
        <v>37.799999999999997</v>
      </c>
      <c r="Y349">
        <v>69</v>
      </c>
      <c r="Z349">
        <v>84</v>
      </c>
      <c r="AA349">
        <v>9161</v>
      </c>
      <c r="AB349">
        <v>0</v>
      </c>
    </row>
    <row r="350" spans="1:28" x14ac:dyDescent="0.35">
      <c r="A350">
        <v>1983</v>
      </c>
      <c r="B350" t="s">
        <v>49</v>
      </c>
      <c r="C350" t="s">
        <v>61</v>
      </c>
      <c r="D350">
        <v>3021</v>
      </c>
      <c r="E350">
        <v>5061</v>
      </c>
      <c r="F350">
        <v>202600</v>
      </c>
      <c r="G350">
        <v>206605</v>
      </c>
      <c r="H350">
        <v>214</v>
      </c>
      <c r="I350">
        <v>4.2</v>
      </c>
      <c r="J350">
        <v>240</v>
      </c>
      <c r="K350">
        <v>4.7</v>
      </c>
      <c r="L350">
        <v>33694</v>
      </c>
      <c r="M350">
        <v>3063</v>
      </c>
      <c r="N350">
        <v>30631</v>
      </c>
      <c r="O350">
        <v>1.5</v>
      </c>
      <c r="P350">
        <v>16.3</v>
      </c>
      <c r="Q350">
        <v>41703</v>
      </c>
      <c r="R350">
        <v>11687</v>
      </c>
      <c r="S350">
        <v>30016</v>
      </c>
      <c r="T350">
        <v>5.7</v>
      </c>
      <c r="U350">
        <v>20.2</v>
      </c>
      <c r="V350">
        <v>-8009</v>
      </c>
      <c r="W350">
        <v>-3.9</v>
      </c>
      <c r="X350">
        <v>32.6</v>
      </c>
      <c r="Y350">
        <v>53</v>
      </c>
      <c r="Z350">
        <v>66</v>
      </c>
      <c r="AA350">
        <v>6951</v>
      </c>
      <c r="AB350">
        <v>0</v>
      </c>
    </row>
    <row r="351" spans="1:28" x14ac:dyDescent="0.35">
      <c r="A351">
        <v>1983</v>
      </c>
      <c r="B351" t="s">
        <v>49</v>
      </c>
      <c r="C351" t="s">
        <v>62</v>
      </c>
      <c r="D351">
        <v>5016</v>
      </c>
      <c r="E351">
        <v>13764</v>
      </c>
      <c r="F351">
        <v>339193</v>
      </c>
      <c r="G351">
        <v>345678</v>
      </c>
      <c r="H351">
        <v>994</v>
      </c>
      <c r="I351">
        <v>7.2</v>
      </c>
      <c r="J351">
        <v>937</v>
      </c>
      <c r="K351">
        <v>6.8</v>
      </c>
      <c r="L351">
        <v>58215</v>
      </c>
      <c r="M351">
        <v>10443</v>
      </c>
      <c r="N351">
        <v>47772</v>
      </c>
      <c r="O351">
        <v>3</v>
      </c>
      <c r="P351">
        <v>16.8</v>
      </c>
      <c r="Q351">
        <v>71185</v>
      </c>
      <c r="R351">
        <v>18841</v>
      </c>
      <c r="S351">
        <v>52344</v>
      </c>
      <c r="T351">
        <v>5.5</v>
      </c>
      <c r="U351">
        <v>20.6</v>
      </c>
      <c r="V351">
        <v>-12970</v>
      </c>
      <c r="W351">
        <v>-3.8</v>
      </c>
      <c r="X351">
        <v>33.6</v>
      </c>
      <c r="Y351">
        <v>52</v>
      </c>
      <c r="Z351">
        <v>99</v>
      </c>
      <c r="AA351">
        <v>6759</v>
      </c>
      <c r="AB351">
        <v>0</v>
      </c>
    </row>
    <row r="352" spans="1:28" x14ac:dyDescent="0.35">
      <c r="A352">
        <v>1983</v>
      </c>
      <c r="B352" t="s">
        <v>49</v>
      </c>
      <c r="C352" t="s">
        <v>45</v>
      </c>
      <c r="D352">
        <v>54134</v>
      </c>
      <c r="E352">
        <v>98424</v>
      </c>
      <c r="F352">
        <v>3644353</v>
      </c>
      <c r="G352">
        <v>3721380</v>
      </c>
      <c r="H352">
        <v>4169</v>
      </c>
      <c r="I352">
        <v>4.2</v>
      </c>
      <c r="J352">
        <v>5147</v>
      </c>
      <c r="K352">
        <v>5.2</v>
      </c>
      <c r="L352">
        <v>420706</v>
      </c>
      <c r="M352">
        <v>65725</v>
      </c>
      <c r="N352">
        <v>354981</v>
      </c>
      <c r="O352">
        <v>1.8</v>
      </c>
      <c r="P352">
        <v>11.3</v>
      </c>
      <c r="Q352">
        <v>574760</v>
      </c>
      <c r="R352">
        <v>130035</v>
      </c>
      <c r="S352">
        <v>444725</v>
      </c>
      <c r="T352">
        <v>3.5</v>
      </c>
      <c r="U352">
        <v>15.4</v>
      </c>
      <c r="V352">
        <v>-154054</v>
      </c>
      <c r="W352">
        <v>-4.0999999999999996</v>
      </c>
      <c r="X352">
        <v>22.6</v>
      </c>
      <c r="Y352">
        <v>438</v>
      </c>
      <c r="Z352">
        <v>701</v>
      </c>
      <c r="AA352">
        <v>58006</v>
      </c>
      <c r="AB352">
        <v>0</v>
      </c>
    </row>
    <row r="353" spans="1:28" x14ac:dyDescent="0.35">
      <c r="A353">
        <v>1983</v>
      </c>
      <c r="B353" t="s">
        <v>50</v>
      </c>
      <c r="C353" t="s">
        <v>44</v>
      </c>
      <c r="D353">
        <v>325</v>
      </c>
      <c r="E353">
        <v>719</v>
      </c>
      <c r="F353">
        <v>91495</v>
      </c>
      <c r="G353">
        <v>45748</v>
      </c>
      <c r="H353">
        <v>719</v>
      </c>
      <c r="I353">
        <v>200</v>
      </c>
      <c r="J353">
        <v>0</v>
      </c>
      <c r="K353">
        <v>0</v>
      </c>
      <c r="L353">
        <v>91495</v>
      </c>
      <c r="M353">
        <v>91495</v>
      </c>
      <c r="N353">
        <v>0</v>
      </c>
      <c r="O353">
        <v>200</v>
      </c>
      <c r="P353">
        <v>200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91495</v>
      </c>
      <c r="W353">
        <v>200</v>
      </c>
      <c r="X353">
        <v>0</v>
      </c>
      <c r="AB353">
        <v>0</v>
      </c>
    </row>
    <row r="354" spans="1:28" x14ac:dyDescent="0.35">
      <c r="A354">
        <v>1983</v>
      </c>
      <c r="B354" t="s">
        <v>50</v>
      </c>
      <c r="C354" t="s">
        <v>57</v>
      </c>
      <c r="D354">
        <v>1505</v>
      </c>
      <c r="E354">
        <v>2974</v>
      </c>
      <c r="F354">
        <v>230544</v>
      </c>
      <c r="G354">
        <v>229263</v>
      </c>
      <c r="H354">
        <v>371</v>
      </c>
      <c r="I354">
        <v>12.9</v>
      </c>
      <c r="J354">
        <v>176</v>
      </c>
      <c r="K354">
        <v>6.1</v>
      </c>
      <c r="L354">
        <v>64577</v>
      </c>
      <c r="M354">
        <v>9883</v>
      </c>
      <c r="N354">
        <v>54694</v>
      </c>
      <c r="O354">
        <v>4.3</v>
      </c>
      <c r="P354">
        <v>28.2</v>
      </c>
      <c r="Q354">
        <v>62014</v>
      </c>
      <c r="R354">
        <v>27802</v>
      </c>
      <c r="S354">
        <v>34212</v>
      </c>
      <c r="T354">
        <v>12.1</v>
      </c>
      <c r="U354">
        <v>27</v>
      </c>
      <c r="V354">
        <v>2563</v>
      </c>
      <c r="W354">
        <v>1.2</v>
      </c>
      <c r="X354">
        <v>54</v>
      </c>
      <c r="Y354">
        <v>56</v>
      </c>
      <c r="Z354">
        <v>60</v>
      </c>
      <c r="AB354">
        <v>1</v>
      </c>
    </row>
    <row r="355" spans="1:28" x14ac:dyDescent="0.35">
      <c r="A355">
        <v>1983</v>
      </c>
      <c r="B355" t="s">
        <v>50</v>
      </c>
      <c r="C355" t="s">
        <v>58</v>
      </c>
      <c r="D355">
        <v>1731</v>
      </c>
      <c r="E355">
        <v>2841</v>
      </c>
      <c r="F355">
        <v>250317</v>
      </c>
      <c r="G355">
        <v>257901</v>
      </c>
      <c r="H355">
        <v>320</v>
      </c>
      <c r="I355">
        <v>11.5</v>
      </c>
      <c r="J355">
        <v>193</v>
      </c>
      <c r="K355">
        <v>7</v>
      </c>
      <c r="L355">
        <v>46514</v>
      </c>
      <c r="M355">
        <v>7583</v>
      </c>
      <c r="N355">
        <v>38931</v>
      </c>
      <c r="O355">
        <v>2.9</v>
      </c>
      <c r="P355">
        <v>18</v>
      </c>
      <c r="Q355">
        <v>61682</v>
      </c>
      <c r="R355">
        <v>20022</v>
      </c>
      <c r="S355">
        <v>41660</v>
      </c>
      <c r="T355">
        <v>7.8</v>
      </c>
      <c r="U355">
        <v>23.9</v>
      </c>
      <c r="V355">
        <v>-15168</v>
      </c>
      <c r="W355">
        <v>-5.9</v>
      </c>
      <c r="X355">
        <v>36</v>
      </c>
      <c r="Y355">
        <v>37</v>
      </c>
      <c r="Z355">
        <v>40</v>
      </c>
      <c r="AB355">
        <v>1</v>
      </c>
    </row>
    <row r="356" spans="1:28" x14ac:dyDescent="0.35">
      <c r="A356">
        <v>1983</v>
      </c>
      <c r="B356" t="s">
        <v>50</v>
      </c>
      <c r="C356" t="s">
        <v>59</v>
      </c>
      <c r="D356">
        <v>1107</v>
      </c>
      <c r="E356">
        <v>2415</v>
      </c>
      <c r="F356">
        <v>159081</v>
      </c>
      <c r="G356">
        <v>163309</v>
      </c>
      <c r="H356">
        <v>199</v>
      </c>
      <c r="I356">
        <v>8.3000000000000007</v>
      </c>
      <c r="J356">
        <v>150</v>
      </c>
      <c r="K356">
        <v>6.3</v>
      </c>
      <c r="L356">
        <v>31285</v>
      </c>
      <c r="M356">
        <v>3683</v>
      </c>
      <c r="N356">
        <v>27602</v>
      </c>
      <c r="O356">
        <v>2.2999999999999998</v>
      </c>
      <c r="P356">
        <v>19.2</v>
      </c>
      <c r="Q356">
        <v>39741</v>
      </c>
      <c r="R356">
        <v>13315</v>
      </c>
      <c r="S356">
        <v>26426</v>
      </c>
      <c r="T356">
        <v>8.1999999999999993</v>
      </c>
      <c r="U356">
        <v>24.3</v>
      </c>
      <c r="V356">
        <v>-8456</v>
      </c>
      <c r="W356">
        <v>-5.0999999999999996</v>
      </c>
      <c r="X356">
        <v>38.4</v>
      </c>
      <c r="Y356">
        <v>30</v>
      </c>
      <c r="Z356">
        <v>32</v>
      </c>
      <c r="AA356">
        <v>8083</v>
      </c>
      <c r="AB356">
        <v>0</v>
      </c>
    </row>
    <row r="357" spans="1:28" x14ac:dyDescent="0.35">
      <c r="A357">
        <v>1983</v>
      </c>
      <c r="B357" t="s">
        <v>50</v>
      </c>
      <c r="C357" t="s">
        <v>60</v>
      </c>
      <c r="D357">
        <v>1262</v>
      </c>
      <c r="E357">
        <v>3097</v>
      </c>
      <c r="F357">
        <v>189383</v>
      </c>
      <c r="G357">
        <v>189167</v>
      </c>
      <c r="H357">
        <v>288</v>
      </c>
      <c r="I357">
        <v>9.4</v>
      </c>
      <c r="J357">
        <v>201</v>
      </c>
      <c r="K357">
        <v>6.6</v>
      </c>
      <c r="L357">
        <v>40310</v>
      </c>
      <c r="M357">
        <v>7831</v>
      </c>
      <c r="N357">
        <v>32479</v>
      </c>
      <c r="O357">
        <v>4.0999999999999996</v>
      </c>
      <c r="P357">
        <v>21.3</v>
      </c>
      <c r="Q357">
        <v>39877</v>
      </c>
      <c r="R357">
        <v>11419</v>
      </c>
      <c r="S357">
        <v>28458</v>
      </c>
      <c r="T357">
        <v>6</v>
      </c>
      <c r="U357">
        <v>21.1</v>
      </c>
      <c r="V357">
        <v>433</v>
      </c>
      <c r="W357">
        <v>0.2</v>
      </c>
      <c r="X357">
        <v>42.2</v>
      </c>
      <c r="Y357">
        <v>20</v>
      </c>
      <c r="Z357">
        <v>20</v>
      </c>
      <c r="AA357">
        <v>6357</v>
      </c>
      <c r="AB357">
        <v>0</v>
      </c>
    </row>
    <row r="358" spans="1:28" x14ac:dyDescent="0.35">
      <c r="A358">
        <v>1983</v>
      </c>
      <c r="B358" t="s">
        <v>50</v>
      </c>
      <c r="C358" t="s">
        <v>61</v>
      </c>
      <c r="D358">
        <v>1181</v>
      </c>
      <c r="E358">
        <v>3336</v>
      </c>
      <c r="F358">
        <v>173724</v>
      </c>
      <c r="G358">
        <v>175382</v>
      </c>
      <c r="H358">
        <v>291</v>
      </c>
      <c r="I358">
        <v>8.9</v>
      </c>
      <c r="J358">
        <v>162</v>
      </c>
      <c r="K358">
        <v>5</v>
      </c>
      <c r="L358">
        <v>33662</v>
      </c>
      <c r="M358">
        <v>5223</v>
      </c>
      <c r="N358">
        <v>28439</v>
      </c>
      <c r="O358">
        <v>3</v>
      </c>
      <c r="P358">
        <v>19.2</v>
      </c>
      <c r="Q358">
        <v>36977</v>
      </c>
      <c r="R358">
        <v>7488</v>
      </c>
      <c r="S358">
        <v>29489</v>
      </c>
      <c r="T358">
        <v>4.3</v>
      </c>
      <c r="U358">
        <v>21.1</v>
      </c>
      <c r="V358">
        <v>-3315</v>
      </c>
      <c r="W358">
        <v>-1.9</v>
      </c>
      <c r="X358">
        <v>38.4</v>
      </c>
      <c r="Y358">
        <v>9</v>
      </c>
      <c r="Z358">
        <v>16</v>
      </c>
      <c r="AA358">
        <v>2607</v>
      </c>
      <c r="AB358">
        <v>0</v>
      </c>
    </row>
    <row r="359" spans="1:28" x14ac:dyDescent="0.35">
      <c r="A359">
        <v>1983</v>
      </c>
      <c r="B359" t="s">
        <v>50</v>
      </c>
      <c r="C359" t="s">
        <v>62</v>
      </c>
      <c r="D359">
        <v>2602</v>
      </c>
      <c r="E359">
        <v>11722</v>
      </c>
      <c r="F359">
        <v>379967</v>
      </c>
      <c r="G359">
        <v>384055</v>
      </c>
      <c r="H359">
        <v>1199</v>
      </c>
      <c r="I359">
        <v>10.4</v>
      </c>
      <c r="J359">
        <v>837</v>
      </c>
      <c r="K359">
        <v>7.3</v>
      </c>
      <c r="L359">
        <v>72570</v>
      </c>
      <c r="M359">
        <v>20326</v>
      </c>
      <c r="N359">
        <v>52244</v>
      </c>
      <c r="O359">
        <v>5.3</v>
      </c>
      <c r="P359">
        <v>18.899999999999999</v>
      </c>
      <c r="Q359">
        <v>80745</v>
      </c>
      <c r="R359">
        <v>18944</v>
      </c>
      <c r="S359">
        <v>61801</v>
      </c>
      <c r="T359">
        <v>4.9000000000000004</v>
      </c>
      <c r="U359">
        <v>21</v>
      </c>
      <c r="V359">
        <v>-8175</v>
      </c>
      <c r="W359">
        <v>-2.1</v>
      </c>
      <c r="X359">
        <v>37.799999999999997</v>
      </c>
      <c r="Y359">
        <v>15</v>
      </c>
      <c r="Z359">
        <v>32</v>
      </c>
      <c r="AA359">
        <v>4527</v>
      </c>
      <c r="AB359">
        <v>0</v>
      </c>
    </row>
    <row r="360" spans="1:28" x14ac:dyDescent="0.35">
      <c r="A360">
        <v>1983</v>
      </c>
      <c r="B360" t="s">
        <v>50</v>
      </c>
      <c r="C360" t="s">
        <v>45</v>
      </c>
      <c r="D360">
        <v>29189</v>
      </c>
      <c r="E360">
        <v>96463</v>
      </c>
      <c r="F360">
        <v>4293203</v>
      </c>
      <c r="G360">
        <v>4369920</v>
      </c>
      <c r="H360">
        <v>6160</v>
      </c>
      <c r="I360">
        <v>6.4</v>
      </c>
      <c r="J360">
        <v>6415</v>
      </c>
      <c r="K360">
        <v>6.6</v>
      </c>
      <c r="L360">
        <v>547885</v>
      </c>
      <c r="M360">
        <v>113020</v>
      </c>
      <c r="N360">
        <v>434865</v>
      </c>
      <c r="O360">
        <v>2.6</v>
      </c>
      <c r="P360">
        <v>12.5</v>
      </c>
      <c r="Q360">
        <v>701319</v>
      </c>
      <c r="R360">
        <v>160151</v>
      </c>
      <c r="S360">
        <v>541168</v>
      </c>
      <c r="T360">
        <v>3.7</v>
      </c>
      <c r="U360">
        <v>16</v>
      </c>
      <c r="V360">
        <v>-153434</v>
      </c>
      <c r="W360">
        <v>-3.5</v>
      </c>
      <c r="X360">
        <v>25</v>
      </c>
      <c r="Y360">
        <v>157</v>
      </c>
      <c r="Z360">
        <v>484</v>
      </c>
      <c r="AA360">
        <v>45905</v>
      </c>
      <c r="AB360">
        <v>0</v>
      </c>
    </row>
    <row r="361" spans="1:28" x14ac:dyDescent="0.35">
      <c r="A361">
        <v>1983</v>
      </c>
      <c r="B361" t="s">
        <v>51</v>
      </c>
      <c r="C361" t="s">
        <v>44</v>
      </c>
      <c r="D361">
        <v>57</v>
      </c>
      <c r="E361">
        <v>319</v>
      </c>
      <c r="F361">
        <v>38846</v>
      </c>
      <c r="G361">
        <v>19423</v>
      </c>
      <c r="H361">
        <v>319</v>
      </c>
      <c r="I361">
        <v>200</v>
      </c>
      <c r="J361">
        <v>0</v>
      </c>
      <c r="K361">
        <v>0</v>
      </c>
      <c r="L361">
        <v>38846</v>
      </c>
      <c r="M361">
        <v>38846</v>
      </c>
      <c r="N361">
        <v>0</v>
      </c>
      <c r="O361">
        <v>200</v>
      </c>
      <c r="P361">
        <v>200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38846</v>
      </c>
      <c r="W361">
        <v>200</v>
      </c>
      <c r="X361">
        <v>0</v>
      </c>
      <c r="AB361">
        <v>0</v>
      </c>
    </row>
    <row r="362" spans="1:28" x14ac:dyDescent="0.35">
      <c r="A362">
        <v>1983</v>
      </c>
      <c r="B362" t="s">
        <v>51</v>
      </c>
      <c r="C362" t="s">
        <v>57</v>
      </c>
      <c r="D362">
        <v>290</v>
      </c>
      <c r="E362">
        <v>865</v>
      </c>
      <c r="F362">
        <v>93920</v>
      </c>
      <c r="G362">
        <v>91239</v>
      </c>
      <c r="H362">
        <v>138</v>
      </c>
      <c r="I362">
        <v>16</v>
      </c>
      <c r="J362">
        <v>136</v>
      </c>
      <c r="K362">
        <v>15.7</v>
      </c>
      <c r="L362">
        <v>26113</v>
      </c>
      <c r="M362">
        <v>5364</v>
      </c>
      <c r="N362">
        <v>20749</v>
      </c>
      <c r="O362">
        <v>5.9</v>
      </c>
      <c r="P362">
        <v>28.6</v>
      </c>
      <c r="Q362">
        <v>20750</v>
      </c>
      <c r="R362">
        <v>3587</v>
      </c>
      <c r="S362">
        <v>17163</v>
      </c>
      <c r="T362">
        <v>3.9</v>
      </c>
      <c r="U362">
        <v>22.7</v>
      </c>
      <c r="V362">
        <v>5363</v>
      </c>
      <c r="W362">
        <v>5.9</v>
      </c>
      <c r="X362">
        <v>45.4</v>
      </c>
      <c r="Y362">
        <v>2</v>
      </c>
      <c r="Z362">
        <v>53</v>
      </c>
      <c r="AB362">
        <v>1</v>
      </c>
    </row>
    <row r="363" spans="1:28" x14ac:dyDescent="0.35">
      <c r="A363">
        <v>1983</v>
      </c>
      <c r="B363" t="s">
        <v>51</v>
      </c>
      <c r="C363" t="s">
        <v>58</v>
      </c>
      <c r="D363">
        <v>382</v>
      </c>
      <c r="E363">
        <v>1215</v>
      </c>
      <c r="F363">
        <v>130138</v>
      </c>
      <c r="G363">
        <v>128935</v>
      </c>
      <c r="H363">
        <v>217</v>
      </c>
      <c r="I363">
        <v>18.5</v>
      </c>
      <c r="J363">
        <v>131</v>
      </c>
      <c r="K363">
        <v>11.2</v>
      </c>
      <c r="L363">
        <v>33825</v>
      </c>
      <c r="M363">
        <v>6880</v>
      </c>
      <c r="N363">
        <v>26945</v>
      </c>
      <c r="O363">
        <v>5.3</v>
      </c>
      <c r="P363">
        <v>26.2</v>
      </c>
      <c r="Q363">
        <v>31418</v>
      </c>
      <c r="R363">
        <v>11385</v>
      </c>
      <c r="S363">
        <v>20033</v>
      </c>
      <c r="T363">
        <v>8.8000000000000007</v>
      </c>
      <c r="U363">
        <v>24.4</v>
      </c>
      <c r="V363">
        <v>2407</v>
      </c>
      <c r="W363">
        <v>1.8</v>
      </c>
      <c r="X363">
        <v>48.8</v>
      </c>
      <c r="Y363">
        <v>4</v>
      </c>
      <c r="Z363">
        <v>4</v>
      </c>
      <c r="AA363">
        <v>3312</v>
      </c>
      <c r="AB363">
        <v>0</v>
      </c>
    </row>
    <row r="364" spans="1:28" x14ac:dyDescent="0.35">
      <c r="A364">
        <v>1983</v>
      </c>
      <c r="B364" t="s">
        <v>51</v>
      </c>
      <c r="C364" t="s">
        <v>59</v>
      </c>
      <c r="D364">
        <v>230</v>
      </c>
      <c r="E364">
        <v>851</v>
      </c>
      <c r="F364">
        <v>73831</v>
      </c>
      <c r="G364">
        <v>74859</v>
      </c>
      <c r="H364">
        <v>108</v>
      </c>
      <c r="I364">
        <v>12.9</v>
      </c>
      <c r="J364">
        <v>77</v>
      </c>
      <c r="K364">
        <v>9.1999999999999993</v>
      </c>
      <c r="L364">
        <v>18195</v>
      </c>
      <c r="M364">
        <v>3065</v>
      </c>
      <c r="N364">
        <v>15130</v>
      </c>
      <c r="O364">
        <v>4.0999999999999996</v>
      </c>
      <c r="P364">
        <v>24.3</v>
      </c>
      <c r="Q364">
        <v>20251</v>
      </c>
      <c r="R364">
        <v>4010</v>
      </c>
      <c r="S364">
        <v>16241</v>
      </c>
      <c r="T364">
        <v>5.4</v>
      </c>
      <c r="U364">
        <v>27.1</v>
      </c>
      <c r="V364">
        <v>-2056</v>
      </c>
      <c r="W364">
        <v>-2.8</v>
      </c>
      <c r="X364">
        <v>48.6</v>
      </c>
      <c r="Y364">
        <v>3</v>
      </c>
      <c r="Z364">
        <v>3</v>
      </c>
      <c r="AA364">
        <v>2065</v>
      </c>
      <c r="AB364">
        <v>0</v>
      </c>
    </row>
    <row r="365" spans="1:28" x14ac:dyDescent="0.35">
      <c r="A365">
        <v>1983</v>
      </c>
      <c r="B365" t="s">
        <v>51</v>
      </c>
      <c r="C365" t="s">
        <v>60</v>
      </c>
      <c r="D365">
        <v>263</v>
      </c>
      <c r="E365">
        <v>1330</v>
      </c>
      <c r="F365">
        <v>87031</v>
      </c>
      <c r="G365">
        <v>87697</v>
      </c>
      <c r="H365">
        <v>154</v>
      </c>
      <c r="I365">
        <v>11.9</v>
      </c>
      <c r="J365">
        <v>77</v>
      </c>
      <c r="K365">
        <v>6</v>
      </c>
      <c r="L365">
        <v>19421</v>
      </c>
      <c r="M365">
        <v>4556</v>
      </c>
      <c r="N365">
        <v>14865</v>
      </c>
      <c r="O365">
        <v>5.2</v>
      </c>
      <c r="P365">
        <v>22.1</v>
      </c>
      <c r="Q365">
        <v>20752</v>
      </c>
      <c r="R365">
        <v>6261</v>
      </c>
      <c r="S365">
        <v>14491</v>
      </c>
      <c r="T365">
        <v>7.1</v>
      </c>
      <c r="U365">
        <v>23.7</v>
      </c>
      <c r="V365">
        <v>-1331</v>
      </c>
      <c r="W365">
        <v>-1.6</v>
      </c>
      <c r="X365">
        <v>44.2</v>
      </c>
      <c r="Y365">
        <v>5</v>
      </c>
      <c r="Z365">
        <v>5</v>
      </c>
      <c r="AA365">
        <v>3422</v>
      </c>
      <c r="AB365">
        <v>0</v>
      </c>
    </row>
    <row r="366" spans="1:28" x14ac:dyDescent="0.35">
      <c r="A366">
        <v>1983</v>
      </c>
      <c r="B366" t="s">
        <v>51</v>
      </c>
      <c r="C366" t="s">
        <v>61</v>
      </c>
      <c r="D366">
        <v>239</v>
      </c>
      <c r="E366">
        <v>1372</v>
      </c>
      <c r="F366">
        <v>78126</v>
      </c>
      <c r="G366">
        <v>79470</v>
      </c>
      <c r="H366">
        <v>136</v>
      </c>
      <c r="I366">
        <v>10.1</v>
      </c>
      <c r="J366">
        <v>75</v>
      </c>
      <c r="K366">
        <v>5.6</v>
      </c>
      <c r="L366">
        <v>16276</v>
      </c>
      <c r="M366">
        <v>3186</v>
      </c>
      <c r="N366">
        <v>13090</v>
      </c>
      <c r="O366">
        <v>4</v>
      </c>
      <c r="P366">
        <v>20.5</v>
      </c>
      <c r="Q366">
        <v>18964</v>
      </c>
      <c r="R366">
        <v>4669</v>
      </c>
      <c r="S366">
        <v>14295</v>
      </c>
      <c r="T366">
        <v>5.9</v>
      </c>
      <c r="U366">
        <v>23.9</v>
      </c>
      <c r="V366">
        <v>-2688</v>
      </c>
      <c r="W366">
        <v>-3.4</v>
      </c>
      <c r="X366">
        <v>41</v>
      </c>
      <c r="Y366">
        <v>3</v>
      </c>
      <c r="Z366">
        <v>3</v>
      </c>
      <c r="AA366">
        <v>2079</v>
      </c>
      <c r="AB366">
        <v>0</v>
      </c>
    </row>
    <row r="367" spans="1:28" x14ac:dyDescent="0.35">
      <c r="A367">
        <v>1983</v>
      </c>
      <c r="B367" t="s">
        <v>51</v>
      </c>
      <c r="C367" t="s">
        <v>62</v>
      </c>
      <c r="D367">
        <v>662</v>
      </c>
      <c r="E367">
        <v>5282</v>
      </c>
      <c r="F367">
        <v>219279</v>
      </c>
      <c r="G367">
        <v>218682</v>
      </c>
      <c r="H367">
        <v>681</v>
      </c>
      <c r="I367">
        <v>13.3</v>
      </c>
      <c r="J367">
        <v>368</v>
      </c>
      <c r="K367">
        <v>7.2</v>
      </c>
      <c r="L367">
        <v>44252</v>
      </c>
      <c r="M367">
        <v>14804</v>
      </c>
      <c r="N367">
        <v>29448</v>
      </c>
      <c r="O367">
        <v>6.8</v>
      </c>
      <c r="P367">
        <v>20.2</v>
      </c>
      <c r="Q367">
        <v>43058</v>
      </c>
      <c r="R367">
        <v>9309</v>
      </c>
      <c r="S367">
        <v>33749</v>
      </c>
      <c r="T367">
        <v>4.3</v>
      </c>
      <c r="U367">
        <v>19.7</v>
      </c>
      <c r="V367">
        <v>1194</v>
      </c>
      <c r="W367">
        <v>0.5</v>
      </c>
      <c r="X367">
        <v>39.4</v>
      </c>
      <c r="Y367">
        <v>1</v>
      </c>
      <c r="Z367">
        <v>1</v>
      </c>
      <c r="AB367">
        <v>1</v>
      </c>
    </row>
    <row r="368" spans="1:28" x14ac:dyDescent="0.35">
      <c r="A368">
        <v>1983</v>
      </c>
      <c r="B368" t="s">
        <v>51</v>
      </c>
      <c r="C368" t="s">
        <v>45</v>
      </c>
      <c r="D368">
        <v>9274</v>
      </c>
      <c r="E368">
        <v>60175</v>
      </c>
      <c r="F368">
        <v>3066638</v>
      </c>
      <c r="G368">
        <v>3116466</v>
      </c>
      <c r="H368">
        <v>4520</v>
      </c>
      <c r="I368">
        <v>7.5</v>
      </c>
      <c r="J368">
        <v>4073</v>
      </c>
      <c r="K368">
        <v>6.8</v>
      </c>
      <c r="L368">
        <v>412535</v>
      </c>
      <c r="M368">
        <v>102347</v>
      </c>
      <c r="N368">
        <v>310188</v>
      </c>
      <c r="O368">
        <v>3.3</v>
      </c>
      <c r="P368">
        <v>13.2</v>
      </c>
      <c r="Q368">
        <v>512191</v>
      </c>
      <c r="R368">
        <v>104374</v>
      </c>
      <c r="S368">
        <v>407817</v>
      </c>
      <c r="T368">
        <v>3.3</v>
      </c>
      <c r="U368">
        <v>16.399999999999999</v>
      </c>
      <c r="V368">
        <v>-99656</v>
      </c>
      <c r="W368">
        <v>-3.2</v>
      </c>
      <c r="X368">
        <v>26.4</v>
      </c>
      <c r="Y368">
        <v>16</v>
      </c>
      <c r="Z368">
        <v>33</v>
      </c>
      <c r="AA368">
        <v>10414</v>
      </c>
      <c r="AB368">
        <v>0</v>
      </c>
    </row>
    <row r="369" spans="1:28" x14ac:dyDescent="0.35">
      <c r="A369">
        <v>1983</v>
      </c>
      <c r="B369" t="s">
        <v>52</v>
      </c>
      <c r="C369" t="s">
        <v>44</v>
      </c>
      <c r="D369">
        <v>6</v>
      </c>
      <c r="E369">
        <v>64</v>
      </c>
      <c r="F369">
        <v>9448</v>
      </c>
      <c r="G369">
        <v>4724</v>
      </c>
      <c r="H369">
        <v>64</v>
      </c>
      <c r="I369">
        <v>200</v>
      </c>
      <c r="J369">
        <v>0</v>
      </c>
      <c r="K369">
        <v>0</v>
      </c>
      <c r="L369">
        <v>9448</v>
      </c>
      <c r="M369">
        <v>9448</v>
      </c>
      <c r="N369">
        <v>0</v>
      </c>
      <c r="O369">
        <v>200</v>
      </c>
      <c r="P369">
        <v>200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9448</v>
      </c>
      <c r="W369">
        <v>200</v>
      </c>
      <c r="X369">
        <v>0</v>
      </c>
      <c r="AB369">
        <v>0</v>
      </c>
    </row>
    <row r="370" spans="1:28" x14ac:dyDescent="0.35">
      <c r="A370">
        <v>1983</v>
      </c>
      <c r="B370" t="s">
        <v>52</v>
      </c>
      <c r="C370" t="s">
        <v>57</v>
      </c>
      <c r="D370">
        <v>113</v>
      </c>
      <c r="E370">
        <v>597</v>
      </c>
      <c r="F370">
        <v>74431</v>
      </c>
      <c r="G370">
        <v>72471</v>
      </c>
      <c r="H370">
        <v>234</v>
      </c>
      <c r="I370">
        <v>48</v>
      </c>
      <c r="J370">
        <v>16</v>
      </c>
      <c r="K370">
        <v>3.3</v>
      </c>
      <c r="L370">
        <v>23547</v>
      </c>
      <c r="M370">
        <v>7470</v>
      </c>
      <c r="N370">
        <v>16077</v>
      </c>
      <c r="O370">
        <v>10.3</v>
      </c>
      <c r="P370">
        <v>32.5</v>
      </c>
      <c r="Q370">
        <v>19628</v>
      </c>
      <c r="R370">
        <v>1777</v>
      </c>
      <c r="S370">
        <v>17851</v>
      </c>
      <c r="T370">
        <v>2.5</v>
      </c>
      <c r="U370">
        <v>27.1</v>
      </c>
      <c r="V370">
        <v>3919</v>
      </c>
      <c r="W370">
        <v>5.4</v>
      </c>
      <c r="X370">
        <v>54.2</v>
      </c>
      <c r="AB370">
        <v>0</v>
      </c>
    </row>
    <row r="371" spans="1:28" x14ac:dyDescent="0.35">
      <c r="A371">
        <v>1983</v>
      </c>
      <c r="B371" t="s">
        <v>52</v>
      </c>
      <c r="C371" t="s">
        <v>58</v>
      </c>
      <c r="D371">
        <v>130</v>
      </c>
      <c r="E371">
        <v>728</v>
      </c>
      <c r="F371">
        <v>78829</v>
      </c>
      <c r="G371">
        <v>81883</v>
      </c>
      <c r="H371">
        <v>108</v>
      </c>
      <c r="I371">
        <v>15.3</v>
      </c>
      <c r="J371">
        <v>64</v>
      </c>
      <c r="K371">
        <v>9.1</v>
      </c>
      <c r="L371">
        <v>17197</v>
      </c>
      <c r="M371">
        <v>4697</v>
      </c>
      <c r="N371">
        <v>12500</v>
      </c>
      <c r="O371">
        <v>5.7</v>
      </c>
      <c r="P371">
        <v>21</v>
      </c>
      <c r="Q371">
        <v>23306</v>
      </c>
      <c r="R371">
        <v>7342</v>
      </c>
      <c r="S371">
        <v>15964</v>
      </c>
      <c r="T371">
        <v>9</v>
      </c>
      <c r="U371">
        <v>28.5</v>
      </c>
      <c r="V371">
        <v>-6109</v>
      </c>
      <c r="W371">
        <v>-7.5</v>
      </c>
      <c r="X371">
        <v>42</v>
      </c>
      <c r="Y371">
        <v>3</v>
      </c>
      <c r="Z371">
        <v>3</v>
      </c>
      <c r="AB371">
        <v>1</v>
      </c>
    </row>
    <row r="372" spans="1:28" x14ac:dyDescent="0.35">
      <c r="A372">
        <v>1983</v>
      </c>
      <c r="B372" t="s">
        <v>52</v>
      </c>
      <c r="C372" t="s">
        <v>59</v>
      </c>
      <c r="D372">
        <v>79</v>
      </c>
      <c r="E372">
        <v>376</v>
      </c>
      <c r="F372">
        <v>54166</v>
      </c>
      <c r="G372">
        <v>50662</v>
      </c>
      <c r="H372">
        <v>51</v>
      </c>
      <c r="I372">
        <v>14.4</v>
      </c>
      <c r="J372">
        <v>6</v>
      </c>
      <c r="K372">
        <v>1.7</v>
      </c>
      <c r="L372">
        <v>15886</v>
      </c>
      <c r="M372">
        <v>2309</v>
      </c>
      <c r="N372">
        <v>13577</v>
      </c>
      <c r="O372">
        <v>4.5999999999999996</v>
      </c>
      <c r="P372">
        <v>31.4</v>
      </c>
      <c r="Q372">
        <v>8878</v>
      </c>
      <c r="S372">
        <v>8322</v>
      </c>
      <c r="U372">
        <v>17.5</v>
      </c>
      <c r="V372">
        <v>7008</v>
      </c>
      <c r="W372">
        <v>13.9</v>
      </c>
      <c r="X372">
        <v>35</v>
      </c>
      <c r="AB372">
        <v>1</v>
      </c>
    </row>
    <row r="373" spans="1:28" x14ac:dyDescent="0.35">
      <c r="A373">
        <v>1983</v>
      </c>
      <c r="B373" t="s">
        <v>52</v>
      </c>
      <c r="C373" t="s">
        <v>60</v>
      </c>
      <c r="D373">
        <v>64</v>
      </c>
      <c r="E373">
        <v>226</v>
      </c>
      <c r="F373">
        <v>40301</v>
      </c>
      <c r="G373">
        <v>40520</v>
      </c>
      <c r="H373">
        <v>28</v>
      </c>
      <c r="I373">
        <v>12.9</v>
      </c>
      <c r="J373">
        <v>10</v>
      </c>
      <c r="K373">
        <v>4.5999999999999996</v>
      </c>
      <c r="L373">
        <v>9337</v>
      </c>
      <c r="M373">
        <v>1531</v>
      </c>
      <c r="N373">
        <v>7806</v>
      </c>
      <c r="O373">
        <v>3.8</v>
      </c>
      <c r="P373">
        <v>23</v>
      </c>
      <c r="Q373">
        <v>9775</v>
      </c>
      <c r="S373">
        <v>8308</v>
      </c>
      <c r="U373">
        <v>24.1</v>
      </c>
      <c r="V373">
        <v>-438</v>
      </c>
      <c r="W373">
        <v>-1.1000000000000001</v>
      </c>
      <c r="X373">
        <v>46</v>
      </c>
      <c r="AB373">
        <v>1</v>
      </c>
    </row>
    <row r="374" spans="1:28" x14ac:dyDescent="0.35">
      <c r="A374">
        <v>1983</v>
      </c>
      <c r="B374" t="s">
        <v>52</v>
      </c>
      <c r="C374" t="s">
        <v>61</v>
      </c>
      <c r="D374">
        <v>78</v>
      </c>
      <c r="E374">
        <v>476</v>
      </c>
      <c r="F374">
        <v>49205</v>
      </c>
      <c r="G374">
        <v>46610</v>
      </c>
      <c r="H374">
        <v>133</v>
      </c>
      <c r="I374">
        <v>31.9</v>
      </c>
      <c r="J374">
        <v>16</v>
      </c>
      <c r="K374">
        <v>3.8</v>
      </c>
      <c r="L374">
        <v>13987</v>
      </c>
      <c r="M374">
        <v>4679</v>
      </c>
      <c r="N374">
        <v>9308</v>
      </c>
      <c r="O374">
        <v>10</v>
      </c>
      <c r="P374">
        <v>30</v>
      </c>
      <c r="Q374">
        <v>8796</v>
      </c>
      <c r="R374">
        <v>699</v>
      </c>
      <c r="S374">
        <v>8097</v>
      </c>
      <c r="T374">
        <v>1.5</v>
      </c>
      <c r="U374">
        <v>18.899999999999999</v>
      </c>
      <c r="V374">
        <v>5191</v>
      </c>
      <c r="W374">
        <v>11.1</v>
      </c>
      <c r="X374">
        <v>37.799999999999997</v>
      </c>
      <c r="AB374">
        <v>0</v>
      </c>
    </row>
    <row r="375" spans="1:28" x14ac:dyDescent="0.35">
      <c r="A375">
        <v>1983</v>
      </c>
      <c r="B375" t="s">
        <v>52</v>
      </c>
      <c r="C375" t="s">
        <v>62</v>
      </c>
      <c r="D375">
        <v>249</v>
      </c>
      <c r="E375">
        <v>3352</v>
      </c>
      <c r="F375">
        <v>159231</v>
      </c>
      <c r="G375">
        <v>156772</v>
      </c>
      <c r="H375">
        <v>450</v>
      </c>
      <c r="I375">
        <v>13.9</v>
      </c>
      <c r="J375">
        <v>198</v>
      </c>
      <c r="K375">
        <v>6.1</v>
      </c>
      <c r="L375">
        <v>36243</v>
      </c>
      <c r="M375">
        <v>11447</v>
      </c>
      <c r="N375">
        <v>24796</v>
      </c>
      <c r="O375">
        <v>7.3</v>
      </c>
      <c r="P375">
        <v>23.1</v>
      </c>
      <c r="Q375">
        <v>31325</v>
      </c>
      <c r="R375">
        <v>9466</v>
      </c>
      <c r="S375">
        <v>21859</v>
      </c>
      <c r="T375">
        <v>6</v>
      </c>
      <c r="U375">
        <v>20</v>
      </c>
      <c r="V375">
        <v>4918</v>
      </c>
      <c r="W375">
        <v>3.1</v>
      </c>
      <c r="X375">
        <v>40</v>
      </c>
      <c r="Y375">
        <v>1</v>
      </c>
      <c r="Z375">
        <v>1</v>
      </c>
      <c r="AB375">
        <v>1</v>
      </c>
    </row>
    <row r="376" spans="1:28" x14ac:dyDescent="0.35">
      <c r="A376">
        <v>1983</v>
      </c>
      <c r="B376" t="s">
        <v>52</v>
      </c>
      <c r="C376" t="s">
        <v>45</v>
      </c>
      <c r="D376">
        <v>4690</v>
      </c>
      <c r="E376">
        <v>54391</v>
      </c>
      <c r="F376">
        <v>3018688</v>
      </c>
      <c r="G376">
        <v>3071017</v>
      </c>
      <c r="H376">
        <v>4121</v>
      </c>
      <c r="I376">
        <v>7.6</v>
      </c>
      <c r="J376">
        <v>4147</v>
      </c>
      <c r="K376">
        <v>7.6</v>
      </c>
      <c r="L376">
        <v>379431</v>
      </c>
      <c r="M376">
        <v>98358</v>
      </c>
      <c r="N376">
        <v>281073</v>
      </c>
      <c r="O376">
        <v>3.2</v>
      </c>
      <c r="P376">
        <v>12.4</v>
      </c>
      <c r="Q376">
        <v>484089</v>
      </c>
      <c r="R376">
        <v>113792</v>
      </c>
      <c r="S376">
        <v>370297</v>
      </c>
      <c r="T376">
        <v>3.7</v>
      </c>
      <c r="U376">
        <v>15.8</v>
      </c>
      <c r="V376">
        <v>-104658</v>
      </c>
      <c r="W376">
        <v>-3.4</v>
      </c>
      <c r="X376">
        <v>24.8</v>
      </c>
      <c r="Y376">
        <v>4</v>
      </c>
      <c r="Z376">
        <v>4</v>
      </c>
      <c r="AA376">
        <v>6716</v>
      </c>
      <c r="AB376">
        <v>0</v>
      </c>
    </row>
    <row r="377" spans="1:28" x14ac:dyDescent="0.35">
      <c r="A377">
        <v>1983</v>
      </c>
      <c r="B377" t="s">
        <v>53</v>
      </c>
      <c r="C377" t="s">
        <v>44</v>
      </c>
      <c r="D377">
        <v>5</v>
      </c>
      <c r="E377">
        <v>5</v>
      </c>
      <c r="F377">
        <v>14786</v>
      </c>
      <c r="G377">
        <v>7393</v>
      </c>
      <c r="H377">
        <v>5</v>
      </c>
      <c r="I377">
        <v>200</v>
      </c>
      <c r="J377">
        <v>0</v>
      </c>
      <c r="K377">
        <v>0</v>
      </c>
      <c r="L377">
        <v>14786</v>
      </c>
      <c r="M377">
        <v>14786</v>
      </c>
      <c r="N377">
        <v>0</v>
      </c>
      <c r="O377">
        <v>200</v>
      </c>
      <c r="P377">
        <v>200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14786</v>
      </c>
      <c r="W377">
        <v>200</v>
      </c>
      <c r="X377">
        <v>0</v>
      </c>
      <c r="AB377">
        <v>0</v>
      </c>
    </row>
    <row r="378" spans="1:28" x14ac:dyDescent="0.35">
      <c r="A378">
        <v>1983</v>
      </c>
      <c r="B378" t="s">
        <v>53</v>
      </c>
      <c r="C378" t="s">
        <v>57</v>
      </c>
      <c r="D378">
        <v>59</v>
      </c>
      <c r="E378">
        <v>401</v>
      </c>
      <c r="F378">
        <v>76091</v>
      </c>
      <c r="G378">
        <v>72149</v>
      </c>
      <c r="H378">
        <v>50</v>
      </c>
      <c r="I378">
        <v>11.7</v>
      </c>
      <c r="J378">
        <v>101</v>
      </c>
      <c r="K378">
        <v>23.7</v>
      </c>
      <c r="L378">
        <v>18692</v>
      </c>
      <c r="M378">
        <v>3049</v>
      </c>
      <c r="N378">
        <v>15643</v>
      </c>
      <c r="O378">
        <v>4.2</v>
      </c>
      <c r="P378">
        <v>25.9</v>
      </c>
      <c r="Q378">
        <v>10807</v>
      </c>
      <c r="R378">
        <v>2048</v>
      </c>
      <c r="S378">
        <v>8759</v>
      </c>
      <c r="T378">
        <v>2.8</v>
      </c>
      <c r="U378">
        <v>15</v>
      </c>
      <c r="V378">
        <v>7885</v>
      </c>
      <c r="W378">
        <v>10.9</v>
      </c>
      <c r="X378">
        <v>30</v>
      </c>
      <c r="AB378">
        <v>0</v>
      </c>
    </row>
    <row r="379" spans="1:28" x14ac:dyDescent="0.35">
      <c r="A379">
        <v>1983</v>
      </c>
      <c r="B379" t="s">
        <v>53</v>
      </c>
      <c r="C379" t="s">
        <v>58</v>
      </c>
      <c r="D379">
        <v>59</v>
      </c>
      <c r="E379">
        <v>391</v>
      </c>
      <c r="F379">
        <v>74972</v>
      </c>
      <c r="G379">
        <v>77941</v>
      </c>
      <c r="H379">
        <v>32</v>
      </c>
      <c r="I379">
        <v>8.3000000000000007</v>
      </c>
      <c r="J379">
        <v>21</v>
      </c>
      <c r="K379">
        <v>5.4</v>
      </c>
      <c r="L379">
        <v>8940</v>
      </c>
      <c r="M379">
        <v>2162</v>
      </c>
      <c r="N379">
        <v>6778</v>
      </c>
      <c r="O379">
        <v>2.8</v>
      </c>
      <c r="P379">
        <v>11.5</v>
      </c>
      <c r="Q379">
        <v>14877</v>
      </c>
      <c r="R379">
        <v>5407</v>
      </c>
      <c r="S379">
        <v>9470</v>
      </c>
      <c r="T379">
        <v>6.9</v>
      </c>
      <c r="U379">
        <v>19.100000000000001</v>
      </c>
      <c r="V379">
        <v>-5937</v>
      </c>
      <c r="W379">
        <v>-7.6</v>
      </c>
      <c r="X379">
        <v>23</v>
      </c>
      <c r="AB379">
        <v>0</v>
      </c>
    </row>
    <row r="380" spans="1:28" x14ac:dyDescent="0.35">
      <c r="A380">
        <v>1983</v>
      </c>
      <c r="B380" t="s">
        <v>53</v>
      </c>
      <c r="C380" t="s">
        <v>59</v>
      </c>
      <c r="D380">
        <v>29</v>
      </c>
      <c r="E380">
        <v>287</v>
      </c>
      <c r="F380">
        <v>28302</v>
      </c>
      <c r="G380">
        <v>25840</v>
      </c>
      <c r="H380">
        <v>64</v>
      </c>
      <c r="I380">
        <v>23.6</v>
      </c>
      <c r="J380">
        <v>32</v>
      </c>
      <c r="K380">
        <v>11.8</v>
      </c>
      <c r="L380">
        <v>9668</v>
      </c>
      <c r="M380">
        <v>1648</v>
      </c>
      <c r="N380">
        <v>8020</v>
      </c>
      <c r="O380">
        <v>6.4</v>
      </c>
      <c r="P380">
        <v>37.4</v>
      </c>
      <c r="Q380">
        <v>4743</v>
      </c>
      <c r="R380">
        <v>368</v>
      </c>
      <c r="S380">
        <v>4375</v>
      </c>
      <c r="T380">
        <v>1.4</v>
      </c>
      <c r="U380">
        <v>18.399999999999999</v>
      </c>
      <c r="V380">
        <v>4925</v>
      </c>
      <c r="W380">
        <v>19</v>
      </c>
      <c r="X380">
        <v>36.799999999999997</v>
      </c>
      <c r="AB380">
        <v>0</v>
      </c>
    </row>
    <row r="381" spans="1:28" x14ac:dyDescent="0.35">
      <c r="A381">
        <v>1983</v>
      </c>
      <c r="B381" t="s">
        <v>53</v>
      </c>
      <c r="C381" t="s">
        <v>60</v>
      </c>
      <c r="D381">
        <v>33</v>
      </c>
      <c r="E381">
        <v>290</v>
      </c>
      <c r="F381">
        <v>36172</v>
      </c>
      <c r="G381">
        <v>34821</v>
      </c>
      <c r="H381">
        <v>25</v>
      </c>
      <c r="I381">
        <v>7.5</v>
      </c>
      <c r="J381">
        <v>116</v>
      </c>
      <c r="K381">
        <v>34.6</v>
      </c>
      <c r="L381">
        <v>13325</v>
      </c>
      <c r="M381">
        <v>5301</v>
      </c>
      <c r="N381">
        <v>8024</v>
      </c>
      <c r="O381">
        <v>15.2</v>
      </c>
      <c r="P381">
        <v>38.299999999999997</v>
      </c>
      <c r="Q381">
        <v>10623</v>
      </c>
      <c r="R381">
        <v>4404</v>
      </c>
      <c r="S381">
        <v>6219</v>
      </c>
      <c r="T381">
        <v>12.6</v>
      </c>
      <c r="U381">
        <v>30.5</v>
      </c>
      <c r="V381">
        <v>2702</v>
      </c>
      <c r="W381">
        <v>7.8</v>
      </c>
      <c r="X381">
        <v>61</v>
      </c>
      <c r="AB381">
        <v>0</v>
      </c>
    </row>
    <row r="382" spans="1:28" x14ac:dyDescent="0.35">
      <c r="A382">
        <v>1983</v>
      </c>
      <c r="B382" t="s">
        <v>53</v>
      </c>
      <c r="C382" t="s">
        <v>61</v>
      </c>
      <c r="D382">
        <v>39</v>
      </c>
      <c r="E382">
        <v>856</v>
      </c>
      <c r="F382">
        <v>40317</v>
      </c>
      <c r="G382">
        <v>47195</v>
      </c>
      <c r="H382">
        <v>86</v>
      </c>
      <c r="I382">
        <v>9.9</v>
      </c>
      <c r="J382">
        <v>109</v>
      </c>
      <c r="K382">
        <v>12.6</v>
      </c>
      <c r="L382">
        <v>8849</v>
      </c>
      <c r="M382">
        <v>3324</v>
      </c>
      <c r="N382">
        <v>5525</v>
      </c>
      <c r="O382">
        <v>7</v>
      </c>
      <c r="P382">
        <v>18.7</v>
      </c>
      <c r="Q382">
        <v>22605</v>
      </c>
      <c r="R382">
        <v>5890</v>
      </c>
      <c r="S382">
        <v>16715</v>
      </c>
      <c r="T382">
        <v>12.5</v>
      </c>
      <c r="U382">
        <v>47.9</v>
      </c>
      <c r="V382">
        <v>-13756</v>
      </c>
      <c r="W382">
        <v>-29.2</v>
      </c>
      <c r="X382">
        <v>37.4</v>
      </c>
      <c r="AB382">
        <v>0</v>
      </c>
    </row>
    <row r="383" spans="1:28" x14ac:dyDescent="0.35">
      <c r="A383">
        <v>1983</v>
      </c>
      <c r="B383" t="s">
        <v>53</v>
      </c>
      <c r="C383" t="s">
        <v>62</v>
      </c>
      <c r="D383">
        <v>120</v>
      </c>
      <c r="E383">
        <v>2433</v>
      </c>
      <c r="F383">
        <v>155852</v>
      </c>
      <c r="G383">
        <v>160881</v>
      </c>
      <c r="H383">
        <v>344</v>
      </c>
      <c r="I383">
        <v>14.8</v>
      </c>
      <c r="J383">
        <v>117</v>
      </c>
      <c r="K383">
        <v>5</v>
      </c>
      <c r="L383">
        <v>28283</v>
      </c>
      <c r="M383">
        <v>7149</v>
      </c>
      <c r="N383">
        <v>21134</v>
      </c>
      <c r="O383">
        <v>4.4000000000000004</v>
      </c>
      <c r="P383">
        <v>17.600000000000001</v>
      </c>
      <c r="Q383">
        <v>38342</v>
      </c>
      <c r="R383">
        <v>10596</v>
      </c>
      <c r="S383">
        <v>27746</v>
      </c>
      <c r="T383">
        <v>6.6</v>
      </c>
      <c r="U383">
        <v>23.8</v>
      </c>
      <c r="V383">
        <v>-10059</v>
      </c>
      <c r="W383">
        <v>-6.2</v>
      </c>
      <c r="X383">
        <v>35.200000000000003</v>
      </c>
      <c r="Y383">
        <v>1</v>
      </c>
      <c r="Z383">
        <v>1</v>
      </c>
      <c r="AB383">
        <v>1</v>
      </c>
    </row>
    <row r="384" spans="1:28" x14ac:dyDescent="0.35">
      <c r="A384">
        <v>1983</v>
      </c>
      <c r="B384" t="s">
        <v>53</v>
      </c>
      <c r="C384" t="s">
        <v>45</v>
      </c>
      <c r="D384">
        <v>3178</v>
      </c>
      <c r="E384">
        <v>70626</v>
      </c>
      <c r="F384">
        <v>4317797</v>
      </c>
      <c r="G384">
        <v>4366431</v>
      </c>
      <c r="H384">
        <v>6052</v>
      </c>
      <c r="I384">
        <v>8.6</v>
      </c>
      <c r="J384">
        <v>5781</v>
      </c>
      <c r="K384">
        <v>8.1999999999999993</v>
      </c>
      <c r="L384">
        <v>508783</v>
      </c>
      <c r="M384">
        <v>144483</v>
      </c>
      <c r="N384">
        <v>364300</v>
      </c>
      <c r="O384">
        <v>3.3</v>
      </c>
      <c r="P384">
        <v>11.7</v>
      </c>
      <c r="Q384">
        <v>606050</v>
      </c>
      <c r="R384">
        <v>144270</v>
      </c>
      <c r="S384">
        <v>461780</v>
      </c>
      <c r="T384">
        <v>3.3</v>
      </c>
      <c r="U384">
        <v>13.9</v>
      </c>
      <c r="V384">
        <v>-97267</v>
      </c>
      <c r="W384">
        <v>-2.2000000000000002</v>
      </c>
      <c r="X384">
        <v>23.4</v>
      </c>
      <c r="AB384">
        <v>0</v>
      </c>
    </row>
    <row r="385" spans="1:28" x14ac:dyDescent="0.35">
      <c r="A385">
        <v>1983</v>
      </c>
      <c r="B385" t="s">
        <v>54</v>
      </c>
      <c r="C385" t="s">
        <v>44</v>
      </c>
      <c r="D385">
        <v>1</v>
      </c>
      <c r="E385">
        <v>2</v>
      </c>
      <c r="H385">
        <v>2</v>
      </c>
      <c r="I385">
        <v>200</v>
      </c>
      <c r="J385">
        <v>0</v>
      </c>
      <c r="K385">
        <v>0</v>
      </c>
      <c r="AB385">
        <v>1</v>
      </c>
    </row>
    <row r="386" spans="1:28" x14ac:dyDescent="0.35">
      <c r="A386">
        <v>1983</v>
      </c>
      <c r="B386" t="s">
        <v>54</v>
      </c>
      <c r="C386" t="s">
        <v>57</v>
      </c>
      <c r="D386">
        <v>15</v>
      </c>
      <c r="E386">
        <v>57</v>
      </c>
      <c r="F386">
        <v>11100</v>
      </c>
      <c r="G386">
        <v>15807</v>
      </c>
      <c r="H386">
        <v>11</v>
      </c>
      <c r="I386">
        <v>18.5</v>
      </c>
      <c r="J386">
        <v>16</v>
      </c>
      <c r="K386">
        <v>26.9</v>
      </c>
      <c r="L386">
        <v>1503</v>
      </c>
      <c r="P386">
        <v>9.5</v>
      </c>
      <c r="Q386">
        <v>10916</v>
      </c>
      <c r="R386">
        <v>252</v>
      </c>
      <c r="S386">
        <v>10664</v>
      </c>
      <c r="T386">
        <v>1.6</v>
      </c>
      <c r="U386">
        <v>69.099999999999994</v>
      </c>
      <c r="V386">
        <v>-9413</v>
      </c>
      <c r="W386">
        <v>-59.6</v>
      </c>
      <c r="X386">
        <v>19</v>
      </c>
      <c r="AB386">
        <v>1</v>
      </c>
    </row>
    <row r="387" spans="1:28" x14ac:dyDescent="0.35">
      <c r="A387">
        <v>1983</v>
      </c>
      <c r="B387" t="s">
        <v>54</v>
      </c>
      <c r="C387" t="s">
        <v>58</v>
      </c>
      <c r="D387">
        <v>20</v>
      </c>
      <c r="E387">
        <v>403</v>
      </c>
      <c r="F387">
        <v>53258</v>
      </c>
      <c r="G387">
        <v>52287</v>
      </c>
      <c r="H387">
        <v>59</v>
      </c>
      <c r="I387">
        <v>15</v>
      </c>
      <c r="J387">
        <v>39</v>
      </c>
      <c r="K387">
        <v>9.9</v>
      </c>
      <c r="L387">
        <v>12830</v>
      </c>
      <c r="P387">
        <v>24.5</v>
      </c>
      <c r="Q387">
        <v>10888</v>
      </c>
      <c r="R387">
        <v>1541</v>
      </c>
      <c r="S387">
        <v>9347</v>
      </c>
      <c r="T387">
        <v>2.9</v>
      </c>
      <c r="U387">
        <v>20.8</v>
      </c>
      <c r="V387">
        <v>1942</v>
      </c>
      <c r="W387">
        <v>3.7</v>
      </c>
      <c r="X387">
        <v>41.6</v>
      </c>
      <c r="AB387">
        <v>1</v>
      </c>
    </row>
    <row r="388" spans="1:28" x14ac:dyDescent="0.35">
      <c r="A388">
        <v>1983</v>
      </c>
      <c r="B388" t="s">
        <v>54</v>
      </c>
      <c r="C388" t="s">
        <v>59</v>
      </c>
      <c r="D388">
        <v>11</v>
      </c>
      <c r="E388">
        <v>22</v>
      </c>
      <c r="H388">
        <v>3</v>
      </c>
      <c r="I388">
        <v>14</v>
      </c>
      <c r="J388">
        <v>2</v>
      </c>
      <c r="K388">
        <v>9.3000000000000007</v>
      </c>
      <c r="AB388">
        <v>1</v>
      </c>
    </row>
    <row r="389" spans="1:28" x14ac:dyDescent="0.35">
      <c r="A389">
        <v>1983</v>
      </c>
      <c r="B389" t="s">
        <v>54</v>
      </c>
      <c r="C389" t="s">
        <v>60</v>
      </c>
      <c r="D389">
        <v>14</v>
      </c>
      <c r="E389">
        <v>854</v>
      </c>
      <c r="F389">
        <v>31303</v>
      </c>
      <c r="G389">
        <v>26802</v>
      </c>
      <c r="H389">
        <v>102</v>
      </c>
      <c r="I389">
        <v>12</v>
      </c>
      <c r="J389">
        <v>88</v>
      </c>
      <c r="K389">
        <v>10.4</v>
      </c>
      <c r="L389">
        <v>10430</v>
      </c>
      <c r="P389">
        <v>38.9</v>
      </c>
      <c r="Q389">
        <v>1427</v>
      </c>
      <c r="S389">
        <v>785</v>
      </c>
      <c r="U389">
        <v>5.3</v>
      </c>
      <c r="V389">
        <v>9003</v>
      </c>
      <c r="W389">
        <v>33.6</v>
      </c>
      <c r="X389">
        <v>10.6</v>
      </c>
      <c r="AB389">
        <v>1</v>
      </c>
    </row>
    <row r="390" spans="1:28" x14ac:dyDescent="0.35">
      <c r="A390">
        <v>1983</v>
      </c>
      <c r="B390" t="s">
        <v>54</v>
      </c>
      <c r="C390" t="s">
        <v>61</v>
      </c>
      <c r="D390">
        <v>8</v>
      </c>
      <c r="E390">
        <v>1019</v>
      </c>
      <c r="F390">
        <v>22186</v>
      </c>
      <c r="G390">
        <v>23712</v>
      </c>
      <c r="H390">
        <v>177</v>
      </c>
      <c r="I390">
        <v>18.7</v>
      </c>
      <c r="J390">
        <v>35</v>
      </c>
      <c r="K390">
        <v>3.7</v>
      </c>
      <c r="L390">
        <v>11284</v>
      </c>
      <c r="M390">
        <v>7345</v>
      </c>
      <c r="N390">
        <v>3939</v>
      </c>
      <c r="O390">
        <v>31</v>
      </c>
      <c r="P390">
        <v>47.6</v>
      </c>
      <c r="Q390">
        <v>14336</v>
      </c>
      <c r="R390">
        <v>641</v>
      </c>
      <c r="S390">
        <v>13695</v>
      </c>
      <c r="T390">
        <v>2.7</v>
      </c>
      <c r="U390">
        <v>60.5</v>
      </c>
      <c r="V390">
        <v>-3052</v>
      </c>
      <c r="W390">
        <v>-12.9</v>
      </c>
      <c r="X390">
        <v>95.2</v>
      </c>
      <c r="AB390">
        <v>0</v>
      </c>
    </row>
    <row r="391" spans="1:28" x14ac:dyDescent="0.35">
      <c r="A391">
        <v>1983</v>
      </c>
      <c r="B391" t="s">
        <v>54</v>
      </c>
      <c r="C391" t="s">
        <v>62</v>
      </c>
      <c r="D391">
        <v>23</v>
      </c>
      <c r="E391">
        <v>687</v>
      </c>
      <c r="F391">
        <v>48991</v>
      </c>
      <c r="G391">
        <v>46893</v>
      </c>
      <c r="H391">
        <v>87</v>
      </c>
      <c r="I391">
        <v>13.2</v>
      </c>
      <c r="J391">
        <v>29</v>
      </c>
      <c r="K391">
        <v>4.4000000000000004</v>
      </c>
      <c r="L391">
        <v>9929</v>
      </c>
      <c r="P391">
        <v>21.2</v>
      </c>
      <c r="Q391">
        <v>5732</v>
      </c>
      <c r="S391">
        <v>4118</v>
      </c>
      <c r="U391">
        <v>12.2</v>
      </c>
      <c r="V391">
        <v>4197</v>
      </c>
      <c r="W391">
        <v>9</v>
      </c>
      <c r="X391">
        <v>24.4</v>
      </c>
      <c r="AB391">
        <v>1</v>
      </c>
    </row>
    <row r="392" spans="1:28" x14ac:dyDescent="0.35">
      <c r="A392">
        <v>1983</v>
      </c>
      <c r="B392" t="s">
        <v>54</v>
      </c>
      <c r="C392" t="s">
        <v>45</v>
      </c>
      <c r="D392">
        <v>1246</v>
      </c>
      <c r="E392">
        <v>57792</v>
      </c>
      <c r="F392">
        <v>3454123</v>
      </c>
      <c r="G392">
        <v>3507196</v>
      </c>
      <c r="H392">
        <v>4654</v>
      </c>
      <c r="I392">
        <v>8.1</v>
      </c>
      <c r="J392">
        <v>4066</v>
      </c>
      <c r="K392">
        <v>7.1</v>
      </c>
      <c r="L392">
        <v>457941</v>
      </c>
      <c r="M392">
        <v>169694</v>
      </c>
      <c r="N392">
        <v>288247</v>
      </c>
      <c r="O392">
        <v>4.8</v>
      </c>
      <c r="P392">
        <v>13.1</v>
      </c>
      <c r="Q392">
        <v>564086</v>
      </c>
      <c r="R392">
        <v>123250</v>
      </c>
      <c r="S392">
        <v>440836</v>
      </c>
      <c r="T392">
        <v>3.5</v>
      </c>
      <c r="U392">
        <v>16.100000000000001</v>
      </c>
      <c r="V392">
        <v>-106145</v>
      </c>
      <c r="W392">
        <v>-3</v>
      </c>
      <c r="X392">
        <v>26.2</v>
      </c>
      <c r="AB392">
        <v>0</v>
      </c>
    </row>
    <row r="393" spans="1:28" x14ac:dyDescent="0.35">
      <c r="A393">
        <v>1983</v>
      </c>
      <c r="B393" t="s">
        <v>55</v>
      </c>
      <c r="C393" t="s">
        <v>57</v>
      </c>
      <c r="D393">
        <v>15</v>
      </c>
      <c r="E393">
        <v>27</v>
      </c>
      <c r="F393">
        <v>39349</v>
      </c>
      <c r="G393">
        <v>46003</v>
      </c>
      <c r="H393">
        <v>0</v>
      </c>
      <c r="I393">
        <v>0</v>
      </c>
      <c r="J393">
        <v>2</v>
      </c>
      <c r="K393">
        <v>7.1</v>
      </c>
      <c r="L393">
        <v>17268</v>
      </c>
      <c r="M393">
        <v>0</v>
      </c>
      <c r="N393">
        <v>17268</v>
      </c>
      <c r="O393">
        <v>0</v>
      </c>
      <c r="P393">
        <v>37.5</v>
      </c>
      <c r="Q393">
        <v>30575</v>
      </c>
      <c r="S393">
        <v>30382</v>
      </c>
      <c r="U393">
        <v>66.5</v>
      </c>
      <c r="V393">
        <v>-13307</v>
      </c>
      <c r="W393">
        <v>-29</v>
      </c>
      <c r="X393">
        <v>75</v>
      </c>
      <c r="AB393">
        <v>1</v>
      </c>
    </row>
    <row r="394" spans="1:28" x14ac:dyDescent="0.35">
      <c r="A394">
        <v>1983</v>
      </c>
      <c r="B394" t="s">
        <v>55</v>
      </c>
      <c r="C394" t="s">
        <v>58</v>
      </c>
      <c r="D394">
        <v>7</v>
      </c>
      <c r="E394">
        <v>22</v>
      </c>
      <c r="F394">
        <v>1067</v>
      </c>
      <c r="G394">
        <v>1059</v>
      </c>
      <c r="H394">
        <v>0</v>
      </c>
      <c r="I394">
        <v>0</v>
      </c>
      <c r="J394">
        <v>6</v>
      </c>
      <c r="K394">
        <v>24</v>
      </c>
      <c r="L394">
        <v>127</v>
      </c>
      <c r="M394">
        <v>0</v>
      </c>
      <c r="N394">
        <v>127</v>
      </c>
      <c r="O394">
        <v>0</v>
      </c>
      <c r="P394">
        <v>12</v>
      </c>
      <c r="Q394">
        <v>110</v>
      </c>
      <c r="S394">
        <v>83</v>
      </c>
      <c r="U394">
        <v>10.4</v>
      </c>
      <c r="V394">
        <v>17</v>
      </c>
      <c r="W394">
        <v>1.6</v>
      </c>
      <c r="X394">
        <v>20.8</v>
      </c>
      <c r="AB394">
        <v>1</v>
      </c>
    </row>
    <row r="395" spans="1:28" x14ac:dyDescent="0.35">
      <c r="A395">
        <v>1983</v>
      </c>
      <c r="B395" t="s">
        <v>55</v>
      </c>
      <c r="C395" t="s">
        <v>59</v>
      </c>
      <c r="D395">
        <v>5</v>
      </c>
      <c r="E395">
        <v>9</v>
      </c>
      <c r="H395">
        <v>1</v>
      </c>
      <c r="I395">
        <v>11.8</v>
      </c>
      <c r="J395">
        <v>0</v>
      </c>
      <c r="K395">
        <v>0</v>
      </c>
      <c r="AB395">
        <v>1</v>
      </c>
    </row>
    <row r="396" spans="1:28" x14ac:dyDescent="0.35">
      <c r="A396">
        <v>1983</v>
      </c>
      <c r="B396" t="s">
        <v>55</v>
      </c>
      <c r="C396" t="s">
        <v>60</v>
      </c>
      <c r="D396">
        <v>4</v>
      </c>
      <c r="E396">
        <v>98</v>
      </c>
      <c r="H396">
        <v>5</v>
      </c>
      <c r="I396">
        <v>5.2</v>
      </c>
      <c r="J396">
        <v>0</v>
      </c>
      <c r="K396">
        <v>0</v>
      </c>
      <c r="AB396">
        <v>1</v>
      </c>
    </row>
    <row r="397" spans="1:28" x14ac:dyDescent="0.35">
      <c r="A397">
        <v>1983</v>
      </c>
      <c r="B397" t="s">
        <v>55</v>
      </c>
      <c r="C397" t="s">
        <v>61</v>
      </c>
      <c r="D397">
        <v>7</v>
      </c>
      <c r="E397">
        <v>56</v>
      </c>
      <c r="G397">
        <v>19547</v>
      </c>
      <c r="H397">
        <v>2</v>
      </c>
      <c r="I397">
        <v>3.5</v>
      </c>
      <c r="J397">
        <v>4</v>
      </c>
      <c r="K397">
        <v>7</v>
      </c>
      <c r="L397">
        <v>224</v>
      </c>
      <c r="P397">
        <v>1.1000000000000001</v>
      </c>
      <c r="Q397">
        <v>18627</v>
      </c>
      <c r="S397">
        <v>18398</v>
      </c>
      <c r="U397">
        <v>95.3</v>
      </c>
      <c r="V397">
        <v>-18403</v>
      </c>
      <c r="W397">
        <v>-94.2</v>
      </c>
      <c r="X397">
        <v>2.2000000000000002</v>
      </c>
      <c r="AB397">
        <v>1</v>
      </c>
    </row>
    <row r="398" spans="1:28" x14ac:dyDescent="0.35">
      <c r="A398">
        <v>1983</v>
      </c>
      <c r="B398" t="s">
        <v>55</v>
      </c>
      <c r="C398" t="s">
        <v>62</v>
      </c>
      <c r="D398">
        <v>19</v>
      </c>
      <c r="E398">
        <v>54</v>
      </c>
      <c r="F398">
        <v>30884</v>
      </c>
      <c r="G398">
        <v>40236</v>
      </c>
      <c r="H398">
        <v>1</v>
      </c>
      <c r="I398">
        <v>1.8</v>
      </c>
      <c r="J398">
        <v>5</v>
      </c>
      <c r="K398">
        <v>8.9</v>
      </c>
      <c r="L398">
        <v>2554</v>
      </c>
      <c r="P398">
        <v>6.3</v>
      </c>
      <c r="Q398">
        <v>21257</v>
      </c>
      <c r="S398">
        <v>21025</v>
      </c>
      <c r="U398">
        <v>52.8</v>
      </c>
      <c r="V398">
        <v>-18703</v>
      </c>
      <c r="W398">
        <v>-46.5</v>
      </c>
      <c r="X398">
        <v>12.6</v>
      </c>
      <c r="AB398">
        <v>1</v>
      </c>
    </row>
    <row r="399" spans="1:28" x14ac:dyDescent="0.35">
      <c r="A399">
        <v>1983</v>
      </c>
      <c r="B399" t="s">
        <v>55</v>
      </c>
      <c r="C399" t="s">
        <v>45</v>
      </c>
      <c r="D399">
        <v>787</v>
      </c>
      <c r="E399">
        <v>66579</v>
      </c>
      <c r="F399">
        <v>3813358</v>
      </c>
      <c r="G399">
        <v>3860522</v>
      </c>
      <c r="H399">
        <v>5165</v>
      </c>
      <c r="I399">
        <v>7.8</v>
      </c>
      <c r="J399">
        <v>5320</v>
      </c>
      <c r="K399">
        <v>8</v>
      </c>
      <c r="L399">
        <v>535951</v>
      </c>
      <c r="M399">
        <v>164267</v>
      </c>
      <c r="N399">
        <v>371684</v>
      </c>
      <c r="O399">
        <v>4.3</v>
      </c>
      <c r="P399">
        <v>13.9</v>
      </c>
      <c r="Q399">
        <v>630279</v>
      </c>
      <c r="R399">
        <v>132498</v>
      </c>
      <c r="S399">
        <v>497781</v>
      </c>
      <c r="T399">
        <v>3.4</v>
      </c>
      <c r="U399">
        <v>16.3</v>
      </c>
      <c r="V399">
        <v>-94328</v>
      </c>
      <c r="W399">
        <v>-2.4</v>
      </c>
      <c r="X399">
        <v>27.8</v>
      </c>
      <c r="AB399">
        <v>0</v>
      </c>
    </row>
    <row r="400" spans="1:28" x14ac:dyDescent="0.35">
      <c r="A400">
        <v>1983</v>
      </c>
      <c r="B400" t="s">
        <v>56</v>
      </c>
      <c r="C400" t="s">
        <v>44</v>
      </c>
      <c r="D400">
        <v>2</v>
      </c>
      <c r="E400">
        <v>711</v>
      </c>
      <c r="H400">
        <v>711</v>
      </c>
      <c r="I400">
        <v>200</v>
      </c>
      <c r="J400">
        <v>0</v>
      </c>
      <c r="K400">
        <v>0</v>
      </c>
      <c r="AB400">
        <v>1</v>
      </c>
    </row>
    <row r="401" spans="1:28" x14ac:dyDescent="0.35">
      <c r="A401">
        <v>1983</v>
      </c>
      <c r="B401" t="s">
        <v>56</v>
      </c>
      <c r="C401" t="s">
        <v>57</v>
      </c>
      <c r="D401">
        <v>19</v>
      </c>
      <c r="E401">
        <v>428</v>
      </c>
      <c r="F401">
        <v>5117</v>
      </c>
      <c r="G401">
        <v>77419</v>
      </c>
      <c r="H401">
        <v>16</v>
      </c>
      <c r="I401">
        <v>3.8</v>
      </c>
      <c r="J401">
        <v>1</v>
      </c>
      <c r="K401">
        <v>0.2</v>
      </c>
      <c r="L401">
        <v>586</v>
      </c>
      <c r="P401">
        <v>0.8</v>
      </c>
      <c r="Q401">
        <v>145189</v>
      </c>
      <c r="S401">
        <v>144947</v>
      </c>
      <c r="U401">
        <v>187.5</v>
      </c>
      <c r="V401">
        <v>-144603</v>
      </c>
      <c r="W401">
        <v>-186.7</v>
      </c>
      <c r="X401">
        <v>1.6</v>
      </c>
      <c r="AB401">
        <v>1</v>
      </c>
    </row>
    <row r="402" spans="1:28" x14ac:dyDescent="0.35">
      <c r="A402">
        <v>1983</v>
      </c>
      <c r="B402" t="s">
        <v>56</v>
      </c>
      <c r="C402" t="s">
        <v>58</v>
      </c>
      <c r="D402">
        <v>14</v>
      </c>
      <c r="E402">
        <v>119</v>
      </c>
      <c r="F402">
        <v>3665</v>
      </c>
      <c r="G402">
        <v>45520</v>
      </c>
      <c r="H402">
        <v>11</v>
      </c>
      <c r="I402">
        <v>9.1999999999999993</v>
      </c>
      <c r="J402">
        <v>13</v>
      </c>
      <c r="K402">
        <v>10.8</v>
      </c>
      <c r="L402">
        <v>257</v>
      </c>
      <c r="P402">
        <v>0.6</v>
      </c>
      <c r="Q402">
        <v>83966</v>
      </c>
      <c r="S402">
        <v>70033</v>
      </c>
      <c r="U402">
        <v>184.5</v>
      </c>
      <c r="V402">
        <v>-83709</v>
      </c>
      <c r="W402">
        <v>-183.9</v>
      </c>
      <c r="X402">
        <v>1.2</v>
      </c>
      <c r="AB402">
        <v>1</v>
      </c>
    </row>
    <row r="403" spans="1:28" x14ac:dyDescent="0.35">
      <c r="A403">
        <v>1983</v>
      </c>
      <c r="B403" t="s">
        <v>56</v>
      </c>
      <c r="C403" t="s">
        <v>59</v>
      </c>
      <c r="D403">
        <v>12</v>
      </c>
      <c r="E403">
        <v>47</v>
      </c>
      <c r="F403">
        <v>1158</v>
      </c>
      <c r="H403">
        <v>1</v>
      </c>
      <c r="I403">
        <v>2.1</v>
      </c>
      <c r="J403">
        <v>2</v>
      </c>
      <c r="K403">
        <v>4.2</v>
      </c>
      <c r="AB403">
        <v>1</v>
      </c>
    </row>
    <row r="404" spans="1:28" x14ac:dyDescent="0.35">
      <c r="A404">
        <v>1983</v>
      </c>
      <c r="B404" t="s">
        <v>56</v>
      </c>
      <c r="C404" t="s">
        <v>60</v>
      </c>
      <c r="D404">
        <v>8</v>
      </c>
      <c r="E404">
        <v>10</v>
      </c>
      <c r="H404">
        <v>0</v>
      </c>
      <c r="I404">
        <v>0</v>
      </c>
      <c r="J404">
        <v>0</v>
      </c>
      <c r="K404">
        <v>0</v>
      </c>
      <c r="M404">
        <v>0</v>
      </c>
      <c r="AB404">
        <v>1</v>
      </c>
    </row>
    <row r="405" spans="1:28" x14ac:dyDescent="0.35">
      <c r="A405">
        <v>1983</v>
      </c>
      <c r="B405" t="s">
        <v>56</v>
      </c>
      <c r="C405" t="s">
        <v>61</v>
      </c>
      <c r="D405">
        <v>14</v>
      </c>
      <c r="E405">
        <v>41</v>
      </c>
      <c r="G405">
        <v>58657</v>
      </c>
      <c r="H405">
        <v>1</v>
      </c>
      <c r="I405">
        <v>2.4</v>
      </c>
      <c r="J405">
        <v>3</v>
      </c>
      <c r="K405">
        <v>7.1</v>
      </c>
      <c r="L405">
        <v>1945</v>
      </c>
      <c r="P405">
        <v>3.3</v>
      </c>
      <c r="Q405">
        <v>92338</v>
      </c>
      <c r="S405">
        <v>92150</v>
      </c>
      <c r="U405">
        <v>157.4</v>
      </c>
      <c r="V405">
        <v>-90393</v>
      </c>
      <c r="W405">
        <v>-154.1</v>
      </c>
      <c r="X405">
        <v>6.6</v>
      </c>
      <c r="AB405">
        <v>1</v>
      </c>
    </row>
    <row r="406" spans="1:28" x14ac:dyDescent="0.35">
      <c r="A406">
        <v>1983</v>
      </c>
      <c r="B406" t="s">
        <v>56</v>
      </c>
      <c r="C406" t="s">
        <v>62</v>
      </c>
      <c r="D406">
        <v>36</v>
      </c>
      <c r="E406">
        <v>645</v>
      </c>
      <c r="F406">
        <v>90522</v>
      </c>
      <c r="G406">
        <v>91310</v>
      </c>
      <c r="H406">
        <v>59</v>
      </c>
      <c r="I406">
        <v>9.5</v>
      </c>
      <c r="J406">
        <v>17</v>
      </c>
      <c r="K406">
        <v>2.7</v>
      </c>
      <c r="L406">
        <v>7261</v>
      </c>
      <c r="P406">
        <v>8</v>
      </c>
      <c r="Q406">
        <v>8836</v>
      </c>
      <c r="R406">
        <v>3632</v>
      </c>
      <c r="S406">
        <v>5204</v>
      </c>
      <c r="T406">
        <v>4</v>
      </c>
      <c r="U406">
        <v>9.6999999999999993</v>
      </c>
      <c r="V406">
        <v>-1575</v>
      </c>
      <c r="W406">
        <v>-1.7</v>
      </c>
      <c r="X406">
        <v>16</v>
      </c>
      <c r="AB406">
        <v>1</v>
      </c>
    </row>
    <row r="407" spans="1:28" x14ac:dyDescent="0.35">
      <c r="A407">
        <v>1983</v>
      </c>
      <c r="B407" t="s">
        <v>56</v>
      </c>
      <c r="C407" t="s">
        <v>45</v>
      </c>
      <c r="D407">
        <v>964</v>
      </c>
      <c r="E407">
        <v>266895</v>
      </c>
      <c r="F407">
        <v>18214200</v>
      </c>
      <c r="G407">
        <v>18548766</v>
      </c>
      <c r="H407">
        <v>24389</v>
      </c>
      <c r="I407">
        <v>9.1</v>
      </c>
      <c r="J407">
        <v>21185</v>
      </c>
      <c r="K407">
        <v>7.9</v>
      </c>
      <c r="L407">
        <v>2281864</v>
      </c>
      <c r="M407">
        <v>833708</v>
      </c>
      <c r="N407">
        <v>1448156</v>
      </c>
      <c r="O407">
        <v>4.5</v>
      </c>
      <c r="P407">
        <v>12.3</v>
      </c>
      <c r="Q407">
        <v>2950996</v>
      </c>
      <c r="R407">
        <v>722971</v>
      </c>
      <c r="S407">
        <v>2228025</v>
      </c>
      <c r="T407">
        <v>3.9</v>
      </c>
      <c r="U407">
        <v>15.9</v>
      </c>
      <c r="V407">
        <v>-669132</v>
      </c>
      <c r="W407">
        <v>-3.6</v>
      </c>
      <c r="X407">
        <v>24.6</v>
      </c>
      <c r="AB407">
        <v>0</v>
      </c>
    </row>
    <row r="408" spans="1:28" x14ac:dyDescent="0.35">
      <c r="A408">
        <v>1984</v>
      </c>
      <c r="B408" t="s">
        <v>43</v>
      </c>
      <c r="C408" t="s">
        <v>44</v>
      </c>
      <c r="D408">
        <v>434342</v>
      </c>
      <c r="E408">
        <v>435245</v>
      </c>
      <c r="F408">
        <v>1150437</v>
      </c>
      <c r="G408">
        <v>578271</v>
      </c>
      <c r="H408">
        <v>432359</v>
      </c>
      <c r="I408">
        <v>198.7</v>
      </c>
      <c r="J408">
        <v>0</v>
      </c>
      <c r="K408">
        <v>0</v>
      </c>
      <c r="L408">
        <v>1144332</v>
      </c>
      <c r="M408">
        <v>1144332</v>
      </c>
      <c r="N408">
        <v>0</v>
      </c>
      <c r="O408">
        <v>197.9</v>
      </c>
      <c r="P408">
        <v>197.9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1144332</v>
      </c>
      <c r="W408">
        <v>197.9</v>
      </c>
      <c r="X408">
        <v>0</v>
      </c>
      <c r="AB408">
        <v>0</v>
      </c>
    </row>
    <row r="409" spans="1:28" x14ac:dyDescent="0.35">
      <c r="A409">
        <v>1984</v>
      </c>
      <c r="B409" t="s">
        <v>43</v>
      </c>
      <c r="C409" t="s">
        <v>57</v>
      </c>
      <c r="D409">
        <v>219027</v>
      </c>
      <c r="E409">
        <v>219321</v>
      </c>
      <c r="F409">
        <v>477425</v>
      </c>
      <c r="G409">
        <v>540915</v>
      </c>
      <c r="H409">
        <v>232</v>
      </c>
      <c r="I409">
        <v>0.1</v>
      </c>
      <c r="J409">
        <v>83225</v>
      </c>
      <c r="K409">
        <v>31.7</v>
      </c>
      <c r="L409">
        <v>121052</v>
      </c>
      <c r="M409">
        <v>573</v>
      </c>
      <c r="N409">
        <v>120479</v>
      </c>
      <c r="O409">
        <v>0.1</v>
      </c>
      <c r="P409">
        <v>22.4</v>
      </c>
      <c r="Q409">
        <v>248031</v>
      </c>
      <c r="R409">
        <v>189625</v>
      </c>
      <c r="S409">
        <v>58406</v>
      </c>
      <c r="T409">
        <v>35.1</v>
      </c>
      <c r="U409">
        <v>45.9</v>
      </c>
      <c r="V409">
        <v>-126979</v>
      </c>
      <c r="W409">
        <v>-23.5</v>
      </c>
      <c r="X409">
        <v>44.8</v>
      </c>
      <c r="Y409">
        <v>59029</v>
      </c>
      <c r="Z409">
        <v>59034</v>
      </c>
      <c r="AA409">
        <v>139605</v>
      </c>
      <c r="AB409">
        <v>0</v>
      </c>
    </row>
    <row r="410" spans="1:28" x14ac:dyDescent="0.35">
      <c r="A410">
        <v>1984</v>
      </c>
      <c r="B410" t="s">
        <v>43</v>
      </c>
      <c r="C410" t="s">
        <v>58</v>
      </c>
      <c r="D410">
        <v>172607</v>
      </c>
      <c r="E410">
        <v>173196</v>
      </c>
      <c r="F410">
        <v>381338</v>
      </c>
      <c r="G410">
        <v>424328</v>
      </c>
      <c r="H410">
        <v>8789</v>
      </c>
      <c r="I410">
        <v>4.5</v>
      </c>
      <c r="J410">
        <v>52695</v>
      </c>
      <c r="K410">
        <v>26.9</v>
      </c>
      <c r="L410">
        <v>90892</v>
      </c>
      <c r="M410">
        <v>21352</v>
      </c>
      <c r="N410">
        <v>69540</v>
      </c>
      <c r="O410">
        <v>5</v>
      </c>
      <c r="P410">
        <v>21.4</v>
      </c>
      <c r="Q410">
        <v>176872</v>
      </c>
      <c r="R410">
        <v>129488</v>
      </c>
      <c r="S410">
        <v>47384</v>
      </c>
      <c r="T410">
        <v>30.5</v>
      </c>
      <c r="U410">
        <v>41.7</v>
      </c>
      <c r="V410">
        <v>-85980</v>
      </c>
      <c r="W410">
        <v>-20.3</v>
      </c>
      <c r="X410">
        <v>42.8</v>
      </c>
      <c r="Y410">
        <v>38306</v>
      </c>
      <c r="Z410">
        <v>38346</v>
      </c>
      <c r="AA410">
        <v>97143</v>
      </c>
      <c r="AB410">
        <v>0</v>
      </c>
    </row>
    <row r="411" spans="1:28" x14ac:dyDescent="0.35">
      <c r="A411">
        <v>1984</v>
      </c>
      <c r="B411" t="s">
        <v>43</v>
      </c>
      <c r="C411" t="s">
        <v>59</v>
      </c>
      <c r="D411">
        <v>147695</v>
      </c>
      <c r="E411">
        <v>148060</v>
      </c>
      <c r="F411">
        <v>328434</v>
      </c>
      <c r="G411">
        <v>360925</v>
      </c>
      <c r="H411">
        <v>7825</v>
      </c>
      <c r="I411">
        <v>4.8</v>
      </c>
      <c r="J411">
        <v>38217</v>
      </c>
      <c r="K411">
        <v>23.4</v>
      </c>
      <c r="L411">
        <v>71954</v>
      </c>
      <c r="M411">
        <v>18428</v>
      </c>
      <c r="N411">
        <v>53526</v>
      </c>
      <c r="O411">
        <v>5.0999999999999996</v>
      </c>
      <c r="P411">
        <v>19.899999999999999</v>
      </c>
      <c r="Q411">
        <v>136935</v>
      </c>
      <c r="R411">
        <v>96788</v>
      </c>
      <c r="S411">
        <v>40147</v>
      </c>
      <c r="T411">
        <v>26.8</v>
      </c>
      <c r="U411">
        <v>37.9</v>
      </c>
      <c r="V411">
        <v>-64981</v>
      </c>
      <c r="W411">
        <v>-18</v>
      </c>
      <c r="X411">
        <v>39.799999999999997</v>
      </c>
      <c r="Y411">
        <v>27846</v>
      </c>
      <c r="Z411">
        <v>27855</v>
      </c>
      <c r="AA411">
        <v>72560</v>
      </c>
      <c r="AB411">
        <v>0</v>
      </c>
    </row>
    <row r="412" spans="1:28" x14ac:dyDescent="0.35">
      <c r="A412">
        <v>1984</v>
      </c>
      <c r="B412" t="s">
        <v>43</v>
      </c>
      <c r="C412" t="s">
        <v>60</v>
      </c>
      <c r="D412">
        <v>126182</v>
      </c>
      <c r="E412">
        <v>126508</v>
      </c>
      <c r="F412">
        <v>281004</v>
      </c>
      <c r="G412">
        <v>303703</v>
      </c>
      <c r="H412">
        <v>7757</v>
      </c>
      <c r="I412">
        <v>5.7</v>
      </c>
      <c r="J412">
        <v>28977</v>
      </c>
      <c r="K412">
        <v>21.2</v>
      </c>
      <c r="L412">
        <v>61464</v>
      </c>
      <c r="M412">
        <v>18341</v>
      </c>
      <c r="N412">
        <v>43123</v>
      </c>
      <c r="O412">
        <v>6</v>
      </c>
      <c r="P412">
        <v>20.2</v>
      </c>
      <c r="Q412">
        <v>106861</v>
      </c>
      <c r="R412">
        <v>73548</v>
      </c>
      <c r="S412">
        <v>33313</v>
      </c>
      <c r="T412">
        <v>24.2</v>
      </c>
      <c r="U412">
        <v>35.200000000000003</v>
      </c>
      <c r="V412">
        <v>-45397</v>
      </c>
      <c r="W412">
        <v>-15</v>
      </c>
      <c r="X412">
        <v>40.4</v>
      </c>
      <c r="Y412">
        <v>20444</v>
      </c>
      <c r="Z412">
        <v>20456</v>
      </c>
      <c r="AA412">
        <v>53641</v>
      </c>
      <c r="AB412">
        <v>0</v>
      </c>
    </row>
    <row r="413" spans="1:28" x14ac:dyDescent="0.35">
      <c r="A413">
        <v>1984</v>
      </c>
      <c r="B413" t="s">
        <v>43</v>
      </c>
      <c r="C413" t="s">
        <v>61</v>
      </c>
      <c r="D413">
        <v>119741</v>
      </c>
      <c r="E413">
        <v>120045</v>
      </c>
      <c r="F413">
        <v>268944</v>
      </c>
      <c r="G413">
        <v>288511</v>
      </c>
      <c r="H413">
        <v>7488</v>
      </c>
      <c r="I413">
        <v>5.8</v>
      </c>
      <c r="J413">
        <v>25736</v>
      </c>
      <c r="K413">
        <v>20</v>
      </c>
      <c r="L413">
        <v>57529</v>
      </c>
      <c r="M413">
        <v>17208</v>
      </c>
      <c r="N413">
        <v>40321</v>
      </c>
      <c r="O413">
        <v>6</v>
      </c>
      <c r="P413">
        <v>19.899999999999999</v>
      </c>
      <c r="Q413">
        <v>96663</v>
      </c>
      <c r="R413">
        <v>65108</v>
      </c>
      <c r="S413">
        <v>31555</v>
      </c>
      <c r="T413">
        <v>22.6</v>
      </c>
      <c r="U413">
        <v>33.5</v>
      </c>
      <c r="V413">
        <v>-39134</v>
      </c>
      <c r="W413">
        <v>-13.6</v>
      </c>
      <c r="X413">
        <v>39.799999999999997</v>
      </c>
      <c r="Y413">
        <v>18057</v>
      </c>
      <c r="Z413">
        <v>18068</v>
      </c>
      <c r="AA413">
        <v>47257</v>
      </c>
      <c r="AB413">
        <v>0</v>
      </c>
    </row>
    <row r="414" spans="1:28" x14ac:dyDescent="0.35">
      <c r="A414">
        <v>1984</v>
      </c>
      <c r="B414" t="s">
        <v>43</v>
      </c>
      <c r="C414" t="s">
        <v>62</v>
      </c>
      <c r="D414">
        <v>211218</v>
      </c>
      <c r="E414">
        <v>212101</v>
      </c>
      <c r="F414">
        <v>467653</v>
      </c>
      <c r="G414">
        <v>499725</v>
      </c>
      <c r="H414">
        <v>12572</v>
      </c>
      <c r="I414">
        <v>5.6</v>
      </c>
      <c r="J414">
        <v>40925</v>
      </c>
      <c r="K414">
        <v>18.2</v>
      </c>
      <c r="L414">
        <v>93886</v>
      </c>
      <c r="M414">
        <v>27803</v>
      </c>
      <c r="N414">
        <v>66083</v>
      </c>
      <c r="O414">
        <v>5.6</v>
      </c>
      <c r="P414">
        <v>18.8</v>
      </c>
      <c r="Q414">
        <v>158030</v>
      </c>
      <c r="R414">
        <v>102515</v>
      </c>
      <c r="S414">
        <v>55515</v>
      </c>
      <c r="T414">
        <v>20.5</v>
      </c>
      <c r="U414">
        <v>31.6</v>
      </c>
      <c r="V414">
        <v>-64144</v>
      </c>
      <c r="W414">
        <v>-12.8</v>
      </c>
      <c r="X414">
        <v>37.6</v>
      </c>
      <c r="Y414">
        <v>27441</v>
      </c>
      <c r="Z414">
        <v>27472</v>
      </c>
      <c r="AA414">
        <v>71027</v>
      </c>
      <c r="AB414">
        <v>0</v>
      </c>
    </row>
    <row r="415" spans="1:28" x14ac:dyDescent="0.35">
      <c r="A415">
        <v>1984</v>
      </c>
      <c r="B415" t="s">
        <v>43</v>
      </c>
      <c r="C415" t="s">
        <v>45</v>
      </c>
      <c r="D415">
        <v>721571</v>
      </c>
      <c r="E415">
        <v>723741</v>
      </c>
      <c r="F415">
        <v>1623994</v>
      </c>
      <c r="G415">
        <v>1732821</v>
      </c>
      <c r="H415">
        <v>25496</v>
      </c>
      <c r="I415">
        <v>3.3</v>
      </c>
      <c r="J415">
        <v>109136</v>
      </c>
      <c r="K415">
        <v>14.3</v>
      </c>
      <c r="L415">
        <v>240314</v>
      </c>
      <c r="M415">
        <v>60709</v>
      </c>
      <c r="N415">
        <v>179605</v>
      </c>
      <c r="O415">
        <v>3.5</v>
      </c>
      <c r="P415">
        <v>13.9</v>
      </c>
      <c r="Q415">
        <v>457968</v>
      </c>
      <c r="R415">
        <v>282551</v>
      </c>
      <c r="S415">
        <v>175417</v>
      </c>
      <c r="T415">
        <v>16.3</v>
      </c>
      <c r="U415">
        <v>26.4</v>
      </c>
      <c r="V415">
        <v>-217654</v>
      </c>
      <c r="W415">
        <v>-12.5</v>
      </c>
      <c r="X415">
        <v>27.8</v>
      </c>
      <c r="Y415">
        <v>76182</v>
      </c>
      <c r="Z415">
        <v>76285</v>
      </c>
      <c r="AA415">
        <v>201141</v>
      </c>
      <c r="AB415">
        <v>0</v>
      </c>
    </row>
    <row r="416" spans="1:28" x14ac:dyDescent="0.35">
      <c r="A416">
        <v>1984</v>
      </c>
      <c r="B416" t="s">
        <v>46</v>
      </c>
      <c r="C416" t="s">
        <v>44</v>
      </c>
      <c r="D416">
        <v>44412</v>
      </c>
      <c r="E416">
        <v>45184</v>
      </c>
      <c r="F416">
        <v>536689</v>
      </c>
      <c r="G416">
        <v>269202</v>
      </c>
      <c r="H416">
        <v>45032</v>
      </c>
      <c r="I416">
        <v>199.3</v>
      </c>
      <c r="J416">
        <v>0</v>
      </c>
      <c r="K416">
        <v>0</v>
      </c>
      <c r="L416">
        <v>534975</v>
      </c>
      <c r="M416">
        <v>534975</v>
      </c>
      <c r="N416">
        <v>0</v>
      </c>
      <c r="O416">
        <v>198.7</v>
      </c>
      <c r="P416">
        <v>198.7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534975</v>
      </c>
      <c r="W416">
        <v>198.7</v>
      </c>
      <c r="X416">
        <v>0</v>
      </c>
      <c r="AB416">
        <v>0</v>
      </c>
    </row>
    <row r="417" spans="1:28" x14ac:dyDescent="0.35">
      <c r="A417">
        <v>1984</v>
      </c>
      <c r="B417" t="s">
        <v>46</v>
      </c>
      <c r="C417" t="s">
        <v>57</v>
      </c>
      <c r="D417">
        <v>69202</v>
      </c>
      <c r="E417">
        <v>69918</v>
      </c>
      <c r="F417">
        <v>470194</v>
      </c>
      <c r="G417">
        <v>463903</v>
      </c>
      <c r="H417">
        <v>311</v>
      </c>
      <c r="I417">
        <v>0.4</v>
      </c>
      <c r="J417">
        <v>6021</v>
      </c>
      <c r="K417">
        <v>8.3000000000000007</v>
      </c>
      <c r="L417">
        <v>142233</v>
      </c>
      <c r="M417">
        <v>1472</v>
      </c>
      <c r="N417">
        <v>140761</v>
      </c>
      <c r="O417">
        <v>0.3</v>
      </c>
      <c r="P417">
        <v>30.7</v>
      </c>
      <c r="Q417">
        <v>129650</v>
      </c>
      <c r="R417">
        <v>71744</v>
      </c>
      <c r="S417">
        <v>57906</v>
      </c>
      <c r="T417">
        <v>15.5</v>
      </c>
      <c r="U417">
        <v>27.9</v>
      </c>
      <c r="V417">
        <v>12583</v>
      </c>
      <c r="W417">
        <v>2.8</v>
      </c>
      <c r="X417">
        <v>55.8</v>
      </c>
      <c r="Y417">
        <v>4683</v>
      </c>
      <c r="Z417">
        <v>4688</v>
      </c>
      <c r="AA417">
        <v>56643</v>
      </c>
      <c r="AB417">
        <v>0</v>
      </c>
    </row>
    <row r="418" spans="1:28" x14ac:dyDescent="0.35">
      <c r="A418">
        <v>1984</v>
      </c>
      <c r="B418" t="s">
        <v>46</v>
      </c>
      <c r="C418" t="s">
        <v>58</v>
      </c>
      <c r="D418">
        <v>64923</v>
      </c>
      <c r="E418">
        <v>66523</v>
      </c>
      <c r="F418">
        <v>428368</v>
      </c>
      <c r="G418">
        <v>433578</v>
      </c>
      <c r="H418">
        <v>935</v>
      </c>
      <c r="I418">
        <v>1.4</v>
      </c>
      <c r="J418">
        <v>5195</v>
      </c>
      <c r="K418">
        <v>7.6</v>
      </c>
      <c r="L418">
        <v>102234</v>
      </c>
      <c r="M418">
        <v>9389</v>
      </c>
      <c r="N418">
        <v>92845</v>
      </c>
      <c r="O418">
        <v>2.2000000000000002</v>
      </c>
      <c r="P418">
        <v>23.6</v>
      </c>
      <c r="Q418">
        <v>112653</v>
      </c>
      <c r="R418">
        <v>59034</v>
      </c>
      <c r="S418">
        <v>53619</v>
      </c>
      <c r="T418">
        <v>13.6</v>
      </c>
      <c r="U418">
        <v>26</v>
      </c>
      <c r="V418">
        <v>-10419</v>
      </c>
      <c r="W418">
        <v>-2.4</v>
      </c>
      <c r="X418">
        <v>47.2</v>
      </c>
      <c r="Y418">
        <v>3737</v>
      </c>
      <c r="Z418">
        <v>3778</v>
      </c>
      <c r="AA418">
        <v>45463</v>
      </c>
      <c r="AB418">
        <v>0</v>
      </c>
    </row>
    <row r="419" spans="1:28" x14ac:dyDescent="0.35">
      <c r="A419">
        <v>1984</v>
      </c>
      <c r="B419" t="s">
        <v>46</v>
      </c>
      <c r="C419" t="s">
        <v>59</v>
      </c>
      <c r="D419">
        <v>61770</v>
      </c>
      <c r="E419">
        <v>63350</v>
      </c>
      <c r="F419">
        <v>404900</v>
      </c>
      <c r="G419">
        <v>410334</v>
      </c>
      <c r="H419">
        <v>747</v>
      </c>
      <c r="I419">
        <v>1.1000000000000001</v>
      </c>
      <c r="J419">
        <v>4023</v>
      </c>
      <c r="K419">
        <v>6.2</v>
      </c>
      <c r="L419">
        <v>84082</v>
      </c>
      <c r="M419">
        <v>7649</v>
      </c>
      <c r="N419">
        <v>76433</v>
      </c>
      <c r="O419">
        <v>1.9</v>
      </c>
      <c r="P419">
        <v>20.5</v>
      </c>
      <c r="Q419">
        <v>94949</v>
      </c>
      <c r="R419">
        <v>45890</v>
      </c>
      <c r="S419">
        <v>49059</v>
      </c>
      <c r="T419">
        <v>11.2</v>
      </c>
      <c r="U419">
        <v>23.1</v>
      </c>
      <c r="V419">
        <v>-10867</v>
      </c>
      <c r="W419">
        <v>-2.6</v>
      </c>
      <c r="X419">
        <v>41</v>
      </c>
      <c r="Y419">
        <v>2913</v>
      </c>
      <c r="Z419">
        <v>2921</v>
      </c>
      <c r="AA419">
        <v>35444</v>
      </c>
      <c r="AB419">
        <v>0</v>
      </c>
    </row>
    <row r="420" spans="1:28" x14ac:dyDescent="0.35">
      <c r="A420">
        <v>1984</v>
      </c>
      <c r="B420" t="s">
        <v>46</v>
      </c>
      <c r="C420" t="s">
        <v>60</v>
      </c>
      <c r="D420">
        <v>53446</v>
      </c>
      <c r="E420">
        <v>54608</v>
      </c>
      <c r="F420">
        <v>350065</v>
      </c>
      <c r="G420">
        <v>351851</v>
      </c>
      <c r="H420">
        <v>649</v>
      </c>
      <c r="I420">
        <v>1.2</v>
      </c>
      <c r="J420">
        <v>3067</v>
      </c>
      <c r="K420">
        <v>5.5</v>
      </c>
      <c r="L420">
        <v>71003</v>
      </c>
      <c r="M420">
        <v>6742</v>
      </c>
      <c r="N420">
        <v>64261</v>
      </c>
      <c r="O420">
        <v>1.9</v>
      </c>
      <c r="P420">
        <v>20.2</v>
      </c>
      <c r="Q420">
        <v>74575</v>
      </c>
      <c r="R420">
        <v>34422</v>
      </c>
      <c r="S420">
        <v>40153</v>
      </c>
      <c r="T420">
        <v>9.8000000000000007</v>
      </c>
      <c r="U420">
        <v>21.2</v>
      </c>
      <c r="V420">
        <v>-3572</v>
      </c>
      <c r="W420">
        <v>-1</v>
      </c>
      <c r="X420">
        <v>40.4</v>
      </c>
      <c r="Y420">
        <v>2092</v>
      </c>
      <c r="Z420">
        <v>2105</v>
      </c>
      <c r="AA420">
        <v>25444</v>
      </c>
      <c r="AB420">
        <v>0</v>
      </c>
    </row>
    <row r="421" spans="1:28" x14ac:dyDescent="0.35">
      <c r="A421">
        <v>1984</v>
      </c>
      <c r="B421" t="s">
        <v>46</v>
      </c>
      <c r="C421" t="s">
        <v>61</v>
      </c>
      <c r="D421">
        <v>52042</v>
      </c>
      <c r="E421">
        <v>53352</v>
      </c>
      <c r="F421">
        <v>338791</v>
      </c>
      <c r="G421">
        <v>342513</v>
      </c>
      <c r="H421">
        <v>656</v>
      </c>
      <c r="I421">
        <v>1.2</v>
      </c>
      <c r="J421">
        <v>2891</v>
      </c>
      <c r="K421">
        <v>5.3</v>
      </c>
      <c r="L421">
        <v>65065</v>
      </c>
      <c r="M421">
        <v>6633</v>
      </c>
      <c r="N421">
        <v>58432</v>
      </c>
      <c r="O421">
        <v>1.9</v>
      </c>
      <c r="P421">
        <v>19</v>
      </c>
      <c r="Q421">
        <v>72508</v>
      </c>
      <c r="R421">
        <v>32531</v>
      </c>
      <c r="S421">
        <v>39977</v>
      </c>
      <c r="T421">
        <v>9.5</v>
      </c>
      <c r="U421">
        <v>21.2</v>
      </c>
      <c r="V421">
        <v>-7443</v>
      </c>
      <c r="W421">
        <v>-2.2000000000000002</v>
      </c>
      <c r="X421">
        <v>38</v>
      </c>
      <c r="Y421">
        <v>1980</v>
      </c>
      <c r="Z421">
        <v>1994</v>
      </c>
      <c r="AA421">
        <v>24247</v>
      </c>
      <c r="AB421">
        <v>0</v>
      </c>
    </row>
    <row r="422" spans="1:28" x14ac:dyDescent="0.35">
      <c r="A422">
        <v>1984</v>
      </c>
      <c r="B422" t="s">
        <v>46</v>
      </c>
      <c r="C422" t="s">
        <v>62</v>
      </c>
      <c r="D422">
        <v>93894</v>
      </c>
      <c r="E422">
        <v>97762</v>
      </c>
      <c r="F422">
        <v>609118</v>
      </c>
      <c r="G422">
        <v>616736</v>
      </c>
      <c r="H422">
        <v>1093</v>
      </c>
      <c r="I422">
        <v>1.1000000000000001</v>
      </c>
      <c r="J422">
        <v>4999</v>
      </c>
      <c r="K422">
        <v>5</v>
      </c>
      <c r="L422">
        <v>107683</v>
      </c>
      <c r="M422">
        <v>10378</v>
      </c>
      <c r="N422">
        <v>97305</v>
      </c>
      <c r="O422">
        <v>1.7</v>
      </c>
      <c r="P422">
        <v>17.5</v>
      </c>
      <c r="Q422">
        <v>122919</v>
      </c>
      <c r="R422">
        <v>51712</v>
      </c>
      <c r="S422">
        <v>71207</v>
      </c>
      <c r="T422">
        <v>8.4</v>
      </c>
      <c r="U422">
        <v>19.899999999999999</v>
      </c>
      <c r="V422">
        <v>-15236</v>
      </c>
      <c r="W422">
        <v>-2.4</v>
      </c>
      <c r="X422">
        <v>35</v>
      </c>
      <c r="Y422">
        <v>2777</v>
      </c>
      <c r="Z422">
        <v>2812</v>
      </c>
      <c r="AA422">
        <v>33659</v>
      </c>
      <c r="AB422">
        <v>0</v>
      </c>
    </row>
    <row r="423" spans="1:28" x14ac:dyDescent="0.35">
      <c r="A423">
        <v>1984</v>
      </c>
      <c r="B423" t="s">
        <v>46</v>
      </c>
      <c r="C423" t="s">
        <v>45</v>
      </c>
      <c r="D423">
        <v>378383</v>
      </c>
      <c r="E423">
        <v>387388</v>
      </c>
      <c r="F423">
        <v>2444068</v>
      </c>
      <c r="G423">
        <v>2481479</v>
      </c>
      <c r="H423">
        <v>3062</v>
      </c>
      <c r="I423">
        <v>0.8</v>
      </c>
      <c r="J423">
        <v>14267</v>
      </c>
      <c r="K423">
        <v>3.6</v>
      </c>
      <c r="L423">
        <v>334892</v>
      </c>
      <c r="M423">
        <v>30991</v>
      </c>
      <c r="N423">
        <v>303901</v>
      </c>
      <c r="O423">
        <v>1.2</v>
      </c>
      <c r="P423">
        <v>13.5</v>
      </c>
      <c r="Q423">
        <v>409713</v>
      </c>
      <c r="R423">
        <v>154709</v>
      </c>
      <c r="S423">
        <v>255004</v>
      </c>
      <c r="T423">
        <v>6.2</v>
      </c>
      <c r="U423">
        <v>16.5</v>
      </c>
      <c r="V423">
        <v>-74821</v>
      </c>
      <c r="W423">
        <v>-3</v>
      </c>
      <c r="X423">
        <v>27</v>
      </c>
      <c r="Y423">
        <v>8505</v>
      </c>
      <c r="Z423">
        <v>8633</v>
      </c>
      <c r="AA423">
        <v>104133</v>
      </c>
      <c r="AB423">
        <v>0</v>
      </c>
    </row>
    <row r="424" spans="1:28" x14ac:dyDescent="0.35">
      <c r="A424">
        <v>1984</v>
      </c>
      <c r="B424" t="s">
        <v>47</v>
      </c>
      <c r="C424" t="s">
        <v>44</v>
      </c>
      <c r="D424">
        <v>16084</v>
      </c>
      <c r="E424">
        <v>16949</v>
      </c>
      <c r="F424">
        <v>416319</v>
      </c>
      <c r="G424">
        <v>208549</v>
      </c>
      <c r="H424">
        <v>16920</v>
      </c>
      <c r="I424">
        <v>199.7</v>
      </c>
      <c r="J424">
        <v>0</v>
      </c>
      <c r="K424">
        <v>0</v>
      </c>
      <c r="L424">
        <v>415540</v>
      </c>
      <c r="M424">
        <v>415540</v>
      </c>
      <c r="N424">
        <v>0</v>
      </c>
      <c r="O424">
        <v>199.3</v>
      </c>
      <c r="P424">
        <v>199.3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415540</v>
      </c>
      <c r="W424">
        <v>199.3</v>
      </c>
      <c r="X424">
        <v>0</v>
      </c>
      <c r="AB424">
        <v>0</v>
      </c>
    </row>
    <row r="425" spans="1:28" x14ac:dyDescent="0.35">
      <c r="A425">
        <v>1984</v>
      </c>
      <c r="B425" t="s">
        <v>47</v>
      </c>
      <c r="C425" t="s">
        <v>57</v>
      </c>
      <c r="D425">
        <v>30288</v>
      </c>
      <c r="E425">
        <v>31248</v>
      </c>
      <c r="F425">
        <v>438122</v>
      </c>
      <c r="G425">
        <v>419532</v>
      </c>
      <c r="H425">
        <v>367</v>
      </c>
      <c r="I425">
        <v>1.1000000000000001</v>
      </c>
      <c r="J425">
        <v>2197</v>
      </c>
      <c r="K425">
        <v>6.8</v>
      </c>
      <c r="L425">
        <v>138692</v>
      </c>
      <c r="M425">
        <v>2878</v>
      </c>
      <c r="N425">
        <v>135814</v>
      </c>
      <c r="O425">
        <v>0.7</v>
      </c>
      <c r="P425">
        <v>33.1</v>
      </c>
      <c r="Q425">
        <v>101511</v>
      </c>
      <c r="R425">
        <v>54313</v>
      </c>
      <c r="S425">
        <v>47198</v>
      </c>
      <c r="T425">
        <v>12.9</v>
      </c>
      <c r="U425">
        <v>24.2</v>
      </c>
      <c r="V425">
        <v>37181</v>
      </c>
      <c r="W425">
        <v>8.9</v>
      </c>
      <c r="X425">
        <v>48.4</v>
      </c>
      <c r="Y425">
        <v>1696</v>
      </c>
      <c r="Z425">
        <v>1703</v>
      </c>
      <c r="AA425">
        <v>43412</v>
      </c>
      <c r="AB425">
        <v>0</v>
      </c>
    </row>
    <row r="426" spans="1:28" x14ac:dyDescent="0.35">
      <c r="A426">
        <v>1984</v>
      </c>
      <c r="B426" t="s">
        <v>47</v>
      </c>
      <c r="C426" t="s">
        <v>58</v>
      </c>
      <c r="D426">
        <v>30822</v>
      </c>
      <c r="E426">
        <v>33451</v>
      </c>
      <c r="F426">
        <v>426153</v>
      </c>
      <c r="G426">
        <v>425163</v>
      </c>
      <c r="H426">
        <v>572</v>
      </c>
      <c r="I426">
        <v>1.7</v>
      </c>
      <c r="J426">
        <v>2234</v>
      </c>
      <c r="K426">
        <v>6.5</v>
      </c>
      <c r="L426">
        <v>101277</v>
      </c>
      <c r="M426">
        <v>8855</v>
      </c>
      <c r="N426">
        <v>92422</v>
      </c>
      <c r="O426">
        <v>2.1</v>
      </c>
      <c r="P426">
        <v>23.8</v>
      </c>
      <c r="Q426">
        <v>99297</v>
      </c>
      <c r="R426">
        <v>49365</v>
      </c>
      <c r="S426">
        <v>49932</v>
      </c>
      <c r="T426">
        <v>11.6</v>
      </c>
      <c r="U426">
        <v>23.4</v>
      </c>
      <c r="V426">
        <v>1980</v>
      </c>
      <c r="W426">
        <v>0.4</v>
      </c>
      <c r="X426">
        <v>46.8</v>
      </c>
      <c r="Y426">
        <v>1445</v>
      </c>
      <c r="Z426">
        <v>1458</v>
      </c>
      <c r="AA426">
        <v>37187</v>
      </c>
      <c r="AB426">
        <v>0</v>
      </c>
    </row>
    <row r="427" spans="1:28" x14ac:dyDescent="0.35">
      <c r="A427">
        <v>1984</v>
      </c>
      <c r="B427" t="s">
        <v>47</v>
      </c>
      <c r="C427" t="s">
        <v>59</v>
      </c>
      <c r="D427">
        <v>31261</v>
      </c>
      <c r="E427">
        <v>33990</v>
      </c>
      <c r="F427">
        <v>430748</v>
      </c>
      <c r="G427">
        <v>426330</v>
      </c>
      <c r="H427">
        <v>436</v>
      </c>
      <c r="I427">
        <v>1.3</v>
      </c>
      <c r="J427">
        <v>1591</v>
      </c>
      <c r="K427">
        <v>4.5999999999999996</v>
      </c>
      <c r="L427">
        <v>91697</v>
      </c>
      <c r="M427">
        <v>7210</v>
      </c>
      <c r="N427">
        <v>84487</v>
      </c>
      <c r="O427">
        <v>1.7</v>
      </c>
      <c r="P427">
        <v>21.5</v>
      </c>
      <c r="Q427">
        <v>82860</v>
      </c>
      <c r="R427">
        <v>35649</v>
      </c>
      <c r="S427">
        <v>47211</v>
      </c>
      <c r="T427">
        <v>8.4</v>
      </c>
      <c r="U427">
        <v>19.399999999999999</v>
      </c>
      <c r="V427">
        <v>8837</v>
      </c>
      <c r="W427">
        <v>2.1</v>
      </c>
      <c r="X427">
        <v>38.799999999999997</v>
      </c>
      <c r="Y427">
        <v>1046</v>
      </c>
      <c r="Z427">
        <v>1053</v>
      </c>
      <c r="AA427">
        <v>27039</v>
      </c>
      <c r="AB427">
        <v>0</v>
      </c>
    </row>
    <row r="428" spans="1:28" x14ac:dyDescent="0.35">
      <c r="A428">
        <v>1984</v>
      </c>
      <c r="B428" t="s">
        <v>47</v>
      </c>
      <c r="C428" t="s">
        <v>60</v>
      </c>
      <c r="D428">
        <v>26077</v>
      </c>
      <c r="E428">
        <v>28092</v>
      </c>
      <c r="F428">
        <v>355637</v>
      </c>
      <c r="G428">
        <v>351851</v>
      </c>
      <c r="H428">
        <v>323</v>
      </c>
      <c r="I428">
        <v>1.1000000000000001</v>
      </c>
      <c r="J428">
        <v>1309</v>
      </c>
      <c r="K428">
        <v>4.5999999999999996</v>
      </c>
      <c r="L428">
        <v>71532</v>
      </c>
      <c r="M428">
        <v>5165</v>
      </c>
      <c r="N428">
        <v>66367</v>
      </c>
      <c r="O428">
        <v>1.5</v>
      </c>
      <c r="P428">
        <v>20.3</v>
      </c>
      <c r="Q428">
        <v>63959</v>
      </c>
      <c r="R428">
        <v>26916</v>
      </c>
      <c r="S428">
        <v>37043</v>
      </c>
      <c r="T428">
        <v>7.6</v>
      </c>
      <c r="U428">
        <v>18.2</v>
      </c>
      <c r="V428">
        <v>7573</v>
      </c>
      <c r="W428">
        <v>2.1</v>
      </c>
      <c r="X428">
        <v>36.4</v>
      </c>
      <c r="Y428">
        <v>764</v>
      </c>
      <c r="Z428">
        <v>770</v>
      </c>
      <c r="AA428">
        <v>19455</v>
      </c>
      <c r="AB428">
        <v>0</v>
      </c>
    </row>
    <row r="429" spans="1:28" x14ac:dyDescent="0.35">
      <c r="A429">
        <v>1984</v>
      </c>
      <c r="B429" t="s">
        <v>47</v>
      </c>
      <c r="C429" t="s">
        <v>61</v>
      </c>
      <c r="D429">
        <v>26881</v>
      </c>
      <c r="E429">
        <v>29306</v>
      </c>
      <c r="F429">
        <v>366007</v>
      </c>
      <c r="G429">
        <v>362636</v>
      </c>
      <c r="H429">
        <v>375</v>
      </c>
      <c r="I429">
        <v>1.3</v>
      </c>
      <c r="J429">
        <v>1196</v>
      </c>
      <c r="K429">
        <v>4</v>
      </c>
      <c r="L429">
        <v>70381</v>
      </c>
      <c r="M429">
        <v>5625</v>
      </c>
      <c r="N429">
        <v>64756</v>
      </c>
      <c r="O429">
        <v>1.6</v>
      </c>
      <c r="P429">
        <v>19.399999999999999</v>
      </c>
      <c r="Q429">
        <v>63639</v>
      </c>
      <c r="R429">
        <v>24787</v>
      </c>
      <c r="S429">
        <v>38852</v>
      </c>
      <c r="T429">
        <v>6.8</v>
      </c>
      <c r="U429">
        <v>17.5</v>
      </c>
      <c r="V429">
        <v>6742</v>
      </c>
      <c r="W429">
        <v>1.9</v>
      </c>
      <c r="X429">
        <v>35</v>
      </c>
      <c r="Y429">
        <v>714</v>
      </c>
      <c r="Z429">
        <v>723</v>
      </c>
      <c r="AA429">
        <v>18270</v>
      </c>
      <c r="AB429">
        <v>0</v>
      </c>
    </row>
    <row r="430" spans="1:28" x14ac:dyDescent="0.35">
      <c r="A430">
        <v>1984</v>
      </c>
      <c r="B430" t="s">
        <v>47</v>
      </c>
      <c r="C430" t="s">
        <v>62</v>
      </c>
      <c r="D430">
        <v>51813</v>
      </c>
      <c r="E430">
        <v>60140</v>
      </c>
      <c r="F430">
        <v>702629</v>
      </c>
      <c r="G430">
        <v>699497</v>
      </c>
      <c r="H430">
        <v>674</v>
      </c>
      <c r="I430">
        <v>1.1000000000000001</v>
      </c>
      <c r="J430">
        <v>2441</v>
      </c>
      <c r="K430">
        <v>4</v>
      </c>
      <c r="L430">
        <v>119672</v>
      </c>
      <c r="M430">
        <v>9352</v>
      </c>
      <c r="N430">
        <v>110320</v>
      </c>
      <c r="O430">
        <v>1.3</v>
      </c>
      <c r="P430">
        <v>17.100000000000001</v>
      </c>
      <c r="Q430">
        <v>113407</v>
      </c>
      <c r="R430">
        <v>43044</v>
      </c>
      <c r="S430">
        <v>70363</v>
      </c>
      <c r="T430">
        <v>6.2</v>
      </c>
      <c r="U430">
        <v>16.2</v>
      </c>
      <c r="V430">
        <v>6265</v>
      </c>
      <c r="W430">
        <v>0.9</v>
      </c>
      <c r="X430">
        <v>32.4</v>
      </c>
      <c r="Y430">
        <v>1021</v>
      </c>
      <c r="Z430">
        <v>1053</v>
      </c>
      <c r="AA430">
        <v>26289</v>
      </c>
      <c r="AB430">
        <v>0</v>
      </c>
    </row>
    <row r="431" spans="1:28" x14ac:dyDescent="0.35">
      <c r="A431">
        <v>1984</v>
      </c>
      <c r="B431" t="s">
        <v>47</v>
      </c>
      <c r="C431" t="s">
        <v>45</v>
      </c>
      <c r="D431">
        <v>241789</v>
      </c>
      <c r="E431">
        <v>262237</v>
      </c>
      <c r="F431">
        <v>3265799</v>
      </c>
      <c r="G431">
        <v>3266761</v>
      </c>
      <c r="H431">
        <v>2241</v>
      </c>
      <c r="I431">
        <v>0.8</v>
      </c>
      <c r="J431">
        <v>7562</v>
      </c>
      <c r="K431">
        <v>2.9</v>
      </c>
      <c r="L431">
        <v>426781</v>
      </c>
      <c r="M431">
        <v>33118</v>
      </c>
      <c r="N431">
        <v>393663</v>
      </c>
      <c r="O431">
        <v>1</v>
      </c>
      <c r="P431">
        <v>13.1</v>
      </c>
      <c r="Q431">
        <v>428704</v>
      </c>
      <c r="R431">
        <v>140800</v>
      </c>
      <c r="S431">
        <v>287904</v>
      </c>
      <c r="T431">
        <v>4.3</v>
      </c>
      <c r="U431">
        <v>13.1</v>
      </c>
      <c r="V431">
        <v>-1923</v>
      </c>
      <c r="W431">
        <v>0</v>
      </c>
      <c r="X431">
        <v>26.2</v>
      </c>
      <c r="Y431">
        <v>3479</v>
      </c>
      <c r="Z431">
        <v>3620</v>
      </c>
      <c r="AA431">
        <v>90310</v>
      </c>
      <c r="AB431">
        <v>0</v>
      </c>
    </row>
    <row r="432" spans="1:28" x14ac:dyDescent="0.35">
      <c r="A432">
        <v>1984</v>
      </c>
      <c r="B432" t="s">
        <v>48</v>
      </c>
      <c r="C432" t="s">
        <v>44</v>
      </c>
      <c r="D432">
        <v>6894</v>
      </c>
      <c r="E432">
        <v>7916</v>
      </c>
      <c r="F432">
        <v>393137</v>
      </c>
      <c r="G432">
        <v>196979</v>
      </c>
      <c r="H432">
        <v>7902</v>
      </c>
      <c r="I432">
        <v>199.6</v>
      </c>
      <c r="J432">
        <v>0</v>
      </c>
      <c r="K432">
        <v>0</v>
      </c>
      <c r="L432">
        <v>392317</v>
      </c>
      <c r="M432">
        <v>392317</v>
      </c>
      <c r="N432">
        <v>0</v>
      </c>
      <c r="O432">
        <v>199.2</v>
      </c>
      <c r="P432">
        <v>199.2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392317</v>
      </c>
      <c r="W432">
        <v>199.2</v>
      </c>
      <c r="X432">
        <v>0</v>
      </c>
      <c r="AB432">
        <v>0</v>
      </c>
    </row>
    <row r="433" spans="1:28" x14ac:dyDescent="0.35">
      <c r="A433">
        <v>1984</v>
      </c>
      <c r="B433" t="s">
        <v>48</v>
      </c>
      <c r="C433" t="s">
        <v>57</v>
      </c>
      <c r="D433">
        <v>14501</v>
      </c>
      <c r="E433">
        <v>15989</v>
      </c>
      <c r="F433">
        <v>474126</v>
      </c>
      <c r="G433">
        <v>445642</v>
      </c>
      <c r="H433">
        <v>507</v>
      </c>
      <c r="I433">
        <v>3.1</v>
      </c>
      <c r="J433">
        <v>908</v>
      </c>
      <c r="K433">
        <v>5.6</v>
      </c>
      <c r="L433">
        <v>152864</v>
      </c>
      <c r="M433">
        <v>7994</v>
      </c>
      <c r="N433">
        <v>144870</v>
      </c>
      <c r="O433">
        <v>1.8</v>
      </c>
      <c r="P433">
        <v>34.299999999999997</v>
      </c>
      <c r="Q433">
        <v>95896</v>
      </c>
      <c r="R433">
        <v>46661</v>
      </c>
      <c r="S433">
        <v>49235</v>
      </c>
      <c r="T433">
        <v>10.5</v>
      </c>
      <c r="U433">
        <v>21.5</v>
      </c>
      <c r="V433">
        <v>56968</v>
      </c>
      <c r="W433">
        <v>12.8</v>
      </c>
      <c r="X433">
        <v>43</v>
      </c>
      <c r="Y433">
        <v>609</v>
      </c>
      <c r="Z433">
        <v>612</v>
      </c>
      <c r="AA433">
        <v>34330</v>
      </c>
      <c r="AB433">
        <v>0</v>
      </c>
    </row>
    <row r="434" spans="1:28" x14ac:dyDescent="0.35">
      <c r="A434">
        <v>1984</v>
      </c>
      <c r="B434" t="s">
        <v>48</v>
      </c>
      <c r="C434" t="s">
        <v>58</v>
      </c>
      <c r="D434">
        <v>15229</v>
      </c>
      <c r="E434">
        <v>18169</v>
      </c>
      <c r="F434">
        <v>478899</v>
      </c>
      <c r="G434">
        <v>467226</v>
      </c>
      <c r="H434">
        <v>488</v>
      </c>
      <c r="I434">
        <v>2.6</v>
      </c>
      <c r="J434">
        <v>1046</v>
      </c>
      <c r="K434">
        <v>5.7</v>
      </c>
      <c r="L434">
        <v>118444</v>
      </c>
      <c r="M434">
        <v>12187</v>
      </c>
      <c r="N434">
        <v>106257</v>
      </c>
      <c r="O434">
        <v>2.6</v>
      </c>
      <c r="P434">
        <v>25.4</v>
      </c>
      <c r="Q434">
        <v>95098</v>
      </c>
      <c r="R434">
        <v>42403</v>
      </c>
      <c r="S434">
        <v>52695</v>
      </c>
      <c r="T434">
        <v>9.1</v>
      </c>
      <c r="U434">
        <v>20.399999999999999</v>
      </c>
      <c r="V434">
        <v>23346</v>
      </c>
      <c r="W434">
        <v>5</v>
      </c>
      <c r="X434">
        <v>40.799999999999997</v>
      </c>
      <c r="Y434">
        <v>534</v>
      </c>
      <c r="Z434">
        <v>581</v>
      </c>
      <c r="AA434">
        <v>30366</v>
      </c>
      <c r="AB434">
        <v>0</v>
      </c>
    </row>
    <row r="435" spans="1:28" x14ac:dyDescent="0.35">
      <c r="A435">
        <v>1984</v>
      </c>
      <c r="B435" t="s">
        <v>48</v>
      </c>
      <c r="C435" t="s">
        <v>59</v>
      </c>
      <c r="D435">
        <v>15859</v>
      </c>
      <c r="E435">
        <v>18700</v>
      </c>
      <c r="F435">
        <v>493407</v>
      </c>
      <c r="G435">
        <v>482325</v>
      </c>
      <c r="H435">
        <v>347</v>
      </c>
      <c r="I435">
        <v>1.8</v>
      </c>
      <c r="J435">
        <v>866</v>
      </c>
      <c r="K435">
        <v>4.5999999999999996</v>
      </c>
      <c r="L435">
        <v>107200</v>
      </c>
      <c r="M435">
        <v>9667</v>
      </c>
      <c r="N435">
        <v>97533</v>
      </c>
      <c r="O435">
        <v>2</v>
      </c>
      <c r="P435">
        <v>22.2</v>
      </c>
      <c r="Q435">
        <v>85036</v>
      </c>
      <c r="R435">
        <v>35721</v>
      </c>
      <c r="S435">
        <v>49315</v>
      </c>
      <c r="T435">
        <v>7.4</v>
      </c>
      <c r="U435">
        <v>17.600000000000001</v>
      </c>
      <c r="V435">
        <v>22164</v>
      </c>
      <c r="W435">
        <v>4.5999999999999996</v>
      </c>
      <c r="X435">
        <v>35.200000000000003</v>
      </c>
      <c r="Y435">
        <v>449</v>
      </c>
      <c r="Z435">
        <v>463</v>
      </c>
      <c r="AA435">
        <v>25185</v>
      </c>
      <c r="AB435">
        <v>0</v>
      </c>
    </row>
    <row r="436" spans="1:28" x14ac:dyDescent="0.35">
      <c r="A436">
        <v>1984</v>
      </c>
      <c r="B436" t="s">
        <v>48</v>
      </c>
      <c r="C436" t="s">
        <v>60</v>
      </c>
      <c r="D436">
        <v>12736</v>
      </c>
      <c r="E436">
        <v>15350</v>
      </c>
      <c r="F436">
        <v>392551</v>
      </c>
      <c r="G436">
        <v>382950</v>
      </c>
      <c r="H436">
        <v>305</v>
      </c>
      <c r="I436">
        <v>2</v>
      </c>
      <c r="J436">
        <v>606</v>
      </c>
      <c r="K436">
        <v>3.9</v>
      </c>
      <c r="L436">
        <v>82814</v>
      </c>
      <c r="M436">
        <v>6648</v>
      </c>
      <c r="N436">
        <v>76166</v>
      </c>
      <c r="O436">
        <v>1.7</v>
      </c>
      <c r="P436">
        <v>21.6</v>
      </c>
      <c r="Q436">
        <v>63611</v>
      </c>
      <c r="R436">
        <v>24161</v>
      </c>
      <c r="S436">
        <v>39450</v>
      </c>
      <c r="T436">
        <v>6.3</v>
      </c>
      <c r="U436">
        <v>16.600000000000001</v>
      </c>
      <c r="V436">
        <v>19203</v>
      </c>
      <c r="W436">
        <v>5</v>
      </c>
      <c r="X436">
        <v>33.200000000000003</v>
      </c>
      <c r="Y436">
        <v>297</v>
      </c>
      <c r="Z436">
        <v>321</v>
      </c>
      <c r="AA436">
        <v>16768</v>
      </c>
      <c r="AB436">
        <v>0</v>
      </c>
    </row>
    <row r="437" spans="1:28" x14ac:dyDescent="0.35">
      <c r="A437">
        <v>1984</v>
      </c>
      <c r="B437" t="s">
        <v>48</v>
      </c>
      <c r="C437" t="s">
        <v>61</v>
      </c>
      <c r="D437">
        <v>13184</v>
      </c>
      <c r="E437">
        <v>16531</v>
      </c>
      <c r="F437">
        <v>407673</v>
      </c>
      <c r="G437">
        <v>397166</v>
      </c>
      <c r="H437">
        <v>311</v>
      </c>
      <c r="I437">
        <v>1.9</v>
      </c>
      <c r="J437">
        <v>700</v>
      </c>
      <c r="K437">
        <v>4.2</v>
      </c>
      <c r="L437">
        <v>83020</v>
      </c>
      <c r="M437">
        <v>7098</v>
      </c>
      <c r="N437">
        <v>75922</v>
      </c>
      <c r="O437">
        <v>1.8</v>
      </c>
      <c r="P437">
        <v>20.9</v>
      </c>
      <c r="Q437">
        <v>62006</v>
      </c>
      <c r="R437">
        <v>23684</v>
      </c>
      <c r="S437">
        <v>38322</v>
      </c>
      <c r="T437">
        <v>6</v>
      </c>
      <c r="U437">
        <v>15.6</v>
      </c>
      <c r="V437">
        <v>21014</v>
      </c>
      <c r="W437">
        <v>5.3</v>
      </c>
      <c r="X437">
        <v>31.2</v>
      </c>
      <c r="Y437">
        <v>287</v>
      </c>
      <c r="Z437">
        <v>321</v>
      </c>
      <c r="AA437">
        <v>15847</v>
      </c>
      <c r="AB437">
        <v>0</v>
      </c>
    </row>
    <row r="438" spans="1:28" x14ac:dyDescent="0.35">
      <c r="A438">
        <v>1984</v>
      </c>
      <c r="B438" t="s">
        <v>48</v>
      </c>
      <c r="C438" t="s">
        <v>62</v>
      </c>
      <c r="D438">
        <v>28841</v>
      </c>
      <c r="E438">
        <v>42371</v>
      </c>
      <c r="F438">
        <v>885944</v>
      </c>
      <c r="G438">
        <v>868396</v>
      </c>
      <c r="H438">
        <v>778</v>
      </c>
      <c r="I438">
        <v>1.8</v>
      </c>
      <c r="J438">
        <v>1623</v>
      </c>
      <c r="K438">
        <v>3.8</v>
      </c>
      <c r="L438">
        <v>159284</v>
      </c>
      <c r="M438">
        <v>11634</v>
      </c>
      <c r="N438">
        <v>147650</v>
      </c>
      <c r="O438">
        <v>1.3</v>
      </c>
      <c r="P438">
        <v>18.3</v>
      </c>
      <c r="Q438">
        <v>124188</v>
      </c>
      <c r="R438">
        <v>41310</v>
      </c>
      <c r="S438">
        <v>82878</v>
      </c>
      <c r="T438">
        <v>4.8</v>
      </c>
      <c r="U438">
        <v>14.3</v>
      </c>
      <c r="V438">
        <v>35096</v>
      </c>
      <c r="W438">
        <v>4</v>
      </c>
      <c r="X438">
        <v>28.6</v>
      </c>
      <c r="Y438">
        <v>429</v>
      </c>
      <c r="Z438">
        <v>478</v>
      </c>
      <c r="AA438">
        <v>24349</v>
      </c>
      <c r="AB438">
        <v>0</v>
      </c>
    </row>
    <row r="439" spans="1:28" x14ac:dyDescent="0.35">
      <c r="A439">
        <v>1984</v>
      </c>
      <c r="B439" t="s">
        <v>48</v>
      </c>
      <c r="C439" t="s">
        <v>45</v>
      </c>
      <c r="D439">
        <v>160512</v>
      </c>
      <c r="E439">
        <v>202426</v>
      </c>
      <c r="F439">
        <v>4948597</v>
      </c>
      <c r="G439">
        <v>4874390</v>
      </c>
      <c r="H439">
        <v>3041</v>
      </c>
      <c r="I439">
        <v>1.5</v>
      </c>
      <c r="J439">
        <v>5552</v>
      </c>
      <c r="K439">
        <v>2.7</v>
      </c>
      <c r="L439">
        <v>683888</v>
      </c>
      <c r="M439">
        <v>68184</v>
      </c>
      <c r="N439">
        <v>615704</v>
      </c>
      <c r="O439">
        <v>1.4</v>
      </c>
      <c r="P439">
        <v>14</v>
      </c>
      <c r="Q439">
        <v>535474</v>
      </c>
      <c r="R439">
        <v>157118</v>
      </c>
      <c r="S439">
        <v>378356</v>
      </c>
      <c r="T439">
        <v>3.2</v>
      </c>
      <c r="U439">
        <v>11</v>
      </c>
      <c r="V439">
        <v>148414</v>
      </c>
      <c r="W439">
        <v>3</v>
      </c>
      <c r="X439">
        <v>22</v>
      </c>
      <c r="Y439">
        <v>1527</v>
      </c>
      <c r="Z439">
        <v>1680</v>
      </c>
      <c r="AA439">
        <v>89567</v>
      </c>
      <c r="AB439">
        <v>0</v>
      </c>
    </row>
    <row r="440" spans="1:28" x14ac:dyDescent="0.35">
      <c r="A440">
        <v>1984</v>
      </c>
      <c r="B440" t="s">
        <v>49</v>
      </c>
      <c r="C440" t="s">
        <v>44</v>
      </c>
      <c r="D440">
        <v>1006</v>
      </c>
      <c r="E440">
        <v>1374</v>
      </c>
      <c r="F440">
        <v>132980</v>
      </c>
      <c r="G440">
        <v>66717</v>
      </c>
      <c r="H440">
        <v>1371</v>
      </c>
      <c r="I440">
        <v>199.6</v>
      </c>
      <c r="J440">
        <v>0</v>
      </c>
      <c r="K440">
        <v>0</v>
      </c>
      <c r="L440">
        <v>132527</v>
      </c>
      <c r="M440">
        <v>132527</v>
      </c>
      <c r="N440">
        <v>0</v>
      </c>
      <c r="O440">
        <v>198.6</v>
      </c>
      <c r="P440">
        <v>198.6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132527</v>
      </c>
      <c r="W440">
        <v>198.6</v>
      </c>
      <c r="X440">
        <v>0</v>
      </c>
      <c r="AB440">
        <v>0</v>
      </c>
    </row>
    <row r="441" spans="1:28" x14ac:dyDescent="0.35">
      <c r="A441">
        <v>1984</v>
      </c>
      <c r="B441" t="s">
        <v>49</v>
      </c>
      <c r="C441" t="s">
        <v>57</v>
      </c>
      <c r="D441">
        <v>3352</v>
      </c>
      <c r="E441">
        <v>4333</v>
      </c>
      <c r="F441">
        <v>250832</v>
      </c>
      <c r="G441">
        <v>233521</v>
      </c>
      <c r="H441">
        <v>295</v>
      </c>
      <c r="I441">
        <v>6.8</v>
      </c>
      <c r="J441">
        <v>295</v>
      </c>
      <c r="K441">
        <v>6.8</v>
      </c>
      <c r="L441">
        <v>84007</v>
      </c>
      <c r="M441">
        <v>7763</v>
      </c>
      <c r="N441">
        <v>76244</v>
      </c>
      <c r="O441">
        <v>3.3</v>
      </c>
      <c r="P441">
        <v>36</v>
      </c>
      <c r="Q441">
        <v>49385</v>
      </c>
      <c r="R441">
        <v>22425</v>
      </c>
      <c r="S441">
        <v>26960</v>
      </c>
      <c r="T441">
        <v>9.6</v>
      </c>
      <c r="U441">
        <v>21.1</v>
      </c>
      <c r="V441">
        <v>34622</v>
      </c>
      <c r="W441">
        <v>14.9</v>
      </c>
      <c r="X441">
        <v>42.2</v>
      </c>
      <c r="Y441">
        <v>127</v>
      </c>
      <c r="Z441">
        <v>128</v>
      </c>
      <c r="AA441">
        <v>17070</v>
      </c>
      <c r="AB441">
        <v>0</v>
      </c>
    </row>
    <row r="442" spans="1:28" x14ac:dyDescent="0.35">
      <c r="A442">
        <v>1984</v>
      </c>
      <c r="B442" t="s">
        <v>49</v>
      </c>
      <c r="C442" t="s">
        <v>58</v>
      </c>
      <c r="D442">
        <v>3958</v>
      </c>
      <c r="E442">
        <v>5543</v>
      </c>
      <c r="F442">
        <v>281392</v>
      </c>
      <c r="G442">
        <v>273697</v>
      </c>
      <c r="H442">
        <v>314</v>
      </c>
      <c r="I442">
        <v>5.6</v>
      </c>
      <c r="J442">
        <v>376</v>
      </c>
      <c r="K442">
        <v>6.7</v>
      </c>
      <c r="L442">
        <v>67477</v>
      </c>
      <c r="M442">
        <v>5326</v>
      </c>
      <c r="N442">
        <v>62151</v>
      </c>
      <c r="O442">
        <v>1.9</v>
      </c>
      <c r="P442">
        <v>24.7</v>
      </c>
      <c r="Q442">
        <v>52086</v>
      </c>
      <c r="R442">
        <v>21366</v>
      </c>
      <c r="S442">
        <v>30720</v>
      </c>
      <c r="T442">
        <v>7.8</v>
      </c>
      <c r="U442">
        <v>19</v>
      </c>
      <c r="V442">
        <v>15391</v>
      </c>
      <c r="W442">
        <v>5.7</v>
      </c>
      <c r="X442">
        <v>38</v>
      </c>
      <c r="Y442">
        <v>97</v>
      </c>
      <c r="Z442">
        <v>124</v>
      </c>
      <c r="AA442">
        <v>12956</v>
      </c>
      <c r="AB442">
        <v>0</v>
      </c>
    </row>
    <row r="443" spans="1:28" x14ac:dyDescent="0.35">
      <c r="A443">
        <v>1984</v>
      </c>
      <c r="B443" t="s">
        <v>49</v>
      </c>
      <c r="C443" t="s">
        <v>59</v>
      </c>
      <c r="D443">
        <v>4215</v>
      </c>
      <c r="E443">
        <v>5755</v>
      </c>
      <c r="F443">
        <v>299038</v>
      </c>
      <c r="G443">
        <v>288920</v>
      </c>
      <c r="H443">
        <v>301</v>
      </c>
      <c r="I443">
        <v>5.2</v>
      </c>
      <c r="J443">
        <v>285</v>
      </c>
      <c r="K443">
        <v>5</v>
      </c>
      <c r="L443">
        <v>63577</v>
      </c>
      <c r="M443">
        <v>5308</v>
      </c>
      <c r="N443">
        <v>58269</v>
      </c>
      <c r="O443">
        <v>1.8</v>
      </c>
      <c r="P443">
        <v>22</v>
      </c>
      <c r="Q443">
        <v>43341</v>
      </c>
      <c r="R443">
        <v>15746</v>
      </c>
      <c r="S443">
        <v>27595</v>
      </c>
      <c r="T443">
        <v>5.4</v>
      </c>
      <c r="U443">
        <v>15</v>
      </c>
      <c r="V443">
        <v>20236</v>
      </c>
      <c r="W443">
        <v>7</v>
      </c>
      <c r="X443">
        <v>30</v>
      </c>
      <c r="Y443">
        <v>72</v>
      </c>
      <c r="Z443">
        <v>82</v>
      </c>
      <c r="AA443">
        <v>9618</v>
      </c>
      <c r="AB443">
        <v>0</v>
      </c>
    </row>
    <row r="444" spans="1:28" x14ac:dyDescent="0.35">
      <c r="A444">
        <v>1984</v>
      </c>
      <c r="B444" t="s">
        <v>49</v>
      </c>
      <c r="C444" t="s">
        <v>60</v>
      </c>
      <c r="D444">
        <v>3009</v>
      </c>
      <c r="E444">
        <v>4344</v>
      </c>
      <c r="F444">
        <v>213791</v>
      </c>
      <c r="G444">
        <v>205436</v>
      </c>
      <c r="H444">
        <v>215</v>
      </c>
      <c r="I444">
        <v>5</v>
      </c>
      <c r="J444">
        <v>208</v>
      </c>
      <c r="K444">
        <v>4.8</v>
      </c>
      <c r="L444">
        <v>48588</v>
      </c>
      <c r="M444">
        <v>3516</v>
      </c>
      <c r="N444">
        <v>45072</v>
      </c>
      <c r="O444">
        <v>1.7</v>
      </c>
      <c r="P444">
        <v>23.7</v>
      </c>
      <c r="Q444">
        <v>31878</v>
      </c>
      <c r="R444">
        <v>10487</v>
      </c>
      <c r="S444">
        <v>21391</v>
      </c>
      <c r="T444">
        <v>5.0999999999999996</v>
      </c>
      <c r="U444">
        <v>15.5</v>
      </c>
      <c r="V444">
        <v>16710</v>
      </c>
      <c r="W444">
        <v>8.1999999999999993</v>
      </c>
      <c r="X444">
        <v>31</v>
      </c>
      <c r="Y444">
        <v>49</v>
      </c>
      <c r="Z444">
        <v>60</v>
      </c>
      <c r="AA444">
        <v>6568</v>
      </c>
      <c r="AB444">
        <v>0</v>
      </c>
    </row>
    <row r="445" spans="1:28" x14ac:dyDescent="0.35">
      <c r="A445">
        <v>1984</v>
      </c>
      <c r="B445" t="s">
        <v>49</v>
      </c>
      <c r="C445" t="s">
        <v>61</v>
      </c>
      <c r="D445">
        <v>3197</v>
      </c>
      <c r="E445">
        <v>5267</v>
      </c>
      <c r="F445">
        <v>226369</v>
      </c>
      <c r="G445">
        <v>218344</v>
      </c>
      <c r="H445">
        <v>294</v>
      </c>
      <c r="I445">
        <v>5.6</v>
      </c>
      <c r="J445">
        <v>237</v>
      </c>
      <c r="K445">
        <v>4.5</v>
      </c>
      <c r="L445">
        <v>48507</v>
      </c>
      <c r="M445">
        <v>4203</v>
      </c>
      <c r="N445">
        <v>44304</v>
      </c>
      <c r="O445">
        <v>1.9</v>
      </c>
      <c r="P445">
        <v>22.2</v>
      </c>
      <c r="Q445">
        <v>32457</v>
      </c>
      <c r="R445">
        <v>9934</v>
      </c>
      <c r="S445">
        <v>22523</v>
      </c>
      <c r="T445">
        <v>4.5</v>
      </c>
      <c r="U445">
        <v>14.9</v>
      </c>
      <c r="V445">
        <v>16050</v>
      </c>
      <c r="W445">
        <v>7.3</v>
      </c>
      <c r="X445">
        <v>29.8</v>
      </c>
      <c r="Y445">
        <v>39</v>
      </c>
      <c r="Z445">
        <v>40</v>
      </c>
      <c r="AA445">
        <v>5200</v>
      </c>
      <c r="AB445">
        <v>0</v>
      </c>
    </row>
    <row r="446" spans="1:28" x14ac:dyDescent="0.35">
      <c r="A446">
        <v>1984</v>
      </c>
      <c r="B446" t="s">
        <v>49</v>
      </c>
      <c r="C446" t="s">
        <v>62</v>
      </c>
      <c r="D446">
        <v>8086</v>
      </c>
      <c r="E446">
        <v>18778</v>
      </c>
      <c r="F446">
        <v>569239</v>
      </c>
      <c r="G446">
        <v>552941</v>
      </c>
      <c r="H446">
        <v>1305</v>
      </c>
      <c r="I446">
        <v>7</v>
      </c>
      <c r="J446">
        <v>1087</v>
      </c>
      <c r="K446">
        <v>5.8</v>
      </c>
      <c r="L446">
        <v>114471</v>
      </c>
      <c r="M446">
        <v>15064</v>
      </c>
      <c r="N446">
        <v>99407</v>
      </c>
      <c r="O446">
        <v>2.7</v>
      </c>
      <c r="P446">
        <v>20.7</v>
      </c>
      <c r="Q446">
        <v>81875</v>
      </c>
      <c r="R446">
        <v>25508</v>
      </c>
      <c r="S446">
        <v>56367</v>
      </c>
      <c r="T446">
        <v>4.5999999999999996</v>
      </c>
      <c r="U446">
        <v>14.8</v>
      </c>
      <c r="V446">
        <v>32596</v>
      </c>
      <c r="W446">
        <v>5.9</v>
      </c>
      <c r="X446">
        <v>29.6</v>
      </c>
      <c r="Y446">
        <v>78</v>
      </c>
      <c r="Z446">
        <v>103</v>
      </c>
      <c r="AA446">
        <v>10274</v>
      </c>
      <c r="AB446">
        <v>0</v>
      </c>
    </row>
    <row r="447" spans="1:28" x14ac:dyDescent="0.35">
      <c r="A447">
        <v>1984</v>
      </c>
      <c r="B447" t="s">
        <v>49</v>
      </c>
      <c r="C447" t="s">
        <v>45</v>
      </c>
      <c r="D447">
        <v>53979</v>
      </c>
      <c r="E447">
        <v>97314</v>
      </c>
      <c r="F447">
        <v>3826567</v>
      </c>
      <c r="G447">
        <v>3708986</v>
      </c>
      <c r="H447">
        <v>4439</v>
      </c>
      <c r="I447">
        <v>4.5999999999999996</v>
      </c>
      <c r="J447">
        <v>4307</v>
      </c>
      <c r="K447">
        <v>4.4000000000000004</v>
      </c>
      <c r="L447">
        <v>610834</v>
      </c>
      <c r="M447">
        <v>126387</v>
      </c>
      <c r="N447">
        <v>484447</v>
      </c>
      <c r="O447">
        <v>3.4</v>
      </c>
      <c r="P447">
        <v>16.5</v>
      </c>
      <c r="Q447">
        <v>375671</v>
      </c>
      <c r="R447">
        <v>104799</v>
      </c>
      <c r="S447">
        <v>270872</v>
      </c>
      <c r="T447">
        <v>2.8</v>
      </c>
      <c r="U447">
        <v>10.1</v>
      </c>
      <c r="V447">
        <v>235163</v>
      </c>
      <c r="W447">
        <v>6.4</v>
      </c>
      <c r="X447">
        <v>20.2</v>
      </c>
      <c r="Y447">
        <v>304</v>
      </c>
      <c r="Z447">
        <v>490</v>
      </c>
      <c r="AA447">
        <v>40955</v>
      </c>
      <c r="AB447">
        <v>0</v>
      </c>
    </row>
    <row r="448" spans="1:28" x14ac:dyDescent="0.35">
      <c r="A448">
        <v>1984</v>
      </c>
      <c r="B448" t="s">
        <v>50</v>
      </c>
      <c r="C448" t="s">
        <v>44</v>
      </c>
      <c r="D448">
        <v>327</v>
      </c>
      <c r="E448">
        <v>607</v>
      </c>
      <c r="F448">
        <v>95000</v>
      </c>
      <c r="G448">
        <v>47605</v>
      </c>
      <c r="H448">
        <v>606</v>
      </c>
      <c r="I448">
        <v>199.7</v>
      </c>
      <c r="J448">
        <v>0</v>
      </c>
      <c r="K448">
        <v>0</v>
      </c>
      <c r="L448">
        <v>94790</v>
      </c>
      <c r="M448">
        <v>94790</v>
      </c>
      <c r="N448">
        <v>0</v>
      </c>
      <c r="O448">
        <v>199.1</v>
      </c>
      <c r="P448">
        <v>199.1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94790</v>
      </c>
      <c r="W448">
        <v>199.1</v>
      </c>
      <c r="X448">
        <v>0</v>
      </c>
      <c r="AB448">
        <v>0</v>
      </c>
    </row>
    <row r="449" spans="1:28" x14ac:dyDescent="0.35">
      <c r="A449">
        <v>1984</v>
      </c>
      <c r="B449" t="s">
        <v>50</v>
      </c>
      <c r="C449" t="s">
        <v>57</v>
      </c>
      <c r="D449">
        <v>1196</v>
      </c>
      <c r="E449">
        <v>1958</v>
      </c>
      <c r="F449">
        <v>192239</v>
      </c>
      <c r="G449">
        <v>177523</v>
      </c>
      <c r="H449">
        <v>212</v>
      </c>
      <c r="I449">
        <v>11</v>
      </c>
      <c r="J449">
        <v>158</v>
      </c>
      <c r="K449">
        <v>8.1999999999999993</v>
      </c>
      <c r="L449">
        <v>66747</v>
      </c>
      <c r="M449">
        <v>9947</v>
      </c>
      <c r="N449">
        <v>56800</v>
      </c>
      <c r="O449">
        <v>5.6</v>
      </c>
      <c r="P449">
        <v>37.6</v>
      </c>
      <c r="Q449">
        <v>37314</v>
      </c>
      <c r="R449">
        <v>16226</v>
      </c>
      <c r="S449">
        <v>21088</v>
      </c>
      <c r="T449">
        <v>9.1</v>
      </c>
      <c r="U449">
        <v>21</v>
      </c>
      <c r="V449">
        <v>29433</v>
      </c>
      <c r="W449">
        <v>16.600000000000001</v>
      </c>
      <c r="X449">
        <v>42</v>
      </c>
      <c r="Y449">
        <v>40</v>
      </c>
      <c r="Z449">
        <v>40</v>
      </c>
      <c r="AA449">
        <v>11239</v>
      </c>
      <c r="AB449">
        <v>0</v>
      </c>
    </row>
    <row r="450" spans="1:28" x14ac:dyDescent="0.35">
      <c r="A450">
        <v>1984</v>
      </c>
      <c r="B450" t="s">
        <v>50</v>
      </c>
      <c r="C450" t="s">
        <v>58</v>
      </c>
      <c r="D450">
        <v>1641</v>
      </c>
      <c r="E450">
        <v>3468</v>
      </c>
      <c r="F450">
        <v>253322</v>
      </c>
      <c r="G450">
        <v>243662</v>
      </c>
      <c r="H450">
        <v>364</v>
      </c>
      <c r="I450">
        <v>10.8</v>
      </c>
      <c r="J450">
        <v>177</v>
      </c>
      <c r="K450">
        <v>5.2</v>
      </c>
      <c r="L450">
        <v>63368</v>
      </c>
      <c r="M450">
        <v>9169</v>
      </c>
      <c r="N450">
        <v>54199</v>
      </c>
      <c r="O450">
        <v>3.8</v>
      </c>
      <c r="P450">
        <v>26</v>
      </c>
      <c r="Q450">
        <v>44048</v>
      </c>
      <c r="R450">
        <v>15599</v>
      </c>
      <c r="S450">
        <v>28449</v>
      </c>
      <c r="T450">
        <v>6.4</v>
      </c>
      <c r="U450">
        <v>18.100000000000001</v>
      </c>
      <c r="V450">
        <v>19320</v>
      </c>
      <c r="W450">
        <v>7.9</v>
      </c>
      <c r="X450">
        <v>36.200000000000003</v>
      </c>
      <c r="Y450">
        <v>34</v>
      </c>
      <c r="Z450">
        <v>49</v>
      </c>
      <c r="AB450">
        <v>1</v>
      </c>
    </row>
    <row r="451" spans="1:28" x14ac:dyDescent="0.35">
      <c r="A451">
        <v>1984</v>
      </c>
      <c r="B451" t="s">
        <v>50</v>
      </c>
      <c r="C451" t="s">
        <v>59</v>
      </c>
      <c r="D451">
        <v>1824</v>
      </c>
      <c r="E451">
        <v>3232</v>
      </c>
      <c r="F451">
        <v>280360</v>
      </c>
      <c r="G451">
        <v>267673</v>
      </c>
      <c r="H451">
        <v>266</v>
      </c>
      <c r="I451">
        <v>8.4</v>
      </c>
      <c r="J451">
        <v>146</v>
      </c>
      <c r="K451">
        <v>4.5999999999999996</v>
      </c>
      <c r="L451">
        <v>61304</v>
      </c>
      <c r="M451">
        <v>7246</v>
      </c>
      <c r="N451">
        <v>54058</v>
      </c>
      <c r="O451">
        <v>2.7</v>
      </c>
      <c r="P451">
        <v>22.9</v>
      </c>
      <c r="Q451">
        <v>35929</v>
      </c>
      <c r="R451">
        <v>10432</v>
      </c>
      <c r="S451">
        <v>25497</v>
      </c>
      <c r="T451">
        <v>3.9</v>
      </c>
      <c r="U451">
        <v>13.4</v>
      </c>
      <c r="V451">
        <v>25375</v>
      </c>
      <c r="W451">
        <v>9.5</v>
      </c>
      <c r="X451">
        <v>26.8</v>
      </c>
      <c r="Y451">
        <v>20</v>
      </c>
      <c r="Z451">
        <v>20</v>
      </c>
      <c r="AA451">
        <v>6010</v>
      </c>
      <c r="AB451">
        <v>0</v>
      </c>
    </row>
    <row r="452" spans="1:28" x14ac:dyDescent="0.35">
      <c r="A452">
        <v>1984</v>
      </c>
      <c r="B452" t="s">
        <v>50</v>
      </c>
      <c r="C452" t="s">
        <v>60</v>
      </c>
      <c r="D452">
        <v>1169</v>
      </c>
      <c r="E452">
        <v>2494</v>
      </c>
      <c r="F452">
        <v>181554</v>
      </c>
      <c r="G452">
        <v>169717</v>
      </c>
      <c r="H452">
        <v>211</v>
      </c>
      <c r="I452">
        <v>8.6</v>
      </c>
      <c r="J452">
        <v>139</v>
      </c>
      <c r="K452">
        <v>5.7</v>
      </c>
      <c r="L452">
        <v>43493</v>
      </c>
      <c r="M452">
        <v>6478</v>
      </c>
      <c r="N452">
        <v>37015</v>
      </c>
      <c r="O452">
        <v>3.8</v>
      </c>
      <c r="P452">
        <v>25.6</v>
      </c>
      <c r="Q452">
        <v>19819</v>
      </c>
      <c r="R452">
        <v>6417</v>
      </c>
      <c r="S452">
        <v>13402</v>
      </c>
      <c r="T452">
        <v>3.8</v>
      </c>
      <c r="U452">
        <v>11.7</v>
      </c>
      <c r="V452">
        <v>23674</v>
      </c>
      <c r="W452">
        <v>13.9</v>
      </c>
      <c r="X452">
        <v>23.4</v>
      </c>
      <c r="Y452">
        <v>11</v>
      </c>
      <c r="Z452">
        <v>12</v>
      </c>
      <c r="AA452">
        <v>2825</v>
      </c>
      <c r="AB452">
        <v>0</v>
      </c>
    </row>
    <row r="453" spans="1:28" x14ac:dyDescent="0.35">
      <c r="A453">
        <v>1984</v>
      </c>
      <c r="B453" t="s">
        <v>50</v>
      </c>
      <c r="C453" t="s">
        <v>61</v>
      </c>
      <c r="D453">
        <v>1335</v>
      </c>
      <c r="E453">
        <v>3288</v>
      </c>
      <c r="F453">
        <v>205545</v>
      </c>
      <c r="G453">
        <v>197119</v>
      </c>
      <c r="H453">
        <v>295</v>
      </c>
      <c r="I453">
        <v>9.1</v>
      </c>
      <c r="J453">
        <v>181</v>
      </c>
      <c r="K453">
        <v>5.6</v>
      </c>
      <c r="L453">
        <v>46206</v>
      </c>
      <c r="M453">
        <v>8014</v>
      </c>
      <c r="N453">
        <v>38192</v>
      </c>
      <c r="O453">
        <v>4.0999999999999996</v>
      </c>
      <c r="P453">
        <v>23.4</v>
      </c>
      <c r="Q453">
        <v>29354</v>
      </c>
      <c r="R453">
        <v>8416</v>
      </c>
      <c r="S453">
        <v>20938</v>
      </c>
      <c r="T453">
        <v>4.3</v>
      </c>
      <c r="U453">
        <v>14.9</v>
      </c>
      <c r="V453">
        <v>16852</v>
      </c>
      <c r="W453">
        <v>8.5</v>
      </c>
      <c r="X453">
        <v>29.8</v>
      </c>
      <c r="Y453">
        <v>11</v>
      </c>
      <c r="Z453">
        <v>11</v>
      </c>
      <c r="AA453">
        <v>3602</v>
      </c>
      <c r="AB453">
        <v>0</v>
      </c>
    </row>
    <row r="454" spans="1:28" x14ac:dyDescent="0.35">
      <c r="A454">
        <v>1984</v>
      </c>
      <c r="B454" t="s">
        <v>50</v>
      </c>
      <c r="C454" t="s">
        <v>62</v>
      </c>
      <c r="D454">
        <v>3896</v>
      </c>
      <c r="E454">
        <v>15816</v>
      </c>
      <c r="F454">
        <v>603723</v>
      </c>
      <c r="G454">
        <v>581369</v>
      </c>
      <c r="H454">
        <v>1547</v>
      </c>
      <c r="I454">
        <v>10</v>
      </c>
      <c r="J454">
        <v>923</v>
      </c>
      <c r="K454">
        <v>6</v>
      </c>
      <c r="L454">
        <v>125132</v>
      </c>
      <c r="M454">
        <v>25271</v>
      </c>
      <c r="N454">
        <v>99861</v>
      </c>
      <c r="O454">
        <v>4.3</v>
      </c>
      <c r="P454">
        <v>21.5</v>
      </c>
      <c r="Q454">
        <v>80424</v>
      </c>
      <c r="R454">
        <v>20552</v>
      </c>
      <c r="S454">
        <v>59872</v>
      </c>
      <c r="T454">
        <v>3.5</v>
      </c>
      <c r="U454">
        <v>13.8</v>
      </c>
      <c r="V454">
        <v>44708</v>
      </c>
      <c r="W454">
        <v>7.7</v>
      </c>
      <c r="X454">
        <v>27.6</v>
      </c>
      <c r="Y454">
        <v>19</v>
      </c>
      <c r="Z454">
        <v>40</v>
      </c>
      <c r="AB454">
        <v>1</v>
      </c>
    </row>
    <row r="455" spans="1:28" x14ac:dyDescent="0.35">
      <c r="A455">
        <v>1984</v>
      </c>
      <c r="B455" t="s">
        <v>50</v>
      </c>
      <c r="C455" t="s">
        <v>45</v>
      </c>
      <c r="D455">
        <v>29480</v>
      </c>
      <c r="E455">
        <v>95962</v>
      </c>
      <c r="F455">
        <v>4552405</v>
      </c>
      <c r="G455">
        <v>4417631</v>
      </c>
      <c r="H455">
        <v>6289</v>
      </c>
      <c r="I455">
        <v>6.6</v>
      </c>
      <c r="J455">
        <v>5126</v>
      </c>
      <c r="K455">
        <v>5.4</v>
      </c>
      <c r="L455">
        <v>754560</v>
      </c>
      <c r="M455">
        <v>177856</v>
      </c>
      <c r="N455">
        <v>576704</v>
      </c>
      <c r="O455">
        <v>4</v>
      </c>
      <c r="P455">
        <v>17.100000000000001</v>
      </c>
      <c r="Q455">
        <v>485012</v>
      </c>
      <c r="R455">
        <v>130457</v>
      </c>
      <c r="S455">
        <v>354555</v>
      </c>
      <c r="T455">
        <v>3</v>
      </c>
      <c r="U455">
        <v>11</v>
      </c>
      <c r="V455">
        <v>269548</v>
      </c>
      <c r="W455">
        <v>6.1</v>
      </c>
      <c r="X455">
        <v>22</v>
      </c>
      <c r="Y455">
        <v>110</v>
      </c>
      <c r="Z455">
        <v>238</v>
      </c>
      <c r="AA455">
        <v>31900</v>
      </c>
      <c r="AB455">
        <v>0</v>
      </c>
    </row>
    <row r="456" spans="1:28" x14ac:dyDescent="0.35">
      <c r="A456">
        <v>1984</v>
      </c>
      <c r="B456" t="s">
        <v>51</v>
      </c>
      <c r="C456" t="s">
        <v>44</v>
      </c>
      <c r="D456">
        <v>51</v>
      </c>
      <c r="E456">
        <v>97</v>
      </c>
      <c r="F456">
        <v>33328</v>
      </c>
      <c r="G456">
        <v>16973</v>
      </c>
      <c r="H456">
        <v>96</v>
      </c>
      <c r="I456">
        <v>197.9</v>
      </c>
      <c r="J456">
        <v>0</v>
      </c>
      <c r="K456">
        <v>0</v>
      </c>
      <c r="L456">
        <v>32710</v>
      </c>
      <c r="M456">
        <v>32710</v>
      </c>
      <c r="N456">
        <v>0</v>
      </c>
      <c r="O456">
        <v>192.7</v>
      </c>
      <c r="P456">
        <v>192.7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32710</v>
      </c>
      <c r="W456">
        <v>192.7</v>
      </c>
      <c r="X456">
        <v>0</v>
      </c>
      <c r="AB456">
        <v>0</v>
      </c>
    </row>
    <row r="457" spans="1:28" x14ac:dyDescent="0.35">
      <c r="A457">
        <v>1984</v>
      </c>
      <c r="B457" t="s">
        <v>51</v>
      </c>
      <c r="C457" t="s">
        <v>57</v>
      </c>
      <c r="D457">
        <v>217</v>
      </c>
      <c r="E457">
        <v>542</v>
      </c>
      <c r="F457">
        <v>80394</v>
      </c>
      <c r="G457">
        <v>71298</v>
      </c>
      <c r="H457">
        <v>70</v>
      </c>
      <c r="I457">
        <v>13.4</v>
      </c>
      <c r="J457">
        <v>32</v>
      </c>
      <c r="K457">
        <v>6.1</v>
      </c>
      <c r="L457">
        <v>31190</v>
      </c>
      <c r="M457">
        <v>3967</v>
      </c>
      <c r="N457">
        <v>27223</v>
      </c>
      <c r="O457">
        <v>5.6</v>
      </c>
      <c r="P457">
        <v>43.7</v>
      </c>
      <c r="Q457">
        <v>12997</v>
      </c>
      <c r="R457">
        <v>1144</v>
      </c>
      <c r="S457">
        <v>11853</v>
      </c>
      <c r="T457">
        <v>1.6</v>
      </c>
      <c r="U457">
        <v>18.2</v>
      </c>
      <c r="V457">
        <v>18193</v>
      </c>
      <c r="W457">
        <v>25.5</v>
      </c>
      <c r="X457">
        <v>36.4</v>
      </c>
      <c r="AB457">
        <v>0</v>
      </c>
    </row>
    <row r="458" spans="1:28" x14ac:dyDescent="0.35">
      <c r="A458">
        <v>1984</v>
      </c>
      <c r="B458" t="s">
        <v>51</v>
      </c>
      <c r="C458" t="s">
        <v>58</v>
      </c>
      <c r="D458">
        <v>327</v>
      </c>
      <c r="E458">
        <v>1199</v>
      </c>
      <c r="F458">
        <v>115217</v>
      </c>
      <c r="G458">
        <v>112169</v>
      </c>
      <c r="H458">
        <v>142</v>
      </c>
      <c r="I458">
        <v>12</v>
      </c>
      <c r="J458">
        <v>116</v>
      </c>
      <c r="K458">
        <v>9.8000000000000007</v>
      </c>
      <c r="L458">
        <v>29122</v>
      </c>
      <c r="M458">
        <v>4764</v>
      </c>
      <c r="N458">
        <v>24358</v>
      </c>
      <c r="O458">
        <v>4.2</v>
      </c>
      <c r="P458">
        <v>26</v>
      </c>
      <c r="Q458">
        <v>23026</v>
      </c>
      <c r="R458">
        <v>9605</v>
      </c>
      <c r="S458">
        <v>13421</v>
      </c>
      <c r="T458">
        <v>8.6</v>
      </c>
      <c r="U458">
        <v>20.5</v>
      </c>
      <c r="V458">
        <v>6096</v>
      </c>
      <c r="W458">
        <v>5.5</v>
      </c>
      <c r="X458">
        <v>41</v>
      </c>
      <c r="Y458">
        <v>7</v>
      </c>
      <c r="Z458">
        <v>7</v>
      </c>
      <c r="AA458">
        <v>4972</v>
      </c>
      <c r="AB458">
        <v>0</v>
      </c>
    </row>
    <row r="459" spans="1:28" x14ac:dyDescent="0.35">
      <c r="A459">
        <v>1984</v>
      </c>
      <c r="B459" t="s">
        <v>51</v>
      </c>
      <c r="C459" t="s">
        <v>59</v>
      </c>
      <c r="D459">
        <v>381</v>
      </c>
      <c r="E459">
        <v>1368</v>
      </c>
      <c r="F459">
        <v>132635</v>
      </c>
      <c r="G459">
        <v>128284</v>
      </c>
      <c r="H459">
        <v>178</v>
      </c>
      <c r="I459">
        <v>13.5</v>
      </c>
      <c r="J459">
        <v>81</v>
      </c>
      <c r="K459">
        <v>6.1</v>
      </c>
      <c r="L459">
        <v>29488</v>
      </c>
      <c r="M459">
        <v>5329</v>
      </c>
      <c r="N459">
        <v>24159</v>
      </c>
      <c r="O459">
        <v>4.2</v>
      </c>
      <c r="P459">
        <v>23</v>
      </c>
      <c r="Q459">
        <v>20785</v>
      </c>
      <c r="R459">
        <v>5729</v>
      </c>
      <c r="S459">
        <v>15056</v>
      </c>
      <c r="T459">
        <v>4.5</v>
      </c>
      <c r="U459">
        <v>16.2</v>
      </c>
      <c r="V459">
        <v>8703</v>
      </c>
      <c r="W459">
        <v>6.8</v>
      </c>
      <c r="X459">
        <v>32.4</v>
      </c>
      <c r="Y459">
        <v>6</v>
      </c>
      <c r="Z459">
        <v>6</v>
      </c>
      <c r="AA459">
        <v>3856</v>
      </c>
      <c r="AB459">
        <v>0</v>
      </c>
    </row>
    <row r="460" spans="1:28" x14ac:dyDescent="0.35">
      <c r="A460">
        <v>1984</v>
      </c>
      <c r="B460" t="s">
        <v>51</v>
      </c>
      <c r="C460" t="s">
        <v>60</v>
      </c>
      <c r="D460">
        <v>236</v>
      </c>
      <c r="E460">
        <v>943</v>
      </c>
      <c r="F460">
        <v>81179</v>
      </c>
      <c r="G460">
        <v>77332</v>
      </c>
      <c r="H460">
        <v>114</v>
      </c>
      <c r="I460">
        <v>12.4</v>
      </c>
      <c r="J460">
        <v>62</v>
      </c>
      <c r="K460">
        <v>6.8</v>
      </c>
      <c r="L460">
        <v>18932</v>
      </c>
      <c r="M460">
        <v>3691</v>
      </c>
      <c r="N460">
        <v>15241</v>
      </c>
      <c r="O460">
        <v>4.8</v>
      </c>
      <c r="P460">
        <v>24.5</v>
      </c>
      <c r="Q460">
        <v>11238</v>
      </c>
      <c r="R460">
        <v>3649</v>
      </c>
      <c r="S460">
        <v>7589</v>
      </c>
      <c r="T460">
        <v>4.7</v>
      </c>
      <c r="U460">
        <v>14.5</v>
      </c>
      <c r="V460">
        <v>7694</v>
      </c>
      <c r="W460">
        <v>10</v>
      </c>
      <c r="X460">
        <v>29</v>
      </c>
      <c r="Y460">
        <v>3</v>
      </c>
      <c r="Z460">
        <v>3</v>
      </c>
      <c r="AB460">
        <v>1</v>
      </c>
    </row>
    <row r="461" spans="1:28" x14ac:dyDescent="0.35">
      <c r="A461">
        <v>1984</v>
      </c>
      <c r="B461" t="s">
        <v>51</v>
      </c>
      <c r="C461" t="s">
        <v>61</v>
      </c>
      <c r="D461">
        <v>301</v>
      </c>
      <c r="E461">
        <v>1495</v>
      </c>
      <c r="F461">
        <v>101004</v>
      </c>
      <c r="G461">
        <v>97153</v>
      </c>
      <c r="H461">
        <v>162</v>
      </c>
      <c r="I461">
        <v>11.1</v>
      </c>
      <c r="J461">
        <v>96</v>
      </c>
      <c r="K461">
        <v>6.6</v>
      </c>
      <c r="L461">
        <v>21979</v>
      </c>
      <c r="M461">
        <v>4280</v>
      </c>
      <c r="N461">
        <v>17699</v>
      </c>
      <c r="O461">
        <v>4.4000000000000004</v>
      </c>
      <c r="P461">
        <v>22.6</v>
      </c>
      <c r="Q461">
        <v>14277</v>
      </c>
      <c r="R461">
        <v>4979</v>
      </c>
      <c r="S461">
        <v>9298</v>
      </c>
      <c r="T461">
        <v>5.0999999999999996</v>
      </c>
      <c r="U461">
        <v>14.7</v>
      </c>
      <c r="V461">
        <v>7702</v>
      </c>
      <c r="W461">
        <v>7.9</v>
      </c>
      <c r="X461">
        <v>29.4</v>
      </c>
      <c r="Y461">
        <v>2</v>
      </c>
      <c r="Z461">
        <v>4</v>
      </c>
      <c r="AB461">
        <v>1</v>
      </c>
    </row>
    <row r="462" spans="1:28" x14ac:dyDescent="0.35">
      <c r="A462">
        <v>1984</v>
      </c>
      <c r="B462" t="s">
        <v>51</v>
      </c>
      <c r="C462" t="s">
        <v>62</v>
      </c>
      <c r="D462">
        <v>896</v>
      </c>
      <c r="E462">
        <v>7152</v>
      </c>
      <c r="F462">
        <v>309057</v>
      </c>
      <c r="G462">
        <v>296762</v>
      </c>
      <c r="H462">
        <v>942</v>
      </c>
      <c r="I462">
        <v>13.6</v>
      </c>
      <c r="J462">
        <v>448</v>
      </c>
      <c r="K462">
        <v>6.5</v>
      </c>
      <c r="L462">
        <v>65150</v>
      </c>
      <c r="M462">
        <v>17463</v>
      </c>
      <c r="N462">
        <v>47687</v>
      </c>
      <c r="O462">
        <v>5.9</v>
      </c>
      <c r="P462">
        <v>22</v>
      </c>
      <c r="Q462">
        <v>40559</v>
      </c>
      <c r="R462">
        <v>11741</v>
      </c>
      <c r="S462">
        <v>28818</v>
      </c>
      <c r="T462">
        <v>4</v>
      </c>
      <c r="U462">
        <v>13.7</v>
      </c>
      <c r="V462">
        <v>24591</v>
      </c>
      <c r="W462">
        <v>8.3000000000000007</v>
      </c>
      <c r="X462">
        <v>27.4</v>
      </c>
      <c r="Y462">
        <v>2</v>
      </c>
      <c r="Z462">
        <v>34</v>
      </c>
      <c r="AB462">
        <v>1</v>
      </c>
    </row>
    <row r="463" spans="1:28" x14ac:dyDescent="0.35">
      <c r="A463">
        <v>1984</v>
      </c>
      <c r="B463" t="s">
        <v>51</v>
      </c>
      <c r="C463" t="s">
        <v>45</v>
      </c>
      <c r="D463">
        <v>9156</v>
      </c>
      <c r="E463">
        <v>59204</v>
      </c>
      <c r="F463">
        <v>3195582</v>
      </c>
      <c r="G463">
        <v>3108294</v>
      </c>
      <c r="H463">
        <v>4426</v>
      </c>
      <c r="I463">
        <v>7.5</v>
      </c>
      <c r="J463">
        <v>3608</v>
      </c>
      <c r="K463">
        <v>6.1</v>
      </c>
      <c r="L463">
        <v>519794</v>
      </c>
      <c r="M463">
        <v>125782</v>
      </c>
      <c r="N463">
        <v>394012</v>
      </c>
      <c r="O463">
        <v>4</v>
      </c>
      <c r="P463">
        <v>16.7</v>
      </c>
      <c r="Q463">
        <v>345218</v>
      </c>
      <c r="R463">
        <v>83031</v>
      </c>
      <c r="S463">
        <v>262187</v>
      </c>
      <c r="T463">
        <v>2.7</v>
      </c>
      <c r="U463">
        <v>11.1</v>
      </c>
      <c r="V463">
        <v>174576</v>
      </c>
      <c r="W463">
        <v>5.6</v>
      </c>
      <c r="X463">
        <v>22.2</v>
      </c>
      <c r="Y463">
        <v>11</v>
      </c>
      <c r="Z463">
        <v>51</v>
      </c>
      <c r="AA463">
        <v>7869</v>
      </c>
      <c r="AB463">
        <v>0</v>
      </c>
    </row>
    <row r="464" spans="1:28" x14ac:dyDescent="0.35">
      <c r="A464">
        <v>1984</v>
      </c>
      <c r="B464" t="s">
        <v>52</v>
      </c>
      <c r="C464" t="s">
        <v>44</v>
      </c>
      <c r="D464">
        <v>13</v>
      </c>
      <c r="E464">
        <v>117</v>
      </c>
      <c r="F464">
        <v>17341</v>
      </c>
      <c r="G464">
        <v>8671</v>
      </c>
      <c r="H464">
        <v>117</v>
      </c>
      <c r="I464">
        <v>200</v>
      </c>
      <c r="J464">
        <v>0</v>
      </c>
      <c r="K464">
        <v>0</v>
      </c>
      <c r="L464">
        <v>17341</v>
      </c>
      <c r="M464">
        <v>17341</v>
      </c>
      <c r="N464">
        <v>0</v>
      </c>
      <c r="O464">
        <v>200</v>
      </c>
      <c r="P464">
        <v>200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17341</v>
      </c>
      <c r="W464">
        <v>200</v>
      </c>
      <c r="X464">
        <v>0</v>
      </c>
      <c r="AB464">
        <v>0</v>
      </c>
    </row>
    <row r="465" spans="1:28" x14ac:dyDescent="0.35">
      <c r="A465">
        <v>1984</v>
      </c>
      <c r="B465" t="s">
        <v>52</v>
      </c>
      <c r="C465" t="s">
        <v>57</v>
      </c>
      <c r="D465">
        <v>70</v>
      </c>
      <c r="E465">
        <v>414</v>
      </c>
      <c r="F465">
        <v>45477</v>
      </c>
      <c r="G465">
        <v>40906</v>
      </c>
      <c r="H465">
        <v>65</v>
      </c>
      <c r="I465">
        <v>16.8</v>
      </c>
      <c r="J465">
        <v>11</v>
      </c>
      <c r="K465">
        <v>2.8</v>
      </c>
      <c r="L465">
        <v>14956</v>
      </c>
      <c r="M465">
        <v>4631</v>
      </c>
      <c r="N465">
        <v>10325</v>
      </c>
      <c r="O465">
        <v>11.3</v>
      </c>
      <c r="P465">
        <v>36.6</v>
      </c>
      <c r="Q465">
        <v>5813</v>
      </c>
      <c r="R465">
        <v>242</v>
      </c>
      <c r="S465">
        <v>5571</v>
      </c>
      <c r="T465">
        <v>0.6</v>
      </c>
      <c r="U465">
        <v>14.2</v>
      </c>
      <c r="V465">
        <v>9143</v>
      </c>
      <c r="W465">
        <v>22.4</v>
      </c>
      <c r="X465">
        <v>28.4</v>
      </c>
      <c r="AB465">
        <v>0</v>
      </c>
    </row>
    <row r="466" spans="1:28" x14ac:dyDescent="0.35">
      <c r="A466">
        <v>1984</v>
      </c>
      <c r="B466" t="s">
        <v>52</v>
      </c>
      <c r="C466" t="s">
        <v>58</v>
      </c>
      <c r="D466">
        <v>108</v>
      </c>
      <c r="E466">
        <v>496</v>
      </c>
      <c r="F466">
        <v>73165</v>
      </c>
      <c r="G466">
        <v>71749</v>
      </c>
      <c r="H466">
        <v>81</v>
      </c>
      <c r="I466">
        <v>17.399999999999999</v>
      </c>
      <c r="J466">
        <v>22</v>
      </c>
      <c r="K466">
        <v>4.7</v>
      </c>
      <c r="L466">
        <v>16746</v>
      </c>
      <c r="M466">
        <v>2840</v>
      </c>
      <c r="N466">
        <v>13906</v>
      </c>
      <c r="O466">
        <v>4</v>
      </c>
      <c r="P466">
        <v>23.3</v>
      </c>
      <c r="Q466">
        <v>13915</v>
      </c>
      <c r="R466">
        <v>7257</v>
      </c>
      <c r="S466">
        <v>6658</v>
      </c>
      <c r="T466">
        <v>10.1</v>
      </c>
      <c r="U466">
        <v>19.399999999999999</v>
      </c>
      <c r="V466">
        <v>2831</v>
      </c>
      <c r="W466">
        <v>3.9</v>
      </c>
      <c r="X466">
        <v>38.799999999999997</v>
      </c>
      <c r="Y466">
        <v>4</v>
      </c>
      <c r="Z466">
        <v>4</v>
      </c>
      <c r="AA466">
        <v>5776</v>
      </c>
      <c r="AB466">
        <v>0</v>
      </c>
    </row>
    <row r="467" spans="1:28" x14ac:dyDescent="0.35">
      <c r="A467">
        <v>1984</v>
      </c>
      <c r="B467" t="s">
        <v>52</v>
      </c>
      <c r="C467" t="s">
        <v>59</v>
      </c>
      <c r="D467">
        <v>120</v>
      </c>
      <c r="E467">
        <v>578</v>
      </c>
      <c r="F467">
        <v>79164</v>
      </c>
      <c r="G467">
        <v>76802</v>
      </c>
      <c r="H467">
        <v>43</v>
      </c>
      <c r="I467">
        <v>7.4</v>
      </c>
      <c r="J467">
        <v>42</v>
      </c>
      <c r="K467">
        <v>7.3</v>
      </c>
      <c r="L467">
        <v>15716</v>
      </c>
      <c r="M467">
        <v>2691</v>
      </c>
      <c r="N467">
        <v>13025</v>
      </c>
      <c r="O467">
        <v>3.5</v>
      </c>
      <c r="P467">
        <v>20.5</v>
      </c>
      <c r="Q467">
        <v>10991</v>
      </c>
      <c r="S467">
        <v>7419</v>
      </c>
      <c r="U467">
        <v>14.3</v>
      </c>
      <c r="V467">
        <v>4725</v>
      </c>
      <c r="W467">
        <v>6.2</v>
      </c>
      <c r="X467">
        <v>28.6</v>
      </c>
      <c r="Y467">
        <v>1</v>
      </c>
      <c r="Z467">
        <v>1</v>
      </c>
      <c r="AB467">
        <v>1</v>
      </c>
    </row>
    <row r="468" spans="1:28" x14ac:dyDescent="0.35">
      <c r="A468">
        <v>1984</v>
      </c>
      <c r="B468" t="s">
        <v>52</v>
      </c>
      <c r="C468" t="s">
        <v>60</v>
      </c>
      <c r="D468">
        <v>72</v>
      </c>
      <c r="E468">
        <v>350</v>
      </c>
      <c r="F468">
        <v>51621</v>
      </c>
      <c r="G468">
        <v>48821</v>
      </c>
      <c r="H468">
        <v>43</v>
      </c>
      <c r="I468">
        <v>12.5</v>
      </c>
      <c r="J468">
        <v>29</v>
      </c>
      <c r="K468">
        <v>8.5</v>
      </c>
      <c r="L468">
        <v>12934</v>
      </c>
      <c r="M468">
        <v>2359</v>
      </c>
      <c r="N468">
        <v>10575</v>
      </c>
      <c r="O468">
        <v>4.8</v>
      </c>
      <c r="P468">
        <v>26.5</v>
      </c>
      <c r="Q468">
        <v>7334</v>
      </c>
      <c r="S468">
        <v>4969</v>
      </c>
      <c r="U468">
        <v>15</v>
      </c>
      <c r="V468">
        <v>5600</v>
      </c>
      <c r="W468">
        <v>11.5</v>
      </c>
      <c r="X468">
        <v>30</v>
      </c>
      <c r="Y468">
        <v>1</v>
      </c>
      <c r="Z468">
        <v>1</v>
      </c>
      <c r="AB468">
        <v>1</v>
      </c>
    </row>
    <row r="469" spans="1:28" x14ac:dyDescent="0.35">
      <c r="A469">
        <v>1984</v>
      </c>
      <c r="B469" t="s">
        <v>52</v>
      </c>
      <c r="C469" t="s">
        <v>61</v>
      </c>
      <c r="D469">
        <v>74</v>
      </c>
      <c r="E469">
        <v>379</v>
      </c>
      <c r="F469">
        <v>51378</v>
      </c>
      <c r="G469">
        <v>48780</v>
      </c>
      <c r="H469">
        <v>55</v>
      </c>
      <c r="I469">
        <v>15.5</v>
      </c>
      <c r="J469">
        <v>8</v>
      </c>
      <c r="K469">
        <v>2.2999999999999998</v>
      </c>
      <c r="L469">
        <v>13437</v>
      </c>
      <c r="M469">
        <v>3660</v>
      </c>
      <c r="N469">
        <v>9777</v>
      </c>
      <c r="O469">
        <v>7.5</v>
      </c>
      <c r="P469">
        <v>27.5</v>
      </c>
      <c r="Q469">
        <v>8240</v>
      </c>
      <c r="S469">
        <v>6130</v>
      </c>
      <c r="U469">
        <v>16.899999999999999</v>
      </c>
      <c r="V469">
        <v>5197</v>
      </c>
      <c r="W469">
        <v>10.6</v>
      </c>
      <c r="X469">
        <v>33.799999999999997</v>
      </c>
      <c r="Y469">
        <v>1</v>
      </c>
      <c r="Z469">
        <v>1</v>
      </c>
      <c r="AB469">
        <v>1</v>
      </c>
    </row>
    <row r="470" spans="1:28" x14ac:dyDescent="0.35">
      <c r="A470">
        <v>1984</v>
      </c>
      <c r="B470" t="s">
        <v>52</v>
      </c>
      <c r="C470" t="s">
        <v>62</v>
      </c>
      <c r="D470">
        <v>355</v>
      </c>
      <c r="E470">
        <v>4002</v>
      </c>
      <c r="F470">
        <v>238085</v>
      </c>
      <c r="G470">
        <v>230604</v>
      </c>
      <c r="H470">
        <v>396</v>
      </c>
      <c r="I470">
        <v>10.1</v>
      </c>
      <c r="J470">
        <v>239</v>
      </c>
      <c r="K470">
        <v>6.1</v>
      </c>
      <c r="L470">
        <v>51963</v>
      </c>
      <c r="M470">
        <v>12574</v>
      </c>
      <c r="N470">
        <v>39389</v>
      </c>
      <c r="O470">
        <v>5.5</v>
      </c>
      <c r="P470">
        <v>22.5</v>
      </c>
      <c r="Q470">
        <v>37000</v>
      </c>
      <c r="R470">
        <v>6508</v>
      </c>
      <c r="S470">
        <v>30492</v>
      </c>
      <c r="T470">
        <v>2.8</v>
      </c>
      <c r="U470">
        <v>16</v>
      </c>
      <c r="V470">
        <v>14963</v>
      </c>
      <c r="W470">
        <v>6.5</v>
      </c>
      <c r="X470">
        <v>32</v>
      </c>
      <c r="AB470">
        <v>0</v>
      </c>
    </row>
    <row r="471" spans="1:28" x14ac:dyDescent="0.35">
      <c r="A471">
        <v>1984</v>
      </c>
      <c r="B471" t="s">
        <v>52</v>
      </c>
      <c r="C471" t="s">
        <v>45</v>
      </c>
      <c r="D471">
        <v>4709</v>
      </c>
      <c r="E471">
        <v>57709</v>
      </c>
      <c r="F471">
        <v>3216397</v>
      </c>
      <c r="G471">
        <v>3133177</v>
      </c>
      <c r="H471">
        <v>4731</v>
      </c>
      <c r="I471">
        <v>8.3000000000000007</v>
      </c>
      <c r="J471">
        <v>3449</v>
      </c>
      <c r="K471">
        <v>6</v>
      </c>
      <c r="L471">
        <v>511456</v>
      </c>
      <c r="M471">
        <v>136851</v>
      </c>
      <c r="N471">
        <v>374605</v>
      </c>
      <c r="O471">
        <v>4.4000000000000004</v>
      </c>
      <c r="P471">
        <v>16.3</v>
      </c>
      <c r="Q471">
        <v>345017</v>
      </c>
      <c r="R471">
        <v>87658</v>
      </c>
      <c r="S471">
        <v>257359</v>
      </c>
      <c r="T471">
        <v>2.8</v>
      </c>
      <c r="U471">
        <v>11</v>
      </c>
      <c r="V471">
        <v>166439</v>
      </c>
      <c r="W471">
        <v>5.3</v>
      </c>
      <c r="X471">
        <v>22</v>
      </c>
      <c r="Y471">
        <v>5</v>
      </c>
      <c r="Z471">
        <v>70</v>
      </c>
      <c r="AA471">
        <v>6982</v>
      </c>
      <c r="AB471">
        <v>0</v>
      </c>
    </row>
    <row r="472" spans="1:28" x14ac:dyDescent="0.35">
      <c r="A472">
        <v>1984</v>
      </c>
      <c r="B472" t="s">
        <v>53</v>
      </c>
      <c r="C472" t="s">
        <v>44</v>
      </c>
      <c r="D472">
        <v>3</v>
      </c>
      <c r="E472">
        <v>7</v>
      </c>
      <c r="H472">
        <v>7</v>
      </c>
      <c r="I472">
        <v>200</v>
      </c>
      <c r="J472">
        <v>0</v>
      </c>
      <c r="K472">
        <v>0</v>
      </c>
      <c r="AB472">
        <v>1</v>
      </c>
    </row>
    <row r="473" spans="1:28" x14ac:dyDescent="0.35">
      <c r="A473">
        <v>1984</v>
      </c>
      <c r="B473" t="s">
        <v>53</v>
      </c>
      <c r="C473" t="s">
        <v>57</v>
      </c>
      <c r="D473">
        <v>39</v>
      </c>
      <c r="E473">
        <v>234</v>
      </c>
      <c r="F473">
        <v>44457</v>
      </c>
      <c r="G473">
        <v>41146</v>
      </c>
      <c r="H473">
        <v>14</v>
      </c>
      <c r="I473">
        <v>6</v>
      </c>
      <c r="J473">
        <v>10</v>
      </c>
      <c r="K473">
        <v>4.3</v>
      </c>
      <c r="L473">
        <v>15515</v>
      </c>
      <c r="M473">
        <v>3174</v>
      </c>
      <c r="N473">
        <v>12341</v>
      </c>
      <c r="O473">
        <v>7.7</v>
      </c>
      <c r="P473">
        <v>37.700000000000003</v>
      </c>
      <c r="Q473">
        <v>8895</v>
      </c>
      <c r="R473">
        <v>497</v>
      </c>
      <c r="S473">
        <v>8398</v>
      </c>
      <c r="T473">
        <v>1.2</v>
      </c>
      <c r="U473">
        <v>21.6</v>
      </c>
      <c r="V473">
        <v>6620</v>
      </c>
      <c r="W473">
        <v>16.100000000000001</v>
      </c>
      <c r="X473">
        <v>43.2</v>
      </c>
      <c r="AB473">
        <v>0</v>
      </c>
    </row>
    <row r="474" spans="1:28" x14ac:dyDescent="0.35">
      <c r="A474">
        <v>1984</v>
      </c>
      <c r="B474" t="s">
        <v>53</v>
      </c>
      <c r="C474" t="s">
        <v>58</v>
      </c>
      <c r="D474">
        <v>49</v>
      </c>
      <c r="E474">
        <v>439</v>
      </c>
      <c r="F474">
        <v>59837</v>
      </c>
      <c r="G474">
        <v>62740</v>
      </c>
      <c r="H474">
        <v>54</v>
      </c>
      <c r="I474">
        <v>12.4</v>
      </c>
      <c r="J474">
        <v>45</v>
      </c>
      <c r="K474">
        <v>10.4</v>
      </c>
      <c r="L474">
        <v>9537</v>
      </c>
      <c r="P474">
        <v>15.2</v>
      </c>
      <c r="Q474">
        <v>15342</v>
      </c>
      <c r="R474">
        <v>3128</v>
      </c>
      <c r="S474">
        <v>12214</v>
      </c>
      <c r="T474">
        <v>5</v>
      </c>
      <c r="U474">
        <v>24.5</v>
      </c>
      <c r="V474">
        <v>-5805</v>
      </c>
      <c r="W474">
        <v>-9.3000000000000007</v>
      </c>
      <c r="X474">
        <v>30.4</v>
      </c>
      <c r="Y474">
        <v>1</v>
      </c>
      <c r="Z474">
        <v>1</v>
      </c>
      <c r="AB474">
        <v>1</v>
      </c>
    </row>
    <row r="475" spans="1:28" x14ac:dyDescent="0.35">
      <c r="A475">
        <v>1984</v>
      </c>
      <c r="B475" t="s">
        <v>53</v>
      </c>
      <c r="C475" t="s">
        <v>59</v>
      </c>
      <c r="D475">
        <v>73</v>
      </c>
      <c r="E475">
        <v>1038</v>
      </c>
      <c r="G475">
        <v>102660</v>
      </c>
      <c r="H475">
        <v>171</v>
      </c>
      <c r="I475">
        <v>17.399999999999999</v>
      </c>
      <c r="J475">
        <v>54</v>
      </c>
      <c r="K475">
        <v>5.5</v>
      </c>
      <c r="L475">
        <v>31117</v>
      </c>
      <c r="M475">
        <v>6164</v>
      </c>
      <c r="N475">
        <v>24953</v>
      </c>
      <c r="O475">
        <v>6</v>
      </c>
      <c r="P475">
        <v>30.3</v>
      </c>
      <c r="Q475">
        <v>12506</v>
      </c>
      <c r="R475">
        <v>6169</v>
      </c>
      <c r="S475">
        <v>6337</v>
      </c>
      <c r="T475">
        <v>6</v>
      </c>
      <c r="U475">
        <v>12.2</v>
      </c>
      <c r="V475">
        <v>18611</v>
      </c>
      <c r="W475">
        <v>18.100000000000001</v>
      </c>
      <c r="X475">
        <v>24.4</v>
      </c>
      <c r="Y475">
        <v>2</v>
      </c>
      <c r="Z475">
        <v>2</v>
      </c>
      <c r="AB475">
        <v>1</v>
      </c>
    </row>
    <row r="476" spans="1:28" x14ac:dyDescent="0.35">
      <c r="A476">
        <v>1984</v>
      </c>
      <c r="B476" t="s">
        <v>53</v>
      </c>
      <c r="C476" t="s">
        <v>60</v>
      </c>
      <c r="D476">
        <v>38</v>
      </c>
      <c r="E476">
        <v>469</v>
      </c>
      <c r="F476">
        <v>46300</v>
      </c>
      <c r="G476">
        <v>42398</v>
      </c>
      <c r="H476">
        <v>93</v>
      </c>
      <c r="I476">
        <v>21.7</v>
      </c>
      <c r="J476">
        <v>13</v>
      </c>
      <c r="K476">
        <v>3</v>
      </c>
      <c r="L476">
        <v>10611</v>
      </c>
      <c r="M476">
        <v>1887</v>
      </c>
      <c r="N476">
        <v>8724</v>
      </c>
      <c r="O476">
        <v>4.5</v>
      </c>
      <c r="P476">
        <v>25</v>
      </c>
      <c r="Q476">
        <v>2806</v>
      </c>
      <c r="R476">
        <v>633</v>
      </c>
      <c r="S476">
        <v>2173</v>
      </c>
      <c r="T476">
        <v>1.5</v>
      </c>
      <c r="U476">
        <v>6.6</v>
      </c>
      <c r="V476">
        <v>7805</v>
      </c>
      <c r="W476">
        <v>18.399999999999999</v>
      </c>
      <c r="X476">
        <v>13.2</v>
      </c>
      <c r="AB476">
        <v>0</v>
      </c>
    </row>
    <row r="477" spans="1:28" x14ac:dyDescent="0.35">
      <c r="A477">
        <v>1984</v>
      </c>
      <c r="B477" t="s">
        <v>53</v>
      </c>
      <c r="C477" t="s">
        <v>61</v>
      </c>
      <c r="D477">
        <v>29</v>
      </c>
      <c r="E477">
        <v>330</v>
      </c>
      <c r="F477">
        <v>34622</v>
      </c>
      <c r="H477">
        <v>62</v>
      </c>
      <c r="I477">
        <v>19.7</v>
      </c>
      <c r="J477">
        <v>31</v>
      </c>
      <c r="K477">
        <v>9.9</v>
      </c>
      <c r="AB477">
        <v>1</v>
      </c>
    </row>
    <row r="478" spans="1:28" x14ac:dyDescent="0.35">
      <c r="A478">
        <v>1984</v>
      </c>
      <c r="B478" t="s">
        <v>53</v>
      </c>
      <c r="C478" t="s">
        <v>62</v>
      </c>
      <c r="D478">
        <v>154</v>
      </c>
      <c r="E478">
        <v>3580</v>
      </c>
      <c r="F478">
        <v>201506</v>
      </c>
      <c r="G478">
        <v>196469</v>
      </c>
      <c r="H478">
        <v>484</v>
      </c>
      <c r="I478">
        <v>14</v>
      </c>
      <c r="J478">
        <v>237</v>
      </c>
      <c r="K478">
        <v>6.9</v>
      </c>
      <c r="L478">
        <v>41249</v>
      </c>
      <c r="M478">
        <v>10882</v>
      </c>
      <c r="N478">
        <v>30367</v>
      </c>
      <c r="O478">
        <v>5.5</v>
      </c>
      <c r="P478">
        <v>21</v>
      </c>
      <c r="Q478">
        <v>31175</v>
      </c>
      <c r="R478">
        <v>5369</v>
      </c>
      <c r="S478">
        <v>25806</v>
      </c>
      <c r="T478">
        <v>2.7</v>
      </c>
      <c r="U478">
        <v>15.9</v>
      </c>
      <c r="V478">
        <v>10074</v>
      </c>
      <c r="W478">
        <v>5.0999999999999996</v>
      </c>
      <c r="X478">
        <v>31.8</v>
      </c>
      <c r="AB478">
        <v>0</v>
      </c>
    </row>
    <row r="479" spans="1:28" x14ac:dyDescent="0.35">
      <c r="A479">
        <v>1984</v>
      </c>
      <c r="B479" t="s">
        <v>53</v>
      </c>
      <c r="C479" t="s">
        <v>45</v>
      </c>
      <c r="D479">
        <v>3184</v>
      </c>
      <c r="E479">
        <v>71967</v>
      </c>
      <c r="F479">
        <v>4537715</v>
      </c>
      <c r="G479">
        <v>4445520</v>
      </c>
      <c r="H479">
        <v>6231</v>
      </c>
      <c r="I479">
        <v>8.8000000000000007</v>
      </c>
      <c r="J479">
        <v>4677</v>
      </c>
      <c r="K479">
        <v>6.6</v>
      </c>
      <c r="L479">
        <v>644109</v>
      </c>
      <c r="M479">
        <v>175454</v>
      </c>
      <c r="N479">
        <v>468655</v>
      </c>
      <c r="O479">
        <v>3.9</v>
      </c>
      <c r="P479">
        <v>14.5</v>
      </c>
      <c r="Q479">
        <v>459721</v>
      </c>
      <c r="R479">
        <v>128144</v>
      </c>
      <c r="S479">
        <v>331577</v>
      </c>
      <c r="T479">
        <v>2.9</v>
      </c>
      <c r="U479">
        <v>10.3</v>
      </c>
      <c r="V479">
        <v>184388</v>
      </c>
      <c r="W479">
        <v>4.2</v>
      </c>
      <c r="X479">
        <v>20.6</v>
      </c>
      <c r="Y479">
        <v>2</v>
      </c>
      <c r="Z479">
        <v>2</v>
      </c>
      <c r="AB479">
        <v>1</v>
      </c>
    </row>
    <row r="480" spans="1:28" x14ac:dyDescent="0.35">
      <c r="A480">
        <v>1984</v>
      </c>
      <c r="B480" t="s">
        <v>54</v>
      </c>
      <c r="C480" t="s">
        <v>44</v>
      </c>
      <c r="D480">
        <v>2</v>
      </c>
      <c r="E480">
        <v>2</v>
      </c>
      <c r="H480">
        <v>2</v>
      </c>
      <c r="I480">
        <v>200</v>
      </c>
      <c r="J480">
        <v>0</v>
      </c>
      <c r="K480">
        <v>0</v>
      </c>
      <c r="AB480">
        <v>1</v>
      </c>
    </row>
    <row r="481" spans="1:28" x14ac:dyDescent="0.35">
      <c r="A481">
        <v>1984</v>
      </c>
      <c r="B481" t="s">
        <v>54</v>
      </c>
      <c r="C481" t="s">
        <v>57</v>
      </c>
      <c r="D481">
        <v>13</v>
      </c>
      <c r="E481">
        <v>86</v>
      </c>
      <c r="F481">
        <v>23360</v>
      </c>
      <c r="G481">
        <v>18591</v>
      </c>
      <c r="H481">
        <v>15</v>
      </c>
      <c r="I481">
        <v>18.8</v>
      </c>
      <c r="J481">
        <v>3</v>
      </c>
      <c r="K481">
        <v>3.8</v>
      </c>
      <c r="L481">
        <v>11400</v>
      </c>
      <c r="P481">
        <v>61.3</v>
      </c>
      <c r="Q481">
        <v>1862</v>
      </c>
      <c r="S481">
        <v>713</v>
      </c>
      <c r="U481">
        <v>10</v>
      </c>
      <c r="V481">
        <v>9538</v>
      </c>
      <c r="W481">
        <v>51.3</v>
      </c>
      <c r="X481">
        <v>20</v>
      </c>
      <c r="AB481">
        <v>1</v>
      </c>
    </row>
    <row r="482" spans="1:28" x14ac:dyDescent="0.35">
      <c r="A482">
        <v>1984</v>
      </c>
      <c r="B482" t="s">
        <v>54</v>
      </c>
      <c r="C482" t="s">
        <v>58</v>
      </c>
      <c r="D482">
        <v>12</v>
      </c>
      <c r="E482">
        <v>141</v>
      </c>
      <c r="G482">
        <v>30324</v>
      </c>
      <c r="H482">
        <v>24</v>
      </c>
      <c r="I482">
        <v>18.100000000000001</v>
      </c>
      <c r="J482">
        <v>7</v>
      </c>
      <c r="K482">
        <v>5.3</v>
      </c>
      <c r="L482">
        <v>10033</v>
      </c>
      <c r="M482">
        <v>6097</v>
      </c>
      <c r="N482">
        <v>3936</v>
      </c>
      <c r="O482">
        <v>20.100000000000001</v>
      </c>
      <c r="P482">
        <v>33.1</v>
      </c>
      <c r="Q482">
        <v>9086</v>
      </c>
      <c r="S482">
        <v>1540</v>
      </c>
      <c r="U482">
        <v>30</v>
      </c>
      <c r="V482">
        <v>947</v>
      </c>
      <c r="W482">
        <v>3.1</v>
      </c>
      <c r="X482">
        <v>60</v>
      </c>
      <c r="Y482">
        <v>1</v>
      </c>
      <c r="Z482">
        <v>1</v>
      </c>
      <c r="AB482">
        <v>1</v>
      </c>
    </row>
    <row r="483" spans="1:28" x14ac:dyDescent="0.35">
      <c r="A483">
        <v>1984</v>
      </c>
      <c r="B483" t="s">
        <v>54</v>
      </c>
      <c r="C483" t="s">
        <v>59</v>
      </c>
      <c r="D483">
        <v>16</v>
      </c>
      <c r="E483">
        <v>193</v>
      </c>
      <c r="F483">
        <v>46594</v>
      </c>
      <c r="G483">
        <v>50385</v>
      </c>
      <c r="H483">
        <v>11</v>
      </c>
      <c r="I483">
        <v>5.5</v>
      </c>
      <c r="J483">
        <v>27</v>
      </c>
      <c r="K483">
        <v>13.4</v>
      </c>
      <c r="L483">
        <v>5955</v>
      </c>
      <c r="P483">
        <v>11.8</v>
      </c>
      <c r="Q483">
        <v>13537</v>
      </c>
      <c r="R483">
        <v>3183</v>
      </c>
      <c r="S483">
        <v>10354</v>
      </c>
      <c r="T483">
        <v>6.3</v>
      </c>
      <c r="U483">
        <v>26.9</v>
      </c>
      <c r="V483">
        <v>-7582</v>
      </c>
      <c r="W483">
        <v>-15.1</v>
      </c>
      <c r="X483">
        <v>23.6</v>
      </c>
      <c r="AB483">
        <v>1</v>
      </c>
    </row>
    <row r="484" spans="1:28" x14ac:dyDescent="0.35">
      <c r="A484">
        <v>1984</v>
      </c>
      <c r="B484" t="s">
        <v>54</v>
      </c>
      <c r="C484" t="s">
        <v>60</v>
      </c>
      <c r="D484">
        <v>8</v>
      </c>
      <c r="E484">
        <v>66</v>
      </c>
      <c r="F484">
        <v>17543</v>
      </c>
      <c r="H484">
        <v>30</v>
      </c>
      <c r="I484">
        <v>57.1</v>
      </c>
      <c r="J484">
        <v>2</v>
      </c>
      <c r="K484">
        <v>3.8</v>
      </c>
      <c r="AB484">
        <v>1</v>
      </c>
    </row>
    <row r="485" spans="1:28" x14ac:dyDescent="0.35">
      <c r="A485">
        <v>1984</v>
      </c>
      <c r="B485" t="s">
        <v>54</v>
      </c>
      <c r="C485" t="s">
        <v>61</v>
      </c>
      <c r="D485">
        <v>15</v>
      </c>
      <c r="E485">
        <v>749</v>
      </c>
      <c r="F485">
        <v>28502</v>
      </c>
      <c r="G485">
        <v>32684</v>
      </c>
      <c r="H485">
        <v>54</v>
      </c>
      <c r="I485">
        <v>6.9</v>
      </c>
      <c r="J485">
        <v>125</v>
      </c>
      <c r="K485">
        <v>15.9</v>
      </c>
      <c r="L485">
        <v>6107</v>
      </c>
      <c r="P485">
        <v>18.7</v>
      </c>
      <c r="Q485">
        <v>14471</v>
      </c>
      <c r="S485">
        <v>10410</v>
      </c>
      <c r="U485">
        <v>44.3</v>
      </c>
      <c r="V485">
        <v>-8364</v>
      </c>
      <c r="W485">
        <v>-25.6</v>
      </c>
      <c r="X485">
        <v>37.4</v>
      </c>
      <c r="AB485">
        <v>1</v>
      </c>
    </row>
    <row r="486" spans="1:28" x14ac:dyDescent="0.35">
      <c r="A486">
        <v>1984</v>
      </c>
      <c r="B486" t="s">
        <v>54</v>
      </c>
      <c r="C486" t="s">
        <v>62</v>
      </c>
      <c r="D486">
        <v>38</v>
      </c>
      <c r="E486">
        <v>2007</v>
      </c>
      <c r="F486">
        <v>79388</v>
      </c>
      <c r="G486">
        <v>79671</v>
      </c>
      <c r="H486">
        <v>376</v>
      </c>
      <c r="I486">
        <v>20</v>
      </c>
      <c r="J486">
        <v>116</v>
      </c>
      <c r="K486">
        <v>6.2</v>
      </c>
      <c r="L486">
        <v>14846</v>
      </c>
      <c r="M486">
        <v>6339</v>
      </c>
      <c r="N486">
        <v>8507</v>
      </c>
      <c r="O486">
        <v>8</v>
      </c>
      <c r="P486">
        <v>18.600000000000001</v>
      </c>
      <c r="Q486">
        <v>15412</v>
      </c>
      <c r="R486">
        <v>1381</v>
      </c>
      <c r="S486">
        <v>14031</v>
      </c>
      <c r="T486">
        <v>1.7</v>
      </c>
      <c r="U486">
        <v>19.3</v>
      </c>
      <c r="V486">
        <v>-566</v>
      </c>
      <c r="W486">
        <v>-0.7</v>
      </c>
      <c r="X486">
        <v>37.200000000000003</v>
      </c>
      <c r="AB486">
        <v>0</v>
      </c>
    </row>
    <row r="487" spans="1:28" x14ac:dyDescent="0.35">
      <c r="A487">
        <v>1984</v>
      </c>
      <c r="B487" t="s">
        <v>54</v>
      </c>
      <c r="C487" t="s">
        <v>45</v>
      </c>
      <c r="D487">
        <v>1228</v>
      </c>
      <c r="E487">
        <v>56369</v>
      </c>
      <c r="F487">
        <v>3538514</v>
      </c>
      <c r="G487">
        <v>3447165</v>
      </c>
      <c r="H487">
        <v>4485</v>
      </c>
      <c r="I487">
        <v>8</v>
      </c>
      <c r="J487">
        <v>3454</v>
      </c>
      <c r="K487">
        <v>6.2</v>
      </c>
      <c r="L487">
        <v>549667</v>
      </c>
      <c r="M487">
        <v>186149</v>
      </c>
      <c r="N487">
        <v>363518</v>
      </c>
      <c r="O487">
        <v>5.4</v>
      </c>
      <c r="P487">
        <v>15.9</v>
      </c>
      <c r="Q487">
        <v>366969</v>
      </c>
      <c r="R487">
        <v>98364</v>
      </c>
      <c r="S487">
        <v>268605</v>
      </c>
      <c r="T487">
        <v>2.9</v>
      </c>
      <c r="U487">
        <v>10.6</v>
      </c>
      <c r="V487">
        <v>182698</v>
      </c>
      <c r="W487">
        <v>5.3</v>
      </c>
      <c r="X487">
        <v>21.2</v>
      </c>
      <c r="AB487">
        <v>0</v>
      </c>
    </row>
    <row r="488" spans="1:28" x14ac:dyDescent="0.35">
      <c r="A488">
        <v>1984</v>
      </c>
      <c r="B488" t="s">
        <v>55</v>
      </c>
      <c r="C488" t="s">
        <v>57</v>
      </c>
      <c r="D488">
        <v>7</v>
      </c>
      <c r="E488">
        <v>41</v>
      </c>
      <c r="H488">
        <v>0</v>
      </c>
      <c r="I488">
        <v>0</v>
      </c>
      <c r="J488">
        <v>1</v>
      </c>
      <c r="K488">
        <v>2.4</v>
      </c>
      <c r="M488">
        <v>0</v>
      </c>
      <c r="AB488">
        <v>1</v>
      </c>
    </row>
    <row r="489" spans="1:28" x14ac:dyDescent="0.35">
      <c r="A489">
        <v>1984</v>
      </c>
      <c r="B489" t="s">
        <v>55</v>
      </c>
      <c r="C489" t="s">
        <v>58</v>
      </c>
      <c r="D489">
        <v>8</v>
      </c>
      <c r="E489">
        <v>55</v>
      </c>
      <c r="F489">
        <v>19812</v>
      </c>
      <c r="G489">
        <v>19775</v>
      </c>
      <c r="H489">
        <v>7</v>
      </c>
      <c r="I489">
        <v>13.5</v>
      </c>
      <c r="J489">
        <v>1</v>
      </c>
      <c r="K489">
        <v>1.9</v>
      </c>
      <c r="L489">
        <v>941</v>
      </c>
      <c r="P489">
        <v>4.8</v>
      </c>
      <c r="Q489">
        <v>866</v>
      </c>
      <c r="S489">
        <v>823</v>
      </c>
      <c r="U489">
        <v>4.4000000000000004</v>
      </c>
      <c r="V489">
        <v>75</v>
      </c>
      <c r="W489">
        <v>0.4</v>
      </c>
      <c r="X489">
        <v>8.8000000000000007</v>
      </c>
      <c r="AB489">
        <v>1</v>
      </c>
    </row>
    <row r="490" spans="1:28" x14ac:dyDescent="0.35">
      <c r="A490">
        <v>1984</v>
      </c>
      <c r="B490" t="s">
        <v>55</v>
      </c>
      <c r="C490" t="s">
        <v>59</v>
      </c>
      <c r="D490">
        <v>6</v>
      </c>
      <c r="E490">
        <v>32</v>
      </c>
      <c r="H490">
        <v>3</v>
      </c>
      <c r="I490">
        <v>9.1999999999999993</v>
      </c>
      <c r="J490">
        <v>4</v>
      </c>
      <c r="K490">
        <v>12.3</v>
      </c>
      <c r="AB490">
        <v>1</v>
      </c>
    </row>
    <row r="491" spans="1:28" x14ac:dyDescent="0.35">
      <c r="A491">
        <v>1984</v>
      </c>
      <c r="B491" t="s">
        <v>55</v>
      </c>
      <c r="C491" t="s">
        <v>60</v>
      </c>
      <c r="D491">
        <v>6</v>
      </c>
      <c r="E491">
        <v>33</v>
      </c>
      <c r="H491">
        <v>0</v>
      </c>
      <c r="I491">
        <v>0</v>
      </c>
      <c r="J491">
        <v>0</v>
      </c>
      <c r="K491">
        <v>0</v>
      </c>
      <c r="M491">
        <v>0</v>
      </c>
      <c r="AB491">
        <v>1</v>
      </c>
    </row>
    <row r="492" spans="1:28" x14ac:dyDescent="0.35">
      <c r="A492">
        <v>1984</v>
      </c>
      <c r="B492" t="s">
        <v>55</v>
      </c>
      <c r="C492" t="s">
        <v>61</v>
      </c>
      <c r="D492">
        <v>3</v>
      </c>
      <c r="E492">
        <v>7</v>
      </c>
      <c r="H492">
        <v>0</v>
      </c>
      <c r="I492">
        <v>0</v>
      </c>
      <c r="J492">
        <v>0</v>
      </c>
      <c r="K492">
        <v>0</v>
      </c>
      <c r="M492">
        <v>0</v>
      </c>
      <c r="AB492">
        <v>1</v>
      </c>
    </row>
    <row r="493" spans="1:28" x14ac:dyDescent="0.35">
      <c r="A493">
        <v>1984</v>
      </c>
      <c r="B493" t="s">
        <v>55</v>
      </c>
      <c r="C493" t="s">
        <v>62</v>
      </c>
      <c r="D493">
        <v>26</v>
      </c>
      <c r="E493">
        <v>717</v>
      </c>
      <c r="F493">
        <v>61430</v>
      </c>
      <c r="G493">
        <v>58963</v>
      </c>
      <c r="H493">
        <v>200</v>
      </c>
      <c r="I493">
        <v>32.299999999999997</v>
      </c>
      <c r="J493">
        <v>5</v>
      </c>
      <c r="K493">
        <v>0.8</v>
      </c>
      <c r="L493">
        <v>11078</v>
      </c>
      <c r="M493">
        <v>5982</v>
      </c>
      <c r="N493">
        <v>5096</v>
      </c>
      <c r="O493">
        <v>10.1</v>
      </c>
      <c r="P493">
        <v>18.8</v>
      </c>
      <c r="Q493">
        <v>6144</v>
      </c>
      <c r="S493">
        <v>6092</v>
      </c>
      <c r="U493">
        <v>10.4</v>
      </c>
      <c r="V493">
        <v>4934</v>
      </c>
      <c r="W493">
        <v>8.4</v>
      </c>
      <c r="X493">
        <v>20.8</v>
      </c>
      <c r="AB493">
        <v>1</v>
      </c>
    </row>
    <row r="494" spans="1:28" x14ac:dyDescent="0.35">
      <c r="A494">
        <v>1984</v>
      </c>
      <c r="B494" t="s">
        <v>55</v>
      </c>
      <c r="C494" t="s">
        <v>45</v>
      </c>
      <c r="D494">
        <v>774</v>
      </c>
      <c r="E494">
        <v>68899</v>
      </c>
      <c r="F494">
        <v>3926193</v>
      </c>
      <c r="G494">
        <v>3862423</v>
      </c>
      <c r="H494">
        <v>6080</v>
      </c>
      <c r="I494">
        <v>9</v>
      </c>
      <c r="J494">
        <v>4027</v>
      </c>
      <c r="K494">
        <v>5.9</v>
      </c>
      <c r="L494">
        <v>599669</v>
      </c>
      <c r="M494">
        <v>176314</v>
      </c>
      <c r="N494">
        <v>423355</v>
      </c>
      <c r="O494">
        <v>4.5999999999999996</v>
      </c>
      <c r="P494">
        <v>15.5</v>
      </c>
      <c r="Q494">
        <v>472130</v>
      </c>
      <c r="R494">
        <v>127455</v>
      </c>
      <c r="S494">
        <v>344675</v>
      </c>
      <c r="T494">
        <v>3.3</v>
      </c>
      <c r="U494">
        <v>12.2</v>
      </c>
      <c r="V494">
        <v>127539</v>
      </c>
      <c r="W494">
        <v>3.3</v>
      </c>
      <c r="X494">
        <v>24.4</v>
      </c>
      <c r="Y494">
        <v>1</v>
      </c>
      <c r="Z494">
        <v>1</v>
      </c>
      <c r="AB494">
        <v>1</v>
      </c>
    </row>
    <row r="495" spans="1:28" x14ac:dyDescent="0.35">
      <c r="A495">
        <v>1984</v>
      </c>
      <c r="B495" t="s">
        <v>56</v>
      </c>
      <c r="C495" t="s">
        <v>57</v>
      </c>
      <c r="D495">
        <v>13</v>
      </c>
      <c r="E495">
        <v>1177</v>
      </c>
      <c r="H495">
        <v>446</v>
      </c>
      <c r="I495">
        <v>46</v>
      </c>
      <c r="J495">
        <v>32</v>
      </c>
      <c r="K495">
        <v>3.3</v>
      </c>
      <c r="AB495">
        <v>1</v>
      </c>
    </row>
    <row r="496" spans="1:28" x14ac:dyDescent="0.35">
      <c r="A496">
        <v>1984</v>
      </c>
      <c r="B496" t="s">
        <v>56</v>
      </c>
      <c r="C496" t="s">
        <v>58</v>
      </c>
      <c r="D496">
        <v>13</v>
      </c>
      <c r="E496">
        <v>26</v>
      </c>
      <c r="G496">
        <v>15033</v>
      </c>
      <c r="H496">
        <v>0</v>
      </c>
      <c r="I496">
        <v>0</v>
      </c>
      <c r="J496">
        <v>7</v>
      </c>
      <c r="K496">
        <v>23.7</v>
      </c>
      <c r="L496">
        <v>47</v>
      </c>
      <c r="M496">
        <v>0</v>
      </c>
      <c r="N496">
        <v>47</v>
      </c>
      <c r="O496">
        <v>0</v>
      </c>
      <c r="P496">
        <v>0.3</v>
      </c>
      <c r="Q496">
        <v>1794</v>
      </c>
      <c r="R496">
        <v>873</v>
      </c>
      <c r="S496">
        <v>921</v>
      </c>
      <c r="T496">
        <v>5.8</v>
      </c>
      <c r="U496">
        <v>11.9</v>
      </c>
      <c r="V496">
        <v>-1747</v>
      </c>
      <c r="W496">
        <v>-11.6</v>
      </c>
      <c r="X496">
        <v>0.6</v>
      </c>
      <c r="AB496">
        <v>1</v>
      </c>
    </row>
    <row r="497" spans="1:28" x14ac:dyDescent="0.35">
      <c r="A497">
        <v>1984</v>
      </c>
      <c r="B497" t="s">
        <v>56</v>
      </c>
      <c r="C497" t="s">
        <v>59</v>
      </c>
      <c r="D497">
        <v>6</v>
      </c>
      <c r="E497">
        <v>43</v>
      </c>
      <c r="F497">
        <v>9589</v>
      </c>
      <c r="H497">
        <v>0</v>
      </c>
      <c r="I497">
        <v>0</v>
      </c>
      <c r="J497">
        <v>2</v>
      </c>
      <c r="K497">
        <v>4.5</v>
      </c>
      <c r="M497">
        <v>0</v>
      </c>
      <c r="AB497">
        <v>1</v>
      </c>
    </row>
    <row r="498" spans="1:28" x14ac:dyDescent="0.35">
      <c r="A498">
        <v>1984</v>
      </c>
      <c r="B498" t="s">
        <v>56</v>
      </c>
      <c r="C498" t="s">
        <v>60</v>
      </c>
      <c r="D498">
        <v>8</v>
      </c>
      <c r="E498">
        <v>48</v>
      </c>
      <c r="G498">
        <v>923</v>
      </c>
      <c r="H498">
        <v>4</v>
      </c>
      <c r="I498">
        <v>8.6999999999999993</v>
      </c>
      <c r="J498">
        <v>0</v>
      </c>
      <c r="K498">
        <v>0</v>
      </c>
      <c r="L498">
        <v>49</v>
      </c>
      <c r="P498">
        <v>5.3</v>
      </c>
      <c r="Q498">
        <v>189</v>
      </c>
      <c r="R498">
        <v>0</v>
      </c>
      <c r="S498">
        <v>189</v>
      </c>
      <c r="T498">
        <v>0</v>
      </c>
      <c r="U498">
        <v>20.5</v>
      </c>
      <c r="V498">
        <v>-140</v>
      </c>
      <c r="W498">
        <v>-15.2</v>
      </c>
      <c r="X498">
        <v>10.6</v>
      </c>
      <c r="AB498">
        <v>1</v>
      </c>
    </row>
    <row r="499" spans="1:28" x14ac:dyDescent="0.35">
      <c r="A499">
        <v>1984</v>
      </c>
      <c r="B499" t="s">
        <v>56</v>
      </c>
      <c r="C499" t="s">
        <v>61</v>
      </c>
      <c r="D499">
        <v>8</v>
      </c>
      <c r="E499">
        <v>16</v>
      </c>
      <c r="G499">
        <v>972</v>
      </c>
      <c r="H499">
        <v>0</v>
      </c>
      <c r="I499">
        <v>0</v>
      </c>
      <c r="J499">
        <v>0</v>
      </c>
      <c r="K499">
        <v>0</v>
      </c>
      <c r="L499">
        <v>437</v>
      </c>
      <c r="M499">
        <v>0</v>
      </c>
      <c r="N499">
        <v>437</v>
      </c>
      <c r="O499">
        <v>0</v>
      </c>
      <c r="P499">
        <v>45</v>
      </c>
      <c r="Q499">
        <v>153</v>
      </c>
      <c r="R499">
        <v>0</v>
      </c>
      <c r="S499">
        <v>153</v>
      </c>
      <c r="T499">
        <v>0</v>
      </c>
      <c r="U499">
        <v>15.7</v>
      </c>
      <c r="V499">
        <v>284</v>
      </c>
      <c r="W499">
        <v>29.3</v>
      </c>
      <c r="X499">
        <v>31.4</v>
      </c>
      <c r="AB499">
        <v>1</v>
      </c>
    </row>
    <row r="500" spans="1:28" x14ac:dyDescent="0.35">
      <c r="A500">
        <v>1984</v>
      </c>
      <c r="B500" t="s">
        <v>56</v>
      </c>
      <c r="C500" t="s">
        <v>62</v>
      </c>
      <c r="D500">
        <v>30</v>
      </c>
      <c r="E500">
        <v>841</v>
      </c>
      <c r="F500">
        <v>111310</v>
      </c>
      <c r="G500">
        <v>108364</v>
      </c>
      <c r="H500">
        <v>165</v>
      </c>
      <c r="I500">
        <v>21.6</v>
      </c>
      <c r="J500">
        <v>11</v>
      </c>
      <c r="K500">
        <v>1.4</v>
      </c>
      <c r="L500">
        <v>11405</v>
      </c>
      <c r="M500">
        <v>2104</v>
      </c>
      <c r="N500">
        <v>9301</v>
      </c>
      <c r="O500">
        <v>1.9</v>
      </c>
      <c r="P500">
        <v>10.5</v>
      </c>
      <c r="Q500">
        <v>5512</v>
      </c>
      <c r="S500">
        <v>5028</v>
      </c>
      <c r="U500">
        <v>5.0999999999999996</v>
      </c>
      <c r="V500">
        <v>5893</v>
      </c>
      <c r="W500">
        <v>5.4</v>
      </c>
      <c r="X500">
        <v>10.199999999999999</v>
      </c>
      <c r="AB500">
        <v>1</v>
      </c>
    </row>
    <row r="501" spans="1:28" x14ac:dyDescent="0.35">
      <c r="A501">
        <v>1984</v>
      </c>
      <c r="B501" t="s">
        <v>56</v>
      </c>
      <c r="C501" t="s">
        <v>45</v>
      </c>
      <c r="D501">
        <v>878</v>
      </c>
      <c r="E501">
        <v>278412</v>
      </c>
      <c r="F501">
        <v>18874225</v>
      </c>
      <c r="G501">
        <v>18651660</v>
      </c>
      <c r="H501">
        <v>23330</v>
      </c>
      <c r="I501">
        <v>8.5</v>
      </c>
      <c r="J501">
        <v>19735</v>
      </c>
      <c r="K501">
        <v>7.2</v>
      </c>
      <c r="L501">
        <v>2477102</v>
      </c>
      <c r="M501">
        <v>803583</v>
      </c>
      <c r="N501">
        <v>1673519</v>
      </c>
      <c r="O501">
        <v>4.3</v>
      </c>
      <c r="P501">
        <v>13.3</v>
      </c>
      <c r="Q501">
        <v>2031971</v>
      </c>
      <c r="R501">
        <v>602348</v>
      </c>
      <c r="S501">
        <v>1429623</v>
      </c>
      <c r="T501">
        <v>3.2</v>
      </c>
      <c r="U501">
        <v>10.9</v>
      </c>
      <c r="V501">
        <v>445131</v>
      </c>
      <c r="W501">
        <v>2.4</v>
      </c>
      <c r="X501">
        <v>21.8</v>
      </c>
      <c r="AB501">
        <v>0</v>
      </c>
    </row>
    <row r="502" spans="1:28" x14ac:dyDescent="0.35">
      <c r="A502">
        <v>1985</v>
      </c>
      <c r="B502" t="s">
        <v>43</v>
      </c>
      <c r="C502" t="s">
        <v>44</v>
      </c>
      <c r="D502">
        <v>438003</v>
      </c>
      <c r="E502">
        <v>438834</v>
      </c>
      <c r="F502">
        <v>1156167</v>
      </c>
      <c r="G502">
        <v>581480</v>
      </c>
      <c r="H502">
        <v>435789</v>
      </c>
      <c r="I502">
        <v>198.6</v>
      </c>
      <c r="J502">
        <v>0</v>
      </c>
      <c r="K502">
        <v>0</v>
      </c>
      <c r="L502">
        <v>1149375</v>
      </c>
      <c r="M502">
        <v>1149375</v>
      </c>
      <c r="N502">
        <v>0</v>
      </c>
      <c r="O502">
        <v>197.7</v>
      </c>
      <c r="P502">
        <v>197.7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1149375</v>
      </c>
      <c r="W502">
        <v>197.7</v>
      </c>
      <c r="X502">
        <v>0</v>
      </c>
      <c r="AB502">
        <v>0</v>
      </c>
    </row>
    <row r="503" spans="1:28" x14ac:dyDescent="0.35">
      <c r="A503">
        <v>1985</v>
      </c>
      <c r="B503" t="s">
        <v>43</v>
      </c>
      <c r="C503" t="s">
        <v>57</v>
      </c>
      <c r="D503">
        <v>261365</v>
      </c>
      <c r="E503">
        <v>261688</v>
      </c>
      <c r="F503">
        <v>574668</v>
      </c>
      <c r="G503">
        <v>636171</v>
      </c>
      <c r="H503">
        <v>332</v>
      </c>
      <c r="I503">
        <v>0.1</v>
      </c>
      <c r="J503">
        <v>83187</v>
      </c>
      <c r="K503">
        <v>27.2</v>
      </c>
      <c r="L503">
        <v>143667</v>
      </c>
      <c r="M503">
        <v>928</v>
      </c>
      <c r="N503">
        <v>142739</v>
      </c>
      <c r="O503">
        <v>0.1</v>
      </c>
      <c r="P503">
        <v>22.6</v>
      </c>
      <c r="Q503">
        <v>266672</v>
      </c>
      <c r="R503">
        <v>191534</v>
      </c>
      <c r="S503">
        <v>75138</v>
      </c>
      <c r="T503">
        <v>30.1</v>
      </c>
      <c r="U503">
        <v>41.9</v>
      </c>
      <c r="V503">
        <v>-123005</v>
      </c>
      <c r="W503">
        <v>-19.3</v>
      </c>
      <c r="X503">
        <v>45.2</v>
      </c>
      <c r="Y503">
        <v>59407</v>
      </c>
      <c r="Z503">
        <v>59414</v>
      </c>
      <c r="AA503">
        <v>142346</v>
      </c>
      <c r="AB503">
        <v>0</v>
      </c>
    </row>
    <row r="504" spans="1:28" x14ac:dyDescent="0.35">
      <c r="A504">
        <v>1985</v>
      </c>
      <c r="B504" t="s">
        <v>43</v>
      </c>
      <c r="C504" t="s">
        <v>58</v>
      </c>
      <c r="D504">
        <v>170735</v>
      </c>
      <c r="E504">
        <v>170977</v>
      </c>
      <c r="F504">
        <v>374304</v>
      </c>
      <c r="G504">
        <v>420328</v>
      </c>
      <c r="H504">
        <v>9576</v>
      </c>
      <c r="I504">
        <v>5</v>
      </c>
      <c r="J504">
        <v>51605</v>
      </c>
      <c r="K504">
        <v>26.7</v>
      </c>
      <c r="L504">
        <v>88732</v>
      </c>
      <c r="M504">
        <v>22572</v>
      </c>
      <c r="N504">
        <v>66160</v>
      </c>
      <c r="O504">
        <v>5.4</v>
      </c>
      <c r="P504">
        <v>21.1</v>
      </c>
      <c r="Q504">
        <v>180779</v>
      </c>
      <c r="R504">
        <v>130151</v>
      </c>
      <c r="S504">
        <v>50628</v>
      </c>
      <c r="T504">
        <v>31</v>
      </c>
      <c r="U504">
        <v>43</v>
      </c>
      <c r="V504">
        <v>-92047</v>
      </c>
      <c r="W504">
        <v>-21.9</v>
      </c>
      <c r="X504">
        <v>42.2</v>
      </c>
      <c r="Y504">
        <v>39063</v>
      </c>
      <c r="Z504">
        <v>39074</v>
      </c>
      <c r="AA504">
        <v>101321</v>
      </c>
      <c r="AB504">
        <v>0</v>
      </c>
    </row>
    <row r="505" spans="1:28" x14ac:dyDescent="0.35">
      <c r="A505">
        <v>1985</v>
      </c>
      <c r="B505" t="s">
        <v>43</v>
      </c>
      <c r="C505" t="s">
        <v>59</v>
      </c>
      <c r="D505">
        <v>143226</v>
      </c>
      <c r="E505">
        <v>143744</v>
      </c>
      <c r="F505">
        <v>316442</v>
      </c>
      <c r="G505">
        <v>351857</v>
      </c>
      <c r="H505">
        <v>7930</v>
      </c>
      <c r="I505">
        <v>5</v>
      </c>
      <c r="J505">
        <v>37452</v>
      </c>
      <c r="K505">
        <v>23.6</v>
      </c>
      <c r="L505">
        <v>67230</v>
      </c>
      <c r="M505">
        <v>18368</v>
      </c>
      <c r="N505">
        <v>48862</v>
      </c>
      <c r="O505">
        <v>5.2</v>
      </c>
      <c r="P505">
        <v>19.100000000000001</v>
      </c>
      <c r="Q505">
        <v>138060</v>
      </c>
      <c r="R505">
        <v>96992</v>
      </c>
      <c r="S505">
        <v>41068</v>
      </c>
      <c r="T505">
        <v>27.6</v>
      </c>
      <c r="U505">
        <v>39.200000000000003</v>
      </c>
      <c r="V505">
        <v>-70830</v>
      </c>
      <c r="W505">
        <v>-20.100000000000001</v>
      </c>
      <c r="X505">
        <v>38.200000000000003</v>
      </c>
      <c r="Y505">
        <v>28188</v>
      </c>
      <c r="Z505">
        <v>28226</v>
      </c>
      <c r="AA505">
        <v>75112</v>
      </c>
      <c r="AB505">
        <v>0</v>
      </c>
    </row>
    <row r="506" spans="1:28" x14ac:dyDescent="0.35">
      <c r="A506">
        <v>1985</v>
      </c>
      <c r="B506" t="s">
        <v>43</v>
      </c>
      <c r="C506" t="s">
        <v>60</v>
      </c>
      <c r="D506">
        <v>126151</v>
      </c>
      <c r="E506">
        <v>126554</v>
      </c>
      <c r="F506">
        <v>280487</v>
      </c>
      <c r="G506">
        <v>308536</v>
      </c>
      <c r="H506">
        <v>6917</v>
      </c>
      <c r="I506">
        <v>5</v>
      </c>
      <c r="J506">
        <v>29421</v>
      </c>
      <c r="K506">
        <v>21.4</v>
      </c>
      <c r="L506">
        <v>56347</v>
      </c>
      <c r="M506">
        <v>15977</v>
      </c>
      <c r="N506">
        <v>40370</v>
      </c>
      <c r="O506">
        <v>5.2</v>
      </c>
      <c r="P506">
        <v>18.3</v>
      </c>
      <c r="Q506">
        <v>112445</v>
      </c>
      <c r="R506">
        <v>76097</v>
      </c>
      <c r="S506">
        <v>36348</v>
      </c>
      <c r="T506">
        <v>24.7</v>
      </c>
      <c r="U506">
        <v>36.4</v>
      </c>
      <c r="V506">
        <v>-56098</v>
      </c>
      <c r="W506">
        <v>-18.100000000000001</v>
      </c>
      <c r="X506">
        <v>36.6</v>
      </c>
      <c r="Y506">
        <v>21720</v>
      </c>
      <c r="Z506">
        <v>21745</v>
      </c>
      <c r="AA506">
        <v>57781</v>
      </c>
      <c r="AB506">
        <v>0</v>
      </c>
    </row>
    <row r="507" spans="1:28" x14ac:dyDescent="0.35">
      <c r="A507">
        <v>1985</v>
      </c>
      <c r="B507" t="s">
        <v>43</v>
      </c>
      <c r="C507" t="s">
        <v>61</v>
      </c>
      <c r="D507">
        <v>110123</v>
      </c>
      <c r="E507">
        <v>110454</v>
      </c>
      <c r="F507">
        <v>244676</v>
      </c>
      <c r="G507">
        <v>266365</v>
      </c>
      <c r="H507">
        <v>6656</v>
      </c>
      <c r="I507">
        <v>5.6</v>
      </c>
      <c r="J507">
        <v>23610</v>
      </c>
      <c r="K507">
        <v>19.899999999999999</v>
      </c>
      <c r="L507">
        <v>49676</v>
      </c>
      <c r="M507">
        <v>15200</v>
      </c>
      <c r="N507">
        <v>34476</v>
      </c>
      <c r="O507">
        <v>5.7</v>
      </c>
      <c r="P507">
        <v>18.600000000000001</v>
      </c>
      <c r="Q507">
        <v>93053</v>
      </c>
      <c r="R507">
        <v>61464</v>
      </c>
      <c r="S507">
        <v>31589</v>
      </c>
      <c r="T507">
        <v>23.1</v>
      </c>
      <c r="U507">
        <v>34.9</v>
      </c>
      <c r="V507">
        <v>-43377</v>
      </c>
      <c r="W507">
        <v>-16.3</v>
      </c>
      <c r="X507">
        <v>37.200000000000003</v>
      </c>
      <c r="Y507">
        <v>17363</v>
      </c>
      <c r="Z507">
        <v>17386</v>
      </c>
      <c r="AA507">
        <v>46522</v>
      </c>
      <c r="AB507">
        <v>0</v>
      </c>
    </row>
    <row r="508" spans="1:28" x14ac:dyDescent="0.35">
      <c r="A508">
        <v>1985</v>
      </c>
      <c r="B508" t="s">
        <v>43</v>
      </c>
      <c r="C508" t="s">
        <v>62</v>
      </c>
      <c r="D508">
        <v>294480</v>
      </c>
      <c r="E508">
        <v>295700</v>
      </c>
      <c r="F508">
        <v>652538</v>
      </c>
      <c r="G508">
        <v>707864</v>
      </c>
      <c r="H508">
        <v>17831</v>
      </c>
      <c r="I508">
        <v>5.7</v>
      </c>
      <c r="J508">
        <v>59276</v>
      </c>
      <c r="K508">
        <v>18.8</v>
      </c>
      <c r="L508">
        <v>125812</v>
      </c>
      <c r="M508">
        <v>39397</v>
      </c>
      <c r="N508">
        <v>86415</v>
      </c>
      <c r="O508">
        <v>5.6</v>
      </c>
      <c r="P508">
        <v>17.8</v>
      </c>
      <c r="Q508">
        <v>236464</v>
      </c>
      <c r="R508">
        <v>152416</v>
      </c>
      <c r="S508">
        <v>84048</v>
      </c>
      <c r="T508">
        <v>21.5</v>
      </c>
      <c r="U508">
        <v>33.4</v>
      </c>
      <c r="V508">
        <v>-110652</v>
      </c>
      <c r="W508">
        <v>-15.6</v>
      </c>
      <c r="X508">
        <v>35.6</v>
      </c>
      <c r="Y508">
        <v>41651</v>
      </c>
      <c r="Z508">
        <v>41708</v>
      </c>
      <c r="AA508">
        <v>109922</v>
      </c>
      <c r="AB508">
        <v>0</v>
      </c>
    </row>
    <row r="509" spans="1:28" x14ac:dyDescent="0.35">
      <c r="A509">
        <v>1985</v>
      </c>
      <c r="B509" t="s">
        <v>43</v>
      </c>
      <c r="C509" t="s">
        <v>45</v>
      </c>
      <c r="D509">
        <v>660171</v>
      </c>
      <c r="E509">
        <v>662386</v>
      </c>
      <c r="F509">
        <v>1481548</v>
      </c>
      <c r="G509">
        <v>1602041</v>
      </c>
      <c r="H509">
        <v>24114</v>
      </c>
      <c r="I509">
        <v>3.4</v>
      </c>
      <c r="J509">
        <v>105947</v>
      </c>
      <c r="K509">
        <v>15.1</v>
      </c>
      <c r="L509">
        <v>210397</v>
      </c>
      <c r="M509">
        <v>55893</v>
      </c>
      <c r="N509">
        <v>154504</v>
      </c>
      <c r="O509">
        <v>3.5</v>
      </c>
      <c r="P509">
        <v>13.1</v>
      </c>
      <c r="Q509">
        <v>451383</v>
      </c>
      <c r="R509">
        <v>279633</v>
      </c>
      <c r="S509">
        <v>171750</v>
      </c>
      <c r="T509">
        <v>17.5</v>
      </c>
      <c r="U509">
        <v>28.2</v>
      </c>
      <c r="V509">
        <v>-240986</v>
      </c>
      <c r="W509">
        <v>-15.1</v>
      </c>
      <c r="X509">
        <v>26.2</v>
      </c>
      <c r="Y509">
        <v>78278</v>
      </c>
      <c r="Z509">
        <v>78396</v>
      </c>
      <c r="AA509">
        <v>209505</v>
      </c>
      <c r="AB509">
        <v>0</v>
      </c>
    </row>
    <row r="510" spans="1:28" x14ac:dyDescent="0.35">
      <c r="A510">
        <v>1985</v>
      </c>
      <c r="B510" t="s">
        <v>46</v>
      </c>
      <c r="C510" t="s">
        <v>44</v>
      </c>
      <c r="D510">
        <v>45543</v>
      </c>
      <c r="E510">
        <v>46465</v>
      </c>
      <c r="F510">
        <v>550541</v>
      </c>
      <c r="G510">
        <v>276339</v>
      </c>
      <c r="H510">
        <v>46291</v>
      </c>
      <c r="I510">
        <v>199.3</v>
      </c>
      <c r="J510">
        <v>0</v>
      </c>
      <c r="K510">
        <v>0</v>
      </c>
      <c r="L510">
        <v>548405</v>
      </c>
      <c r="M510">
        <v>548405</v>
      </c>
      <c r="N510">
        <v>0</v>
      </c>
      <c r="O510">
        <v>198.5</v>
      </c>
      <c r="P510">
        <v>198.5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548405</v>
      </c>
      <c r="W510">
        <v>198.5</v>
      </c>
      <c r="X510">
        <v>0</v>
      </c>
      <c r="AB510">
        <v>0</v>
      </c>
    </row>
    <row r="511" spans="1:28" x14ac:dyDescent="0.35">
      <c r="A511">
        <v>1985</v>
      </c>
      <c r="B511" t="s">
        <v>46</v>
      </c>
      <c r="C511" t="s">
        <v>57</v>
      </c>
      <c r="D511">
        <v>84017</v>
      </c>
      <c r="E511">
        <v>84830</v>
      </c>
      <c r="F511">
        <v>560881</v>
      </c>
      <c r="G511">
        <v>556016</v>
      </c>
      <c r="H511">
        <v>424</v>
      </c>
      <c r="I511">
        <v>0.5</v>
      </c>
      <c r="J511">
        <v>6198</v>
      </c>
      <c r="K511">
        <v>7.1</v>
      </c>
      <c r="L511">
        <v>161153</v>
      </c>
      <c r="M511">
        <v>2308</v>
      </c>
      <c r="N511">
        <v>158845</v>
      </c>
      <c r="O511">
        <v>0.4</v>
      </c>
      <c r="P511">
        <v>29</v>
      </c>
      <c r="Q511">
        <v>151422</v>
      </c>
      <c r="R511">
        <v>74212</v>
      </c>
      <c r="S511">
        <v>77210</v>
      </c>
      <c r="T511">
        <v>13.3</v>
      </c>
      <c r="U511">
        <v>27.2</v>
      </c>
      <c r="V511">
        <v>9731</v>
      </c>
      <c r="W511">
        <v>1.8</v>
      </c>
      <c r="X511">
        <v>54.4</v>
      </c>
      <c r="Y511">
        <v>4882</v>
      </c>
      <c r="Z511">
        <v>4884</v>
      </c>
      <c r="AA511">
        <v>59059</v>
      </c>
      <c r="AB511">
        <v>0</v>
      </c>
    </row>
    <row r="512" spans="1:28" x14ac:dyDescent="0.35">
      <c r="A512">
        <v>1985</v>
      </c>
      <c r="B512" t="s">
        <v>46</v>
      </c>
      <c r="C512" t="s">
        <v>58</v>
      </c>
      <c r="D512">
        <v>64429</v>
      </c>
      <c r="E512">
        <v>65116</v>
      </c>
      <c r="F512">
        <v>418700</v>
      </c>
      <c r="G512">
        <v>431795</v>
      </c>
      <c r="H512">
        <v>979</v>
      </c>
      <c r="I512">
        <v>1.5</v>
      </c>
      <c r="J512">
        <v>5128</v>
      </c>
      <c r="K512">
        <v>7.6</v>
      </c>
      <c r="L512">
        <v>96243</v>
      </c>
      <c r="M512">
        <v>9658</v>
      </c>
      <c r="N512">
        <v>86585</v>
      </c>
      <c r="O512">
        <v>2.2000000000000002</v>
      </c>
      <c r="P512">
        <v>22.3</v>
      </c>
      <c r="Q512">
        <v>122433</v>
      </c>
      <c r="R512">
        <v>61435</v>
      </c>
      <c r="S512">
        <v>60998</v>
      </c>
      <c r="T512">
        <v>14.2</v>
      </c>
      <c r="U512">
        <v>28.4</v>
      </c>
      <c r="V512">
        <v>-26190</v>
      </c>
      <c r="W512">
        <v>-6.1</v>
      </c>
      <c r="X512">
        <v>44.6</v>
      </c>
      <c r="Y512">
        <v>4078</v>
      </c>
      <c r="Z512">
        <v>4084</v>
      </c>
      <c r="AA512">
        <v>49665</v>
      </c>
      <c r="AB512">
        <v>0</v>
      </c>
    </row>
    <row r="513" spans="1:28" x14ac:dyDescent="0.35">
      <c r="A513">
        <v>1985</v>
      </c>
      <c r="B513" t="s">
        <v>46</v>
      </c>
      <c r="C513" t="s">
        <v>59</v>
      </c>
      <c r="D513">
        <v>59759</v>
      </c>
      <c r="E513">
        <v>61226</v>
      </c>
      <c r="F513">
        <v>385902</v>
      </c>
      <c r="G513">
        <v>399721</v>
      </c>
      <c r="H513">
        <v>771</v>
      </c>
      <c r="I513">
        <v>1.2</v>
      </c>
      <c r="J513">
        <v>4457</v>
      </c>
      <c r="K513">
        <v>7.1</v>
      </c>
      <c r="L513">
        <v>76677</v>
      </c>
      <c r="M513">
        <v>7519</v>
      </c>
      <c r="N513">
        <v>69158</v>
      </c>
      <c r="O513">
        <v>1.9</v>
      </c>
      <c r="P513">
        <v>19.2</v>
      </c>
      <c r="Q513">
        <v>104314</v>
      </c>
      <c r="R513">
        <v>51223</v>
      </c>
      <c r="S513">
        <v>53091</v>
      </c>
      <c r="T513">
        <v>12.8</v>
      </c>
      <c r="U513">
        <v>26.1</v>
      </c>
      <c r="V513">
        <v>-27637</v>
      </c>
      <c r="W513">
        <v>-6.9</v>
      </c>
      <c r="X513">
        <v>38.4</v>
      </c>
      <c r="Y513">
        <v>3285</v>
      </c>
      <c r="Z513">
        <v>3327</v>
      </c>
      <c r="AA513">
        <v>40122</v>
      </c>
      <c r="AB513">
        <v>0</v>
      </c>
    </row>
    <row r="514" spans="1:28" x14ac:dyDescent="0.35">
      <c r="A514">
        <v>1985</v>
      </c>
      <c r="B514" t="s">
        <v>46</v>
      </c>
      <c r="C514" t="s">
        <v>60</v>
      </c>
      <c r="D514">
        <v>57273</v>
      </c>
      <c r="E514">
        <v>58699</v>
      </c>
      <c r="F514">
        <v>368581</v>
      </c>
      <c r="G514">
        <v>379522</v>
      </c>
      <c r="H514">
        <v>624</v>
      </c>
      <c r="I514">
        <v>1</v>
      </c>
      <c r="J514">
        <v>3473</v>
      </c>
      <c r="K514">
        <v>5.8</v>
      </c>
      <c r="L514">
        <v>66222</v>
      </c>
      <c r="M514">
        <v>6122</v>
      </c>
      <c r="N514">
        <v>60100</v>
      </c>
      <c r="O514">
        <v>1.6</v>
      </c>
      <c r="P514">
        <v>17.399999999999999</v>
      </c>
      <c r="Q514">
        <v>88104</v>
      </c>
      <c r="R514">
        <v>39119</v>
      </c>
      <c r="S514">
        <v>48985</v>
      </c>
      <c r="T514">
        <v>10.3</v>
      </c>
      <c r="U514">
        <v>23.2</v>
      </c>
      <c r="V514">
        <v>-21882</v>
      </c>
      <c r="W514">
        <v>-5.8</v>
      </c>
      <c r="X514">
        <v>34.799999999999997</v>
      </c>
      <c r="Y514">
        <v>2440</v>
      </c>
      <c r="Z514">
        <v>2465</v>
      </c>
      <c r="AA514">
        <v>29779</v>
      </c>
      <c r="AB514">
        <v>0</v>
      </c>
    </row>
    <row r="515" spans="1:28" x14ac:dyDescent="0.35">
      <c r="A515">
        <v>1985</v>
      </c>
      <c r="B515" t="s">
        <v>46</v>
      </c>
      <c r="C515" t="s">
        <v>61</v>
      </c>
      <c r="D515">
        <v>49827</v>
      </c>
      <c r="E515">
        <v>50970</v>
      </c>
      <c r="F515">
        <v>320023</v>
      </c>
      <c r="G515">
        <v>328792</v>
      </c>
      <c r="H515">
        <v>576</v>
      </c>
      <c r="I515">
        <v>1.1000000000000001</v>
      </c>
      <c r="J515">
        <v>2843</v>
      </c>
      <c r="K515">
        <v>5.5</v>
      </c>
      <c r="L515">
        <v>56249</v>
      </c>
      <c r="M515">
        <v>5671</v>
      </c>
      <c r="N515">
        <v>50578</v>
      </c>
      <c r="O515">
        <v>1.7</v>
      </c>
      <c r="P515">
        <v>17.100000000000001</v>
      </c>
      <c r="Q515">
        <v>73787</v>
      </c>
      <c r="R515">
        <v>32012</v>
      </c>
      <c r="S515">
        <v>41775</v>
      </c>
      <c r="T515">
        <v>9.6999999999999993</v>
      </c>
      <c r="U515">
        <v>22.4</v>
      </c>
      <c r="V515">
        <v>-17538</v>
      </c>
      <c r="W515">
        <v>-5.3</v>
      </c>
      <c r="X515">
        <v>34.200000000000003</v>
      </c>
      <c r="Y515">
        <v>2040</v>
      </c>
      <c r="Z515">
        <v>2069</v>
      </c>
      <c r="AA515">
        <v>24633</v>
      </c>
      <c r="AB515">
        <v>0</v>
      </c>
    </row>
    <row r="516" spans="1:28" x14ac:dyDescent="0.35">
      <c r="A516">
        <v>1985</v>
      </c>
      <c r="B516" t="s">
        <v>46</v>
      </c>
      <c r="C516" t="s">
        <v>62</v>
      </c>
      <c r="D516">
        <v>136620</v>
      </c>
      <c r="E516">
        <v>141607</v>
      </c>
      <c r="F516">
        <v>876444</v>
      </c>
      <c r="G516">
        <v>905142</v>
      </c>
      <c r="H516">
        <v>1541</v>
      </c>
      <c r="I516">
        <v>1.1000000000000001</v>
      </c>
      <c r="J516">
        <v>8111</v>
      </c>
      <c r="K516">
        <v>5.6</v>
      </c>
      <c r="L516">
        <v>143004</v>
      </c>
      <c r="M516">
        <v>14769</v>
      </c>
      <c r="N516">
        <v>128235</v>
      </c>
      <c r="O516">
        <v>1.6</v>
      </c>
      <c r="P516">
        <v>15.8</v>
      </c>
      <c r="Q516">
        <v>200399</v>
      </c>
      <c r="R516">
        <v>87888</v>
      </c>
      <c r="S516">
        <v>112511</v>
      </c>
      <c r="T516">
        <v>9.6999999999999993</v>
      </c>
      <c r="U516">
        <v>22.1</v>
      </c>
      <c r="V516">
        <v>-57395</v>
      </c>
      <c r="W516">
        <v>-6.3</v>
      </c>
      <c r="X516">
        <v>31.6</v>
      </c>
      <c r="Y516">
        <v>4940</v>
      </c>
      <c r="Z516">
        <v>5043</v>
      </c>
      <c r="AA516">
        <v>60001</v>
      </c>
      <c r="AB516">
        <v>0</v>
      </c>
    </row>
    <row r="517" spans="1:28" x14ac:dyDescent="0.35">
      <c r="A517">
        <v>1985</v>
      </c>
      <c r="B517" t="s">
        <v>46</v>
      </c>
      <c r="C517" t="s">
        <v>45</v>
      </c>
      <c r="D517">
        <v>356495</v>
      </c>
      <c r="E517">
        <v>365222</v>
      </c>
      <c r="F517">
        <v>2280880</v>
      </c>
      <c r="G517">
        <v>2354348</v>
      </c>
      <c r="H517">
        <v>2699</v>
      </c>
      <c r="I517">
        <v>0.7</v>
      </c>
      <c r="J517">
        <v>15245</v>
      </c>
      <c r="K517">
        <v>4.0999999999999996</v>
      </c>
      <c r="L517">
        <v>286244</v>
      </c>
      <c r="M517">
        <v>26633</v>
      </c>
      <c r="N517">
        <v>259611</v>
      </c>
      <c r="O517">
        <v>1.1000000000000001</v>
      </c>
      <c r="P517">
        <v>12.2</v>
      </c>
      <c r="Q517">
        <v>433179</v>
      </c>
      <c r="R517">
        <v>169748</v>
      </c>
      <c r="S517">
        <v>263431</v>
      </c>
      <c r="T517">
        <v>7.2</v>
      </c>
      <c r="U517">
        <v>18.399999999999999</v>
      </c>
      <c r="V517">
        <v>-146935</v>
      </c>
      <c r="W517">
        <v>-6.2</v>
      </c>
      <c r="X517">
        <v>24.4</v>
      </c>
      <c r="Y517">
        <v>9532</v>
      </c>
      <c r="Z517">
        <v>9710</v>
      </c>
      <c r="AA517">
        <v>116966</v>
      </c>
      <c r="AB517">
        <v>0</v>
      </c>
    </row>
    <row r="518" spans="1:28" x14ac:dyDescent="0.35">
      <c r="A518">
        <v>1985</v>
      </c>
      <c r="B518" t="s">
        <v>47</v>
      </c>
      <c r="C518" t="s">
        <v>44</v>
      </c>
      <c r="D518">
        <v>16473</v>
      </c>
      <c r="E518">
        <v>17435</v>
      </c>
      <c r="F518">
        <v>423721</v>
      </c>
      <c r="G518">
        <v>212473</v>
      </c>
      <c r="H518">
        <v>17386</v>
      </c>
      <c r="I518">
        <v>199.4</v>
      </c>
      <c r="J518">
        <v>0</v>
      </c>
      <c r="K518">
        <v>0</v>
      </c>
      <c r="L518">
        <v>422497</v>
      </c>
      <c r="M518">
        <v>422497</v>
      </c>
      <c r="N518">
        <v>0</v>
      </c>
      <c r="O518">
        <v>198.8</v>
      </c>
      <c r="P518">
        <v>198.8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422497</v>
      </c>
      <c r="W518">
        <v>198.8</v>
      </c>
      <c r="X518">
        <v>0</v>
      </c>
      <c r="AB518">
        <v>0</v>
      </c>
    </row>
    <row r="519" spans="1:28" x14ac:dyDescent="0.35">
      <c r="A519">
        <v>1985</v>
      </c>
      <c r="B519" t="s">
        <v>47</v>
      </c>
      <c r="C519" t="s">
        <v>57</v>
      </c>
      <c r="D519">
        <v>36907</v>
      </c>
      <c r="E519">
        <v>37952</v>
      </c>
      <c r="F519">
        <v>524008</v>
      </c>
      <c r="G519">
        <v>504931</v>
      </c>
      <c r="H519">
        <v>505</v>
      </c>
      <c r="I519">
        <v>1.3</v>
      </c>
      <c r="J519">
        <v>2236</v>
      </c>
      <c r="K519">
        <v>5.8</v>
      </c>
      <c r="L519">
        <v>157647</v>
      </c>
      <c r="M519">
        <v>4766</v>
      </c>
      <c r="N519">
        <v>152881</v>
      </c>
      <c r="O519">
        <v>0.9</v>
      </c>
      <c r="P519">
        <v>31.2</v>
      </c>
      <c r="Q519">
        <v>119492</v>
      </c>
      <c r="R519">
        <v>55670</v>
      </c>
      <c r="S519">
        <v>63822</v>
      </c>
      <c r="T519">
        <v>11</v>
      </c>
      <c r="U519">
        <v>23.7</v>
      </c>
      <c r="V519">
        <v>38155</v>
      </c>
      <c r="W519">
        <v>7.5</v>
      </c>
      <c r="X519">
        <v>47.4</v>
      </c>
      <c r="Y519">
        <v>1780</v>
      </c>
      <c r="Z519">
        <v>1784</v>
      </c>
      <c r="AA519">
        <v>45690</v>
      </c>
      <c r="AB519">
        <v>0</v>
      </c>
    </row>
    <row r="520" spans="1:28" x14ac:dyDescent="0.35">
      <c r="A520">
        <v>1985</v>
      </c>
      <c r="B520" t="s">
        <v>47</v>
      </c>
      <c r="C520" t="s">
        <v>58</v>
      </c>
      <c r="D520">
        <v>30325</v>
      </c>
      <c r="E520">
        <v>31429</v>
      </c>
      <c r="F520">
        <v>411590</v>
      </c>
      <c r="G520">
        <v>420424</v>
      </c>
      <c r="H520">
        <v>621</v>
      </c>
      <c r="I520">
        <v>1.9</v>
      </c>
      <c r="J520">
        <v>2102</v>
      </c>
      <c r="K520">
        <v>6.5</v>
      </c>
      <c r="L520">
        <v>94398</v>
      </c>
      <c r="M520">
        <v>8834</v>
      </c>
      <c r="N520">
        <v>85564</v>
      </c>
      <c r="O520">
        <v>2.1</v>
      </c>
      <c r="P520">
        <v>22.5</v>
      </c>
      <c r="Q520">
        <v>112065</v>
      </c>
      <c r="R520">
        <v>51537</v>
      </c>
      <c r="S520">
        <v>60528</v>
      </c>
      <c r="T520">
        <v>12.3</v>
      </c>
      <c r="U520">
        <v>26.7</v>
      </c>
      <c r="V520">
        <v>-17667</v>
      </c>
      <c r="W520">
        <v>-4.2</v>
      </c>
      <c r="X520">
        <v>45</v>
      </c>
      <c r="Y520">
        <v>1608</v>
      </c>
      <c r="Z520">
        <v>1614</v>
      </c>
      <c r="AA520">
        <v>41332</v>
      </c>
      <c r="AB520">
        <v>0</v>
      </c>
    </row>
    <row r="521" spans="1:28" x14ac:dyDescent="0.35">
      <c r="A521">
        <v>1985</v>
      </c>
      <c r="B521" t="s">
        <v>47</v>
      </c>
      <c r="C521" t="s">
        <v>59</v>
      </c>
      <c r="D521">
        <v>30065</v>
      </c>
      <c r="E521">
        <v>32539</v>
      </c>
      <c r="F521">
        <v>405903</v>
      </c>
      <c r="G521">
        <v>413111</v>
      </c>
      <c r="H521">
        <v>480</v>
      </c>
      <c r="I521">
        <v>1.4</v>
      </c>
      <c r="J521">
        <v>1884</v>
      </c>
      <c r="K521">
        <v>5.7</v>
      </c>
      <c r="L521">
        <v>80332</v>
      </c>
      <c r="M521">
        <v>6117</v>
      </c>
      <c r="N521">
        <v>74215</v>
      </c>
      <c r="O521">
        <v>1.5</v>
      </c>
      <c r="P521">
        <v>19.399999999999999</v>
      </c>
      <c r="Q521">
        <v>94748</v>
      </c>
      <c r="R521">
        <v>42880</v>
      </c>
      <c r="S521">
        <v>51868</v>
      </c>
      <c r="T521">
        <v>10.4</v>
      </c>
      <c r="U521">
        <v>22.9</v>
      </c>
      <c r="V521">
        <v>-14416</v>
      </c>
      <c r="W521">
        <v>-3.5</v>
      </c>
      <c r="X521">
        <v>38.799999999999997</v>
      </c>
      <c r="Y521">
        <v>1246</v>
      </c>
      <c r="Z521">
        <v>1280</v>
      </c>
      <c r="AA521">
        <v>32628</v>
      </c>
      <c r="AB521">
        <v>0</v>
      </c>
    </row>
    <row r="522" spans="1:28" x14ac:dyDescent="0.35">
      <c r="A522">
        <v>1985</v>
      </c>
      <c r="B522" t="s">
        <v>47</v>
      </c>
      <c r="C522" t="s">
        <v>60</v>
      </c>
      <c r="D522">
        <v>30427</v>
      </c>
      <c r="E522">
        <v>32985</v>
      </c>
      <c r="F522">
        <v>407440</v>
      </c>
      <c r="G522">
        <v>414108</v>
      </c>
      <c r="H522">
        <v>418</v>
      </c>
      <c r="I522">
        <v>1.2</v>
      </c>
      <c r="J522">
        <v>1476</v>
      </c>
      <c r="K522">
        <v>4.4000000000000004</v>
      </c>
      <c r="L522">
        <v>71104</v>
      </c>
      <c r="M522">
        <v>5489</v>
      </c>
      <c r="N522">
        <v>65615</v>
      </c>
      <c r="O522">
        <v>1.3</v>
      </c>
      <c r="P522">
        <v>17.2</v>
      </c>
      <c r="Q522">
        <v>84439</v>
      </c>
      <c r="R522">
        <v>32866</v>
      </c>
      <c r="S522">
        <v>51573</v>
      </c>
      <c r="T522">
        <v>7.9</v>
      </c>
      <c r="U522">
        <v>20.399999999999999</v>
      </c>
      <c r="V522">
        <v>-13335</v>
      </c>
      <c r="W522">
        <v>-3.2</v>
      </c>
      <c r="X522">
        <v>34.4</v>
      </c>
      <c r="Y522">
        <v>940</v>
      </c>
      <c r="Z522">
        <v>967</v>
      </c>
      <c r="AA522">
        <v>24205</v>
      </c>
      <c r="AB522">
        <v>0</v>
      </c>
    </row>
    <row r="523" spans="1:28" x14ac:dyDescent="0.35">
      <c r="A523">
        <v>1985</v>
      </c>
      <c r="B523" t="s">
        <v>47</v>
      </c>
      <c r="C523" t="s">
        <v>61</v>
      </c>
      <c r="D523">
        <v>25550</v>
      </c>
      <c r="E523">
        <v>27442</v>
      </c>
      <c r="F523">
        <v>341926</v>
      </c>
      <c r="G523">
        <v>345760</v>
      </c>
      <c r="H523">
        <v>369</v>
      </c>
      <c r="I523">
        <v>1.3</v>
      </c>
      <c r="J523">
        <v>1182</v>
      </c>
      <c r="K523">
        <v>4.2</v>
      </c>
      <c r="L523">
        <v>59229</v>
      </c>
      <c r="M523">
        <v>5125</v>
      </c>
      <c r="N523">
        <v>54104</v>
      </c>
      <c r="O523">
        <v>1.5</v>
      </c>
      <c r="P523">
        <v>17.100000000000001</v>
      </c>
      <c r="Q523">
        <v>66896</v>
      </c>
      <c r="R523">
        <v>26610</v>
      </c>
      <c r="S523">
        <v>40286</v>
      </c>
      <c r="T523">
        <v>7.7</v>
      </c>
      <c r="U523">
        <v>19.3</v>
      </c>
      <c r="V523">
        <v>-7667</v>
      </c>
      <c r="W523">
        <v>-2.2000000000000002</v>
      </c>
      <c r="X523">
        <v>34.200000000000003</v>
      </c>
      <c r="Y523">
        <v>779</v>
      </c>
      <c r="Z523">
        <v>793</v>
      </c>
      <c r="AA523">
        <v>20109</v>
      </c>
      <c r="AB523">
        <v>0</v>
      </c>
    </row>
    <row r="524" spans="1:28" x14ac:dyDescent="0.35">
      <c r="A524">
        <v>1985</v>
      </c>
      <c r="B524" t="s">
        <v>47</v>
      </c>
      <c r="C524" t="s">
        <v>62</v>
      </c>
      <c r="D524">
        <v>74970</v>
      </c>
      <c r="E524">
        <v>84937</v>
      </c>
      <c r="F524">
        <v>1004637</v>
      </c>
      <c r="G524">
        <v>1021431</v>
      </c>
      <c r="H524">
        <v>1227</v>
      </c>
      <c r="I524">
        <v>1.4</v>
      </c>
      <c r="J524">
        <v>3833</v>
      </c>
      <c r="K524">
        <v>4.4000000000000004</v>
      </c>
      <c r="L524">
        <v>158458</v>
      </c>
      <c r="M524">
        <v>14297</v>
      </c>
      <c r="N524">
        <v>144161</v>
      </c>
      <c r="O524">
        <v>1.4</v>
      </c>
      <c r="P524">
        <v>15.5</v>
      </c>
      <c r="Q524">
        <v>192046</v>
      </c>
      <c r="R524">
        <v>77698</v>
      </c>
      <c r="S524">
        <v>114348</v>
      </c>
      <c r="T524">
        <v>7.6</v>
      </c>
      <c r="U524">
        <v>18.8</v>
      </c>
      <c r="V524">
        <v>-33588</v>
      </c>
      <c r="W524">
        <v>-3.3</v>
      </c>
      <c r="X524">
        <v>31</v>
      </c>
      <c r="Y524">
        <v>1925</v>
      </c>
      <c r="Z524">
        <v>1997</v>
      </c>
      <c r="AA524">
        <v>49505</v>
      </c>
      <c r="AB524">
        <v>0</v>
      </c>
    </row>
    <row r="525" spans="1:28" x14ac:dyDescent="0.35">
      <c r="A525">
        <v>1985</v>
      </c>
      <c r="B525" t="s">
        <v>47</v>
      </c>
      <c r="C525" t="s">
        <v>45</v>
      </c>
      <c r="D525">
        <v>232053</v>
      </c>
      <c r="E525">
        <v>251761</v>
      </c>
      <c r="F525">
        <v>3104056</v>
      </c>
      <c r="G525">
        <v>3163084</v>
      </c>
      <c r="H525">
        <v>2229</v>
      </c>
      <c r="I525">
        <v>0.9</v>
      </c>
      <c r="J525">
        <v>8443</v>
      </c>
      <c r="K525">
        <v>3.3</v>
      </c>
      <c r="L525">
        <v>364679</v>
      </c>
      <c r="M525">
        <v>27792</v>
      </c>
      <c r="N525">
        <v>336887</v>
      </c>
      <c r="O525">
        <v>0.9</v>
      </c>
      <c r="P525">
        <v>11.5</v>
      </c>
      <c r="Q525">
        <v>482734</v>
      </c>
      <c r="R525">
        <v>177573</v>
      </c>
      <c r="S525">
        <v>305161</v>
      </c>
      <c r="T525">
        <v>5.6</v>
      </c>
      <c r="U525">
        <v>15.3</v>
      </c>
      <c r="V525">
        <v>-118055</v>
      </c>
      <c r="W525">
        <v>-3.8</v>
      </c>
      <c r="X525">
        <v>23</v>
      </c>
      <c r="Y525">
        <v>4293</v>
      </c>
      <c r="Z525">
        <v>4472</v>
      </c>
      <c r="AA525">
        <v>112151</v>
      </c>
      <c r="AB525">
        <v>0</v>
      </c>
    </row>
    <row r="526" spans="1:28" x14ac:dyDescent="0.35">
      <c r="A526">
        <v>1985</v>
      </c>
      <c r="B526" t="s">
        <v>48</v>
      </c>
      <c r="C526" t="s">
        <v>44</v>
      </c>
      <c r="D526">
        <v>7107</v>
      </c>
      <c r="E526">
        <v>8578</v>
      </c>
      <c r="F526">
        <v>405853</v>
      </c>
      <c r="G526">
        <v>203740</v>
      </c>
      <c r="H526">
        <v>8548</v>
      </c>
      <c r="I526">
        <v>199.3</v>
      </c>
      <c r="J526">
        <v>0</v>
      </c>
      <c r="K526">
        <v>0</v>
      </c>
      <c r="L526">
        <v>404227</v>
      </c>
      <c r="M526">
        <v>404227</v>
      </c>
      <c r="N526">
        <v>0</v>
      </c>
      <c r="O526">
        <v>198.4</v>
      </c>
      <c r="P526">
        <v>198.4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404227</v>
      </c>
      <c r="W526">
        <v>198.4</v>
      </c>
      <c r="X526">
        <v>0</v>
      </c>
      <c r="AB526">
        <v>0</v>
      </c>
    </row>
    <row r="527" spans="1:28" x14ac:dyDescent="0.35">
      <c r="A527">
        <v>1985</v>
      </c>
      <c r="B527" t="s">
        <v>48</v>
      </c>
      <c r="C527" t="s">
        <v>57</v>
      </c>
      <c r="D527">
        <v>17481</v>
      </c>
      <c r="E527">
        <v>18962</v>
      </c>
      <c r="F527">
        <v>570209</v>
      </c>
      <c r="G527">
        <v>534500</v>
      </c>
      <c r="H527">
        <v>595</v>
      </c>
      <c r="I527">
        <v>3.1</v>
      </c>
      <c r="J527">
        <v>891</v>
      </c>
      <c r="K527">
        <v>4.7</v>
      </c>
      <c r="L527">
        <v>182898</v>
      </c>
      <c r="M527">
        <v>13429</v>
      </c>
      <c r="N527">
        <v>169469</v>
      </c>
      <c r="O527">
        <v>2.5</v>
      </c>
      <c r="P527">
        <v>34.200000000000003</v>
      </c>
      <c r="Q527">
        <v>111480</v>
      </c>
      <c r="R527">
        <v>44547</v>
      </c>
      <c r="S527">
        <v>66933</v>
      </c>
      <c r="T527">
        <v>8.3000000000000007</v>
      </c>
      <c r="U527">
        <v>20.9</v>
      </c>
      <c r="V527">
        <v>71418</v>
      </c>
      <c r="W527">
        <v>13.3</v>
      </c>
      <c r="X527">
        <v>41.8</v>
      </c>
      <c r="Y527">
        <v>606</v>
      </c>
      <c r="Z527">
        <v>606</v>
      </c>
      <c r="AA527">
        <v>33078</v>
      </c>
      <c r="AB527">
        <v>0</v>
      </c>
    </row>
    <row r="528" spans="1:28" x14ac:dyDescent="0.35">
      <c r="A528">
        <v>1985</v>
      </c>
      <c r="B528" t="s">
        <v>48</v>
      </c>
      <c r="C528" t="s">
        <v>58</v>
      </c>
      <c r="D528">
        <v>15214</v>
      </c>
      <c r="E528">
        <v>16918</v>
      </c>
      <c r="F528">
        <v>465828</v>
      </c>
      <c r="G528">
        <v>467571</v>
      </c>
      <c r="H528">
        <v>571</v>
      </c>
      <c r="I528">
        <v>3.3</v>
      </c>
      <c r="J528">
        <v>907</v>
      </c>
      <c r="K528">
        <v>5.3</v>
      </c>
      <c r="L528">
        <v>108463</v>
      </c>
      <c r="M528">
        <v>10450</v>
      </c>
      <c r="N528">
        <v>98013</v>
      </c>
      <c r="O528">
        <v>2.2000000000000002</v>
      </c>
      <c r="P528">
        <v>23.2</v>
      </c>
      <c r="Q528">
        <v>111948</v>
      </c>
      <c r="R528">
        <v>45574</v>
      </c>
      <c r="S528">
        <v>66374</v>
      </c>
      <c r="T528">
        <v>9.6999999999999993</v>
      </c>
      <c r="U528">
        <v>23.9</v>
      </c>
      <c r="V528">
        <v>-3485</v>
      </c>
      <c r="W528">
        <v>-0.7</v>
      </c>
      <c r="X528">
        <v>46.4</v>
      </c>
      <c r="Y528">
        <v>624</v>
      </c>
      <c r="Z528">
        <v>645</v>
      </c>
      <c r="AA528">
        <v>35458</v>
      </c>
      <c r="AB528">
        <v>0</v>
      </c>
    </row>
    <row r="529" spans="1:28" x14ac:dyDescent="0.35">
      <c r="A529">
        <v>1985</v>
      </c>
      <c r="B529" t="s">
        <v>48</v>
      </c>
      <c r="C529" t="s">
        <v>59</v>
      </c>
      <c r="D529">
        <v>15216</v>
      </c>
      <c r="E529">
        <v>18145</v>
      </c>
      <c r="F529">
        <v>461746</v>
      </c>
      <c r="G529">
        <v>469373</v>
      </c>
      <c r="H529">
        <v>453</v>
      </c>
      <c r="I529">
        <v>2.5</v>
      </c>
      <c r="J529">
        <v>1137</v>
      </c>
      <c r="K529">
        <v>6.2</v>
      </c>
      <c r="L529">
        <v>90039</v>
      </c>
      <c r="M529">
        <v>7088</v>
      </c>
      <c r="N529">
        <v>82951</v>
      </c>
      <c r="O529">
        <v>1.5</v>
      </c>
      <c r="P529">
        <v>19.2</v>
      </c>
      <c r="Q529">
        <v>105293</v>
      </c>
      <c r="R529">
        <v>47994</v>
      </c>
      <c r="S529">
        <v>57299</v>
      </c>
      <c r="T529">
        <v>10.199999999999999</v>
      </c>
      <c r="U529">
        <v>22.4</v>
      </c>
      <c r="V529">
        <v>-15254</v>
      </c>
      <c r="W529">
        <v>-3.2</v>
      </c>
      <c r="X529">
        <v>38.4</v>
      </c>
      <c r="Y529">
        <v>578</v>
      </c>
      <c r="Z529">
        <v>612</v>
      </c>
      <c r="AA529">
        <v>33109</v>
      </c>
      <c r="AB529">
        <v>0</v>
      </c>
    </row>
    <row r="530" spans="1:28" x14ac:dyDescent="0.35">
      <c r="A530">
        <v>1985</v>
      </c>
      <c r="B530" t="s">
        <v>48</v>
      </c>
      <c r="C530" t="s">
        <v>60</v>
      </c>
      <c r="D530">
        <v>15928</v>
      </c>
      <c r="E530">
        <v>18738</v>
      </c>
      <c r="F530">
        <v>483654</v>
      </c>
      <c r="G530">
        <v>485525</v>
      </c>
      <c r="H530">
        <v>375</v>
      </c>
      <c r="I530">
        <v>2</v>
      </c>
      <c r="J530">
        <v>748</v>
      </c>
      <c r="K530">
        <v>4</v>
      </c>
      <c r="L530">
        <v>86990</v>
      </c>
      <c r="M530">
        <v>6789</v>
      </c>
      <c r="N530">
        <v>80201</v>
      </c>
      <c r="O530">
        <v>1.4</v>
      </c>
      <c r="P530">
        <v>17.899999999999999</v>
      </c>
      <c r="Q530">
        <v>90732</v>
      </c>
      <c r="R530">
        <v>33746</v>
      </c>
      <c r="S530">
        <v>56986</v>
      </c>
      <c r="T530">
        <v>7</v>
      </c>
      <c r="U530">
        <v>18.7</v>
      </c>
      <c r="V530">
        <v>-3742</v>
      </c>
      <c r="W530">
        <v>-0.8</v>
      </c>
      <c r="X530">
        <v>35.799999999999997</v>
      </c>
      <c r="Y530">
        <v>398</v>
      </c>
      <c r="Z530">
        <v>409</v>
      </c>
      <c r="AA530">
        <v>22703</v>
      </c>
      <c r="AB530">
        <v>0</v>
      </c>
    </row>
    <row r="531" spans="1:28" x14ac:dyDescent="0.35">
      <c r="A531">
        <v>1985</v>
      </c>
      <c r="B531" t="s">
        <v>48</v>
      </c>
      <c r="C531" t="s">
        <v>61</v>
      </c>
      <c r="D531">
        <v>12876</v>
      </c>
      <c r="E531">
        <v>15335</v>
      </c>
      <c r="F531">
        <v>388850</v>
      </c>
      <c r="G531">
        <v>390388</v>
      </c>
      <c r="H531">
        <v>304</v>
      </c>
      <c r="I531">
        <v>2</v>
      </c>
      <c r="J531">
        <v>707</v>
      </c>
      <c r="K531">
        <v>4.5999999999999996</v>
      </c>
      <c r="L531">
        <v>70748</v>
      </c>
      <c r="M531">
        <v>5383</v>
      </c>
      <c r="N531">
        <v>65365</v>
      </c>
      <c r="O531">
        <v>1.4</v>
      </c>
      <c r="P531">
        <v>18.100000000000001</v>
      </c>
      <c r="Q531">
        <v>73823</v>
      </c>
      <c r="R531">
        <v>28700</v>
      </c>
      <c r="S531">
        <v>45123</v>
      </c>
      <c r="T531">
        <v>7.4</v>
      </c>
      <c r="U531">
        <v>18.899999999999999</v>
      </c>
      <c r="V531">
        <v>-3075</v>
      </c>
      <c r="W531">
        <v>-0.8</v>
      </c>
      <c r="X531">
        <v>36.200000000000003</v>
      </c>
      <c r="Y531">
        <v>335</v>
      </c>
      <c r="Z531">
        <v>345</v>
      </c>
      <c r="AA531">
        <v>19771</v>
      </c>
      <c r="AB531">
        <v>0</v>
      </c>
    </row>
    <row r="532" spans="1:28" x14ac:dyDescent="0.35">
      <c r="A532">
        <v>1985</v>
      </c>
      <c r="B532" t="s">
        <v>48</v>
      </c>
      <c r="C532" t="s">
        <v>62</v>
      </c>
      <c r="D532">
        <v>41665</v>
      </c>
      <c r="E532">
        <v>58150</v>
      </c>
      <c r="F532">
        <v>1258937</v>
      </c>
      <c r="G532">
        <v>1270063</v>
      </c>
      <c r="H532">
        <v>1581</v>
      </c>
      <c r="I532">
        <v>2.7</v>
      </c>
      <c r="J532">
        <v>2366</v>
      </c>
      <c r="K532">
        <v>4</v>
      </c>
      <c r="L532">
        <v>202047</v>
      </c>
      <c r="M532">
        <v>18285</v>
      </c>
      <c r="N532">
        <v>183762</v>
      </c>
      <c r="O532">
        <v>1.4</v>
      </c>
      <c r="P532">
        <v>15.9</v>
      </c>
      <c r="Q532">
        <v>224298</v>
      </c>
      <c r="R532">
        <v>85381</v>
      </c>
      <c r="S532">
        <v>138917</v>
      </c>
      <c r="T532">
        <v>6.7</v>
      </c>
      <c r="U532">
        <v>17.7</v>
      </c>
      <c r="V532">
        <v>-22251</v>
      </c>
      <c r="W532">
        <v>-1.8</v>
      </c>
      <c r="X532">
        <v>31.8</v>
      </c>
      <c r="Y532">
        <v>865</v>
      </c>
      <c r="Z532">
        <v>934</v>
      </c>
      <c r="AA532">
        <v>49339</v>
      </c>
      <c r="AB532">
        <v>0</v>
      </c>
    </row>
    <row r="533" spans="1:28" x14ac:dyDescent="0.35">
      <c r="A533">
        <v>1985</v>
      </c>
      <c r="B533" t="s">
        <v>48</v>
      </c>
      <c r="C533" t="s">
        <v>45</v>
      </c>
      <c r="D533">
        <v>158740</v>
      </c>
      <c r="E533">
        <v>199132</v>
      </c>
      <c r="F533">
        <v>4835936</v>
      </c>
      <c r="G533">
        <v>4885580</v>
      </c>
      <c r="H533">
        <v>3058</v>
      </c>
      <c r="I533">
        <v>1.5</v>
      </c>
      <c r="J533">
        <v>6468</v>
      </c>
      <c r="K533">
        <v>3.2</v>
      </c>
      <c r="L533">
        <v>567496</v>
      </c>
      <c r="M533">
        <v>47287</v>
      </c>
      <c r="N533">
        <v>520209</v>
      </c>
      <c r="O533">
        <v>1</v>
      </c>
      <c r="P533">
        <v>11.6</v>
      </c>
      <c r="Q533">
        <v>666783</v>
      </c>
      <c r="R533">
        <v>242376</v>
      </c>
      <c r="S533">
        <v>424407</v>
      </c>
      <c r="T533">
        <v>5</v>
      </c>
      <c r="U533">
        <v>13.6</v>
      </c>
      <c r="V533">
        <v>-99287</v>
      </c>
      <c r="W533">
        <v>-2</v>
      </c>
      <c r="X533">
        <v>23.2</v>
      </c>
      <c r="Y533">
        <v>2331</v>
      </c>
      <c r="Z533">
        <v>2540</v>
      </c>
      <c r="AA533">
        <v>136525</v>
      </c>
      <c r="AB533">
        <v>0</v>
      </c>
    </row>
    <row r="534" spans="1:28" x14ac:dyDescent="0.35">
      <c r="A534">
        <v>1985</v>
      </c>
      <c r="B534" t="s">
        <v>49</v>
      </c>
      <c r="C534" t="s">
        <v>44</v>
      </c>
      <c r="D534">
        <v>1331</v>
      </c>
      <c r="E534">
        <v>2012</v>
      </c>
      <c r="F534">
        <v>176240</v>
      </c>
      <c r="G534">
        <v>88747</v>
      </c>
      <c r="H534">
        <v>2002</v>
      </c>
      <c r="I534">
        <v>199</v>
      </c>
      <c r="J534">
        <v>0</v>
      </c>
      <c r="K534">
        <v>0</v>
      </c>
      <c r="L534">
        <v>174987</v>
      </c>
      <c r="M534">
        <v>174987</v>
      </c>
      <c r="N534">
        <v>0</v>
      </c>
      <c r="O534">
        <v>197.2</v>
      </c>
      <c r="P534">
        <v>197.2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174987</v>
      </c>
      <c r="W534">
        <v>197.2</v>
      </c>
      <c r="X534">
        <v>0</v>
      </c>
      <c r="AB534">
        <v>0</v>
      </c>
    </row>
    <row r="535" spans="1:28" x14ac:dyDescent="0.35">
      <c r="A535">
        <v>1985</v>
      </c>
      <c r="B535" t="s">
        <v>49</v>
      </c>
      <c r="C535" t="s">
        <v>57</v>
      </c>
      <c r="D535">
        <v>4177</v>
      </c>
      <c r="E535">
        <v>5148</v>
      </c>
      <c r="F535">
        <v>308912</v>
      </c>
      <c r="G535">
        <v>288116</v>
      </c>
      <c r="H535">
        <v>259</v>
      </c>
      <c r="I535">
        <v>5.0999999999999996</v>
      </c>
      <c r="J535">
        <v>157</v>
      </c>
      <c r="K535">
        <v>3.1</v>
      </c>
      <c r="L535">
        <v>97220</v>
      </c>
      <c r="M535">
        <v>10468</v>
      </c>
      <c r="N535">
        <v>86752</v>
      </c>
      <c r="O535">
        <v>3.6</v>
      </c>
      <c r="P535">
        <v>33.700000000000003</v>
      </c>
      <c r="Q535">
        <v>55628</v>
      </c>
      <c r="R535">
        <v>18025</v>
      </c>
      <c r="S535">
        <v>37603</v>
      </c>
      <c r="T535">
        <v>6.3</v>
      </c>
      <c r="U535">
        <v>19.3</v>
      </c>
      <c r="V535">
        <v>41592</v>
      </c>
      <c r="W535">
        <v>14.4</v>
      </c>
      <c r="X535">
        <v>38.6</v>
      </c>
      <c r="Y535">
        <v>89</v>
      </c>
      <c r="Z535">
        <v>89</v>
      </c>
      <c r="AA535">
        <v>11787</v>
      </c>
      <c r="AB535">
        <v>0</v>
      </c>
    </row>
    <row r="536" spans="1:28" x14ac:dyDescent="0.35">
      <c r="A536">
        <v>1985</v>
      </c>
      <c r="B536" t="s">
        <v>49</v>
      </c>
      <c r="C536" t="s">
        <v>58</v>
      </c>
      <c r="D536">
        <v>3738</v>
      </c>
      <c r="E536">
        <v>4941</v>
      </c>
      <c r="F536">
        <v>264186</v>
      </c>
      <c r="G536">
        <v>260573</v>
      </c>
      <c r="H536">
        <v>312</v>
      </c>
      <c r="I536">
        <v>6.4</v>
      </c>
      <c r="J536">
        <v>237</v>
      </c>
      <c r="K536">
        <v>4.8</v>
      </c>
      <c r="L536">
        <v>64450</v>
      </c>
      <c r="M536">
        <v>7139</v>
      </c>
      <c r="N536">
        <v>57311</v>
      </c>
      <c r="O536">
        <v>2.7</v>
      </c>
      <c r="P536">
        <v>24.7</v>
      </c>
      <c r="Q536">
        <v>57224</v>
      </c>
      <c r="R536">
        <v>20967</v>
      </c>
      <c r="S536">
        <v>36257</v>
      </c>
      <c r="T536">
        <v>8</v>
      </c>
      <c r="U536">
        <v>22</v>
      </c>
      <c r="V536">
        <v>7226</v>
      </c>
      <c r="W536">
        <v>2.7</v>
      </c>
      <c r="X536">
        <v>44</v>
      </c>
      <c r="Y536">
        <v>111</v>
      </c>
      <c r="Z536">
        <v>113</v>
      </c>
      <c r="AA536">
        <v>15001</v>
      </c>
      <c r="AB536">
        <v>0</v>
      </c>
    </row>
    <row r="537" spans="1:28" x14ac:dyDescent="0.35">
      <c r="A537">
        <v>1985</v>
      </c>
      <c r="B537" t="s">
        <v>49</v>
      </c>
      <c r="C537" t="s">
        <v>59</v>
      </c>
      <c r="D537">
        <v>4050</v>
      </c>
      <c r="E537">
        <v>5714</v>
      </c>
      <c r="F537">
        <v>282872</v>
      </c>
      <c r="G537">
        <v>282112</v>
      </c>
      <c r="H537">
        <v>264</v>
      </c>
      <c r="I537">
        <v>4.5999999999999996</v>
      </c>
      <c r="J537">
        <v>346</v>
      </c>
      <c r="K537">
        <v>6</v>
      </c>
      <c r="L537">
        <v>57107</v>
      </c>
      <c r="M537">
        <v>5051</v>
      </c>
      <c r="N537">
        <v>52056</v>
      </c>
      <c r="O537">
        <v>1.8</v>
      </c>
      <c r="P537">
        <v>20.2</v>
      </c>
      <c r="Q537">
        <v>55586</v>
      </c>
      <c r="R537">
        <v>23226</v>
      </c>
      <c r="S537">
        <v>32360</v>
      </c>
      <c r="T537">
        <v>8.1999999999999993</v>
      </c>
      <c r="U537">
        <v>19.7</v>
      </c>
      <c r="V537">
        <v>1521</v>
      </c>
      <c r="W537">
        <v>0.5</v>
      </c>
      <c r="X537">
        <v>39.4</v>
      </c>
      <c r="Y537">
        <v>115</v>
      </c>
      <c r="Z537">
        <v>157</v>
      </c>
      <c r="AA537">
        <v>15469</v>
      </c>
      <c r="AB537">
        <v>0</v>
      </c>
    </row>
    <row r="538" spans="1:28" x14ac:dyDescent="0.35">
      <c r="A538">
        <v>1985</v>
      </c>
      <c r="B538" t="s">
        <v>49</v>
      </c>
      <c r="C538" t="s">
        <v>60</v>
      </c>
      <c r="D538">
        <v>4519</v>
      </c>
      <c r="E538">
        <v>6029</v>
      </c>
      <c r="F538">
        <v>314673</v>
      </c>
      <c r="G538">
        <v>310828</v>
      </c>
      <c r="H538">
        <v>171</v>
      </c>
      <c r="I538">
        <v>2.8</v>
      </c>
      <c r="J538">
        <v>212</v>
      </c>
      <c r="K538">
        <v>3.5</v>
      </c>
      <c r="L538">
        <v>58083</v>
      </c>
      <c r="M538">
        <v>4413</v>
      </c>
      <c r="N538">
        <v>53670</v>
      </c>
      <c r="O538">
        <v>1.4</v>
      </c>
      <c r="P538">
        <v>18.7</v>
      </c>
      <c r="Q538">
        <v>50392</v>
      </c>
      <c r="R538">
        <v>15714</v>
      </c>
      <c r="S538">
        <v>34678</v>
      </c>
      <c r="T538">
        <v>5.0999999999999996</v>
      </c>
      <c r="U538">
        <v>16.2</v>
      </c>
      <c r="V538">
        <v>7691</v>
      </c>
      <c r="W538">
        <v>2.5</v>
      </c>
      <c r="X538">
        <v>32.4</v>
      </c>
      <c r="Y538">
        <v>65</v>
      </c>
      <c r="Z538">
        <v>72</v>
      </c>
      <c r="AA538">
        <v>8269</v>
      </c>
      <c r="AB538">
        <v>0</v>
      </c>
    </row>
    <row r="539" spans="1:28" x14ac:dyDescent="0.35">
      <c r="A539">
        <v>1985</v>
      </c>
      <c r="B539" t="s">
        <v>49</v>
      </c>
      <c r="C539" t="s">
        <v>61</v>
      </c>
      <c r="D539">
        <v>3069</v>
      </c>
      <c r="E539">
        <v>4350</v>
      </c>
      <c r="F539">
        <v>212421</v>
      </c>
      <c r="G539">
        <v>210732</v>
      </c>
      <c r="H539">
        <v>118</v>
      </c>
      <c r="I539">
        <v>2.7</v>
      </c>
      <c r="J539">
        <v>177</v>
      </c>
      <c r="K539">
        <v>4</v>
      </c>
      <c r="L539">
        <v>39068</v>
      </c>
      <c r="M539">
        <v>2671</v>
      </c>
      <c r="N539">
        <v>36397</v>
      </c>
      <c r="O539">
        <v>1.3</v>
      </c>
      <c r="P539">
        <v>18.5</v>
      </c>
      <c r="Q539">
        <v>35690</v>
      </c>
      <c r="R539">
        <v>10768</v>
      </c>
      <c r="S539">
        <v>24922</v>
      </c>
      <c r="T539">
        <v>5.0999999999999996</v>
      </c>
      <c r="U539">
        <v>16.899999999999999</v>
      </c>
      <c r="V539">
        <v>3378</v>
      </c>
      <c r="W539">
        <v>1.6</v>
      </c>
      <c r="X539">
        <v>33.799999999999997</v>
      </c>
      <c r="Y539">
        <v>39</v>
      </c>
      <c r="Z539">
        <v>46</v>
      </c>
      <c r="AA539">
        <v>5076</v>
      </c>
      <c r="AB539">
        <v>0</v>
      </c>
    </row>
    <row r="540" spans="1:28" x14ac:dyDescent="0.35">
      <c r="A540">
        <v>1985</v>
      </c>
      <c r="B540" t="s">
        <v>49</v>
      </c>
      <c r="C540" t="s">
        <v>62</v>
      </c>
      <c r="D540">
        <v>11445</v>
      </c>
      <c r="E540">
        <v>23600</v>
      </c>
      <c r="F540">
        <v>797894</v>
      </c>
      <c r="G540">
        <v>793014</v>
      </c>
      <c r="H540">
        <v>909</v>
      </c>
      <c r="I540">
        <v>3.8</v>
      </c>
      <c r="J540">
        <v>1015</v>
      </c>
      <c r="K540">
        <v>4.3</v>
      </c>
      <c r="L540">
        <v>136939</v>
      </c>
      <c r="M540">
        <v>14405</v>
      </c>
      <c r="N540">
        <v>122534</v>
      </c>
      <c r="O540">
        <v>1.8</v>
      </c>
      <c r="P540">
        <v>17.3</v>
      </c>
      <c r="Q540">
        <v>127178</v>
      </c>
      <c r="R540">
        <v>45091</v>
      </c>
      <c r="S540">
        <v>82087</v>
      </c>
      <c r="T540">
        <v>5.7</v>
      </c>
      <c r="U540">
        <v>16</v>
      </c>
      <c r="V540">
        <v>9761</v>
      </c>
      <c r="W540">
        <v>1.3</v>
      </c>
      <c r="X540">
        <v>32</v>
      </c>
      <c r="Y540">
        <v>189</v>
      </c>
      <c r="Z540">
        <v>220</v>
      </c>
      <c r="AA540">
        <v>25334</v>
      </c>
      <c r="AB540">
        <v>0</v>
      </c>
    </row>
    <row r="541" spans="1:28" x14ac:dyDescent="0.35">
      <c r="A541">
        <v>1985</v>
      </c>
      <c r="B541" t="s">
        <v>49</v>
      </c>
      <c r="C541" t="s">
        <v>45</v>
      </c>
      <c r="D541">
        <v>55519</v>
      </c>
      <c r="E541">
        <v>96337</v>
      </c>
      <c r="F541">
        <v>3861358</v>
      </c>
      <c r="G541">
        <v>3873642</v>
      </c>
      <c r="H541">
        <v>2397</v>
      </c>
      <c r="I541">
        <v>2.5</v>
      </c>
      <c r="J541">
        <v>3957</v>
      </c>
      <c r="K541">
        <v>4.0999999999999996</v>
      </c>
      <c r="L541">
        <v>463811</v>
      </c>
      <c r="M541">
        <v>50509</v>
      </c>
      <c r="N541">
        <v>413302</v>
      </c>
      <c r="O541">
        <v>1.3</v>
      </c>
      <c r="P541">
        <v>12</v>
      </c>
      <c r="Q541">
        <v>488378</v>
      </c>
      <c r="R541">
        <v>176966</v>
      </c>
      <c r="S541">
        <v>311412</v>
      </c>
      <c r="T541">
        <v>4.5999999999999996</v>
      </c>
      <c r="U541">
        <v>12.6</v>
      </c>
      <c r="V541">
        <v>-24567</v>
      </c>
      <c r="W541">
        <v>-0.6</v>
      </c>
      <c r="X541">
        <v>24</v>
      </c>
      <c r="Y541">
        <v>610</v>
      </c>
      <c r="Z541">
        <v>811</v>
      </c>
      <c r="AA541">
        <v>82285</v>
      </c>
      <c r="AB541">
        <v>0</v>
      </c>
    </row>
    <row r="542" spans="1:28" x14ac:dyDescent="0.35">
      <c r="A542">
        <v>1985</v>
      </c>
      <c r="B542" t="s">
        <v>50</v>
      </c>
      <c r="C542" t="s">
        <v>44</v>
      </c>
      <c r="D542">
        <v>447</v>
      </c>
      <c r="E542">
        <v>922</v>
      </c>
      <c r="F542">
        <v>127693</v>
      </c>
      <c r="G542">
        <v>64323</v>
      </c>
      <c r="H542">
        <v>919</v>
      </c>
      <c r="I542">
        <v>199.3</v>
      </c>
      <c r="J542">
        <v>0</v>
      </c>
      <c r="K542">
        <v>0</v>
      </c>
      <c r="L542">
        <v>126741</v>
      </c>
      <c r="M542">
        <v>126741</v>
      </c>
      <c r="N542">
        <v>0</v>
      </c>
      <c r="O542">
        <v>197</v>
      </c>
      <c r="P542">
        <v>197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126741</v>
      </c>
      <c r="W542">
        <v>197</v>
      </c>
      <c r="X542">
        <v>0</v>
      </c>
      <c r="AB542">
        <v>0</v>
      </c>
    </row>
    <row r="543" spans="1:28" x14ac:dyDescent="0.35">
      <c r="A543">
        <v>1985</v>
      </c>
      <c r="B543" t="s">
        <v>50</v>
      </c>
      <c r="C543" t="s">
        <v>57</v>
      </c>
      <c r="D543">
        <v>1648</v>
      </c>
      <c r="E543">
        <v>2286</v>
      </c>
      <c r="F543">
        <v>264701</v>
      </c>
      <c r="G543">
        <v>244063</v>
      </c>
      <c r="H543">
        <v>200</v>
      </c>
      <c r="I543">
        <v>8.9</v>
      </c>
      <c r="J543">
        <v>125</v>
      </c>
      <c r="K543">
        <v>5.6</v>
      </c>
      <c r="L543">
        <v>90621</v>
      </c>
      <c r="M543">
        <v>16868</v>
      </c>
      <c r="N543">
        <v>73753</v>
      </c>
      <c r="O543">
        <v>6.9</v>
      </c>
      <c r="P543">
        <v>37.1</v>
      </c>
      <c r="Q543">
        <v>49345</v>
      </c>
      <c r="R543">
        <v>20124</v>
      </c>
      <c r="S543">
        <v>29221</v>
      </c>
      <c r="T543">
        <v>8.1999999999999993</v>
      </c>
      <c r="U543">
        <v>20.2</v>
      </c>
      <c r="V543">
        <v>41276</v>
      </c>
      <c r="W543">
        <v>16.899999999999999</v>
      </c>
      <c r="X543">
        <v>40.4</v>
      </c>
      <c r="Y543">
        <v>46</v>
      </c>
      <c r="Z543">
        <v>46</v>
      </c>
      <c r="AB543">
        <v>1</v>
      </c>
    </row>
    <row r="544" spans="1:28" x14ac:dyDescent="0.35">
      <c r="A544">
        <v>1985</v>
      </c>
      <c r="B544" t="s">
        <v>50</v>
      </c>
      <c r="C544" t="s">
        <v>58</v>
      </c>
      <c r="D544">
        <v>1350</v>
      </c>
      <c r="E544">
        <v>2392</v>
      </c>
      <c r="F544">
        <v>210110</v>
      </c>
      <c r="G544">
        <v>204501</v>
      </c>
      <c r="H544">
        <v>215</v>
      </c>
      <c r="I544">
        <v>9.1999999999999993</v>
      </c>
      <c r="J544">
        <v>113</v>
      </c>
      <c r="K544">
        <v>4.8</v>
      </c>
      <c r="L544">
        <v>53918</v>
      </c>
      <c r="M544">
        <v>8686</v>
      </c>
      <c r="N544">
        <v>45232</v>
      </c>
      <c r="O544">
        <v>4.2</v>
      </c>
      <c r="P544">
        <v>26.4</v>
      </c>
      <c r="Q544">
        <v>42700</v>
      </c>
      <c r="R544">
        <v>17405</v>
      </c>
      <c r="S544">
        <v>25295</v>
      </c>
      <c r="T544">
        <v>8.5</v>
      </c>
      <c r="U544">
        <v>20.9</v>
      </c>
      <c r="V544">
        <v>11218</v>
      </c>
      <c r="W544">
        <v>5.5</v>
      </c>
      <c r="X544">
        <v>41.8</v>
      </c>
      <c r="Y544">
        <v>37</v>
      </c>
      <c r="Z544">
        <v>41</v>
      </c>
      <c r="AA544">
        <v>10672</v>
      </c>
      <c r="AB544">
        <v>0</v>
      </c>
    </row>
    <row r="545" spans="1:28" x14ac:dyDescent="0.35">
      <c r="A545">
        <v>1985</v>
      </c>
      <c r="B545" t="s">
        <v>50</v>
      </c>
      <c r="C545" t="s">
        <v>59</v>
      </c>
      <c r="D545">
        <v>1689</v>
      </c>
      <c r="E545">
        <v>3324</v>
      </c>
      <c r="F545">
        <v>257221</v>
      </c>
      <c r="G545">
        <v>250791</v>
      </c>
      <c r="H545">
        <v>211</v>
      </c>
      <c r="I545">
        <v>6.4</v>
      </c>
      <c r="J545">
        <v>185</v>
      </c>
      <c r="K545">
        <v>5.6</v>
      </c>
      <c r="L545">
        <v>55017</v>
      </c>
      <c r="M545">
        <v>5445</v>
      </c>
      <c r="N545">
        <v>49572</v>
      </c>
      <c r="O545">
        <v>2.2000000000000002</v>
      </c>
      <c r="P545">
        <v>21.9</v>
      </c>
      <c r="Q545">
        <v>42157</v>
      </c>
      <c r="R545">
        <v>12158</v>
      </c>
      <c r="S545">
        <v>29999</v>
      </c>
      <c r="T545">
        <v>4.8</v>
      </c>
      <c r="U545">
        <v>16.8</v>
      </c>
      <c r="V545">
        <v>12860</v>
      </c>
      <c r="W545">
        <v>5.0999999999999996</v>
      </c>
      <c r="X545">
        <v>33.6</v>
      </c>
      <c r="Y545">
        <v>22</v>
      </c>
      <c r="Z545">
        <v>58</v>
      </c>
      <c r="AA545">
        <v>6270</v>
      </c>
      <c r="AB545">
        <v>0</v>
      </c>
    </row>
    <row r="546" spans="1:28" x14ac:dyDescent="0.35">
      <c r="A546">
        <v>1985</v>
      </c>
      <c r="B546" t="s">
        <v>50</v>
      </c>
      <c r="C546" t="s">
        <v>60</v>
      </c>
      <c r="D546">
        <v>1882</v>
      </c>
      <c r="E546">
        <v>3566</v>
      </c>
      <c r="F546">
        <v>287561</v>
      </c>
      <c r="G546">
        <v>282708</v>
      </c>
      <c r="H546">
        <v>224</v>
      </c>
      <c r="I546">
        <v>6.4</v>
      </c>
      <c r="J546">
        <v>118</v>
      </c>
      <c r="K546">
        <v>3.4</v>
      </c>
      <c r="L546">
        <v>53884</v>
      </c>
      <c r="M546">
        <v>6292</v>
      </c>
      <c r="N546">
        <v>47592</v>
      </c>
      <c r="O546">
        <v>2.2000000000000002</v>
      </c>
      <c r="P546">
        <v>19.100000000000001</v>
      </c>
      <c r="Q546">
        <v>44178</v>
      </c>
      <c r="R546">
        <v>12694</v>
      </c>
      <c r="S546">
        <v>31484</v>
      </c>
      <c r="T546">
        <v>4.5</v>
      </c>
      <c r="U546">
        <v>15.6</v>
      </c>
      <c r="V546">
        <v>9706</v>
      </c>
      <c r="W546">
        <v>3.5</v>
      </c>
      <c r="X546">
        <v>31.2</v>
      </c>
      <c r="Y546">
        <v>20</v>
      </c>
      <c r="Z546">
        <v>20</v>
      </c>
      <c r="AA546">
        <v>6214</v>
      </c>
      <c r="AB546">
        <v>0</v>
      </c>
    </row>
    <row r="547" spans="1:28" x14ac:dyDescent="0.35">
      <c r="A547">
        <v>1985</v>
      </c>
      <c r="B547" t="s">
        <v>50</v>
      </c>
      <c r="C547" t="s">
        <v>61</v>
      </c>
      <c r="D547">
        <v>1299</v>
      </c>
      <c r="E547">
        <v>2834</v>
      </c>
      <c r="F547">
        <v>197505</v>
      </c>
      <c r="G547">
        <v>194074</v>
      </c>
      <c r="H547">
        <v>200</v>
      </c>
      <c r="I547">
        <v>7.2</v>
      </c>
      <c r="J547">
        <v>107</v>
      </c>
      <c r="K547">
        <v>3.8</v>
      </c>
      <c r="L547">
        <v>38594</v>
      </c>
      <c r="M547">
        <v>4427</v>
      </c>
      <c r="N547">
        <v>34167</v>
      </c>
      <c r="O547">
        <v>2.2999999999999998</v>
      </c>
      <c r="P547">
        <v>19.899999999999999</v>
      </c>
      <c r="Q547">
        <v>31731</v>
      </c>
      <c r="R547">
        <v>9551</v>
      </c>
      <c r="S547">
        <v>22180</v>
      </c>
      <c r="T547">
        <v>4.9000000000000004</v>
      </c>
      <c r="U547">
        <v>16.3</v>
      </c>
      <c r="V547">
        <v>6863</v>
      </c>
      <c r="W547">
        <v>3.6</v>
      </c>
      <c r="X547">
        <v>32.6</v>
      </c>
      <c r="Y547">
        <v>23</v>
      </c>
      <c r="Z547">
        <v>45</v>
      </c>
      <c r="AA547">
        <v>6928</v>
      </c>
      <c r="AB547">
        <v>0</v>
      </c>
    </row>
    <row r="548" spans="1:28" x14ac:dyDescent="0.35">
      <c r="A548">
        <v>1985</v>
      </c>
      <c r="B548" t="s">
        <v>50</v>
      </c>
      <c r="C548" t="s">
        <v>62</v>
      </c>
      <c r="D548">
        <v>5397</v>
      </c>
      <c r="E548">
        <v>19477</v>
      </c>
      <c r="F548">
        <v>824782</v>
      </c>
      <c r="G548">
        <v>809992</v>
      </c>
      <c r="H548">
        <v>1194</v>
      </c>
      <c r="I548">
        <v>6.2</v>
      </c>
      <c r="J548">
        <v>855</v>
      </c>
      <c r="K548">
        <v>4.4000000000000004</v>
      </c>
      <c r="L548">
        <v>148236</v>
      </c>
      <c r="M548">
        <v>20610</v>
      </c>
      <c r="N548">
        <v>127626</v>
      </c>
      <c r="O548">
        <v>2.5</v>
      </c>
      <c r="P548">
        <v>18.3</v>
      </c>
      <c r="Q548">
        <v>118655</v>
      </c>
      <c r="R548">
        <v>40384</v>
      </c>
      <c r="S548">
        <v>78271</v>
      </c>
      <c r="T548">
        <v>5</v>
      </c>
      <c r="U548">
        <v>14.6</v>
      </c>
      <c r="V548">
        <v>29581</v>
      </c>
      <c r="W548">
        <v>3.7</v>
      </c>
      <c r="X548">
        <v>29.2</v>
      </c>
      <c r="Y548">
        <v>66</v>
      </c>
      <c r="Z548">
        <v>129</v>
      </c>
      <c r="AB548">
        <v>1</v>
      </c>
    </row>
    <row r="549" spans="1:28" x14ac:dyDescent="0.35">
      <c r="A549">
        <v>1985</v>
      </c>
      <c r="B549" t="s">
        <v>50</v>
      </c>
      <c r="C549" t="s">
        <v>45</v>
      </c>
      <c r="D549">
        <v>31362</v>
      </c>
      <c r="E549">
        <v>97462</v>
      </c>
      <c r="F549">
        <v>4798597</v>
      </c>
      <c r="G549">
        <v>4768221</v>
      </c>
      <c r="H549">
        <v>4143</v>
      </c>
      <c r="I549">
        <v>4.3</v>
      </c>
      <c r="J549">
        <v>3962</v>
      </c>
      <c r="K549">
        <v>4.0999999999999996</v>
      </c>
      <c r="L549">
        <v>603513</v>
      </c>
      <c r="M549">
        <v>96546</v>
      </c>
      <c r="N549">
        <v>506967</v>
      </c>
      <c r="O549">
        <v>2</v>
      </c>
      <c r="P549">
        <v>12.7</v>
      </c>
      <c r="Q549">
        <v>542760</v>
      </c>
      <c r="R549">
        <v>170562</v>
      </c>
      <c r="S549">
        <v>372198</v>
      </c>
      <c r="T549">
        <v>3.6</v>
      </c>
      <c r="U549">
        <v>11.4</v>
      </c>
      <c r="V549">
        <v>60753</v>
      </c>
      <c r="W549">
        <v>1.3</v>
      </c>
      <c r="X549">
        <v>22.8</v>
      </c>
      <c r="Y549">
        <v>217</v>
      </c>
      <c r="Z549">
        <v>441</v>
      </c>
      <c r="AA549">
        <v>63012</v>
      </c>
      <c r="AB549">
        <v>0</v>
      </c>
    </row>
    <row r="550" spans="1:28" x14ac:dyDescent="0.35">
      <c r="A550">
        <v>1985</v>
      </c>
      <c r="B550" t="s">
        <v>51</v>
      </c>
      <c r="C550" t="s">
        <v>44</v>
      </c>
      <c r="D550">
        <v>84</v>
      </c>
      <c r="E550">
        <v>324</v>
      </c>
      <c r="F550">
        <v>57050</v>
      </c>
      <c r="G550">
        <v>28795</v>
      </c>
      <c r="H550">
        <v>323</v>
      </c>
      <c r="I550">
        <v>199.4</v>
      </c>
      <c r="J550">
        <v>0</v>
      </c>
      <c r="K550">
        <v>0</v>
      </c>
      <c r="L550">
        <v>56511</v>
      </c>
      <c r="M550">
        <v>56511</v>
      </c>
      <c r="N550">
        <v>0</v>
      </c>
      <c r="O550">
        <v>196.3</v>
      </c>
      <c r="P550">
        <v>196.3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56511</v>
      </c>
      <c r="W550">
        <v>196.3</v>
      </c>
      <c r="X550">
        <v>0</v>
      </c>
      <c r="AB550">
        <v>0</v>
      </c>
    </row>
    <row r="551" spans="1:28" x14ac:dyDescent="0.35">
      <c r="A551">
        <v>1985</v>
      </c>
      <c r="B551" t="s">
        <v>51</v>
      </c>
      <c r="C551" t="s">
        <v>57</v>
      </c>
      <c r="D551">
        <v>327</v>
      </c>
      <c r="E551">
        <v>603</v>
      </c>
      <c r="F551">
        <v>120072</v>
      </c>
      <c r="G551">
        <v>107513</v>
      </c>
      <c r="H551">
        <v>52</v>
      </c>
      <c r="I551">
        <v>8.8000000000000007</v>
      </c>
      <c r="J551">
        <v>30</v>
      </c>
      <c r="K551">
        <v>5.0999999999999996</v>
      </c>
      <c r="L551">
        <v>41544</v>
      </c>
      <c r="M551">
        <v>3833</v>
      </c>
      <c r="N551">
        <v>37711</v>
      </c>
      <c r="O551">
        <v>3.6</v>
      </c>
      <c r="P551">
        <v>38.6</v>
      </c>
      <c r="Q551">
        <v>16426</v>
      </c>
      <c r="R551">
        <v>2438</v>
      </c>
      <c r="S551">
        <v>13988</v>
      </c>
      <c r="T551">
        <v>2.2999999999999998</v>
      </c>
      <c r="U551">
        <v>15.3</v>
      </c>
      <c r="V551">
        <v>25118</v>
      </c>
      <c r="W551">
        <v>23.3</v>
      </c>
      <c r="X551">
        <v>30.6</v>
      </c>
      <c r="Y551">
        <v>2</v>
      </c>
      <c r="Z551">
        <v>2</v>
      </c>
      <c r="AB551">
        <v>1</v>
      </c>
    </row>
    <row r="552" spans="1:28" x14ac:dyDescent="0.35">
      <c r="A552">
        <v>1985</v>
      </c>
      <c r="B552" t="s">
        <v>51</v>
      </c>
      <c r="C552" t="s">
        <v>58</v>
      </c>
      <c r="D552">
        <v>260</v>
      </c>
      <c r="E552">
        <v>761</v>
      </c>
      <c r="F552">
        <v>88104</v>
      </c>
      <c r="G552">
        <v>88282</v>
      </c>
      <c r="H552">
        <v>109</v>
      </c>
      <c r="I552">
        <v>14.8</v>
      </c>
      <c r="J552">
        <v>56</v>
      </c>
      <c r="K552">
        <v>7.6</v>
      </c>
      <c r="L552">
        <v>22147</v>
      </c>
      <c r="M552">
        <v>4273</v>
      </c>
      <c r="N552">
        <v>17874</v>
      </c>
      <c r="O552">
        <v>4.8</v>
      </c>
      <c r="P552">
        <v>25.1</v>
      </c>
      <c r="Q552">
        <v>22503</v>
      </c>
      <c r="R552">
        <v>6560</v>
      </c>
      <c r="S552">
        <v>15943</v>
      </c>
      <c r="T552">
        <v>7.4</v>
      </c>
      <c r="U552">
        <v>25.5</v>
      </c>
      <c r="V552">
        <v>-356</v>
      </c>
      <c r="W552">
        <v>-0.4</v>
      </c>
      <c r="X552">
        <v>50.2</v>
      </c>
      <c r="Y552">
        <v>7</v>
      </c>
      <c r="Z552">
        <v>7</v>
      </c>
      <c r="AA552">
        <v>4519</v>
      </c>
      <c r="AB552">
        <v>0</v>
      </c>
    </row>
    <row r="553" spans="1:28" x14ac:dyDescent="0.35">
      <c r="A553">
        <v>1985</v>
      </c>
      <c r="B553" t="s">
        <v>51</v>
      </c>
      <c r="C553" t="s">
        <v>59</v>
      </c>
      <c r="D553">
        <v>381</v>
      </c>
      <c r="E553">
        <v>1381</v>
      </c>
      <c r="F553">
        <v>132744</v>
      </c>
      <c r="G553">
        <v>128787</v>
      </c>
      <c r="H553">
        <v>191</v>
      </c>
      <c r="I553">
        <v>14.2</v>
      </c>
      <c r="J553">
        <v>117</v>
      </c>
      <c r="K553">
        <v>8.6999999999999993</v>
      </c>
      <c r="L553">
        <v>33601</v>
      </c>
      <c r="M553">
        <v>6701</v>
      </c>
      <c r="N553">
        <v>26900</v>
      </c>
      <c r="O553">
        <v>5.2</v>
      </c>
      <c r="P553">
        <v>26.1</v>
      </c>
      <c r="Q553">
        <v>25686</v>
      </c>
      <c r="R553">
        <v>8569</v>
      </c>
      <c r="S553">
        <v>17117</v>
      </c>
      <c r="T553">
        <v>6.7</v>
      </c>
      <c r="U553">
        <v>19.899999999999999</v>
      </c>
      <c r="V553">
        <v>7915</v>
      </c>
      <c r="W553">
        <v>6.2</v>
      </c>
      <c r="X553">
        <v>39.799999999999997</v>
      </c>
      <c r="Y553">
        <v>7</v>
      </c>
      <c r="Z553">
        <v>14</v>
      </c>
      <c r="AA553">
        <v>4610</v>
      </c>
      <c r="AB553">
        <v>0</v>
      </c>
    </row>
    <row r="554" spans="1:28" x14ac:dyDescent="0.35">
      <c r="A554">
        <v>1985</v>
      </c>
      <c r="B554" t="s">
        <v>51</v>
      </c>
      <c r="C554" t="s">
        <v>60</v>
      </c>
      <c r="D554">
        <v>417</v>
      </c>
      <c r="E554">
        <v>1340</v>
      </c>
      <c r="F554">
        <v>140729</v>
      </c>
      <c r="G554">
        <v>137128</v>
      </c>
      <c r="H554">
        <v>161</v>
      </c>
      <c r="I554">
        <v>12.1</v>
      </c>
      <c r="J554">
        <v>133</v>
      </c>
      <c r="K554">
        <v>10</v>
      </c>
      <c r="L554">
        <v>29270</v>
      </c>
      <c r="M554">
        <v>4165</v>
      </c>
      <c r="N554">
        <v>25105</v>
      </c>
      <c r="O554">
        <v>3</v>
      </c>
      <c r="P554">
        <v>21.3</v>
      </c>
      <c r="Q554">
        <v>22068</v>
      </c>
      <c r="R554">
        <v>8874</v>
      </c>
      <c r="S554">
        <v>13194</v>
      </c>
      <c r="T554">
        <v>6.5</v>
      </c>
      <c r="U554">
        <v>16.100000000000001</v>
      </c>
      <c r="V554">
        <v>7202</v>
      </c>
      <c r="W554">
        <v>5.2</v>
      </c>
      <c r="X554">
        <v>32.200000000000003</v>
      </c>
      <c r="Y554">
        <v>5</v>
      </c>
      <c r="Z554">
        <v>5</v>
      </c>
      <c r="AA554">
        <v>3351</v>
      </c>
      <c r="AB554">
        <v>0</v>
      </c>
    </row>
    <row r="555" spans="1:28" x14ac:dyDescent="0.35">
      <c r="A555">
        <v>1985</v>
      </c>
      <c r="B555" t="s">
        <v>51</v>
      </c>
      <c r="C555" t="s">
        <v>61</v>
      </c>
      <c r="D555">
        <v>251</v>
      </c>
      <c r="E555">
        <v>1020</v>
      </c>
      <c r="F555">
        <v>90948</v>
      </c>
      <c r="G555">
        <v>86902</v>
      </c>
      <c r="H555">
        <v>110</v>
      </c>
      <c r="I555">
        <v>11</v>
      </c>
      <c r="J555">
        <v>80</v>
      </c>
      <c r="K555">
        <v>8</v>
      </c>
      <c r="L555">
        <v>23055</v>
      </c>
      <c r="M555">
        <v>4036</v>
      </c>
      <c r="N555">
        <v>19019</v>
      </c>
      <c r="O555">
        <v>4.5999999999999996</v>
      </c>
      <c r="P555">
        <v>26.5</v>
      </c>
      <c r="Q555">
        <v>14962</v>
      </c>
      <c r="R555">
        <v>4240</v>
      </c>
      <c r="S555">
        <v>10722</v>
      </c>
      <c r="T555">
        <v>4.9000000000000004</v>
      </c>
      <c r="U555">
        <v>17.2</v>
      </c>
      <c r="V555">
        <v>8093</v>
      </c>
      <c r="W555">
        <v>9.3000000000000007</v>
      </c>
      <c r="X555">
        <v>34.4</v>
      </c>
      <c r="Y555">
        <v>2</v>
      </c>
      <c r="Z555">
        <v>2</v>
      </c>
      <c r="AB555">
        <v>1</v>
      </c>
    </row>
    <row r="556" spans="1:28" x14ac:dyDescent="0.35">
      <c r="A556">
        <v>1985</v>
      </c>
      <c r="B556" t="s">
        <v>51</v>
      </c>
      <c r="C556" t="s">
        <v>62</v>
      </c>
      <c r="D556">
        <v>1338</v>
      </c>
      <c r="E556">
        <v>9606</v>
      </c>
      <c r="F556">
        <v>460194</v>
      </c>
      <c r="G556">
        <v>445392</v>
      </c>
      <c r="H556">
        <v>1102</v>
      </c>
      <c r="I556">
        <v>11.8</v>
      </c>
      <c r="J556">
        <v>557</v>
      </c>
      <c r="K556">
        <v>6</v>
      </c>
      <c r="L556">
        <v>96719</v>
      </c>
      <c r="M556">
        <v>23226</v>
      </c>
      <c r="N556">
        <v>73493</v>
      </c>
      <c r="O556">
        <v>5.2</v>
      </c>
      <c r="P556">
        <v>21.7</v>
      </c>
      <c r="Q556">
        <v>67115</v>
      </c>
      <c r="R556">
        <v>22866</v>
      </c>
      <c r="S556">
        <v>44249</v>
      </c>
      <c r="T556">
        <v>5.0999999999999996</v>
      </c>
      <c r="U556">
        <v>15.1</v>
      </c>
      <c r="V556">
        <v>29604</v>
      </c>
      <c r="W556">
        <v>6.6</v>
      </c>
      <c r="X556">
        <v>30.2</v>
      </c>
      <c r="Y556">
        <v>9</v>
      </c>
      <c r="Z556">
        <v>9</v>
      </c>
      <c r="AA556">
        <v>6313</v>
      </c>
      <c r="AB556">
        <v>0</v>
      </c>
    </row>
    <row r="557" spans="1:28" x14ac:dyDescent="0.35">
      <c r="A557">
        <v>1985</v>
      </c>
      <c r="B557" t="s">
        <v>51</v>
      </c>
      <c r="C557" t="s">
        <v>45</v>
      </c>
      <c r="D557">
        <v>9928</v>
      </c>
      <c r="E557">
        <v>59543</v>
      </c>
      <c r="F557">
        <v>3406357</v>
      </c>
      <c r="G557">
        <v>3367018</v>
      </c>
      <c r="H557">
        <v>4607</v>
      </c>
      <c r="I557">
        <v>7.8</v>
      </c>
      <c r="J557">
        <v>4127</v>
      </c>
      <c r="K557">
        <v>7</v>
      </c>
      <c r="L557">
        <v>483662</v>
      </c>
      <c r="M557">
        <v>107858</v>
      </c>
      <c r="N557">
        <v>375804</v>
      </c>
      <c r="O557">
        <v>3.2</v>
      </c>
      <c r="P557">
        <v>14.4</v>
      </c>
      <c r="Q557">
        <v>404983</v>
      </c>
      <c r="R557">
        <v>120742</v>
      </c>
      <c r="S557">
        <v>284241</v>
      </c>
      <c r="T557">
        <v>3.6</v>
      </c>
      <c r="U557">
        <v>12</v>
      </c>
      <c r="V557">
        <v>78679</v>
      </c>
      <c r="W557">
        <v>2.4</v>
      </c>
      <c r="X557">
        <v>24</v>
      </c>
      <c r="Y557">
        <v>34</v>
      </c>
      <c r="Z557">
        <v>56</v>
      </c>
      <c r="AA557">
        <v>24216</v>
      </c>
      <c r="AB557">
        <v>0</v>
      </c>
    </row>
    <row r="558" spans="1:28" x14ac:dyDescent="0.35">
      <c r="A558">
        <v>1985</v>
      </c>
      <c r="B558" t="s">
        <v>52</v>
      </c>
      <c r="C558" t="s">
        <v>44</v>
      </c>
      <c r="D558">
        <v>22</v>
      </c>
      <c r="E558">
        <v>161</v>
      </c>
      <c r="F558">
        <v>28094</v>
      </c>
      <c r="G558">
        <v>14047</v>
      </c>
      <c r="H558">
        <v>161</v>
      </c>
      <c r="I558">
        <v>200</v>
      </c>
      <c r="J558">
        <v>0</v>
      </c>
      <c r="K558">
        <v>0</v>
      </c>
      <c r="L558">
        <v>28094</v>
      </c>
      <c r="M558">
        <v>28094</v>
      </c>
      <c r="N558">
        <v>0</v>
      </c>
      <c r="O558">
        <v>200</v>
      </c>
      <c r="P558">
        <v>200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28094</v>
      </c>
      <c r="W558">
        <v>200</v>
      </c>
      <c r="X558">
        <v>0</v>
      </c>
      <c r="AB558">
        <v>0</v>
      </c>
    </row>
    <row r="559" spans="1:28" x14ac:dyDescent="0.35">
      <c r="A559">
        <v>1985</v>
      </c>
      <c r="B559" t="s">
        <v>52</v>
      </c>
      <c r="C559" t="s">
        <v>57</v>
      </c>
      <c r="D559">
        <v>114</v>
      </c>
      <c r="E559">
        <v>244</v>
      </c>
      <c r="F559">
        <v>75478</v>
      </c>
      <c r="G559">
        <v>66882</v>
      </c>
      <c r="H559">
        <v>66</v>
      </c>
      <c r="I559">
        <v>30.8</v>
      </c>
      <c r="J559">
        <v>6</v>
      </c>
      <c r="K559">
        <v>2.8</v>
      </c>
      <c r="L559">
        <v>28864</v>
      </c>
      <c r="M559">
        <v>5525</v>
      </c>
      <c r="N559">
        <v>23339</v>
      </c>
      <c r="O559">
        <v>8.3000000000000007</v>
      </c>
      <c r="P559">
        <v>43.2</v>
      </c>
      <c r="Q559">
        <v>11671</v>
      </c>
      <c r="R559">
        <v>2439</v>
      </c>
      <c r="S559">
        <v>9232</v>
      </c>
      <c r="T559">
        <v>3.6</v>
      </c>
      <c r="U559">
        <v>17.5</v>
      </c>
      <c r="V559">
        <v>17193</v>
      </c>
      <c r="W559">
        <v>25.7</v>
      </c>
      <c r="X559">
        <v>35</v>
      </c>
      <c r="AB559">
        <v>0</v>
      </c>
    </row>
    <row r="560" spans="1:28" x14ac:dyDescent="0.35">
      <c r="A560">
        <v>1985</v>
      </c>
      <c r="B560" t="s">
        <v>52</v>
      </c>
      <c r="C560" t="s">
        <v>58</v>
      </c>
      <c r="D560">
        <v>77</v>
      </c>
      <c r="E560">
        <v>499</v>
      </c>
      <c r="F560">
        <v>54553</v>
      </c>
      <c r="G560">
        <v>50092</v>
      </c>
      <c r="H560">
        <v>95</v>
      </c>
      <c r="I560">
        <v>20.100000000000001</v>
      </c>
      <c r="J560">
        <v>43</v>
      </c>
      <c r="K560">
        <v>9.1</v>
      </c>
      <c r="L560">
        <v>17037</v>
      </c>
      <c r="M560">
        <v>2915</v>
      </c>
      <c r="N560">
        <v>14122</v>
      </c>
      <c r="O560">
        <v>5.8</v>
      </c>
      <c r="P560">
        <v>34</v>
      </c>
      <c r="Q560">
        <v>8115</v>
      </c>
      <c r="R560">
        <v>1290</v>
      </c>
      <c r="S560">
        <v>6825</v>
      </c>
      <c r="T560">
        <v>2.6</v>
      </c>
      <c r="U560">
        <v>16.2</v>
      </c>
      <c r="V560">
        <v>8922</v>
      </c>
      <c r="W560">
        <v>17.8</v>
      </c>
      <c r="X560">
        <v>32.4</v>
      </c>
      <c r="AB560">
        <v>0</v>
      </c>
    </row>
    <row r="561" spans="1:28" x14ac:dyDescent="0.35">
      <c r="A561">
        <v>1985</v>
      </c>
      <c r="B561" t="s">
        <v>52</v>
      </c>
      <c r="C561" t="s">
        <v>59</v>
      </c>
      <c r="D561">
        <v>133</v>
      </c>
      <c r="E561">
        <v>742</v>
      </c>
      <c r="F561">
        <v>88060</v>
      </c>
      <c r="G561">
        <v>87909</v>
      </c>
      <c r="H561">
        <v>80</v>
      </c>
      <c r="I561">
        <v>11.1</v>
      </c>
      <c r="J561">
        <v>34</v>
      </c>
      <c r="K561">
        <v>4.7</v>
      </c>
      <c r="L561">
        <v>18830</v>
      </c>
      <c r="M561">
        <v>3962</v>
      </c>
      <c r="N561">
        <v>14868</v>
      </c>
      <c r="O561">
        <v>4.5</v>
      </c>
      <c r="P561">
        <v>21.4</v>
      </c>
      <c r="Q561">
        <v>18527</v>
      </c>
      <c r="R561">
        <v>4318</v>
      </c>
      <c r="S561">
        <v>14209</v>
      </c>
      <c r="T561">
        <v>4.9000000000000004</v>
      </c>
      <c r="U561">
        <v>21.1</v>
      </c>
      <c r="V561">
        <v>303</v>
      </c>
      <c r="W561">
        <v>0.3</v>
      </c>
      <c r="X561">
        <v>42.2</v>
      </c>
      <c r="Y561">
        <v>1</v>
      </c>
      <c r="Z561">
        <v>1</v>
      </c>
      <c r="AB561">
        <v>1</v>
      </c>
    </row>
    <row r="562" spans="1:28" x14ac:dyDescent="0.35">
      <c r="A562">
        <v>1985</v>
      </c>
      <c r="B562" t="s">
        <v>52</v>
      </c>
      <c r="C562" t="s">
        <v>60</v>
      </c>
      <c r="D562">
        <v>146</v>
      </c>
      <c r="E562">
        <v>852</v>
      </c>
      <c r="F562">
        <v>97933</v>
      </c>
      <c r="G562">
        <v>92139</v>
      </c>
      <c r="H562">
        <v>181</v>
      </c>
      <c r="I562">
        <v>22.9</v>
      </c>
      <c r="J562">
        <v>55</v>
      </c>
      <c r="K562">
        <v>7</v>
      </c>
      <c r="L562">
        <v>23886</v>
      </c>
      <c r="M562">
        <v>3788</v>
      </c>
      <c r="N562">
        <v>20098</v>
      </c>
      <c r="O562">
        <v>4.0999999999999996</v>
      </c>
      <c r="P562">
        <v>25.9</v>
      </c>
      <c r="Q562">
        <v>12297</v>
      </c>
      <c r="R562">
        <v>5685</v>
      </c>
      <c r="S562">
        <v>6612</v>
      </c>
      <c r="T562">
        <v>6.2</v>
      </c>
      <c r="U562">
        <v>13.3</v>
      </c>
      <c r="V562">
        <v>11589</v>
      </c>
      <c r="W562">
        <v>12.6</v>
      </c>
      <c r="X562">
        <v>26.6</v>
      </c>
      <c r="Y562">
        <v>2</v>
      </c>
      <c r="Z562">
        <v>2</v>
      </c>
      <c r="AB562">
        <v>1</v>
      </c>
    </row>
    <row r="563" spans="1:28" x14ac:dyDescent="0.35">
      <c r="A563">
        <v>1985</v>
      </c>
      <c r="B563" t="s">
        <v>52</v>
      </c>
      <c r="C563" t="s">
        <v>61</v>
      </c>
      <c r="D563">
        <v>84</v>
      </c>
      <c r="E563">
        <v>504</v>
      </c>
      <c r="F563">
        <v>55414</v>
      </c>
      <c r="G563">
        <v>53342</v>
      </c>
      <c r="H563">
        <v>113</v>
      </c>
      <c r="I563">
        <v>24.5</v>
      </c>
      <c r="J563">
        <v>28</v>
      </c>
      <c r="K563">
        <v>6.1</v>
      </c>
      <c r="L563">
        <v>12965</v>
      </c>
      <c r="M563">
        <v>4414</v>
      </c>
      <c r="N563">
        <v>8551</v>
      </c>
      <c r="O563">
        <v>8.3000000000000007</v>
      </c>
      <c r="P563">
        <v>24.3</v>
      </c>
      <c r="Q563">
        <v>8821</v>
      </c>
      <c r="R563">
        <v>1195</v>
      </c>
      <c r="S563">
        <v>7626</v>
      </c>
      <c r="T563">
        <v>2.2000000000000002</v>
      </c>
      <c r="U563">
        <v>16.5</v>
      </c>
      <c r="V563">
        <v>4144</v>
      </c>
      <c r="W563">
        <v>7.8</v>
      </c>
      <c r="X563">
        <v>33</v>
      </c>
      <c r="AB563">
        <v>0</v>
      </c>
    </row>
    <row r="564" spans="1:28" x14ac:dyDescent="0.35">
      <c r="A564">
        <v>1985</v>
      </c>
      <c r="B564" t="s">
        <v>52</v>
      </c>
      <c r="C564" t="s">
        <v>62</v>
      </c>
      <c r="D564">
        <v>457</v>
      </c>
      <c r="E564">
        <v>5515</v>
      </c>
      <c r="F564">
        <v>309833</v>
      </c>
      <c r="G564">
        <v>297779</v>
      </c>
      <c r="H564">
        <v>751</v>
      </c>
      <c r="I564">
        <v>14.1</v>
      </c>
      <c r="J564">
        <v>367</v>
      </c>
      <c r="K564">
        <v>6.9</v>
      </c>
      <c r="L564">
        <v>73831</v>
      </c>
      <c r="M564">
        <v>21157</v>
      </c>
      <c r="N564">
        <v>52674</v>
      </c>
      <c r="O564">
        <v>7.1</v>
      </c>
      <c r="P564">
        <v>24.8</v>
      </c>
      <c r="Q564">
        <v>49722</v>
      </c>
      <c r="R564">
        <v>18250</v>
      </c>
      <c r="S564">
        <v>31472</v>
      </c>
      <c r="T564">
        <v>6.1</v>
      </c>
      <c r="U564">
        <v>16.7</v>
      </c>
      <c r="V564">
        <v>24109</v>
      </c>
      <c r="W564">
        <v>8.1</v>
      </c>
      <c r="X564">
        <v>33.4</v>
      </c>
      <c r="Y564">
        <v>4</v>
      </c>
      <c r="Z564">
        <v>22</v>
      </c>
      <c r="AA564">
        <v>4815</v>
      </c>
      <c r="AB564">
        <v>0</v>
      </c>
    </row>
    <row r="565" spans="1:28" x14ac:dyDescent="0.35">
      <c r="A565">
        <v>1985</v>
      </c>
      <c r="B565" t="s">
        <v>52</v>
      </c>
      <c r="C565" t="s">
        <v>45</v>
      </c>
      <c r="D565">
        <v>4796</v>
      </c>
      <c r="E565">
        <v>56416</v>
      </c>
      <c r="F565">
        <v>3232643</v>
      </c>
      <c r="G565">
        <v>3209848</v>
      </c>
      <c r="H565">
        <v>4873</v>
      </c>
      <c r="I565">
        <v>8.6999999999999993</v>
      </c>
      <c r="J565">
        <v>3478</v>
      </c>
      <c r="K565">
        <v>6.2</v>
      </c>
      <c r="L565">
        <v>453174</v>
      </c>
      <c r="M565">
        <v>123040</v>
      </c>
      <c r="N565">
        <v>330134</v>
      </c>
      <c r="O565">
        <v>3.8</v>
      </c>
      <c r="P565">
        <v>14.1</v>
      </c>
      <c r="Q565">
        <v>407584</v>
      </c>
      <c r="R565">
        <v>124800</v>
      </c>
      <c r="S565">
        <v>282784</v>
      </c>
      <c r="T565">
        <v>3.9</v>
      </c>
      <c r="U565">
        <v>12.7</v>
      </c>
      <c r="V565">
        <v>45590</v>
      </c>
      <c r="W565">
        <v>1.4</v>
      </c>
      <c r="X565">
        <v>25.4</v>
      </c>
      <c r="Y565">
        <v>18</v>
      </c>
      <c r="Z565">
        <v>103</v>
      </c>
      <c r="AA565">
        <v>24607</v>
      </c>
      <c r="AB565">
        <v>0</v>
      </c>
    </row>
    <row r="566" spans="1:28" x14ac:dyDescent="0.35">
      <c r="A566">
        <v>1985</v>
      </c>
      <c r="B566" t="s">
        <v>53</v>
      </c>
      <c r="C566" t="s">
        <v>44</v>
      </c>
      <c r="D566">
        <v>6</v>
      </c>
      <c r="E566">
        <v>11</v>
      </c>
      <c r="F566">
        <v>16557</v>
      </c>
      <c r="G566">
        <v>8279</v>
      </c>
      <c r="H566">
        <v>11</v>
      </c>
      <c r="I566">
        <v>200</v>
      </c>
      <c r="J566">
        <v>0</v>
      </c>
      <c r="K566">
        <v>0</v>
      </c>
      <c r="L566">
        <v>16557</v>
      </c>
      <c r="M566">
        <v>16557</v>
      </c>
      <c r="N566">
        <v>0</v>
      </c>
      <c r="O566">
        <v>200</v>
      </c>
      <c r="P566">
        <v>200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16557</v>
      </c>
      <c r="W566">
        <v>200</v>
      </c>
      <c r="X566">
        <v>0</v>
      </c>
      <c r="AB566">
        <v>0</v>
      </c>
    </row>
    <row r="567" spans="1:28" x14ac:dyDescent="0.35">
      <c r="A567">
        <v>1985</v>
      </c>
      <c r="B567" t="s">
        <v>53</v>
      </c>
      <c r="C567" t="s">
        <v>57</v>
      </c>
      <c r="D567">
        <v>51</v>
      </c>
      <c r="E567">
        <v>321</v>
      </c>
      <c r="F567">
        <v>65654</v>
      </c>
      <c r="G567">
        <v>55061</v>
      </c>
      <c r="H567">
        <v>26</v>
      </c>
      <c r="I567">
        <v>8.4</v>
      </c>
      <c r="J567">
        <v>6</v>
      </c>
      <c r="K567">
        <v>1.9</v>
      </c>
      <c r="L567">
        <v>24237</v>
      </c>
      <c r="M567">
        <v>3910</v>
      </c>
      <c r="N567">
        <v>20327</v>
      </c>
      <c r="O567">
        <v>7.1</v>
      </c>
      <c r="P567">
        <v>44</v>
      </c>
      <c r="Q567">
        <v>3050</v>
      </c>
      <c r="S567">
        <v>3028</v>
      </c>
      <c r="U567">
        <v>5.5</v>
      </c>
      <c r="V567">
        <v>21187</v>
      </c>
      <c r="W567">
        <v>38.5</v>
      </c>
      <c r="X567">
        <v>11</v>
      </c>
      <c r="AB567">
        <v>1</v>
      </c>
    </row>
    <row r="568" spans="1:28" x14ac:dyDescent="0.35">
      <c r="A568">
        <v>1985</v>
      </c>
      <c r="B568" t="s">
        <v>53</v>
      </c>
      <c r="C568" t="s">
        <v>58</v>
      </c>
      <c r="D568">
        <v>35</v>
      </c>
      <c r="E568">
        <v>290</v>
      </c>
      <c r="F568">
        <v>44713</v>
      </c>
      <c r="G568">
        <v>44078</v>
      </c>
      <c r="H568">
        <v>37</v>
      </c>
      <c r="I568">
        <v>13.3</v>
      </c>
      <c r="J568">
        <v>13</v>
      </c>
      <c r="K568">
        <v>4.7</v>
      </c>
      <c r="L568">
        <v>8522</v>
      </c>
      <c r="M568">
        <v>2815</v>
      </c>
      <c r="N568">
        <v>5707</v>
      </c>
      <c r="O568">
        <v>6.4</v>
      </c>
      <c r="P568">
        <v>19.3</v>
      </c>
      <c r="Q568">
        <v>7251</v>
      </c>
      <c r="R568">
        <v>1590</v>
      </c>
      <c r="S568">
        <v>5661</v>
      </c>
      <c r="T568">
        <v>3.6</v>
      </c>
      <c r="U568">
        <v>16.5</v>
      </c>
      <c r="V568">
        <v>1271</v>
      </c>
      <c r="W568">
        <v>2.8</v>
      </c>
      <c r="X568">
        <v>33</v>
      </c>
      <c r="AB568">
        <v>0</v>
      </c>
    </row>
    <row r="569" spans="1:28" x14ac:dyDescent="0.35">
      <c r="A569">
        <v>1985</v>
      </c>
      <c r="B569" t="s">
        <v>53</v>
      </c>
      <c r="C569" t="s">
        <v>59</v>
      </c>
      <c r="D569">
        <v>46</v>
      </c>
      <c r="E569">
        <v>386</v>
      </c>
      <c r="F569">
        <v>61672</v>
      </c>
      <c r="G569">
        <v>58342</v>
      </c>
      <c r="H569">
        <v>35</v>
      </c>
      <c r="I569">
        <v>9</v>
      </c>
      <c r="J569">
        <v>42</v>
      </c>
      <c r="K569">
        <v>10.8</v>
      </c>
      <c r="L569">
        <v>12844</v>
      </c>
      <c r="M569">
        <v>4057</v>
      </c>
      <c r="N569">
        <v>8787</v>
      </c>
      <c r="O569">
        <v>7</v>
      </c>
      <c r="P569">
        <v>22</v>
      </c>
      <c r="Q569">
        <v>6184</v>
      </c>
      <c r="R569">
        <v>2632</v>
      </c>
      <c r="S569">
        <v>3552</v>
      </c>
      <c r="T569">
        <v>4.5</v>
      </c>
      <c r="U569">
        <v>10.6</v>
      </c>
      <c r="V569">
        <v>6660</v>
      </c>
      <c r="W569">
        <v>11.4</v>
      </c>
      <c r="X569">
        <v>21.2</v>
      </c>
      <c r="AB569">
        <v>0</v>
      </c>
    </row>
    <row r="570" spans="1:28" x14ac:dyDescent="0.35">
      <c r="A570">
        <v>1985</v>
      </c>
      <c r="B570" t="s">
        <v>53</v>
      </c>
      <c r="C570" t="s">
        <v>60</v>
      </c>
      <c r="D570">
        <v>76</v>
      </c>
      <c r="E570">
        <v>1132</v>
      </c>
      <c r="F570">
        <v>104380</v>
      </c>
      <c r="G570">
        <v>102557</v>
      </c>
      <c r="H570">
        <v>236</v>
      </c>
      <c r="I570">
        <v>22.2</v>
      </c>
      <c r="J570">
        <v>102</v>
      </c>
      <c r="K570">
        <v>9.6</v>
      </c>
      <c r="L570">
        <v>23373</v>
      </c>
      <c r="M570">
        <v>8474</v>
      </c>
      <c r="N570">
        <v>14899</v>
      </c>
      <c r="O570">
        <v>8.3000000000000007</v>
      </c>
      <c r="P570">
        <v>22.8</v>
      </c>
      <c r="Q570">
        <v>19726</v>
      </c>
      <c r="R570">
        <v>6411</v>
      </c>
      <c r="S570">
        <v>13315</v>
      </c>
      <c r="T570">
        <v>6.3</v>
      </c>
      <c r="U570">
        <v>19.2</v>
      </c>
      <c r="V570">
        <v>3647</v>
      </c>
      <c r="W570">
        <v>3.6</v>
      </c>
      <c r="X570">
        <v>38.4</v>
      </c>
      <c r="Y570">
        <v>1</v>
      </c>
      <c r="Z570">
        <v>1</v>
      </c>
      <c r="AB570">
        <v>1</v>
      </c>
    </row>
    <row r="571" spans="1:28" x14ac:dyDescent="0.35">
      <c r="A571">
        <v>1985</v>
      </c>
      <c r="B571" t="s">
        <v>53</v>
      </c>
      <c r="C571" t="s">
        <v>61</v>
      </c>
      <c r="D571">
        <v>43</v>
      </c>
      <c r="E571">
        <v>584</v>
      </c>
      <c r="F571">
        <v>57182</v>
      </c>
      <c r="G571">
        <v>56461</v>
      </c>
      <c r="H571">
        <v>82</v>
      </c>
      <c r="I571">
        <v>14.8</v>
      </c>
      <c r="J571">
        <v>20</v>
      </c>
      <c r="K571">
        <v>3.6</v>
      </c>
      <c r="L571">
        <v>11048</v>
      </c>
      <c r="M571">
        <v>1422</v>
      </c>
      <c r="N571">
        <v>9626</v>
      </c>
      <c r="O571">
        <v>2.5</v>
      </c>
      <c r="P571">
        <v>19.600000000000001</v>
      </c>
      <c r="Q571">
        <v>9605</v>
      </c>
      <c r="R571">
        <v>4190</v>
      </c>
      <c r="S571">
        <v>5415</v>
      </c>
      <c r="T571">
        <v>7.4</v>
      </c>
      <c r="U571">
        <v>17</v>
      </c>
      <c r="V571">
        <v>1443</v>
      </c>
      <c r="W571">
        <v>2.6</v>
      </c>
      <c r="X571">
        <v>34</v>
      </c>
      <c r="Y571">
        <v>1</v>
      </c>
      <c r="Z571">
        <v>1</v>
      </c>
      <c r="AB571">
        <v>1</v>
      </c>
    </row>
    <row r="572" spans="1:28" x14ac:dyDescent="0.35">
      <c r="A572">
        <v>1985</v>
      </c>
      <c r="B572" t="s">
        <v>53</v>
      </c>
      <c r="C572" t="s">
        <v>62</v>
      </c>
      <c r="D572">
        <v>197</v>
      </c>
      <c r="E572">
        <v>3824</v>
      </c>
      <c r="F572">
        <v>268932</v>
      </c>
      <c r="G572">
        <v>261298</v>
      </c>
      <c r="H572">
        <v>515</v>
      </c>
      <c r="I572">
        <v>13.6</v>
      </c>
      <c r="J572">
        <v>420</v>
      </c>
      <c r="K572">
        <v>11.1</v>
      </c>
      <c r="L572">
        <v>58666</v>
      </c>
      <c r="M572">
        <v>19990</v>
      </c>
      <c r="N572">
        <v>38676</v>
      </c>
      <c r="O572">
        <v>7.7</v>
      </c>
      <c r="P572">
        <v>22.5</v>
      </c>
      <c r="Q572">
        <v>43398</v>
      </c>
      <c r="S572">
        <v>27980</v>
      </c>
      <c r="U572">
        <v>16.600000000000001</v>
      </c>
      <c r="V572">
        <v>15268</v>
      </c>
      <c r="W572">
        <v>5.9</v>
      </c>
      <c r="X572">
        <v>33.200000000000003</v>
      </c>
      <c r="Y572">
        <v>1</v>
      </c>
      <c r="Z572">
        <v>1</v>
      </c>
      <c r="AB572">
        <v>1</v>
      </c>
    </row>
    <row r="573" spans="1:28" x14ac:dyDescent="0.35">
      <c r="A573">
        <v>1985</v>
      </c>
      <c r="B573" t="s">
        <v>53</v>
      </c>
      <c r="C573" t="s">
        <v>45</v>
      </c>
      <c r="D573">
        <v>3288</v>
      </c>
      <c r="E573">
        <v>74852</v>
      </c>
      <c r="F573">
        <v>4698349</v>
      </c>
      <c r="G573">
        <v>4651917</v>
      </c>
      <c r="H573">
        <v>7029</v>
      </c>
      <c r="I573">
        <v>9.5</v>
      </c>
      <c r="J573">
        <v>5388</v>
      </c>
      <c r="K573">
        <v>7.3</v>
      </c>
      <c r="L573">
        <v>626404</v>
      </c>
      <c r="M573">
        <v>174854</v>
      </c>
      <c r="N573">
        <v>451550</v>
      </c>
      <c r="O573">
        <v>3.8</v>
      </c>
      <c r="P573">
        <v>13.5</v>
      </c>
      <c r="Q573">
        <v>533541</v>
      </c>
      <c r="R573">
        <v>162694</v>
      </c>
      <c r="S573">
        <v>370847</v>
      </c>
      <c r="T573">
        <v>3.5</v>
      </c>
      <c r="U573">
        <v>11.5</v>
      </c>
      <c r="V573">
        <v>92863</v>
      </c>
      <c r="W573">
        <v>2</v>
      </c>
      <c r="X573">
        <v>23</v>
      </c>
      <c r="Y573">
        <v>6</v>
      </c>
      <c r="Z573">
        <v>128</v>
      </c>
      <c r="AA573">
        <v>16684</v>
      </c>
      <c r="AB573">
        <v>0</v>
      </c>
    </row>
    <row r="574" spans="1:28" x14ac:dyDescent="0.35">
      <c r="A574">
        <v>1985</v>
      </c>
      <c r="B574" t="s">
        <v>54</v>
      </c>
      <c r="C574" t="s">
        <v>57</v>
      </c>
      <c r="D574">
        <v>20</v>
      </c>
      <c r="E574">
        <v>396</v>
      </c>
      <c r="F574">
        <v>33925</v>
      </c>
      <c r="G574">
        <v>35816</v>
      </c>
      <c r="H574">
        <v>84</v>
      </c>
      <c r="I574">
        <v>23.2</v>
      </c>
      <c r="J574">
        <v>15</v>
      </c>
      <c r="K574">
        <v>4.0999999999999996</v>
      </c>
      <c r="L574">
        <v>9076</v>
      </c>
      <c r="P574">
        <v>25.3</v>
      </c>
      <c r="Q574">
        <v>12858</v>
      </c>
      <c r="S574">
        <v>11092</v>
      </c>
      <c r="U574">
        <v>35.9</v>
      </c>
      <c r="V574">
        <v>-3782</v>
      </c>
      <c r="W574">
        <v>-10.6</v>
      </c>
      <c r="X574">
        <v>50.6</v>
      </c>
      <c r="AB574">
        <v>1</v>
      </c>
    </row>
    <row r="575" spans="1:28" x14ac:dyDescent="0.35">
      <c r="A575">
        <v>1985</v>
      </c>
      <c r="B575" t="s">
        <v>54</v>
      </c>
      <c r="C575" t="s">
        <v>58</v>
      </c>
      <c r="D575">
        <v>15</v>
      </c>
      <c r="E575">
        <v>34</v>
      </c>
      <c r="F575">
        <v>21549</v>
      </c>
      <c r="G575">
        <v>19648</v>
      </c>
      <c r="H575">
        <v>4</v>
      </c>
      <c r="I575">
        <v>12.5</v>
      </c>
      <c r="J575">
        <v>0</v>
      </c>
      <c r="K575">
        <v>0</v>
      </c>
      <c r="L575">
        <v>11658</v>
      </c>
      <c r="P575">
        <v>59.3</v>
      </c>
      <c r="Q575">
        <v>7855</v>
      </c>
      <c r="R575">
        <v>0</v>
      </c>
      <c r="S575">
        <v>7855</v>
      </c>
      <c r="T575">
        <v>0</v>
      </c>
      <c r="U575">
        <v>40</v>
      </c>
      <c r="V575">
        <v>3803</v>
      </c>
      <c r="W575">
        <v>19.3</v>
      </c>
      <c r="X575">
        <v>80</v>
      </c>
      <c r="AB575">
        <v>1</v>
      </c>
    </row>
    <row r="576" spans="1:28" x14ac:dyDescent="0.35">
      <c r="A576">
        <v>1985</v>
      </c>
      <c r="B576" t="s">
        <v>54</v>
      </c>
      <c r="C576" t="s">
        <v>59</v>
      </c>
      <c r="D576">
        <v>11</v>
      </c>
      <c r="E576">
        <v>215</v>
      </c>
      <c r="F576">
        <v>21680</v>
      </c>
      <c r="G576">
        <v>24636</v>
      </c>
      <c r="H576">
        <v>46</v>
      </c>
      <c r="I576">
        <v>22.5</v>
      </c>
      <c r="J576">
        <v>24</v>
      </c>
      <c r="K576">
        <v>11.8</v>
      </c>
      <c r="L576">
        <v>3790</v>
      </c>
      <c r="M576">
        <v>2170</v>
      </c>
      <c r="N576">
        <v>1620</v>
      </c>
      <c r="O576">
        <v>8.8000000000000007</v>
      </c>
      <c r="P576">
        <v>15.4</v>
      </c>
      <c r="Q576">
        <v>9701</v>
      </c>
      <c r="S576">
        <v>3674</v>
      </c>
      <c r="U576">
        <v>39.4</v>
      </c>
      <c r="V576">
        <v>-5911</v>
      </c>
      <c r="W576">
        <v>-24</v>
      </c>
      <c r="X576">
        <v>30.8</v>
      </c>
      <c r="Y576">
        <v>1</v>
      </c>
      <c r="Z576">
        <v>7</v>
      </c>
      <c r="AB576">
        <v>1</v>
      </c>
    </row>
    <row r="577" spans="1:28" x14ac:dyDescent="0.35">
      <c r="A577">
        <v>1985</v>
      </c>
      <c r="B577" t="s">
        <v>54</v>
      </c>
      <c r="C577" t="s">
        <v>60</v>
      </c>
      <c r="D577">
        <v>23</v>
      </c>
      <c r="E577">
        <v>180</v>
      </c>
      <c r="F577">
        <v>43400</v>
      </c>
      <c r="G577">
        <v>44875</v>
      </c>
      <c r="H577">
        <v>18</v>
      </c>
      <c r="I577">
        <v>9.9</v>
      </c>
      <c r="J577">
        <v>20</v>
      </c>
      <c r="K577">
        <v>11</v>
      </c>
      <c r="L577">
        <v>6415</v>
      </c>
      <c r="M577">
        <v>933</v>
      </c>
      <c r="N577">
        <v>5482</v>
      </c>
      <c r="O577">
        <v>2.1</v>
      </c>
      <c r="P577">
        <v>14.3</v>
      </c>
      <c r="Q577">
        <v>9365</v>
      </c>
      <c r="R577">
        <v>1182</v>
      </c>
      <c r="S577">
        <v>8183</v>
      </c>
      <c r="T577">
        <v>2.6</v>
      </c>
      <c r="U577">
        <v>20.9</v>
      </c>
      <c r="V577">
        <v>-2950</v>
      </c>
      <c r="W577">
        <v>-6.6</v>
      </c>
      <c r="X577">
        <v>28.6</v>
      </c>
      <c r="AB577">
        <v>0</v>
      </c>
    </row>
    <row r="578" spans="1:28" x14ac:dyDescent="0.35">
      <c r="A578">
        <v>1985</v>
      </c>
      <c r="B578" t="s">
        <v>54</v>
      </c>
      <c r="C578" t="s">
        <v>61</v>
      </c>
      <c r="D578">
        <v>4</v>
      </c>
      <c r="E578">
        <v>25</v>
      </c>
      <c r="F578">
        <v>11486</v>
      </c>
      <c r="G578">
        <v>9373</v>
      </c>
      <c r="H578">
        <v>5</v>
      </c>
      <c r="I578">
        <v>17.2</v>
      </c>
      <c r="J578">
        <v>13</v>
      </c>
      <c r="K578">
        <v>44.8</v>
      </c>
      <c r="L578">
        <v>6100</v>
      </c>
      <c r="P578">
        <v>65.099999999999994</v>
      </c>
      <c r="Q578">
        <v>1874</v>
      </c>
      <c r="S578">
        <v>788</v>
      </c>
      <c r="U578">
        <v>20</v>
      </c>
      <c r="V578">
        <v>4226</v>
      </c>
      <c r="W578">
        <v>45.1</v>
      </c>
      <c r="X578">
        <v>40</v>
      </c>
      <c r="AB578">
        <v>1</v>
      </c>
    </row>
    <row r="579" spans="1:28" x14ac:dyDescent="0.35">
      <c r="A579">
        <v>1985</v>
      </c>
      <c r="B579" t="s">
        <v>54</v>
      </c>
      <c r="C579" t="s">
        <v>62</v>
      </c>
      <c r="D579">
        <v>56</v>
      </c>
      <c r="E579">
        <v>4030</v>
      </c>
      <c r="F579">
        <v>165319</v>
      </c>
      <c r="G579">
        <v>146879</v>
      </c>
      <c r="H579">
        <v>851</v>
      </c>
      <c r="I579">
        <v>22.7</v>
      </c>
      <c r="J579">
        <v>288</v>
      </c>
      <c r="K579">
        <v>7.7</v>
      </c>
      <c r="L579">
        <v>54290</v>
      </c>
      <c r="M579">
        <v>26676</v>
      </c>
      <c r="N579">
        <v>27614</v>
      </c>
      <c r="O579">
        <v>18.2</v>
      </c>
      <c r="P579">
        <v>37</v>
      </c>
      <c r="Q579">
        <v>17410</v>
      </c>
      <c r="R579">
        <v>7010</v>
      </c>
      <c r="S579">
        <v>10400</v>
      </c>
      <c r="T579">
        <v>4.8</v>
      </c>
      <c r="U579">
        <v>11.9</v>
      </c>
      <c r="V579">
        <v>36880</v>
      </c>
      <c r="W579">
        <v>25.1</v>
      </c>
      <c r="X579">
        <v>23.8</v>
      </c>
      <c r="AB579">
        <v>0</v>
      </c>
    </row>
    <row r="580" spans="1:28" x14ac:dyDescent="0.35">
      <c r="A580">
        <v>1985</v>
      </c>
      <c r="B580" t="s">
        <v>54</v>
      </c>
      <c r="C580" t="s">
        <v>45</v>
      </c>
      <c r="D580">
        <v>1208</v>
      </c>
      <c r="E580">
        <v>55712</v>
      </c>
      <c r="F580">
        <v>3468933</v>
      </c>
      <c r="G580">
        <v>3464715</v>
      </c>
      <c r="H580">
        <v>4892</v>
      </c>
      <c r="I580">
        <v>8.9</v>
      </c>
      <c r="J580">
        <v>3698</v>
      </c>
      <c r="K580">
        <v>6.7</v>
      </c>
      <c r="L580">
        <v>471639</v>
      </c>
      <c r="M580">
        <v>128692</v>
      </c>
      <c r="N580">
        <v>342947</v>
      </c>
      <c r="O580">
        <v>3.7</v>
      </c>
      <c r="P580">
        <v>13.6</v>
      </c>
      <c r="Q580">
        <v>463203</v>
      </c>
      <c r="R580">
        <v>163216</v>
      </c>
      <c r="S580">
        <v>299987</v>
      </c>
      <c r="T580">
        <v>4.7</v>
      </c>
      <c r="U580">
        <v>13.4</v>
      </c>
      <c r="V580">
        <v>8436</v>
      </c>
      <c r="W580">
        <v>0.2</v>
      </c>
      <c r="X580">
        <v>26.8</v>
      </c>
      <c r="Y580">
        <v>1</v>
      </c>
      <c r="Z580">
        <v>2</v>
      </c>
      <c r="AB580">
        <v>1</v>
      </c>
    </row>
    <row r="581" spans="1:28" x14ac:dyDescent="0.35">
      <c r="A581">
        <v>1985</v>
      </c>
      <c r="B581" t="s">
        <v>55</v>
      </c>
      <c r="C581" t="s">
        <v>57</v>
      </c>
      <c r="D581">
        <v>15</v>
      </c>
      <c r="E581">
        <v>174</v>
      </c>
      <c r="F581">
        <v>27906</v>
      </c>
      <c r="G581">
        <v>22070</v>
      </c>
      <c r="H581">
        <v>21</v>
      </c>
      <c r="I581">
        <v>12.8</v>
      </c>
      <c r="J581">
        <v>1</v>
      </c>
      <c r="K581">
        <v>0.6</v>
      </c>
      <c r="L581">
        <v>16630</v>
      </c>
      <c r="P581">
        <v>75.400000000000006</v>
      </c>
      <c r="Q581">
        <v>4960</v>
      </c>
      <c r="S581">
        <v>3695</v>
      </c>
      <c r="U581">
        <v>22.5</v>
      </c>
      <c r="V581">
        <v>11670</v>
      </c>
      <c r="W581">
        <v>52.9</v>
      </c>
      <c r="X581">
        <v>45</v>
      </c>
      <c r="AB581">
        <v>1</v>
      </c>
    </row>
    <row r="582" spans="1:28" x14ac:dyDescent="0.35">
      <c r="A582">
        <v>1985</v>
      </c>
      <c r="B582" t="s">
        <v>55</v>
      </c>
      <c r="C582" t="s">
        <v>58</v>
      </c>
      <c r="D582">
        <v>5</v>
      </c>
      <c r="E582">
        <v>227</v>
      </c>
      <c r="H582">
        <v>30</v>
      </c>
      <c r="I582">
        <v>14.1</v>
      </c>
      <c r="J582">
        <v>2</v>
      </c>
      <c r="K582">
        <v>0.9</v>
      </c>
      <c r="AB582">
        <v>1</v>
      </c>
    </row>
    <row r="583" spans="1:28" x14ac:dyDescent="0.35">
      <c r="A583">
        <v>1985</v>
      </c>
      <c r="B583" t="s">
        <v>55</v>
      </c>
      <c r="C583" t="s">
        <v>59</v>
      </c>
      <c r="D583">
        <v>6</v>
      </c>
      <c r="E583">
        <v>97</v>
      </c>
      <c r="H583">
        <v>19</v>
      </c>
      <c r="I583">
        <v>21.6</v>
      </c>
      <c r="J583">
        <v>1</v>
      </c>
      <c r="K583">
        <v>1.1000000000000001</v>
      </c>
      <c r="AB583">
        <v>1</v>
      </c>
    </row>
    <row r="584" spans="1:28" x14ac:dyDescent="0.35">
      <c r="A584">
        <v>1985</v>
      </c>
      <c r="B584" t="s">
        <v>55</v>
      </c>
      <c r="C584" t="s">
        <v>60</v>
      </c>
      <c r="D584">
        <v>7</v>
      </c>
      <c r="E584">
        <v>186</v>
      </c>
      <c r="F584">
        <v>20569</v>
      </c>
      <c r="G584">
        <v>18905</v>
      </c>
      <c r="H584">
        <v>138</v>
      </c>
      <c r="I584">
        <v>114.5</v>
      </c>
      <c r="J584">
        <v>7</v>
      </c>
      <c r="K584">
        <v>5.8</v>
      </c>
      <c r="L584">
        <v>4200</v>
      </c>
      <c r="P584">
        <v>22.2</v>
      </c>
      <c r="Q584">
        <v>872</v>
      </c>
      <c r="S584">
        <v>514</v>
      </c>
      <c r="U584">
        <v>4.5999999999999996</v>
      </c>
      <c r="V584">
        <v>3328</v>
      </c>
      <c r="W584">
        <v>17.600000000000001</v>
      </c>
      <c r="X584">
        <v>9.1999999999999993</v>
      </c>
      <c r="AB584">
        <v>1</v>
      </c>
    </row>
    <row r="585" spans="1:28" x14ac:dyDescent="0.35">
      <c r="A585">
        <v>1985</v>
      </c>
      <c r="B585" t="s">
        <v>55</v>
      </c>
      <c r="C585" t="s">
        <v>61</v>
      </c>
      <c r="D585">
        <v>5</v>
      </c>
      <c r="E585">
        <v>54</v>
      </c>
      <c r="F585">
        <v>14530</v>
      </c>
      <c r="G585">
        <v>13260</v>
      </c>
      <c r="H585">
        <v>13</v>
      </c>
      <c r="I585">
        <v>27.1</v>
      </c>
      <c r="J585">
        <v>1</v>
      </c>
      <c r="K585">
        <v>2.1</v>
      </c>
      <c r="L585">
        <v>3561</v>
      </c>
      <c r="P585">
        <v>26.9</v>
      </c>
      <c r="Q585">
        <v>1021</v>
      </c>
      <c r="S585">
        <v>856</v>
      </c>
      <c r="U585">
        <v>7.7</v>
      </c>
      <c r="V585">
        <v>2540</v>
      </c>
      <c r="W585">
        <v>19.2</v>
      </c>
      <c r="X585">
        <v>15.4</v>
      </c>
      <c r="AB585">
        <v>1</v>
      </c>
    </row>
    <row r="586" spans="1:28" x14ac:dyDescent="0.35">
      <c r="A586">
        <v>1985</v>
      </c>
      <c r="B586" t="s">
        <v>55</v>
      </c>
      <c r="C586" t="s">
        <v>62</v>
      </c>
      <c r="D586">
        <v>27</v>
      </c>
      <c r="E586">
        <v>357</v>
      </c>
      <c r="F586">
        <v>59548</v>
      </c>
      <c r="G586">
        <v>58656</v>
      </c>
      <c r="H586">
        <v>21</v>
      </c>
      <c r="I586">
        <v>6</v>
      </c>
      <c r="J586">
        <v>2</v>
      </c>
      <c r="K586">
        <v>0.6</v>
      </c>
      <c r="L586">
        <v>5602</v>
      </c>
      <c r="M586">
        <v>989</v>
      </c>
      <c r="N586">
        <v>4613</v>
      </c>
      <c r="O586">
        <v>1.7</v>
      </c>
      <c r="P586">
        <v>9.6</v>
      </c>
      <c r="Q586">
        <v>3817</v>
      </c>
      <c r="S586">
        <v>3813</v>
      </c>
      <c r="U586">
        <v>6.5</v>
      </c>
      <c r="V586">
        <v>1785</v>
      </c>
      <c r="W586">
        <v>3.1</v>
      </c>
      <c r="X586">
        <v>13</v>
      </c>
      <c r="AB586">
        <v>1</v>
      </c>
    </row>
    <row r="587" spans="1:28" x14ac:dyDescent="0.35">
      <c r="A587">
        <v>1985</v>
      </c>
      <c r="B587" t="s">
        <v>55</v>
      </c>
      <c r="C587" t="s">
        <v>45</v>
      </c>
      <c r="D587">
        <v>762</v>
      </c>
      <c r="E587">
        <v>73256</v>
      </c>
      <c r="F587">
        <v>3876048</v>
      </c>
      <c r="G587">
        <v>3910489</v>
      </c>
      <c r="H587">
        <v>5745</v>
      </c>
      <c r="I587">
        <v>7.9</v>
      </c>
      <c r="J587">
        <v>4978</v>
      </c>
      <c r="K587">
        <v>6.8</v>
      </c>
      <c r="L587">
        <v>464306</v>
      </c>
      <c r="M587">
        <v>152908</v>
      </c>
      <c r="N587">
        <v>311398</v>
      </c>
      <c r="O587">
        <v>3.9</v>
      </c>
      <c r="P587">
        <v>11.9</v>
      </c>
      <c r="Q587">
        <v>533188</v>
      </c>
      <c r="R587">
        <v>148412</v>
      </c>
      <c r="S587">
        <v>384776</v>
      </c>
      <c r="T587">
        <v>3.8</v>
      </c>
      <c r="U587">
        <v>13.6</v>
      </c>
      <c r="V587">
        <v>-68882</v>
      </c>
      <c r="W587">
        <v>-1.7</v>
      </c>
      <c r="X587">
        <v>23.8</v>
      </c>
      <c r="Y587">
        <v>1</v>
      </c>
      <c r="Z587">
        <v>2</v>
      </c>
      <c r="AB587">
        <v>1</v>
      </c>
    </row>
    <row r="588" spans="1:28" x14ac:dyDescent="0.35">
      <c r="A588">
        <v>1985</v>
      </c>
      <c r="B588" t="s">
        <v>56</v>
      </c>
      <c r="C588" t="s">
        <v>57</v>
      </c>
      <c r="D588">
        <v>22</v>
      </c>
      <c r="E588">
        <v>825</v>
      </c>
      <c r="F588">
        <v>41856</v>
      </c>
      <c r="G588">
        <v>39893</v>
      </c>
      <c r="H588">
        <v>76</v>
      </c>
      <c r="I588">
        <v>9.6</v>
      </c>
      <c r="J588">
        <v>4</v>
      </c>
      <c r="K588">
        <v>0.5</v>
      </c>
      <c r="L588">
        <v>7580</v>
      </c>
      <c r="P588">
        <v>19</v>
      </c>
      <c r="Q588">
        <v>3653</v>
      </c>
      <c r="S588">
        <v>2515</v>
      </c>
      <c r="U588">
        <v>9.1999999999999993</v>
      </c>
      <c r="V588">
        <v>3927</v>
      </c>
      <c r="W588">
        <v>9.8000000000000007</v>
      </c>
      <c r="X588">
        <v>18.399999999999999</v>
      </c>
      <c r="AB588">
        <v>1</v>
      </c>
    </row>
    <row r="589" spans="1:28" x14ac:dyDescent="0.35">
      <c r="A589">
        <v>1985</v>
      </c>
      <c r="B589" t="s">
        <v>56</v>
      </c>
      <c r="C589" t="s">
        <v>58</v>
      </c>
      <c r="D589">
        <v>8</v>
      </c>
      <c r="E589">
        <v>1906</v>
      </c>
      <c r="H589">
        <v>425</v>
      </c>
      <c r="I589">
        <v>24.1</v>
      </c>
      <c r="J589">
        <v>139</v>
      </c>
      <c r="K589">
        <v>7.9</v>
      </c>
      <c r="AB589">
        <v>1</v>
      </c>
    </row>
    <row r="590" spans="1:28" x14ac:dyDescent="0.35">
      <c r="A590">
        <v>1985</v>
      </c>
      <c r="B590" t="s">
        <v>56</v>
      </c>
      <c r="C590" t="s">
        <v>59</v>
      </c>
      <c r="D590">
        <v>8</v>
      </c>
      <c r="E590">
        <v>25</v>
      </c>
      <c r="H590">
        <v>9</v>
      </c>
      <c r="I590">
        <v>42.9</v>
      </c>
      <c r="J590">
        <v>1</v>
      </c>
      <c r="K590">
        <v>4.8</v>
      </c>
      <c r="AB590">
        <v>1</v>
      </c>
    </row>
    <row r="591" spans="1:28" x14ac:dyDescent="0.35">
      <c r="A591">
        <v>1985</v>
      </c>
      <c r="B591" t="s">
        <v>56</v>
      </c>
      <c r="C591" t="s">
        <v>60</v>
      </c>
      <c r="D591">
        <v>17</v>
      </c>
      <c r="E591">
        <v>208</v>
      </c>
      <c r="F591">
        <v>44744</v>
      </c>
      <c r="G591">
        <v>46257</v>
      </c>
      <c r="H591">
        <v>20</v>
      </c>
      <c r="I591">
        <v>9.8000000000000007</v>
      </c>
      <c r="J591">
        <v>12</v>
      </c>
      <c r="K591">
        <v>5.9</v>
      </c>
      <c r="L591">
        <v>5848</v>
      </c>
      <c r="P591">
        <v>12.6</v>
      </c>
      <c r="Q591">
        <v>8873</v>
      </c>
      <c r="S591">
        <v>3327</v>
      </c>
      <c r="U591">
        <v>19.2</v>
      </c>
      <c r="V591">
        <v>-3025</v>
      </c>
      <c r="W591">
        <v>-6.6</v>
      </c>
      <c r="X591">
        <v>25.2</v>
      </c>
      <c r="AB591">
        <v>1</v>
      </c>
    </row>
    <row r="592" spans="1:28" x14ac:dyDescent="0.35">
      <c r="A592">
        <v>1985</v>
      </c>
      <c r="B592" t="s">
        <v>56</v>
      </c>
      <c r="C592" t="s">
        <v>61</v>
      </c>
      <c r="D592">
        <v>5</v>
      </c>
      <c r="E592">
        <v>116</v>
      </c>
      <c r="F592">
        <v>1695</v>
      </c>
      <c r="G592">
        <v>1768</v>
      </c>
      <c r="H592">
        <v>1</v>
      </c>
      <c r="I592">
        <v>0.9</v>
      </c>
      <c r="J592">
        <v>0</v>
      </c>
      <c r="K592">
        <v>0</v>
      </c>
      <c r="L592">
        <v>1</v>
      </c>
      <c r="P592">
        <v>0.1</v>
      </c>
      <c r="Q592">
        <v>146</v>
      </c>
      <c r="R592">
        <v>0</v>
      </c>
      <c r="S592">
        <v>146</v>
      </c>
      <c r="T592">
        <v>0</v>
      </c>
      <c r="U592">
        <v>8.3000000000000007</v>
      </c>
      <c r="V592">
        <v>-145</v>
      </c>
      <c r="W592">
        <v>-8.1999999999999993</v>
      </c>
      <c r="X592">
        <v>0.2</v>
      </c>
      <c r="AB592">
        <v>1</v>
      </c>
    </row>
    <row r="593" spans="1:28" x14ac:dyDescent="0.35">
      <c r="A593">
        <v>1985</v>
      </c>
      <c r="B593" t="s">
        <v>56</v>
      </c>
      <c r="C593" t="s">
        <v>62</v>
      </c>
      <c r="D593">
        <v>36</v>
      </c>
      <c r="E593">
        <v>1419</v>
      </c>
      <c r="F593">
        <v>125296</v>
      </c>
      <c r="G593">
        <v>117303</v>
      </c>
      <c r="H593">
        <v>320</v>
      </c>
      <c r="I593">
        <v>25.1</v>
      </c>
      <c r="J593">
        <v>32</v>
      </c>
      <c r="K593">
        <v>2.5</v>
      </c>
      <c r="L593">
        <v>20271</v>
      </c>
      <c r="M593">
        <v>9174</v>
      </c>
      <c r="N593">
        <v>11097</v>
      </c>
      <c r="O593">
        <v>7.8</v>
      </c>
      <c r="P593">
        <v>17.3</v>
      </c>
      <c r="Q593">
        <v>4284</v>
      </c>
      <c r="R593">
        <v>1211</v>
      </c>
      <c r="S593">
        <v>3073</v>
      </c>
      <c r="T593">
        <v>1</v>
      </c>
      <c r="U593">
        <v>3.7</v>
      </c>
      <c r="V593">
        <v>15987</v>
      </c>
      <c r="W593">
        <v>13.6</v>
      </c>
      <c r="X593">
        <v>7.4</v>
      </c>
      <c r="AB593">
        <v>0</v>
      </c>
    </row>
    <row r="594" spans="1:28" x14ac:dyDescent="0.35">
      <c r="A594">
        <v>1985</v>
      </c>
      <c r="B594" t="s">
        <v>56</v>
      </c>
      <c r="C594" t="s">
        <v>45</v>
      </c>
      <c r="D594">
        <v>919</v>
      </c>
      <c r="E594">
        <v>281255</v>
      </c>
      <c r="F594">
        <v>19413387</v>
      </c>
      <c r="G594">
        <v>19233818</v>
      </c>
      <c r="H594">
        <v>24388</v>
      </c>
      <c r="I594">
        <v>8.6999999999999993</v>
      </c>
      <c r="J594">
        <v>24457</v>
      </c>
      <c r="K594">
        <v>8.6999999999999993</v>
      </c>
      <c r="L594">
        <v>2507106</v>
      </c>
      <c r="M594">
        <v>862478</v>
      </c>
      <c r="N594">
        <v>1644628</v>
      </c>
      <c r="O594">
        <v>4.5</v>
      </c>
      <c r="P594">
        <v>13</v>
      </c>
      <c r="Q594">
        <v>2147968</v>
      </c>
      <c r="R594">
        <v>737914</v>
      </c>
      <c r="S594">
        <v>1410054</v>
      </c>
      <c r="T594">
        <v>3.8</v>
      </c>
      <c r="U594">
        <v>11.2</v>
      </c>
      <c r="V594">
        <v>359138</v>
      </c>
      <c r="W594">
        <v>1.8</v>
      </c>
      <c r="X594">
        <v>22.4</v>
      </c>
      <c r="AB594">
        <v>0</v>
      </c>
    </row>
    <row r="595" spans="1:28" x14ac:dyDescent="0.35">
      <c r="A595">
        <v>1986</v>
      </c>
      <c r="B595" t="s">
        <v>43</v>
      </c>
      <c r="C595" t="s">
        <v>44</v>
      </c>
      <c r="D595">
        <v>447368</v>
      </c>
      <c r="E595">
        <v>448192</v>
      </c>
      <c r="F595">
        <v>1184067</v>
      </c>
      <c r="G595">
        <v>593548</v>
      </c>
      <c r="H595">
        <v>446805</v>
      </c>
      <c r="I595">
        <v>199.4</v>
      </c>
      <c r="J595">
        <v>0</v>
      </c>
      <c r="K595">
        <v>0</v>
      </c>
      <c r="L595">
        <v>1181038</v>
      </c>
      <c r="M595">
        <v>1181038</v>
      </c>
      <c r="N595">
        <v>0</v>
      </c>
      <c r="O595">
        <v>199</v>
      </c>
      <c r="P595">
        <v>199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1181038</v>
      </c>
      <c r="W595">
        <v>199</v>
      </c>
      <c r="X595">
        <v>0</v>
      </c>
      <c r="AB595">
        <v>0</v>
      </c>
    </row>
    <row r="596" spans="1:28" x14ac:dyDescent="0.35">
      <c r="A596">
        <v>1986</v>
      </c>
      <c r="B596" t="s">
        <v>43</v>
      </c>
      <c r="C596" t="s">
        <v>57</v>
      </c>
      <c r="D596">
        <v>257717</v>
      </c>
      <c r="E596">
        <v>258046</v>
      </c>
      <c r="F596">
        <v>567741</v>
      </c>
      <c r="G596">
        <v>637903</v>
      </c>
      <c r="H596">
        <v>2775</v>
      </c>
      <c r="I596">
        <v>0.9</v>
      </c>
      <c r="J596">
        <v>93425</v>
      </c>
      <c r="K596">
        <v>30.5</v>
      </c>
      <c r="L596">
        <v>151481</v>
      </c>
      <c r="M596">
        <v>11767</v>
      </c>
      <c r="N596">
        <v>139714</v>
      </c>
      <c r="O596">
        <v>1.8</v>
      </c>
      <c r="P596">
        <v>23.7</v>
      </c>
      <c r="Q596">
        <v>291805</v>
      </c>
      <c r="R596">
        <v>218175</v>
      </c>
      <c r="S596">
        <v>73630</v>
      </c>
      <c r="T596">
        <v>34.200000000000003</v>
      </c>
      <c r="U596">
        <v>45.7</v>
      </c>
      <c r="V596">
        <v>-140324</v>
      </c>
      <c r="W596">
        <v>-22</v>
      </c>
      <c r="X596">
        <v>47.4</v>
      </c>
      <c r="Y596">
        <v>66573</v>
      </c>
      <c r="Z596">
        <v>66573</v>
      </c>
      <c r="AA596">
        <v>160775</v>
      </c>
      <c r="AB596">
        <v>0</v>
      </c>
    </row>
    <row r="597" spans="1:28" x14ac:dyDescent="0.35">
      <c r="A597">
        <v>1986</v>
      </c>
      <c r="B597" t="s">
        <v>43</v>
      </c>
      <c r="C597" t="s">
        <v>58</v>
      </c>
      <c r="D597">
        <v>208457</v>
      </c>
      <c r="E597">
        <v>208705</v>
      </c>
      <c r="F597">
        <v>457230</v>
      </c>
      <c r="G597">
        <v>512541</v>
      </c>
      <c r="H597">
        <v>10507</v>
      </c>
      <c r="I597">
        <v>4.5</v>
      </c>
      <c r="J597">
        <v>57900</v>
      </c>
      <c r="K597">
        <v>24.7</v>
      </c>
      <c r="L597">
        <v>102904</v>
      </c>
      <c r="M597">
        <v>25438</v>
      </c>
      <c r="N597">
        <v>77466</v>
      </c>
      <c r="O597">
        <v>5</v>
      </c>
      <c r="P597">
        <v>20.100000000000001</v>
      </c>
      <c r="Q597">
        <v>213525</v>
      </c>
      <c r="R597">
        <v>149316</v>
      </c>
      <c r="S597">
        <v>64209</v>
      </c>
      <c r="T597">
        <v>29.1</v>
      </c>
      <c r="U597">
        <v>41.7</v>
      </c>
      <c r="V597">
        <v>-110621</v>
      </c>
      <c r="W597">
        <v>-21.6</v>
      </c>
      <c r="X597">
        <v>40.200000000000003</v>
      </c>
      <c r="Y597">
        <v>43413</v>
      </c>
      <c r="Z597">
        <v>43413</v>
      </c>
      <c r="AA597">
        <v>115302</v>
      </c>
      <c r="AB597">
        <v>0</v>
      </c>
    </row>
    <row r="598" spans="1:28" x14ac:dyDescent="0.35">
      <c r="A598">
        <v>1986</v>
      </c>
      <c r="B598" t="s">
        <v>43</v>
      </c>
      <c r="C598" t="s">
        <v>59</v>
      </c>
      <c r="D598">
        <v>140645</v>
      </c>
      <c r="E598">
        <v>140860</v>
      </c>
      <c r="F598">
        <v>308854</v>
      </c>
      <c r="G598">
        <v>347750</v>
      </c>
      <c r="H598">
        <v>7564</v>
      </c>
      <c r="I598">
        <v>4.8</v>
      </c>
      <c r="J598">
        <v>38309</v>
      </c>
      <c r="K598">
        <v>24.4</v>
      </c>
      <c r="L598">
        <v>65103</v>
      </c>
      <c r="M598">
        <v>18137</v>
      </c>
      <c r="N598">
        <v>46966</v>
      </c>
      <c r="O598">
        <v>5.2</v>
      </c>
      <c r="P598">
        <v>18.7</v>
      </c>
      <c r="Q598">
        <v>142895</v>
      </c>
      <c r="R598">
        <v>100731</v>
      </c>
      <c r="S598">
        <v>42164</v>
      </c>
      <c r="T598">
        <v>29</v>
      </c>
      <c r="U598">
        <v>41.1</v>
      </c>
      <c r="V598">
        <v>-77792</v>
      </c>
      <c r="W598">
        <v>-22.4</v>
      </c>
      <c r="X598">
        <v>37.4</v>
      </c>
      <c r="Y598">
        <v>29117</v>
      </c>
      <c r="Z598">
        <v>29118</v>
      </c>
      <c r="AA598">
        <v>78665</v>
      </c>
      <c r="AB598">
        <v>0</v>
      </c>
    </row>
    <row r="599" spans="1:28" x14ac:dyDescent="0.35">
      <c r="A599">
        <v>1986</v>
      </c>
      <c r="B599" t="s">
        <v>43</v>
      </c>
      <c r="C599" t="s">
        <v>60</v>
      </c>
      <c r="D599">
        <v>121326</v>
      </c>
      <c r="E599">
        <v>121802</v>
      </c>
      <c r="F599">
        <v>267602</v>
      </c>
      <c r="G599">
        <v>298627</v>
      </c>
      <c r="H599">
        <v>6123</v>
      </c>
      <c r="I599">
        <v>4.5999999999999996</v>
      </c>
      <c r="J599">
        <v>29641</v>
      </c>
      <c r="K599">
        <v>22.1</v>
      </c>
      <c r="L599">
        <v>51748</v>
      </c>
      <c r="M599">
        <v>14361</v>
      </c>
      <c r="N599">
        <v>37387</v>
      </c>
      <c r="O599">
        <v>4.8</v>
      </c>
      <c r="P599">
        <v>17.3</v>
      </c>
      <c r="Q599">
        <v>113797</v>
      </c>
      <c r="R599">
        <v>78092</v>
      </c>
      <c r="S599">
        <v>35705</v>
      </c>
      <c r="T599">
        <v>26.2</v>
      </c>
      <c r="U599">
        <v>38.1</v>
      </c>
      <c r="V599">
        <v>-62049</v>
      </c>
      <c r="W599">
        <v>-20.8</v>
      </c>
      <c r="X599">
        <v>34.6</v>
      </c>
      <c r="Y599">
        <v>22338</v>
      </c>
      <c r="Z599">
        <v>22340</v>
      </c>
      <c r="AA599">
        <v>60533</v>
      </c>
      <c r="AB599">
        <v>0</v>
      </c>
    </row>
    <row r="600" spans="1:28" x14ac:dyDescent="0.35">
      <c r="A600">
        <v>1986</v>
      </c>
      <c r="B600" t="s">
        <v>43</v>
      </c>
      <c r="C600" t="s">
        <v>61</v>
      </c>
      <c r="D600">
        <v>109316</v>
      </c>
      <c r="E600">
        <v>109728</v>
      </c>
      <c r="F600">
        <v>244067</v>
      </c>
      <c r="G600">
        <v>269946</v>
      </c>
      <c r="H600">
        <v>5641</v>
      </c>
      <c r="I600">
        <v>4.7</v>
      </c>
      <c r="J600">
        <v>24839</v>
      </c>
      <c r="K600">
        <v>20.8</v>
      </c>
      <c r="L600">
        <v>46410</v>
      </c>
      <c r="M600">
        <v>13624</v>
      </c>
      <c r="N600">
        <v>32786</v>
      </c>
      <c r="O600">
        <v>5</v>
      </c>
      <c r="P600">
        <v>17.2</v>
      </c>
      <c r="Q600">
        <v>98168</v>
      </c>
      <c r="R600">
        <v>65419</v>
      </c>
      <c r="S600">
        <v>32749</v>
      </c>
      <c r="T600">
        <v>24.2</v>
      </c>
      <c r="U600">
        <v>36.4</v>
      </c>
      <c r="V600">
        <v>-51758</v>
      </c>
      <c r="W600">
        <v>-19.2</v>
      </c>
      <c r="X600">
        <v>34.4</v>
      </c>
      <c r="Y600">
        <v>18497</v>
      </c>
      <c r="Z600">
        <v>18499</v>
      </c>
      <c r="AA600">
        <v>50312</v>
      </c>
      <c r="AB600">
        <v>0</v>
      </c>
    </row>
    <row r="601" spans="1:28" x14ac:dyDescent="0.35">
      <c r="A601">
        <v>1986</v>
      </c>
      <c r="B601" t="s">
        <v>43</v>
      </c>
      <c r="C601" t="s">
        <v>62</v>
      </c>
      <c r="D601">
        <v>361101</v>
      </c>
      <c r="E601">
        <v>362730</v>
      </c>
      <c r="F601">
        <v>802323</v>
      </c>
      <c r="G601">
        <v>873598</v>
      </c>
      <c r="H601">
        <v>20996</v>
      </c>
      <c r="I601">
        <v>5.4</v>
      </c>
      <c r="J601">
        <v>72900</v>
      </c>
      <c r="K601">
        <v>18.7</v>
      </c>
      <c r="L601">
        <v>150459</v>
      </c>
      <c r="M601">
        <v>48519</v>
      </c>
      <c r="N601">
        <v>101940</v>
      </c>
      <c r="O601">
        <v>5.6</v>
      </c>
      <c r="P601">
        <v>17.2</v>
      </c>
      <c r="Q601">
        <v>293008</v>
      </c>
      <c r="R601">
        <v>188142</v>
      </c>
      <c r="S601">
        <v>104866</v>
      </c>
      <c r="T601">
        <v>21.5</v>
      </c>
      <c r="U601">
        <v>33.5</v>
      </c>
      <c r="V601">
        <v>-142549</v>
      </c>
      <c r="W601">
        <v>-16.3</v>
      </c>
      <c r="X601">
        <v>34.4</v>
      </c>
      <c r="Y601">
        <v>52524</v>
      </c>
      <c r="Z601">
        <v>52537</v>
      </c>
      <c r="AA601">
        <v>140322</v>
      </c>
      <c r="AB601">
        <v>0</v>
      </c>
    </row>
    <row r="602" spans="1:28" x14ac:dyDescent="0.35">
      <c r="A602">
        <v>1986</v>
      </c>
      <c r="B602" t="s">
        <v>43</v>
      </c>
      <c r="C602" t="s">
        <v>45</v>
      </c>
      <c r="D602">
        <v>603090</v>
      </c>
      <c r="E602">
        <v>605418</v>
      </c>
      <c r="F602">
        <v>1359771</v>
      </c>
      <c r="G602">
        <v>1471191</v>
      </c>
      <c r="H602">
        <v>23283</v>
      </c>
      <c r="I602">
        <v>3.6</v>
      </c>
      <c r="J602">
        <v>99269</v>
      </c>
      <c r="K602">
        <v>15.4</v>
      </c>
      <c r="L602">
        <v>195369</v>
      </c>
      <c r="M602">
        <v>59651</v>
      </c>
      <c r="N602">
        <v>135718</v>
      </c>
      <c r="O602">
        <v>4.0999999999999996</v>
      </c>
      <c r="P602">
        <v>13.3</v>
      </c>
      <c r="Q602">
        <v>418209</v>
      </c>
      <c r="R602">
        <v>259804</v>
      </c>
      <c r="S602">
        <v>158405</v>
      </c>
      <c r="T602">
        <v>17.7</v>
      </c>
      <c r="U602">
        <v>28.4</v>
      </c>
      <c r="V602">
        <v>-222840</v>
      </c>
      <c r="W602">
        <v>-15.1</v>
      </c>
      <c r="X602">
        <v>26.6</v>
      </c>
      <c r="Y602">
        <v>75764</v>
      </c>
      <c r="Z602">
        <v>75779</v>
      </c>
      <c r="AA602">
        <v>201849</v>
      </c>
      <c r="AB602">
        <v>0</v>
      </c>
    </row>
    <row r="603" spans="1:28" x14ac:dyDescent="0.35">
      <c r="A603">
        <v>1986</v>
      </c>
      <c r="B603" t="s">
        <v>46</v>
      </c>
      <c r="C603" t="s">
        <v>44</v>
      </c>
      <c r="D603">
        <v>47256</v>
      </c>
      <c r="E603">
        <v>48228</v>
      </c>
      <c r="F603">
        <v>571438</v>
      </c>
      <c r="G603">
        <v>286274</v>
      </c>
      <c r="H603">
        <v>48136</v>
      </c>
      <c r="I603">
        <v>199.6</v>
      </c>
      <c r="J603">
        <v>0</v>
      </c>
      <c r="K603">
        <v>0</v>
      </c>
      <c r="L603">
        <v>570328</v>
      </c>
      <c r="M603">
        <v>570328</v>
      </c>
      <c r="N603">
        <v>0</v>
      </c>
      <c r="O603">
        <v>199.2</v>
      </c>
      <c r="P603">
        <v>199.2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570328</v>
      </c>
      <c r="W603">
        <v>199.2</v>
      </c>
      <c r="X603">
        <v>0</v>
      </c>
      <c r="AB603">
        <v>0</v>
      </c>
    </row>
    <row r="604" spans="1:28" x14ac:dyDescent="0.35">
      <c r="A604">
        <v>1986</v>
      </c>
      <c r="B604" t="s">
        <v>46</v>
      </c>
      <c r="C604" t="s">
        <v>57</v>
      </c>
      <c r="D604">
        <v>84456</v>
      </c>
      <c r="E604">
        <v>85262</v>
      </c>
      <c r="F604">
        <v>574953</v>
      </c>
      <c r="G604">
        <v>566464</v>
      </c>
      <c r="H604">
        <v>2002</v>
      </c>
      <c r="I604">
        <v>2.2999999999999998</v>
      </c>
      <c r="J604">
        <v>7213</v>
      </c>
      <c r="K604">
        <v>8.1999999999999993</v>
      </c>
      <c r="L604">
        <v>181007</v>
      </c>
      <c r="M604">
        <v>21940</v>
      </c>
      <c r="N604">
        <v>159067</v>
      </c>
      <c r="O604">
        <v>3.9</v>
      </c>
      <c r="P604">
        <v>32</v>
      </c>
      <c r="Q604">
        <v>164028</v>
      </c>
      <c r="R604">
        <v>86632</v>
      </c>
      <c r="S604">
        <v>77396</v>
      </c>
      <c r="T604">
        <v>15.3</v>
      </c>
      <c r="U604">
        <v>29</v>
      </c>
      <c r="V604">
        <v>16979</v>
      </c>
      <c r="W604">
        <v>3</v>
      </c>
      <c r="X604">
        <v>58</v>
      </c>
      <c r="Y604">
        <v>5630</v>
      </c>
      <c r="Z604">
        <v>5631</v>
      </c>
      <c r="AA604">
        <v>68286</v>
      </c>
      <c r="AB604">
        <v>0</v>
      </c>
    </row>
    <row r="605" spans="1:28" x14ac:dyDescent="0.35">
      <c r="A605">
        <v>1986</v>
      </c>
      <c r="B605" t="s">
        <v>46</v>
      </c>
      <c r="C605" t="s">
        <v>58</v>
      </c>
      <c r="D605">
        <v>77109</v>
      </c>
      <c r="E605">
        <v>77826</v>
      </c>
      <c r="F605">
        <v>498099</v>
      </c>
      <c r="G605">
        <v>516015</v>
      </c>
      <c r="H605">
        <v>1115</v>
      </c>
      <c r="I605">
        <v>1.4</v>
      </c>
      <c r="J605">
        <v>6142</v>
      </c>
      <c r="K605">
        <v>7.6</v>
      </c>
      <c r="L605">
        <v>110235</v>
      </c>
      <c r="M605">
        <v>11215</v>
      </c>
      <c r="N605">
        <v>99020</v>
      </c>
      <c r="O605">
        <v>2.2000000000000002</v>
      </c>
      <c r="P605">
        <v>21.4</v>
      </c>
      <c r="Q605">
        <v>146066</v>
      </c>
      <c r="R605">
        <v>74021</v>
      </c>
      <c r="S605">
        <v>72045</v>
      </c>
      <c r="T605">
        <v>14.3</v>
      </c>
      <c r="U605">
        <v>28.3</v>
      </c>
      <c r="V605">
        <v>-35831</v>
      </c>
      <c r="W605">
        <v>-6.9</v>
      </c>
      <c r="X605">
        <v>42.8</v>
      </c>
      <c r="Y605">
        <v>4924</v>
      </c>
      <c r="Z605">
        <v>4924</v>
      </c>
      <c r="AA605">
        <v>60026</v>
      </c>
      <c r="AB605">
        <v>0</v>
      </c>
    </row>
    <row r="606" spans="1:28" x14ac:dyDescent="0.35">
      <c r="A606">
        <v>1986</v>
      </c>
      <c r="B606" t="s">
        <v>46</v>
      </c>
      <c r="C606" t="s">
        <v>59</v>
      </c>
      <c r="D606">
        <v>58087</v>
      </c>
      <c r="E606">
        <v>58699</v>
      </c>
      <c r="F606">
        <v>373609</v>
      </c>
      <c r="G606">
        <v>389173</v>
      </c>
      <c r="H606">
        <v>710</v>
      </c>
      <c r="I606">
        <v>1.2</v>
      </c>
      <c r="J606">
        <v>4404</v>
      </c>
      <c r="K606">
        <v>7.3</v>
      </c>
      <c r="L606">
        <v>73469</v>
      </c>
      <c r="M606">
        <v>7016</v>
      </c>
      <c r="N606">
        <v>66453</v>
      </c>
      <c r="O606">
        <v>1.8</v>
      </c>
      <c r="P606">
        <v>18.899999999999999</v>
      </c>
      <c r="Q606">
        <v>104596</v>
      </c>
      <c r="R606">
        <v>52687</v>
      </c>
      <c r="S606">
        <v>51909</v>
      </c>
      <c r="T606">
        <v>13.5</v>
      </c>
      <c r="U606">
        <v>26.9</v>
      </c>
      <c r="V606">
        <v>-31127</v>
      </c>
      <c r="W606">
        <v>-8</v>
      </c>
      <c r="X606">
        <v>37.799999999999997</v>
      </c>
      <c r="Y606">
        <v>3479</v>
      </c>
      <c r="Z606">
        <v>3479</v>
      </c>
      <c r="AA606">
        <v>42353</v>
      </c>
      <c r="AB606">
        <v>0</v>
      </c>
    </row>
    <row r="607" spans="1:28" x14ac:dyDescent="0.35">
      <c r="A607">
        <v>1986</v>
      </c>
      <c r="B607" t="s">
        <v>46</v>
      </c>
      <c r="C607" t="s">
        <v>60</v>
      </c>
      <c r="D607">
        <v>54490</v>
      </c>
      <c r="E607">
        <v>55897</v>
      </c>
      <c r="F607">
        <v>349538</v>
      </c>
      <c r="G607">
        <v>363194</v>
      </c>
      <c r="H607">
        <v>597</v>
      </c>
      <c r="I607">
        <v>1</v>
      </c>
      <c r="J607">
        <v>3649</v>
      </c>
      <c r="K607">
        <v>6.4</v>
      </c>
      <c r="L607">
        <v>62881</v>
      </c>
      <c r="M607">
        <v>5842</v>
      </c>
      <c r="N607">
        <v>57039</v>
      </c>
      <c r="O607">
        <v>1.6</v>
      </c>
      <c r="P607">
        <v>17.3</v>
      </c>
      <c r="Q607">
        <v>90193</v>
      </c>
      <c r="R607">
        <v>42186</v>
      </c>
      <c r="S607">
        <v>48007</v>
      </c>
      <c r="T607">
        <v>11.6</v>
      </c>
      <c r="U607">
        <v>24.8</v>
      </c>
      <c r="V607">
        <v>-27312</v>
      </c>
      <c r="W607">
        <v>-7.5</v>
      </c>
      <c r="X607">
        <v>34.6</v>
      </c>
      <c r="Y607">
        <v>2734</v>
      </c>
      <c r="Z607">
        <v>2737</v>
      </c>
      <c r="AA607">
        <v>33384</v>
      </c>
      <c r="AB607">
        <v>0</v>
      </c>
    </row>
    <row r="608" spans="1:28" x14ac:dyDescent="0.35">
      <c r="A608">
        <v>1986</v>
      </c>
      <c r="B608" t="s">
        <v>46</v>
      </c>
      <c r="C608" t="s">
        <v>61</v>
      </c>
      <c r="D608">
        <v>52633</v>
      </c>
      <c r="E608">
        <v>53952</v>
      </c>
      <c r="F608">
        <v>337042</v>
      </c>
      <c r="G608">
        <v>349407</v>
      </c>
      <c r="H608">
        <v>577</v>
      </c>
      <c r="I608">
        <v>1</v>
      </c>
      <c r="J608">
        <v>3115</v>
      </c>
      <c r="K608">
        <v>5.6</v>
      </c>
      <c r="L608">
        <v>56683</v>
      </c>
      <c r="M608">
        <v>6220</v>
      </c>
      <c r="N608">
        <v>50463</v>
      </c>
      <c r="O608">
        <v>1.8</v>
      </c>
      <c r="P608">
        <v>16.2</v>
      </c>
      <c r="Q608">
        <v>81412</v>
      </c>
      <c r="R608">
        <v>35853</v>
      </c>
      <c r="S608">
        <v>45559</v>
      </c>
      <c r="T608">
        <v>10.3</v>
      </c>
      <c r="U608">
        <v>23.3</v>
      </c>
      <c r="V608">
        <v>-24729</v>
      </c>
      <c r="W608">
        <v>-7.1</v>
      </c>
      <c r="X608">
        <v>32.4</v>
      </c>
      <c r="Y608">
        <v>2258</v>
      </c>
      <c r="Z608">
        <v>2259</v>
      </c>
      <c r="AA608">
        <v>27483</v>
      </c>
      <c r="AB608">
        <v>0</v>
      </c>
    </row>
    <row r="609" spans="1:28" x14ac:dyDescent="0.35">
      <c r="A609">
        <v>1986</v>
      </c>
      <c r="B609" t="s">
        <v>46</v>
      </c>
      <c r="C609" t="s">
        <v>62</v>
      </c>
      <c r="D609">
        <v>173400</v>
      </c>
      <c r="E609">
        <v>179098</v>
      </c>
      <c r="F609">
        <v>1110916</v>
      </c>
      <c r="G609">
        <v>1143602</v>
      </c>
      <c r="H609">
        <v>2052</v>
      </c>
      <c r="I609">
        <v>1.1000000000000001</v>
      </c>
      <c r="J609">
        <v>8975</v>
      </c>
      <c r="K609">
        <v>4.9000000000000004</v>
      </c>
      <c r="L609">
        <v>178218</v>
      </c>
      <c r="M609">
        <v>21441</v>
      </c>
      <c r="N609">
        <v>156777</v>
      </c>
      <c r="O609">
        <v>1.9</v>
      </c>
      <c r="P609">
        <v>15.6</v>
      </c>
      <c r="Q609">
        <v>243590</v>
      </c>
      <c r="R609">
        <v>99442</v>
      </c>
      <c r="S609">
        <v>144148</v>
      </c>
      <c r="T609">
        <v>8.6999999999999993</v>
      </c>
      <c r="U609">
        <v>21.3</v>
      </c>
      <c r="V609">
        <v>-65372</v>
      </c>
      <c r="W609">
        <v>-5.7</v>
      </c>
      <c r="X609">
        <v>31.2</v>
      </c>
      <c r="Y609">
        <v>6118</v>
      </c>
      <c r="Z609">
        <v>6127</v>
      </c>
      <c r="AA609">
        <v>74535</v>
      </c>
      <c r="AB609">
        <v>0</v>
      </c>
    </row>
    <row r="610" spans="1:28" x14ac:dyDescent="0.35">
      <c r="A610">
        <v>1986</v>
      </c>
      <c r="B610" t="s">
        <v>46</v>
      </c>
      <c r="C610" t="s">
        <v>45</v>
      </c>
      <c r="D610">
        <v>334013</v>
      </c>
      <c r="E610">
        <v>342670</v>
      </c>
      <c r="F610">
        <v>2144673</v>
      </c>
      <c r="G610">
        <v>2202746</v>
      </c>
      <c r="H610">
        <v>4146</v>
      </c>
      <c r="I610">
        <v>1.2</v>
      </c>
      <c r="J610">
        <v>13307</v>
      </c>
      <c r="K610">
        <v>3.8</v>
      </c>
      <c r="L610">
        <v>279429</v>
      </c>
      <c r="M610">
        <v>46093</v>
      </c>
      <c r="N610">
        <v>233336</v>
      </c>
      <c r="O610">
        <v>2.1</v>
      </c>
      <c r="P610">
        <v>12.7</v>
      </c>
      <c r="Q610">
        <v>395575</v>
      </c>
      <c r="R610">
        <v>148997</v>
      </c>
      <c r="S610">
        <v>246578</v>
      </c>
      <c r="T610">
        <v>6.8</v>
      </c>
      <c r="U610">
        <v>18</v>
      </c>
      <c r="V610">
        <v>-116146</v>
      </c>
      <c r="W610">
        <v>-5.3</v>
      </c>
      <c r="X610">
        <v>25.4</v>
      </c>
      <c r="Y610">
        <v>9215</v>
      </c>
      <c r="Z610">
        <v>9241</v>
      </c>
      <c r="AA610">
        <v>112589</v>
      </c>
      <c r="AB610">
        <v>0</v>
      </c>
    </row>
    <row r="611" spans="1:28" x14ac:dyDescent="0.35">
      <c r="A611">
        <v>1986</v>
      </c>
      <c r="B611" t="s">
        <v>47</v>
      </c>
      <c r="C611" t="s">
        <v>44</v>
      </c>
      <c r="D611">
        <v>17586</v>
      </c>
      <c r="E611">
        <v>18625</v>
      </c>
      <c r="F611">
        <v>455132</v>
      </c>
      <c r="G611">
        <v>227976</v>
      </c>
      <c r="H611">
        <v>18594</v>
      </c>
      <c r="I611">
        <v>199.7</v>
      </c>
      <c r="J611">
        <v>0</v>
      </c>
      <c r="K611">
        <v>0</v>
      </c>
      <c r="L611">
        <v>454312</v>
      </c>
      <c r="M611">
        <v>454312</v>
      </c>
      <c r="N611">
        <v>0</v>
      </c>
      <c r="O611">
        <v>199.3</v>
      </c>
      <c r="P611">
        <v>199.3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454312</v>
      </c>
      <c r="W611">
        <v>199.3</v>
      </c>
      <c r="X611">
        <v>0</v>
      </c>
      <c r="AB611">
        <v>0</v>
      </c>
    </row>
    <row r="612" spans="1:28" x14ac:dyDescent="0.35">
      <c r="A612">
        <v>1986</v>
      </c>
      <c r="B612" t="s">
        <v>47</v>
      </c>
      <c r="C612" t="s">
        <v>57</v>
      </c>
      <c r="D612">
        <v>38255</v>
      </c>
      <c r="E612">
        <v>39423</v>
      </c>
      <c r="F612">
        <v>556416</v>
      </c>
      <c r="G612">
        <v>528108</v>
      </c>
      <c r="H612">
        <v>1563</v>
      </c>
      <c r="I612">
        <v>3.9</v>
      </c>
      <c r="J612">
        <v>2686</v>
      </c>
      <c r="K612">
        <v>6.7</v>
      </c>
      <c r="L612">
        <v>187762</v>
      </c>
      <c r="M612">
        <v>32067</v>
      </c>
      <c r="N612">
        <v>155695</v>
      </c>
      <c r="O612">
        <v>6.1</v>
      </c>
      <c r="P612">
        <v>35.6</v>
      </c>
      <c r="Q612">
        <v>131145</v>
      </c>
      <c r="R612">
        <v>67019</v>
      </c>
      <c r="S612">
        <v>64126</v>
      </c>
      <c r="T612">
        <v>12.7</v>
      </c>
      <c r="U612">
        <v>24.8</v>
      </c>
      <c r="V612">
        <v>56617</v>
      </c>
      <c r="W612">
        <v>10.8</v>
      </c>
      <c r="X612">
        <v>49.6</v>
      </c>
      <c r="Y612">
        <v>2122</v>
      </c>
      <c r="Z612">
        <v>2124</v>
      </c>
      <c r="AA612">
        <v>54586</v>
      </c>
      <c r="AB612">
        <v>0</v>
      </c>
    </row>
    <row r="613" spans="1:28" x14ac:dyDescent="0.35">
      <c r="A613">
        <v>1986</v>
      </c>
      <c r="B613" t="s">
        <v>47</v>
      </c>
      <c r="C613" t="s">
        <v>58</v>
      </c>
      <c r="D613">
        <v>36049</v>
      </c>
      <c r="E613">
        <v>37295</v>
      </c>
      <c r="F613">
        <v>488839</v>
      </c>
      <c r="G613">
        <v>498697</v>
      </c>
      <c r="H613">
        <v>681</v>
      </c>
      <c r="I613">
        <v>1.8</v>
      </c>
      <c r="J613">
        <v>2413</v>
      </c>
      <c r="K613">
        <v>6.3</v>
      </c>
      <c r="L613">
        <v>109024</v>
      </c>
      <c r="M613">
        <v>9065</v>
      </c>
      <c r="N613">
        <v>99959</v>
      </c>
      <c r="O613">
        <v>1.8</v>
      </c>
      <c r="P613">
        <v>21.9</v>
      </c>
      <c r="Q613">
        <v>128739</v>
      </c>
      <c r="R613">
        <v>60443</v>
      </c>
      <c r="S613">
        <v>68296</v>
      </c>
      <c r="T613">
        <v>12.1</v>
      </c>
      <c r="U613">
        <v>25.8</v>
      </c>
      <c r="V613">
        <v>-19715</v>
      </c>
      <c r="W613">
        <v>-3.9</v>
      </c>
      <c r="X613">
        <v>43.8</v>
      </c>
      <c r="Y613">
        <v>1894</v>
      </c>
      <c r="Z613">
        <v>1895</v>
      </c>
      <c r="AA613">
        <v>48828</v>
      </c>
      <c r="AB613">
        <v>0</v>
      </c>
    </row>
    <row r="614" spans="1:28" x14ac:dyDescent="0.35">
      <c r="A614">
        <v>1986</v>
      </c>
      <c r="B614" t="s">
        <v>47</v>
      </c>
      <c r="C614" t="s">
        <v>59</v>
      </c>
      <c r="D614">
        <v>28749</v>
      </c>
      <c r="E614">
        <v>30015</v>
      </c>
      <c r="F614">
        <v>387313</v>
      </c>
      <c r="G614">
        <v>396809</v>
      </c>
      <c r="H614">
        <v>566</v>
      </c>
      <c r="I614">
        <v>1.8</v>
      </c>
      <c r="J614">
        <v>1809</v>
      </c>
      <c r="K614">
        <v>5.9</v>
      </c>
      <c r="L614">
        <v>77457</v>
      </c>
      <c r="M614">
        <v>7332</v>
      </c>
      <c r="N614">
        <v>70125</v>
      </c>
      <c r="O614">
        <v>1.8</v>
      </c>
      <c r="P614">
        <v>19.5</v>
      </c>
      <c r="Q614">
        <v>96448</v>
      </c>
      <c r="R614">
        <v>44585</v>
      </c>
      <c r="S614">
        <v>51863</v>
      </c>
      <c r="T614">
        <v>11.2</v>
      </c>
      <c r="U614">
        <v>24.3</v>
      </c>
      <c r="V614">
        <v>-18991</v>
      </c>
      <c r="W614">
        <v>-4.8</v>
      </c>
      <c r="X614">
        <v>39</v>
      </c>
      <c r="Y614">
        <v>1396</v>
      </c>
      <c r="Z614">
        <v>1396</v>
      </c>
      <c r="AA614">
        <v>36170</v>
      </c>
      <c r="AB614">
        <v>0</v>
      </c>
    </row>
    <row r="615" spans="1:28" x14ac:dyDescent="0.35">
      <c r="A615">
        <v>1986</v>
      </c>
      <c r="B615" t="s">
        <v>47</v>
      </c>
      <c r="C615" t="s">
        <v>60</v>
      </c>
      <c r="D615">
        <v>28493</v>
      </c>
      <c r="E615">
        <v>30790</v>
      </c>
      <c r="F615">
        <v>381581</v>
      </c>
      <c r="G615">
        <v>389020</v>
      </c>
      <c r="H615">
        <v>372</v>
      </c>
      <c r="I615">
        <v>1.2</v>
      </c>
      <c r="J615">
        <v>1484</v>
      </c>
      <c r="K615">
        <v>4.7</v>
      </c>
      <c r="L615">
        <v>67777</v>
      </c>
      <c r="M615">
        <v>4986</v>
      </c>
      <c r="N615">
        <v>62791</v>
      </c>
      <c r="O615">
        <v>1.3</v>
      </c>
      <c r="P615">
        <v>17.399999999999999</v>
      </c>
      <c r="Q615">
        <v>82655</v>
      </c>
      <c r="R615">
        <v>34133</v>
      </c>
      <c r="S615">
        <v>48522</v>
      </c>
      <c r="T615">
        <v>8.8000000000000007</v>
      </c>
      <c r="U615">
        <v>21.2</v>
      </c>
      <c r="V615">
        <v>-14878</v>
      </c>
      <c r="W615">
        <v>-3.8</v>
      </c>
      <c r="X615">
        <v>34.799999999999997</v>
      </c>
      <c r="Y615">
        <v>1002</v>
      </c>
      <c r="Z615">
        <v>1002</v>
      </c>
      <c r="AA615">
        <v>25831</v>
      </c>
      <c r="AB615">
        <v>0</v>
      </c>
    </row>
    <row r="616" spans="1:28" x14ac:dyDescent="0.35">
      <c r="A616">
        <v>1986</v>
      </c>
      <c r="B616" t="s">
        <v>47</v>
      </c>
      <c r="C616" t="s">
        <v>61</v>
      </c>
      <c r="D616">
        <v>28759</v>
      </c>
      <c r="E616">
        <v>31135</v>
      </c>
      <c r="F616">
        <v>383364</v>
      </c>
      <c r="G616">
        <v>390304</v>
      </c>
      <c r="H616">
        <v>399</v>
      </c>
      <c r="I616">
        <v>1.3</v>
      </c>
      <c r="J616">
        <v>1219</v>
      </c>
      <c r="K616">
        <v>3.9</v>
      </c>
      <c r="L616">
        <v>62365</v>
      </c>
      <c r="M616">
        <v>5665</v>
      </c>
      <c r="N616">
        <v>56700</v>
      </c>
      <c r="O616">
        <v>1.5</v>
      </c>
      <c r="P616">
        <v>16</v>
      </c>
      <c r="Q616">
        <v>76244</v>
      </c>
      <c r="R616">
        <v>28455</v>
      </c>
      <c r="S616">
        <v>47789</v>
      </c>
      <c r="T616">
        <v>7.3</v>
      </c>
      <c r="U616">
        <v>19.5</v>
      </c>
      <c r="V616">
        <v>-13879</v>
      </c>
      <c r="W616">
        <v>-3.5</v>
      </c>
      <c r="X616">
        <v>32</v>
      </c>
      <c r="Y616">
        <v>836</v>
      </c>
      <c r="Z616">
        <v>837</v>
      </c>
      <c r="AA616">
        <v>21748</v>
      </c>
      <c r="AB616">
        <v>0</v>
      </c>
    </row>
    <row r="617" spans="1:28" x14ac:dyDescent="0.35">
      <c r="A617">
        <v>1986</v>
      </c>
      <c r="B617" t="s">
        <v>47</v>
      </c>
      <c r="C617" t="s">
        <v>62</v>
      </c>
      <c r="D617">
        <v>96037</v>
      </c>
      <c r="E617">
        <v>107232</v>
      </c>
      <c r="F617">
        <v>1280624</v>
      </c>
      <c r="G617">
        <v>1301238</v>
      </c>
      <c r="H617">
        <v>1273</v>
      </c>
      <c r="I617">
        <v>1.2</v>
      </c>
      <c r="J617">
        <v>4100</v>
      </c>
      <c r="K617">
        <v>3.8</v>
      </c>
      <c r="L617">
        <v>195364</v>
      </c>
      <c r="M617">
        <v>19568</v>
      </c>
      <c r="N617">
        <v>175796</v>
      </c>
      <c r="O617">
        <v>1.5</v>
      </c>
      <c r="P617">
        <v>15</v>
      </c>
      <c r="Q617">
        <v>236591</v>
      </c>
      <c r="R617">
        <v>85333</v>
      </c>
      <c r="S617">
        <v>151258</v>
      </c>
      <c r="T617">
        <v>6.6</v>
      </c>
      <c r="U617">
        <v>18.2</v>
      </c>
      <c r="V617">
        <v>-41227</v>
      </c>
      <c r="W617">
        <v>-3.2</v>
      </c>
      <c r="X617">
        <v>30</v>
      </c>
      <c r="Y617">
        <v>2367</v>
      </c>
      <c r="Z617">
        <v>2375</v>
      </c>
      <c r="AA617">
        <v>60933</v>
      </c>
      <c r="AB617">
        <v>0</v>
      </c>
    </row>
    <row r="618" spans="1:28" x14ac:dyDescent="0.35">
      <c r="A618">
        <v>1986</v>
      </c>
      <c r="B618" t="s">
        <v>47</v>
      </c>
      <c r="C618" t="s">
        <v>45</v>
      </c>
      <c r="D618">
        <v>221380</v>
      </c>
      <c r="E618">
        <v>240285</v>
      </c>
      <c r="F618">
        <v>2966110</v>
      </c>
      <c r="G618">
        <v>3006152</v>
      </c>
      <c r="H618">
        <v>2839</v>
      </c>
      <c r="I618">
        <v>1.2</v>
      </c>
      <c r="J618">
        <v>7005</v>
      </c>
      <c r="K618">
        <v>2.9</v>
      </c>
      <c r="L618">
        <v>358527</v>
      </c>
      <c r="M618">
        <v>53780</v>
      </c>
      <c r="N618">
        <v>304747</v>
      </c>
      <c r="O618">
        <v>1.8</v>
      </c>
      <c r="P618">
        <v>11.9</v>
      </c>
      <c r="Q618">
        <v>438610</v>
      </c>
      <c r="R618">
        <v>141093</v>
      </c>
      <c r="S618">
        <v>297517</v>
      </c>
      <c r="T618">
        <v>4.7</v>
      </c>
      <c r="U618">
        <v>14.6</v>
      </c>
      <c r="V618">
        <v>-80083</v>
      </c>
      <c r="W618">
        <v>-2.7</v>
      </c>
      <c r="X618">
        <v>23.8</v>
      </c>
      <c r="Y618">
        <v>3821</v>
      </c>
      <c r="Z618">
        <v>3854</v>
      </c>
      <c r="AA618">
        <v>99463</v>
      </c>
      <c r="AB618">
        <v>0</v>
      </c>
    </row>
    <row r="619" spans="1:28" x14ac:dyDescent="0.35">
      <c r="A619">
        <v>1986</v>
      </c>
      <c r="B619" t="s">
        <v>48</v>
      </c>
      <c r="C619" t="s">
        <v>44</v>
      </c>
      <c r="D619">
        <v>7946</v>
      </c>
      <c r="E619">
        <v>9259</v>
      </c>
      <c r="F619">
        <v>455504</v>
      </c>
      <c r="G619">
        <v>228382</v>
      </c>
      <c r="H619">
        <v>9239</v>
      </c>
      <c r="I619">
        <v>199.6</v>
      </c>
      <c r="J619">
        <v>0</v>
      </c>
      <c r="K619">
        <v>0</v>
      </c>
      <c r="L619">
        <v>454244</v>
      </c>
      <c r="M619">
        <v>454244</v>
      </c>
      <c r="N619">
        <v>0</v>
      </c>
      <c r="O619">
        <v>198.9</v>
      </c>
      <c r="P619">
        <v>198.9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454244</v>
      </c>
      <c r="W619">
        <v>198.9</v>
      </c>
      <c r="X619">
        <v>0</v>
      </c>
      <c r="AB619">
        <v>0</v>
      </c>
    </row>
    <row r="620" spans="1:28" x14ac:dyDescent="0.35">
      <c r="A620">
        <v>1986</v>
      </c>
      <c r="B620" t="s">
        <v>48</v>
      </c>
      <c r="C620" t="s">
        <v>57</v>
      </c>
      <c r="D620">
        <v>17995</v>
      </c>
      <c r="E620">
        <v>19673</v>
      </c>
      <c r="F620">
        <v>603790</v>
      </c>
      <c r="G620">
        <v>554050</v>
      </c>
      <c r="H620">
        <v>1391</v>
      </c>
      <c r="I620">
        <v>7.1</v>
      </c>
      <c r="J620">
        <v>1188</v>
      </c>
      <c r="K620">
        <v>6.1</v>
      </c>
      <c r="L620">
        <v>226207</v>
      </c>
      <c r="M620">
        <v>60921</v>
      </c>
      <c r="N620">
        <v>165286</v>
      </c>
      <c r="O620">
        <v>11</v>
      </c>
      <c r="P620">
        <v>40.799999999999997</v>
      </c>
      <c r="Q620">
        <v>126727</v>
      </c>
      <c r="R620">
        <v>58641</v>
      </c>
      <c r="S620">
        <v>68086</v>
      </c>
      <c r="T620">
        <v>10.6</v>
      </c>
      <c r="U620">
        <v>22.9</v>
      </c>
      <c r="V620">
        <v>99480</v>
      </c>
      <c r="W620">
        <v>17.899999999999999</v>
      </c>
      <c r="X620">
        <v>45.8</v>
      </c>
      <c r="Y620">
        <v>807</v>
      </c>
      <c r="Z620">
        <v>810</v>
      </c>
      <c r="AA620">
        <v>45150</v>
      </c>
      <c r="AB620">
        <v>0</v>
      </c>
    </row>
    <row r="621" spans="1:28" x14ac:dyDescent="0.35">
      <c r="A621">
        <v>1986</v>
      </c>
      <c r="B621" t="s">
        <v>48</v>
      </c>
      <c r="C621" t="s">
        <v>58</v>
      </c>
      <c r="D621">
        <v>17889</v>
      </c>
      <c r="E621">
        <v>19520</v>
      </c>
      <c r="F621">
        <v>545926</v>
      </c>
      <c r="G621">
        <v>553868</v>
      </c>
      <c r="H621">
        <v>549</v>
      </c>
      <c r="I621">
        <v>2.8</v>
      </c>
      <c r="J621">
        <v>1153</v>
      </c>
      <c r="K621">
        <v>5.8</v>
      </c>
      <c r="L621">
        <v>122316</v>
      </c>
      <c r="M621">
        <v>11704</v>
      </c>
      <c r="N621">
        <v>110612</v>
      </c>
      <c r="O621">
        <v>2.1</v>
      </c>
      <c r="P621">
        <v>22.1</v>
      </c>
      <c r="Q621">
        <v>138200</v>
      </c>
      <c r="R621">
        <v>62160</v>
      </c>
      <c r="S621">
        <v>76040</v>
      </c>
      <c r="T621">
        <v>11.2</v>
      </c>
      <c r="U621">
        <v>25</v>
      </c>
      <c r="V621">
        <v>-15884</v>
      </c>
      <c r="W621">
        <v>-2.9</v>
      </c>
      <c r="X621">
        <v>44.2</v>
      </c>
      <c r="Y621">
        <v>876</v>
      </c>
      <c r="Z621">
        <v>887</v>
      </c>
      <c r="AA621">
        <v>51073</v>
      </c>
      <c r="AB621">
        <v>0</v>
      </c>
    </row>
    <row r="622" spans="1:28" x14ac:dyDescent="0.35">
      <c r="A622">
        <v>1986</v>
      </c>
      <c r="B622" t="s">
        <v>48</v>
      </c>
      <c r="C622" t="s">
        <v>59</v>
      </c>
      <c r="D622">
        <v>14612</v>
      </c>
      <c r="E622">
        <v>16467</v>
      </c>
      <c r="F622">
        <v>445014</v>
      </c>
      <c r="G622">
        <v>448589</v>
      </c>
      <c r="H622">
        <v>579</v>
      </c>
      <c r="I622">
        <v>3.5</v>
      </c>
      <c r="J622">
        <v>820</v>
      </c>
      <c r="K622">
        <v>4.9000000000000004</v>
      </c>
      <c r="L622">
        <v>92178</v>
      </c>
      <c r="M622">
        <v>9130</v>
      </c>
      <c r="N622">
        <v>83048</v>
      </c>
      <c r="O622">
        <v>2</v>
      </c>
      <c r="P622">
        <v>20.5</v>
      </c>
      <c r="Q622">
        <v>99328</v>
      </c>
      <c r="R622">
        <v>41533</v>
      </c>
      <c r="S622">
        <v>57795</v>
      </c>
      <c r="T622">
        <v>9.3000000000000007</v>
      </c>
      <c r="U622">
        <v>22.1</v>
      </c>
      <c r="V622">
        <v>-7150</v>
      </c>
      <c r="W622">
        <v>-1.6</v>
      </c>
      <c r="X622">
        <v>41</v>
      </c>
      <c r="Y622">
        <v>574</v>
      </c>
      <c r="Z622">
        <v>577</v>
      </c>
      <c r="AA622">
        <v>32723</v>
      </c>
      <c r="AB622">
        <v>0</v>
      </c>
    </row>
    <row r="623" spans="1:28" x14ac:dyDescent="0.35">
      <c r="A623">
        <v>1986</v>
      </c>
      <c r="B623" t="s">
        <v>48</v>
      </c>
      <c r="C623" t="s">
        <v>60</v>
      </c>
      <c r="D623">
        <v>14808</v>
      </c>
      <c r="E623">
        <v>17623</v>
      </c>
      <c r="F623">
        <v>446829</v>
      </c>
      <c r="G623">
        <v>452267</v>
      </c>
      <c r="H623">
        <v>352</v>
      </c>
      <c r="I623">
        <v>2</v>
      </c>
      <c r="J623">
        <v>821</v>
      </c>
      <c r="K623">
        <v>4.5999999999999996</v>
      </c>
      <c r="L623">
        <v>79331</v>
      </c>
      <c r="M623">
        <v>6061</v>
      </c>
      <c r="N623">
        <v>73270</v>
      </c>
      <c r="O623">
        <v>1.3</v>
      </c>
      <c r="P623">
        <v>17.5</v>
      </c>
      <c r="Q623">
        <v>90206</v>
      </c>
      <c r="R623">
        <v>35206</v>
      </c>
      <c r="S623">
        <v>55000</v>
      </c>
      <c r="T623">
        <v>7.8</v>
      </c>
      <c r="U623">
        <v>19.899999999999999</v>
      </c>
      <c r="V623">
        <v>-10875</v>
      </c>
      <c r="W623">
        <v>-2.4</v>
      </c>
      <c r="X623">
        <v>35</v>
      </c>
      <c r="Y623">
        <v>470</v>
      </c>
      <c r="Z623">
        <v>497</v>
      </c>
      <c r="AA623">
        <v>26558</v>
      </c>
      <c r="AB623">
        <v>0</v>
      </c>
    </row>
    <row r="624" spans="1:28" x14ac:dyDescent="0.35">
      <c r="A624">
        <v>1986</v>
      </c>
      <c r="B624" t="s">
        <v>48</v>
      </c>
      <c r="C624" t="s">
        <v>61</v>
      </c>
      <c r="D624">
        <v>15640</v>
      </c>
      <c r="E624">
        <v>18447</v>
      </c>
      <c r="F624">
        <v>472034</v>
      </c>
      <c r="G624">
        <v>476381</v>
      </c>
      <c r="H624">
        <v>346</v>
      </c>
      <c r="I624">
        <v>1.9</v>
      </c>
      <c r="J624">
        <v>686</v>
      </c>
      <c r="K624">
        <v>3.7</v>
      </c>
      <c r="L624">
        <v>77745</v>
      </c>
      <c r="M624">
        <v>6944</v>
      </c>
      <c r="N624">
        <v>70801</v>
      </c>
      <c r="O624">
        <v>1.5</v>
      </c>
      <c r="P624">
        <v>16.3</v>
      </c>
      <c r="Q624">
        <v>86439</v>
      </c>
      <c r="R624">
        <v>29657</v>
      </c>
      <c r="S624">
        <v>56782</v>
      </c>
      <c r="T624">
        <v>6.2</v>
      </c>
      <c r="U624">
        <v>18.100000000000001</v>
      </c>
      <c r="V624">
        <v>-8694</v>
      </c>
      <c r="W624">
        <v>-1.8</v>
      </c>
      <c r="X624">
        <v>32.6</v>
      </c>
      <c r="Y624">
        <v>367</v>
      </c>
      <c r="Z624">
        <v>381</v>
      </c>
      <c r="AA624">
        <v>21401</v>
      </c>
      <c r="AB624">
        <v>0</v>
      </c>
    </row>
    <row r="625" spans="1:28" x14ac:dyDescent="0.35">
      <c r="A625">
        <v>1986</v>
      </c>
      <c r="B625" t="s">
        <v>48</v>
      </c>
      <c r="C625" t="s">
        <v>62</v>
      </c>
      <c r="D625">
        <v>53196</v>
      </c>
      <c r="E625">
        <v>70730</v>
      </c>
      <c r="F625">
        <v>1602069</v>
      </c>
      <c r="G625">
        <v>1609171</v>
      </c>
      <c r="H625">
        <v>1222</v>
      </c>
      <c r="I625">
        <v>1.7</v>
      </c>
      <c r="J625">
        <v>2355</v>
      </c>
      <c r="K625">
        <v>3.3</v>
      </c>
      <c r="L625">
        <v>249709</v>
      </c>
      <c r="M625">
        <v>25026</v>
      </c>
      <c r="N625">
        <v>224683</v>
      </c>
      <c r="O625">
        <v>1.6</v>
      </c>
      <c r="P625">
        <v>15.5</v>
      </c>
      <c r="Q625">
        <v>263913</v>
      </c>
      <c r="R625">
        <v>82790</v>
      </c>
      <c r="S625">
        <v>181123</v>
      </c>
      <c r="T625">
        <v>5.0999999999999996</v>
      </c>
      <c r="U625">
        <v>16.399999999999999</v>
      </c>
      <c r="V625">
        <v>-14204</v>
      </c>
      <c r="W625">
        <v>-0.9</v>
      </c>
      <c r="X625">
        <v>31</v>
      </c>
      <c r="Y625">
        <v>952</v>
      </c>
      <c r="Z625">
        <v>1063</v>
      </c>
      <c r="AA625">
        <v>55617</v>
      </c>
      <c r="AB625">
        <v>0</v>
      </c>
    </row>
    <row r="626" spans="1:28" x14ac:dyDescent="0.35">
      <c r="A626">
        <v>1986</v>
      </c>
      <c r="B626" t="s">
        <v>48</v>
      </c>
      <c r="C626" t="s">
        <v>45</v>
      </c>
      <c r="D626">
        <v>154786</v>
      </c>
      <c r="E626">
        <v>193520</v>
      </c>
      <c r="F626">
        <v>4725435</v>
      </c>
      <c r="G626">
        <v>4744268</v>
      </c>
      <c r="H626">
        <v>2921</v>
      </c>
      <c r="I626">
        <v>1.5</v>
      </c>
      <c r="J626">
        <v>5660</v>
      </c>
      <c r="K626">
        <v>2.9</v>
      </c>
      <c r="L626">
        <v>575956</v>
      </c>
      <c r="M626">
        <v>85315</v>
      </c>
      <c r="N626">
        <v>490641</v>
      </c>
      <c r="O626">
        <v>1.8</v>
      </c>
      <c r="P626">
        <v>12.1</v>
      </c>
      <c r="Q626">
        <v>613621</v>
      </c>
      <c r="R626">
        <v>185306</v>
      </c>
      <c r="S626">
        <v>428315</v>
      </c>
      <c r="T626">
        <v>3.9</v>
      </c>
      <c r="U626">
        <v>12.9</v>
      </c>
      <c r="V626">
        <v>-37665</v>
      </c>
      <c r="W626">
        <v>-0.8</v>
      </c>
      <c r="X626">
        <v>24.2</v>
      </c>
      <c r="Y626">
        <v>1965</v>
      </c>
      <c r="Z626">
        <v>2297</v>
      </c>
      <c r="AA626">
        <v>115681</v>
      </c>
      <c r="AB626">
        <v>0</v>
      </c>
    </row>
    <row r="627" spans="1:28" x14ac:dyDescent="0.35">
      <c r="A627">
        <v>1986</v>
      </c>
      <c r="B627" t="s">
        <v>49</v>
      </c>
      <c r="C627" t="s">
        <v>44</v>
      </c>
      <c r="D627">
        <v>1453</v>
      </c>
      <c r="E627">
        <v>1990</v>
      </c>
      <c r="F627">
        <v>195481</v>
      </c>
      <c r="G627">
        <v>98175</v>
      </c>
      <c r="H627">
        <v>1983</v>
      </c>
      <c r="I627">
        <v>199.3</v>
      </c>
      <c r="J627">
        <v>0</v>
      </c>
      <c r="K627">
        <v>0</v>
      </c>
      <c r="L627">
        <v>194613</v>
      </c>
      <c r="M627">
        <v>194613</v>
      </c>
      <c r="N627">
        <v>0</v>
      </c>
      <c r="O627">
        <v>198.2</v>
      </c>
      <c r="P627">
        <v>198.2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194613</v>
      </c>
      <c r="W627">
        <v>198.2</v>
      </c>
      <c r="X627">
        <v>0</v>
      </c>
      <c r="AB627">
        <v>0</v>
      </c>
    </row>
    <row r="628" spans="1:28" x14ac:dyDescent="0.35">
      <c r="A628">
        <v>1986</v>
      </c>
      <c r="B628" t="s">
        <v>49</v>
      </c>
      <c r="C628" t="s">
        <v>57</v>
      </c>
      <c r="D628">
        <v>4399</v>
      </c>
      <c r="E628">
        <v>5660</v>
      </c>
      <c r="F628">
        <v>344866</v>
      </c>
      <c r="G628">
        <v>307785</v>
      </c>
      <c r="H628">
        <v>632</v>
      </c>
      <c r="I628">
        <v>11.4</v>
      </c>
      <c r="J628">
        <v>394</v>
      </c>
      <c r="K628">
        <v>7.1</v>
      </c>
      <c r="L628">
        <v>141732</v>
      </c>
      <c r="M628">
        <v>53581</v>
      </c>
      <c r="N628">
        <v>88151</v>
      </c>
      <c r="O628">
        <v>17.399999999999999</v>
      </c>
      <c r="P628">
        <v>46</v>
      </c>
      <c r="Q628">
        <v>67570</v>
      </c>
      <c r="R628">
        <v>30601</v>
      </c>
      <c r="S628">
        <v>36969</v>
      </c>
      <c r="T628">
        <v>9.9</v>
      </c>
      <c r="U628">
        <v>22</v>
      </c>
      <c r="V628">
        <v>74162</v>
      </c>
      <c r="W628">
        <v>24</v>
      </c>
      <c r="X628">
        <v>44</v>
      </c>
      <c r="Y628">
        <v>158</v>
      </c>
      <c r="Z628">
        <v>167</v>
      </c>
      <c r="AA628">
        <v>20639</v>
      </c>
      <c r="AB628">
        <v>0</v>
      </c>
    </row>
    <row r="629" spans="1:28" x14ac:dyDescent="0.35">
      <c r="A629">
        <v>1986</v>
      </c>
      <c r="B629" t="s">
        <v>49</v>
      </c>
      <c r="C629" t="s">
        <v>58</v>
      </c>
      <c r="D629">
        <v>4487</v>
      </c>
      <c r="E629">
        <v>5638</v>
      </c>
      <c r="F629">
        <v>317611</v>
      </c>
      <c r="G629">
        <v>316641</v>
      </c>
      <c r="H629">
        <v>312</v>
      </c>
      <c r="I629">
        <v>5.5</v>
      </c>
      <c r="J629">
        <v>316</v>
      </c>
      <c r="K629">
        <v>5.6</v>
      </c>
      <c r="L629">
        <v>74549</v>
      </c>
      <c r="M629">
        <v>8466</v>
      </c>
      <c r="N629">
        <v>66083</v>
      </c>
      <c r="O629">
        <v>2.7</v>
      </c>
      <c r="P629">
        <v>23.5</v>
      </c>
      <c r="Q629">
        <v>72608</v>
      </c>
      <c r="R629">
        <v>30125</v>
      </c>
      <c r="S629">
        <v>42483</v>
      </c>
      <c r="T629">
        <v>9.5</v>
      </c>
      <c r="U629">
        <v>22.9</v>
      </c>
      <c r="V629">
        <v>1941</v>
      </c>
      <c r="W629">
        <v>0.6</v>
      </c>
      <c r="X629">
        <v>45.8</v>
      </c>
      <c r="Y629">
        <v>159</v>
      </c>
      <c r="Z629">
        <v>161</v>
      </c>
      <c r="AA629">
        <v>21831</v>
      </c>
      <c r="AB629">
        <v>0</v>
      </c>
    </row>
    <row r="630" spans="1:28" x14ac:dyDescent="0.35">
      <c r="A630">
        <v>1986</v>
      </c>
      <c r="B630" t="s">
        <v>49</v>
      </c>
      <c r="C630" t="s">
        <v>59</v>
      </c>
      <c r="D630">
        <v>3723</v>
      </c>
      <c r="E630">
        <v>5017</v>
      </c>
      <c r="F630">
        <v>257595</v>
      </c>
      <c r="G630">
        <v>256995</v>
      </c>
      <c r="H630">
        <v>372</v>
      </c>
      <c r="I630">
        <v>7.5</v>
      </c>
      <c r="J630">
        <v>274</v>
      </c>
      <c r="K630">
        <v>5.5</v>
      </c>
      <c r="L630">
        <v>55101</v>
      </c>
      <c r="M630">
        <v>7940</v>
      </c>
      <c r="N630">
        <v>47161</v>
      </c>
      <c r="O630">
        <v>3.1</v>
      </c>
      <c r="P630">
        <v>21.4</v>
      </c>
      <c r="Q630">
        <v>53901</v>
      </c>
      <c r="R630">
        <v>19249</v>
      </c>
      <c r="S630">
        <v>34652</v>
      </c>
      <c r="T630">
        <v>7.5</v>
      </c>
      <c r="U630">
        <v>21</v>
      </c>
      <c r="V630">
        <v>1200</v>
      </c>
      <c r="W630">
        <v>0.4</v>
      </c>
      <c r="X630">
        <v>42</v>
      </c>
      <c r="Y630">
        <v>95</v>
      </c>
      <c r="Z630">
        <v>103</v>
      </c>
      <c r="AA630">
        <v>12615</v>
      </c>
      <c r="AB630">
        <v>0</v>
      </c>
    </row>
    <row r="631" spans="1:28" x14ac:dyDescent="0.35">
      <c r="A631">
        <v>1986</v>
      </c>
      <c r="B631" t="s">
        <v>49</v>
      </c>
      <c r="C631" t="s">
        <v>60</v>
      </c>
      <c r="D631">
        <v>4026</v>
      </c>
      <c r="E631">
        <v>5802</v>
      </c>
      <c r="F631">
        <v>278148</v>
      </c>
      <c r="G631">
        <v>278778</v>
      </c>
      <c r="H631">
        <v>404</v>
      </c>
      <c r="I631">
        <v>7</v>
      </c>
      <c r="J631">
        <v>346</v>
      </c>
      <c r="K631">
        <v>6</v>
      </c>
      <c r="L631">
        <v>54668</v>
      </c>
      <c r="M631">
        <v>7645</v>
      </c>
      <c r="N631">
        <v>47023</v>
      </c>
      <c r="O631">
        <v>2.7</v>
      </c>
      <c r="P631">
        <v>19.600000000000001</v>
      </c>
      <c r="Q631">
        <v>55927</v>
      </c>
      <c r="R631">
        <v>19239</v>
      </c>
      <c r="S631">
        <v>36688</v>
      </c>
      <c r="T631">
        <v>6.9</v>
      </c>
      <c r="U631">
        <v>20.100000000000001</v>
      </c>
      <c r="V631">
        <v>-1259</v>
      </c>
      <c r="W631">
        <v>-0.5</v>
      </c>
      <c r="X631">
        <v>39.200000000000003</v>
      </c>
      <c r="Y631">
        <v>94</v>
      </c>
      <c r="Z631">
        <v>117</v>
      </c>
      <c r="AA631">
        <v>12465</v>
      </c>
      <c r="AB631">
        <v>0</v>
      </c>
    </row>
    <row r="632" spans="1:28" x14ac:dyDescent="0.35">
      <c r="A632">
        <v>1986</v>
      </c>
      <c r="B632" t="s">
        <v>49</v>
      </c>
      <c r="C632" t="s">
        <v>61</v>
      </c>
      <c r="D632">
        <v>4439</v>
      </c>
      <c r="E632">
        <v>6066</v>
      </c>
      <c r="F632">
        <v>306655</v>
      </c>
      <c r="G632">
        <v>308064</v>
      </c>
      <c r="H632">
        <v>404</v>
      </c>
      <c r="I632">
        <v>6.7</v>
      </c>
      <c r="J632">
        <v>346</v>
      </c>
      <c r="K632">
        <v>5.7</v>
      </c>
      <c r="L632">
        <v>53583</v>
      </c>
      <c r="M632">
        <v>7106</v>
      </c>
      <c r="N632">
        <v>46477</v>
      </c>
      <c r="O632">
        <v>2.2999999999999998</v>
      </c>
      <c r="P632">
        <v>17.399999999999999</v>
      </c>
      <c r="Q632">
        <v>56401</v>
      </c>
      <c r="R632">
        <v>19027</v>
      </c>
      <c r="S632">
        <v>37374</v>
      </c>
      <c r="T632">
        <v>6.2</v>
      </c>
      <c r="U632">
        <v>18.3</v>
      </c>
      <c r="V632">
        <v>-2818</v>
      </c>
      <c r="W632">
        <v>-0.9</v>
      </c>
      <c r="X632">
        <v>34.799999999999997</v>
      </c>
      <c r="Y632">
        <v>86</v>
      </c>
      <c r="Z632">
        <v>106</v>
      </c>
      <c r="AA632">
        <v>11450</v>
      </c>
      <c r="AB632">
        <v>0</v>
      </c>
    </row>
    <row r="633" spans="1:28" x14ac:dyDescent="0.35">
      <c r="A633">
        <v>1986</v>
      </c>
      <c r="B633" t="s">
        <v>49</v>
      </c>
      <c r="C633" t="s">
        <v>62</v>
      </c>
      <c r="D633">
        <v>14775</v>
      </c>
      <c r="E633">
        <v>28786</v>
      </c>
      <c r="F633">
        <v>1017757</v>
      </c>
      <c r="G633">
        <v>1015493</v>
      </c>
      <c r="H633">
        <v>2362</v>
      </c>
      <c r="I633">
        <v>8.3000000000000007</v>
      </c>
      <c r="J633">
        <v>1719</v>
      </c>
      <c r="K633">
        <v>6</v>
      </c>
      <c r="L633">
        <v>186162</v>
      </c>
      <c r="M633">
        <v>33326</v>
      </c>
      <c r="N633">
        <v>152836</v>
      </c>
      <c r="O633">
        <v>3.3</v>
      </c>
      <c r="P633">
        <v>18.3</v>
      </c>
      <c r="Q633">
        <v>181633</v>
      </c>
      <c r="R633">
        <v>52578</v>
      </c>
      <c r="S633">
        <v>129055</v>
      </c>
      <c r="T633">
        <v>5.2</v>
      </c>
      <c r="U633">
        <v>17.899999999999999</v>
      </c>
      <c r="V633">
        <v>4529</v>
      </c>
      <c r="W633">
        <v>0.4</v>
      </c>
      <c r="X633">
        <v>35.799999999999997</v>
      </c>
      <c r="Y633">
        <v>193</v>
      </c>
      <c r="Z633">
        <v>267</v>
      </c>
      <c r="AA633">
        <v>26014</v>
      </c>
      <c r="AB633">
        <v>0</v>
      </c>
    </row>
    <row r="634" spans="1:28" x14ac:dyDescent="0.35">
      <c r="A634">
        <v>1986</v>
      </c>
      <c r="B634" t="s">
        <v>49</v>
      </c>
      <c r="C634" t="s">
        <v>45</v>
      </c>
      <c r="D634">
        <v>54802</v>
      </c>
      <c r="E634">
        <v>93924</v>
      </c>
      <c r="F634">
        <v>3805373</v>
      </c>
      <c r="G634">
        <v>3800768</v>
      </c>
      <c r="H634">
        <v>5093</v>
      </c>
      <c r="I634">
        <v>5.4</v>
      </c>
      <c r="J634">
        <v>5701</v>
      </c>
      <c r="K634">
        <v>6</v>
      </c>
      <c r="L634">
        <v>527155</v>
      </c>
      <c r="M634">
        <v>113263</v>
      </c>
      <c r="N634">
        <v>413892</v>
      </c>
      <c r="O634">
        <v>3</v>
      </c>
      <c r="P634">
        <v>13.9</v>
      </c>
      <c r="Q634">
        <v>517945</v>
      </c>
      <c r="R634">
        <v>162527</v>
      </c>
      <c r="S634">
        <v>355418</v>
      </c>
      <c r="T634">
        <v>4.3</v>
      </c>
      <c r="U634">
        <v>13.6</v>
      </c>
      <c r="V634">
        <v>9210</v>
      </c>
      <c r="W634">
        <v>0.3</v>
      </c>
      <c r="X634">
        <v>27.2</v>
      </c>
      <c r="Y634">
        <v>531</v>
      </c>
      <c r="Z634">
        <v>757</v>
      </c>
      <c r="AA634">
        <v>70818</v>
      </c>
      <c r="AB634">
        <v>0</v>
      </c>
    </row>
    <row r="635" spans="1:28" x14ac:dyDescent="0.35">
      <c r="A635">
        <v>1986</v>
      </c>
      <c r="B635" t="s">
        <v>50</v>
      </c>
      <c r="C635" t="s">
        <v>44</v>
      </c>
      <c r="D635">
        <v>504</v>
      </c>
      <c r="E635">
        <v>981</v>
      </c>
      <c r="F635">
        <v>146395</v>
      </c>
      <c r="G635">
        <v>73876</v>
      </c>
      <c r="H635">
        <v>977</v>
      </c>
      <c r="I635">
        <v>199.2</v>
      </c>
      <c r="J635">
        <v>0</v>
      </c>
      <c r="K635">
        <v>0</v>
      </c>
      <c r="L635">
        <v>145039</v>
      </c>
      <c r="M635">
        <v>145039</v>
      </c>
      <c r="N635">
        <v>0</v>
      </c>
      <c r="O635">
        <v>196.3</v>
      </c>
      <c r="P635">
        <v>196.3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145039</v>
      </c>
      <c r="W635">
        <v>196.3</v>
      </c>
      <c r="X635">
        <v>0</v>
      </c>
      <c r="AB635">
        <v>0</v>
      </c>
    </row>
    <row r="636" spans="1:28" x14ac:dyDescent="0.35">
      <c r="A636">
        <v>1986</v>
      </c>
      <c r="B636" t="s">
        <v>50</v>
      </c>
      <c r="C636" t="s">
        <v>57</v>
      </c>
      <c r="D636">
        <v>1625</v>
      </c>
      <c r="E636">
        <v>2665</v>
      </c>
      <c r="F636">
        <v>277073</v>
      </c>
      <c r="G636">
        <v>242482</v>
      </c>
      <c r="H636">
        <v>430</v>
      </c>
      <c r="I636">
        <v>17.100000000000001</v>
      </c>
      <c r="J636">
        <v>132</v>
      </c>
      <c r="K636">
        <v>5.2</v>
      </c>
      <c r="L636">
        <v>123752</v>
      </c>
      <c r="M636">
        <v>52571</v>
      </c>
      <c r="N636">
        <v>71181</v>
      </c>
      <c r="O636">
        <v>21.7</v>
      </c>
      <c r="P636">
        <v>51</v>
      </c>
      <c r="Q636">
        <v>54569</v>
      </c>
      <c r="R636">
        <v>21898</v>
      </c>
      <c r="S636">
        <v>32671</v>
      </c>
      <c r="T636">
        <v>9</v>
      </c>
      <c r="U636">
        <v>22.5</v>
      </c>
      <c r="V636">
        <v>69183</v>
      </c>
      <c r="W636">
        <v>28.5</v>
      </c>
      <c r="X636">
        <v>45</v>
      </c>
      <c r="Y636">
        <v>45</v>
      </c>
      <c r="Z636">
        <v>48</v>
      </c>
      <c r="AB636">
        <v>1</v>
      </c>
    </row>
    <row r="637" spans="1:28" x14ac:dyDescent="0.35">
      <c r="A637">
        <v>1986</v>
      </c>
      <c r="B637" t="s">
        <v>50</v>
      </c>
      <c r="C637" t="s">
        <v>58</v>
      </c>
      <c r="D637">
        <v>1772</v>
      </c>
      <c r="E637">
        <v>2832</v>
      </c>
      <c r="F637">
        <v>275288</v>
      </c>
      <c r="G637">
        <v>270662</v>
      </c>
      <c r="H637">
        <v>361</v>
      </c>
      <c r="I637">
        <v>13.1</v>
      </c>
      <c r="J637">
        <v>187</v>
      </c>
      <c r="K637">
        <v>6.8</v>
      </c>
      <c r="L637">
        <v>71480</v>
      </c>
      <c r="M637">
        <v>12127</v>
      </c>
      <c r="N637">
        <v>59353</v>
      </c>
      <c r="O637">
        <v>4.5</v>
      </c>
      <c r="P637">
        <v>26.4</v>
      </c>
      <c r="Q637">
        <v>62228</v>
      </c>
      <c r="R637">
        <v>27032</v>
      </c>
      <c r="S637">
        <v>35196</v>
      </c>
      <c r="T637">
        <v>10</v>
      </c>
      <c r="U637">
        <v>23</v>
      </c>
      <c r="V637">
        <v>9252</v>
      </c>
      <c r="W637">
        <v>3.4</v>
      </c>
      <c r="X637">
        <v>46</v>
      </c>
      <c r="Y637">
        <v>66</v>
      </c>
      <c r="Z637">
        <v>67</v>
      </c>
      <c r="AB637">
        <v>1</v>
      </c>
    </row>
    <row r="638" spans="1:28" x14ac:dyDescent="0.35">
      <c r="A638">
        <v>1986</v>
      </c>
      <c r="B638" t="s">
        <v>50</v>
      </c>
      <c r="C638" t="s">
        <v>59</v>
      </c>
      <c r="D638">
        <v>1444</v>
      </c>
      <c r="E638">
        <v>2829</v>
      </c>
      <c r="F638">
        <v>221940</v>
      </c>
      <c r="G638">
        <v>219809</v>
      </c>
      <c r="H638">
        <v>326</v>
      </c>
      <c r="I638">
        <v>11.8</v>
      </c>
      <c r="J638">
        <v>185</v>
      </c>
      <c r="K638">
        <v>6.7</v>
      </c>
      <c r="L638">
        <v>51571</v>
      </c>
      <c r="M638">
        <v>8928</v>
      </c>
      <c r="N638">
        <v>42643</v>
      </c>
      <c r="O638">
        <v>4.0999999999999996</v>
      </c>
      <c r="P638">
        <v>23.5</v>
      </c>
      <c r="Q638">
        <v>47308</v>
      </c>
      <c r="R638">
        <v>19325</v>
      </c>
      <c r="S638">
        <v>27983</v>
      </c>
      <c r="T638">
        <v>8.8000000000000007</v>
      </c>
      <c r="U638">
        <v>21.5</v>
      </c>
      <c r="V638">
        <v>4263</v>
      </c>
      <c r="W638">
        <v>2</v>
      </c>
      <c r="X638">
        <v>43</v>
      </c>
      <c r="Y638">
        <v>43</v>
      </c>
      <c r="Z638">
        <v>47</v>
      </c>
      <c r="AB638">
        <v>1</v>
      </c>
    </row>
    <row r="639" spans="1:28" x14ac:dyDescent="0.35">
      <c r="A639">
        <v>1986</v>
      </c>
      <c r="B639" t="s">
        <v>50</v>
      </c>
      <c r="C639" t="s">
        <v>60</v>
      </c>
      <c r="D639">
        <v>1741</v>
      </c>
      <c r="E639">
        <v>3690</v>
      </c>
      <c r="F639">
        <v>259873</v>
      </c>
      <c r="G639">
        <v>261519</v>
      </c>
      <c r="H639">
        <v>447</v>
      </c>
      <c r="I639">
        <v>12.4</v>
      </c>
      <c r="J639">
        <v>284</v>
      </c>
      <c r="K639">
        <v>7.9</v>
      </c>
      <c r="L639">
        <v>52795</v>
      </c>
      <c r="M639">
        <v>10128</v>
      </c>
      <c r="N639">
        <v>42667</v>
      </c>
      <c r="O639">
        <v>3.9</v>
      </c>
      <c r="P639">
        <v>20.2</v>
      </c>
      <c r="Q639">
        <v>56087</v>
      </c>
      <c r="R639">
        <v>18034</v>
      </c>
      <c r="S639">
        <v>38053</v>
      </c>
      <c r="T639">
        <v>6.9</v>
      </c>
      <c r="U639">
        <v>21.4</v>
      </c>
      <c r="V639">
        <v>-3292</v>
      </c>
      <c r="W639">
        <v>-1.2</v>
      </c>
      <c r="X639">
        <v>40.4</v>
      </c>
      <c r="Y639">
        <v>29</v>
      </c>
      <c r="Z639">
        <v>38</v>
      </c>
      <c r="AB639">
        <v>1</v>
      </c>
    </row>
    <row r="640" spans="1:28" x14ac:dyDescent="0.35">
      <c r="A640">
        <v>1986</v>
      </c>
      <c r="B640" t="s">
        <v>50</v>
      </c>
      <c r="C640" t="s">
        <v>61</v>
      </c>
      <c r="D640">
        <v>1937</v>
      </c>
      <c r="E640">
        <v>3808</v>
      </c>
      <c r="F640">
        <v>286939</v>
      </c>
      <c r="G640">
        <v>287523</v>
      </c>
      <c r="H640">
        <v>522</v>
      </c>
      <c r="I640">
        <v>14</v>
      </c>
      <c r="J640">
        <v>345</v>
      </c>
      <c r="K640">
        <v>9.3000000000000007</v>
      </c>
      <c r="L640">
        <v>56871</v>
      </c>
      <c r="M640">
        <v>13661</v>
      </c>
      <c r="N640">
        <v>43210</v>
      </c>
      <c r="O640">
        <v>4.8</v>
      </c>
      <c r="P640">
        <v>19.8</v>
      </c>
      <c r="Q640">
        <v>58039</v>
      </c>
      <c r="R640">
        <v>18441</v>
      </c>
      <c r="S640">
        <v>39598</v>
      </c>
      <c r="T640">
        <v>6.4</v>
      </c>
      <c r="U640">
        <v>20.2</v>
      </c>
      <c r="V640">
        <v>-1168</v>
      </c>
      <c r="W640">
        <v>-0.4</v>
      </c>
      <c r="X640">
        <v>39.6</v>
      </c>
      <c r="Y640">
        <v>26</v>
      </c>
      <c r="Z640">
        <v>52</v>
      </c>
      <c r="AA640">
        <v>8080</v>
      </c>
      <c r="AB640">
        <v>0</v>
      </c>
    </row>
    <row r="641" spans="1:28" x14ac:dyDescent="0.35">
      <c r="A641">
        <v>1986</v>
      </c>
      <c r="B641" t="s">
        <v>50</v>
      </c>
      <c r="C641" t="s">
        <v>62</v>
      </c>
      <c r="D641">
        <v>6918</v>
      </c>
      <c r="E641">
        <v>22922</v>
      </c>
      <c r="F641">
        <v>1033832</v>
      </c>
      <c r="G641">
        <v>1031249</v>
      </c>
      <c r="H641">
        <v>2361</v>
      </c>
      <c r="I641">
        <v>10.5</v>
      </c>
      <c r="J641">
        <v>1596</v>
      </c>
      <c r="K641">
        <v>7.1</v>
      </c>
      <c r="L641">
        <v>200677</v>
      </c>
      <c r="M641">
        <v>43682</v>
      </c>
      <c r="N641">
        <v>156995</v>
      </c>
      <c r="O641">
        <v>4.2</v>
      </c>
      <c r="P641">
        <v>19.5</v>
      </c>
      <c r="Q641">
        <v>195510</v>
      </c>
      <c r="R641">
        <v>57509</v>
      </c>
      <c r="S641">
        <v>138001</v>
      </c>
      <c r="T641">
        <v>5.6</v>
      </c>
      <c r="U641">
        <v>19</v>
      </c>
      <c r="V641">
        <v>5167</v>
      </c>
      <c r="W641">
        <v>0.5</v>
      </c>
      <c r="X641">
        <v>38</v>
      </c>
      <c r="Y641">
        <v>80</v>
      </c>
      <c r="Z641">
        <v>115</v>
      </c>
      <c r="AB641">
        <v>1</v>
      </c>
    </row>
    <row r="642" spans="1:28" x14ac:dyDescent="0.35">
      <c r="A642">
        <v>1986</v>
      </c>
      <c r="B642" t="s">
        <v>50</v>
      </c>
      <c r="C642" t="s">
        <v>45</v>
      </c>
      <c r="D642">
        <v>31001</v>
      </c>
      <c r="E642">
        <v>94974</v>
      </c>
      <c r="F642">
        <v>4705770</v>
      </c>
      <c r="G642">
        <v>4711805</v>
      </c>
      <c r="H642">
        <v>7016</v>
      </c>
      <c r="I642">
        <v>7.4</v>
      </c>
      <c r="J642">
        <v>6206</v>
      </c>
      <c r="K642">
        <v>6.6</v>
      </c>
      <c r="L642">
        <v>672295</v>
      </c>
      <c r="M642">
        <v>152935</v>
      </c>
      <c r="N642">
        <v>519360</v>
      </c>
      <c r="O642">
        <v>3.2</v>
      </c>
      <c r="P642">
        <v>14.3</v>
      </c>
      <c r="Q642">
        <v>684365</v>
      </c>
      <c r="R642">
        <v>223557</v>
      </c>
      <c r="S642">
        <v>460808</v>
      </c>
      <c r="T642">
        <v>4.7</v>
      </c>
      <c r="U642">
        <v>14.5</v>
      </c>
      <c r="V642">
        <v>-12070</v>
      </c>
      <c r="W642">
        <v>-0.2</v>
      </c>
      <c r="X642">
        <v>28.6</v>
      </c>
      <c r="Y642">
        <v>253</v>
      </c>
      <c r="Z642">
        <v>401</v>
      </c>
      <c r="AA642">
        <v>73516</v>
      </c>
      <c r="AB642">
        <v>0</v>
      </c>
    </row>
    <row r="643" spans="1:28" x14ac:dyDescent="0.35">
      <c r="A643">
        <v>1986</v>
      </c>
      <c r="B643" t="s">
        <v>51</v>
      </c>
      <c r="C643" t="s">
        <v>44</v>
      </c>
      <c r="D643">
        <v>67</v>
      </c>
      <c r="E643">
        <v>175</v>
      </c>
      <c r="F643">
        <v>45272</v>
      </c>
      <c r="G643">
        <v>22890</v>
      </c>
      <c r="H643">
        <v>174</v>
      </c>
      <c r="I643">
        <v>198.9</v>
      </c>
      <c r="J643">
        <v>0</v>
      </c>
      <c r="K643">
        <v>0</v>
      </c>
      <c r="L643">
        <v>44764</v>
      </c>
      <c r="M643">
        <v>44764</v>
      </c>
      <c r="N643">
        <v>0</v>
      </c>
      <c r="O643">
        <v>195.6</v>
      </c>
      <c r="P643">
        <v>195.6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44764</v>
      </c>
      <c r="W643">
        <v>195.6</v>
      </c>
      <c r="X643">
        <v>0</v>
      </c>
      <c r="AB643">
        <v>0</v>
      </c>
    </row>
    <row r="644" spans="1:28" x14ac:dyDescent="0.35">
      <c r="A644">
        <v>1986</v>
      </c>
      <c r="B644" t="s">
        <v>51</v>
      </c>
      <c r="C644" t="s">
        <v>57</v>
      </c>
      <c r="D644">
        <v>290</v>
      </c>
      <c r="E644">
        <v>734</v>
      </c>
      <c r="F644">
        <v>110483</v>
      </c>
      <c r="G644">
        <v>95639</v>
      </c>
      <c r="H644">
        <v>116</v>
      </c>
      <c r="I644">
        <v>16.7</v>
      </c>
      <c r="J644">
        <v>37</v>
      </c>
      <c r="K644">
        <v>5.3</v>
      </c>
      <c r="L644">
        <v>46369</v>
      </c>
      <c r="M644">
        <v>19675</v>
      </c>
      <c r="N644">
        <v>26694</v>
      </c>
      <c r="O644">
        <v>20.6</v>
      </c>
      <c r="P644">
        <v>48.5</v>
      </c>
      <c r="Q644">
        <v>16681</v>
      </c>
      <c r="R644">
        <v>1820</v>
      </c>
      <c r="S644">
        <v>14861</v>
      </c>
      <c r="T644">
        <v>1.9</v>
      </c>
      <c r="U644">
        <v>17.399999999999999</v>
      </c>
      <c r="V644">
        <v>29688</v>
      </c>
      <c r="W644">
        <v>31.1</v>
      </c>
      <c r="X644">
        <v>34.799999999999997</v>
      </c>
      <c r="AB644">
        <v>0</v>
      </c>
    </row>
    <row r="645" spans="1:28" x14ac:dyDescent="0.35">
      <c r="A645">
        <v>1986</v>
      </c>
      <c r="B645" t="s">
        <v>51</v>
      </c>
      <c r="C645" t="s">
        <v>58</v>
      </c>
      <c r="D645">
        <v>378</v>
      </c>
      <c r="E645">
        <v>924</v>
      </c>
      <c r="F645">
        <v>132828</v>
      </c>
      <c r="G645">
        <v>131166</v>
      </c>
      <c r="H645">
        <v>206</v>
      </c>
      <c r="I645">
        <v>23.2</v>
      </c>
      <c r="J645">
        <v>133</v>
      </c>
      <c r="K645">
        <v>15</v>
      </c>
      <c r="L645">
        <v>36545</v>
      </c>
      <c r="M645">
        <v>6310</v>
      </c>
      <c r="N645">
        <v>30235</v>
      </c>
      <c r="O645">
        <v>4.8</v>
      </c>
      <c r="P645">
        <v>27.9</v>
      </c>
      <c r="Q645">
        <v>33220</v>
      </c>
      <c r="R645">
        <v>10469</v>
      </c>
      <c r="S645">
        <v>22751</v>
      </c>
      <c r="T645">
        <v>8</v>
      </c>
      <c r="U645">
        <v>25.3</v>
      </c>
      <c r="V645">
        <v>3325</v>
      </c>
      <c r="W645">
        <v>2.6</v>
      </c>
      <c r="X645">
        <v>50.6</v>
      </c>
      <c r="Y645">
        <v>11</v>
      </c>
      <c r="Z645">
        <v>11</v>
      </c>
      <c r="AA645">
        <v>7170</v>
      </c>
      <c r="AB645">
        <v>0</v>
      </c>
    </row>
    <row r="646" spans="1:28" x14ac:dyDescent="0.35">
      <c r="A646">
        <v>1986</v>
      </c>
      <c r="B646" t="s">
        <v>51</v>
      </c>
      <c r="C646" t="s">
        <v>59</v>
      </c>
      <c r="D646">
        <v>296</v>
      </c>
      <c r="E646">
        <v>886</v>
      </c>
      <c r="F646">
        <v>99458</v>
      </c>
      <c r="G646">
        <v>97137</v>
      </c>
      <c r="H646">
        <v>144</v>
      </c>
      <c r="I646">
        <v>17.3</v>
      </c>
      <c r="J646">
        <v>40</v>
      </c>
      <c r="K646">
        <v>4.8</v>
      </c>
      <c r="L646">
        <v>24304</v>
      </c>
      <c r="M646">
        <v>6018</v>
      </c>
      <c r="N646">
        <v>18286</v>
      </c>
      <c r="O646">
        <v>6.2</v>
      </c>
      <c r="P646">
        <v>25</v>
      </c>
      <c r="Q646">
        <v>19661</v>
      </c>
      <c r="R646">
        <v>6347</v>
      </c>
      <c r="S646">
        <v>13314</v>
      </c>
      <c r="T646">
        <v>6.5</v>
      </c>
      <c r="U646">
        <v>20.2</v>
      </c>
      <c r="V646">
        <v>4643</v>
      </c>
      <c r="W646">
        <v>4.8</v>
      </c>
      <c r="X646">
        <v>40.4</v>
      </c>
      <c r="Y646">
        <v>6</v>
      </c>
      <c r="Z646">
        <v>6</v>
      </c>
      <c r="AA646">
        <v>3399</v>
      </c>
      <c r="AB646">
        <v>0</v>
      </c>
    </row>
    <row r="647" spans="1:28" x14ac:dyDescent="0.35">
      <c r="A647">
        <v>1986</v>
      </c>
      <c r="B647" t="s">
        <v>51</v>
      </c>
      <c r="C647" t="s">
        <v>60</v>
      </c>
      <c r="D647">
        <v>384</v>
      </c>
      <c r="E647">
        <v>1378</v>
      </c>
      <c r="F647">
        <v>126366</v>
      </c>
      <c r="G647">
        <v>127594</v>
      </c>
      <c r="H647">
        <v>191</v>
      </c>
      <c r="I647">
        <v>14.3</v>
      </c>
      <c r="J647">
        <v>110</v>
      </c>
      <c r="K647">
        <v>8.1999999999999993</v>
      </c>
      <c r="L647">
        <v>24687</v>
      </c>
      <c r="M647">
        <v>5217</v>
      </c>
      <c r="N647">
        <v>19470</v>
      </c>
      <c r="O647">
        <v>4.0999999999999996</v>
      </c>
      <c r="P647">
        <v>19.3</v>
      </c>
      <c r="Q647">
        <v>27142</v>
      </c>
      <c r="R647">
        <v>9635</v>
      </c>
      <c r="S647">
        <v>17507</v>
      </c>
      <c r="T647">
        <v>7.6</v>
      </c>
      <c r="U647">
        <v>21.3</v>
      </c>
      <c r="V647">
        <v>-2455</v>
      </c>
      <c r="W647">
        <v>-2</v>
      </c>
      <c r="X647">
        <v>38.6</v>
      </c>
      <c r="Y647">
        <v>8</v>
      </c>
      <c r="Z647">
        <v>8</v>
      </c>
      <c r="AA647">
        <v>5886</v>
      </c>
      <c r="AB647">
        <v>0</v>
      </c>
    </row>
    <row r="648" spans="1:28" x14ac:dyDescent="0.35">
      <c r="A648">
        <v>1986</v>
      </c>
      <c r="B648" t="s">
        <v>51</v>
      </c>
      <c r="C648" t="s">
        <v>61</v>
      </c>
      <c r="D648">
        <v>452</v>
      </c>
      <c r="E648">
        <v>1597</v>
      </c>
      <c r="F648">
        <v>152423</v>
      </c>
      <c r="G648">
        <v>150150</v>
      </c>
      <c r="H648">
        <v>202</v>
      </c>
      <c r="I648">
        <v>13.1</v>
      </c>
      <c r="J648">
        <v>95</v>
      </c>
      <c r="K648">
        <v>6.2</v>
      </c>
      <c r="L648">
        <v>30146</v>
      </c>
      <c r="M648">
        <v>6555</v>
      </c>
      <c r="N648">
        <v>23591</v>
      </c>
      <c r="O648">
        <v>4.4000000000000004</v>
      </c>
      <c r="P648">
        <v>20.100000000000001</v>
      </c>
      <c r="Q648">
        <v>25600</v>
      </c>
      <c r="R648">
        <v>7232</v>
      </c>
      <c r="S648">
        <v>18368</v>
      </c>
      <c r="T648">
        <v>4.8</v>
      </c>
      <c r="U648">
        <v>17</v>
      </c>
      <c r="V648">
        <v>4546</v>
      </c>
      <c r="W648">
        <v>3.1</v>
      </c>
      <c r="X648">
        <v>34</v>
      </c>
      <c r="Y648">
        <v>3</v>
      </c>
      <c r="Z648">
        <v>3</v>
      </c>
      <c r="AA648">
        <v>2443</v>
      </c>
      <c r="AB648">
        <v>0</v>
      </c>
    </row>
    <row r="649" spans="1:28" x14ac:dyDescent="0.35">
      <c r="A649">
        <v>1986</v>
      </c>
      <c r="B649" t="s">
        <v>51</v>
      </c>
      <c r="C649" t="s">
        <v>62</v>
      </c>
      <c r="D649">
        <v>1650</v>
      </c>
      <c r="E649">
        <v>11245</v>
      </c>
      <c r="F649">
        <v>556843</v>
      </c>
      <c r="G649">
        <v>548301</v>
      </c>
      <c r="H649">
        <v>1450</v>
      </c>
      <c r="I649">
        <v>13.4</v>
      </c>
      <c r="J649">
        <v>634</v>
      </c>
      <c r="K649">
        <v>5.8</v>
      </c>
      <c r="L649">
        <v>111999</v>
      </c>
      <c r="M649">
        <v>31999</v>
      </c>
      <c r="N649">
        <v>80000</v>
      </c>
      <c r="O649">
        <v>5.8</v>
      </c>
      <c r="P649">
        <v>20.399999999999999</v>
      </c>
      <c r="Q649">
        <v>94914</v>
      </c>
      <c r="R649">
        <v>20781</v>
      </c>
      <c r="S649">
        <v>74133</v>
      </c>
      <c r="T649">
        <v>3.8</v>
      </c>
      <c r="U649">
        <v>17.3</v>
      </c>
      <c r="V649">
        <v>17085</v>
      </c>
      <c r="W649">
        <v>3.1</v>
      </c>
      <c r="X649">
        <v>34.6</v>
      </c>
      <c r="Y649">
        <v>10</v>
      </c>
      <c r="Z649">
        <v>38</v>
      </c>
      <c r="AA649">
        <v>6456</v>
      </c>
      <c r="AB649">
        <v>0</v>
      </c>
    </row>
    <row r="650" spans="1:28" x14ac:dyDescent="0.35">
      <c r="A650">
        <v>1986</v>
      </c>
      <c r="B650" t="s">
        <v>51</v>
      </c>
      <c r="C650" t="s">
        <v>45</v>
      </c>
      <c r="D650">
        <v>9721</v>
      </c>
      <c r="E650">
        <v>58998</v>
      </c>
      <c r="F650">
        <v>3277615</v>
      </c>
      <c r="G650">
        <v>3277166</v>
      </c>
      <c r="H650">
        <v>4963</v>
      </c>
      <c r="I650">
        <v>8.5</v>
      </c>
      <c r="J650">
        <v>3875</v>
      </c>
      <c r="K650">
        <v>6.6</v>
      </c>
      <c r="L650">
        <v>446642</v>
      </c>
      <c r="M650">
        <v>116623</v>
      </c>
      <c r="N650">
        <v>330019</v>
      </c>
      <c r="O650">
        <v>3.6</v>
      </c>
      <c r="P650">
        <v>13.6</v>
      </c>
      <c r="Q650">
        <v>445744</v>
      </c>
      <c r="R650">
        <v>127225</v>
      </c>
      <c r="S650">
        <v>318519</v>
      </c>
      <c r="T650">
        <v>3.9</v>
      </c>
      <c r="U650">
        <v>13.6</v>
      </c>
      <c r="V650">
        <v>898</v>
      </c>
      <c r="W650">
        <v>0</v>
      </c>
      <c r="X650">
        <v>27.2</v>
      </c>
      <c r="Y650">
        <v>36</v>
      </c>
      <c r="Z650">
        <v>144</v>
      </c>
      <c r="AA650">
        <v>24149</v>
      </c>
      <c r="AB650">
        <v>0</v>
      </c>
    </row>
    <row r="651" spans="1:28" x14ac:dyDescent="0.35">
      <c r="A651">
        <v>1986</v>
      </c>
      <c r="B651" t="s">
        <v>52</v>
      </c>
      <c r="C651" t="s">
        <v>44</v>
      </c>
      <c r="D651">
        <v>15</v>
      </c>
      <c r="E651">
        <v>234</v>
      </c>
      <c r="F651">
        <v>19902</v>
      </c>
      <c r="G651">
        <v>9951</v>
      </c>
      <c r="H651">
        <v>234</v>
      </c>
      <c r="I651">
        <v>200</v>
      </c>
      <c r="J651">
        <v>0</v>
      </c>
      <c r="K651">
        <v>0</v>
      </c>
      <c r="L651">
        <v>19902</v>
      </c>
      <c r="M651">
        <v>19902</v>
      </c>
      <c r="N651">
        <v>0</v>
      </c>
      <c r="O651">
        <v>200</v>
      </c>
      <c r="P651">
        <v>200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19902</v>
      </c>
      <c r="W651">
        <v>200</v>
      </c>
      <c r="X651">
        <v>0</v>
      </c>
      <c r="AB651">
        <v>0</v>
      </c>
    </row>
    <row r="652" spans="1:28" x14ac:dyDescent="0.35">
      <c r="A652">
        <v>1986</v>
      </c>
      <c r="B652" t="s">
        <v>52</v>
      </c>
      <c r="C652" t="s">
        <v>57</v>
      </c>
      <c r="D652">
        <v>115</v>
      </c>
      <c r="E652">
        <v>378</v>
      </c>
      <c r="F652">
        <v>83307</v>
      </c>
      <c r="G652">
        <v>75384</v>
      </c>
      <c r="H652">
        <v>58</v>
      </c>
      <c r="I652">
        <v>15.2</v>
      </c>
      <c r="J652">
        <v>65</v>
      </c>
      <c r="K652">
        <v>17</v>
      </c>
      <c r="L652">
        <v>33173</v>
      </c>
      <c r="M652">
        <v>17745</v>
      </c>
      <c r="N652">
        <v>15428</v>
      </c>
      <c r="O652">
        <v>23.5</v>
      </c>
      <c r="P652">
        <v>44</v>
      </c>
      <c r="Q652">
        <v>17326</v>
      </c>
      <c r="R652">
        <v>3927</v>
      </c>
      <c r="S652">
        <v>13399</v>
      </c>
      <c r="T652">
        <v>5.2</v>
      </c>
      <c r="U652">
        <v>23</v>
      </c>
      <c r="V652">
        <v>15847</v>
      </c>
      <c r="W652">
        <v>21</v>
      </c>
      <c r="X652">
        <v>46</v>
      </c>
      <c r="Y652">
        <v>2</v>
      </c>
      <c r="Z652">
        <v>53</v>
      </c>
      <c r="AB652">
        <v>1</v>
      </c>
    </row>
    <row r="653" spans="1:28" x14ac:dyDescent="0.35">
      <c r="A653">
        <v>1986</v>
      </c>
      <c r="B653" t="s">
        <v>52</v>
      </c>
      <c r="C653" t="s">
        <v>58</v>
      </c>
      <c r="D653">
        <v>115</v>
      </c>
      <c r="E653">
        <v>455</v>
      </c>
      <c r="F653">
        <v>71735</v>
      </c>
      <c r="G653">
        <v>77147</v>
      </c>
      <c r="H653">
        <v>65</v>
      </c>
      <c r="I653">
        <v>15.1</v>
      </c>
      <c r="J653">
        <v>17</v>
      </c>
      <c r="K653">
        <v>3.9</v>
      </c>
      <c r="L653">
        <v>13881</v>
      </c>
      <c r="M653">
        <v>2455</v>
      </c>
      <c r="N653">
        <v>11426</v>
      </c>
      <c r="O653">
        <v>3.2</v>
      </c>
      <c r="P653">
        <v>18</v>
      </c>
      <c r="Q653">
        <v>24706</v>
      </c>
      <c r="R653">
        <v>8386</v>
      </c>
      <c r="S653">
        <v>16320</v>
      </c>
      <c r="T653">
        <v>10.9</v>
      </c>
      <c r="U653">
        <v>32</v>
      </c>
      <c r="V653">
        <v>-10825</v>
      </c>
      <c r="W653">
        <v>-14</v>
      </c>
      <c r="X653">
        <v>36</v>
      </c>
      <c r="Y653">
        <v>5</v>
      </c>
      <c r="Z653">
        <v>5</v>
      </c>
      <c r="AA653">
        <v>6231</v>
      </c>
      <c r="AB653">
        <v>0</v>
      </c>
    </row>
    <row r="654" spans="1:28" x14ac:dyDescent="0.35">
      <c r="A654">
        <v>1986</v>
      </c>
      <c r="B654" t="s">
        <v>52</v>
      </c>
      <c r="C654" t="s">
        <v>59</v>
      </c>
      <c r="D654">
        <v>91</v>
      </c>
      <c r="E654">
        <v>849</v>
      </c>
      <c r="F654">
        <v>58963</v>
      </c>
      <c r="G654">
        <v>60092</v>
      </c>
      <c r="H654">
        <v>137</v>
      </c>
      <c r="I654">
        <v>17.100000000000001</v>
      </c>
      <c r="J654">
        <v>46</v>
      </c>
      <c r="K654">
        <v>5.7</v>
      </c>
      <c r="L654">
        <v>12713</v>
      </c>
      <c r="M654">
        <v>3630</v>
      </c>
      <c r="N654">
        <v>9083</v>
      </c>
      <c r="O654">
        <v>6</v>
      </c>
      <c r="P654">
        <v>21.2</v>
      </c>
      <c r="Q654">
        <v>14971</v>
      </c>
      <c r="R654">
        <v>2116</v>
      </c>
      <c r="S654">
        <v>12855</v>
      </c>
      <c r="T654">
        <v>3.5</v>
      </c>
      <c r="U654">
        <v>24.9</v>
      </c>
      <c r="V654">
        <v>-2258</v>
      </c>
      <c r="W654">
        <v>-3.7</v>
      </c>
      <c r="X654">
        <v>42.4</v>
      </c>
      <c r="AB654">
        <v>0</v>
      </c>
    </row>
    <row r="655" spans="1:28" x14ac:dyDescent="0.35">
      <c r="A655">
        <v>1986</v>
      </c>
      <c r="B655" t="s">
        <v>52</v>
      </c>
      <c r="C655" t="s">
        <v>60</v>
      </c>
      <c r="D655">
        <v>145</v>
      </c>
      <c r="E655">
        <v>857</v>
      </c>
      <c r="F655">
        <v>94268</v>
      </c>
      <c r="G655">
        <v>93931</v>
      </c>
      <c r="H655">
        <v>116</v>
      </c>
      <c r="I655">
        <v>14.1</v>
      </c>
      <c r="J655">
        <v>44</v>
      </c>
      <c r="K655">
        <v>5.4</v>
      </c>
      <c r="L655">
        <v>16626</v>
      </c>
      <c r="M655">
        <v>4157</v>
      </c>
      <c r="N655">
        <v>12469</v>
      </c>
      <c r="O655">
        <v>4.4000000000000004</v>
      </c>
      <c r="P655">
        <v>17.7</v>
      </c>
      <c r="Q655">
        <v>15951</v>
      </c>
      <c r="R655">
        <v>3045</v>
      </c>
      <c r="S655">
        <v>12906</v>
      </c>
      <c r="T655">
        <v>3.2</v>
      </c>
      <c r="U655">
        <v>17</v>
      </c>
      <c r="V655">
        <v>675</v>
      </c>
      <c r="W655">
        <v>0.7</v>
      </c>
      <c r="X655">
        <v>34</v>
      </c>
      <c r="Y655">
        <v>1</v>
      </c>
      <c r="Z655">
        <v>1</v>
      </c>
      <c r="AB655">
        <v>1</v>
      </c>
    </row>
    <row r="656" spans="1:28" x14ac:dyDescent="0.35">
      <c r="A656">
        <v>1986</v>
      </c>
      <c r="B656" t="s">
        <v>52</v>
      </c>
      <c r="C656" t="s">
        <v>61</v>
      </c>
      <c r="D656">
        <v>143</v>
      </c>
      <c r="E656">
        <v>779</v>
      </c>
      <c r="F656">
        <v>96703</v>
      </c>
      <c r="G656">
        <v>98722</v>
      </c>
      <c r="H656">
        <v>87</v>
      </c>
      <c r="I656">
        <v>11.4</v>
      </c>
      <c r="J656">
        <v>49</v>
      </c>
      <c r="K656">
        <v>6.4</v>
      </c>
      <c r="L656">
        <v>17289</v>
      </c>
      <c r="M656">
        <v>4710</v>
      </c>
      <c r="N656">
        <v>12579</v>
      </c>
      <c r="O656">
        <v>4.8</v>
      </c>
      <c r="P656">
        <v>17.5</v>
      </c>
      <c r="Q656">
        <v>21327</v>
      </c>
      <c r="R656">
        <v>8319</v>
      </c>
      <c r="S656">
        <v>13008</v>
      </c>
      <c r="T656">
        <v>8.4</v>
      </c>
      <c r="U656">
        <v>21.6</v>
      </c>
      <c r="V656">
        <v>-4038</v>
      </c>
      <c r="W656">
        <v>-4.0999999999999996</v>
      </c>
      <c r="X656">
        <v>35</v>
      </c>
      <c r="Y656">
        <v>4</v>
      </c>
      <c r="Z656">
        <v>4</v>
      </c>
      <c r="AB656">
        <v>1</v>
      </c>
    </row>
    <row r="657" spans="1:28" x14ac:dyDescent="0.35">
      <c r="A657">
        <v>1986</v>
      </c>
      <c r="B657" t="s">
        <v>52</v>
      </c>
      <c r="C657" t="s">
        <v>62</v>
      </c>
      <c r="D657">
        <v>626</v>
      </c>
      <c r="E657">
        <v>7116</v>
      </c>
      <c r="F657">
        <v>402550</v>
      </c>
      <c r="G657">
        <v>394570</v>
      </c>
      <c r="H657">
        <v>989</v>
      </c>
      <c r="I657">
        <v>14.4</v>
      </c>
      <c r="J657">
        <v>451</v>
      </c>
      <c r="K657">
        <v>6.6</v>
      </c>
      <c r="L657">
        <v>84960</v>
      </c>
      <c r="M657">
        <v>32580</v>
      </c>
      <c r="N657">
        <v>52380</v>
      </c>
      <c r="O657">
        <v>8.3000000000000007</v>
      </c>
      <c r="P657">
        <v>21.5</v>
      </c>
      <c r="Q657">
        <v>69001</v>
      </c>
      <c r="R657">
        <v>16705</v>
      </c>
      <c r="S657">
        <v>52296</v>
      </c>
      <c r="T657">
        <v>4.2</v>
      </c>
      <c r="U657">
        <v>17.5</v>
      </c>
      <c r="V657">
        <v>15959</v>
      </c>
      <c r="W657">
        <v>4</v>
      </c>
      <c r="X657">
        <v>35</v>
      </c>
      <c r="Y657">
        <v>2</v>
      </c>
      <c r="Z657">
        <v>2</v>
      </c>
      <c r="AB657">
        <v>1</v>
      </c>
    </row>
    <row r="658" spans="1:28" x14ac:dyDescent="0.35">
      <c r="A658">
        <v>1986</v>
      </c>
      <c r="B658" t="s">
        <v>52</v>
      </c>
      <c r="C658" t="s">
        <v>45</v>
      </c>
      <c r="D658">
        <v>4827</v>
      </c>
      <c r="E658">
        <v>56698</v>
      </c>
      <c r="F658">
        <v>3207408</v>
      </c>
      <c r="G658">
        <v>3193205</v>
      </c>
      <c r="H658">
        <v>5193</v>
      </c>
      <c r="I658">
        <v>9.3000000000000007</v>
      </c>
      <c r="J658">
        <v>3672</v>
      </c>
      <c r="K658">
        <v>6.6</v>
      </c>
      <c r="L658">
        <v>445566</v>
      </c>
      <c r="M658">
        <v>133674</v>
      </c>
      <c r="N658">
        <v>311892</v>
      </c>
      <c r="O658">
        <v>4.2</v>
      </c>
      <c r="P658">
        <v>14</v>
      </c>
      <c r="Q658">
        <v>417160</v>
      </c>
      <c r="R658">
        <v>120966</v>
      </c>
      <c r="S658">
        <v>296194</v>
      </c>
      <c r="T658">
        <v>3.8</v>
      </c>
      <c r="U658">
        <v>13.1</v>
      </c>
      <c r="V658">
        <v>28406</v>
      </c>
      <c r="W658">
        <v>0.9</v>
      </c>
      <c r="X658">
        <v>26.2</v>
      </c>
      <c r="Y658">
        <v>19</v>
      </c>
      <c r="Z658">
        <v>94</v>
      </c>
      <c r="AA658">
        <v>23203</v>
      </c>
      <c r="AB658">
        <v>0</v>
      </c>
    </row>
    <row r="659" spans="1:28" x14ac:dyDescent="0.35">
      <c r="A659">
        <v>1986</v>
      </c>
      <c r="B659" t="s">
        <v>53</v>
      </c>
      <c r="C659" t="s">
        <v>44</v>
      </c>
      <c r="D659">
        <v>8</v>
      </c>
      <c r="E659">
        <v>8</v>
      </c>
      <c r="F659">
        <v>25521</v>
      </c>
      <c r="G659">
        <v>12761</v>
      </c>
      <c r="H659">
        <v>8</v>
      </c>
      <c r="I659">
        <v>200</v>
      </c>
      <c r="J659">
        <v>0</v>
      </c>
      <c r="K659">
        <v>0</v>
      </c>
      <c r="L659">
        <v>25521</v>
      </c>
      <c r="M659">
        <v>25521</v>
      </c>
      <c r="N659">
        <v>0</v>
      </c>
      <c r="O659">
        <v>200</v>
      </c>
      <c r="P659">
        <v>200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25521</v>
      </c>
      <c r="W659">
        <v>200</v>
      </c>
      <c r="X659">
        <v>0</v>
      </c>
      <c r="AB659">
        <v>0</v>
      </c>
    </row>
    <row r="660" spans="1:28" x14ac:dyDescent="0.35">
      <c r="A660">
        <v>1986</v>
      </c>
      <c r="B660" t="s">
        <v>53</v>
      </c>
      <c r="C660" t="s">
        <v>57</v>
      </c>
      <c r="D660">
        <v>30</v>
      </c>
      <c r="E660">
        <v>455</v>
      </c>
      <c r="F660">
        <v>44213</v>
      </c>
      <c r="G660">
        <v>37890</v>
      </c>
      <c r="H660">
        <v>311</v>
      </c>
      <c r="I660">
        <v>102.6</v>
      </c>
      <c r="J660">
        <v>7</v>
      </c>
      <c r="K660">
        <v>2.2999999999999998</v>
      </c>
      <c r="L660">
        <v>16587</v>
      </c>
      <c r="P660">
        <v>43.8</v>
      </c>
      <c r="Q660">
        <v>3941</v>
      </c>
      <c r="S660">
        <v>3621</v>
      </c>
      <c r="U660">
        <v>10.4</v>
      </c>
      <c r="V660">
        <v>12646</v>
      </c>
      <c r="W660">
        <v>33.4</v>
      </c>
      <c r="X660">
        <v>20.8</v>
      </c>
      <c r="AB660">
        <v>1</v>
      </c>
    </row>
    <row r="661" spans="1:28" x14ac:dyDescent="0.35">
      <c r="A661">
        <v>1986</v>
      </c>
      <c r="B661" t="s">
        <v>53</v>
      </c>
      <c r="C661" t="s">
        <v>58</v>
      </c>
      <c r="D661">
        <v>48</v>
      </c>
      <c r="E661">
        <v>680</v>
      </c>
      <c r="F661">
        <v>70870</v>
      </c>
      <c r="G661">
        <v>67145</v>
      </c>
      <c r="H661">
        <v>223</v>
      </c>
      <c r="I661">
        <v>38.5</v>
      </c>
      <c r="J661">
        <v>21</v>
      </c>
      <c r="K661">
        <v>3.6</v>
      </c>
      <c r="L661">
        <v>19938</v>
      </c>
      <c r="M661">
        <v>8742</v>
      </c>
      <c r="N661">
        <v>11196</v>
      </c>
      <c r="O661">
        <v>13</v>
      </c>
      <c r="P661">
        <v>29.7</v>
      </c>
      <c r="Q661">
        <v>12488</v>
      </c>
      <c r="R661">
        <v>5833</v>
      </c>
      <c r="S661">
        <v>6655</v>
      </c>
      <c r="T661">
        <v>8.6999999999999993</v>
      </c>
      <c r="U661">
        <v>18.600000000000001</v>
      </c>
      <c r="V661">
        <v>7450</v>
      </c>
      <c r="W661">
        <v>11.1</v>
      </c>
      <c r="X661">
        <v>37.200000000000003</v>
      </c>
      <c r="Y661">
        <v>1</v>
      </c>
      <c r="Z661">
        <v>1</v>
      </c>
      <c r="AB661">
        <v>1</v>
      </c>
    </row>
    <row r="662" spans="1:28" x14ac:dyDescent="0.35">
      <c r="A662">
        <v>1986</v>
      </c>
      <c r="B662" t="s">
        <v>53</v>
      </c>
      <c r="C662" t="s">
        <v>59</v>
      </c>
      <c r="D662">
        <v>48</v>
      </c>
      <c r="E662">
        <v>332</v>
      </c>
      <c r="F662">
        <v>65443</v>
      </c>
      <c r="G662">
        <v>61456</v>
      </c>
      <c r="H662">
        <v>80</v>
      </c>
      <c r="I662">
        <v>26.6</v>
      </c>
      <c r="J662">
        <v>17</v>
      </c>
      <c r="K662">
        <v>5.7</v>
      </c>
      <c r="L662">
        <v>15732</v>
      </c>
      <c r="M662">
        <v>5205</v>
      </c>
      <c r="N662">
        <v>10527</v>
      </c>
      <c r="O662">
        <v>8.5</v>
      </c>
      <c r="P662">
        <v>25.6</v>
      </c>
      <c r="Q662">
        <v>7758</v>
      </c>
      <c r="R662">
        <v>5296</v>
      </c>
      <c r="S662">
        <v>2462</v>
      </c>
      <c r="T662">
        <v>8.6</v>
      </c>
      <c r="U662">
        <v>12.6</v>
      </c>
      <c r="V662">
        <v>7974</v>
      </c>
      <c r="W662">
        <v>13</v>
      </c>
      <c r="X662">
        <v>25.2</v>
      </c>
      <c r="Y662">
        <v>1</v>
      </c>
      <c r="Z662">
        <v>1</v>
      </c>
      <c r="AB662">
        <v>1</v>
      </c>
    </row>
    <row r="663" spans="1:28" x14ac:dyDescent="0.35">
      <c r="A663">
        <v>1986</v>
      </c>
      <c r="B663" t="s">
        <v>53</v>
      </c>
      <c r="C663" t="s">
        <v>60</v>
      </c>
      <c r="D663">
        <v>58</v>
      </c>
      <c r="E663">
        <v>559</v>
      </c>
      <c r="F663">
        <v>65713</v>
      </c>
      <c r="G663">
        <v>65137</v>
      </c>
      <c r="H663">
        <v>77</v>
      </c>
      <c r="I663">
        <v>14.4</v>
      </c>
      <c r="J663">
        <v>28</v>
      </c>
      <c r="K663">
        <v>5.2</v>
      </c>
      <c r="L663">
        <v>9402</v>
      </c>
      <c r="P663">
        <v>14.4</v>
      </c>
      <c r="Q663">
        <v>8251</v>
      </c>
      <c r="R663">
        <v>1450</v>
      </c>
      <c r="S663">
        <v>6801</v>
      </c>
      <c r="T663">
        <v>2.2000000000000002</v>
      </c>
      <c r="U663">
        <v>12.7</v>
      </c>
      <c r="V663">
        <v>1151</v>
      </c>
      <c r="W663">
        <v>1.7</v>
      </c>
      <c r="X663">
        <v>25.4</v>
      </c>
      <c r="AB663">
        <v>1</v>
      </c>
    </row>
    <row r="664" spans="1:28" x14ac:dyDescent="0.35">
      <c r="A664">
        <v>1986</v>
      </c>
      <c r="B664" t="s">
        <v>53</v>
      </c>
      <c r="C664" t="s">
        <v>61</v>
      </c>
      <c r="D664">
        <v>70</v>
      </c>
      <c r="E664">
        <v>1443</v>
      </c>
      <c r="F664">
        <v>98174</v>
      </c>
      <c r="G664">
        <v>97424</v>
      </c>
      <c r="H664">
        <v>268</v>
      </c>
      <c r="I664">
        <v>19.600000000000001</v>
      </c>
      <c r="J664">
        <v>109</v>
      </c>
      <c r="K664">
        <v>8</v>
      </c>
      <c r="L664">
        <v>14170</v>
      </c>
      <c r="M664">
        <v>3237</v>
      </c>
      <c r="N664">
        <v>10933</v>
      </c>
      <c r="O664">
        <v>3.3</v>
      </c>
      <c r="P664">
        <v>14.5</v>
      </c>
      <c r="Q664">
        <v>12669</v>
      </c>
      <c r="S664">
        <v>7712</v>
      </c>
      <c r="U664">
        <v>13</v>
      </c>
      <c r="V664">
        <v>1501</v>
      </c>
      <c r="W664">
        <v>1.5</v>
      </c>
      <c r="X664">
        <v>26</v>
      </c>
      <c r="Y664">
        <v>1</v>
      </c>
      <c r="Z664">
        <v>1</v>
      </c>
      <c r="AB664">
        <v>1</v>
      </c>
    </row>
    <row r="665" spans="1:28" x14ac:dyDescent="0.35">
      <c r="A665">
        <v>1986</v>
      </c>
      <c r="B665" t="s">
        <v>53</v>
      </c>
      <c r="C665" t="s">
        <v>62</v>
      </c>
      <c r="D665">
        <v>302</v>
      </c>
      <c r="E665">
        <v>7198</v>
      </c>
      <c r="F665">
        <v>414166</v>
      </c>
      <c r="G665">
        <v>401716</v>
      </c>
      <c r="H665">
        <v>1545</v>
      </c>
      <c r="I665">
        <v>23.2</v>
      </c>
      <c r="J665">
        <v>462</v>
      </c>
      <c r="K665">
        <v>6.9</v>
      </c>
      <c r="L665">
        <v>83917</v>
      </c>
      <c r="M665">
        <v>22389</v>
      </c>
      <c r="N665">
        <v>61528</v>
      </c>
      <c r="O665">
        <v>5.6</v>
      </c>
      <c r="P665">
        <v>20.9</v>
      </c>
      <c r="Q665">
        <v>59017</v>
      </c>
      <c r="R665">
        <v>9439</v>
      </c>
      <c r="S665">
        <v>49578</v>
      </c>
      <c r="T665">
        <v>2.2999999999999998</v>
      </c>
      <c r="U665">
        <v>14.7</v>
      </c>
      <c r="V665">
        <v>24900</v>
      </c>
      <c r="W665">
        <v>6.2</v>
      </c>
      <c r="X665">
        <v>29.4</v>
      </c>
      <c r="AB665">
        <v>0</v>
      </c>
    </row>
    <row r="666" spans="1:28" x14ac:dyDescent="0.35">
      <c r="A666">
        <v>1986</v>
      </c>
      <c r="B666" t="s">
        <v>53</v>
      </c>
      <c r="C666" t="s">
        <v>45</v>
      </c>
      <c r="D666">
        <v>3322</v>
      </c>
      <c r="E666">
        <v>74260</v>
      </c>
      <c r="F666">
        <v>4592257</v>
      </c>
      <c r="G666">
        <v>4587777</v>
      </c>
      <c r="H666">
        <v>6535</v>
      </c>
      <c r="I666">
        <v>8.9</v>
      </c>
      <c r="J666">
        <v>4586</v>
      </c>
      <c r="K666">
        <v>6.3</v>
      </c>
      <c r="L666">
        <v>585471</v>
      </c>
      <c r="M666">
        <v>181342</v>
      </c>
      <c r="N666">
        <v>404129</v>
      </c>
      <c r="O666">
        <v>4</v>
      </c>
      <c r="P666">
        <v>12.8</v>
      </c>
      <c r="Q666">
        <v>576511</v>
      </c>
      <c r="R666">
        <v>135488</v>
      </c>
      <c r="S666">
        <v>441023</v>
      </c>
      <c r="T666">
        <v>3</v>
      </c>
      <c r="U666">
        <v>12.6</v>
      </c>
      <c r="V666">
        <v>8960</v>
      </c>
      <c r="W666">
        <v>0.2</v>
      </c>
      <c r="X666">
        <v>25.2</v>
      </c>
      <c r="Y666">
        <v>2</v>
      </c>
      <c r="Z666">
        <v>2</v>
      </c>
      <c r="AB666">
        <v>1</v>
      </c>
    </row>
    <row r="667" spans="1:28" x14ac:dyDescent="0.35">
      <c r="A667">
        <v>1986</v>
      </c>
      <c r="B667" t="s">
        <v>54</v>
      </c>
      <c r="C667" t="s">
        <v>57</v>
      </c>
      <c r="D667">
        <v>14</v>
      </c>
      <c r="E667">
        <v>176</v>
      </c>
      <c r="F667">
        <v>39100</v>
      </c>
      <c r="G667">
        <v>33443</v>
      </c>
      <c r="H667">
        <v>159</v>
      </c>
      <c r="I667">
        <v>164.8</v>
      </c>
      <c r="J667">
        <v>0</v>
      </c>
      <c r="K667">
        <v>0</v>
      </c>
      <c r="L667">
        <v>15991</v>
      </c>
      <c r="P667">
        <v>47.8</v>
      </c>
      <c r="Q667">
        <v>4676</v>
      </c>
      <c r="R667">
        <v>0</v>
      </c>
      <c r="S667">
        <v>4676</v>
      </c>
      <c r="T667">
        <v>0</v>
      </c>
      <c r="U667">
        <v>14</v>
      </c>
      <c r="V667">
        <v>11315</v>
      </c>
      <c r="W667">
        <v>33.799999999999997</v>
      </c>
      <c r="X667">
        <v>28</v>
      </c>
      <c r="AB667">
        <v>1</v>
      </c>
    </row>
    <row r="668" spans="1:28" x14ac:dyDescent="0.35">
      <c r="A668">
        <v>1986</v>
      </c>
      <c r="B668" t="s">
        <v>54</v>
      </c>
      <c r="C668" t="s">
        <v>58</v>
      </c>
      <c r="D668">
        <v>16</v>
      </c>
      <c r="E668">
        <v>589</v>
      </c>
      <c r="F668">
        <v>39912</v>
      </c>
      <c r="G668">
        <v>40948</v>
      </c>
      <c r="H668">
        <v>70</v>
      </c>
      <c r="I668">
        <v>11.5</v>
      </c>
      <c r="J668">
        <v>105</v>
      </c>
      <c r="K668">
        <v>17.3</v>
      </c>
      <c r="L668">
        <v>8111</v>
      </c>
      <c r="M668">
        <v>3677</v>
      </c>
      <c r="N668">
        <v>4434</v>
      </c>
      <c r="O668">
        <v>9</v>
      </c>
      <c r="P668">
        <v>19.8</v>
      </c>
      <c r="Q668">
        <v>10182</v>
      </c>
      <c r="R668">
        <v>1381</v>
      </c>
      <c r="S668">
        <v>8801</v>
      </c>
      <c r="T668">
        <v>3.4</v>
      </c>
      <c r="U668">
        <v>24.9</v>
      </c>
      <c r="V668">
        <v>-2071</v>
      </c>
      <c r="W668">
        <v>-5.0999999999999996</v>
      </c>
      <c r="X668">
        <v>39.6</v>
      </c>
      <c r="AB668">
        <v>0</v>
      </c>
    </row>
    <row r="669" spans="1:28" x14ac:dyDescent="0.35">
      <c r="A669">
        <v>1986</v>
      </c>
      <c r="B669" t="s">
        <v>54</v>
      </c>
      <c r="C669" t="s">
        <v>59</v>
      </c>
      <c r="D669">
        <v>13</v>
      </c>
      <c r="E669">
        <v>94</v>
      </c>
      <c r="F669">
        <v>25160</v>
      </c>
      <c r="G669">
        <v>31546</v>
      </c>
      <c r="H669">
        <v>12</v>
      </c>
      <c r="I669">
        <v>13.1</v>
      </c>
      <c r="J669">
        <v>7</v>
      </c>
      <c r="K669">
        <v>7.7</v>
      </c>
      <c r="L669">
        <v>1968</v>
      </c>
      <c r="P669">
        <v>6.2</v>
      </c>
      <c r="Q669">
        <v>14740</v>
      </c>
      <c r="S669">
        <v>13581</v>
      </c>
      <c r="U669">
        <v>46.7</v>
      </c>
      <c r="V669">
        <v>-12772</v>
      </c>
      <c r="W669">
        <v>-40.5</v>
      </c>
      <c r="X669">
        <v>12.4</v>
      </c>
      <c r="AB669">
        <v>1</v>
      </c>
    </row>
    <row r="670" spans="1:28" x14ac:dyDescent="0.35">
      <c r="A670">
        <v>1986</v>
      </c>
      <c r="B670" t="s">
        <v>54</v>
      </c>
      <c r="C670" t="s">
        <v>60</v>
      </c>
      <c r="D670">
        <v>15</v>
      </c>
      <c r="E670">
        <v>211</v>
      </c>
      <c r="F670">
        <v>36798</v>
      </c>
      <c r="G670">
        <v>35010</v>
      </c>
      <c r="H670">
        <v>23</v>
      </c>
      <c r="I670">
        <v>11.3</v>
      </c>
      <c r="J670">
        <v>9</v>
      </c>
      <c r="K670">
        <v>4.4000000000000004</v>
      </c>
      <c r="L670">
        <v>7266</v>
      </c>
      <c r="M670">
        <v>1403</v>
      </c>
      <c r="N670">
        <v>5863</v>
      </c>
      <c r="O670">
        <v>4</v>
      </c>
      <c r="P670">
        <v>20.8</v>
      </c>
      <c r="Q670">
        <v>3690</v>
      </c>
      <c r="S670">
        <v>3464</v>
      </c>
      <c r="U670">
        <v>10.5</v>
      </c>
      <c r="V670">
        <v>3576</v>
      </c>
      <c r="W670">
        <v>10.3</v>
      </c>
      <c r="X670">
        <v>21</v>
      </c>
      <c r="AB670">
        <v>1</v>
      </c>
    </row>
    <row r="671" spans="1:28" x14ac:dyDescent="0.35">
      <c r="A671">
        <v>1986</v>
      </c>
      <c r="B671" t="s">
        <v>54</v>
      </c>
      <c r="C671" t="s">
        <v>61</v>
      </c>
      <c r="D671">
        <v>22</v>
      </c>
      <c r="E671">
        <v>235</v>
      </c>
      <c r="F671">
        <v>47518</v>
      </c>
      <c r="G671">
        <v>45040</v>
      </c>
      <c r="H671">
        <v>33</v>
      </c>
      <c r="I671">
        <v>14.8</v>
      </c>
      <c r="J671">
        <v>8</v>
      </c>
      <c r="K671">
        <v>3.6</v>
      </c>
      <c r="L671">
        <v>12149</v>
      </c>
      <c r="M671">
        <v>1659</v>
      </c>
      <c r="N671">
        <v>10490</v>
      </c>
      <c r="O671">
        <v>3.7</v>
      </c>
      <c r="P671">
        <v>27</v>
      </c>
      <c r="Q671">
        <v>7193</v>
      </c>
      <c r="R671">
        <v>214</v>
      </c>
      <c r="S671">
        <v>6979</v>
      </c>
      <c r="T671">
        <v>0.5</v>
      </c>
      <c r="U671">
        <v>16</v>
      </c>
      <c r="V671">
        <v>4956</v>
      </c>
      <c r="W671">
        <v>11</v>
      </c>
      <c r="X671">
        <v>32</v>
      </c>
      <c r="AB671">
        <v>0</v>
      </c>
    </row>
    <row r="672" spans="1:28" x14ac:dyDescent="0.35">
      <c r="A672">
        <v>1986</v>
      </c>
      <c r="B672" t="s">
        <v>54</v>
      </c>
      <c r="C672" t="s">
        <v>62</v>
      </c>
      <c r="D672">
        <v>71</v>
      </c>
      <c r="E672">
        <v>4233</v>
      </c>
      <c r="F672">
        <v>176229</v>
      </c>
      <c r="G672">
        <v>184048</v>
      </c>
      <c r="H672">
        <v>554</v>
      </c>
      <c r="I672">
        <v>13.4</v>
      </c>
      <c r="J672">
        <v>329</v>
      </c>
      <c r="K672">
        <v>8</v>
      </c>
      <c r="L672">
        <v>30272</v>
      </c>
      <c r="M672">
        <v>14639</v>
      </c>
      <c r="N672">
        <v>15633</v>
      </c>
      <c r="O672">
        <v>8</v>
      </c>
      <c r="P672">
        <v>16.399999999999999</v>
      </c>
      <c r="Q672">
        <v>45912</v>
      </c>
      <c r="R672">
        <v>14678</v>
      </c>
      <c r="S672">
        <v>31234</v>
      </c>
      <c r="T672">
        <v>8</v>
      </c>
      <c r="U672">
        <v>24.9</v>
      </c>
      <c r="V672">
        <v>-15640</v>
      </c>
      <c r="W672">
        <v>-8.5</v>
      </c>
      <c r="X672">
        <v>32.799999999999997</v>
      </c>
      <c r="AB672">
        <v>0</v>
      </c>
    </row>
    <row r="673" spans="1:28" x14ac:dyDescent="0.35">
      <c r="A673">
        <v>1986</v>
      </c>
      <c r="B673" t="s">
        <v>54</v>
      </c>
      <c r="C673" t="s">
        <v>45</v>
      </c>
      <c r="D673">
        <v>1317</v>
      </c>
      <c r="E673">
        <v>57366</v>
      </c>
      <c r="F673">
        <v>3555406</v>
      </c>
      <c r="G673">
        <v>3529397</v>
      </c>
      <c r="H673">
        <v>5339</v>
      </c>
      <c r="I673">
        <v>9.4</v>
      </c>
      <c r="J673">
        <v>3807</v>
      </c>
      <c r="K673">
        <v>6.7</v>
      </c>
      <c r="L673">
        <v>514486</v>
      </c>
      <c r="M673">
        <v>175035</v>
      </c>
      <c r="N673">
        <v>339451</v>
      </c>
      <c r="O673">
        <v>5</v>
      </c>
      <c r="P673">
        <v>14.6</v>
      </c>
      <c r="Q673">
        <v>462469</v>
      </c>
      <c r="R673">
        <v>125228</v>
      </c>
      <c r="S673">
        <v>337241</v>
      </c>
      <c r="T673">
        <v>3.5</v>
      </c>
      <c r="U673">
        <v>13.1</v>
      </c>
      <c r="V673">
        <v>52017</v>
      </c>
      <c r="W673">
        <v>1.5</v>
      </c>
      <c r="X673">
        <v>26.2</v>
      </c>
      <c r="AB673">
        <v>0</v>
      </c>
    </row>
    <row r="674" spans="1:28" x14ac:dyDescent="0.35">
      <c r="A674">
        <v>1986</v>
      </c>
      <c r="B674" t="s">
        <v>55</v>
      </c>
      <c r="C674" t="s">
        <v>44</v>
      </c>
      <c r="D674">
        <v>3</v>
      </c>
      <c r="E674">
        <v>3</v>
      </c>
      <c r="F674">
        <v>44529</v>
      </c>
      <c r="G674">
        <v>22265</v>
      </c>
      <c r="H674">
        <v>3</v>
      </c>
      <c r="I674">
        <v>200</v>
      </c>
      <c r="J674">
        <v>0</v>
      </c>
      <c r="K674">
        <v>0</v>
      </c>
      <c r="L674">
        <v>44529</v>
      </c>
      <c r="M674">
        <v>44529</v>
      </c>
      <c r="N674">
        <v>0</v>
      </c>
      <c r="O674">
        <v>200</v>
      </c>
      <c r="P674">
        <v>200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44529</v>
      </c>
      <c r="W674">
        <v>200</v>
      </c>
      <c r="X674">
        <v>0</v>
      </c>
      <c r="AB674">
        <v>0</v>
      </c>
    </row>
    <row r="675" spans="1:28" x14ac:dyDescent="0.35">
      <c r="A675">
        <v>1986</v>
      </c>
      <c r="B675" t="s">
        <v>55</v>
      </c>
      <c r="C675" t="s">
        <v>57</v>
      </c>
      <c r="D675">
        <v>5</v>
      </c>
      <c r="E675">
        <v>6</v>
      </c>
      <c r="H675">
        <v>0</v>
      </c>
      <c r="I675">
        <v>0</v>
      </c>
      <c r="J675">
        <v>0</v>
      </c>
      <c r="K675">
        <v>0</v>
      </c>
      <c r="M675">
        <v>0</v>
      </c>
      <c r="AB675">
        <v>1</v>
      </c>
    </row>
    <row r="676" spans="1:28" x14ac:dyDescent="0.35">
      <c r="A676">
        <v>1986</v>
      </c>
      <c r="B676" t="s">
        <v>55</v>
      </c>
      <c r="C676" t="s">
        <v>58</v>
      </c>
      <c r="D676">
        <v>6</v>
      </c>
      <c r="E676">
        <v>444</v>
      </c>
      <c r="H676">
        <v>192</v>
      </c>
      <c r="I676">
        <v>51.5</v>
      </c>
      <c r="J676">
        <v>49</v>
      </c>
      <c r="K676">
        <v>13.2</v>
      </c>
      <c r="AB676">
        <v>1</v>
      </c>
    </row>
    <row r="677" spans="1:28" x14ac:dyDescent="0.35">
      <c r="A677">
        <v>1986</v>
      </c>
      <c r="B677" t="s">
        <v>55</v>
      </c>
      <c r="C677" t="s">
        <v>59</v>
      </c>
      <c r="D677">
        <v>6</v>
      </c>
      <c r="E677">
        <v>20</v>
      </c>
      <c r="H677">
        <v>0</v>
      </c>
      <c r="I677">
        <v>0</v>
      </c>
      <c r="J677">
        <v>0</v>
      </c>
      <c r="K677">
        <v>0</v>
      </c>
      <c r="M677">
        <v>0</v>
      </c>
      <c r="AB677">
        <v>1</v>
      </c>
    </row>
    <row r="678" spans="1:28" x14ac:dyDescent="0.35">
      <c r="A678">
        <v>1986</v>
      </c>
      <c r="B678" t="s">
        <v>55</v>
      </c>
      <c r="C678" t="s">
        <v>60</v>
      </c>
      <c r="D678">
        <v>7</v>
      </c>
      <c r="E678">
        <v>44</v>
      </c>
      <c r="F678">
        <v>21325</v>
      </c>
      <c r="G678">
        <v>20848</v>
      </c>
      <c r="H678">
        <v>26</v>
      </c>
      <c r="I678">
        <v>83.9</v>
      </c>
      <c r="J678">
        <v>0</v>
      </c>
      <c r="K678">
        <v>0</v>
      </c>
      <c r="L678">
        <v>1261</v>
      </c>
      <c r="P678">
        <v>6</v>
      </c>
      <c r="Q678">
        <v>307</v>
      </c>
      <c r="R678">
        <v>0</v>
      </c>
      <c r="S678">
        <v>307</v>
      </c>
      <c r="T678">
        <v>0</v>
      </c>
      <c r="U678">
        <v>1.5</v>
      </c>
      <c r="V678">
        <v>954</v>
      </c>
      <c r="W678">
        <v>4.5</v>
      </c>
      <c r="X678">
        <v>3</v>
      </c>
      <c r="AB678">
        <v>1</v>
      </c>
    </row>
    <row r="679" spans="1:28" x14ac:dyDescent="0.35">
      <c r="A679">
        <v>1986</v>
      </c>
      <c r="B679" t="s">
        <v>55</v>
      </c>
      <c r="C679" t="s">
        <v>61</v>
      </c>
      <c r="D679">
        <v>17</v>
      </c>
      <c r="E679">
        <v>265</v>
      </c>
      <c r="F679">
        <v>56571</v>
      </c>
      <c r="G679">
        <v>44641</v>
      </c>
      <c r="H679">
        <v>22</v>
      </c>
      <c r="I679">
        <v>8.1999999999999993</v>
      </c>
      <c r="J679">
        <v>26</v>
      </c>
      <c r="K679">
        <v>9.6999999999999993</v>
      </c>
      <c r="L679">
        <v>25873</v>
      </c>
      <c r="P679">
        <v>58</v>
      </c>
      <c r="Q679">
        <v>2012</v>
      </c>
      <c r="S679">
        <v>915</v>
      </c>
      <c r="U679">
        <v>4.5</v>
      </c>
      <c r="V679">
        <v>23861</v>
      </c>
      <c r="W679">
        <v>53.5</v>
      </c>
      <c r="X679">
        <v>9</v>
      </c>
      <c r="AB679">
        <v>1</v>
      </c>
    </row>
    <row r="680" spans="1:28" x14ac:dyDescent="0.35">
      <c r="A680">
        <v>1986</v>
      </c>
      <c r="B680" t="s">
        <v>55</v>
      </c>
      <c r="C680" t="s">
        <v>62</v>
      </c>
      <c r="D680">
        <v>38</v>
      </c>
      <c r="E680">
        <v>595</v>
      </c>
      <c r="F680">
        <v>104704</v>
      </c>
      <c r="G680">
        <v>95723</v>
      </c>
      <c r="H680">
        <v>40</v>
      </c>
      <c r="I680">
        <v>6.7</v>
      </c>
      <c r="J680">
        <v>44</v>
      </c>
      <c r="K680">
        <v>7.4</v>
      </c>
      <c r="L680">
        <v>21577</v>
      </c>
      <c r="M680">
        <v>398</v>
      </c>
      <c r="N680">
        <v>21179</v>
      </c>
      <c r="O680">
        <v>0.4</v>
      </c>
      <c r="P680">
        <v>22.5</v>
      </c>
      <c r="Q680">
        <v>3615</v>
      </c>
      <c r="S680">
        <v>2658</v>
      </c>
      <c r="U680">
        <v>3.8</v>
      </c>
      <c r="V680">
        <v>17962</v>
      </c>
      <c r="W680">
        <v>18.7</v>
      </c>
      <c r="X680">
        <v>7.6</v>
      </c>
      <c r="AB680">
        <v>1</v>
      </c>
    </row>
    <row r="681" spans="1:28" x14ac:dyDescent="0.35">
      <c r="A681">
        <v>1986</v>
      </c>
      <c r="B681" t="s">
        <v>55</v>
      </c>
      <c r="C681" t="s">
        <v>45</v>
      </c>
      <c r="D681">
        <v>848</v>
      </c>
      <c r="E681">
        <v>77789</v>
      </c>
      <c r="F681">
        <v>4032044</v>
      </c>
      <c r="G681">
        <v>3979063</v>
      </c>
      <c r="H681">
        <v>6432</v>
      </c>
      <c r="I681">
        <v>8.3000000000000007</v>
      </c>
      <c r="J681">
        <v>5799</v>
      </c>
      <c r="K681">
        <v>7.5</v>
      </c>
      <c r="L681">
        <v>547051</v>
      </c>
      <c r="M681">
        <v>189560</v>
      </c>
      <c r="N681">
        <v>357491</v>
      </c>
      <c r="O681">
        <v>4.8</v>
      </c>
      <c r="P681">
        <v>13.7</v>
      </c>
      <c r="Q681">
        <v>441088</v>
      </c>
      <c r="R681">
        <v>133146</v>
      </c>
      <c r="S681">
        <v>307942</v>
      </c>
      <c r="T681">
        <v>3.3</v>
      </c>
      <c r="U681">
        <v>11.1</v>
      </c>
      <c r="V681">
        <v>105963</v>
      </c>
      <c r="W681">
        <v>2.6</v>
      </c>
      <c r="X681">
        <v>22.2</v>
      </c>
      <c r="AB681">
        <v>0</v>
      </c>
    </row>
    <row r="682" spans="1:28" x14ac:dyDescent="0.35">
      <c r="A682">
        <v>1986</v>
      </c>
      <c r="B682" t="s">
        <v>56</v>
      </c>
      <c r="C682" t="s">
        <v>57</v>
      </c>
      <c r="D682">
        <v>7</v>
      </c>
      <c r="E682">
        <v>96</v>
      </c>
      <c r="H682">
        <v>0</v>
      </c>
      <c r="I682">
        <v>0</v>
      </c>
      <c r="J682">
        <v>2</v>
      </c>
      <c r="K682">
        <v>2.1</v>
      </c>
      <c r="M682">
        <v>0</v>
      </c>
      <c r="AB682">
        <v>1</v>
      </c>
    </row>
    <row r="683" spans="1:28" x14ac:dyDescent="0.35">
      <c r="A683">
        <v>1986</v>
      </c>
      <c r="B683" t="s">
        <v>56</v>
      </c>
      <c r="C683" t="s">
        <v>58</v>
      </c>
      <c r="D683">
        <v>11</v>
      </c>
      <c r="E683">
        <v>275</v>
      </c>
      <c r="H683">
        <v>33</v>
      </c>
      <c r="I683">
        <v>12.7</v>
      </c>
      <c r="J683">
        <v>1</v>
      </c>
      <c r="K683">
        <v>0.4</v>
      </c>
      <c r="AB683">
        <v>1</v>
      </c>
    </row>
    <row r="684" spans="1:28" x14ac:dyDescent="0.35">
      <c r="A684">
        <v>1986</v>
      </c>
      <c r="B684" t="s">
        <v>56</v>
      </c>
      <c r="C684" t="s">
        <v>59</v>
      </c>
      <c r="D684">
        <v>12</v>
      </c>
      <c r="E684">
        <v>2368</v>
      </c>
      <c r="H684">
        <v>445</v>
      </c>
      <c r="I684">
        <v>20.100000000000001</v>
      </c>
      <c r="J684">
        <v>142</v>
      </c>
      <c r="K684">
        <v>6.4</v>
      </c>
      <c r="AB684">
        <v>1</v>
      </c>
    </row>
    <row r="685" spans="1:28" x14ac:dyDescent="0.35">
      <c r="A685">
        <v>1986</v>
      </c>
      <c r="B685" t="s">
        <v>56</v>
      </c>
      <c r="C685" t="s">
        <v>60</v>
      </c>
      <c r="D685">
        <v>14</v>
      </c>
      <c r="E685">
        <v>183</v>
      </c>
      <c r="F685">
        <v>22662</v>
      </c>
      <c r="G685">
        <v>26245</v>
      </c>
      <c r="H685">
        <v>16</v>
      </c>
      <c r="I685">
        <v>8.9</v>
      </c>
      <c r="J685">
        <v>8</v>
      </c>
      <c r="K685">
        <v>4.5</v>
      </c>
      <c r="L685">
        <v>1742</v>
      </c>
      <c r="M685">
        <v>522</v>
      </c>
      <c r="N685">
        <v>1220</v>
      </c>
      <c r="O685">
        <v>2</v>
      </c>
      <c r="P685">
        <v>6.6</v>
      </c>
      <c r="Q685">
        <v>8907</v>
      </c>
      <c r="S685">
        <v>5592</v>
      </c>
      <c r="U685">
        <v>33.9</v>
      </c>
      <c r="V685">
        <v>-7165</v>
      </c>
      <c r="W685">
        <v>-27.3</v>
      </c>
      <c r="X685">
        <v>13.2</v>
      </c>
      <c r="AB685">
        <v>1</v>
      </c>
    </row>
    <row r="686" spans="1:28" x14ac:dyDescent="0.35">
      <c r="A686">
        <v>1986</v>
      </c>
      <c r="B686" t="s">
        <v>56</v>
      </c>
      <c r="C686" t="s">
        <v>61</v>
      </c>
      <c r="D686">
        <v>12</v>
      </c>
      <c r="E686">
        <v>193</v>
      </c>
      <c r="F686">
        <v>54692</v>
      </c>
      <c r="G686">
        <v>59492</v>
      </c>
      <c r="H686">
        <v>5</v>
      </c>
      <c r="I686">
        <v>2.5</v>
      </c>
      <c r="J686">
        <v>21</v>
      </c>
      <c r="K686">
        <v>10.4</v>
      </c>
      <c r="L686">
        <v>2388</v>
      </c>
      <c r="P686">
        <v>4</v>
      </c>
      <c r="Q686">
        <v>11987</v>
      </c>
      <c r="R686">
        <v>1468</v>
      </c>
      <c r="S686">
        <v>10519</v>
      </c>
      <c r="T686">
        <v>2.5</v>
      </c>
      <c r="U686">
        <v>20.100000000000001</v>
      </c>
      <c r="V686">
        <v>-9599</v>
      </c>
      <c r="W686">
        <v>-16.100000000000001</v>
      </c>
      <c r="X686">
        <v>8</v>
      </c>
      <c r="AB686">
        <v>1</v>
      </c>
    </row>
    <row r="687" spans="1:28" x14ac:dyDescent="0.35">
      <c r="A687">
        <v>1986</v>
      </c>
      <c r="B687" t="s">
        <v>56</v>
      </c>
      <c r="C687" t="s">
        <v>62</v>
      </c>
      <c r="D687">
        <v>65</v>
      </c>
      <c r="E687">
        <v>1289</v>
      </c>
      <c r="F687">
        <v>137140</v>
      </c>
      <c r="G687">
        <v>134697</v>
      </c>
      <c r="H687">
        <v>217</v>
      </c>
      <c r="I687">
        <v>17.600000000000001</v>
      </c>
      <c r="J687">
        <v>106</v>
      </c>
      <c r="K687">
        <v>8.6</v>
      </c>
      <c r="L687">
        <v>16766</v>
      </c>
      <c r="M687">
        <v>7352</v>
      </c>
      <c r="N687">
        <v>9414</v>
      </c>
      <c r="O687">
        <v>5.5</v>
      </c>
      <c r="P687">
        <v>12.4</v>
      </c>
      <c r="Q687">
        <v>11880</v>
      </c>
      <c r="S687">
        <v>9002</v>
      </c>
      <c r="U687">
        <v>8.8000000000000007</v>
      </c>
      <c r="V687">
        <v>4886</v>
      </c>
      <c r="W687">
        <v>3.6</v>
      </c>
      <c r="X687">
        <v>17.600000000000001</v>
      </c>
      <c r="AB687">
        <v>1</v>
      </c>
    </row>
    <row r="688" spans="1:28" x14ac:dyDescent="0.35">
      <c r="A688">
        <v>1986</v>
      </c>
      <c r="B688" t="s">
        <v>56</v>
      </c>
      <c r="C688" t="s">
        <v>45</v>
      </c>
      <c r="D688">
        <v>960</v>
      </c>
      <c r="E688">
        <v>290851</v>
      </c>
      <c r="F688">
        <v>19831472</v>
      </c>
      <c r="G688">
        <v>19708566</v>
      </c>
      <c r="H688">
        <v>24840</v>
      </c>
      <c r="I688">
        <v>8.6</v>
      </c>
      <c r="J688">
        <v>19610</v>
      </c>
      <c r="K688">
        <v>6.8</v>
      </c>
      <c r="L688">
        <v>2489852</v>
      </c>
      <c r="M688">
        <v>873423</v>
      </c>
      <c r="N688">
        <v>1616429</v>
      </c>
      <c r="O688">
        <v>4.4000000000000004</v>
      </c>
      <c r="P688">
        <v>12.6</v>
      </c>
      <c r="Q688">
        <v>2244040</v>
      </c>
      <c r="R688">
        <v>643502</v>
      </c>
      <c r="S688">
        <v>1600538</v>
      </c>
      <c r="T688">
        <v>3.3</v>
      </c>
      <c r="U688">
        <v>11.4</v>
      </c>
      <c r="V688">
        <v>245812</v>
      </c>
      <c r="W688">
        <v>1.2</v>
      </c>
      <c r="X688">
        <v>22.8</v>
      </c>
      <c r="Y688">
        <v>1</v>
      </c>
      <c r="Z688">
        <v>1</v>
      </c>
      <c r="AB688">
        <v>1</v>
      </c>
    </row>
    <row r="689" spans="1:28" x14ac:dyDescent="0.35">
      <c r="A689">
        <v>1987</v>
      </c>
      <c r="B689" t="s">
        <v>43</v>
      </c>
      <c r="C689" t="s">
        <v>44</v>
      </c>
      <c r="D689">
        <v>465228</v>
      </c>
      <c r="E689">
        <v>467236</v>
      </c>
      <c r="F689">
        <v>1218433</v>
      </c>
      <c r="G689">
        <v>611955</v>
      </c>
      <c r="H689">
        <v>464832</v>
      </c>
      <c r="I689">
        <v>199</v>
      </c>
      <c r="J689">
        <v>0</v>
      </c>
      <c r="K689">
        <v>0</v>
      </c>
      <c r="L689">
        <v>1212956</v>
      </c>
      <c r="M689">
        <v>1212956</v>
      </c>
      <c r="N689">
        <v>0</v>
      </c>
      <c r="O689">
        <v>198.2</v>
      </c>
      <c r="P689">
        <v>198.2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1212956</v>
      </c>
      <c r="W689">
        <v>198.2</v>
      </c>
      <c r="X689">
        <v>0</v>
      </c>
      <c r="AB689">
        <v>0</v>
      </c>
    </row>
    <row r="690" spans="1:28" x14ac:dyDescent="0.35">
      <c r="A690">
        <v>1987</v>
      </c>
      <c r="B690" t="s">
        <v>43</v>
      </c>
      <c r="C690" t="s">
        <v>57</v>
      </c>
      <c r="D690">
        <v>258684</v>
      </c>
      <c r="E690">
        <v>259085</v>
      </c>
      <c r="F690">
        <v>564498</v>
      </c>
      <c r="G690">
        <v>639185</v>
      </c>
      <c r="H690">
        <v>1311</v>
      </c>
      <c r="I690">
        <v>0.4</v>
      </c>
      <c r="J690">
        <v>92977</v>
      </c>
      <c r="K690">
        <v>30</v>
      </c>
      <c r="L690">
        <v>145621</v>
      </c>
      <c r="M690">
        <v>3797</v>
      </c>
      <c r="N690">
        <v>141824</v>
      </c>
      <c r="O690">
        <v>0.6</v>
      </c>
      <c r="P690">
        <v>22.8</v>
      </c>
      <c r="Q690">
        <v>294994</v>
      </c>
      <c r="R690">
        <v>218927</v>
      </c>
      <c r="S690">
        <v>76067</v>
      </c>
      <c r="T690">
        <v>34.299999999999997</v>
      </c>
      <c r="U690">
        <v>46.2</v>
      </c>
      <c r="V690">
        <v>-149373</v>
      </c>
      <c r="W690">
        <v>-23.4</v>
      </c>
      <c r="X690">
        <v>45.6</v>
      </c>
      <c r="Y690">
        <v>71670</v>
      </c>
      <c r="Z690">
        <v>71685</v>
      </c>
      <c r="AA690">
        <v>173521</v>
      </c>
      <c r="AB690">
        <v>0</v>
      </c>
    </row>
    <row r="691" spans="1:28" x14ac:dyDescent="0.35">
      <c r="A691">
        <v>1987</v>
      </c>
      <c r="B691" t="s">
        <v>43</v>
      </c>
      <c r="C691" t="s">
        <v>58</v>
      </c>
      <c r="D691">
        <v>203505</v>
      </c>
      <c r="E691">
        <v>203866</v>
      </c>
      <c r="F691">
        <v>446780</v>
      </c>
      <c r="G691">
        <v>498879</v>
      </c>
      <c r="H691">
        <v>13279</v>
      </c>
      <c r="I691">
        <v>5.8</v>
      </c>
      <c r="J691">
        <v>58310</v>
      </c>
      <c r="K691">
        <v>25.4</v>
      </c>
      <c r="L691">
        <v>109704</v>
      </c>
      <c r="M691">
        <v>32738</v>
      </c>
      <c r="N691">
        <v>76966</v>
      </c>
      <c r="O691">
        <v>6.6</v>
      </c>
      <c r="P691">
        <v>22</v>
      </c>
      <c r="Q691">
        <v>213901</v>
      </c>
      <c r="R691">
        <v>150600</v>
      </c>
      <c r="S691">
        <v>63301</v>
      </c>
      <c r="T691">
        <v>30.2</v>
      </c>
      <c r="U691">
        <v>42.9</v>
      </c>
      <c r="V691">
        <v>-104197</v>
      </c>
      <c r="W691">
        <v>-20.9</v>
      </c>
      <c r="X691">
        <v>44</v>
      </c>
      <c r="Y691">
        <v>45939</v>
      </c>
      <c r="Z691">
        <v>45955</v>
      </c>
      <c r="AA691">
        <v>120554</v>
      </c>
      <c r="AB691">
        <v>0</v>
      </c>
    </row>
    <row r="692" spans="1:28" x14ac:dyDescent="0.35">
      <c r="A692">
        <v>1987</v>
      </c>
      <c r="B692" t="s">
        <v>43</v>
      </c>
      <c r="C692" t="s">
        <v>59</v>
      </c>
      <c r="D692">
        <v>176993</v>
      </c>
      <c r="E692">
        <v>177271</v>
      </c>
      <c r="F692">
        <v>389937</v>
      </c>
      <c r="G692">
        <v>428738</v>
      </c>
      <c r="H692">
        <v>10233</v>
      </c>
      <c r="I692">
        <v>5.3</v>
      </c>
      <c r="J692">
        <v>40838</v>
      </c>
      <c r="K692">
        <v>21.1</v>
      </c>
      <c r="L692">
        <v>83942</v>
      </c>
      <c r="M692">
        <v>24824</v>
      </c>
      <c r="N692">
        <v>59118</v>
      </c>
      <c r="O692">
        <v>5.8</v>
      </c>
      <c r="P692">
        <v>19.600000000000001</v>
      </c>
      <c r="Q692">
        <v>161543</v>
      </c>
      <c r="R692">
        <v>108428</v>
      </c>
      <c r="S692">
        <v>53115</v>
      </c>
      <c r="T692">
        <v>25.3</v>
      </c>
      <c r="U692">
        <v>37.700000000000003</v>
      </c>
      <c r="V692">
        <v>-77601</v>
      </c>
      <c r="W692">
        <v>-18.100000000000001</v>
      </c>
      <c r="X692">
        <v>39.200000000000003</v>
      </c>
      <c r="Y692">
        <v>32085</v>
      </c>
      <c r="Z692">
        <v>32098</v>
      </c>
      <c r="AA692">
        <v>87082</v>
      </c>
      <c r="AB692">
        <v>0</v>
      </c>
    </row>
    <row r="693" spans="1:28" x14ac:dyDescent="0.35">
      <c r="A693">
        <v>1987</v>
      </c>
      <c r="B693" t="s">
        <v>43</v>
      </c>
      <c r="C693" t="s">
        <v>60</v>
      </c>
      <c r="D693">
        <v>120747</v>
      </c>
      <c r="E693">
        <v>120965</v>
      </c>
      <c r="F693">
        <v>266943</v>
      </c>
      <c r="G693">
        <v>294742</v>
      </c>
      <c r="H693">
        <v>7147</v>
      </c>
      <c r="I693">
        <v>5.4</v>
      </c>
      <c r="J693">
        <v>28011</v>
      </c>
      <c r="K693">
        <v>21.2</v>
      </c>
      <c r="L693">
        <v>54693</v>
      </c>
      <c r="M693">
        <v>17296</v>
      </c>
      <c r="N693">
        <v>37397</v>
      </c>
      <c r="O693">
        <v>5.9</v>
      </c>
      <c r="P693">
        <v>18.600000000000001</v>
      </c>
      <c r="Q693">
        <v>110291</v>
      </c>
      <c r="R693">
        <v>74672</v>
      </c>
      <c r="S693">
        <v>35619</v>
      </c>
      <c r="T693">
        <v>25.3</v>
      </c>
      <c r="U693">
        <v>37.4</v>
      </c>
      <c r="V693">
        <v>-55598</v>
      </c>
      <c r="W693">
        <v>-18.8</v>
      </c>
      <c r="X693">
        <v>37.200000000000003</v>
      </c>
      <c r="Y693">
        <v>22066</v>
      </c>
      <c r="Z693">
        <v>22085</v>
      </c>
      <c r="AA693">
        <v>60094</v>
      </c>
      <c r="AB693">
        <v>0</v>
      </c>
    </row>
    <row r="694" spans="1:28" x14ac:dyDescent="0.35">
      <c r="A694">
        <v>1987</v>
      </c>
      <c r="B694" t="s">
        <v>43</v>
      </c>
      <c r="C694" t="s">
        <v>61</v>
      </c>
      <c r="D694">
        <v>105220</v>
      </c>
      <c r="E694">
        <v>105568</v>
      </c>
      <c r="F694">
        <v>232443</v>
      </c>
      <c r="G694">
        <v>257609</v>
      </c>
      <c r="H694">
        <v>5722</v>
      </c>
      <c r="I694">
        <v>5</v>
      </c>
      <c r="J694">
        <v>23778</v>
      </c>
      <c r="K694">
        <v>20.6</v>
      </c>
      <c r="L694">
        <v>44093</v>
      </c>
      <c r="M694">
        <v>13498</v>
      </c>
      <c r="N694">
        <v>30595</v>
      </c>
      <c r="O694">
        <v>5.2</v>
      </c>
      <c r="P694">
        <v>17.100000000000001</v>
      </c>
      <c r="Q694">
        <v>94424</v>
      </c>
      <c r="R694">
        <v>63236</v>
      </c>
      <c r="S694">
        <v>31188</v>
      </c>
      <c r="T694">
        <v>24.5</v>
      </c>
      <c r="U694">
        <v>36.700000000000003</v>
      </c>
      <c r="V694">
        <v>-50331</v>
      </c>
      <c r="W694">
        <v>-19.600000000000001</v>
      </c>
      <c r="X694">
        <v>34.200000000000003</v>
      </c>
      <c r="Y694">
        <v>18454</v>
      </c>
      <c r="Z694">
        <v>18525</v>
      </c>
      <c r="AA694">
        <v>50582</v>
      </c>
      <c r="AB694">
        <v>0</v>
      </c>
    </row>
    <row r="695" spans="1:28" x14ac:dyDescent="0.35">
      <c r="A695">
        <v>1987</v>
      </c>
      <c r="B695" t="s">
        <v>43</v>
      </c>
      <c r="C695" t="s">
        <v>62</v>
      </c>
      <c r="D695">
        <v>422299</v>
      </c>
      <c r="E695">
        <v>423687</v>
      </c>
      <c r="F695">
        <v>939600</v>
      </c>
      <c r="G695">
        <v>1023424</v>
      </c>
      <c r="H695">
        <v>25706</v>
      </c>
      <c r="I695">
        <v>5.7</v>
      </c>
      <c r="J695">
        <v>83299</v>
      </c>
      <c r="K695">
        <v>18.3</v>
      </c>
      <c r="L695">
        <v>176432</v>
      </c>
      <c r="M695">
        <v>59022</v>
      </c>
      <c r="N695">
        <v>117410</v>
      </c>
      <c r="O695">
        <v>5.8</v>
      </c>
      <c r="P695">
        <v>17.2</v>
      </c>
      <c r="Q695">
        <v>344080</v>
      </c>
      <c r="R695">
        <v>220845</v>
      </c>
      <c r="S695">
        <v>123235</v>
      </c>
      <c r="T695">
        <v>21.6</v>
      </c>
      <c r="U695">
        <v>33.6</v>
      </c>
      <c r="V695">
        <v>-167648</v>
      </c>
      <c r="W695">
        <v>-16.399999999999999</v>
      </c>
      <c r="X695">
        <v>34.4</v>
      </c>
      <c r="Y695">
        <v>61954</v>
      </c>
      <c r="Z695">
        <v>62255</v>
      </c>
      <c r="AA695">
        <v>168724</v>
      </c>
      <c r="AB695">
        <v>0</v>
      </c>
    </row>
    <row r="696" spans="1:28" x14ac:dyDescent="0.35">
      <c r="A696">
        <v>1987</v>
      </c>
      <c r="B696" t="s">
        <v>43</v>
      </c>
      <c r="C696" t="s">
        <v>45</v>
      </c>
      <c r="D696">
        <v>551363</v>
      </c>
      <c r="E696">
        <v>553124</v>
      </c>
      <c r="F696">
        <v>1240081</v>
      </c>
      <c r="G696">
        <v>1350708</v>
      </c>
      <c r="H696">
        <v>22897</v>
      </c>
      <c r="I696">
        <v>3.9</v>
      </c>
      <c r="J696">
        <v>93827</v>
      </c>
      <c r="K696">
        <v>15.9</v>
      </c>
      <c r="L696">
        <v>176265</v>
      </c>
      <c r="M696">
        <v>54560</v>
      </c>
      <c r="N696">
        <v>121705</v>
      </c>
      <c r="O696">
        <v>4</v>
      </c>
      <c r="P696">
        <v>13</v>
      </c>
      <c r="Q696">
        <v>397519</v>
      </c>
      <c r="R696">
        <v>251632</v>
      </c>
      <c r="S696">
        <v>145887</v>
      </c>
      <c r="T696">
        <v>18.600000000000001</v>
      </c>
      <c r="U696">
        <v>29.4</v>
      </c>
      <c r="V696">
        <v>-221254</v>
      </c>
      <c r="W696">
        <v>-16.399999999999999</v>
      </c>
      <c r="X696">
        <v>26</v>
      </c>
      <c r="Y696">
        <v>73462</v>
      </c>
      <c r="Z696">
        <v>73835</v>
      </c>
      <c r="AA696">
        <v>199380</v>
      </c>
      <c r="AB696">
        <v>0</v>
      </c>
    </row>
    <row r="697" spans="1:28" x14ac:dyDescent="0.35">
      <c r="A697">
        <v>1987</v>
      </c>
      <c r="B697" t="s">
        <v>46</v>
      </c>
      <c r="C697" t="s">
        <v>44</v>
      </c>
      <c r="D697">
        <v>48746</v>
      </c>
      <c r="E697">
        <v>51794</v>
      </c>
      <c r="F697">
        <v>591957</v>
      </c>
      <c r="G697">
        <v>297287</v>
      </c>
      <c r="H697">
        <v>51577</v>
      </c>
      <c r="I697">
        <v>199.2</v>
      </c>
      <c r="J697">
        <v>0</v>
      </c>
      <c r="K697">
        <v>0</v>
      </c>
      <c r="L697">
        <v>589341</v>
      </c>
      <c r="M697">
        <v>589341</v>
      </c>
      <c r="N697">
        <v>0</v>
      </c>
      <c r="O697">
        <v>198.2</v>
      </c>
      <c r="P697">
        <v>198.2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589341</v>
      </c>
      <c r="W697">
        <v>198.2</v>
      </c>
      <c r="X697">
        <v>0</v>
      </c>
      <c r="AB697">
        <v>0</v>
      </c>
    </row>
    <row r="698" spans="1:28" x14ac:dyDescent="0.35">
      <c r="A698">
        <v>1987</v>
      </c>
      <c r="B698" t="s">
        <v>46</v>
      </c>
      <c r="C698" t="s">
        <v>57</v>
      </c>
      <c r="D698">
        <v>85671</v>
      </c>
      <c r="E698">
        <v>86727</v>
      </c>
      <c r="F698">
        <v>574291</v>
      </c>
      <c r="G698">
        <v>573027</v>
      </c>
      <c r="H698">
        <v>1938</v>
      </c>
      <c r="I698">
        <v>2.2000000000000002</v>
      </c>
      <c r="J698">
        <v>7675</v>
      </c>
      <c r="K698">
        <v>8.5</v>
      </c>
      <c r="L698">
        <v>175373</v>
      </c>
      <c r="M698">
        <v>11657</v>
      </c>
      <c r="N698">
        <v>163716</v>
      </c>
      <c r="O698">
        <v>2</v>
      </c>
      <c r="P698">
        <v>30.6</v>
      </c>
      <c r="Q698">
        <v>172844</v>
      </c>
      <c r="R698">
        <v>91314</v>
      </c>
      <c r="S698">
        <v>81530</v>
      </c>
      <c r="T698">
        <v>15.9</v>
      </c>
      <c r="U698">
        <v>30.2</v>
      </c>
      <c r="V698">
        <v>2529</v>
      </c>
      <c r="W698">
        <v>0.4</v>
      </c>
      <c r="X698">
        <v>60.4</v>
      </c>
      <c r="Y698">
        <v>6123</v>
      </c>
      <c r="Z698">
        <v>6131</v>
      </c>
      <c r="AA698">
        <v>74312</v>
      </c>
      <c r="AB698">
        <v>0</v>
      </c>
    </row>
    <row r="699" spans="1:28" x14ac:dyDescent="0.35">
      <c r="A699">
        <v>1987</v>
      </c>
      <c r="B699" t="s">
        <v>46</v>
      </c>
      <c r="C699" t="s">
        <v>58</v>
      </c>
      <c r="D699">
        <v>77441</v>
      </c>
      <c r="E699">
        <v>78437</v>
      </c>
      <c r="F699">
        <v>500838</v>
      </c>
      <c r="G699">
        <v>518061</v>
      </c>
      <c r="H699">
        <v>2624</v>
      </c>
      <c r="I699">
        <v>3.3</v>
      </c>
      <c r="J699">
        <v>6726</v>
      </c>
      <c r="K699">
        <v>8.3000000000000007</v>
      </c>
      <c r="L699">
        <v>120594</v>
      </c>
      <c r="M699">
        <v>20846</v>
      </c>
      <c r="N699">
        <v>99748</v>
      </c>
      <c r="O699">
        <v>4</v>
      </c>
      <c r="P699">
        <v>23.3</v>
      </c>
      <c r="Q699">
        <v>155039</v>
      </c>
      <c r="R699">
        <v>79151</v>
      </c>
      <c r="S699">
        <v>75888</v>
      </c>
      <c r="T699">
        <v>15.3</v>
      </c>
      <c r="U699">
        <v>29.9</v>
      </c>
      <c r="V699">
        <v>-34445</v>
      </c>
      <c r="W699">
        <v>-6.6</v>
      </c>
      <c r="X699">
        <v>46.6</v>
      </c>
      <c r="Y699">
        <v>5292</v>
      </c>
      <c r="Z699">
        <v>5320</v>
      </c>
      <c r="AA699">
        <v>64343</v>
      </c>
      <c r="AB699">
        <v>0</v>
      </c>
    </row>
    <row r="700" spans="1:28" x14ac:dyDescent="0.35">
      <c r="A700">
        <v>1987</v>
      </c>
      <c r="B700" t="s">
        <v>46</v>
      </c>
      <c r="C700" t="s">
        <v>59</v>
      </c>
      <c r="D700">
        <v>70969</v>
      </c>
      <c r="E700">
        <v>71859</v>
      </c>
      <c r="F700">
        <v>453973</v>
      </c>
      <c r="G700">
        <v>468971</v>
      </c>
      <c r="H700">
        <v>1964</v>
      </c>
      <c r="I700">
        <v>2.7</v>
      </c>
      <c r="J700">
        <v>4907</v>
      </c>
      <c r="K700">
        <v>6.7</v>
      </c>
      <c r="L700">
        <v>94351</v>
      </c>
      <c r="M700">
        <v>15518</v>
      </c>
      <c r="N700">
        <v>78833</v>
      </c>
      <c r="O700">
        <v>3.3</v>
      </c>
      <c r="P700">
        <v>20.100000000000001</v>
      </c>
      <c r="Q700">
        <v>124346</v>
      </c>
      <c r="R700">
        <v>58623</v>
      </c>
      <c r="S700">
        <v>65723</v>
      </c>
      <c r="T700">
        <v>12.5</v>
      </c>
      <c r="U700">
        <v>26.5</v>
      </c>
      <c r="V700">
        <v>-29995</v>
      </c>
      <c r="W700">
        <v>-6.4</v>
      </c>
      <c r="X700">
        <v>40.200000000000003</v>
      </c>
      <c r="Y700">
        <v>3919</v>
      </c>
      <c r="Z700">
        <v>3927</v>
      </c>
      <c r="AA700">
        <v>48257</v>
      </c>
      <c r="AB700">
        <v>0</v>
      </c>
    </row>
    <row r="701" spans="1:28" x14ac:dyDescent="0.35">
      <c r="A701">
        <v>1987</v>
      </c>
      <c r="B701" t="s">
        <v>46</v>
      </c>
      <c r="C701" t="s">
        <v>60</v>
      </c>
      <c r="D701">
        <v>53034</v>
      </c>
      <c r="E701">
        <v>53759</v>
      </c>
      <c r="F701">
        <v>339754</v>
      </c>
      <c r="G701">
        <v>351724</v>
      </c>
      <c r="H701">
        <v>1521</v>
      </c>
      <c r="I701">
        <v>2.8</v>
      </c>
      <c r="J701">
        <v>3710</v>
      </c>
      <c r="K701">
        <v>6.8</v>
      </c>
      <c r="L701">
        <v>66767</v>
      </c>
      <c r="M701">
        <v>11253</v>
      </c>
      <c r="N701">
        <v>55514</v>
      </c>
      <c r="O701">
        <v>3.2</v>
      </c>
      <c r="P701">
        <v>19</v>
      </c>
      <c r="Q701">
        <v>90706</v>
      </c>
      <c r="R701">
        <v>43178</v>
      </c>
      <c r="S701">
        <v>47528</v>
      </c>
      <c r="T701">
        <v>12.3</v>
      </c>
      <c r="U701">
        <v>25.8</v>
      </c>
      <c r="V701">
        <v>-23939</v>
      </c>
      <c r="W701">
        <v>-6.8</v>
      </c>
      <c r="X701">
        <v>38</v>
      </c>
      <c r="Y701">
        <v>2868</v>
      </c>
      <c r="Z701">
        <v>2876</v>
      </c>
      <c r="AA701">
        <v>35267</v>
      </c>
      <c r="AB701">
        <v>0</v>
      </c>
    </row>
    <row r="702" spans="1:28" x14ac:dyDescent="0.35">
      <c r="A702">
        <v>1987</v>
      </c>
      <c r="B702" t="s">
        <v>46</v>
      </c>
      <c r="C702" t="s">
        <v>61</v>
      </c>
      <c r="D702">
        <v>49604</v>
      </c>
      <c r="E702">
        <v>50713</v>
      </c>
      <c r="F702">
        <v>316627</v>
      </c>
      <c r="G702">
        <v>329137</v>
      </c>
      <c r="H702">
        <v>753</v>
      </c>
      <c r="I702">
        <v>1.4</v>
      </c>
      <c r="J702">
        <v>3381</v>
      </c>
      <c r="K702">
        <v>6.5</v>
      </c>
      <c r="L702">
        <v>55193</v>
      </c>
      <c r="M702">
        <v>6437</v>
      </c>
      <c r="N702">
        <v>48756</v>
      </c>
      <c r="O702">
        <v>2</v>
      </c>
      <c r="P702">
        <v>16.8</v>
      </c>
      <c r="Q702">
        <v>80212</v>
      </c>
      <c r="R702">
        <v>36442</v>
      </c>
      <c r="S702">
        <v>43770</v>
      </c>
      <c r="T702">
        <v>11.1</v>
      </c>
      <c r="U702">
        <v>24.4</v>
      </c>
      <c r="V702">
        <v>-25019</v>
      </c>
      <c r="W702">
        <v>-7.6</v>
      </c>
      <c r="X702">
        <v>33.6</v>
      </c>
      <c r="Y702">
        <v>2356</v>
      </c>
      <c r="Z702">
        <v>2415</v>
      </c>
      <c r="AA702">
        <v>28974</v>
      </c>
      <c r="AB702">
        <v>0</v>
      </c>
    </row>
    <row r="703" spans="1:28" x14ac:dyDescent="0.35">
      <c r="A703">
        <v>1987</v>
      </c>
      <c r="B703" t="s">
        <v>46</v>
      </c>
      <c r="C703" t="s">
        <v>62</v>
      </c>
      <c r="D703">
        <v>208915</v>
      </c>
      <c r="E703">
        <v>214571</v>
      </c>
      <c r="F703">
        <v>1334047</v>
      </c>
      <c r="G703">
        <v>1380309</v>
      </c>
      <c r="H703">
        <v>3688</v>
      </c>
      <c r="I703">
        <v>1.7</v>
      </c>
      <c r="J703">
        <v>13097</v>
      </c>
      <c r="K703">
        <v>6</v>
      </c>
      <c r="L703">
        <v>216792</v>
      </c>
      <c r="M703">
        <v>30244</v>
      </c>
      <c r="N703">
        <v>186548</v>
      </c>
      <c r="O703">
        <v>2.2000000000000002</v>
      </c>
      <c r="P703">
        <v>15.7</v>
      </c>
      <c r="Q703">
        <v>309315</v>
      </c>
      <c r="R703">
        <v>130986</v>
      </c>
      <c r="S703">
        <v>178329</v>
      </c>
      <c r="T703">
        <v>9.5</v>
      </c>
      <c r="U703">
        <v>22.4</v>
      </c>
      <c r="V703">
        <v>-92523</v>
      </c>
      <c r="W703">
        <v>-6.7</v>
      </c>
      <c r="X703">
        <v>31.4</v>
      </c>
      <c r="Y703">
        <v>7799</v>
      </c>
      <c r="Z703">
        <v>8026</v>
      </c>
      <c r="AA703">
        <v>95853</v>
      </c>
      <c r="AB703">
        <v>0</v>
      </c>
    </row>
    <row r="704" spans="1:28" x14ac:dyDescent="0.35">
      <c r="A704">
        <v>1987</v>
      </c>
      <c r="B704" t="s">
        <v>46</v>
      </c>
      <c r="C704" t="s">
        <v>45</v>
      </c>
      <c r="D704">
        <v>311511</v>
      </c>
      <c r="E704">
        <v>318523</v>
      </c>
      <c r="F704">
        <v>1990606</v>
      </c>
      <c r="G704">
        <v>2060853</v>
      </c>
      <c r="H704">
        <v>4334</v>
      </c>
      <c r="I704">
        <v>1.3</v>
      </c>
      <c r="J704">
        <v>16495</v>
      </c>
      <c r="K704">
        <v>5.0999999999999996</v>
      </c>
      <c r="L704">
        <v>253859</v>
      </c>
      <c r="M704">
        <v>35214</v>
      </c>
      <c r="N704">
        <v>218645</v>
      </c>
      <c r="O704">
        <v>1.7</v>
      </c>
      <c r="P704">
        <v>12.3</v>
      </c>
      <c r="Q704">
        <v>394353</v>
      </c>
      <c r="R704">
        <v>160601</v>
      </c>
      <c r="S704">
        <v>233752</v>
      </c>
      <c r="T704">
        <v>7.8</v>
      </c>
      <c r="U704">
        <v>19.100000000000001</v>
      </c>
      <c r="V704">
        <v>-140494</v>
      </c>
      <c r="W704">
        <v>-6.8</v>
      </c>
      <c r="X704">
        <v>24.6</v>
      </c>
      <c r="Y704">
        <v>9542</v>
      </c>
      <c r="Z704">
        <v>9962</v>
      </c>
      <c r="AA704">
        <v>116926</v>
      </c>
      <c r="AB704">
        <v>0</v>
      </c>
    </row>
    <row r="705" spans="1:28" x14ac:dyDescent="0.35">
      <c r="A705">
        <v>1987</v>
      </c>
      <c r="B705" t="s">
        <v>47</v>
      </c>
      <c r="C705" t="s">
        <v>44</v>
      </c>
      <c r="D705">
        <v>18718</v>
      </c>
      <c r="E705">
        <v>21743</v>
      </c>
      <c r="F705">
        <v>485185</v>
      </c>
      <c r="G705">
        <v>244425</v>
      </c>
      <c r="H705">
        <v>21608</v>
      </c>
      <c r="I705">
        <v>198.8</v>
      </c>
      <c r="J705">
        <v>0</v>
      </c>
      <c r="K705">
        <v>0</v>
      </c>
      <c r="L705">
        <v>481520</v>
      </c>
      <c r="M705">
        <v>481520</v>
      </c>
      <c r="N705">
        <v>0</v>
      </c>
      <c r="O705">
        <v>197</v>
      </c>
      <c r="P705">
        <v>197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481520</v>
      </c>
      <c r="W705">
        <v>197</v>
      </c>
      <c r="X705">
        <v>0</v>
      </c>
      <c r="AB705">
        <v>0</v>
      </c>
    </row>
    <row r="706" spans="1:28" x14ac:dyDescent="0.35">
      <c r="A706">
        <v>1987</v>
      </c>
      <c r="B706" t="s">
        <v>47</v>
      </c>
      <c r="C706" t="s">
        <v>57</v>
      </c>
      <c r="D706">
        <v>38442</v>
      </c>
      <c r="E706">
        <v>39998</v>
      </c>
      <c r="F706">
        <v>536428</v>
      </c>
      <c r="G706">
        <v>524462</v>
      </c>
      <c r="H706">
        <v>1611</v>
      </c>
      <c r="I706">
        <v>4</v>
      </c>
      <c r="J706">
        <v>3011</v>
      </c>
      <c r="K706">
        <v>7.4</v>
      </c>
      <c r="L706">
        <v>170721</v>
      </c>
      <c r="M706">
        <v>17588</v>
      </c>
      <c r="N706">
        <v>153133</v>
      </c>
      <c r="O706">
        <v>3.4</v>
      </c>
      <c r="P706">
        <v>32.6</v>
      </c>
      <c r="Q706">
        <v>146788</v>
      </c>
      <c r="R706">
        <v>73824</v>
      </c>
      <c r="S706">
        <v>72964</v>
      </c>
      <c r="T706">
        <v>14.1</v>
      </c>
      <c r="U706">
        <v>28</v>
      </c>
      <c r="V706">
        <v>23933</v>
      </c>
      <c r="W706">
        <v>4.5999999999999996</v>
      </c>
      <c r="X706">
        <v>56</v>
      </c>
      <c r="Y706">
        <v>2325</v>
      </c>
      <c r="Z706">
        <v>2339</v>
      </c>
      <c r="AA706">
        <v>60178</v>
      </c>
      <c r="AB706">
        <v>0</v>
      </c>
    </row>
    <row r="707" spans="1:28" x14ac:dyDescent="0.35">
      <c r="A707">
        <v>1987</v>
      </c>
      <c r="B707" t="s">
        <v>47</v>
      </c>
      <c r="C707" t="s">
        <v>58</v>
      </c>
      <c r="D707">
        <v>37806</v>
      </c>
      <c r="E707">
        <v>39400</v>
      </c>
      <c r="F707">
        <v>504776</v>
      </c>
      <c r="G707">
        <v>517221</v>
      </c>
      <c r="H707">
        <v>1615</v>
      </c>
      <c r="I707">
        <v>4</v>
      </c>
      <c r="J707">
        <v>2818</v>
      </c>
      <c r="K707">
        <v>7</v>
      </c>
      <c r="L707">
        <v>120137</v>
      </c>
      <c r="M707">
        <v>20498</v>
      </c>
      <c r="N707">
        <v>99639</v>
      </c>
      <c r="O707">
        <v>4</v>
      </c>
      <c r="P707">
        <v>23.2</v>
      </c>
      <c r="Q707">
        <v>145026</v>
      </c>
      <c r="R707">
        <v>68110</v>
      </c>
      <c r="S707">
        <v>76916</v>
      </c>
      <c r="T707">
        <v>13.2</v>
      </c>
      <c r="U707">
        <v>28</v>
      </c>
      <c r="V707">
        <v>-24889</v>
      </c>
      <c r="W707">
        <v>-4.8</v>
      </c>
      <c r="X707">
        <v>46.4</v>
      </c>
      <c r="Y707">
        <v>2107</v>
      </c>
      <c r="Z707">
        <v>2130</v>
      </c>
      <c r="AA707">
        <v>54754</v>
      </c>
      <c r="AB707">
        <v>0</v>
      </c>
    </row>
    <row r="708" spans="1:28" x14ac:dyDescent="0.35">
      <c r="A708">
        <v>1987</v>
      </c>
      <c r="B708" t="s">
        <v>47</v>
      </c>
      <c r="C708" t="s">
        <v>59</v>
      </c>
      <c r="D708">
        <v>34135</v>
      </c>
      <c r="E708">
        <v>35745</v>
      </c>
      <c r="F708">
        <v>455148</v>
      </c>
      <c r="G708">
        <v>465012</v>
      </c>
      <c r="H708">
        <v>1398</v>
      </c>
      <c r="I708">
        <v>3.9</v>
      </c>
      <c r="J708">
        <v>2234</v>
      </c>
      <c r="K708">
        <v>6.2</v>
      </c>
      <c r="L708">
        <v>97644</v>
      </c>
      <c r="M708">
        <v>17624</v>
      </c>
      <c r="N708">
        <v>80020</v>
      </c>
      <c r="O708">
        <v>3.8</v>
      </c>
      <c r="P708">
        <v>21</v>
      </c>
      <c r="Q708">
        <v>117372</v>
      </c>
      <c r="R708">
        <v>53203</v>
      </c>
      <c r="S708">
        <v>64169</v>
      </c>
      <c r="T708">
        <v>11.4</v>
      </c>
      <c r="U708">
        <v>25.2</v>
      </c>
      <c r="V708">
        <v>-19728</v>
      </c>
      <c r="W708">
        <v>-4.2</v>
      </c>
      <c r="X708">
        <v>42</v>
      </c>
      <c r="Y708">
        <v>1666</v>
      </c>
      <c r="Z708">
        <v>1670</v>
      </c>
      <c r="AA708">
        <v>42935</v>
      </c>
      <c r="AB708">
        <v>0</v>
      </c>
    </row>
    <row r="709" spans="1:28" x14ac:dyDescent="0.35">
      <c r="A709">
        <v>1987</v>
      </c>
      <c r="B709" t="s">
        <v>47</v>
      </c>
      <c r="C709" t="s">
        <v>60</v>
      </c>
      <c r="D709">
        <v>27183</v>
      </c>
      <c r="E709">
        <v>28795</v>
      </c>
      <c r="F709">
        <v>358349</v>
      </c>
      <c r="G709">
        <v>366756</v>
      </c>
      <c r="H709">
        <v>1249</v>
      </c>
      <c r="I709">
        <v>4.3</v>
      </c>
      <c r="J709">
        <v>1606</v>
      </c>
      <c r="K709">
        <v>5.5</v>
      </c>
      <c r="L709">
        <v>71235</v>
      </c>
      <c r="M709">
        <v>13737</v>
      </c>
      <c r="N709">
        <v>57498</v>
      </c>
      <c r="O709">
        <v>3.7</v>
      </c>
      <c r="P709">
        <v>19.399999999999999</v>
      </c>
      <c r="Q709">
        <v>88049</v>
      </c>
      <c r="R709">
        <v>37667</v>
      </c>
      <c r="S709">
        <v>50382</v>
      </c>
      <c r="T709">
        <v>10.3</v>
      </c>
      <c r="U709">
        <v>24</v>
      </c>
      <c r="V709">
        <v>-16814</v>
      </c>
      <c r="W709">
        <v>-4.5999999999999996</v>
      </c>
      <c r="X709">
        <v>38.799999999999997</v>
      </c>
      <c r="Y709">
        <v>1164</v>
      </c>
      <c r="Z709">
        <v>1165</v>
      </c>
      <c r="AA709">
        <v>30173</v>
      </c>
      <c r="AB709">
        <v>0</v>
      </c>
    </row>
    <row r="710" spans="1:28" x14ac:dyDescent="0.35">
      <c r="A710">
        <v>1987</v>
      </c>
      <c r="B710" t="s">
        <v>47</v>
      </c>
      <c r="C710" t="s">
        <v>61</v>
      </c>
      <c r="D710">
        <v>26766</v>
      </c>
      <c r="E710">
        <v>28790</v>
      </c>
      <c r="F710">
        <v>354535</v>
      </c>
      <c r="G710">
        <v>364229</v>
      </c>
      <c r="H710">
        <v>588</v>
      </c>
      <c r="I710">
        <v>2</v>
      </c>
      <c r="J710">
        <v>1838</v>
      </c>
      <c r="K710">
        <v>6.2</v>
      </c>
      <c r="L710">
        <v>61623</v>
      </c>
      <c r="M710">
        <v>6815</v>
      </c>
      <c r="N710">
        <v>54808</v>
      </c>
      <c r="O710">
        <v>1.9</v>
      </c>
      <c r="P710">
        <v>16.899999999999999</v>
      </c>
      <c r="Q710">
        <v>81010</v>
      </c>
      <c r="R710">
        <v>34027</v>
      </c>
      <c r="S710">
        <v>46983</v>
      </c>
      <c r="T710">
        <v>9.3000000000000007</v>
      </c>
      <c r="U710">
        <v>22.2</v>
      </c>
      <c r="V710">
        <v>-19387</v>
      </c>
      <c r="W710">
        <v>-5.3</v>
      </c>
      <c r="X710">
        <v>33.799999999999997</v>
      </c>
      <c r="Y710">
        <v>947</v>
      </c>
      <c r="Z710">
        <v>994</v>
      </c>
      <c r="AA710">
        <v>24840</v>
      </c>
      <c r="AB710">
        <v>0</v>
      </c>
    </row>
    <row r="711" spans="1:28" x14ac:dyDescent="0.35">
      <c r="A711">
        <v>1987</v>
      </c>
      <c r="B711" t="s">
        <v>47</v>
      </c>
      <c r="C711" t="s">
        <v>62</v>
      </c>
      <c r="D711">
        <v>118197</v>
      </c>
      <c r="E711">
        <v>129853</v>
      </c>
      <c r="F711">
        <v>1560268</v>
      </c>
      <c r="G711">
        <v>1596344</v>
      </c>
      <c r="H711">
        <v>2741</v>
      </c>
      <c r="I711">
        <v>2.1</v>
      </c>
      <c r="J711">
        <v>7852</v>
      </c>
      <c r="K711">
        <v>5.9</v>
      </c>
      <c r="L711">
        <v>248202</v>
      </c>
      <c r="M711">
        <v>29427</v>
      </c>
      <c r="N711">
        <v>218775</v>
      </c>
      <c r="O711">
        <v>1.8</v>
      </c>
      <c r="P711">
        <v>15.5</v>
      </c>
      <c r="Q711">
        <v>320353</v>
      </c>
      <c r="R711">
        <v>123356</v>
      </c>
      <c r="S711">
        <v>196997</v>
      </c>
      <c r="T711">
        <v>7.7</v>
      </c>
      <c r="U711">
        <v>20.100000000000001</v>
      </c>
      <c r="V711">
        <v>-72151</v>
      </c>
      <c r="W711">
        <v>-4.5999999999999996</v>
      </c>
      <c r="X711">
        <v>31</v>
      </c>
      <c r="Y711">
        <v>3212</v>
      </c>
      <c r="Z711">
        <v>3430</v>
      </c>
      <c r="AA711">
        <v>83081</v>
      </c>
      <c r="AB711">
        <v>0</v>
      </c>
    </row>
    <row r="712" spans="1:28" x14ac:dyDescent="0.35">
      <c r="A712">
        <v>1987</v>
      </c>
      <c r="B712" t="s">
        <v>47</v>
      </c>
      <c r="C712" t="s">
        <v>45</v>
      </c>
      <c r="D712">
        <v>210657</v>
      </c>
      <c r="E712">
        <v>227144</v>
      </c>
      <c r="F712">
        <v>2797158</v>
      </c>
      <c r="G712">
        <v>2863379</v>
      </c>
      <c r="H712">
        <v>3892</v>
      </c>
      <c r="I712">
        <v>1.7</v>
      </c>
      <c r="J712">
        <v>11392</v>
      </c>
      <c r="K712">
        <v>4.9000000000000004</v>
      </c>
      <c r="L712">
        <v>338086</v>
      </c>
      <c r="M712">
        <v>42358</v>
      </c>
      <c r="N712">
        <v>295728</v>
      </c>
      <c r="O712">
        <v>1.5</v>
      </c>
      <c r="P712">
        <v>11.8</v>
      </c>
      <c r="Q712">
        <v>470528</v>
      </c>
      <c r="R712">
        <v>175424</v>
      </c>
      <c r="S712">
        <v>295104</v>
      </c>
      <c r="T712">
        <v>6.1</v>
      </c>
      <c r="U712">
        <v>16.399999999999999</v>
      </c>
      <c r="V712">
        <v>-132442</v>
      </c>
      <c r="W712">
        <v>-4.5999999999999996</v>
      </c>
      <c r="X712">
        <v>23.6</v>
      </c>
      <c r="Y712">
        <v>4360</v>
      </c>
      <c r="Z712">
        <v>4699</v>
      </c>
      <c r="AA712">
        <v>113899</v>
      </c>
      <c r="AB712">
        <v>0</v>
      </c>
    </row>
    <row r="713" spans="1:28" x14ac:dyDescent="0.35">
      <c r="A713">
        <v>1987</v>
      </c>
      <c r="B713" t="s">
        <v>48</v>
      </c>
      <c r="C713" t="s">
        <v>44</v>
      </c>
      <c r="D713">
        <v>8459</v>
      </c>
      <c r="E713">
        <v>11512</v>
      </c>
      <c r="F713">
        <v>488700</v>
      </c>
      <c r="G713">
        <v>252239</v>
      </c>
      <c r="H713">
        <v>11253</v>
      </c>
      <c r="I713">
        <v>195.5</v>
      </c>
      <c r="J713">
        <v>0</v>
      </c>
      <c r="K713">
        <v>0</v>
      </c>
      <c r="L713">
        <v>472922</v>
      </c>
      <c r="M713">
        <v>472922</v>
      </c>
      <c r="N713">
        <v>0</v>
      </c>
      <c r="O713">
        <v>187.5</v>
      </c>
      <c r="P713">
        <v>187.5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472922</v>
      </c>
      <c r="W713">
        <v>187.5</v>
      </c>
      <c r="X713">
        <v>0</v>
      </c>
      <c r="AB713">
        <v>0</v>
      </c>
    </row>
    <row r="714" spans="1:28" x14ac:dyDescent="0.35">
      <c r="A714">
        <v>1987</v>
      </c>
      <c r="B714" t="s">
        <v>48</v>
      </c>
      <c r="C714" t="s">
        <v>57</v>
      </c>
      <c r="D714">
        <v>18337</v>
      </c>
      <c r="E714">
        <v>20750</v>
      </c>
      <c r="F714">
        <v>576899</v>
      </c>
      <c r="G714">
        <v>561131</v>
      </c>
      <c r="H714">
        <v>1340</v>
      </c>
      <c r="I714">
        <v>6.4</v>
      </c>
      <c r="J714">
        <v>1477</v>
      </c>
      <c r="K714">
        <v>7.1</v>
      </c>
      <c r="L714">
        <v>190934</v>
      </c>
      <c r="M714">
        <v>28786</v>
      </c>
      <c r="N714">
        <v>162148</v>
      </c>
      <c r="O714">
        <v>5.0999999999999996</v>
      </c>
      <c r="P714">
        <v>34</v>
      </c>
      <c r="Q714">
        <v>159397</v>
      </c>
      <c r="R714">
        <v>73489</v>
      </c>
      <c r="S714">
        <v>85908</v>
      </c>
      <c r="T714">
        <v>13.1</v>
      </c>
      <c r="U714">
        <v>28.4</v>
      </c>
      <c r="V714">
        <v>31537</v>
      </c>
      <c r="W714">
        <v>5.6</v>
      </c>
      <c r="X714">
        <v>56.8</v>
      </c>
      <c r="Y714">
        <v>991</v>
      </c>
      <c r="Z714">
        <v>1011</v>
      </c>
      <c r="AA714">
        <v>56530</v>
      </c>
      <c r="AB714">
        <v>0</v>
      </c>
    </row>
    <row r="715" spans="1:28" x14ac:dyDescent="0.35">
      <c r="A715">
        <v>1987</v>
      </c>
      <c r="B715" t="s">
        <v>48</v>
      </c>
      <c r="C715" t="s">
        <v>58</v>
      </c>
      <c r="D715">
        <v>18570</v>
      </c>
      <c r="E715">
        <v>20892</v>
      </c>
      <c r="F715">
        <v>555033</v>
      </c>
      <c r="G715">
        <v>566271</v>
      </c>
      <c r="H715">
        <v>1197</v>
      </c>
      <c r="I715">
        <v>5.7</v>
      </c>
      <c r="J715">
        <v>1495</v>
      </c>
      <c r="K715">
        <v>7.1</v>
      </c>
      <c r="L715">
        <v>136571</v>
      </c>
      <c r="M715">
        <v>27104</v>
      </c>
      <c r="N715">
        <v>109467</v>
      </c>
      <c r="O715">
        <v>4.8</v>
      </c>
      <c r="P715">
        <v>24.1</v>
      </c>
      <c r="Q715">
        <v>159046</v>
      </c>
      <c r="R715">
        <v>69560</v>
      </c>
      <c r="S715">
        <v>89486</v>
      </c>
      <c r="T715">
        <v>12.3</v>
      </c>
      <c r="U715">
        <v>28.1</v>
      </c>
      <c r="V715">
        <v>-22475</v>
      </c>
      <c r="W715">
        <v>-4</v>
      </c>
      <c r="X715">
        <v>48.2</v>
      </c>
      <c r="Y715">
        <v>931</v>
      </c>
      <c r="Z715">
        <v>957</v>
      </c>
      <c r="AA715">
        <v>53907</v>
      </c>
      <c r="AB715">
        <v>0</v>
      </c>
    </row>
    <row r="716" spans="1:28" x14ac:dyDescent="0.35">
      <c r="A716">
        <v>1987</v>
      </c>
      <c r="B716" t="s">
        <v>48</v>
      </c>
      <c r="C716" t="s">
        <v>59</v>
      </c>
      <c r="D716">
        <v>17236</v>
      </c>
      <c r="E716">
        <v>19660</v>
      </c>
      <c r="F716">
        <v>510404</v>
      </c>
      <c r="G716">
        <v>520274</v>
      </c>
      <c r="H716">
        <v>1078</v>
      </c>
      <c r="I716">
        <v>5.5</v>
      </c>
      <c r="J716">
        <v>1165</v>
      </c>
      <c r="K716">
        <v>5.9</v>
      </c>
      <c r="L716">
        <v>111739</v>
      </c>
      <c r="M716">
        <v>22283</v>
      </c>
      <c r="N716">
        <v>89456</v>
      </c>
      <c r="O716">
        <v>4.3</v>
      </c>
      <c r="P716">
        <v>21.5</v>
      </c>
      <c r="Q716">
        <v>131479</v>
      </c>
      <c r="R716">
        <v>53896</v>
      </c>
      <c r="S716">
        <v>77583</v>
      </c>
      <c r="T716">
        <v>10.4</v>
      </c>
      <c r="U716">
        <v>25.3</v>
      </c>
      <c r="V716">
        <v>-19740</v>
      </c>
      <c r="W716">
        <v>-3.8</v>
      </c>
      <c r="X716">
        <v>43</v>
      </c>
      <c r="Y716">
        <v>716</v>
      </c>
      <c r="Z716">
        <v>719</v>
      </c>
      <c r="AA716">
        <v>41731</v>
      </c>
      <c r="AB716">
        <v>0</v>
      </c>
    </row>
    <row r="717" spans="1:28" x14ac:dyDescent="0.35">
      <c r="A717">
        <v>1987</v>
      </c>
      <c r="B717" t="s">
        <v>48</v>
      </c>
      <c r="C717" t="s">
        <v>60</v>
      </c>
      <c r="D717">
        <v>14158</v>
      </c>
      <c r="E717">
        <v>16939</v>
      </c>
      <c r="F717">
        <v>419175</v>
      </c>
      <c r="G717">
        <v>425422</v>
      </c>
      <c r="H717">
        <v>1144</v>
      </c>
      <c r="I717">
        <v>6.8</v>
      </c>
      <c r="J717">
        <v>876</v>
      </c>
      <c r="K717">
        <v>5.2</v>
      </c>
      <c r="L717">
        <v>88465</v>
      </c>
      <c r="M717">
        <v>20448</v>
      </c>
      <c r="N717">
        <v>68017</v>
      </c>
      <c r="O717">
        <v>4.8</v>
      </c>
      <c r="P717">
        <v>20.8</v>
      </c>
      <c r="Q717">
        <v>100959</v>
      </c>
      <c r="R717">
        <v>37712</v>
      </c>
      <c r="S717">
        <v>63247</v>
      </c>
      <c r="T717">
        <v>8.9</v>
      </c>
      <c r="U717">
        <v>23.7</v>
      </c>
      <c r="V717">
        <v>-12494</v>
      </c>
      <c r="W717">
        <v>-2.9</v>
      </c>
      <c r="X717">
        <v>41.6</v>
      </c>
      <c r="Y717">
        <v>460</v>
      </c>
      <c r="Z717">
        <v>487</v>
      </c>
      <c r="AA717">
        <v>26938</v>
      </c>
      <c r="AB717">
        <v>0</v>
      </c>
    </row>
    <row r="718" spans="1:28" x14ac:dyDescent="0.35">
      <c r="A718">
        <v>1987</v>
      </c>
      <c r="B718" t="s">
        <v>48</v>
      </c>
      <c r="C718" t="s">
        <v>61</v>
      </c>
      <c r="D718">
        <v>14037</v>
      </c>
      <c r="E718">
        <v>17074</v>
      </c>
      <c r="F718">
        <v>420314</v>
      </c>
      <c r="G718">
        <v>426221</v>
      </c>
      <c r="H718">
        <v>700</v>
      </c>
      <c r="I718">
        <v>4.0999999999999996</v>
      </c>
      <c r="J718">
        <v>1035</v>
      </c>
      <c r="K718">
        <v>6</v>
      </c>
      <c r="L718">
        <v>77888</v>
      </c>
      <c r="M718">
        <v>9626</v>
      </c>
      <c r="N718">
        <v>68262</v>
      </c>
      <c r="O718">
        <v>2.2999999999999998</v>
      </c>
      <c r="P718">
        <v>18.3</v>
      </c>
      <c r="Q718">
        <v>89701</v>
      </c>
      <c r="R718">
        <v>34751</v>
      </c>
      <c r="S718">
        <v>54950</v>
      </c>
      <c r="T718">
        <v>8.1999999999999993</v>
      </c>
      <c r="U718">
        <v>21</v>
      </c>
      <c r="V718">
        <v>-11813</v>
      </c>
      <c r="W718">
        <v>-2.7</v>
      </c>
      <c r="X718">
        <v>36.6</v>
      </c>
      <c r="Y718">
        <v>417</v>
      </c>
      <c r="Z718">
        <v>435</v>
      </c>
      <c r="AA718">
        <v>23817</v>
      </c>
      <c r="AB718">
        <v>0</v>
      </c>
    </row>
    <row r="719" spans="1:28" x14ac:dyDescent="0.35">
      <c r="A719">
        <v>1987</v>
      </c>
      <c r="B719" t="s">
        <v>48</v>
      </c>
      <c r="C719" t="s">
        <v>62</v>
      </c>
      <c r="D719">
        <v>65865</v>
      </c>
      <c r="E719">
        <v>86793</v>
      </c>
      <c r="F719">
        <v>1964061</v>
      </c>
      <c r="G719">
        <v>1994137</v>
      </c>
      <c r="H719">
        <v>4641</v>
      </c>
      <c r="I719">
        <v>5.3</v>
      </c>
      <c r="J719">
        <v>5801</v>
      </c>
      <c r="K719">
        <v>6.6</v>
      </c>
      <c r="L719">
        <v>334914</v>
      </c>
      <c r="M719">
        <v>51349</v>
      </c>
      <c r="N719">
        <v>283565</v>
      </c>
      <c r="O719">
        <v>2.6</v>
      </c>
      <c r="P719">
        <v>16.8</v>
      </c>
      <c r="Q719">
        <v>395066</v>
      </c>
      <c r="R719">
        <v>143426</v>
      </c>
      <c r="S719">
        <v>251640</v>
      </c>
      <c r="T719">
        <v>7.2</v>
      </c>
      <c r="U719">
        <v>19.8</v>
      </c>
      <c r="V719">
        <v>-60152</v>
      </c>
      <c r="W719">
        <v>-3</v>
      </c>
      <c r="X719">
        <v>33.6</v>
      </c>
      <c r="Y719">
        <v>1518</v>
      </c>
      <c r="Z719">
        <v>1669</v>
      </c>
      <c r="AA719">
        <v>86987</v>
      </c>
      <c r="AB719">
        <v>0</v>
      </c>
    </row>
    <row r="720" spans="1:28" x14ac:dyDescent="0.35">
      <c r="A720">
        <v>1987</v>
      </c>
      <c r="B720" t="s">
        <v>48</v>
      </c>
      <c r="C720" t="s">
        <v>45</v>
      </c>
      <c r="D720">
        <v>149537</v>
      </c>
      <c r="E720">
        <v>187910</v>
      </c>
      <c r="F720">
        <v>4508330</v>
      </c>
      <c r="G720">
        <v>4574552</v>
      </c>
      <c r="H720">
        <v>6938</v>
      </c>
      <c r="I720">
        <v>3.7</v>
      </c>
      <c r="J720">
        <v>10459</v>
      </c>
      <c r="K720">
        <v>5.5</v>
      </c>
      <c r="L720">
        <v>565072</v>
      </c>
      <c r="M720">
        <v>88602</v>
      </c>
      <c r="N720">
        <v>476470</v>
      </c>
      <c r="O720">
        <v>1.9</v>
      </c>
      <c r="P720">
        <v>12.4</v>
      </c>
      <c r="Q720">
        <v>697515</v>
      </c>
      <c r="R720">
        <v>233630</v>
      </c>
      <c r="S720">
        <v>463885</v>
      </c>
      <c r="T720">
        <v>5.0999999999999996</v>
      </c>
      <c r="U720">
        <v>15.2</v>
      </c>
      <c r="V720">
        <v>-132443</v>
      </c>
      <c r="W720">
        <v>-2.8</v>
      </c>
      <c r="X720">
        <v>24.8</v>
      </c>
      <c r="Y720">
        <v>2212</v>
      </c>
      <c r="Z720">
        <v>2623</v>
      </c>
      <c r="AA720">
        <v>128861</v>
      </c>
      <c r="AB720">
        <v>0</v>
      </c>
    </row>
    <row r="721" spans="1:28" x14ac:dyDescent="0.35">
      <c r="A721">
        <v>1987</v>
      </c>
      <c r="B721" t="s">
        <v>49</v>
      </c>
      <c r="C721" t="s">
        <v>44</v>
      </c>
      <c r="D721">
        <v>1813</v>
      </c>
      <c r="E721">
        <v>3079</v>
      </c>
      <c r="F721">
        <v>244986</v>
      </c>
      <c r="G721">
        <v>135923</v>
      </c>
      <c r="H721">
        <v>2876</v>
      </c>
      <c r="I721">
        <v>186.8</v>
      </c>
      <c r="J721">
        <v>0</v>
      </c>
      <c r="K721">
        <v>0</v>
      </c>
      <c r="L721">
        <v>218126</v>
      </c>
      <c r="M721">
        <v>218126</v>
      </c>
      <c r="N721">
        <v>0</v>
      </c>
      <c r="O721">
        <v>160.5</v>
      </c>
      <c r="P721">
        <v>160.5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218126</v>
      </c>
      <c r="W721">
        <v>160.5</v>
      </c>
      <c r="X721">
        <v>0</v>
      </c>
      <c r="AB721">
        <v>0</v>
      </c>
    </row>
    <row r="722" spans="1:28" x14ac:dyDescent="0.35">
      <c r="A722">
        <v>1987</v>
      </c>
      <c r="B722" t="s">
        <v>49</v>
      </c>
      <c r="C722" t="s">
        <v>57</v>
      </c>
      <c r="D722">
        <v>4455</v>
      </c>
      <c r="E722">
        <v>5848</v>
      </c>
      <c r="F722">
        <v>318520</v>
      </c>
      <c r="G722">
        <v>305441</v>
      </c>
      <c r="H722">
        <v>633</v>
      </c>
      <c r="I722">
        <v>11.1</v>
      </c>
      <c r="J722">
        <v>372</v>
      </c>
      <c r="K722">
        <v>6.5</v>
      </c>
      <c r="L722">
        <v>110934</v>
      </c>
      <c r="M722">
        <v>22539</v>
      </c>
      <c r="N722">
        <v>88395</v>
      </c>
      <c r="O722">
        <v>7.4</v>
      </c>
      <c r="P722">
        <v>36.299999999999997</v>
      </c>
      <c r="Q722">
        <v>84776</v>
      </c>
      <c r="R722">
        <v>37372</v>
      </c>
      <c r="S722">
        <v>47404</v>
      </c>
      <c r="T722">
        <v>12.2</v>
      </c>
      <c r="U722">
        <v>27.8</v>
      </c>
      <c r="V722">
        <v>26158</v>
      </c>
      <c r="W722">
        <v>8.5</v>
      </c>
      <c r="X722">
        <v>55.6</v>
      </c>
      <c r="Y722">
        <v>199</v>
      </c>
      <c r="Z722">
        <v>200</v>
      </c>
      <c r="AA722">
        <v>26889</v>
      </c>
      <c r="AB722">
        <v>0</v>
      </c>
    </row>
    <row r="723" spans="1:28" x14ac:dyDescent="0.35">
      <c r="A723">
        <v>1987</v>
      </c>
      <c r="B723" t="s">
        <v>49</v>
      </c>
      <c r="C723" t="s">
        <v>58</v>
      </c>
      <c r="D723">
        <v>4820</v>
      </c>
      <c r="E723">
        <v>6433</v>
      </c>
      <c r="F723">
        <v>333090</v>
      </c>
      <c r="G723">
        <v>331263</v>
      </c>
      <c r="H723">
        <v>505</v>
      </c>
      <c r="I723">
        <v>7.9</v>
      </c>
      <c r="J723">
        <v>419</v>
      </c>
      <c r="K723">
        <v>6.5</v>
      </c>
      <c r="L723">
        <v>83555</v>
      </c>
      <c r="M723">
        <v>18947</v>
      </c>
      <c r="N723">
        <v>64608</v>
      </c>
      <c r="O723">
        <v>5.7</v>
      </c>
      <c r="P723">
        <v>25.2</v>
      </c>
      <c r="Q723">
        <v>79901</v>
      </c>
      <c r="R723">
        <v>29967</v>
      </c>
      <c r="S723">
        <v>49934</v>
      </c>
      <c r="T723">
        <v>9</v>
      </c>
      <c r="U723">
        <v>24.1</v>
      </c>
      <c r="V723">
        <v>3654</v>
      </c>
      <c r="W723">
        <v>1.1000000000000001</v>
      </c>
      <c r="X723">
        <v>48.2</v>
      </c>
      <c r="Y723">
        <v>145</v>
      </c>
      <c r="Z723">
        <v>146</v>
      </c>
      <c r="AA723">
        <v>19241</v>
      </c>
      <c r="AB723">
        <v>0</v>
      </c>
    </row>
    <row r="724" spans="1:28" x14ac:dyDescent="0.35">
      <c r="A724">
        <v>1987</v>
      </c>
      <c r="B724" t="s">
        <v>49</v>
      </c>
      <c r="C724" t="s">
        <v>59</v>
      </c>
      <c r="D724">
        <v>4420</v>
      </c>
      <c r="E724">
        <v>5931</v>
      </c>
      <c r="F724">
        <v>298953</v>
      </c>
      <c r="G724">
        <v>297894</v>
      </c>
      <c r="H724">
        <v>576</v>
      </c>
      <c r="I724">
        <v>9.9</v>
      </c>
      <c r="J724">
        <v>345</v>
      </c>
      <c r="K724">
        <v>5.9</v>
      </c>
      <c r="L724">
        <v>70037</v>
      </c>
      <c r="M724">
        <v>17825</v>
      </c>
      <c r="N724">
        <v>52212</v>
      </c>
      <c r="O724">
        <v>6</v>
      </c>
      <c r="P724">
        <v>23.5</v>
      </c>
      <c r="Q724">
        <v>67918</v>
      </c>
      <c r="R724">
        <v>24763</v>
      </c>
      <c r="S724">
        <v>43155</v>
      </c>
      <c r="T724">
        <v>8.3000000000000007</v>
      </c>
      <c r="U724">
        <v>22.8</v>
      </c>
      <c r="V724">
        <v>2119</v>
      </c>
      <c r="W724">
        <v>0.7</v>
      </c>
      <c r="X724">
        <v>45.6</v>
      </c>
      <c r="Y724">
        <v>129</v>
      </c>
      <c r="Z724">
        <v>132</v>
      </c>
      <c r="AA724">
        <v>16994</v>
      </c>
      <c r="AB724">
        <v>0</v>
      </c>
    </row>
    <row r="725" spans="1:28" x14ac:dyDescent="0.35">
      <c r="A725">
        <v>1987</v>
      </c>
      <c r="B725" t="s">
        <v>49</v>
      </c>
      <c r="C725" t="s">
        <v>60</v>
      </c>
      <c r="D725">
        <v>3773</v>
      </c>
      <c r="E725">
        <v>5704</v>
      </c>
      <c r="F725">
        <v>250502</v>
      </c>
      <c r="G725">
        <v>251939</v>
      </c>
      <c r="H725">
        <v>615</v>
      </c>
      <c r="I725">
        <v>11</v>
      </c>
      <c r="J725">
        <v>340</v>
      </c>
      <c r="K725">
        <v>6.1</v>
      </c>
      <c r="L725">
        <v>56696</v>
      </c>
      <c r="M725">
        <v>15799</v>
      </c>
      <c r="N725">
        <v>40897</v>
      </c>
      <c r="O725">
        <v>6.3</v>
      </c>
      <c r="P725">
        <v>22.5</v>
      </c>
      <c r="Q725">
        <v>59569</v>
      </c>
      <c r="R725">
        <v>20633</v>
      </c>
      <c r="S725">
        <v>38936</v>
      </c>
      <c r="T725">
        <v>8.1999999999999993</v>
      </c>
      <c r="U725">
        <v>23.6</v>
      </c>
      <c r="V725">
        <v>-2873</v>
      </c>
      <c r="W725">
        <v>-1.1000000000000001</v>
      </c>
      <c r="X725">
        <v>45</v>
      </c>
      <c r="Y725">
        <v>103</v>
      </c>
      <c r="Z725">
        <v>112</v>
      </c>
      <c r="AA725">
        <v>13386</v>
      </c>
      <c r="AB725">
        <v>0</v>
      </c>
    </row>
    <row r="726" spans="1:28" x14ac:dyDescent="0.35">
      <c r="A726">
        <v>1987</v>
      </c>
      <c r="B726" t="s">
        <v>49</v>
      </c>
      <c r="C726" t="s">
        <v>61</v>
      </c>
      <c r="D726">
        <v>3904</v>
      </c>
      <c r="E726">
        <v>5882</v>
      </c>
      <c r="F726">
        <v>267637</v>
      </c>
      <c r="G726">
        <v>268461</v>
      </c>
      <c r="H726">
        <v>457</v>
      </c>
      <c r="I726">
        <v>7.8</v>
      </c>
      <c r="J726">
        <v>337</v>
      </c>
      <c r="K726">
        <v>5.8</v>
      </c>
      <c r="L726">
        <v>51432</v>
      </c>
      <c r="M726">
        <v>8356</v>
      </c>
      <c r="N726">
        <v>43076</v>
      </c>
      <c r="O726">
        <v>3.1</v>
      </c>
      <c r="P726">
        <v>19.2</v>
      </c>
      <c r="Q726">
        <v>53080</v>
      </c>
      <c r="R726">
        <v>19055</v>
      </c>
      <c r="S726">
        <v>34025</v>
      </c>
      <c r="T726">
        <v>7.1</v>
      </c>
      <c r="U726">
        <v>19.8</v>
      </c>
      <c r="V726">
        <v>-1648</v>
      </c>
      <c r="W726">
        <v>-0.6</v>
      </c>
      <c r="X726">
        <v>38.4</v>
      </c>
      <c r="Y726">
        <v>87</v>
      </c>
      <c r="Z726">
        <v>103</v>
      </c>
      <c r="AA726">
        <v>11318</v>
      </c>
      <c r="AB726">
        <v>0</v>
      </c>
    </row>
    <row r="727" spans="1:28" x14ac:dyDescent="0.35">
      <c r="A727">
        <v>1987</v>
      </c>
      <c r="B727" t="s">
        <v>49</v>
      </c>
      <c r="C727" t="s">
        <v>62</v>
      </c>
      <c r="D727">
        <v>18935</v>
      </c>
      <c r="E727">
        <v>35620</v>
      </c>
      <c r="F727">
        <v>1290545</v>
      </c>
      <c r="G727">
        <v>1291790</v>
      </c>
      <c r="H727">
        <v>3053</v>
      </c>
      <c r="I727">
        <v>8.6999999999999993</v>
      </c>
      <c r="J727">
        <v>2126</v>
      </c>
      <c r="K727">
        <v>6</v>
      </c>
      <c r="L727">
        <v>231418</v>
      </c>
      <c r="M727">
        <v>45595</v>
      </c>
      <c r="N727">
        <v>185823</v>
      </c>
      <c r="O727">
        <v>3.5</v>
      </c>
      <c r="P727">
        <v>17.899999999999999</v>
      </c>
      <c r="Q727">
        <v>233907</v>
      </c>
      <c r="R727">
        <v>77557</v>
      </c>
      <c r="S727">
        <v>156350</v>
      </c>
      <c r="T727">
        <v>6</v>
      </c>
      <c r="U727">
        <v>18.100000000000001</v>
      </c>
      <c r="V727">
        <v>-2489</v>
      </c>
      <c r="W727">
        <v>-0.2</v>
      </c>
      <c r="X727">
        <v>35.799999999999997</v>
      </c>
      <c r="Y727">
        <v>314</v>
      </c>
      <c r="Z727">
        <v>370</v>
      </c>
      <c r="AA727">
        <v>41401</v>
      </c>
      <c r="AB727">
        <v>0</v>
      </c>
    </row>
    <row r="728" spans="1:28" x14ac:dyDescent="0.35">
      <c r="A728">
        <v>1987</v>
      </c>
      <c r="B728" t="s">
        <v>49</v>
      </c>
      <c r="C728" t="s">
        <v>45</v>
      </c>
      <c r="D728">
        <v>54011</v>
      </c>
      <c r="E728">
        <v>93480</v>
      </c>
      <c r="F728">
        <v>3690657</v>
      </c>
      <c r="G728">
        <v>3715544</v>
      </c>
      <c r="H728">
        <v>5217</v>
      </c>
      <c r="I728">
        <v>5.6</v>
      </c>
      <c r="J728">
        <v>5158</v>
      </c>
      <c r="K728">
        <v>5.5</v>
      </c>
      <c r="L728">
        <v>474238</v>
      </c>
      <c r="M728">
        <v>79821</v>
      </c>
      <c r="N728">
        <v>394417</v>
      </c>
      <c r="O728">
        <v>2.1</v>
      </c>
      <c r="P728">
        <v>12.8</v>
      </c>
      <c r="Q728">
        <v>524011</v>
      </c>
      <c r="R728">
        <v>168074</v>
      </c>
      <c r="S728">
        <v>355937</v>
      </c>
      <c r="T728">
        <v>4.5</v>
      </c>
      <c r="U728">
        <v>14.1</v>
      </c>
      <c r="V728">
        <v>-49773</v>
      </c>
      <c r="W728">
        <v>-1.3</v>
      </c>
      <c r="X728">
        <v>25.6</v>
      </c>
      <c r="Y728">
        <v>582</v>
      </c>
      <c r="Z728">
        <v>768</v>
      </c>
      <c r="AA728">
        <v>77894</v>
      </c>
      <c r="AB728">
        <v>0</v>
      </c>
    </row>
    <row r="729" spans="1:28" x14ac:dyDescent="0.35">
      <c r="A729">
        <v>1987</v>
      </c>
      <c r="B729" t="s">
        <v>50</v>
      </c>
      <c r="C729" t="s">
        <v>44</v>
      </c>
      <c r="D729">
        <v>908</v>
      </c>
      <c r="E729">
        <v>1996</v>
      </c>
      <c r="F729">
        <v>274184</v>
      </c>
      <c r="G729">
        <v>176350</v>
      </c>
      <c r="H729">
        <v>1726</v>
      </c>
      <c r="I729">
        <v>172.9</v>
      </c>
      <c r="J729">
        <v>0</v>
      </c>
      <c r="K729">
        <v>0</v>
      </c>
      <c r="L729">
        <v>195669</v>
      </c>
      <c r="M729">
        <v>195669</v>
      </c>
      <c r="N729">
        <v>0</v>
      </c>
      <c r="O729">
        <v>111</v>
      </c>
      <c r="P729">
        <v>111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195669</v>
      </c>
      <c r="W729">
        <v>111</v>
      </c>
      <c r="X729">
        <v>0</v>
      </c>
      <c r="AB729">
        <v>0</v>
      </c>
    </row>
    <row r="730" spans="1:28" x14ac:dyDescent="0.35">
      <c r="A730">
        <v>1987</v>
      </c>
      <c r="B730" t="s">
        <v>50</v>
      </c>
      <c r="C730" t="s">
        <v>57</v>
      </c>
      <c r="D730">
        <v>1650</v>
      </c>
      <c r="E730">
        <v>3072</v>
      </c>
      <c r="F730">
        <v>254320</v>
      </c>
      <c r="G730">
        <v>245489</v>
      </c>
      <c r="H730">
        <v>536</v>
      </c>
      <c r="I730">
        <v>18.399999999999999</v>
      </c>
      <c r="J730">
        <v>215</v>
      </c>
      <c r="K730">
        <v>7.4</v>
      </c>
      <c r="L730">
        <v>91636</v>
      </c>
      <c r="M730">
        <v>20071</v>
      </c>
      <c r="N730">
        <v>71565</v>
      </c>
      <c r="O730">
        <v>8.1999999999999993</v>
      </c>
      <c r="P730">
        <v>37.299999999999997</v>
      </c>
      <c r="Q730">
        <v>73973</v>
      </c>
      <c r="R730">
        <v>32124</v>
      </c>
      <c r="S730">
        <v>41849</v>
      </c>
      <c r="T730">
        <v>13.1</v>
      </c>
      <c r="U730">
        <v>30.1</v>
      </c>
      <c r="V730">
        <v>17663</v>
      </c>
      <c r="W730">
        <v>7.2</v>
      </c>
      <c r="X730">
        <v>60.2</v>
      </c>
      <c r="Y730">
        <v>70</v>
      </c>
      <c r="Z730">
        <v>70</v>
      </c>
      <c r="AA730">
        <v>21281</v>
      </c>
      <c r="AB730">
        <v>0</v>
      </c>
    </row>
    <row r="731" spans="1:28" x14ac:dyDescent="0.35">
      <c r="A731">
        <v>1987</v>
      </c>
      <c r="B731" t="s">
        <v>50</v>
      </c>
      <c r="C731" t="s">
        <v>58</v>
      </c>
      <c r="D731">
        <v>2031</v>
      </c>
      <c r="E731">
        <v>3367</v>
      </c>
      <c r="F731">
        <v>304236</v>
      </c>
      <c r="G731">
        <v>300617</v>
      </c>
      <c r="H731">
        <v>375</v>
      </c>
      <c r="I731">
        <v>11.4</v>
      </c>
      <c r="J731">
        <v>205</v>
      </c>
      <c r="K731">
        <v>6.2</v>
      </c>
      <c r="L731">
        <v>80187</v>
      </c>
      <c r="M731">
        <v>21808</v>
      </c>
      <c r="N731">
        <v>58379</v>
      </c>
      <c r="O731">
        <v>7.3</v>
      </c>
      <c r="P731">
        <v>26.7</v>
      </c>
      <c r="Q731">
        <v>72949</v>
      </c>
      <c r="R731">
        <v>26977</v>
      </c>
      <c r="S731">
        <v>45972</v>
      </c>
      <c r="T731">
        <v>9</v>
      </c>
      <c r="U731">
        <v>24.3</v>
      </c>
      <c r="V731">
        <v>7238</v>
      </c>
      <c r="W731">
        <v>2.4</v>
      </c>
      <c r="X731">
        <v>48.6</v>
      </c>
      <c r="Y731">
        <v>49</v>
      </c>
      <c r="Z731">
        <v>51</v>
      </c>
      <c r="AA731">
        <v>14135</v>
      </c>
      <c r="AB731">
        <v>0</v>
      </c>
    </row>
    <row r="732" spans="1:28" x14ac:dyDescent="0.35">
      <c r="A732">
        <v>1987</v>
      </c>
      <c r="B732" t="s">
        <v>50</v>
      </c>
      <c r="C732" t="s">
        <v>59</v>
      </c>
      <c r="D732">
        <v>1883</v>
      </c>
      <c r="E732">
        <v>3443</v>
      </c>
      <c r="F732">
        <v>278882</v>
      </c>
      <c r="G732">
        <v>277579</v>
      </c>
      <c r="H732">
        <v>317</v>
      </c>
      <c r="I732">
        <v>9.4</v>
      </c>
      <c r="J732">
        <v>206</v>
      </c>
      <c r="K732">
        <v>6.1</v>
      </c>
      <c r="L732">
        <v>67318</v>
      </c>
      <c r="M732">
        <v>16126</v>
      </c>
      <c r="N732">
        <v>51192</v>
      </c>
      <c r="O732">
        <v>5.8</v>
      </c>
      <c r="P732">
        <v>24.3</v>
      </c>
      <c r="Q732">
        <v>64711</v>
      </c>
      <c r="R732">
        <v>24028</v>
      </c>
      <c r="S732">
        <v>40683</v>
      </c>
      <c r="T732">
        <v>8.6999999999999993</v>
      </c>
      <c r="U732">
        <v>23.3</v>
      </c>
      <c r="V732">
        <v>2607</v>
      </c>
      <c r="W732">
        <v>1</v>
      </c>
      <c r="X732">
        <v>46.6</v>
      </c>
      <c r="Y732">
        <v>51</v>
      </c>
      <c r="Z732">
        <v>51</v>
      </c>
      <c r="AA732">
        <v>14547</v>
      </c>
      <c r="AB732">
        <v>0</v>
      </c>
    </row>
    <row r="733" spans="1:28" x14ac:dyDescent="0.35">
      <c r="A733">
        <v>1987</v>
      </c>
      <c r="B733" t="s">
        <v>50</v>
      </c>
      <c r="C733" t="s">
        <v>60</v>
      </c>
      <c r="D733">
        <v>1524</v>
      </c>
      <c r="E733">
        <v>3522</v>
      </c>
      <c r="F733">
        <v>218929</v>
      </c>
      <c r="G733">
        <v>224497</v>
      </c>
      <c r="H733">
        <v>375</v>
      </c>
      <c r="I733">
        <v>10.8</v>
      </c>
      <c r="J733">
        <v>263</v>
      </c>
      <c r="K733">
        <v>7.6</v>
      </c>
      <c r="L733">
        <v>49741</v>
      </c>
      <c r="M733">
        <v>15617</v>
      </c>
      <c r="N733">
        <v>34124</v>
      </c>
      <c r="O733">
        <v>7</v>
      </c>
      <c r="P733">
        <v>22.2</v>
      </c>
      <c r="Q733">
        <v>60877</v>
      </c>
      <c r="R733">
        <v>22801</v>
      </c>
      <c r="S733">
        <v>38076</v>
      </c>
      <c r="T733">
        <v>10.199999999999999</v>
      </c>
      <c r="U733">
        <v>27.1</v>
      </c>
      <c r="V733">
        <v>-11136</v>
      </c>
      <c r="W733">
        <v>-4.9000000000000004</v>
      </c>
      <c r="X733">
        <v>44.4</v>
      </c>
      <c r="Y733">
        <v>37</v>
      </c>
      <c r="Z733">
        <v>37</v>
      </c>
      <c r="AA733">
        <v>9948</v>
      </c>
      <c r="AB733">
        <v>0</v>
      </c>
    </row>
    <row r="734" spans="1:28" x14ac:dyDescent="0.35">
      <c r="A734">
        <v>1987</v>
      </c>
      <c r="B734" t="s">
        <v>50</v>
      </c>
      <c r="C734" t="s">
        <v>61</v>
      </c>
      <c r="D734">
        <v>1731</v>
      </c>
      <c r="E734">
        <v>3983</v>
      </c>
      <c r="F734">
        <v>257987</v>
      </c>
      <c r="G734">
        <v>258423</v>
      </c>
      <c r="H734">
        <v>512</v>
      </c>
      <c r="I734">
        <v>13.3</v>
      </c>
      <c r="J734">
        <v>235</v>
      </c>
      <c r="K734">
        <v>6.1</v>
      </c>
      <c r="L734">
        <v>49766</v>
      </c>
      <c r="M734">
        <v>9212</v>
      </c>
      <c r="N734">
        <v>40554</v>
      </c>
      <c r="O734">
        <v>3.6</v>
      </c>
      <c r="P734">
        <v>19.3</v>
      </c>
      <c r="Q734">
        <v>50638</v>
      </c>
      <c r="R734">
        <v>16949</v>
      </c>
      <c r="S734">
        <v>33689</v>
      </c>
      <c r="T734">
        <v>6.6</v>
      </c>
      <c r="U734">
        <v>19.600000000000001</v>
      </c>
      <c r="V734">
        <v>-872</v>
      </c>
      <c r="W734">
        <v>-0.3</v>
      </c>
      <c r="X734">
        <v>38.6</v>
      </c>
      <c r="Y734">
        <v>30</v>
      </c>
      <c r="Z734">
        <v>46</v>
      </c>
      <c r="AA734">
        <v>8879</v>
      </c>
      <c r="AB734">
        <v>0</v>
      </c>
    </row>
    <row r="735" spans="1:28" x14ac:dyDescent="0.35">
      <c r="A735">
        <v>1987</v>
      </c>
      <c r="B735" t="s">
        <v>50</v>
      </c>
      <c r="C735" t="s">
        <v>62</v>
      </c>
      <c r="D735">
        <v>8980</v>
      </c>
      <c r="E735">
        <v>28368</v>
      </c>
      <c r="F735">
        <v>1346526</v>
      </c>
      <c r="G735">
        <v>1333756</v>
      </c>
      <c r="H735">
        <v>3167</v>
      </c>
      <c r="I735">
        <v>11.4</v>
      </c>
      <c r="J735">
        <v>1761</v>
      </c>
      <c r="K735">
        <v>6.4</v>
      </c>
      <c r="L735">
        <v>257570</v>
      </c>
      <c r="M735">
        <v>56741</v>
      </c>
      <c r="N735">
        <v>200829</v>
      </c>
      <c r="O735">
        <v>4.3</v>
      </c>
      <c r="P735">
        <v>19.3</v>
      </c>
      <c r="Q735">
        <v>232029</v>
      </c>
      <c r="R735">
        <v>76266</v>
      </c>
      <c r="S735">
        <v>155763</v>
      </c>
      <c r="T735">
        <v>5.7</v>
      </c>
      <c r="U735">
        <v>17.399999999999999</v>
      </c>
      <c r="V735">
        <v>25541</v>
      </c>
      <c r="W735">
        <v>1.9</v>
      </c>
      <c r="X735">
        <v>34.799999999999997</v>
      </c>
      <c r="Y735">
        <v>114</v>
      </c>
      <c r="Z735">
        <v>162</v>
      </c>
      <c r="AA735">
        <v>32703</v>
      </c>
      <c r="AB735">
        <v>0</v>
      </c>
    </row>
    <row r="736" spans="1:28" x14ac:dyDescent="0.35">
      <c r="A736">
        <v>1987</v>
      </c>
      <c r="B736" t="s">
        <v>50</v>
      </c>
      <c r="C736" t="s">
        <v>45</v>
      </c>
      <c r="D736">
        <v>30700</v>
      </c>
      <c r="E736">
        <v>94756</v>
      </c>
      <c r="F736">
        <v>4612604</v>
      </c>
      <c r="G736">
        <v>4609682</v>
      </c>
      <c r="H736">
        <v>7300</v>
      </c>
      <c r="I736">
        <v>7.8</v>
      </c>
      <c r="J736">
        <v>5720</v>
      </c>
      <c r="K736">
        <v>6.1</v>
      </c>
      <c r="L736">
        <v>627427</v>
      </c>
      <c r="M736">
        <v>132647</v>
      </c>
      <c r="N736">
        <v>494780</v>
      </c>
      <c r="O736">
        <v>2.9</v>
      </c>
      <c r="P736">
        <v>13.6</v>
      </c>
      <c r="Q736">
        <v>621582</v>
      </c>
      <c r="R736">
        <v>186961</v>
      </c>
      <c r="S736">
        <v>434621</v>
      </c>
      <c r="T736">
        <v>4.0999999999999996</v>
      </c>
      <c r="U736">
        <v>13.5</v>
      </c>
      <c r="V736">
        <v>5845</v>
      </c>
      <c r="W736">
        <v>0.1</v>
      </c>
      <c r="X736">
        <v>27</v>
      </c>
      <c r="Y736">
        <v>227</v>
      </c>
      <c r="Z736">
        <v>476</v>
      </c>
      <c r="AA736">
        <v>65157</v>
      </c>
      <c r="AB736">
        <v>0</v>
      </c>
    </row>
    <row r="737" spans="1:28" x14ac:dyDescent="0.35">
      <c r="A737">
        <v>1987</v>
      </c>
      <c r="B737" t="s">
        <v>51</v>
      </c>
      <c r="C737" t="s">
        <v>44</v>
      </c>
      <c r="D737">
        <v>261</v>
      </c>
      <c r="E737">
        <v>1187</v>
      </c>
      <c r="F737">
        <v>182984</v>
      </c>
      <c r="G737">
        <v>148732</v>
      </c>
      <c r="H737">
        <v>1018</v>
      </c>
      <c r="I737">
        <v>171.5</v>
      </c>
      <c r="J737">
        <v>0</v>
      </c>
      <c r="K737">
        <v>0</v>
      </c>
      <c r="L737">
        <v>68505</v>
      </c>
      <c r="M737">
        <v>68505</v>
      </c>
      <c r="N737">
        <v>0</v>
      </c>
      <c r="O737">
        <v>46.1</v>
      </c>
      <c r="P737">
        <v>46.1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68505</v>
      </c>
      <c r="W737">
        <v>46.1</v>
      </c>
      <c r="X737">
        <v>0</v>
      </c>
      <c r="AB737">
        <v>0</v>
      </c>
    </row>
    <row r="738" spans="1:28" x14ac:dyDescent="0.35">
      <c r="A738">
        <v>1987</v>
      </c>
      <c r="B738" t="s">
        <v>51</v>
      </c>
      <c r="C738" t="s">
        <v>57</v>
      </c>
      <c r="D738">
        <v>324</v>
      </c>
      <c r="E738">
        <v>909</v>
      </c>
      <c r="F738">
        <v>114411</v>
      </c>
      <c r="G738">
        <v>103657</v>
      </c>
      <c r="H738">
        <v>193</v>
      </c>
      <c r="I738">
        <v>22.7</v>
      </c>
      <c r="J738">
        <v>77</v>
      </c>
      <c r="K738">
        <v>9.1</v>
      </c>
      <c r="L738">
        <v>42465</v>
      </c>
      <c r="M738">
        <v>10907</v>
      </c>
      <c r="N738">
        <v>31558</v>
      </c>
      <c r="O738">
        <v>10.5</v>
      </c>
      <c r="P738">
        <v>41</v>
      </c>
      <c r="Q738">
        <v>20957</v>
      </c>
      <c r="R738">
        <v>3922</v>
      </c>
      <c r="S738">
        <v>17035</v>
      </c>
      <c r="T738">
        <v>3.8</v>
      </c>
      <c r="U738">
        <v>20.2</v>
      </c>
      <c r="V738">
        <v>21508</v>
      </c>
      <c r="W738">
        <v>20.8</v>
      </c>
      <c r="X738">
        <v>40.4</v>
      </c>
      <c r="AB738">
        <v>0</v>
      </c>
    </row>
    <row r="739" spans="1:28" x14ac:dyDescent="0.35">
      <c r="A739">
        <v>1987</v>
      </c>
      <c r="B739" t="s">
        <v>51</v>
      </c>
      <c r="C739" t="s">
        <v>58</v>
      </c>
      <c r="D739">
        <v>404</v>
      </c>
      <c r="E739">
        <v>1145</v>
      </c>
      <c r="F739">
        <v>134341</v>
      </c>
      <c r="G739">
        <v>133316</v>
      </c>
      <c r="H739">
        <v>307</v>
      </c>
      <c r="I739">
        <v>30</v>
      </c>
      <c r="J739">
        <v>65</v>
      </c>
      <c r="K739">
        <v>6.4</v>
      </c>
      <c r="L739">
        <v>33667</v>
      </c>
      <c r="M739">
        <v>7156</v>
      </c>
      <c r="N739">
        <v>26511</v>
      </c>
      <c r="O739">
        <v>5.4</v>
      </c>
      <c r="P739">
        <v>25.3</v>
      </c>
      <c r="Q739">
        <v>31617</v>
      </c>
      <c r="R739">
        <v>12908</v>
      </c>
      <c r="S739">
        <v>18709</v>
      </c>
      <c r="T739">
        <v>9.6999999999999993</v>
      </c>
      <c r="U739">
        <v>23.7</v>
      </c>
      <c r="V739">
        <v>2050</v>
      </c>
      <c r="W739">
        <v>1.6</v>
      </c>
      <c r="X739">
        <v>47.4</v>
      </c>
      <c r="Y739">
        <v>12</v>
      </c>
      <c r="Z739">
        <v>12</v>
      </c>
      <c r="AA739">
        <v>8208</v>
      </c>
      <c r="AB739">
        <v>0</v>
      </c>
    </row>
    <row r="740" spans="1:28" x14ac:dyDescent="0.35">
      <c r="A740">
        <v>1987</v>
      </c>
      <c r="B740" t="s">
        <v>51</v>
      </c>
      <c r="C740" t="s">
        <v>59</v>
      </c>
      <c r="D740">
        <v>436</v>
      </c>
      <c r="E740">
        <v>1325</v>
      </c>
      <c r="F740">
        <v>144484</v>
      </c>
      <c r="G740">
        <v>142068</v>
      </c>
      <c r="H740">
        <v>312</v>
      </c>
      <c r="I740">
        <v>25.9</v>
      </c>
      <c r="J740">
        <v>70</v>
      </c>
      <c r="K740">
        <v>5.8</v>
      </c>
      <c r="L740">
        <v>36802</v>
      </c>
      <c r="M740">
        <v>8324</v>
      </c>
      <c r="N740">
        <v>28478</v>
      </c>
      <c r="O740">
        <v>5.9</v>
      </c>
      <c r="P740">
        <v>25.9</v>
      </c>
      <c r="Q740">
        <v>31970</v>
      </c>
      <c r="R740">
        <v>9844</v>
      </c>
      <c r="S740">
        <v>22126</v>
      </c>
      <c r="T740">
        <v>6.9</v>
      </c>
      <c r="U740">
        <v>22.5</v>
      </c>
      <c r="V740">
        <v>4832</v>
      </c>
      <c r="W740">
        <v>3.4</v>
      </c>
      <c r="X740">
        <v>45</v>
      </c>
      <c r="Y740">
        <v>10</v>
      </c>
      <c r="Z740">
        <v>10</v>
      </c>
      <c r="AA740">
        <v>6773</v>
      </c>
      <c r="AB740">
        <v>0</v>
      </c>
    </row>
    <row r="741" spans="1:28" x14ac:dyDescent="0.35">
      <c r="A741">
        <v>1987</v>
      </c>
      <c r="B741" t="s">
        <v>51</v>
      </c>
      <c r="C741" t="s">
        <v>60</v>
      </c>
      <c r="D741">
        <v>322</v>
      </c>
      <c r="E741">
        <v>1467</v>
      </c>
      <c r="F741">
        <v>106682</v>
      </c>
      <c r="G741">
        <v>103849</v>
      </c>
      <c r="H741">
        <v>237</v>
      </c>
      <c r="I741">
        <v>16.8</v>
      </c>
      <c r="J741">
        <v>136</v>
      </c>
      <c r="K741">
        <v>9.6</v>
      </c>
      <c r="L741">
        <v>30260</v>
      </c>
      <c r="M741">
        <v>10202</v>
      </c>
      <c r="N741">
        <v>20058</v>
      </c>
      <c r="O741">
        <v>9.8000000000000007</v>
      </c>
      <c r="P741">
        <v>29.1</v>
      </c>
      <c r="Q741">
        <v>24594</v>
      </c>
      <c r="R741">
        <v>8938</v>
      </c>
      <c r="S741">
        <v>15656</v>
      </c>
      <c r="T741">
        <v>8.6</v>
      </c>
      <c r="U741">
        <v>23.7</v>
      </c>
      <c r="V741">
        <v>5666</v>
      </c>
      <c r="W741">
        <v>5.4</v>
      </c>
      <c r="X741">
        <v>47.4</v>
      </c>
      <c r="Y741">
        <v>3</v>
      </c>
      <c r="Z741">
        <v>3</v>
      </c>
      <c r="AA741">
        <v>2014</v>
      </c>
      <c r="AB741">
        <v>0</v>
      </c>
    </row>
    <row r="742" spans="1:28" x14ac:dyDescent="0.35">
      <c r="A742">
        <v>1987</v>
      </c>
      <c r="B742" t="s">
        <v>51</v>
      </c>
      <c r="C742" t="s">
        <v>61</v>
      </c>
      <c r="D742">
        <v>373</v>
      </c>
      <c r="E742">
        <v>1578</v>
      </c>
      <c r="F742">
        <v>126175</v>
      </c>
      <c r="G742">
        <v>122480</v>
      </c>
      <c r="H742">
        <v>265</v>
      </c>
      <c r="I742">
        <v>17.600000000000001</v>
      </c>
      <c r="J742">
        <v>117</v>
      </c>
      <c r="K742">
        <v>7.8</v>
      </c>
      <c r="L742">
        <v>27826</v>
      </c>
      <c r="M742">
        <v>6913</v>
      </c>
      <c r="N742">
        <v>20913</v>
      </c>
      <c r="O742">
        <v>5.6</v>
      </c>
      <c r="P742">
        <v>22.7</v>
      </c>
      <c r="Q742">
        <v>20435</v>
      </c>
      <c r="R742">
        <v>6089</v>
      </c>
      <c r="S742">
        <v>14346</v>
      </c>
      <c r="T742">
        <v>5</v>
      </c>
      <c r="U742">
        <v>16.7</v>
      </c>
      <c r="V742">
        <v>7391</v>
      </c>
      <c r="W742">
        <v>6</v>
      </c>
      <c r="X742">
        <v>33.4</v>
      </c>
      <c r="Y742">
        <v>3</v>
      </c>
      <c r="Z742">
        <v>3</v>
      </c>
      <c r="AB742">
        <v>1</v>
      </c>
    </row>
    <row r="743" spans="1:28" x14ac:dyDescent="0.35">
      <c r="A743">
        <v>1987</v>
      </c>
      <c r="B743" t="s">
        <v>51</v>
      </c>
      <c r="C743" t="s">
        <v>62</v>
      </c>
      <c r="D743">
        <v>2151</v>
      </c>
      <c r="E743">
        <v>13756</v>
      </c>
      <c r="F743">
        <v>720445</v>
      </c>
      <c r="G743">
        <v>707273</v>
      </c>
      <c r="H743">
        <v>1518</v>
      </c>
      <c r="I743">
        <v>11.3</v>
      </c>
      <c r="J743">
        <v>797</v>
      </c>
      <c r="K743">
        <v>5.9</v>
      </c>
      <c r="L743">
        <v>140590</v>
      </c>
      <c r="M743">
        <v>34382</v>
      </c>
      <c r="N743">
        <v>106208</v>
      </c>
      <c r="O743">
        <v>4.9000000000000004</v>
      </c>
      <c r="P743">
        <v>19.899999999999999</v>
      </c>
      <c r="Q743">
        <v>114245</v>
      </c>
      <c r="R743">
        <v>34775</v>
      </c>
      <c r="S743">
        <v>79470</v>
      </c>
      <c r="T743">
        <v>4.9000000000000004</v>
      </c>
      <c r="U743">
        <v>16.2</v>
      </c>
      <c r="V743">
        <v>26345</v>
      </c>
      <c r="W743">
        <v>3.7</v>
      </c>
      <c r="X743">
        <v>32.4</v>
      </c>
      <c r="Y743">
        <v>12</v>
      </c>
      <c r="Z743">
        <v>21</v>
      </c>
      <c r="AA743">
        <v>8570</v>
      </c>
      <c r="AB743">
        <v>0</v>
      </c>
    </row>
    <row r="744" spans="1:28" x14ac:dyDescent="0.35">
      <c r="A744">
        <v>1987</v>
      </c>
      <c r="B744" t="s">
        <v>51</v>
      </c>
      <c r="C744" t="s">
        <v>45</v>
      </c>
      <c r="D744">
        <v>9921</v>
      </c>
      <c r="E744">
        <v>60347</v>
      </c>
      <c r="F744">
        <v>3282536</v>
      </c>
      <c r="G744">
        <v>3262068</v>
      </c>
      <c r="H744">
        <v>5114</v>
      </c>
      <c r="I744">
        <v>8.5</v>
      </c>
      <c r="J744">
        <v>4803</v>
      </c>
      <c r="K744">
        <v>8</v>
      </c>
      <c r="L744">
        <v>467872</v>
      </c>
      <c r="M744">
        <v>113638</v>
      </c>
      <c r="N744">
        <v>354234</v>
      </c>
      <c r="O744">
        <v>3.5</v>
      </c>
      <c r="P744">
        <v>14.3</v>
      </c>
      <c r="Q744">
        <v>426936</v>
      </c>
      <c r="R744">
        <v>132982</v>
      </c>
      <c r="S744">
        <v>293954</v>
      </c>
      <c r="T744">
        <v>4.0999999999999996</v>
      </c>
      <c r="U744">
        <v>13.1</v>
      </c>
      <c r="V744">
        <v>40936</v>
      </c>
      <c r="W744">
        <v>1.2</v>
      </c>
      <c r="X744">
        <v>26.2</v>
      </c>
      <c r="Y744">
        <v>32</v>
      </c>
      <c r="Z744">
        <v>148</v>
      </c>
      <c r="AB744">
        <v>1</v>
      </c>
    </row>
    <row r="745" spans="1:28" x14ac:dyDescent="0.35">
      <c r="A745">
        <v>1987</v>
      </c>
      <c r="B745" t="s">
        <v>52</v>
      </c>
      <c r="C745" t="s">
        <v>44</v>
      </c>
      <c r="D745">
        <v>38</v>
      </c>
      <c r="E745">
        <v>105</v>
      </c>
      <c r="F745">
        <v>47146</v>
      </c>
      <c r="G745">
        <v>30851</v>
      </c>
      <c r="H745">
        <v>87</v>
      </c>
      <c r="I745">
        <v>165.7</v>
      </c>
      <c r="J745">
        <v>0</v>
      </c>
      <c r="K745">
        <v>0</v>
      </c>
      <c r="L745">
        <v>32591</v>
      </c>
      <c r="M745">
        <v>32591</v>
      </c>
      <c r="N745">
        <v>0</v>
      </c>
      <c r="O745">
        <v>105.6</v>
      </c>
      <c r="P745">
        <v>105.6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32591</v>
      </c>
      <c r="W745">
        <v>105.6</v>
      </c>
      <c r="X745">
        <v>0</v>
      </c>
      <c r="AB745">
        <v>0</v>
      </c>
    </row>
    <row r="746" spans="1:28" x14ac:dyDescent="0.35">
      <c r="A746">
        <v>1987</v>
      </c>
      <c r="B746" t="s">
        <v>52</v>
      </c>
      <c r="C746" t="s">
        <v>57</v>
      </c>
      <c r="D746">
        <v>93</v>
      </c>
      <c r="E746">
        <v>279</v>
      </c>
      <c r="F746">
        <v>56627</v>
      </c>
      <c r="G746">
        <v>52201</v>
      </c>
      <c r="H746">
        <v>24</v>
      </c>
      <c r="I746">
        <v>8.9</v>
      </c>
      <c r="J746">
        <v>4</v>
      </c>
      <c r="K746">
        <v>1.5</v>
      </c>
      <c r="L746">
        <v>17052</v>
      </c>
      <c r="M746">
        <v>2260</v>
      </c>
      <c r="N746">
        <v>14792</v>
      </c>
      <c r="O746">
        <v>4.3</v>
      </c>
      <c r="P746">
        <v>32.700000000000003</v>
      </c>
      <c r="Q746">
        <v>8200</v>
      </c>
      <c r="R746">
        <v>486</v>
      </c>
      <c r="S746">
        <v>7714</v>
      </c>
      <c r="T746">
        <v>0.9</v>
      </c>
      <c r="U746">
        <v>15.7</v>
      </c>
      <c r="V746">
        <v>8852</v>
      </c>
      <c r="W746">
        <v>17</v>
      </c>
      <c r="X746">
        <v>31.4</v>
      </c>
      <c r="AB746">
        <v>0</v>
      </c>
    </row>
    <row r="747" spans="1:28" x14ac:dyDescent="0.35">
      <c r="A747">
        <v>1987</v>
      </c>
      <c r="B747" t="s">
        <v>52</v>
      </c>
      <c r="C747" t="s">
        <v>58</v>
      </c>
      <c r="D747">
        <v>126</v>
      </c>
      <c r="E747">
        <v>419</v>
      </c>
      <c r="F747">
        <v>74615</v>
      </c>
      <c r="G747">
        <v>75492</v>
      </c>
      <c r="H747">
        <v>62</v>
      </c>
      <c r="I747">
        <v>15.8</v>
      </c>
      <c r="J747">
        <v>17</v>
      </c>
      <c r="K747">
        <v>4.3</v>
      </c>
      <c r="L747">
        <v>17057</v>
      </c>
      <c r="M747">
        <v>5691</v>
      </c>
      <c r="N747">
        <v>11366</v>
      </c>
      <c r="O747">
        <v>7.5</v>
      </c>
      <c r="P747">
        <v>22.6</v>
      </c>
      <c r="Q747">
        <v>18810</v>
      </c>
      <c r="R747">
        <v>4446</v>
      </c>
      <c r="S747">
        <v>14364</v>
      </c>
      <c r="T747">
        <v>5.9</v>
      </c>
      <c r="U747">
        <v>24.9</v>
      </c>
      <c r="V747">
        <v>-1753</v>
      </c>
      <c r="W747">
        <v>-2.2999999999999998</v>
      </c>
      <c r="X747">
        <v>45.2</v>
      </c>
      <c r="AB747">
        <v>0</v>
      </c>
    </row>
    <row r="748" spans="1:28" x14ac:dyDescent="0.35">
      <c r="A748">
        <v>1987</v>
      </c>
      <c r="B748" t="s">
        <v>52</v>
      </c>
      <c r="C748" t="s">
        <v>59</v>
      </c>
      <c r="D748">
        <v>126</v>
      </c>
      <c r="E748">
        <v>596</v>
      </c>
      <c r="F748">
        <v>81840</v>
      </c>
      <c r="G748">
        <v>81728</v>
      </c>
      <c r="H748">
        <v>81</v>
      </c>
      <c r="I748">
        <v>14.1</v>
      </c>
      <c r="J748">
        <v>42</v>
      </c>
      <c r="K748">
        <v>7.3</v>
      </c>
      <c r="L748">
        <v>16673</v>
      </c>
      <c r="M748">
        <v>4093</v>
      </c>
      <c r="N748">
        <v>12580</v>
      </c>
      <c r="O748">
        <v>5</v>
      </c>
      <c r="P748">
        <v>20.399999999999999</v>
      </c>
      <c r="Q748">
        <v>16450</v>
      </c>
      <c r="R748">
        <v>6603</v>
      </c>
      <c r="S748">
        <v>9847</v>
      </c>
      <c r="T748">
        <v>8.1</v>
      </c>
      <c r="U748">
        <v>20.100000000000001</v>
      </c>
      <c r="V748">
        <v>223</v>
      </c>
      <c r="W748">
        <v>0.3</v>
      </c>
      <c r="X748">
        <v>40.200000000000003</v>
      </c>
      <c r="Y748">
        <v>3</v>
      </c>
      <c r="Z748">
        <v>3</v>
      </c>
      <c r="AB748">
        <v>1</v>
      </c>
    </row>
    <row r="749" spans="1:28" x14ac:dyDescent="0.35">
      <c r="A749">
        <v>1987</v>
      </c>
      <c r="B749" t="s">
        <v>52</v>
      </c>
      <c r="C749" t="s">
        <v>60</v>
      </c>
      <c r="D749">
        <v>116</v>
      </c>
      <c r="E749">
        <v>922</v>
      </c>
      <c r="F749">
        <v>75255</v>
      </c>
      <c r="G749">
        <v>71338</v>
      </c>
      <c r="H749">
        <v>189</v>
      </c>
      <c r="I749">
        <v>22.6</v>
      </c>
      <c r="J749">
        <v>14</v>
      </c>
      <c r="K749">
        <v>1.7</v>
      </c>
      <c r="L749">
        <v>20866</v>
      </c>
      <c r="M749">
        <v>4528</v>
      </c>
      <c r="N749">
        <v>16338</v>
      </c>
      <c r="O749">
        <v>6.3</v>
      </c>
      <c r="P749">
        <v>29.2</v>
      </c>
      <c r="Q749">
        <v>13033</v>
      </c>
      <c r="R749">
        <v>3724</v>
      </c>
      <c r="S749">
        <v>9309</v>
      </c>
      <c r="T749">
        <v>5.2</v>
      </c>
      <c r="U749">
        <v>18.3</v>
      </c>
      <c r="V749">
        <v>7833</v>
      </c>
      <c r="W749">
        <v>10.9</v>
      </c>
      <c r="X749">
        <v>36.6</v>
      </c>
      <c r="Y749">
        <v>1</v>
      </c>
      <c r="Z749">
        <v>1</v>
      </c>
      <c r="AB749">
        <v>1</v>
      </c>
    </row>
    <row r="750" spans="1:28" x14ac:dyDescent="0.35">
      <c r="A750">
        <v>1987</v>
      </c>
      <c r="B750" t="s">
        <v>52</v>
      </c>
      <c r="C750" t="s">
        <v>61</v>
      </c>
      <c r="D750">
        <v>159</v>
      </c>
      <c r="E750">
        <v>995</v>
      </c>
      <c r="F750">
        <v>105022</v>
      </c>
      <c r="G750">
        <v>101797</v>
      </c>
      <c r="H750">
        <v>91</v>
      </c>
      <c r="I750">
        <v>9.3000000000000007</v>
      </c>
      <c r="J750">
        <v>72</v>
      </c>
      <c r="K750">
        <v>7.4</v>
      </c>
      <c r="L750">
        <v>20447</v>
      </c>
      <c r="M750">
        <v>4589</v>
      </c>
      <c r="N750">
        <v>15858</v>
      </c>
      <c r="O750">
        <v>4.5</v>
      </c>
      <c r="P750">
        <v>20.100000000000001</v>
      </c>
      <c r="Q750">
        <v>13997</v>
      </c>
      <c r="R750">
        <v>4250</v>
      </c>
      <c r="S750">
        <v>9747</v>
      </c>
      <c r="T750">
        <v>4.2</v>
      </c>
      <c r="U750">
        <v>13.7</v>
      </c>
      <c r="V750">
        <v>6450</v>
      </c>
      <c r="W750">
        <v>6.4</v>
      </c>
      <c r="X750">
        <v>27.4</v>
      </c>
      <c r="Y750">
        <v>1</v>
      </c>
      <c r="Z750">
        <v>1</v>
      </c>
      <c r="AB750">
        <v>1</v>
      </c>
    </row>
    <row r="751" spans="1:28" x14ac:dyDescent="0.35">
      <c r="A751">
        <v>1987</v>
      </c>
      <c r="B751" t="s">
        <v>52</v>
      </c>
      <c r="C751" t="s">
        <v>62</v>
      </c>
      <c r="D751">
        <v>814</v>
      </c>
      <c r="E751">
        <v>8799</v>
      </c>
      <c r="F751">
        <v>526684</v>
      </c>
      <c r="G751">
        <v>518935</v>
      </c>
      <c r="H751">
        <v>1129</v>
      </c>
      <c r="I751">
        <v>13.2</v>
      </c>
      <c r="J751">
        <v>677</v>
      </c>
      <c r="K751">
        <v>7.9</v>
      </c>
      <c r="L751">
        <v>101803</v>
      </c>
      <c r="M751">
        <v>27129</v>
      </c>
      <c r="N751">
        <v>74674</v>
      </c>
      <c r="O751">
        <v>5.2</v>
      </c>
      <c r="P751">
        <v>19.600000000000001</v>
      </c>
      <c r="Q751">
        <v>86304</v>
      </c>
      <c r="R751">
        <v>32861</v>
      </c>
      <c r="S751">
        <v>53443</v>
      </c>
      <c r="T751">
        <v>6.3</v>
      </c>
      <c r="U751">
        <v>16.600000000000001</v>
      </c>
      <c r="V751">
        <v>15499</v>
      </c>
      <c r="W751">
        <v>3</v>
      </c>
      <c r="X751">
        <v>33.200000000000003</v>
      </c>
      <c r="Y751">
        <v>7</v>
      </c>
      <c r="Z751">
        <v>99</v>
      </c>
      <c r="AA751">
        <v>8532</v>
      </c>
      <c r="AB751">
        <v>0</v>
      </c>
    </row>
    <row r="752" spans="1:28" x14ac:dyDescent="0.35">
      <c r="A752">
        <v>1987</v>
      </c>
      <c r="B752" t="s">
        <v>52</v>
      </c>
      <c r="C752" t="s">
        <v>45</v>
      </c>
      <c r="D752">
        <v>4984</v>
      </c>
      <c r="E752">
        <v>57179</v>
      </c>
      <c r="F752">
        <v>3161766</v>
      </c>
      <c r="G752">
        <v>3149660</v>
      </c>
      <c r="H752">
        <v>5120</v>
      </c>
      <c r="I752">
        <v>9.1</v>
      </c>
      <c r="J752">
        <v>3808</v>
      </c>
      <c r="K752">
        <v>6.7</v>
      </c>
      <c r="L752">
        <v>427202</v>
      </c>
      <c r="M752">
        <v>114409</v>
      </c>
      <c r="N752">
        <v>312793</v>
      </c>
      <c r="O752">
        <v>3.6</v>
      </c>
      <c r="P752">
        <v>13.6</v>
      </c>
      <c r="Q752">
        <v>402989</v>
      </c>
      <c r="R752">
        <v>124962</v>
      </c>
      <c r="S752">
        <v>278027</v>
      </c>
      <c r="T752">
        <v>4</v>
      </c>
      <c r="U752">
        <v>12.8</v>
      </c>
      <c r="V752">
        <v>24213</v>
      </c>
      <c r="W752">
        <v>0.8</v>
      </c>
      <c r="X752">
        <v>25.6</v>
      </c>
      <c r="Y752">
        <v>17</v>
      </c>
      <c r="Z752">
        <v>45</v>
      </c>
      <c r="AA752">
        <v>24202</v>
      </c>
      <c r="AB752">
        <v>0</v>
      </c>
    </row>
    <row r="753" spans="1:28" x14ac:dyDescent="0.35">
      <c r="A753">
        <v>1987</v>
      </c>
      <c r="B753" t="s">
        <v>53</v>
      </c>
      <c r="C753" t="s">
        <v>44</v>
      </c>
      <c r="D753">
        <v>11</v>
      </c>
      <c r="E753">
        <v>28</v>
      </c>
      <c r="F753">
        <v>20565</v>
      </c>
      <c r="G753">
        <v>18886</v>
      </c>
      <c r="H753">
        <v>15</v>
      </c>
      <c r="I753">
        <v>107.1</v>
      </c>
      <c r="J753">
        <v>0</v>
      </c>
      <c r="K753">
        <v>0</v>
      </c>
      <c r="L753">
        <v>3359</v>
      </c>
      <c r="P753">
        <v>17.8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3359</v>
      </c>
      <c r="W753">
        <v>17.8</v>
      </c>
      <c r="X753">
        <v>0</v>
      </c>
      <c r="AB753">
        <v>1</v>
      </c>
    </row>
    <row r="754" spans="1:28" x14ac:dyDescent="0.35">
      <c r="A754">
        <v>1987</v>
      </c>
      <c r="B754" t="s">
        <v>53</v>
      </c>
      <c r="C754" t="s">
        <v>57</v>
      </c>
      <c r="D754">
        <v>206</v>
      </c>
      <c r="E754">
        <v>467</v>
      </c>
      <c r="F754">
        <v>313944</v>
      </c>
      <c r="G754">
        <v>311881</v>
      </c>
      <c r="H754">
        <v>12</v>
      </c>
      <c r="I754">
        <v>2.6</v>
      </c>
      <c r="J754">
        <v>14</v>
      </c>
      <c r="K754">
        <v>3</v>
      </c>
      <c r="L754">
        <v>6884</v>
      </c>
      <c r="P754">
        <v>2.2000000000000002</v>
      </c>
      <c r="Q754">
        <v>2758</v>
      </c>
      <c r="R754">
        <v>459</v>
      </c>
      <c r="S754">
        <v>2299</v>
      </c>
      <c r="T754">
        <v>0.1</v>
      </c>
      <c r="U754">
        <v>0.9</v>
      </c>
      <c r="V754">
        <v>4126</v>
      </c>
      <c r="W754">
        <v>1.3</v>
      </c>
      <c r="X754">
        <v>1.8</v>
      </c>
      <c r="AB754">
        <v>1</v>
      </c>
    </row>
    <row r="755" spans="1:28" x14ac:dyDescent="0.35">
      <c r="A755">
        <v>1987</v>
      </c>
      <c r="B755" t="s">
        <v>53</v>
      </c>
      <c r="C755" t="s">
        <v>58</v>
      </c>
      <c r="D755">
        <v>60</v>
      </c>
      <c r="E755">
        <v>611</v>
      </c>
      <c r="F755">
        <v>81611</v>
      </c>
      <c r="G755">
        <v>81148</v>
      </c>
      <c r="H755">
        <v>64</v>
      </c>
      <c r="I755">
        <v>10.5</v>
      </c>
      <c r="J755">
        <v>62</v>
      </c>
      <c r="K755">
        <v>10.199999999999999</v>
      </c>
      <c r="L755">
        <v>16377</v>
      </c>
      <c r="M755">
        <v>5598</v>
      </c>
      <c r="N755">
        <v>10779</v>
      </c>
      <c r="O755">
        <v>6.9</v>
      </c>
      <c r="P755">
        <v>20.2</v>
      </c>
      <c r="Q755">
        <v>15453</v>
      </c>
      <c r="R755">
        <v>5490</v>
      </c>
      <c r="S755">
        <v>9963</v>
      </c>
      <c r="T755">
        <v>6.8</v>
      </c>
      <c r="U755">
        <v>19</v>
      </c>
      <c r="V755">
        <v>924</v>
      </c>
      <c r="W755">
        <v>1.2</v>
      </c>
      <c r="X755">
        <v>38</v>
      </c>
      <c r="AB755">
        <v>0</v>
      </c>
    </row>
    <row r="756" spans="1:28" x14ac:dyDescent="0.35">
      <c r="A756">
        <v>1987</v>
      </c>
      <c r="B756" t="s">
        <v>53</v>
      </c>
      <c r="C756" t="s">
        <v>59</v>
      </c>
      <c r="D756">
        <v>52</v>
      </c>
      <c r="E756">
        <v>621</v>
      </c>
      <c r="F756">
        <v>72433</v>
      </c>
      <c r="G756">
        <v>74636</v>
      </c>
      <c r="H756">
        <v>46</v>
      </c>
      <c r="I756">
        <v>7.5</v>
      </c>
      <c r="J756">
        <v>35</v>
      </c>
      <c r="K756">
        <v>5.7</v>
      </c>
      <c r="L756">
        <v>9315</v>
      </c>
      <c r="M756">
        <v>2053</v>
      </c>
      <c r="N756">
        <v>7262</v>
      </c>
      <c r="O756">
        <v>2.8</v>
      </c>
      <c r="P756">
        <v>12.5</v>
      </c>
      <c r="Q756">
        <v>13721</v>
      </c>
      <c r="R756">
        <v>7826</v>
      </c>
      <c r="S756">
        <v>5895</v>
      </c>
      <c r="T756">
        <v>10.5</v>
      </c>
      <c r="U756">
        <v>18.399999999999999</v>
      </c>
      <c r="V756">
        <v>-4406</v>
      </c>
      <c r="W756">
        <v>-5.9</v>
      </c>
      <c r="X756">
        <v>25</v>
      </c>
      <c r="Y756">
        <v>2</v>
      </c>
      <c r="Z756">
        <v>2</v>
      </c>
      <c r="AB756">
        <v>1</v>
      </c>
    </row>
    <row r="757" spans="1:28" x14ac:dyDescent="0.35">
      <c r="A757">
        <v>1987</v>
      </c>
      <c r="B757" t="s">
        <v>53</v>
      </c>
      <c r="C757" t="s">
        <v>60</v>
      </c>
      <c r="D757">
        <v>48</v>
      </c>
      <c r="E757">
        <v>577</v>
      </c>
      <c r="F757">
        <v>82310</v>
      </c>
      <c r="G757">
        <v>75937</v>
      </c>
      <c r="H757">
        <v>93</v>
      </c>
      <c r="I757">
        <v>17.3</v>
      </c>
      <c r="J757">
        <v>24</v>
      </c>
      <c r="K757">
        <v>4.5</v>
      </c>
      <c r="L757">
        <v>18711</v>
      </c>
      <c r="M757">
        <v>8610</v>
      </c>
      <c r="N757">
        <v>10101</v>
      </c>
      <c r="O757">
        <v>11.3</v>
      </c>
      <c r="P757">
        <v>24.6</v>
      </c>
      <c r="Q757">
        <v>5964</v>
      </c>
      <c r="R757">
        <v>503</v>
      </c>
      <c r="S757">
        <v>5461</v>
      </c>
      <c r="T757">
        <v>0.7</v>
      </c>
      <c r="U757">
        <v>7.9</v>
      </c>
      <c r="V757">
        <v>12747</v>
      </c>
      <c r="W757">
        <v>16.7</v>
      </c>
      <c r="X757">
        <v>15.8</v>
      </c>
      <c r="AB757">
        <v>0</v>
      </c>
    </row>
    <row r="758" spans="1:28" x14ac:dyDescent="0.35">
      <c r="A758">
        <v>1987</v>
      </c>
      <c r="B758" t="s">
        <v>53</v>
      </c>
      <c r="C758" t="s">
        <v>61</v>
      </c>
      <c r="D758">
        <v>53</v>
      </c>
      <c r="E758">
        <v>777</v>
      </c>
      <c r="F758">
        <v>77480</v>
      </c>
      <c r="G758">
        <v>73986</v>
      </c>
      <c r="H758">
        <v>90</v>
      </c>
      <c r="I758">
        <v>12.1</v>
      </c>
      <c r="J758">
        <v>31</v>
      </c>
      <c r="K758">
        <v>4.2</v>
      </c>
      <c r="L758">
        <v>12769</v>
      </c>
      <c r="M758">
        <v>3128</v>
      </c>
      <c r="N758">
        <v>9641</v>
      </c>
      <c r="O758">
        <v>4.2</v>
      </c>
      <c r="P758">
        <v>17.3</v>
      </c>
      <c r="Q758">
        <v>5781</v>
      </c>
      <c r="R758">
        <v>640</v>
      </c>
      <c r="S758">
        <v>5141</v>
      </c>
      <c r="T758">
        <v>0.9</v>
      </c>
      <c r="U758">
        <v>7.8</v>
      </c>
      <c r="V758">
        <v>6988</v>
      </c>
      <c r="W758">
        <v>9.5</v>
      </c>
      <c r="X758">
        <v>15.6</v>
      </c>
      <c r="AB758">
        <v>0</v>
      </c>
    </row>
    <row r="759" spans="1:28" x14ac:dyDescent="0.35">
      <c r="A759">
        <v>1987</v>
      </c>
      <c r="B759" t="s">
        <v>53</v>
      </c>
      <c r="C759" t="s">
        <v>62</v>
      </c>
      <c r="D759">
        <v>412</v>
      </c>
      <c r="E759">
        <v>7691</v>
      </c>
      <c r="F759">
        <v>547269</v>
      </c>
      <c r="G759">
        <v>543839</v>
      </c>
      <c r="H759">
        <v>971</v>
      </c>
      <c r="I759">
        <v>13</v>
      </c>
      <c r="J759">
        <v>559</v>
      </c>
      <c r="K759">
        <v>7.5</v>
      </c>
      <c r="L759">
        <v>94863</v>
      </c>
      <c r="M759">
        <v>31549</v>
      </c>
      <c r="N759">
        <v>63314</v>
      </c>
      <c r="O759">
        <v>5.8</v>
      </c>
      <c r="P759">
        <v>17.399999999999999</v>
      </c>
      <c r="Q759">
        <v>88005</v>
      </c>
      <c r="R759">
        <v>20338</v>
      </c>
      <c r="S759">
        <v>67667</v>
      </c>
      <c r="T759">
        <v>3.7</v>
      </c>
      <c r="U759">
        <v>16.2</v>
      </c>
      <c r="V759">
        <v>6858</v>
      </c>
      <c r="W759">
        <v>1.2</v>
      </c>
      <c r="X759">
        <v>32.4</v>
      </c>
      <c r="Y759">
        <v>2</v>
      </c>
      <c r="Z759">
        <v>2</v>
      </c>
      <c r="AB759">
        <v>1</v>
      </c>
    </row>
    <row r="760" spans="1:28" x14ac:dyDescent="0.35">
      <c r="A760">
        <v>1987</v>
      </c>
      <c r="B760" t="s">
        <v>53</v>
      </c>
      <c r="C760" t="s">
        <v>45</v>
      </c>
      <c r="D760">
        <v>3366</v>
      </c>
      <c r="E760">
        <v>72633</v>
      </c>
      <c r="F760">
        <v>4533740</v>
      </c>
      <c r="G760">
        <v>4547873</v>
      </c>
      <c r="H760">
        <v>6643</v>
      </c>
      <c r="I760">
        <v>9.1999999999999993</v>
      </c>
      <c r="J760">
        <v>5608</v>
      </c>
      <c r="K760">
        <v>7.8</v>
      </c>
      <c r="L760">
        <v>564628</v>
      </c>
      <c r="M760">
        <v>164907</v>
      </c>
      <c r="N760">
        <v>399721</v>
      </c>
      <c r="O760">
        <v>3.6</v>
      </c>
      <c r="P760">
        <v>12.4</v>
      </c>
      <c r="Q760">
        <v>592895</v>
      </c>
      <c r="R760">
        <v>193118</v>
      </c>
      <c r="S760">
        <v>399777</v>
      </c>
      <c r="T760">
        <v>4.2</v>
      </c>
      <c r="U760">
        <v>13</v>
      </c>
      <c r="V760">
        <v>-28267</v>
      </c>
      <c r="W760">
        <v>-0.6</v>
      </c>
      <c r="X760">
        <v>24.8</v>
      </c>
      <c r="Y760">
        <v>7</v>
      </c>
      <c r="Z760">
        <v>47</v>
      </c>
      <c r="AA760">
        <v>18590</v>
      </c>
      <c r="AB760">
        <v>0</v>
      </c>
    </row>
    <row r="761" spans="1:28" x14ac:dyDescent="0.35">
      <c r="A761">
        <v>1987</v>
      </c>
      <c r="B761" t="s">
        <v>54</v>
      </c>
      <c r="C761" t="s">
        <v>44</v>
      </c>
      <c r="D761">
        <v>3</v>
      </c>
      <c r="E761">
        <v>4</v>
      </c>
      <c r="H761">
        <v>1</v>
      </c>
      <c r="I761">
        <v>50</v>
      </c>
      <c r="J761">
        <v>0</v>
      </c>
      <c r="K761">
        <v>0</v>
      </c>
      <c r="AB761">
        <v>1</v>
      </c>
    </row>
    <row r="762" spans="1:28" x14ac:dyDescent="0.35">
      <c r="A762">
        <v>1987</v>
      </c>
      <c r="B762" t="s">
        <v>54</v>
      </c>
      <c r="C762" t="s">
        <v>57</v>
      </c>
      <c r="D762">
        <v>67</v>
      </c>
      <c r="E762">
        <v>107</v>
      </c>
      <c r="F762">
        <v>188017</v>
      </c>
      <c r="G762">
        <v>182863</v>
      </c>
      <c r="H762">
        <v>15</v>
      </c>
      <c r="I762">
        <v>13.3</v>
      </c>
      <c r="J762">
        <v>26</v>
      </c>
      <c r="K762">
        <v>23.1</v>
      </c>
      <c r="L762">
        <v>12946</v>
      </c>
      <c r="P762">
        <v>7.1</v>
      </c>
      <c r="Q762">
        <v>2637</v>
      </c>
      <c r="R762">
        <v>1480</v>
      </c>
      <c r="S762">
        <v>1157</v>
      </c>
      <c r="T762">
        <v>0.8</v>
      </c>
      <c r="U762">
        <v>1.4</v>
      </c>
      <c r="V762">
        <v>10309</v>
      </c>
      <c r="W762">
        <v>5.7</v>
      </c>
      <c r="X762">
        <v>2.8</v>
      </c>
      <c r="AB762">
        <v>1</v>
      </c>
    </row>
    <row r="763" spans="1:28" x14ac:dyDescent="0.35">
      <c r="A763">
        <v>1987</v>
      </c>
      <c r="B763" t="s">
        <v>54</v>
      </c>
      <c r="C763" t="s">
        <v>58</v>
      </c>
      <c r="D763">
        <v>13</v>
      </c>
      <c r="E763">
        <v>139</v>
      </c>
      <c r="G763">
        <v>27930</v>
      </c>
      <c r="H763">
        <v>23</v>
      </c>
      <c r="I763">
        <v>17.399999999999999</v>
      </c>
      <c r="J763">
        <v>10</v>
      </c>
      <c r="K763">
        <v>7.5</v>
      </c>
      <c r="L763">
        <v>5514</v>
      </c>
      <c r="P763">
        <v>19.7</v>
      </c>
      <c r="Q763">
        <v>3793</v>
      </c>
      <c r="S763">
        <v>3656</v>
      </c>
      <c r="U763">
        <v>13.6</v>
      </c>
      <c r="V763">
        <v>1721</v>
      </c>
      <c r="W763">
        <v>6.1</v>
      </c>
      <c r="X763">
        <v>27.2</v>
      </c>
      <c r="AB763">
        <v>1</v>
      </c>
    </row>
    <row r="764" spans="1:28" x14ac:dyDescent="0.35">
      <c r="A764">
        <v>1987</v>
      </c>
      <c r="B764" t="s">
        <v>54</v>
      </c>
      <c r="C764" t="s">
        <v>59</v>
      </c>
      <c r="D764">
        <v>21</v>
      </c>
      <c r="E764">
        <v>875</v>
      </c>
      <c r="F764">
        <v>52313</v>
      </c>
      <c r="G764">
        <v>45237</v>
      </c>
      <c r="H764">
        <v>85</v>
      </c>
      <c r="I764">
        <v>10</v>
      </c>
      <c r="J764">
        <v>39</v>
      </c>
      <c r="K764">
        <v>4.5999999999999996</v>
      </c>
      <c r="L764">
        <v>18561</v>
      </c>
      <c r="M764">
        <v>2524</v>
      </c>
      <c r="N764">
        <v>16037</v>
      </c>
      <c r="O764">
        <v>5.6</v>
      </c>
      <c r="P764">
        <v>41</v>
      </c>
      <c r="Q764">
        <v>4410</v>
      </c>
      <c r="R764">
        <v>599</v>
      </c>
      <c r="S764">
        <v>3811</v>
      </c>
      <c r="T764">
        <v>1.3</v>
      </c>
      <c r="U764">
        <v>9.6999999999999993</v>
      </c>
      <c r="V764">
        <v>14151</v>
      </c>
      <c r="W764">
        <v>31.3</v>
      </c>
      <c r="X764">
        <v>19.399999999999999</v>
      </c>
      <c r="AB764">
        <v>0</v>
      </c>
    </row>
    <row r="765" spans="1:28" x14ac:dyDescent="0.35">
      <c r="A765">
        <v>1987</v>
      </c>
      <c r="B765" t="s">
        <v>54</v>
      </c>
      <c r="C765" t="s">
        <v>60</v>
      </c>
      <c r="D765">
        <v>16</v>
      </c>
      <c r="E765">
        <v>122</v>
      </c>
      <c r="H765">
        <v>16</v>
      </c>
      <c r="I765">
        <v>13.4</v>
      </c>
      <c r="J765">
        <v>9</v>
      </c>
      <c r="K765">
        <v>7.5</v>
      </c>
      <c r="AB765">
        <v>1</v>
      </c>
    </row>
    <row r="766" spans="1:28" x14ac:dyDescent="0.35">
      <c r="A766">
        <v>1987</v>
      </c>
      <c r="B766" t="s">
        <v>54</v>
      </c>
      <c r="C766" t="s">
        <v>61</v>
      </c>
      <c r="D766">
        <v>14</v>
      </c>
      <c r="E766">
        <v>175</v>
      </c>
      <c r="F766">
        <v>35957</v>
      </c>
      <c r="G766">
        <v>34732</v>
      </c>
      <c r="H766">
        <v>16</v>
      </c>
      <c r="I766">
        <v>9.3000000000000007</v>
      </c>
      <c r="J766">
        <v>10</v>
      </c>
      <c r="K766">
        <v>5.8</v>
      </c>
      <c r="L766">
        <v>5470</v>
      </c>
      <c r="P766">
        <v>15.7</v>
      </c>
      <c r="Q766">
        <v>3020</v>
      </c>
      <c r="S766">
        <v>2085</v>
      </c>
      <c r="U766">
        <v>8.6999999999999993</v>
      </c>
      <c r="V766">
        <v>2450</v>
      </c>
      <c r="W766">
        <v>7</v>
      </c>
      <c r="X766">
        <v>17.399999999999999</v>
      </c>
      <c r="AB766">
        <v>1</v>
      </c>
    </row>
    <row r="767" spans="1:28" x14ac:dyDescent="0.35">
      <c r="A767">
        <v>1987</v>
      </c>
      <c r="B767" t="s">
        <v>54</v>
      </c>
      <c r="C767" t="s">
        <v>62</v>
      </c>
      <c r="D767">
        <v>120</v>
      </c>
      <c r="E767">
        <v>6634</v>
      </c>
      <c r="F767">
        <v>261861</v>
      </c>
      <c r="G767">
        <v>264247</v>
      </c>
      <c r="H767">
        <v>759</v>
      </c>
      <c r="I767">
        <v>11.9</v>
      </c>
      <c r="J767">
        <v>292</v>
      </c>
      <c r="K767">
        <v>4.5999999999999996</v>
      </c>
      <c r="L767">
        <v>42899</v>
      </c>
      <c r="M767">
        <v>16292</v>
      </c>
      <c r="N767">
        <v>26607</v>
      </c>
      <c r="O767">
        <v>6.2</v>
      </c>
      <c r="P767">
        <v>16.2</v>
      </c>
      <c r="Q767">
        <v>47671</v>
      </c>
      <c r="R767">
        <v>12197</v>
      </c>
      <c r="S767">
        <v>35474</v>
      </c>
      <c r="T767">
        <v>4.5999999999999996</v>
      </c>
      <c r="U767">
        <v>18</v>
      </c>
      <c r="V767">
        <v>-4772</v>
      </c>
      <c r="W767">
        <v>-1.8</v>
      </c>
      <c r="X767">
        <v>32.4</v>
      </c>
      <c r="Y767">
        <v>1</v>
      </c>
      <c r="Z767">
        <v>1</v>
      </c>
      <c r="AB767">
        <v>1</v>
      </c>
    </row>
    <row r="768" spans="1:28" x14ac:dyDescent="0.35">
      <c r="A768">
        <v>1987</v>
      </c>
      <c r="B768" t="s">
        <v>54</v>
      </c>
      <c r="C768" t="s">
        <v>45</v>
      </c>
      <c r="D768">
        <v>1408</v>
      </c>
      <c r="E768">
        <v>63885</v>
      </c>
      <c r="F768">
        <v>3560371</v>
      </c>
      <c r="G768">
        <v>3571819</v>
      </c>
      <c r="H768">
        <v>6618</v>
      </c>
      <c r="I768">
        <v>10.5</v>
      </c>
      <c r="J768">
        <v>4812</v>
      </c>
      <c r="K768">
        <v>7.6</v>
      </c>
      <c r="L768">
        <v>472756</v>
      </c>
      <c r="M768">
        <v>144894</v>
      </c>
      <c r="N768">
        <v>327862</v>
      </c>
      <c r="O768">
        <v>4.0999999999999996</v>
      </c>
      <c r="P768">
        <v>13.2</v>
      </c>
      <c r="Q768">
        <v>495651</v>
      </c>
      <c r="R768">
        <v>167894</v>
      </c>
      <c r="S768">
        <v>327757</v>
      </c>
      <c r="T768">
        <v>4.7</v>
      </c>
      <c r="U768">
        <v>13.9</v>
      </c>
      <c r="V768">
        <v>-22895</v>
      </c>
      <c r="W768">
        <v>-0.7</v>
      </c>
      <c r="X768">
        <v>26.4</v>
      </c>
      <c r="AB768">
        <v>0</v>
      </c>
    </row>
    <row r="769" spans="1:28" x14ac:dyDescent="0.35">
      <c r="A769">
        <v>1987</v>
      </c>
      <c r="B769" t="s">
        <v>55</v>
      </c>
      <c r="C769" t="s">
        <v>57</v>
      </c>
      <c r="D769">
        <v>22</v>
      </c>
      <c r="E769">
        <v>290</v>
      </c>
      <c r="F769">
        <v>65122</v>
      </c>
      <c r="G769">
        <v>80996</v>
      </c>
      <c r="H769">
        <v>2</v>
      </c>
      <c r="I769">
        <v>0.6</v>
      </c>
      <c r="J769">
        <v>87</v>
      </c>
      <c r="K769">
        <v>26.2</v>
      </c>
      <c r="L769">
        <v>1215</v>
      </c>
      <c r="P769">
        <v>1.5</v>
      </c>
      <c r="Q769">
        <v>32963</v>
      </c>
      <c r="S769">
        <v>32038</v>
      </c>
      <c r="U769">
        <v>40.700000000000003</v>
      </c>
      <c r="V769">
        <v>-31748</v>
      </c>
      <c r="W769">
        <v>-39.200000000000003</v>
      </c>
      <c r="X769">
        <v>3</v>
      </c>
      <c r="AB769">
        <v>1</v>
      </c>
    </row>
    <row r="770" spans="1:28" x14ac:dyDescent="0.35">
      <c r="A770">
        <v>1987</v>
      </c>
      <c r="B770" t="s">
        <v>55</v>
      </c>
      <c r="C770" t="s">
        <v>58</v>
      </c>
      <c r="D770">
        <v>8</v>
      </c>
      <c r="E770">
        <v>164</v>
      </c>
      <c r="F770">
        <v>20353</v>
      </c>
      <c r="G770">
        <v>31585</v>
      </c>
      <c r="H770">
        <v>0</v>
      </c>
      <c r="I770">
        <v>0</v>
      </c>
      <c r="J770">
        <v>46</v>
      </c>
      <c r="K770">
        <v>24.6</v>
      </c>
      <c r="L770">
        <v>1212</v>
      </c>
      <c r="M770">
        <v>0</v>
      </c>
      <c r="N770">
        <v>1212</v>
      </c>
      <c r="O770">
        <v>0</v>
      </c>
      <c r="P770">
        <v>3.8</v>
      </c>
      <c r="Q770">
        <v>23675</v>
      </c>
      <c r="R770">
        <v>22860</v>
      </c>
      <c r="S770">
        <v>815</v>
      </c>
      <c r="T770">
        <v>72.400000000000006</v>
      </c>
      <c r="U770">
        <v>75</v>
      </c>
      <c r="V770">
        <v>-22463</v>
      </c>
      <c r="W770">
        <v>-71.2</v>
      </c>
      <c r="X770">
        <v>7.6</v>
      </c>
      <c r="AB770">
        <v>0</v>
      </c>
    </row>
    <row r="771" spans="1:28" x14ac:dyDescent="0.35">
      <c r="A771">
        <v>1987</v>
      </c>
      <c r="B771" t="s">
        <v>55</v>
      </c>
      <c r="C771" t="s">
        <v>59</v>
      </c>
      <c r="D771">
        <v>10</v>
      </c>
      <c r="E771">
        <v>403</v>
      </c>
      <c r="F771">
        <v>30782</v>
      </c>
      <c r="G771">
        <v>30360</v>
      </c>
      <c r="H771">
        <v>67</v>
      </c>
      <c r="I771">
        <v>16.5</v>
      </c>
      <c r="J771">
        <v>75</v>
      </c>
      <c r="K771">
        <v>18.399999999999999</v>
      </c>
      <c r="L771">
        <v>5218</v>
      </c>
      <c r="P771">
        <v>17.2</v>
      </c>
      <c r="Q771">
        <v>4374</v>
      </c>
      <c r="R771">
        <v>2445</v>
      </c>
      <c r="S771">
        <v>1929</v>
      </c>
      <c r="T771">
        <v>8.1</v>
      </c>
      <c r="U771">
        <v>14.4</v>
      </c>
      <c r="V771">
        <v>844</v>
      </c>
      <c r="W771">
        <v>2.8</v>
      </c>
      <c r="X771">
        <v>28.8</v>
      </c>
      <c r="AB771">
        <v>1</v>
      </c>
    </row>
    <row r="772" spans="1:28" x14ac:dyDescent="0.35">
      <c r="A772">
        <v>1987</v>
      </c>
      <c r="B772" t="s">
        <v>55</v>
      </c>
      <c r="C772" t="s">
        <v>60</v>
      </c>
      <c r="D772">
        <v>8</v>
      </c>
      <c r="E772">
        <v>43</v>
      </c>
      <c r="F772">
        <v>17084</v>
      </c>
      <c r="G772">
        <v>22534</v>
      </c>
      <c r="H772">
        <v>2</v>
      </c>
      <c r="I772">
        <v>1.8</v>
      </c>
      <c r="J772">
        <v>141</v>
      </c>
      <c r="K772">
        <v>125.3</v>
      </c>
      <c r="L772">
        <v>413</v>
      </c>
      <c r="P772">
        <v>1.8</v>
      </c>
      <c r="Q772">
        <v>11312</v>
      </c>
      <c r="S772">
        <v>940</v>
      </c>
      <c r="U772">
        <v>50.2</v>
      </c>
      <c r="V772">
        <v>-10899</v>
      </c>
      <c r="W772">
        <v>-48.4</v>
      </c>
      <c r="X772">
        <v>3.6</v>
      </c>
      <c r="Y772">
        <v>1</v>
      </c>
      <c r="Z772">
        <v>129</v>
      </c>
      <c r="AB772">
        <v>1</v>
      </c>
    </row>
    <row r="773" spans="1:28" x14ac:dyDescent="0.35">
      <c r="A773">
        <v>1987</v>
      </c>
      <c r="B773" t="s">
        <v>55</v>
      </c>
      <c r="C773" t="s">
        <v>61</v>
      </c>
      <c r="D773">
        <v>12</v>
      </c>
      <c r="E773">
        <v>129</v>
      </c>
      <c r="F773">
        <v>35806</v>
      </c>
      <c r="G773">
        <v>36078</v>
      </c>
      <c r="H773">
        <v>20</v>
      </c>
      <c r="I773">
        <v>16.600000000000001</v>
      </c>
      <c r="J773">
        <v>3</v>
      </c>
      <c r="K773">
        <v>2.5</v>
      </c>
      <c r="L773">
        <v>1375</v>
      </c>
      <c r="P773">
        <v>3.8</v>
      </c>
      <c r="Q773">
        <v>1919</v>
      </c>
      <c r="R773">
        <v>81</v>
      </c>
      <c r="S773">
        <v>1838</v>
      </c>
      <c r="T773">
        <v>0.2</v>
      </c>
      <c r="U773">
        <v>5.3</v>
      </c>
      <c r="V773">
        <v>-544</v>
      </c>
      <c r="W773">
        <v>-1.5</v>
      </c>
      <c r="X773">
        <v>7.6</v>
      </c>
      <c r="AB773">
        <v>1</v>
      </c>
    </row>
    <row r="774" spans="1:28" x14ac:dyDescent="0.35">
      <c r="A774">
        <v>1987</v>
      </c>
      <c r="B774" t="s">
        <v>55</v>
      </c>
      <c r="C774" t="s">
        <v>62</v>
      </c>
      <c r="D774">
        <v>64</v>
      </c>
      <c r="E774">
        <v>2169</v>
      </c>
      <c r="F774">
        <v>181872</v>
      </c>
      <c r="G774">
        <v>177812</v>
      </c>
      <c r="H774">
        <v>735</v>
      </c>
      <c r="I774">
        <v>38.700000000000003</v>
      </c>
      <c r="J774">
        <v>198</v>
      </c>
      <c r="K774">
        <v>10.4</v>
      </c>
      <c r="L774">
        <v>44908</v>
      </c>
      <c r="M774">
        <v>21695</v>
      </c>
      <c r="N774">
        <v>23213</v>
      </c>
      <c r="O774">
        <v>12.2</v>
      </c>
      <c r="P774">
        <v>25.3</v>
      </c>
      <c r="Q774">
        <v>36787</v>
      </c>
      <c r="R774">
        <v>7786</v>
      </c>
      <c r="S774">
        <v>29001</v>
      </c>
      <c r="T774">
        <v>4.4000000000000004</v>
      </c>
      <c r="U774">
        <v>20.7</v>
      </c>
      <c r="V774">
        <v>8121</v>
      </c>
      <c r="W774">
        <v>4.5999999999999996</v>
      </c>
      <c r="X774">
        <v>41.4</v>
      </c>
      <c r="AB774">
        <v>0</v>
      </c>
    </row>
    <row r="775" spans="1:28" x14ac:dyDescent="0.35">
      <c r="A775">
        <v>1987</v>
      </c>
      <c r="B775" t="s">
        <v>55</v>
      </c>
      <c r="C775" t="s">
        <v>45</v>
      </c>
      <c r="D775">
        <v>917</v>
      </c>
      <c r="E775">
        <v>80374</v>
      </c>
      <c r="F775">
        <v>4111767</v>
      </c>
      <c r="G775">
        <v>4138002</v>
      </c>
      <c r="H775">
        <v>9555</v>
      </c>
      <c r="I775">
        <v>12.1</v>
      </c>
      <c r="J775">
        <v>6381</v>
      </c>
      <c r="K775">
        <v>8.1</v>
      </c>
      <c r="L775">
        <v>543914</v>
      </c>
      <c r="M775">
        <v>181173</v>
      </c>
      <c r="N775">
        <v>362741</v>
      </c>
      <c r="O775">
        <v>4.4000000000000004</v>
      </c>
      <c r="P775">
        <v>13.1</v>
      </c>
      <c r="Q775">
        <v>596385</v>
      </c>
      <c r="R775">
        <v>215848</v>
      </c>
      <c r="S775">
        <v>380537</v>
      </c>
      <c r="T775">
        <v>5.2</v>
      </c>
      <c r="U775">
        <v>14.4</v>
      </c>
      <c r="V775">
        <v>-52471</v>
      </c>
      <c r="W775">
        <v>-1.3</v>
      </c>
      <c r="X775">
        <v>26.2</v>
      </c>
      <c r="Y775">
        <v>3</v>
      </c>
      <c r="Z775">
        <v>4</v>
      </c>
      <c r="AB775">
        <v>1</v>
      </c>
    </row>
    <row r="776" spans="1:28" x14ac:dyDescent="0.35">
      <c r="A776">
        <v>1987</v>
      </c>
      <c r="B776" t="s">
        <v>56</v>
      </c>
      <c r="C776" t="s">
        <v>44</v>
      </c>
      <c r="D776">
        <v>1</v>
      </c>
      <c r="E776">
        <v>5</v>
      </c>
      <c r="H776">
        <v>0</v>
      </c>
      <c r="I776">
        <v>0</v>
      </c>
      <c r="J776">
        <v>0</v>
      </c>
      <c r="K776">
        <v>0</v>
      </c>
      <c r="M776">
        <v>0</v>
      </c>
      <c r="AB776">
        <v>1</v>
      </c>
    </row>
    <row r="777" spans="1:28" x14ac:dyDescent="0.35">
      <c r="A777">
        <v>1987</v>
      </c>
      <c r="B777" t="s">
        <v>56</v>
      </c>
      <c r="C777" t="s">
        <v>57</v>
      </c>
      <c r="D777">
        <v>16</v>
      </c>
      <c r="E777">
        <v>198</v>
      </c>
      <c r="F777">
        <v>47323</v>
      </c>
      <c r="G777">
        <v>47618</v>
      </c>
      <c r="H777">
        <v>1</v>
      </c>
      <c r="I777">
        <v>0.5</v>
      </c>
      <c r="J777">
        <v>20</v>
      </c>
      <c r="K777">
        <v>9.6999999999999993</v>
      </c>
      <c r="L777">
        <v>2367</v>
      </c>
      <c r="P777">
        <v>5</v>
      </c>
      <c r="Q777">
        <v>2957</v>
      </c>
      <c r="S777">
        <v>1660</v>
      </c>
      <c r="U777">
        <v>6.2</v>
      </c>
      <c r="V777">
        <v>-590</v>
      </c>
      <c r="W777">
        <v>-1.2</v>
      </c>
      <c r="X777">
        <v>10</v>
      </c>
      <c r="AB777">
        <v>1</v>
      </c>
    </row>
    <row r="778" spans="1:28" x14ac:dyDescent="0.35">
      <c r="A778">
        <v>1987</v>
      </c>
      <c r="B778" t="s">
        <v>56</v>
      </c>
      <c r="C778" t="s">
        <v>58</v>
      </c>
      <c r="D778">
        <v>16</v>
      </c>
      <c r="E778">
        <v>55</v>
      </c>
      <c r="G778">
        <v>11572</v>
      </c>
      <c r="H778">
        <v>1</v>
      </c>
      <c r="I778">
        <v>1.4</v>
      </c>
      <c r="J778">
        <v>38</v>
      </c>
      <c r="K778">
        <v>51.7</v>
      </c>
      <c r="L778">
        <v>20054</v>
      </c>
      <c r="P778">
        <v>173.3</v>
      </c>
      <c r="Q778">
        <v>888</v>
      </c>
      <c r="S778">
        <v>292</v>
      </c>
      <c r="U778">
        <v>7.7</v>
      </c>
      <c r="V778">
        <v>19166</v>
      </c>
      <c r="W778">
        <v>165.6</v>
      </c>
      <c r="X778">
        <v>15.4</v>
      </c>
      <c r="AB778">
        <v>1</v>
      </c>
    </row>
    <row r="779" spans="1:28" x14ac:dyDescent="0.35">
      <c r="A779">
        <v>1987</v>
      </c>
      <c r="B779" t="s">
        <v>56</v>
      </c>
      <c r="C779" t="s">
        <v>59</v>
      </c>
      <c r="D779">
        <v>18</v>
      </c>
      <c r="E779">
        <v>541</v>
      </c>
      <c r="F779">
        <v>36003</v>
      </c>
      <c r="G779">
        <v>36662</v>
      </c>
      <c r="H779">
        <v>18</v>
      </c>
      <c r="I779">
        <v>3.3</v>
      </c>
      <c r="J779">
        <v>52</v>
      </c>
      <c r="K779">
        <v>9.4</v>
      </c>
      <c r="L779">
        <v>6547</v>
      </c>
      <c r="P779">
        <v>17.899999999999999</v>
      </c>
      <c r="Q779">
        <v>7864</v>
      </c>
      <c r="R779">
        <v>1595</v>
      </c>
      <c r="S779">
        <v>6269</v>
      </c>
      <c r="T779">
        <v>4.4000000000000004</v>
      </c>
      <c r="U779">
        <v>21.5</v>
      </c>
      <c r="V779">
        <v>-1317</v>
      </c>
      <c r="W779">
        <v>-3.6</v>
      </c>
      <c r="X779">
        <v>35.799999999999997</v>
      </c>
      <c r="AB779">
        <v>1</v>
      </c>
    </row>
    <row r="780" spans="1:28" x14ac:dyDescent="0.35">
      <c r="A780">
        <v>1987</v>
      </c>
      <c r="B780" t="s">
        <v>56</v>
      </c>
      <c r="C780" t="s">
        <v>60</v>
      </c>
      <c r="D780">
        <v>11</v>
      </c>
      <c r="E780">
        <v>2394</v>
      </c>
      <c r="H780">
        <v>262</v>
      </c>
      <c r="I780">
        <v>11.3</v>
      </c>
      <c r="J780">
        <v>104</v>
      </c>
      <c r="K780">
        <v>4.5</v>
      </c>
      <c r="AB780">
        <v>1</v>
      </c>
    </row>
    <row r="781" spans="1:28" x14ac:dyDescent="0.35">
      <c r="A781">
        <v>1987</v>
      </c>
      <c r="B781" t="s">
        <v>56</v>
      </c>
      <c r="C781" t="s">
        <v>61</v>
      </c>
      <c r="D781">
        <v>16</v>
      </c>
      <c r="E781">
        <v>281</v>
      </c>
      <c r="F781">
        <v>15088</v>
      </c>
      <c r="G781">
        <v>15313</v>
      </c>
      <c r="H781">
        <v>9</v>
      </c>
      <c r="I781">
        <v>3.2</v>
      </c>
      <c r="J781">
        <v>17</v>
      </c>
      <c r="K781">
        <v>6</v>
      </c>
      <c r="L781">
        <v>1905</v>
      </c>
      <c r="M781">
        <v>294</v>
      </c>
      <c r="N781">
        <v>1611</v>
      </c>
      <c r="O781">
        <v>1.9</v>
      </c>
      <c r="P781">
        <v>12.4</v>
      </c>
      <c r="Q781">
        <v>2355</v>
      </c>
      <c r="S781">
        <v>754</v>
      </c>
      <c r="U781">
        <v>15.4</v>
      </c>
      <c r="V781">
        <v>-450</v>
      </c>
      <c r="W781">
        <v>-3</v>
      </c>
      <c r="X781">
        <v>24.8</v>
      </c>
      <c r="AB781">
        <v>1</v>
      </c>
    </row>
    <row r="782" spans="1:28" x14ac:dyDescent="0.35">
      <c r="A782">
        <v>1987</v>
      </c>
      <c r="B782" t="s">
        <v>56</v>
      </c>
      <c r="C782" t="s">
        <v>62</v>
      </c>
      <c r="D782">
        <v>92</v>
      </c>
      <c r="E782">
        <v>2045</v>
      </c>
      <c r="F782">
        <v>226640</v>
      </c>
      <c r="G782">
        <v>219880</v>
      </c>
      <c r="H782">
        <v>307</v>
      </c>
      <c r="I782">
        <v>15.4</v>
      </c>
      <c r="J782">
        <v>199</v>
      </c>
      <c r="K782">
        <v>10</v>
      </c>
      <c r="L782">
        <v>44335</v>
      </c>
      <c r="M782">
        <v>8917</v>
      </c>
      <c r="N782">
        <v>35418</v>
      </c>
      <c r="O782">
        <v>4.0999999999999996</v>
      </c>
      <c r="P782">
        <v>20.2</v>
      </c>
      <c r="Q782">
        <v>30814</v>
      </c>
      <c r="R782">
        <v>18338</v>
      </c>
      <c r="S782">
        <v>12476</v>
      </c>
      <c r="T782">
        <v>8.3000000000000007</v>
      </c>
      <c r="U782">
        <v>14</v>
      </c>
      <c r="V782">
        <v>13521</v>
      </c>
      <c r="W782">
        <v>6.2</v>
      </c>
      <c r="X782">
        <v>28</v>
      </c>
      <c r="AB782">
        <v>0</v>
      </c>
    </row>
    <row r="783" spans="1:28" x14ac:dyDescent="0.35">
      <c r="A783">
        <v>1987</v>
      </c>
      <c r="B783" t="s">
        <v>56</v>
      </c>
      <c r="C783" t="s">
        <v>45</v>
      </c>
      <c r="D783">
        <v>957</v>
      </c>
      <c r="E783">
        <v>295449</v>
      </c>
      <c r="F783">
        <v>19674198</v>
      </c>
      <c r="G783">
        <v>19811458</v>
      </c>
      <c r="H783">
        <v>30290</v>
      </c>
      <c r="I783">
        <v>10.3</v>
      </c>
      <c r="J783">
        <v>28746</v>
      </c>
      <c r="K783">
        <v>9.8000000000000007</v>
      </c>
      <c r="L783">
        <v>2571632</v>
      </c>
      <c r="M783">
        <v>984120</v>
      </c>
      <c r="N783">
        <v>1587512</v>
      </c>
      <c r="O783">
        <v>5</v>
      </c>
      <c r="P783">
        <v>13</v>
      </c>
      <c r="Q783">
        <v>2846152</v>
      </c>
      <c r="R783">
        <v>1013738</v>
      </c>
      <c r="S783">
        <v>1832414</v>
      </c>
      <c r="T783">
        <v>5.0999999999999996</v>
      </c>
      <c r="U783">
        <v>14.4</v>
      </c>
      <c r="V783">
        <v>-274520</v>
      </c>
      <c r="W783">
        <v>-1.4</v>
      </c>
      <c r="X783">
        <v>26</v>
      </c>
      <c r="Y783">
        <v>1</v>
      </c>
      <c r="Z783">
        <v>2</v>
      </c>
      <c r="AA783">
        <v>0</v>
      </c>
      <c r="AB783">
        <v>0</v>
      </c>
    </row>
    <row r="784" spans="1:28" x14ac:dyDescent="0.35">
      <c r="A784">
        <v>1988</v>
      </c>
      <c r="B784" t="s">
        <v>43</v>
      </c>
      <c r="C784" t="s">
        <v>44</v>
      </c>
      <c r="D784">
        <v>419403</v>
      </c>
      <c r="E784">
        <v>420272</v>
      </c>
      <c r="F784">
        <v>1113246</v>
      </c>
      <c r="G784">
        <v>561392</v>
      </c>
      <c r="H784">
        <v>415993</v>
      </c>
      <c r="I784">
        <v>198</v>
      </c>
      <c r="J784">
        <v>0</v>
      </c>
      <c r="K784">
        <v>0</v>
      </c>
      <c r="L784">
        <v>1103708</v>
      </c>
      <c r="M784">
        <v>1103708</v>
      </c>
      <c r="N784">
        <v>0</v>
      </c>
      <c r="O784">
        <v>196.6</v>
      </c>
      <c r="P784">
        <v>196.6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1103708</v>
      </c>
      <c r="W784">
        <v>196.6</v>
      </c>
      <c r="X784">
        <v>0</v>
      </c>
      <c r="AB784">
        <v>0</v>
      </c>
    </row>
    <row r="785" spans="1:28" x14ac:dyDescent="0.35">
      <c r="A785">
        <v>1988</v>
      </c>
      <c r="B785" t="s">
        <v>43</v>
      </c>
      <c r="C785" t="s">
        <v>57</v>
      </c>
      <c r="D785">
        <v>254958</v>
      </c>
      <c r="E785">
        <v>255429</v>
      </c>
      <c r="F785">
        <v>557464</v>
      </c>
      <c r="G785">
        <v>653638</v>
      </c>
      <c r="H785">
        <v>582</v>
      </c>
      <c r="I785">
        <v>0.2</v>
      </c>
      <c r="J785">
        <v>114253</v>
      </c>
      <c r="K785">
        <v>35.9</v>
      </c>
      <c r="L785">
        <v>142225</v>
      </c>
      <c r="M785">
        <v>1943</v>
      </c>
      <c r="N785">
        <v>140282</v>
      </c>
      <c r="O785">
        <v>0.3</v>
      </c>
      <c r="P785">
        <v>21.8</v>
      </c>
      <c r="Q785">
        <v>334573</v>
      </c>
      <c r="R785">
        <v>257344</v>
      </c>
      <c r="S785">
        <v>77229</v>
      </c>
      <c r="T785">
        <v>39.4</v>
      </c>
      <c r="U785">
        <v>51.2</v>
      </c>
      <c r="V785">
        <v>-192348</v>
      </c>
      <c r="W785">
        <v>-29.4</v>
      </c>
      <c r="X785">
        <v>43.6</v>
      </c>
      <c r="Y785">
        <v>91604</v>
      </c>
      <c r="Z785">
        <v>91604</v>
      </c>
      <c r="AA785">
        <v>212109</v>
      </c>
      <c r="AB785">
        <v>0</v>
      </c>
    </row>
    <row r="786" spans="1:28" x14ac:dyDescent="0.35">
      <c r="A786">
        <v>1988</v>
      </c>
      <c r="B786" t="s">
        <v>43</v>
      </c>
      <c r="C786" t="s">
        <v>58</v>
      </c>
      <c r="D786">
        <v>198658</v>
      </c>
      <c r="E786">
        <v>198963</v>
      </c>
      <c r="F786">
        <v>438721</v>
      </c>
      <c r="G786">
        <v>499354</v>
      </c>
      <c r="H786">
        <v>9636</v>
      </c>
      <c r="I786">
        <v>4.2</v>
      </c>
      <c r="J786">
        <v>64130</v>
      </c>
      <c r="K786">
        <v>28.1</v>
      </c>
      <c r="L786">
        <v>101378</v>
      </c>
      <c r="M786">
        <v>24778</v>
      </c>
      <c r="N786">
        <v>76600</v>
      </c>
      <c r="O786">
        <v>5</v>
      </c>
      <c r="P786">
        <v>20.3</v>
      </c>
      <c r="Q786">
        <v>222644</v>
      </c>
      <c r="R786">
        <v>158381</v>
      </c>
      <c r="S786">
        <v>64263</v>
      </c>
      <c r="T786">
        <v>31.7</v>
      </c>
      <c r="U786">
        <v>44.6</v>
      </c>
      <c r="V786">
        <v>-121266</v>
      </c>
      <c r="W786">
        <v>-24.3</v>
      </c>
      <c r="X786">
        <v>40.6</v>
      </c>
      <c r="Y786">
        <v>51659</v>
      </c>
      <c r="Z786">
        <v>51659</v>
      </c>
      <c r="AA786">
        <v>130139</v>
      </c>
      <c r="AB786">
        <v>0</v>
      </c>
    </row>
    <row r="787" spans="1:28" x14ac:dyDescent="0.35">
      <c r="A787">
        <v>1988</v>
      </c>
      <c r="B787" t="s">
        <v>43</v>
      </c>
      <c r="C787" t="s">
        <v>59</v>
      </c>
      <c r="D787">
        <v>167335</v>
      </c>
      <c r="E787">
        <v>167634</v>
      </c>
      <c r="F787">
        <v>370451</v>
      </c>
      <c r="G787">
        <v>415394</v>
      </c>
      <c r="H787">
        <v>8310</v>
      </c>
      <c r="I787">
        <v>4.5</v>
      </c>
      <c r="J787">
        <v>45124</v>
      </c>
      <c r="K787">
        <v>24.2</v>
      </c>
      <c r="L787">
        <v>77676</v>
      </c>
      <c r="M787">
        <v>20859</v>
      </c>
      <c r="N787">
        <v>56817</v>
      </c>
      <c r="O787">
        <v>5</v>
      </c>
      <c r="P787">
        <v>18.7</v>
      </c>
      <c r="Q787">
        <v>167561</v>
      </c>
      <c r="R787">
        <v>114900</v>
      </c>
      <c r="S787">
        <v>52661</v>
      </c>
      <c r="T787">
        <v>27.7</v>
      </c>
      <c r="U787">
        <v>40.299999999999997</v>
      </c>
      <c r="V787">
        <v>-89885</v>
      </c>
      <c r="W787">
        <v>-21.6</v>
      </c>
      <c r="X787">
        <v>37.4</v>
      </c>
      <c r="Y787">
        <v>36151</v>
      </c>
      <c r="Z787">
        <v>36151</v>
      </c>
      <c r="AA787">
        <v>94170</v>
      </c>
      <c r="AB787">
        <v>0</v>
      </c>
    </row>
    <row r="788" spans="1:28" x14ac:dyDescent="0.35">
      <c r="A788">
        <v>1988</v>
      </c>
      <c r="B788" t="s">
        <v>43</v>
      </c>
      <c r="C788" t="s">
        <v>60</v>
      </c>
      <c r="D788">
        <v>152071</v>
      </c>
      <c r="E788">
        <v>152305</v>
      </c>
      <c r="F788">
        <v>335519</v>
      </c>
      <c r="G788">
        <v>370972</v>
      </c>
      <c r="H788">
        <v>6765</v>
      </c>
      <c r="I788">
        <v>4.0999999999999996</v>
      </c>
      <c r="J788">
        <v>33698</v>
      </c>
      <c r="K788">
        <v>20.3</v>
      </c>
      <c r="L788">
        <v>62565</v>
      </c>
      <c r="M788">
        <v>16631</v>
      </c>
      <c r="N788">
        <v>45934</v>
      </c>
      <c r="O788">
        <v>4.5</v>
      </c>
      <c r="P788">
        <v>16.899999999999999</v>
      </c>
      <c r="Q788">
        <v>133471</v>
      </c>
      <c r="R788">
        <v>86698</v>
      </c>
      <c r="S788">
        <v>46773</v>
      </c>
      <c r="T788">
        <v>23.4</v>
      </c>
      <c r="U788">
        <v>36</v>
      </c>
      <c r="V788">
        <v>-70906</v>
      </c>
      <c r="W788">
        <v>-19.100000000000001</v>
      </c>
      <c r="X788">
        <v>33.799999999999997</v>
      </c>
      <c r="Y788">
        <v>26318</v>
      </c>
      <c r="Z788">
        <v>26318</v>
      </c>
      <c r="AA788">
        <v>69591</v>
      </c>
      <c r="AB788">
        <v>0</v>
      </c>
    </row>
    <row r="789" spans="1:28" x14ac:dyDescent="0.35">
      <c r="A789">
        <v>1988</v>
      </c>
      <c r="B789" t="s">
        <v>43</v>
      </c>
      <c r="C789" t="s">
        <v>61</v>
      </c>
      <c r="D789">
        <v>104248</v>
      </c>
      <c r="E789">
        <v>104414</v>
      </c>
      <c r="F789">
        <v>231302</v>
      </c>
      <c r="G789">
        <v>255630</v>
      </c>
      <c r="H789">
        <v>4877</v>
      </c>
      <c r="I789">
        <v>4.3</v>
      </c>
      <c r="J789">
        <v>23244</v>
      </c>
      <c r="K789">
        <v>20.399999999999999</v>
      </c>
      <c r="L789">
        <v>42499</v>
      </c>
      <c r="M789">
        <v>11788</v>
      </c>
      <c r="N789">
        <v>30711</v>
      </c>
      <c r="O789">
        <v>4.5999999999999996</v>
      </c>
      <c r="P789">
        <v>16.600000000000001</v>
      </c>
      <c r="Q789">
        <v>91154</v>
      </c>
      <c r="R789">
        <v>59168</v>
      </c>
      <c r="S789">
        <v>31986</v>
      </c>
      <c r="T789">
        <v>23.1</v>
      </c>
      <c r="U789">
        <v>35.700000000000003</v>
      </c>
      <c r="V789">
        <v>-48655</v>
      </c>
      <c r="W789">
        <v>-19.100000000000001</v>
      </c>
      <c r="X789">
        <v>33.200000000000003</v>
      </c>
      <c r="Y789">
        <v>18076</v>
      </c>
      <c r="Z789">
        <v>18076</v>
      </c>
      <c r="AA789">
        <v>47332</v>
      </c>
      <c r="AB789">
        <v>0</v>
      </c>
    </row>
    <row r="790" spans="1:28" x14ac:dyDescent="0.35">
      <c r="A790">
        <v>1988</v>
      </c>
      <c r="B790" t="s">
        <v>43</v>
      </c>
      <c r="C790" t="s">
        <v>62</v>
      </c>
      <c r="D790">
        <v>405950</v>
      </c>
      <c r="E790">
        <v>407021</v>
      </c>
      <c r="F790">
        <v>906333</v>
      </c>
      <c r="G790">
        <v>986234</v>
      </c>
      <c r="H790">
        <v>20291</v>
      </c>
      <c r="I790">
        <v>4.7</v>
      </c>
      <c r="J790">
        <v>77563</v>
      </c>
      <c r="K790">
        <v>17.8</v>
      </c>
      <c r="L790">
        <v>160174</v>
      </c>
      <c r="M790">
        <v>48952</v>
      </c>
      <c r="N790">
        <v>111222</v>
      </c>
      <c r="O790">
        <v>5</v>
      </c>
      <c r="P790">
        <v>16.2</v>
      </c>
      <c r="Q790">
        <v>319975</v>
      </c>
      <c r="R790">
        <v>198027</v>
      </c>
      <c r="S790">
        <v>121948</v>
      </c>
      <c r="T790">
        <v>20.100000000000001</v>
      </c>
      <c r="U790">
        <v>32.4</v>
      </c>
      <c r="V790">
        <v>-159801</v>
      </c>
      <c r="W790">
        <v>-16.2</v>
      </c>
      <c r="X790">
        <v>32.4</v>
      </c>
      <c r="Y790">
        <v>57939</v>
      </c>
      <c r="Z790">
        <v>57939</v>
      </c>
      <c r="AA790">
        <v>152411</v>
      </c>
      <c r="AB790">
        <v>0</v>
      </c>
    </row>
    <row r="791" spans="1:28" x14ac:dyDescent="0.35">
      <c r="A791">
        <v>1988</v>
      </c>
      <c r="B791" t="s">
        <v>43</v>
      </c>
      <c r="C791" t="s">
        <v>63</v>
      </c>
      <c r="D791">
        <v>69013</v>
      </c>
      <c r="E791">
        <v>69445</v>
      </c>
      <c r="F791">
        <v>154003</v>
      </c>
      <c r="G791">
        <v>165920</v>
      </c>
      <c r="H791">
        <v>3626</v>
      </c>
      <c r="I791">
        <v>4.9000000000000004</v>
      </c>
      <c r="J791">
        <v>12120</v>
      </c>
      <c r="K791">
        <v>16.5</v>
      </c>
      <c r="L791">
        <v>26624</v>
      </c>
      <c r="M791">
        <v>8695</v>
      </c>
      <c r="N791">
        <v>17929</v>
      </c>
      <c r="O791">
        <v>5.2</v>
      </c>
      <c r="P791">
        <v>16</v>
      </c>
      <c r="Q791">
        <v>50458</v>
      </c>
      <c r="R791">
        <v>30187</v>
      </c>
      <c r="S791">
        <v>20271</v>
      </c>
      <c r="T791">
        <v>18.2</v>
      </c>
      <c r="U791">
        <v>30.4</v>
      </c>
      <c r="V791">
        <v>-23834</v>
      </c>
      <c r="W791">
        <v>-14.4</v>
      </c>
      <c r="X791">
        <v>32</v>
      </c>
      <c r="Y791">
        <v>8503</v>
      </c>
      <c r="Z791">
        <v>8504</v>
      </c>
      <c r="AA791">
        <v>21717</v>
      </c>
      <c r="AB791">
        <v>0</v>
      </c>
    </row>
    <row r="792" spans="1:28" x14ac:dyDescent="0.35">
      <c r="A792">
        <v>1988</v>
      </c>
      <c r="B792" t="s">
        <v>43</v>
      </c>
      <c r="C792" t="s">
        <v>45</v>
      </c>
      <c r="D792">
        <v>508510</v>
      </c>
      <c r="E792">
        <v>510122</v>
      </c>
      <c r="F792">
        <v>1145561</v>
      </c>
      <c r="G792">
        <v>1238379</v>
      </c>
      <c r="H792">
        <v>18267</v>
      </c>
      <c r="I792">
        <v>3.4</v>
      </c>
      <c r="J792">
        <v>79113</v>
      </c>
      <c r="K792">
        <v>14.6</v>
      </c>
      <c r="L792">
        <v>156030</v>
      </c>
      <c r="M792">
        <v>46097</v>
      </c>
      <c r="N792">
        <v>109933</v>
      </c>
      <c r="O792">
        <v>3.7</v>
      </c>
      <c r="P792">
        <v>12.6</v>
      </c>
      <c r="Q792">
        <v>341666</v>
      </c>
      <c r="R792">
        <v>205451</v>
      </c>
      <c r="S792">
        <v>136215</v>
      </c>
      <c r="T792">
        <v>16.600000000000001</v>
      </c>
      <c r="U792">
        <v>27.6</v>
      </c>
      <c r="V792">
        <v>-185636</v>
      </c>
      <c r="W792">
        <v>-15</v>
      </c>
      <c r="X792">
        <v>25.2</v>
      </c>
      <c r="Y792">
        <v>60339</v>
      </c>
      <c r="Z792">
        <v>60340</v>
      </c>
      <c r="AA792">
        <v>158216</v>
      </c>
      <c r="AB792">
        <v>0</v>
      </c>
    </row>
    <row r="793" spans="1:28" x14ac:dyDescent="0.35">
      <c r="A793">
        <v>1988</v>
      </c>
      <c r="B793" t="s">
        <v>46</v>
      </c>
      <c r="C793" t="s">
        <v>44</v>
      </c>
      <c r="D793">
        <v>44019</v>
      </c>
      <c r="E793">
        <v>45046</v>
      </c>
      <c r="F793">
        <v>533660</v>
      </c>
      <c r="G793">
        <v>268760</v>
      </c>
      <c r="H793">
        <v>44730</v>
      </c>
      <c r="I793">
        <v>198.6</v>
      </c>
      <c r="J793">
        <v>0</v>
      </c>
      <c r="K793">
        <v>0</v>
      </c>
      <c r="L793">
        <v>529800</v>
      </c>
      <c r="M793">
        <v>529800</v>
      </c>
      <c r="N793">
        <v>0</v>
      </c>
      <c r="O793">
        <v>197.1</v>
      </c>
      <c r="P793">
        <v>197.1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529800</v>
      </c>
      <c r="W793">
        <v>197.1</v>
      </c>
      <c r="X793">
        <v>0</v>
      </c>
      <c r="AB793">
        <v>0</v>
      </c>
    </row>
    <row r="794" spans="1:28" x14ac:dyDescent="0.35">
      <c r="A794">
        <v>1988</v>
      </c>
      <c r="B794" t="s">
        <v>46</v>
      </c>
      <c r="C794" t="s">
        <v>57</v>
      </c>
      <c r="D794">
        <v>84656</v>
      </c>
      <c r="E794">
        <v>86267</v>
      </c>
      <c r="F794">
        <v>567537</v>
      </c>
      <c r="G794">
        <v>574981</v>
      </c>
      <c r="H794">
        <v>474</v>
      </c>
      <c r="I794">
        <v>0.5</v>
      </c>
      <c r="J794">
        <v>8406</v>
      </c>
      <c r="K794">
        <v>9.3000000000000007</v>
      </c>
      <c r="L794">
        <v>164550</v>
      </c>
      <c r="M794">
        <v>3714</v>
      </c>
      <c r="N794">
        <v>160836</v>
      </c>
      <c r="O794">
        <v>0.6</v>
      </c>
      <c r="P794">
        <v>28.6</v>
      </c>
      <c r="Q794">
        <v>179437</v>
      </c>
      <c r="R794">
        <v>99470</v>
      </c>
      <c r="S794">
        <v>79967</v>
      </c>
      <c r="T794">
        <v>17.3</v>
      </c>
      <c r="U794">
        <v>31.2</v>
      </c>
      <c r="V794">
        <v>-14887</v>
      </c>
      <c r="W794">
        <v>-2.6</v>
      </c>
      <c r="X794">
        <v>57.2</v>
      </c>
      <c r="Y794">
        <v>6977</v>
      </c>
      <c r="Z794">
        <v>6977</v>
      </c>
      <c r="AA794">
        <v>84342</v>
      </c>
      <c r="AB794">
        <v>0</v>
      </c>
    </row>
    <row r="795" spans="1:28" x14ac:dyDescent="0.35">
      <c r="A795">
        <v>1988</v>
      </c>
      <c r="B795" t="s">
        <v>46</v>
      </c>
      <c r="C795" t="s">
        <v>58</v>
      </c>
      <c r="D795">
        <v>76629</v>
      </c>
      <c r="E795">
        <v>78020</v>
      </c>
      <c r="F795">
        <v>497548</v>
      </c>
      <c r="G795">
        <v>516546</v>
      </c>
      <c r="H795">
        <v>1313</v>
      </c>
      <c r="I795">
        <v>1.6</v>
      </c>
      <c r="J795">
        <v>6289</v>
      </c>
      <c r="K795">
        <v>7.8</v>
      </c>
      <c r="L795">
        <v>112116</v>
      </c>
      <c r="M795">
        <v>13011</v>
      </c>
      <c r="N795">
        <v>99105</v>
      </c>
      <c r="O795">
        <v>2.5</v>
      </c>
      <c r="P795">
        <v>21.7</v>
      </c>
      <c r="Q795">
        <v>150111</v>
      </c>
      <c r="R795">
        <v>74459</v>
      </c>
      <c r="S795">
        <v>75652</v>
      </c>
      <c r="T795">
        <v>14.4</v>
      </c>
      <c r="U795">
        <v>29.1</v>
      </c>
      <c r="V795">
        <v>-37995</v>
      </c>
      <c r="W795">
        <v>-7.4</v>
      </c>
      <c r="X795">
        <v>43.4</v>
      </c>
      <c r="Y795">
        <v>5240</v>
      </c>
      <c r="Z795">
        <v>5240</v>
      </c>
      <c r="AA795">
        <v>63353</v>
      </c>
      <c r="AB795">
        <v>0</v>
      </c>
    </row>
    <row r="796" spans="1:28" x14ac:dyDescent="0.35">
      <c r="A796">
        <v>1988</v>
      </c>
      <c r="B796" t="s">
        <v>46</v>
      </c>
      <c r="C796" t="s">
        <v>59</v>
      </c>
      <c r="D796">
        <v>69740</v>
      </c>
      <c r="E796">
        <v>70976</v>
      </c>
      <c r="F796">
        <v>449743</v>
      </c>
      <c r="G796">
        <v>465660</v>
      </c>
      <c r="H796">
        <v>1085</v>
      </c>
      <c r="I796">
        <v>1.5</v>
      </c>
      <c r="J796">
        <v>4830</v>
      </c>
      <c r="K796">
        <v>6.6</v>
      </c>
      <c r="L796">
        <v>89432</v>
      </c>
      <c r="M796">
        <v>10564</v>
      </c>
      <c r="N796">
        <v>78868</v>
      </c>
      <c r="O796">
        <v>2.2999999999999998</v>
      </c>
      <c r="P796">
        <v>19.2</v>
      </c>
      <c r="Q796">
        <v>121265</v>
      </c>
      <c r="R796">
        <v>56999</v>
      </c>
      <c r="S796">
        <v>64266</v>
      </c>
      <c r="T796">
        <v>12.2</v>
      </c>
      <c r="U796">
        <v>26</v>
      </c>
      <c r="V796">
        <v>-31833</v>
      </c>
      <c r="W796">
        <v>-6.8</v>
      </c>
      <c r="X796">
        <v>38.4</v>
      </c>
      <c r="Y796">
        <v>3928</v>
      </c>
      <c r="Z796">
        <v>3928</v>
      </c>
      <c r="AA796">
        <v>47721</v>
      </c>
      <c r="AB796">
        <v>0</v>
      </c>
    </row>
    <row r="797" spans="1:28" x14ac:dyDescent="0.35">
      <c r="A797">
        <v>1988</v>
      </c>
      <c r="B797" t="s">
        <v>46</v>
      </c>
      <c r="C797" t="s">
        <v>60</v>
      </c>
      <c r="D797">
        <v>63943</v>
      </c>
      <c r="E797">
        <v>64995</v>
      </c>
      <c r="F797">
        <v>407730</v>
      </c>
      <c r="G797">
        <v>422545</v>
      </c>
      <c r="H797">
        <v>816</v>
      </c>
      <c r="I797">
        <v>1.2</v>
      </c>
      <c r="J797">
        <v>3741</v>
      </c>
      <c r="K797">
        <v>5.6</v>
      </c>
      <c r="L797">
        <v>72043</v>
      </c>
      <c r="M797">
        <v>7820</v>
      </c>
      <c r="N797">
        <v>64223</v>
      </c>
      <c r="O797">
        <v>1.9</v>
      </c>
      <c r="P797">
        <v>17</v>
      </c>
      <c r="Q797">
        <v>101673</v>
      </c>
      <c r="R797">
        <v>44236</v>
      </c>
      <c r="S797">
        <v>57437</v>
      </c>
      <c r="T797">
        <v>10.5</v>
      </c>
      <c r="U797">
        <v>24.1</v>
      </c>
      <c r="V797">
        <v>-29630</v>
      </c>
      <c r="W797">
        <v>-7.1</v>
      </c>
      <c r="X797">
        <v>34</v>
      </c>
      <c r="Y797">
        <v>3012</v>
      </c>
      <c r="Z797">
        <v>3012</v>
      </c>
      <c r="AA797">
        <v>36705</v>
      </c>
      <c r="AB797">
        <v>0</v>
      </c>
    </row>
    <row r="798" spans="1:28" x14ac:dyDescent="0.35">
      <c r="A798">
        <v>1988</v>
      </c>
      <c r="B798" t="s">
        <v>46</v>
      </c>
      <c r="C798" t="s">
        <v>61</v>
      </c>
      <c r="D798">
        <v>47951</v>
      </c>
      <c r="E798">
        <v>48780</v>
      </c>
      <c r="F798">
        <v>306816</v>
      </c>
      <c r="G798">
        <v>317031</v>
      </c>
      <c r="H798">
        <v>579</v>
      </c>
      <c r="I798">
        <v>1.2</v>
      </c>
      <c r="J798">
        <v>2615</v>
      </c>
      <c r="K798">
        <v>5.3</v>
      </c>
      <c r="L798">
        <v>51928</v>
      </c>
      <c r="M798">
        <v>5302</v>
      </c>
      <c r="N798">
        <v>46626</v>
      </c>
      <c r="O798">
        <v>1.7</v>
      </c>
      <c r="P798">
        <v>16.399999999999999</v>
      </c>
      <c r="Q798">
        <v>72358</v>
      </c>
      <c r="R798">
        <v>30553</v>
      </c>
      <c r="S798">
        <v>41805</v>
      </c>
      <c r="T798">
        <v>9.6</v>
      </c>
      <c r="U798">
        <v>22.8</v>
      </c>
      <c r="V798">
        <v>-20430</v>
      </c>
      <c r="W798">
        <v>-6.4</v>
      </c>
      <c r="X798">
        <v>32.799999999999997</v>
      </c>
      <c r="Y798">
        <v>2000</v>
      </c>
      <c r="Z798">
        <v>2000</v>
      </c>
      <c r="AA798">
        <v>24339</v>
      </c>
      <c r="AB798">
        <v>0</v>
      </c>
    </row>
    <row r="799" spans="1:28" x14ac:dyDescent="0.35">
      <c r="A799">
        <v>1988</v>
      </c>
      <c r="B799" t="s">
        <v>46</v>
      </c>
      <c r="C799" t="s">
        <v>62</v>
      </c>
      <c r="D799">
        <v>203756</v>
      </c>
      <c r="E799">
        <v>208204</v>
      </c>
      <c r="F799">
        <v>1304323</v>
      </c>
      <c r="G799">
        <v>1344116</v>
      </c>
      <c r="H799">
        <v>2363</v>
      </c>
      <c r="I799">
        <v>1.1000000000000001</v>
      </c>
      <c r="J799">
        <v>9628</v>
      </c>
      <c r="K799">
        <v>4.5</v>
      </c>
      <c r="L799">
        <v>199998</v>
      </c>
      <c r="M799">
        <v>24070</v>
      </c>
      <c r="N799">
        <v>175928</v>
      </c>
      <c r="O799">
        <v>1.8</v>
      </c>
      <c r="P799">
        <v>14.9</v>
      </c>
      <c r="Q799">
        <v>279584</v>
      </c>
      <c r="R799">
        <v>107595</v>
      </c>
      <c r="S799">
        <v>171989</v>
      </c>
      <c r="T799">
        <v>8</v>
      </c>
      <c r="U799">
        <v>20.8</v>
      </c>
      <c r="V799">
        <v>-79586</v>
      </c>
      <c r="W799">
        <v>-5.9</v>
      </c>
      <c r="X799">
        <v>29.8</v>
      </c>
      <c r="Y799">
        <v>6719</v>
      </c>
      <c r="Z799">
        <v>6719</v>
      </c>
      <c r="AA799">
        <v>81646</v>
      </c>
      <c r="AB799">
        <v>0</v>
      </c>
    </row>
    <row r="800" spans="1:28" x14ac:dyDescent="0.35">
      <c r="A800">
        <v>1988</v>
      </c>
      <c r="B800" t="s">
        <v>46</v>
      </c>
      <c r="C800" t="s">
        <v>63</v>
      </c>
      <c r="D800">
        <v>35303</v>
      </c>
      <c r="E800">
        <v>37175</v>
      </c>
      <c r="F800">
        <v>226655</v>
      </c>
      <c r="G800">
        <v>234306</v>
      </c>
      <c r="H800">
        <v>442</v>
      </c>
      <c r="I800">
        <v>1.2</v>
      </c>
      <c r="J800">
        <v>1876</v>
      </c>
      <c r="K800">
        <v>5</v>
      </c>
      <c r="L800">
        <v>32112</v>
      </c>
      <c r="M800">
        <v>4139</v>
      </c>
      <c r="N800">
        <v>27973</v>
      </c>
      <c r="O800">
        <v>1.8</v>
      </c>
      <c r="P800">
        <v>13.7</v>
      </c>
      <c r="Q800">
        <v>47414</v>
      </c>
      <c r="R800">
        <v>18265</v>
      </c>
      <c r="S800">
        <v>29149</v>
      </c>
      <c r="T800">
        <v>7.8</v>
      </c>
      <c r="U800">
        <v>20.2</v>
      </c>
      <c r="V800">
        <v>-15302</v>
      </c>
      <c r="W800">
        <v>-6.5</v>
      </c>
      <c r="X800">
        <v>27.4</v>
      </c>
      <c r="Y800">
        <v>946</v>
      </c>
      <c r="Z800">
        <v>946</v>
      </c>
      <c r="AA800">
        <v>11682</v>
      </c>
      <c r="AB800">
        <v>0</v>
      </c>
    </row>
    <row r="801" spans="1:28" x14ac:dyDescent="0.35">
      <c r="A801">
        <v>1988</v>
      </c>
      <c r="B801" t="s">
        <v>46</v>
      </c>
      <c r="C801" t="s">
        <v>45</v>
      </c>
      <c r="D801">
        <v>290657</v>
      </c>
      <c r="E801">
        <v>297412</v>
      </c>
      <c r="F801">
        <v>1861046</v>
      </c>
      <c r="G801">
        <v>1918748</v>
      </c>
      <c r="H801">
        <v>2946</v>
      </c>
      <c r="I801">
        <v>1</v>
      </c>
      <c r="J801">
        <v>11331</v>
      </c>
      <c r="K801">
        <v>3.8</v>
      </c>
      <c r="L801">
        <v>226177</v>
      </c>
      <c r="M801">
        <v>30611</v>
      </c>
      <c r="N801">
        <v>195566</v>
      </c>
      <c r="O801">
        <v>1.6</v>
      </c>
      <c r="P801">
        <v>11.8</v>
      </c>
      <c r="Q801">
        <v>341581</v>
      </c>
      <c r="R801">
        <v>122991</v>
      </c>
      <c r="S801">
        <v>218590</v>
      </c>
      <c r="T801">
        <v>6.4</v>
      </c>
      <c r="U801">
        <v>17.8</v>
      </c>
      <c r="V801">
        <v>-115404</v>
      </c>
      <c r="W801">
        <v>-6</v>
      </c>
      <c r="X801">
        <v>23.6</v>
      </c>
      <c r="Y801">
        <v>7083</v>
      </c>
      <c r="Z801">
        <v>7083</v>
      </c>
      <c r="AA801">
        <v>86658</v>
      </c>
      <c r="AB801">
        <v>0</v>
      </c>
    </row>
    <row r="802" spans="1:28" x14ac:dyDescent="0.35">
      <c r="A802">
        <v>1988</v>
      </c>
      <c r="B802" t="s">
        <v>47</v>
      </c>
      <c r="C802" t="s">
        <v>44</v>
      </c>
      <c r="D802">
        <v>16515</v>
      </c>
      <c r="E802">
        <v>17570</v>
      </c>
      <c r="F802">
        <v>426632</v>
      </c>
      <c r="G802">
        <v>214855</v>
      </c>
      <c r="H802">
        <v>17450</v>
      </c>
      <c r="I802">
        <v>198.6</v>
      </c>
      <c r="J802">
        <v>0</v>
      </c>
      <c r="K802">
        <v>0</v>
      </c>
      <c r="L802">
        <v>423554</v>
      </c>
      <c r="M802">
        <v>423554</v>
      </c>
      <c r="N802">
        <v>0</v>
      </c>
      <c r="O802">
        <v>197.1</v>
      </c>
      <c r="P802">
        <v>197.1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423554</v>
      </c>
      <c r="W802">
        <v>197.1</v>
      </c>
      <c r="X802">
        <v>0</v>
      </c>
      <c r="AB802">
        <v>0</v>
      </c>
    </row>
    <row r="803" spans="1:28" x14ac:dyDescent="0.35">
      <c r="A803">
        <v>1988</v>
      </c>
      <c r="B803" t="s">
        <v>47</v>
      </c>
      <c r="C803" t="s">
        <v>57</v>
      </c>
      <c r="D803">
        <v>38952</v>
      </c>
      <c r="E803">
        <v>41993</v>
      </c>
      <c r="F803">
        <v>554140</v>
      </c>
      <c r="G803">
        <v>545404</v>
      </c>
      <c r="H803">
        <v>540</v>
      </c>
      <c r="I803">
        <v>1.2</v>
      </c>
      <c r="J803">
        <v>3332</v>
      </c>
      <c r="K803">
        <v>7.7</v>
      </c>
      <c r="L803">
        <v>165224</v>
      </c>
      <c r="M803">
        <v>7687</v>
      </c>
      <c r="N803">
        <v>157537</v>
      </c>
      <c r="O803">
        <v>1.4</v>
      </c>
      <c r="P803">
        <v>30.3</v>
      </c>
      <c r="Q803">
        <v>147751</v>
      </c>
      <c r="R803">
        <v>79790</v>
      </c>
      <c r="S803">
        <v>67961</v>
      </c>
      <c r="T803">
        <v>14.6</v>
      </c>
      <c r="U803">
        <v>27.1</v>
      </c>
      <c r="V803">
        <v>17473</v>
      </c>
      <c r="W803">
        <v>3.2</v>
      </c>
      <c r="X803">
        <v>54.2</v>
      </c>
      <c r="Y803">
        <v>2589</v>
      </c>
      <c r="Z803">
        <v>2589</v>
      </c>
      <c r="AA803">
        <v>66834</v>
      </c>
      <c r="AB803">
        <v>0</v>
      </c>
    </row>
    <row r="804" spans="1:28" x14ac:dyDescent="0.35">
      <c r="A804">
        <v>1988</v>
      </c>
      <c r="B804" t="s">
        <v>47</v>
      </c>
      <c r="C804" t="s">
        <v>58</v>
      </c>
      <c r="D804">
        <v>37108</v>
      </c>
      <c r="E804">
        <v>39846</v>
      </c>
      <c r="F804">
        <v>501827</v>
      </c>
      <c r="G804">
        <v>513561</v>
      </c>
      <c r="H804">
        <v>679</v>
      </c>
      <c r="I804">
        <v>1.7</v>
      </c>
      <c r="J804">
        <v>2623</v>
      </c>
      <c r="K804">
        <v>6.4</v>
      </c>
      <c r="L804">
        <v>109270</v>
      </c>
      <c r="M804">
        <v>10155</v>
      </c>
      <c r="N804">
        <v>99115</v>
      </c>
      <c r="O804">
        <v>2</v>
      </c>
      <c r="P804">
        <v>21.3</v>
      </c>
      <c r="Q804">
        <v>132738</v>
      </c>
      <c r="R804">
        <v>62625</v>
      </c>
      <c r="S804">
        <v>70113</v>
      </c>
      <c r="T804">
        <v>12.2</v>
      </c>
      <c r="U804">
        <v>25.8</v>
      </c>
      <c r="V804">
        <v>-23468</v>
      </c>
      <c r="W804">
        <v>-4.5</v>
      </c>
      <c r="X804">
        <v>42.6</v>
      </c>
      <c r="Y804">
        <v>2019</v>
      </c>
      <c r="Z804">
        <v>2019</v>
      </c>
      <c r="AA804">
        <v>52362</v>
      </c>
      <c r="AB804">
        <v>0</v>
      </c>
    </row>
    <row r="805" spans="1:28" x14ac:dyDescent="0.35">
      <c r="A805">
        <v>1988</v>
      </c>
      <c r="B805" t="s">
        <v>47</v>
      </c>
      <c r="C805" t="s">
        <v>59</v>
      </c>
      <c r="D805">
        <v>35198</v>
      </c>
      <c r="E805">
        <v>37814</v>
      </c>
      <c r="F805">
        <v>474480</v>
      </c>
      <c r="G805">
        <v>482443</v>
      </c>
      <c r="H805">
        <v>701</v>
      </c>
      <c r="I805">
        <v>1.8</v>
      </c>
      <c r="J805">
        <v>1953</v>
      </c>
      <c r="K805">
        <v>5.0999999999999996</v>
      </c>
      <c r="L805">
        <v>93852</v>
      </c>
      <c r="M805">
        <v>9802</v>
      </c>
      <c r="N805">
        <v>84050</v>
      </c>
      <c r="O805">
        <v>2</v>
      </c>
      <c r="P805">
        <v>19.5</v>
      </c>
      <c r="Q805">
        <v>109778</v>
      </c>
      <c r="R805">
        <v>46547</v>
      </c>
      <c r="S805">
        <v>63231</v>
      </c>
      <c r="T805">
        <v>9.6</v>
      </c>
      <c r="U805">
        <v>22.8</v>
      </c>
      <c r="V805">
        <v>-15926</v>
      </c>
      <c r="W805">
        <v>-3.3</v>
      </c>
      <c r="X805">
        <v>39</v>
      </c>
      <c r="Y805">
        <v>1487</v>
      </c>
      <c r="Z805">
        <v>1487</v>
      </c>
      <c r="AA805">
        <v>38137</v>
      </c>
      <c r="AB805">
        <v>0</v>
      </c>
    </row>
    <row r="806" spans="1:28" x14ac:dyDescent="0.35">
      <c r="A806">
        <v>1988</v>
      </c>
      <c r="B806" t="s">
        <v>47</v>
      </c>
      <c r="C806" t="s">
        <v>60</v>
      </c>
      <c r="D806">
        <v>31747</v>
      </c>
      <c r="E806">
        <v>34098</v>
      </c>
      <c r="F806">
        <v>424798</v>
      </c>
      <c r="G806">
        <v>433347</v>
      </c>
      <c r="H806">
        <v>541</v>
      </c>
      <c r="I806">
        <v>1.6</v>
      </c>
      <c r="J806">
        <v>1513</v>
      </c>
      <c r="K806">
        <v>4.4000000000000004</v>
      </c>
      <c r="L806">
        <v>75361</v>
      </c>
      <c r="M806">
        <v>7468</v>
      </c>
      <c r="N806">
        <v>67893</v>
      </c>
      <c r="O806">
        <v>1.7</v>
      </c>
      <c r="P806">
        <v>17.399999999999999</v>
      </c>
      <c r="Q806">
        <v>92458</v>
      </c>
      <c r="R806">
        <v>36512</v>
      </c>
      <c r="S806">
        <v>55946</v>
      </c>
      <c r="T806">
        <v>8.4</v>
      </c>
      <c r="U806">
        <v>21.3</v>
      </c>
      <c r="V806">
        <v>-17097</v>
      </c>
      <c r="W806">
        <v>-3.9</v>
      </c>
      <c r="X806">
        <v>34.799999999999997</v>
      </c>
      <c r="Y806">
        <v>1169</v>
      </c>
      <c r="Z806">
        <v>1169</v>
      </c>
      <c r="AA806">
        <v>30282</v>
      </c>
      <c r="AB806">
        <v>0</v>
      </c>
    </row>
    <row r="807" spans="1:28" x14ac:dyDescent="0.35">
      <c r="A807">
        <v>1988</v>
      </c>
      <c r="B807" t="s">
        <v>47</v>
      </c>
      <c r="C807" t="s">
        <v>61</v>
      </c>
      <c r="D807">
        <v>25437</v>
      </c>
      <c r="E807">
        <v>27580</v>
      </c>
      <c r="F807">
        <v>340338</v>
      </c>
      <c r="G807">
        <v>346276</v>
      </c>
      <c r="H807">
        <v>445</v>
      </c>
      <c r="I807">
        <v>1.6</v>
      </c>
      <c r="J807">
        <v>1175</v>
      </c>
      <c r="K807">
        <v>4.2</v>
      </c>
      <c r="L807">
        <v>57511</v>
      </c>
      <c r="M807">
        <v>5554</v>
      </c>
      <c r="N807">
        <v>51957</v>
      </c>
      <c r="O807">
        <v>1.6</v>
      </c>
      <c r="P807">
        <v>16.600000000000001</v>
      </c>
      <c r="Q807">
        <v>69386</v>
      </c>
      <c r="R807">
        <v>27183</v>
      </c>
      <c r="S807">
        <v>42203</v>
      </c>
      <c r="T807">
        <v>7.9</v>
      </c>
      <c r="U807">
        <v>20</v>
      </c>
      <c r="V807">
        <v>-11875</v>
      </c>
      <c r="W807">
        <v>-3.4</v>
      </c>
      <c r="X807">
        <v>33.200000000000003</v>
      </c>
      <c r="Y807">
        <v>842</v>
      </c>
      <c r="Z807">
        <v>842</v>
      </c>
      <c r="AA807">
        <v>21685</v>
      </c>
      <c r="AB807">
        <v>0</v>
      </c>
    </row>
    <row r="808" spans="1:28" x14ac:dyDescent="0.35">
      <c r="A808">
        <v>1988</v>
      </c>
      <c r="B808" t="s">
        <v>47</v>
      </c>
      <c r="C808" t="s">
        <v>62</v>
      </c>
      <c r="D808">
        <v>114528</v>
      </c>
      <c r="E808">
        <v>123433</v>
      </c>
      <c r="F808">
        <v>1520701</v>
      </c>
      <c r="G808">
        <v>1546523</v>
      </c>
      <c r="H808">
        <v>1542</v>
      </c>
      <c r="I808">
        <v>1.2</v>
      </c>
      <c r="J808">
        <v>4490</v>
      </c>
      <c r="K808">
        <v>3.6</v>
      </c>
      <c r="L808">
        <v>224378</v>
      </c>
      <c r="M808">
        <v>21654</v>
      </c>
      <c r="N808">
        <v>202724</v>
      </c>
      <c r="O808">
        <v>1.4</v>
      </c>
      <c r="P808">
        <v>14.5</v>
      </c>
      <c r="Q808">
        <v>276021</v>
      </c>
      <c r="R808">
        <v>93388</v>
      </c>
      <c r="S808">
        <v>182633</v>
      </c>
      <c r="T808">
        <v>6</v>
      </c>
      <c r="U808">
        <v>17.8</v>
      </c>
      <c r="V808">
        <v>-51643</v>
      </c>
      <c r="W808">
        <v>-3.3</v>
      </c>
      <c r="X808">
        <v>29</v>
      </c>
      <c r="Y808">
        <v>2646</v>
      </c>
      <c r="Z808">
        <v>2646</v>
      </c>
      <c r="AA808">
        <v>68233</v>
      </c>
      <c r="AB808">
        <v>0</v>
      </c>
    </row>
    <row r="809" spans="1:28" x14ac:dyDescent="0.35">
      <c r="A809">
        <v>1988</v>
      </c>
      <c r="B809" t="s">
        <v>47</v>
      </c>
      <c r="C809" t="s">
        <v>63</v>
      </c>
      <c r="D809">
        <v>22289</v>
      </c>
      <c r="E809">
        <v>26928</v>
      </c>
      <c r="F809">
        <v>297934</v>
      </c>
      <c r="G809">
        <v>303524</v>
      </c>
      <c r="H809">
        <v>351</v>
      </c>
      <c r="I809">
        <v>1.3</v>
      </c>
      <c r="J809">
        <v>1057</v>
      </c>
      <c r="K809">
        <v>3.9</v>
      </c>
      <c r="L809">
        <v>39556</v>
      </c>
      <c r="M809">
        <v>4252</v>
      </c>
      <c r="N809">
        <v>35304</v>
      </c>
      <c r="O809">
        <v>1.4</v>
      </c>
      <c r="P809">
        <v>13</v>
      </c>
      <c r="Q809">
        <v>50735</v>
      </c>
      <c r="R809">
        <v>15810</v>
      </c>
      <c r="S809">
        <v>34925</v>
      </c>
      <c r="T809">
        <v>5.2</v>
      </c>
      <c r="U809">
        <v>16.7</v>
      </c>
      <c r="V809">
        <v>-11179</v>
      </c>
      <c r="W809">
        <v>-3.7</v>
      </c>
      <c r="X809">
        <v>26</v>
      </c>
      <c r="Y809">
        <v>355</v>
      </c>
      <c r="Z809">
        <v>355</v>
      </c>
      <c r="AA809">
        <v>8911</v>
      </c>
      <c r="AB809">
        <v>0</v>
      </c>
    </row>
    <row r="810" spans="1:28" x14ac:dyDescent="0.35">
      <c r="A810">
        <v>1988</v>
      </c>
      <c r="B810" t="s">
        <v>47</v>
      </c>
      <c r="C810" t="s">
        <v>45</v>
      </c>
      <c r="D810">
        <v>198508</v>
      </c>
      <c r="E810">
        <v>215400</v>
      </c>
      <c r="F810">
        <v>2654717</v>
      </c>
      <c r="G810">
        <v>2698143</v>
      </c>
      <c r="H810">
        <v>2380</v>
      </c>
      <c r="I810">
        <v>1.1000000000000001</v>
      </c>
      <c r="J810">
        <v>6346</v>
      </c>
      <c r="K810">
        <v>2.9</v>
      </c>
      <c r="L810">
        <v>299684</v>
      </c>
      <c r="M810">
        <v>34974</v>
      </c>
      <c r="N810">
        <v>264710</v>
      </c>
      <c r="O810">
        <v>1.3</v>
      </c>
      <c r="P810">
        <v>11.1</v>
      </c>
      <c r="Q810">
        <v>386535</v>
      </c>
      <c r="R810">
        <v>120059</v>
      </c>
      <c r="S810">
        <v>266476</v>
      </c>
      <c r="T810">
        <v>4.4000000000000004</v>
      </c>
      <c r="U810">
        <v>14.3</v>
      </c>
      <c r="V810">
        <v>-86851</v>
      </c>
      <c r="W810">
        <v>-3.2</v>
      </c>
      <c r="X810">
        <v>22.2</v>
      </c>
      <c r="Y810">
        <v>2901</v>
      </c>
      <c r="Z810">
        <v>2901</v>
      </c>
      <c r="AA810">
        <v>74523</v>
      </c>
      <c r="AB810">
        <v>0</v>
      </c>
    </row>
    <row r="811" spans="1:28" x14ac:dyDescent="0.35">
      <c r="A811">
        <v>1988</v>
      </c>
      <c r="B811" t="s">
        <v>48</v>
      </c>
      <c r="C811" t="s">
        <v>44</v>
      </c>
      <c r="D811">
        <v>7084</v>
      </c>
      <c r="E811">
        <v>8515</v>
      </c>
      <c r="F811">
        <v>405776</v>
      </c>
      <c r="G811">
        <v>204532</v>
      </c>
      <c r="H811">
        <v>8459</v>
      </c>
      <c r="I811">
        <v>198.7</v>
      </c>
      <c r="J811">
        <v>0</v>
      </c>
      <c r="K811">
        <v>0</v>
      </c>
      <c r="L811">
        <v>402489</v>
      </c>
      <c r="M811">
        <v>402489</v>
      </c>
      <c r="N811">
        <v>0</v>
      </c>
      <c r="O811">
        <v>196.8</v>
      </c>
      <c r="P811">
        <v>196.8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402489</v>
      </c>
      <c r="W811">
        <v>196.8</v>
      </c>
      <c r="X811">
        <v>0</v>
      </c>
      <c r="AB811">
        <v>0</v>
      </c>
    </row>
    <row r="812" spans="1:28" x14ac:dyDescent="0.35">
      <c r="A812">
        <v>1988</v>
      </c>
      <c r="B812" t="s">
        <v>48</v>
      </c>
      <c r="C812" t="s">
        <v>57</v>
      </c>
      <c r="D812">
        <v>19453</v>
      </c>
      <c r="E812">
        <v>23321</v>
      </c>
      <c r="F812">
        <v>626475</v>
      </c>
      <c r="G812">
        <v>605235</v>
      </c>
      <c r="H812">
        <v>671</v>
      </c>
      <c r="I812">
        <v>2.8</v>
      </c>
      <c r="J812">
        <v>1609</v>
      </c>
      <c r="K812">
        <v>6.8</v>
      </c>
      <c r="L812">
        <v>193942</v>
      </c>
      <c r="M812">
        <v>22628</v>
      </c>
      <c r="N812">
        <v>171314</v>
      </c>
      <c r="O812">
        <v>3.7</v>
      </c>
      <c r="P812">
        <v>32</v>
      </c>
      <c r="Q812">
        <v>151462</v>
      </c>
      <c r="R812">
        <v>76502</v>
      </c>
      <c r="S812">
        <v>74960</v>
      </c>
      <c r="T812">
        <v>12.6</v>
      </c>
      <c r="U812">
        <v>25</v>
      </c>
      <c r="V812">
        <v>42480</v>
      </c>
      <c r="W812">
        <v>7</v>
      </c>
      <c r="X812">
        <v>50</v>
      </c>
      <c r="Y812">
        <v>1013</v>
      </c>
      <c r="Z812">
        <v>1013</v>
      </c>
      <c r="AA812">
        <v>57014</v>
      </c>
      <c r="AB812">
        <v>0</v>
      </c>
    </row>
    <row r="813" spans="1:28" x14ac:dyDescent="0.35">
      <c r="A813">
        <v>1988</v>
      </c>
      <c r="B813" t="s">
        <v>48</v>
      </c>
      <c r="C813" t="s">
        <v>58</v>
      </c>
      <c r="D813">
        <v>18212</v>
      </c>
      <c r="E813">
        <v>21664</v>
      </c>
      <c r="F813">
        <v>556219</v>
      </c>
      <c r="G813">
        <v>561223</v>
      </c>
      <c r="H813">
        <v>581</v>
      </c>
      <c r="I813">
        <v>2.6</v>
      </c>
      <c r="J813">
        <v>1173</v>
      </c>
      <c r="K813">
        <v>5.3</v>
      </c>
      <c r="L813">
        <v>125317</v>
      </c>
      <c r="M813">
        <v>14631</v>
      </c>
      <c r="N813">
        <v>110686</v>
      </c>
      <c r="O813">
        <v>2.6</v>
      </c>
      <c r="P813">
        <v>22.3</v>
      </c>
      <c r="Q813">
        <v>135325</v>
      </c>
      <c r="R813">
        <v>56461</v>
      </c>
      <c r="S813">
        <v>78864</v>
      </c>
      <c r="T813">
        <v>10.1</v>
      </c>
      <c r="U813">
        <v>24.1</v>
      </c>
      <c r="V813">
        <v>-10008</v>
      </c>
      <c r="W813">
        <v>-1.8</v>
      </c>
      <c r="X813">
        <v>44.6</v>
      </c>
      <c r="Y813">
        <v>792</v>
      </c>
      <c r="Z813">
        <v>792</v>
      </c>
      <c r="AA813">
        <v>44894</v>
      </c>
      <c r="AB813">
        <v>0</v>
      </c>
    </row>
    <row r="814" spans="1:28" x14ac:dyDescent="0.35">
      <c r="A814">
        <v>1988</v>
      </c>
      <c r="B814" t="s">
        <v>48</v>
      </c>
      <c r="C814" t="s">
        <v>59</v>
      </c>
      <c r="D814">
        <v>17765</v>
      </c>
      <c r="E814">
        <v>21122</v>
      </c>
      <c r="F814">
        <v>537352</v>
      </c>
      <c r="G814">
        <v>540868</v>
      </c>
      <c r="H814">
        <v>536</v>
      </c>
      <c r="I814">
        <v>2.5</v>
      </c>
      <c r="J814">
        <v>999</v>
      </c>
      <c r="K814">
        <v>4.7</v>
      </c>
      <c r="L814">
        <v>106703</v>
      </c>
      <c r="M814">
        <v>12626</v>
      </c>
      <c r="N814">
        <v>94077</v>
      </c>
      <c r="O814">
        <v>2.2999999999999998</v>
      </c>
      <c r="P814">
        <v>19.7</v>
      </c>
      <c r="Q814">
        <v>113735</v>
      </c>
      <c r="R814">
        <v>44316</v>
      </c>
      <c r="S814">
        <v>69419</v>
      </c>
      <c r="T814">
        <v>8.1999999999999993</v>
      </c>
      <c r="U814">
        <v>21</v>
      </c>
      <c r="V814">
        <v>-7032</v>
      </c>
      <c r="W814">
        <v>-1.3</v>
      </c>
      <c r="X814">
        <v>39.4</v>
      </c>
      <c r="Y814">
        <v>617</v>
      </c>
      <c r="Z814">
        <v>617</v>
      </c>
      <c r="AA814">
        <v>35414</v>
      </c>
      <c r="AB814">
        <v>0</v>
      </c>
    </row>
    <row r="815" spans="1:28" x14ac:dyDescent="0.35">
      <c r="A815">
        <v>1988</v>
      </c>
      <c r="B815" t="s">
        <v>48</v>
      </c>
      <c r="C815" t="s">
        <v>60</v>
      </c>
      <c r="D815">
        <v>16452</v>
      </c>
      <c r="E815">
        <v>19921</v>
      </c>
      <c r="F815">
        <v>497198</v>
      </c>
      <c r="G815">
        <v>499105</v>
      </c>
      <c r="H815">
        <v>513</v>
      </c>
      <c r="I815">
        <v>2.6</v>
      </c>
      <c r="J815">
        <v>741</v>
      </c>
      <c r="K815">
        <v>3.7</v>
      </c>
      <c r="L815">
        <v>90567</v>
      </c>
      <c r="M815">
        <v>9267</v>
      </c>
      <c r="N815">
        <v>81300</v>
      </c>
      <c r="O815">
        <v>1.9</v>
      </c>
      <c r="P815">
        <v>18.100000000000001</v>
      </c>
      <c r="Q815">
        <v>94381</v>
      </c>
      <c r="R815">
        <v>34504</v>
      </c>
      <c r="S815">
        <v>59877</v>
      </c>
      <c r="T815">
        <v>6.9</v>
      </c>
      <c r="U815">
        <v>18.899999999999999</v>
      </c>
      <c r="V815">
        <v>-3814</v>
      </c>
      <c r="W815">
        <v>-0.8</v>
      </c>
      <c r="X815">
        <v>36.200000000000003</v>
      </c>
      <c r="Y815">
        <v>470</v>
      </c>
      <c r="Z815">
        <v>470</v>
      </c>
      <c r="AA815">
        <v>27127</v>
      </c>
      <c r="AB815">
        <v>0</v>
      </c>
    </row>
    <row r="816" spans="1:28" x14ac:dyDescent="0.35">
      <c r="A816">
        <v>1988</v>
      </c>
      <c r="B816" t="s">
        <v>48</v>
      </c>
      <c r="C816" t="s">
        <v>61</v>
      </c>
      <c r="D816">
        <v>13249</v>
      </c>
      <c r="E816">
        <v>16935</v>
      </c>
      <c r="F816">
        <v>399642</v>
      </c>
      <c r="G816">
        <v>403122</v>
      </c>
      <c r="H816">
        <v>473</v>
      </c>
      <c r="I816">
        <v>2.8</v>
      </c>
      <c r="J816">
        <v>612</v>
      </c>
      <c r="K816">
        <v>3.6</v>
      </c>
      <c r="L816">
        <v>68940</v>
      </c>
      <c r="M816">
        <v>8114</v>
      </c>
      <c r="N816">
        <v>60826</v>
      </c>
      <c r="O816">
        <v>2</v>
      </c>
      <c r="P816">
        <v>17.100000000000001</v>
      </c>
      <c r="Q816">
        <v>75899</v>
      </c>
      <c r="R816">
        <v>27170</v>
      </c>
      <c r="S816">
        <v>48729</v>
      </c>
      <c r="T816">
        <v>6.7</v>
      </c>
      <c r="U816">
        <v>18.8</v>
      </c>
      <c r="V816">
        <v>-6959</v>
      </c>
      <c r="W816">
        <v>-1.7</v>
      </c>
      <c r="X816">
        <v>34.200000000000003</v>
      </c>
      <c r="Y816">
        <v>352</v>
      </c>
      <c r="Z816">
        <v>352</v>
      </c>
      <c r="AA816">
        <v>20253</v>
      </c>
      <c r="AB816">
        <v>0</v>
      </c>
    </row>
    <row r="817" spans="1:28" x14ac:dyDescent="0.35">
      <c r="A817">
        <v>1988</v>
      </c>
      <c r="B817" t="s">
        <v>48</v>
      </c>
      <c r="C817" t="s">
        <v>62</v>
      </c>
      <c r="D817">
        <v>61674</v>
      </c>
      <c r="E817">
        <v>76378</v>
      </c>
      <c r="F817">
        <v>1851803</v>
      </c>
      <c r="G817">
        <v>1864840</v>
      </c>
      <c r="H817">
        <v>1790</v>
      </c>
      <c r="I817">
        <v>2.2999999999999998</v>
      </c>
      <c r="J817">
        <v>2693</v>
      </c>
      <c r="K817">
        <v>3.5</v>
      </c>
      <c r="L817">
        <v>282087</v>
      </c>
      <c r="M817">
        <v>32070</v>
      </c>
      <c r="N817">
        <v>250017</v>
      </c>
      <c r="O817">
        <v>1.7</v>
      </c>
      <c r="P817">
        <v>15.1</v>
      </c>
      <c r="Q817">
        <v>308161</v>
      </c>
      <c r="R817">
        <v>95702</v>
      </c>
      <c r="S817">
        <v>212459</v>
      </c>
      <c r="T817">
        <v>5.0999999999999996</v>
      </c>
      <c r="U817">
        <v>16.5</v>
      </c>
      <c r="V817">
        <v>-26074</v>
      </c>
      <c r="W817">
        <v>-1.4</v>
      </c>
      <c r="X817">
        <v>30.2</v>
      </c>
      <c r="Y817">
        <v>1110</v>
      </c>
      <c r="Z817">
        <v>1110</v>
      </c>
      <c r="AA817">
        <v>63041</v>
      </c>
      <c r="AB817">
        <v>0</v>
      </c>
    </row>
    <row r="818" spans="1:28" x14ac:dyDescent="0.35">
      <c r="A818">
        <v>1988</v>
      </c>
      <c r="B818" t="s">
        <v>48</v>
      </c>
      <c r="C818" t="s">
        <v>63</v>
      </c>
      <c r="D818">
        <v>14499</v>
      </c>
      <c r="E818">
        <v>23777</v>
      </c>
      <c r="F818">
        <v>440214</v>
      </c>
      <c r="G818">
        <v>443514</v>
      </c>
      <c r="H818">
        <v>578</v>
      </c>
      <c r="I818">
        <v>2.4</v>
      </c>
      <c r="J818">
        <v>985</v>
      </c>
      <c r="K818">
        <v>4.0999999999999996</v>
      </c>
      <c r="L818">
        <v>62433</v>
      </c>
      <c r="M818">
        <v>7974</v>
      </c>
      <c r="N818">
        <v>54459</v>
      </c>
      <c r="O818">
        <v>1.8</v>
      </c>
      <c r="P818">
        <v>14.1</v>
      </c>
      <c r="Q818">
        <v>69032</v>
      </c>
      <c r="R818">
        <v>19484</v>
      </c>
      <c r="S818">
        <v>49548</v>
      </c>
      <c r="T818">
        <v>4.4000000000000004</v>
      </c>
      <c r="U818">
        <v>15.6</v>
      </c>
      <c r="V818">
        <v>-6599</v>
      </c>
      <c r="W818">
        <v>-1.5</v>
      </c>
      <c r="X818">
        <v>28.2</v>
      </c>
      <c r="Y818">
        <v>137</v>
      </c>
      <c r="Z818">
        <v>138</v>
      </c>
      <c r="AA818">
        <v>7682</v>
      </c>
      <c r="AB818">
        <v>0</v>
      </c>
    </row>
    <row r="819" spans="1:28" x14ac:dyDescent="0.35">
      <c r="A819">
        <v>1988</v>
      </c>
      <c r="B819" t="s">
        <v>48</v>
      </c>
      <c r="C819" t="s">
        <v>45</v>
      </c>
      <c r="D819">
        <v>141288</v>
      </c>
      <c r="E819">
        <v>178938</v>
      </c>
      <c r="F819">
        <v>4293118</v>
      </c>
      <c r="G819">
        <v>4327125</v>
      </c>
      <c r="H819">
        <v>3419</v>
      </c>
      <c r="I819">
        <v>1.9</v>
      </c>
      <c r="J819">
        <v>5848</v>
      </c>
      <c r="K819">
        <v>3.2</v>
      </c>
      <c r="L819">
        <v>484324</v>
      </c>
      <c r="M819">
        <v>64403</v>
      </c>
      <c r="N819">
        <v>419921</v>
      </c>
      <c r="O819">
        <v>1.5</v>
      </c>
      <c r="P819">
        <v>11.2</v>
      </c>
      <c r="Q819">
        <v>552337</v>
      </c>
      <c r="R819">
        <v>158510</v>
      </c>
      <c r="S819">
        <v>393827</v>
      </c>
      <c r="T819">
        <v>3.7</v>
      </c>
      <c r="U819">
        <v>12.8</v>
      </c>
      <c r="V819">
        <v>-68013</v>
      </c>
      <c r="W819">
        <v>-1.6</v>
      </c>
      <c r="X819">
        <v>22.4</v>
      </c>
      <c r="Y819">
        <v>1313</v>
      </c>
      <c r="Z819">
        <v>1316</v>
      </c>
      <c r="AA819">
        <v>76038</v>
      </c>
      <c r="AB819">
        <v>0</v>
      </c>
    </row>
    <row r="820" spans="1:28" x14ac:dyDescent="0.35">
      <c r="A820">
        <v>1988</v>
      </c>
      <c r="B820" t="s">
        <v>49</v>
      </c>
      <c r="C820" t="s">
        <v>44</v>
      </c>
      <c r="D820">
        <v>1480</v>
      </c>
      <c r="E820">
        <v>2402</v>
      </c>
      <c r="F820">
        <v>198259</v>
      </c>
      <c r="G820">
        <v>100241</v>
      </c>
      <c r="H820">
        <v>2385</v>
      </c>
      <c r="I820">
        <v>198.6</v>
      </c>
      <c r="J820">
        <v>0</v>
      </c>
      <c r="K820">
        <v>0</v>
      </c>
      <c r="L820">
        <v>196036</v>
      </c>
      <c r="M820">
        <v>196036</v>
      </c>
      <c r="N820">
        <v>0</v>
      </c>
      <c r="O820">
        <v>195.6</v>
      </c>
      <c r="P820">
        <v>195.6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196036</v>
      </c>
      <c r="W820">
        <v>195.6</v>
      </c>
      <c r="X820">
        <v>0</v>
      </c>
      <c r="AB820">
        <v>0</v>
      </c>
    </row>
    <row r="821" spans="1:28" x14ac:dyDescent="0.35">
      <c r="A821">
        <v>1988</v>
      </c>
      <c r="B821" t="s">
        <v>49</v>
      </c>
      <c r="C821" t="s">
        <v>57</v>
      </c>
      <c r="D821">
        <v>4853</v>
      </c>
      <c r="E821">
        <v>7177</v>
      </c>
      <c r="F821">
        <v>361546</v>
      </c>
      <c r="G821">
        <v>348700</v>
      </c>
      <c r="H821">
        <v>577</v>
      </c>
      <c r="I821">
        <v>8.1</v>
      </c>
      <c r="J821">
        <v>518</v>
      </c>
      <c r="K821">
        <v>7.2</v>
      </c>
      <c r="L821">
        <v>119570</v>
      </c>
      <c r="M821">
        <v>24183</v>
      </c>
      <c r="N821">
        <v>95387</v>
      </c>
      <c r="O821">
        <v>6.9</v>
      </c>
      <c r="P821">
        <v>34.299999999999997</v>
      </c>
      <c r="Q821">
        <v>93878</v>
      </c>
      <c r="R821">
        <v>49646</v>
      </c>
      <c r="S821">
        <v>44232</v>
      </c>
      <c r="T821">
        <v>14.2</v>
      </c>
      <c r="U821">
        <v>26.9</v>
      </c>
      <c r="V821">
        <v>25692</v>
      </c>
      <c r="W821">
        <v>7.4</v>
      </c>
      <c r="X821">
        <v>53.8</v>
      </c>
      <c r="Y821">
        <v>207</v>
      </c>
      <c r="Z821">
        <v>207</v>
      </c>
      <c r="AA821">
        <v>27934</v>
      </c>
      <c r="AB821">
        <v>0</v>
      </c>
    </row>
    <row r="822" spans="1:28" x14ac:dyDescent="0.35">
      <c r="A822">
        <v>1988</v>
      </c>
      <c r="B822" t="s">
        <v>49</v>
      </c>
      <c r="C822" t="s">
        <v>58</v>
      </c>
      <c r="D822">
        <v>4507</v>
      </c>
      <c r="E822">
        <v>6471</v>
      </c>
      <c r="F822">
        <v>317897</v>
      </c>
      <c r="G822">
        <v>316314</v>
      </c>
      <c r="H822">
        <v>341</v>
      </c>
      <c r="I822">
        <v>5.2</v>
      </c>
      <c r="J822">
        <v>416</v>
      </c>
      <c r="K822">
        <v>6.4</v>
      </c>
      <c r="L822">
        <v>76395</v>
      </c>
      <c r="M822">
        <v>10025</v>
      </c>
      <c r="N822">
        <v>66370</v>
      </c>
      <c r="O822">
        <v>3.2</v>
      </c>
      <c r="P822">
        <v>24.2</v>
      </c>
      <c r="Q822">
        <v>73229</v>
      </c>
      <c r="R822">
        <v>29784</v>
      </c>
      <c r="S822">
        <v>43445</v>
      </c>
      <c r="T822">
        <v>9.4</v>
      </c>
      <c r="U822">
        <v>23.2</v>
      </c>
      <c r="V822">
        <v>3166</v>
      </c>
      <c r="W822">
        <v>1</v>
      </c>
      <c r="X822">
        <v>46.4</v>
      </c>
      <c r="Y822">
        <v>169</v>
      </c>
      <c r="Z822">
        <v>169</v>
      </c>
      <c r="AA822">
        <v>22445</v>
      </c>
      <c r="AB822">
        <v>0</v>
      </c>
    </row>
    <row r="823" spans="1:28" x14ac:dyDescent="0.35">
      <c r="A823">
        <v>1988</v>
      </c>
      <c r="B823" t="s">
        <v>49</v>
      </c>
      <c r="C823" t="s">
        <v>59</v>
      </c>
      <c r="D823">
        <v>4718</v>
      </c>
      <c r="E823">
        <v>6803</v>
      </c>
      <c r="F823">
        <v>331335</v>
      </c>
      <c r="G823">
        <v>329129</v>
      </c>
      <c r="H823">
        <v>393</v>
      </c>
      <c r="I823">
        <v>5.8</v>
      </c>
      <c r="J823">
        <v>267</v>
      </c>
      <c r="K823">
        <v>4</v>
      </c>
      <c r="L823">
        <v>68532</v>
      </c>
      <c r="M823">
        <v>10420</v>
      </c>
      <c r="N823">
        <v>58112</v>
      </c>
      <c r="O823">
        <v>3.2</v>
      </c>
      <c r="P823">
        <v>20.8</v>
      </c>
      <c r="Q823">
        <v>64120</v>
      </c>
      <c r="R823">
        <v>20710</v>
      </c>
      <c r="S823">
        <v>43410</v>
      </c>
      <c r="T823">
        <v>6.3</v>
      </c>
      <c r="U823">
        <v>19.5</v>
      </c>
      <c r="V823">
        <v>4412</v>
      </c>
      <c r="W823">
        <v>1.3</v>
      </c>
      <c r="X823">
        <v>39</v>
      </c>
      <c r="Y823">
        <v>107</v>
      </c>
      <c r="Z823">
        <v>107</v>
      </c>
      <c r="AA823">
        <v>14368</v>
      </c>
      <c r="AB823">
        <v>0</v>
      </c>
    </row>
    <row r="824" spans="1:28" x14ac:dyDescent="0.35">
      <c r="A824">
        <v>1988</v>
      </c>
      <c r="B824" t="s">
        <v>49</v>
      </c>
      <c r="C824" t="s">
        <v>60</v>
      </c>
      <c r="D824">
        <v>4241</v>
      </c>
      <c r="E824">
        <v>6228</v>
      </c>
      <c r="F824">
        <v>294449</v>
      </c>
      <c r="G824">
        <v>293099</v>
      </c>
      <c r="H824">
        <v>417</v>
      </c>
      <c r="I824">
        <v>6.8</v>
      </c>
      <c r="J824">
        <v>301</v>
      </c>
      <c r="K824">
        <v>4.9000000000000004</v>
      </c>
      <c r="L824">
        <v>61529</v>
      </c>
      <c r="M824">
        <v>9977</v>
      </c>
      <c r="N824">
        <v>51552</v>
      </c>
      <c r="O824">
        <v>3.4</v>
      </c>
      <c r="P824">
        <v>21</v>
      </c>
      <c r="Q824">
        <v>58828</v>
      </c>
      <c r="R824">
        <v>17680</v>
      </c>
      <c r="S824">
        <v>41148</v>
      </c>
      <c r="T824">
        <v>6</v>
      </c>
      <c r="U824">
        <v>20.100000000000001</v>
      </c>
      <c r="V824">
        <v>2701</v>
      </c>
      <c r="W824">
        <v>0.9</v>
      </c>
      <c r="X824">
        <v>40.200000000000003</v>
      </c>
      <c r="Y824">
        <v>99</v>
      </c>
      <c r="Z824">
        <v>99</v>
      </c>
      <c r="AA824">
        <v>12882</v>
      </c>
      <c r="AB824">
        <v>0</v>
      </c>
    </row>
    <row r="825" spans="1:28" x14ac:dyDescent="0.35">
      <c r="A825">
        <v>1988</v>
      </c>
      <c r="B825" t="s">
        <v>49</v>
      </c>
      <c r="C825" t="s">
        <v>61</v>
      </c>
      <c r="D825">
        <v>3563</v>
      </c>
      <c r="E825">
        <v>5954</v>
      </c>
      <c r="F825">
        <v>247390</v>
      </c>
      <c r="G825">
        <v>245337</v>
      </c>
      <c r="H825">
        <v>404</v>
      </c>
      <c r="I825">
        <v>6.9</v>
      </c>
      <c r="J825">
        <v>213</v>
      </c>
      <c r="K825">
        <v>3.6</v>
      </c>
      <c r="L825">
        <v>48055</v>
      </c>
      <c r="M825">
        <v>6951</v>
      </c>
      <c r="N825">
        <v>41104</v>
      </c>
      <c r="O825">
        <v>2.8</v>
      </c>
      <c r="P825">
        <v>19.600000000000001</v>
      </c>
      <c r="Q825">
        <v>43948</v>
      </c>
      <c r="R825">
        <v>11697</v>
      </c>
      <c r="S825">
        <v>32251</v>
      </c>
      <c r="T825">
        <v>4.8</v>
      </c>
      <c r="U825">
        <v>17.899999999999999</v>
      </c>
      <c r="V825">
        <v>4107</v>
      </c>
      <c r="W825">
        <v>1.7</v>
      </c>
      <c r="X825">
        <v>35.799999999999997</v>
      </c>
      <c r="Y825">
        <v>53</v>
      </c>
      <c r="Z825">
        <v>53</v>
      </c>
      <c r="AA825">
        <v>7084</v>
      </c>
      <c r="AB825">
        <v>0</v>
      </c>
    </row>
    <row r="826" spans="1:28" x14ac:dyDescent="0.35">
      <c r="A826">
        <v>1988</v>
      </c>
      <c r="B826" t="s">
        <v>49</v>
      </c>
      <c r="C826" t="s">
        <v>62</v>
      </c>
      <c r="D826">
        <v>17068</v>
      </c>
      <c r="E826">
        <v>27742</v>
      </c>
      <c r="F826">
        <v>1177025</v>
      </c>
      <c r="G826">
        <v>1174541</v>
      </c>
      <c r="H826">
        <v>1816</v>
      </c>
      <c r="I826">
        <v>6.6</v>
      </c>
      <c r="J826">
        <v>1488</v>
      </c>
      <c r="K826">
        <v>5.4</v>
      </c>
      <c r="L826">
        <v>200061</v>
      </c>
      <c r="M826">
        <v>32040</v>
      </c>
      <c r="N826">
        <v>168021</v>
      </c>
      <c r="O826">
        <v>2.7</v>
      </c>
      <c r="P826">
        <v>17</v>
      </c>
      <c r="Q826">
        <v>195093</v>
      </c>
      <c r="R826">
        <v>56636</v>
      </c>
      <c r="S826">
        <v>138457</v>
      </c>
      <c r="T826">
        <v>4.8</v>
      </c>
      <c r="U826">
        <v>16.600000000000001</v>
      </c>
      <c r="V826">
        <v>4968</v>
      </c>
      <c r="W826">
        <v>0.4</v>
      </c>
      <c r="X826">
        <v>33.200000000000003</v>
      </c>
      <c r="Y826">
        <v>200</v>
      </c>
      <c r="Z826">
        <v>201</v>
      </c>
      <c r="AA826">
        <v>26922</v>
      </c>
      <c r="AB826">
        <v>0</v>
      </c>
    </row>
    <row r="827" spans="1:28" x14ac:dyDescent="0.35">
      <c r="A827">
        <v>1988</v>
      </c>
      <c r="B827" t="s">
        <v>49</v>
      </c>
      <c r="C827" t="s">
        <v>63</v>
      </c>
      <c r="D827">
        <v>4921</v>
      </c>
      <c r="E827">
        <v>13830</v>
      </c>
      <c r="F827">
        <v>339807</v>
      </c>
      <c r="G827">
        <v>340838</v>
      </c>
      <c r="H827">
        <v>1125</v>
      </c>
      <c r="I827">
        <v>8.1999999999999993</v>
      </c>
      <c r="J827">
        <v>805</v>
      </c>
      <c r="K827">
        <v>5.9</v>
      </c>
      <c r="L827">
        <v>58300</v>
      </c>
      <c r="M827">
        <v>13299</v>
      </c>
      <c r="N827">
        <v>45001</v>
      </c>
      <c r="O827">
        <v>3.9</v>
      </c>
      <c r="P827">
        <v>17.100000000000001</v>
      </c>
      <c r="Q827">
        <v>60362</v>
      </c>
      <c r="R827">
        <v>16676</v>
      </c>
      <c r="S827">
        <v>43686</v>
      </c>
      <c r="T827">
        <v>4.9000000000000004</v>
      </c>
      <c r="U827">
        <v>17.7</v>
      </c>
      <c r="V827">
        <v>-2062</v>
      </c>
      <c r="W827">
        <v>-0.6</v>
      </c>
      <c r="X827">
        <v>34.200000000000003</v>
      </c>
      <c r="Y827">
        <v>28</v>
      </c>
      <c r="Z827">
        <v>28</v>
      </c>
      <c r="AA827">
        <v>4109</v>
      </c>
      <c r="AB827">
        <v>0</v>
      </c>
    </row>
    <row r="828" spans="1:28" x14ac:dyDescent="0.35">
      <c r="A828">
        <v>1988</v>
      </c>
      <c r="B828" t="s">
        <v>49</v>
      </c>
      <c r="C828" t="s">
        <v>45</v>
      </c>
      <c r="D828">
        <v>50445</v>
      </c>
      <c r="E828">
        <v>89864</v>
      </c>
      <c r="F828">
        <v>3491430</v>
      </c>
      <c r="G828">
        <v>3488432</v>
      </c>
      <c r="H828">
        <v>4231</v>
      </c>
      <c r="I828">
        <v>4.7</v>
      </c>
      <c r="J828">
        <v>4459</v>
      </c>
      <c r="K828">
        <v>5</v>
      </c>
      <c r="L828">
        <v>440955</v>
      </c>
      <c r="M828">
        <v>79745</v>
      </c>
      <c r="N828">
        <v>361210</v>
      </c>
      <c r="O828">
        <v>2.2999999999999998</v>
      </c>
      <c r="P828">
        <v>12.6</v>
      </c>
      <c r="Q828">
        <v>434959</v>
      </c>
      <c r="R828">
        <v>115169</v>
      </c>
      <c r="S828">
        <v>319790</v>
      </c>
      <c r="T828">
        <v>3.3</v>
      </c>
      <c r="U828">
        <v>12.5</v>
      </c>
      <c r="V828">
        <v>5996</v>
      </c>
      <c r="W828">
        <v>0.1</v>
      </c>
      <c r="X828">
        <v>25</v>
      </c>
      <c r="Y828">
        <v>231</v>
      </c>
      <c r="Z828">
        <v>238</v>
      </c>
      <c r="AA828">
        <v>31159</v>
      </c>
      <c r="AB828">
        <v>0</v>
      </c>
    </row>
    <row r="829" spans="1:28" x14ac:dyDescent="0.35">
      <c r="A829">
        <v>1988</v>
      </c>
      <c r="B829" t="s">
        <v>50</v>
      </c>
      <c r="C829" t="s">
        <v>44</v>
      </c>
      <c r="D829">
        <v>662</v>
      </c>
      <c r="E829">
        <v>2066</v>
      </c>
      <c r="F829">
        <v>194686</v>
      </c>
      <c r="G829">
        <v>98508</v>
      </c>
      <c r="H829">
        <v>2058</v>
      </c>
      <c r="I829">
        <v>199.2</v>
      </c>
      <c r="J829">
        <v>0</v>
      </c>
      <c r="K829">
        <v>0</v>
      </c>
      <c r="L829">
        <v>192356</v>
      </c>
      <c r="M829">
        <v>192356</v>
      </c>
      <c r="N829">
        <v>0</v>
      </c>
      <c r="O829">
        <v>195.3</v>
      </c>
      <c r="P829">
        <v>195.3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192356</v>
      </c>
      <c r="W829">
        <v>195.3</v>
      </c>
      <c r="X829">
        <v>0</v>
      </c>
      <c r="AB829">
        <v>0</v>
      </c>
    </row>
    <row r="830" spans="1:28" x14ac:dyDescent="0.35">
      <c r="A830">
        <v>1988</v>
      </c>
      <c r="B830" t="s">
        <v>50</v>
      </c>
      <c r="C830" t="s">
        <v>57</v>
      </c>
      <c r="D830">
        <v>1960</v>
      </c>
      <c r="E830">
        <v>3784</v>
      </c>
      <c r="F830">
        <v>326620</v>
      </c>
      <c r="G830">
        <v>319540</v>
      </c>
      <c r="H830">
        <v>468</v>
      </c>
      <c r="I830">
        <v>12.6</v>
      </c>
      <c r="J830">
        <v>323</v>
      </c>
      <c r="K830">
        <v>8.6999999999999993</v>
      </c>
      <c r="L830">
        <v>121483</v>
      </c>
      <c r="M830">
        <v>40244</v>
      </c>
      <c r="N830">
        <v>81239</v>
      </c>
      <c r="O830">
        <v>12.6</v>
      </c>
      <c r="P830">
        <v>38</v>
      </c>
      <c r="Q830">
        <v>107323</v>
      </c>
      <c r="R830">
        <v>67201</v>
      </c>
      <c r="S830">
        <v>40122</v>
      </c>
      <c r="T830">
        <v>21</v>
      </c>
      <c r="U830">
        <v>33.6</v>
      </c>
      <c r="V830">
        <v>14160</v>
      </c>
      <c r="W830">
        <v>4.4000000000000004</v>
      </c>
      <c r="X830">
        <v>67.2</v>
      </c>
      <c r="Y830">
        <v>111</v>
      </c>
      <c r="Z830">
        <v>111</v>
      </c>
      <c r="AB830">
        <v>1</v>
      </c>
    </row>
    <row r="831" spans="1:28" x14ac:dyDescent="0.35">
      <c r="A831">
        <v>1988</v>
      </c>
      <c r="B831" t="s">
        <v>50</v>
      </c>
      <c r="C831" t="s">
        <v>58</v>
      </c>
      <c r="D831">
        <v>1822</v>
      </c>
      <c r="E831">
        <v>3848</v>
      </c>
      <c r="F831">
        <v>281830</v>
      </c>
      <c r="G831">
        <v>275438</v>
      </c>
      <c r="H831">
        <v>440</v>
      </c>
      <c r="I831">
        <v>11.7</v>
      </c>
      <c r="J831">
        <v>225</v>
      </c>
      <c r="K831">
        <v>6</v>
      </c>
      <c r="L831">
        <v>76933</v>
      </c>
      <c r="M831">
        <v>16257</v>
      </c>
      <c r="N831">
        <v>60676</v>
      </c>
      <c r="O831">
        <v>5.9</v>
      </c>
      <c r="P831">
        <v>27.9</v>
      </c>
      <c r="Q831">
        <v>64149</v>
      </c>
      <c r="R831">
        <v>24506</v>
      </c>
      <c r="S831">
        <v>39643</v>
      </c>
      <c r="T831">
        <v>8.9</v>
      </c>
      <c r="U831">
        <v>23.3</v>
      </c>
      <c r="V831">
        <v>12784</v>
      </c>
      <c r="W831">
        <v>4.5999999999999996</v>
      </c>
      <c r="X831">
        <v>46.6</v>
      </c>
      <c r="Y831">
        <v>57</v>
      </c>
      <c r="Z831">
        <v>57</v>
      </c>
      <c r="AA831">
        <v>17223</v>
      </c>
      <c r="AB831">
        <v>0</v>
      </c>
    </row>
    <row r="832" spans="1:28" x14ac:dyDescent="0.35">
      <c r="A832">
        <v>1988</v>
      </c>
      <c r="B832" t="s">
        <v>50</v>
      </c>
      <c r="C832" t="s">
        <v>59</v>
      </c>
      <c r="D832">
        <v>2063</v>
      </c>
      <c r="E832">
        <v>3992</v>
      </c>
      <c r="F832">
        <v>315026</v>
      </c>
      <c r="G832">
        <v>312783</v>
      </c>
      <c r="H832">
        <v>407</v>
      </c>
      <c r="I832">
        <v>10.4</v>
      </c>
      <c r="J832">
        <v>227</v>
      </c>
      <c r="K832">
        <v>5.8</v>
      </c>
      <c r="L832">
        <v>70090</v>
      </c>
      <c r="M832">
        <v>15135</v>
      </c>
      <c r="N832">
        <v>54955</v>
      </c>
      <c r="O832">
        <v>4.8</v>
      </c>
      <c r="P832">
        <v>22.4</v>
      </c>
      <c r="Q832">
        <v>65603</v>
      </c>
      <c r="R832">
        <v>25171</v>
      </c>
      <c r="S832">
        <v>40432</v>
      </c>
      <c r="T832">
        <v>8</v>
      </c>
      <c r="U832">
        <v>21</v>
      </c>
      <c r="V832">
        <v>4487</v>
      </c>
      <c r="W832">
        <v>1.4</v>
      </c>
      <c r="X832">
        <v>42</v>
      </c>
      <c r="Y832">
        <v>60</v>
      </c>
      <c r="Z832">
        <v>60</v>
      </c>
      <c r="AA832">
        <v>17582</v>
      </c>
      <c r="AB832">
        <v>0</v>
      </c>
    </row>
    <row r="833" spans="1:28" x14ac:dyDescent="0.35">
      <c r="A833">
        <v>1988</v>
      </c>
      <c r="B833" t="s">
        <v>50</v>
      </c>
      <c r="C833" t="s">
        <v>60</v>
      </c>
      <c r="D833">
        <v>1897</v>
      </c>
      <c r="E833">
        <v>4074</v>
      </c>
      <c r="F833">
        <v>289142</v>
      </c>
      <c r="G833">
        <v>287491</v>
      </c>
      <c r="H833">
        <v>469</v>
      </c>
      <c r="I833">
        <v>11.9</v>
      </c>
      <c r="J833">
        <v>198</v>
      </c>
      <c r="K833">
        <v>5</v>
      </c>
      <c r="L833">
        <v>62047</v>
      </c>
      <c r="M833">
        <v>13723</v>
      </c>
      <c r="N833">
        <v>48324</v>
      </c>
      <c r="O833">
        <v>4.8</v>
      </c>
      <c r="P833">
        <v>21.6</v>
      </c>
      <c r="Q833">
        <v>58745</v>
      </c>
      <c r="R833">
        <v>17451</v>
      </c>
      <c r="S833">
        <v>41294</v>
      </c>
      <c r="T833">
        <v>6.1</v>
      </c>
      <c r="U833">
        <v>20.399999999999999</v>
      </c>
      <c r="V833">
        <v>3302</v>
      </c>
      <c r="W833">
        <v>1.2</v>
      </c>
      <c r="X833">
        <v>40.799999999999997</v>
      </c>
      <c r="Y833">
        <v>32</v>
      </c>
      <c r="Z833">
        <v>32</v>
      </c>
      <c r="AA833">
        <v>9838</v>
      </c>
      <c r="AB833">
        <v>0</v>
      </c>
    </row>
    <row r="834" spans="1:28" x14ac:dyDescent="0.35">
      <c r="A834">
        <v>1988</v>
      </c>
      <c r="B834" t="s">
        <v>50</v>
      </c>
      <c r="C834" t="s">
        <v>61</v>
      </c>
      <c r="D834">
        <v>1497</v>
      </c>
      <c r="E834">
        <v>4129</v>
      </c>
      <c r="F834">
        <v>226543</v>
      </c>
      <c r="G834">
        <v>222515</v>
      </c>
      <c r="H834">
        <v>458</v>
      </c>
      <c r="I834">
        <v>11.2</v>
      </c>
      <c r="J834">
        <v>324</v>
      </c>
      <c r="K834">
        <v>8</v>
      </c>
      <c r="L834">
        <v>49780</v>
      </c>
      <c r="M834">
        <v>11443</v>
      </c>
      <c r="N834">
        <v>38337</v>
      </c>
      <c r="O834">
        <v>5.0999999999999996</v>
      </c>
      <c r="P834">
        <v>22.4</v>
      </c>
      <c r="Q834">
        <v>41723</v>
      </c>
      <c r="R834">
        <v>12351</v>
      </c>
      <c r="S834">
        <v>29372</v>
      </c>
      <c r="T834">
        <v>5.6</v>
      </c>
      <c r="U834">
        <v>18.8</v>
      </c>
      <c r="V834">
        <v>8057</v>
      </c>
      <c r="W834">
        <v>3.6</v>
      </c>
      <c r="X834">
        <v>37.6</v>
      </c>
      <c r="Y834">
        <v>24</v>
      </c>
      <c r="Z834">
        <v>24</v>
      </c>
      <c r="AA834">
        <v>7271</v>
      </c>
      <c r="AB834">
        <v>0</v>
      </c>
    </row>
    <row r="835" spans="1:28" x14ac:dyDescent="0.35">
      <c r="A835">
        <v>1988</v>
      </c>
      <c r="B835" t="s">
        <v>50</v>
      </c>
      <c r="C835" t="s">
        <v>62</v>
      </c>
      <c r="D835">
        <v>7779</v>
      </c>
      <c r="E835">
        <v>20024</v>
      </c>
      <c r="F835">
        <v>1165250</v>
      </c>
      <c r="G835">
        <v>1155291</v>
      </c>
      <c r="H835">
        <v>2121</v>
      </c>
      <c r="I835">
        <v>10.9</v>
      </c>
      <c r="J835">
        <v>1160</v>
      </c>
      <c r="K835">
        <v>5.9</v>
      </c>
      <c r="L835">
        <v>217373</v>
      </c>
      <c r="M835">
        <v>49652</v>
      </c>
      <c r="N835">
        <v>167721</v>
      </c>
      <c r="O835">
        <v>4.3</v>
      </c>
      <c r="P835">
        <v>18.8</v>
      </c>
      <c r="Q835">
        <v>197455</v>
      </c>
      <c r="R835">
        <v>55392</v>
      </c>
      <c r="S835">
        <v>142063</v>
      </c>
      <c r="T835">
        <v>4.8</v>
      </c>
      <c r="U835">
        <v>17.100000000000001</v>
      </c>
      <c r="V835">
        <v>19918</v>
      </c>
      <c r="W835">
        <v>1.7</v>
      </c>
      <c r="X835">
        <v>34.200000000000003</v>
      </c>
      <c r="Y835">
        <v>72</v>
      </c>
      <c r="Z835">
        <v>72</v>
      </c>
      <c r="AA835">
        <v>20849</v>
      </c>
      <c r="AB835">
        <v>0</v>
      </c>
    </row>
    <row r="836" spans="1:28" x14ac:dyDescent="0.35">
      <c r="A836">
        <v>1988</v>
      </c>
      <c r="B836" t="s">
        <v>50</v>
      </c>
      <c r="C836" t="s">
        <v>63</v>
      </c>
      <c r="D836">
        <v>2781</v>
      </c>
      <c r="E836">
        <v>13739</v>
      </c>
      <c r="F836">
        <v>424568</v>
      </c>
      <c r="G836">
        <v>419668</v>
      </c>
      <c r="H836">
        <v>1291</v>
      </c>
      <c r="I836">
        <v>9.5</v>
      </c>
      <c r="J836">
        <v>989</v>
      </c>
      <c r="K836">
        <v>7.3</v>
      </c>
      <c r="L836">
        <v>79481</v>
      </c>
      <c r="M836">
        <v>20269</v>
      </c>
      <c r="N836">
        <v>59212</v>
      </c>
      <c r="O836">
        <v>4.8</v>
      </c>
      <c r="P836">
        <v>18.899999999999999</v>
      </c>
      <c r="Q836">
        <v>69680</v>
      </c>
      <c r="R836">
        <v>19506</v>
      </c>
      <c r="S836">
        <v>50174</v>
      </c>
      <c r="T836">
        <v>4.5999999999999996</v>
      </c>
      <c r="U836">
        <v>16.600000000000001</v>
      </c>
      <c r="V836">
        <v>9801</v>
      </c>
      <c r="W836">
        <v>2.2999999999999998</v>
      </c>
      <c r="X836">
        <v>33.200000000000003</v>
      </c>
      <c r="Y836">
        <v>8</v>
      </c>
      <c r="Z836">
        <v>8</v>
      </c>
      <c r="AB836">
        <v>1</v>
      </c>
    </row>
    <row r="837" spans="1:28" x14ac:dyDescent="0.35">
      <c r="A837">
        <v>1988</v>
      </c>
      <c r="B837" t="s">
        <v>50</v>
      </c>
      <c r="C837" t="s">
        <v>45</v>
      </c>
      <c r="D837">
        <v>28748</v>
      </c>
      <c r="E837">
        <v>93305</v>
      </c>
      <c r="F837">
        <v>4360219</v>
      </c>
      <c r="G837">
        <v>4329050</v>
      </c>
      <c r="H837">
        <v>6730</v>
      </c>
      <c r="I837">
        <v>7.2</v>
      </c>
      <c r="J837">
        <v>5761</v>
      </c>
      <c r="K837">
        <v>6.2</v>
      </c>
      <c r="L837">
        <v>621756</v>
      </c>
      <c r="M837">
        <v>151442</v>
      </c>
      <c r="N837">
        <v>470314</v>
      </c>
      <c r="O837">
        <v>3.5</v>
      </c>
      <c r="P837">
        <v>14.4</v>
      </c>
      <c r="Q837">
        <v>559418</v>
      </c>
      <c r="R837">
        <v>154992</v>
      </c>
      <c r="S837">
        <v>404426</v>
      </c>
      <c r="T837">
        <v>3.6</v>
      </c>
      <c r="U837">
        <v>12.9</v>
      </c>
      <c r="V837">
        <v>62338</v>
      </c>
      <c r="W837">
        <v>1.5</v>
      </c>
      <c r="X837">
        <v>25.8</v>
      </c>
      <c r="Y837">
        <v>92</v>
      </c>
      <c r="Z837">
        <v>92</v>
      </c>
      <c r="AA837">
        <v>26653</v>
      </c>
      <c r="AB837">
        <v>0</v>
      </c>
    </row>
    <row r="838" spans="1:28" x14ac:dyDescent="0.35">
      <c r="A838">
        <v>1988</v>
      </c>
      <c r="B838" t="s">
        <v>51</v>
      </c>
      <c r="C838" t="s">
        <v>44</v>
      </c>
      <c r="D838">
        <v>130</v>
      </c>
      <c r="E838">
        <v>460</v>
      </c>
      <c r="F838">
        <v>89678</v>
      </c>
      <c r="G838">
        <v>45722</v>
      </c>
      <c r="H838">
        <v>457</v>
      </c>
      <c r="I838">
        <v>198.7</v>
      </c>
      <c r="J838">
        <v>0</v>
      </c>
      <c r="K838">
        <v>0</v>
      </c>
      <c r="L838">
        <v>87912</v>
      </c>
      <c r="M838">
        <v>87912</v>
      </c>
      <c r="N838">
        <v>0</v>
      </c>
      <c r="O838">
        <v>192.3</v>
      </c>
      <c r="P838">
        <v>192.3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87912</v>
      </c>
      <c r="W838">
        <v>192.3</v>
      </c>
      <c r="X838">
        <v>0</v>
      </c>
      <c r="AB838">
        <v>0</v>
      </c>
    </row>
    <row r="839" spans="1:28" x14ac:dyDescent="0.35">
      <c r="A839">
        <v>1988</v>
      </c>
      <c r="B839" t="s">
        <v>51</v>
      </c>
      <c r="C839" t="s">
        <v>57</v>
      </c>
      <c r="D839">
        <v>486</v>
      </c>
      <c r="E839">
        <v>1450</v>
      </c>
      <c r="F839">
        <v>171370</v>
      </c>
      <c r="G839">
        <v>160902</v>
      </c>
      <c r="H839">
        <v>107</v>
      </c>
      <c r="I839">
        <v>7.5</v>
      </c>
      <c r="J839">
        <v>64</v>
      </c>
      <c r="K839">
        <v>4.5</v>
      </c>
      <c r="L839">
        <v>40552</v>
      </c>
      <c r="M839">
        <v>5770</v>
      </c>
      <c r="N839">
        <v>34782</v>
      </c>
      <c r="O839">
        <v>3.6</v>
      </c>
      <c r="P839">
        <v>25.2</v>
      </c>
      <c r="Q839">
        <v>19616</v>
      </c>
      <c r="R839">
        <v>3213</v>
      </c>
      <c r="S839">
        <v>16403</v>
      </c>
      <c r="T839">
        <v>2</v>
      </c>
      <c r="U839">
        <v>12.2</v>
      </c>
      <c r="V839">
        <v>20936</v>
      </c>
      <c r="W839">
        <v>13</v>
      </c>
      <c r="X839">
        <v>24.4</v>
      </c>
      <c r="AB839">
        <v>0</v>
      </c>
    </row>
    <row r="840" spans="1:28" x14ac:dyDescent="0.35">
      <c r="A840">
        <v>1988</v>
      </c>
      <c r="B840" t="s">
        <v>51</v>
      </c>
      <c r="C840" t="s">
        <v>58</v>
      </c>
      <c r="D840">
        <v>348</v>
      </c>
      <c r="E840">
        <v>1286</v>
      </c>
      <c r="F840">
        <v>118065</v>
      </c>
      <c r="G840">
        <v>114765</v>
      </c>
      <c r="H840">
        <v>221</v>
      </c>
      <c r="I840">
        <v>18.3</v>
      </c>
      <c r="J840">
        <v>69</v>
      </c>
      <c r="K840">
        <v>5.7</v>
      </c>
      <c r="L840">
        <v>31804</v>
      </c>
      <c r="M840">
        <v>7619</v>
      </c>
      <c r="N840">
        <v>24185</v>
      </c>
      <c r="O840">
        <v>6.6</v>
      </c>
      <c r="P840">
        <v>27.7</v>
      </c>
      <c r="Q840">
        <v>25204</v>
      </c>
      <c r="R840">
        <v>6425</v>
      </c>
      <c r="S840">
        <v>18779</v>
      </c>
      <c r="T840">
        <v>5.6</v>
      </c>
      <c r="U840">
        <v>22</v>
      </c>
      <c r="V840">
        <v>6600</v>
      </c>
      <c r="W840">
        <v>5.7</v>
      </c>
      <c r="X840">
        <v>44</v>
      </c>
      <c r="Y840">
        <v>5</v>
      </c>
      <c r="Z840">
        <v>5</v>
      </c>
      <c r="AA840">
        <v>3410</v>
      </c>
      <c r="AB840">
        <v>0</v>
      </c>
    </row>
    <row r="841" spans="1:28" x14ac:dyDescent="0.35">
      <c r="A841">
        <v>1988</v>
      </c>
      <c r="B841" t="s">
        <v>51</v>
      </c>
      <c r="C841" t="s">
        <v>59</v>
      </c>
      <c r="D841">
        <v>408</v>
      </c>
      <c r="E841">
        <v>1279</v>
      </c>
      <c r="F841">
        <v>140301</v>
      </c>
      <c r="G841">
        <v>139237</v>
      </c>
      <c r="H841">
        <v>198</v>
      </c>
      <c r="I841">
        <v>16.2</v>
      </c>
      <c r="J841">
        <v>91</v>
      </c>
      <c r="K841">
        <v>7.4</v>
      </c>
      <c r="L841">
        <v>34163</v>
      </c>
      <c r="M841">
        <v>8549</v>
      </c>
      <c r="N841">
        <v>25614</v>
      </c>
      <c r="O841">
        <v>6.1</v>
      </c>
      <c r="P841">
        <v>24.5</v>
      </c>
      <c r="Q841">
        <v>32035</v>
      </c>
      <c r="R841">
        <v>12616</v>
      </c>
      <c r="S841">
        <v>19419</v>
      </c>
      <c r="T841">
        <v>9.1</v>
      </c>
      <c r="U841">
        <v>23</v>
      </c>
      <c r="V841">
        <v>2128</v>
      </c>
      <c r="W841">
        <v>1.5</v>
      </c>
      <c r="X841">
        <v>46</v>
      </c>
      <c r="Y841">
        <v>10</v>
      </c>
      <c r="Z841">
        <v>10</v>
      </c>
      <c r="AA841">
        <v>7023</v>
      </c>
      <c r="AB841">
        <v>0</v>
      </c>
    </row>
    <row r="842" spans="1:28" x14ac:dyDescent="0.35">
      <c r="A842">
        <v>1988</v>
      </c>
      <c r="B842" t="s">
        <v>51</v>
      </c>
      <c r="C842" t="s">
        <v>60</v>
      </c>
      <c r="D842">
        <v>391</v>
      </c>
      <c r="E842">
        <v>1329</v>
      </c>
      <c r="F842">
        <v>133321</v>
      </c>
      <c r="G842">
        <v>131810</v>
      </c>
      <c r="H842">
        <v>199</v>
      </c>
      <c r="I842">
        <v>15.1</v>
      </c>
      <c r="J842">
        <v>163</v>
      </c>
      <c r="K842">
        <v>12.4</v>
      </c>
      <c r="L842">
        <v>29379</v>
      </c>
      <c r="M842">
        <v>5093</v>
      </c>
      <c r="N842">
        <v>24286</v>
      </c>
      <c r="O842">
        <v>3.9</v>
      </c>
      <c r="P842">
        <v>22.3</v>
      </c>
      <c r="Q842">
        <v>26357</v>
      </c>
      <c r="R842">
        <v>8072</v>
      </c>
      <c r="S842">
        <v>18285</v>
      </c>
      <c r="T842">
        <v>6.1</v>
      </c>
      <c r="U842">
        <v>20</v>
      </c>
      <c r="V842">
        <v>3022</v>
      </c>
      <c r="W842">
        <v>2.2999999999999998</v>
      </c>
      <c r="X842">
        <v>40</v>
      </c>
      <c r="Y842">
        <v>5</v>
      </c>
      <c r="Z842">
        <v>5</v>
      </c>
      <c r="AA842">
        <v>3184</v>
      </c>
      <c r="AB842">
        <v>0</v>
      </c>
    </row>
    <row r="843" spans="1:28" x14ac:dyDescent="0.35">
      <c r="A843">
        <v>1988</v>
      </c>
      <c r="B843" t="s">
        <v>51</v>
      </c>
      <c r="C843" t="s">
        <v>61</v>
      </c>
      <c r="D843">
        <v>337</v>
      </c>
      <c r="E843">
        <v>1622</v>
      </c>
      <c r="F843">
        <v>111884</v>
      </c>
      <c r="G843">
        <v>109839</v>
      </c>
      <c r="H843">
        <v>226</v>
      </c>
      <c r="I843">
        <v>14.6</v>
      </c>
      <c r="J843">
        <v>82</v>
      </c>
      <c r="K843">
        <v>5.3</v>
      </c>
      <c r="L843">
        <v>28666</v>
      </c>
      <c r="M843">
        <v>9540</v>
      </c>
      <c r="N843">
        <v>19126</v>
      </c>
      <c r="O843">
        <v>8.6999999999999993</v>
      </c>
      <c r="P843">
        <v>26.1</v>
      </c>
      <c r="Q843">
        <v>24576</v>
      </c>
      <c r="R843">
        <v>4878</v>
      </c>
      <c r="S843">
        <v>19698</v>
      </c>
      <c r="T843">
        <v>4.4000000000000004</v>
      </c>
      <c r="U843">
        <v>22.4</v>
      </c>
      <c r="V843">
        <v>4090</v>
      </c>
      <c r="W843">
        <v>3.7</v>
      </c>
      <c r="X843">
        <v>44.8</v>
      </c>
      <c r="Y843">
        <v>4</v>
      </c>
      <c r="Z843">
        <v>4</v>
      </c>
      <c r="AB843">
        <v>1</v>
      </c>
    </row>
    <row r="844" spans="1:28" x14ac:dyDescent="0.35">
      <c r="A844">
        <v>1988</v>
      </c>
      <c r="B844" t="s">
        <v>51</v>
      </c>
      <c r="C844" t="s">
        <v>62</v>
      </c>
      <c r="D844">
        <v>1737</v>
      </c>
      <c r="E844">
        <v>8942</v>
      </c>
      <c r="F844">
        <v>586599</v>
      </c>
      <c r="G844">
        <v>577775</v>
      </c>
      <c r="H844">
        <v>1157</v>
      </c>
      <c r="I844">
        <v>13.3</v>
      </c>
      <c r="J844">
        <v>637</v>
      </c>
      <c r="K844">
        <v>7.3</v>
      </c>
      <c r="L844">
        <v>118643</v>
      </c>
      <c r="M844">
        <v>35507</v>
      </c>
      <c r="N844">
        <v>83136</v>
      </c>
      <c r="O844">
        <v>6.1</v>
      </c>
      <c r="P844">
        <v>20.5</v>
      </c>
      <c r="Q844">
        <v>100994</v>
      </c>
      <c r="R844">
        <v>27002</v>
      </c>
      <c r="S844">
        <v>73992</v>
      </c>
      <c r="T844">
        <v>4.7</v>
      </c>
      <c r="U844">
        <v>17.5</v>
      </c>
      <c r="V844">
        <v>17649</v>
      </c>
      <c r="W844">
        <v>3</v>
      </c>
      <c r="X844">
        <v>35</v>
      </c>
      <c r="Y844">
        <v>10</v>
      </c>
      <c r="Z844">
        <v>10</v>
      </c>
      <c r="AA844">
        <v>6615</v>
      </c>
      <c r="AB844">
        <v>0</v>
      </c>
    </row>
    <row r="845" spans="1:28" x14ac:dyDescent="0.35">
      <c r="A845">
        <v>1988</v>
      </c>
      <c r="B845" t="s">
        <v>51</v>
      </c>
      <c r="C845" t="s">
        <v>63</v>
      </c>
      <c r="D845">
        <v>821</v>
      </c>
      <c r="E845">
        <v>7139</v>
      </c>
      <c r="F845">
        <v>275355</v>
      </c>
      <c r="G845">
        <v>270068</v>
      </c>
      <c r="H845">
        <v>758</v>
      </c>
      <c r="I845">
        <v>10.8</v>
      </c>
      <c r="J845">
        <v>476</v>
      </c>
      <c r="K845">
        <v>6.8</v>
      </c>
      <c r="L845">
        <v>57333</v>
      </c>
      <c r="M845">
        <v>18516</v>
      </c>
      <c r="N845">
        <v>38817</v>
      </c>
      <c r="O845">
        <v>6.9</v>
      </c>
      <c r="P845">
        <v>21.2</v>
      </c>
      <c r="Q845">
        <v>46758</v>
      </c>
      <c r="R845">
        <v>11692</v>
      </c>
      <c r="S845">
        <v>35066</v>
      </c>
      <c r="T845">
        <v>4.3</v>
      </c>
      <c r="U845">
        <v>17.3</v>
      </c>
      <c r="V845">
        <v>10575</v>
      </c>
      <c r="W845">
        <v>3.9</v>
      </c>
      <c r="X845">
        <v>34.6</v>
      </c>
      <c r="Y845">
        <v>2</v>
      </c>
      <c r="Z845">
        <v>2</v>
      </c>
      <c r="AB845">
        <v>1</v>
      </c>
    </row>
    <row r="846" spans="1:28" x14ac:dyDescent="0.35">
      <c r="A846">
        <v>1988</v>
      </c>
      <c r="B846" t="s">
        <v>51</v>
      </c>
      <c r="C846" t="s">
        <v>45</v>
      </c>
      <c r="D846">
        <v>9098</v>
      </c>
      <c r="E846">
        <v>60349</v>
      </c>
      <c r="F846">
        <v>3092464</v>
      </c>
      <c r="G846">
        <v>3054585</v>
      </c>
      <c r="H846">
        <v>5410</v>
      </c>
      <c r="I846">
        <v>9</v>
      </c>
      <c r="J846">
        <v>4501</v>
      </c>
      <c r="K846">
        <v>7.5</v>
      </c>
      <c r="L846">
        <v>474314</v>
      </c>
      <c r="M846">
        <v>124869</v>
      </c>
      <c r="N846">
        <v>349445</v>
      </c>
      <c r="O846">
        <v>4.0999999999999996</v>
      </c>
      <c r="P846">
        <v>15.5</v>
      </c>
      <c r="Q846">
        <v>398555</v>
      </c>
      <c r="R846">
        <v>113807</v>
      </c>
      <c r="S846">
        <v>284748</v>
      </c>
      <c r="T846">
        <v>3.7</v>
      </c>
      <c r="U846">
        <v>13</v>
      </c>
      <c r="V846">
        <v>75759</v>
      </c>
      <c r="W846">
        <v>2.5</v>
      </c>
      <c r="X846">
        <v>26</v>
      </c>
      <c r="Y846">
        <v>13</v>
      </c>
      <c r="Z846">
        <v>13</v>
      </c>
      <c r="AA846">
        <v>9459</v>
      </c>
      <c r="AB846">
        <v>0</v>
      </c>
    </row>
    <row r="847" spans="1:28" x14ac:dyDescent="0.35">
      <c r="A847">
        <v>1988</v>
      </c>
      <c r="B847" t="s">
        <v>52</v>
      </c>
      <c r="C847" t="s">
        <v>44</v>
      </c>
      <c r="D847">
        <v>33</v>
      </c>
      <c r="E847">
        <v>160</v>
      </c>
      <c r="F847">
        <v>43660</v>
      </c>
      <c r="G847">
        <v>21830</v>
      </c>
      <c r="H847">
        <v>160</v>
      </c>
      <c r="I847">
        <v>200</v>
      </c>
      <c r="J847">
        <v>0</v>
      </c>
      <c r="K847">
        <v>0</v>
      </c>
      <c r="L847">
        <v>43660</v>
      </c>
      <c r="M847">
        <v>43660</v>
      </c>
      <c r="N847">
        <v>0</v>
      </c>
      <c r="O847">
        <v>200</v>
      </c>
      <c r="P847">
        <v>200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43660</v>
      </c>
      <c r="W847">
        <v>200</v>
      </c>
      <c r="X847">
        <v>0</v>
      </c>
      <c r="AB847">
        <v>0</v>
      </c>
    </row>
    <row r="848" spans="1:28" x14ac:dyDescent="0.35">
      <c r="A848">
        <v>1988</v>
      </c>
      <c r="B848" t="s">
        <v>52</v>
      </c>
      <c r="C848" t="s">
        <v>57</v>
      </c>
      <c r="D848">
        <v>288</v>
      </c>
      <c r="E848">
        <v>923</v>
      </c>
      <c r="F848">
        <v>206238</v>
      </c>
      <c r="G848">
        <v>196166</v>
      </c>
      <c r="H848">
        <v>261</v>
      </c>
      <c r="I848">
        <v>24.5</v>
      </c>
      <c r="J848">
        <v>549</v>
      </c>
      <c r="K848">
        <v>51.5</v>
      </c>
      <c r="L848">
        <v>37645</v>
      </c>
      <c r="M848">
        <v>11924</v>
      </c>
      <c r="N848">
        <v>25721</v>
      </c>
      <c r="O848">
        <v>6.1</v>
      </c>
      <c r="P848">
        <v>19.2</v>
      </c>
      <c r="Q848">
        <v>17501</v>
      </c>
      <c r="R848">
        <v>4134</v>
      </c>
      <c r="S848">
        <v>13367</v>
      </c>
      <c r="T848">
        <v>2.1</v>
      </c>
      <c r="U848">
        <v>8.9</v>
      </c>
      <c r="V848">
        <v>20144</v>
      </c>
      <c r="W848">
        <v>10.3</v>
      </c>
      <c r="X848">
        <v>17.8</v>
      </c>
      <c r="Y848">
        <v>1</v>
      </c>
      <c r="Z848">
        <v>4</v>
      </c>
      <c r="AB848">
        <v>1</v>
      </c>
    </row>
    <row r="849" spans="1:28" x14ac:dyDescent="0.35">
      <c r="A849">
        <v>1988</v>
      </c>
      <c r="B849" t="s">
        <v>52</v>
      </c>
      <c r="C849" t="s">
        <v>58</v>
      </c>
      <c r="D849">
        <v>134</v>
      </c>
      <c r="E849">
        <v>705</v>
      </c>
      <c r="F849">
        <v>95730</v>
      </c>
      <c r="G849">
        <v>87107</v>
      </c>
      <c r="H849">
        <v>108</v>
      </c>
      <c r="I849">
        <v>16.399999999999999</v>
      </c>
      <c r="J849">
        <v>18</v>
      </c>
      <c r="K849">
        <v>2.7</v>
      </c>
      <c r="L849">
        <v>28722</v>
      </c>
      <c r="M849">
        <v>6874</v>
      </c>
      <c r="N849">
        <v>21848</v>
      </c>
      <c r="O849">
        <v>7.9</v>
      </c>
      <c r="P849">
        <v>33</v>
      </c>
      <c r="Q849">
        <v>11476</v>
      </c>
      <c r="R849">
        <v>1985</v>
      </c>
      <c r="S849">
        <v>9491</v>
      </c>
      <c r="T849">
        <v>2.2999999999999998</v>
      </c>
      <c r="U849">
        <v>13.2</v>
      </c>
      <c r="V849">
        <v>17246</v>
      </c>
      <c r="W849">
        <v>19.8</v>
      </c>
      <c r="X849">
        <v>26.4</v>
      </c>
      <c r="Y849">
        <v>1</v>
      </c>
      <c r="Z849">
        <v>1</v>
      </c>
      <c r="AB849">
        <v>1</v>
      </c>
    </row>
    <row r="850" spans="1:28" x14ac:dyDescent="0.35">
      <c r="A850">
        <v>1988</v>
      </c>
      <c r="B850" t="s">
        <v>52</v>
      </c>
      <c r="C850" t="s">
        <v>59</v>
      </c>
      <c r="D850">
        <v>121</v>
      </c>
      <c r="E850">
        <v>657</v>
      </c>
      <c r="F850">
        <v>82694</v>
      </c>
      <c r="G850">
        <v>76547</v>
      </c>
      <c r="H850">
        <v>60</v>
      </c>
      <c r="I850">
        <v>9.4</v>
      </c>
      <c r="J850">
        <v>26</v>
      </c>
      <c r="K850">
        <v>4.0999999999999996</v>
      </c>
      <c r="L850">
        <v>22986</v>
      </c>
      <c r="M850">
        <v>4980</v>
      </c>
      <c r="N850">
        <v>18006</v>
      </c>
      <c r="O850">
        <v>6.5</v>
      </c>
      <c r="P850">
        <v>30</v>
      </c>
      <c r="Q850">
        <v>10691</v>
      </c>
      <c r="R850">
        <v>2968</v>
      </c>
      <c r="S850">
        <v>7723</v>
      </c>
      <c r="T850">
        <v>3.9</v>
      </c>
      <c r="U850">
        <v>14</v>
      </c>
      <c r="V850">
        <v>12295</v>
      </c>
      <c r="W850">
        <v>16</v>
      </c>
      <c r="X850">
        <v>28</v>
      </c>
      <c r="Y850">
        <v>1</v>
      </c>
      <c r="Z850">
        <v>1</v>
      </c>
      <c r="AB850">
        <v>1</v>
      </c>
    </row>
    <row r="851" spans="1:28" x14ac:dyDescent="0.35">
      <c r="A851">
        <v>1988</v>
      </c>
      <c r="B851" t="s">
        <v>52</v>
      </c>
      <c r="C851" t="s">
        <v>60</v>
      </c>
      <c r="D851">
        <v>149</v>
      </c>
      <c r="E851">
        <v>1004</v>
      </c>
      <c r="F851">
        <v>97935</v>
      </c>
      <c r="G851">
        <v>94653</v>
      </c>
      <c r="H851">
        <v>147</v>
      </c>
      <c r="I851">
        <v>15.2</v>
      </c>
      <c r="J851">
        <v>67</v>
      </c>
      <c r="K851">
        <v>6.9</v>
      </c>
      <c r="L851">
        <v>21571</v>
      </c>
      <c r="M851">
        <v>4751</v>
      </c>
      <c r="N851">
        <v>16820</v>
      </c>
      <c r="O851">
        <v>5</v>
      </c>
      <c r="P851">
        <v>22.8</v>
      </c>
      <c r="Q851">
        <v>15006</v>
      </c>
      <c r="R851">
        <v>4993</v>
      </c>
      <c r="S851">
        <v>10013</v>
      </c>
      <c r="T851">
        <v>5.3</v>
      </c>
      <c r="U851">
        <v>15.9</v>
      </c>
      <c r="V851">
        <v>6565</v>
      </c>
      <c r="W851">
        <v>6.9</v>
      </c>
      <c r="X851">
        <v>31.8</v>
      </c>
      <c r="Y851">
        <v>2</v>
      </c>
      <c r="Z851">
        <v>2</v>
      </c>
      <c r="AB851">
        <v>1</v>
      </c>
    </row>
    <row r="852" spans="1:28" x14ac:dyDescent="0.35">
      <c r="A852">
        <v>1988</v>
      </c>
      <c r="B852" t="s">
        <v>52</v>
      </c>
      <c r="C852" t="s">
        <v>61</v>
      </c>
      <c r="D852">
        <v>124</v>
      </c>
      <c r="E852">
        <v>976</v>
      </c>
      <c r="F852">
        <v>85386</v>
      </c>
      <c r="G852">
        <v>81775</v>
      </c>
      <c r="H852">
        <v>103</v>
      </c>
      <c r="I852">
        <v>10.9</v>
      </c>
      <c r="J852">
        <v>48</v>
      </c>
      <c r="K852">
        <v>5.0999999999999996</v>
      </c>
      <c r="L852">
        <v>23294</v>
      </c>
      <c r="M852">
        <v>6022</v>
      </c>
      <c r="N852">
        <v>17272</v>
      </c>
      <c r="O852">
        <v>7.4</v>
      </c>
      <c r="P852">
        <v>28.5</v>
      </c>
      <c r="Q852">
        <v>16071</v>
      </c>
      <c r="R852">
        <v>5224</v>
      </c>
      <c r="S852">
        <v>10847</v>
      </c>
      <c r="T852">
        <v>6.4</v>
      </c>
      <c r="U852">
        <v>19.7</v>
      </c>
      <c r="V852">
        <v>7223</v>
      </c>
      <c r="W852">
        <v>8.8000000000000007</v>
      </c>
      <c r="X852">
        <v>39.4</v>
      </c>
      <c r="Y852">
        <v>1</v>
      </c>
      <c r="Z852">
        <v>1</v>
      </c>
      <c r="AB852">
        <v>1</v>
      </c>
    </row>
    <row r="853" spans="1:28" x14ac:dyDescent="0.35">
      <c r="A853">
        <v>1988</v>
      </c>
      <c r="B853" t="s">
        <v>52</v>
      </c>
      <c r="C853" t="s">
        <v>62</v>
      </c>
      <c r="D853">
        <v>657</v>
      </c>
      <c r="E853">
        <v>6062</v>
      </c>
      <c r="F853">
        <v>426337</v>
      </c>
      <c r="G853">
        <v>414409</v>
      </c>
      <c r="H853">
        <v>1055</v>
      </c>
      <c r="I853">
        <v>18.5</v>
      </c>
      <c r="J853">
        <v>297</v>
      </c>
      <c r="K853">
        <v>5.2</v>
      </c>
      <c r="L853">
        <v>88659</v>
      </c>
      <c r="M853">
        <v>24206</v>
      </c>
      <c r="N853">
        <v>64453</v>
      </c>
      <c r="O853">
        <v>5.8</v>
      </c>
      <c r="P853">
        <v>21.4</v>
      </c>
      <c r="Q853">
        <v>64804</v>
      </c>
      <c r="R853">
        <v>16645</v>
      </c>
      <c r="S853">
        <v>48159</v>
      </c>
      <c r="T853">
        <v>4</v>
      </c>
      <c r="U853">
        <v>15.6</v>
      </c>
      <c r="V853">
        <v>23855</v>
      </c>
      <c r="W853">
        <v>5.8</v>
      </c>
      <c r="X853">
        <v>31.2</v>
      </c>
      <c r="Y853">
        <v>6</v>
      </c>
      <c r="Z853">
        <v>6</v>
      </c>
      <c r="AA853">
        <v>8027</v>
      </c>
      <c r="AB853">
        <v>0</v>
      </c>
    </row>
    <row r="854" spans="1:28" x14ac:dyDescent="0.35">
      <c r="A854">
        <v>1988</v>
      </c>
      <c r="B854" t="s">
        <v>52</v>
      </c>
      <c r="C854" t="s">
        <v>63</v>
      </c>
      <c r="D854">
        <v>349</v>
      </c>
      <c r="E854">
        <v>5771</v>
      </c>
      <c r="F854">
        <v>230487</v>
      </c>
      <c r="G854">
        <v>228332</v>
      </c>
      <c r="H854">
        <v>781</v>
      </c>
      <c r="I854">
        <v>14.1</v>
      </c>
      <c r="J854">
        <v>323</v>
      </c>
      <c r="K854">
        <v>5.8</v>
      </c>
      <c r="L854">
        <v>43003</v>
      </c>
      <c r="M854">
        <v>12738</v>
      </c>
      <c r="N854">
        <v>30265</v>
      </c>
      <c r="O854">
        <v>5.6</v>
      </c>
      <c r="P854">
        <v>18.8</v>
      </c>
      <c r="Q854">
        <v>38693</v>
      </c>
      <c r="R854">
        <v>12992</v>
      </c>
      <c r="S854">
        <v>25701</v>
      </c>
      <c r="T854">
        <v>5.7</v>
      </c>
      <c r="U854">
        <v>16.899999999999999</v>
      </c>
      <c r="V854">
        <v>4310</v>
      </c>
      <c r="W854">
        <v>1.9</v>
      </c>
      <c r="X854">
        <v>33.799999999999997</v>
      </c>
      <c r="AB854">
        <v>0</v>
      </c>
    </row>
    <row r="855" spans="1:28" x14ac:dyDescent="0.35">
      <c r="A855">
        <v>1988</v>
      </c>
      <c r="B855" t="s">
        <v>52</v>
      </c>
      <c r="C855" t="s">
        <v>45</v>
      </c>
      <c r="D855">
        <v>4858</v>
      </c>
      <c r="E855">
        <v>58468</v>
      </c>
      <c r="F855">
        <v>3230389</v>
      </c>
      <c r="G855">
        <v>3185148</v>
      </c>
      <c r="H855">
        <v>6335</v>
      </c>
      <c r="I855">
        <v>11</v>
      </c>
      <c r="J855">
        <v>4153</v>
      </c>
      <c r="K855">
        <v>7.2</v>
      </c>
      <c r="L855">
        <v>495104</v>
      </c>
      <c r="M855">
        <v>150038</v>
      </c>
      <c r="N855">
        <v>345066</v>
      </c>
      <c r="O855">
        <v>4.7</v>
      </c>
      <c r="P855">
        <v>15.5</v>
      </c>
      <c r="Q855">
        <v>404622</v>
      </c>
      <c r="R855">
        <v>117473</v>
      </c>
      <c r="S855">
        <v>287149</v>
      </c>
      <c r="T855">
        <v>3.7</v>
      </c>
      <c r="U855">
        <v>12.7</v>
      </c>
      <c r="V855">
        <v>90482</v>
      </c>
      <c r="W855">
        <v>2.8</v>
      </c>
      <c r="X855">
        <v>25.4</v>
      </c>
      <c r="Y855">
        <v>6</v>
      </c>
      <c r="Z855">
        <v>7</v>
      </c>
      <c r="AB855">
        <v>1</v>
      </c>
    </row>
    <row r="856" spans="1:28" x14ac:dyDescent="0.35">
      <c r="A856">
        <v>1988</v>
      </c>
      <c r="B856" t="s">
        <v>53</v>
      </c>
      <c r="C856" t="s">
        <v>44</v>
      </c>
      <c r="D856">
        <v>16</v>
      </c>
      <c r="E856">
        <v>16</v>
      </c>
      <c r="F856">
        <v>45446</v>
      </c>
      <c r="G856">
        <v>24070</v>
      </c>
      <c r="H856">
        <v>15</v>
      </c>
      <c r="I856">
        <v>187.5</v>
      </c>
      <c r="J856">
        <v>0</v>
      </c>
      <c r="K856">
        <v>0</v>
      </c>
      <c r="L856">
        <v>42753</v>
      </c>
      <c r="M856">
        <v>42753</v>
      </c>
      <c r="N856">
        <v>0</v>
      </c>
      <c r="O856">
        <v>177.6</v>
      </c>
      <c r="P856">
        <v>177.6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42753</v>
      </c>
      <c r="W856">
        <v>177.6</v>
      </c>
      <c r="X856">
        <v>0</v>
      </c>
      <c r="AB856">
        <v>0</v>
      </c>
    </row>
    <row r="857" spans="1:28" x14ac:dyDescent="0.35">
      <c r="A857">
        <v>1988</v>
      </c>
      <c r="B857" t="s">
        <v>53</v>
      </c>
      <c r="C857" t="s">
        <v>57</v>
      </c>
      <c r="D857">
        <v>253</v>
      </c>
      <c r="E857">
        <v>365</v>
      </c>
      <c r="F857">
        <v>389707</v>
      </c>
      <c r="G857">
        <v>379957</v>
      </c>
      <c r="H857">
        <v>17</v>
      </c>
      <c r="I857">
        <v>4.7</v>
      </c>
      <c r="J857">
        <v>3</v>
      </c>
      <c r="K857">
        <v>0.8</v>
      </c>
      <c r="L857">
        <v>24303</v>
      </c>
      <c r="P857">
        <v>6.4</v>
      </c>
      <c r="Q857">
        <v>4802</v>
      </c>
      <c r="S857">
        <v>4792</v>
      </c>
      <c r="U857">
        <v>1.3</v>
      </c>
      <c r="V857">
        <v>19501</v>
      </c>
      <c r="W857">
        <v>5.0999999999999996</v>
      </c>
      <c r="X857">
        <v>2.6</v>
      </c>
      <c r="AB857">
        <v>1</v>
      </c>
    </row>
    <row r="858" spans="1:28" x14ac:dyDescent="0.35">
      <c r="A858">
        <v>1988</v>
      </c>
      <c r="B858" t="s">
        <v>53</v>
      </c>
      <c r="C858" t="s">
        <v>58</v>
      </c>
      <c r="D858">
        <v>52</v>
      </c>
      <c r="E858">
        <v>459</v>
      </c>
      <c r="F858">
        <v>56532</v>
      </c>
      <c r="G858">
        <v>52996</v>
      </c>
      <c r="H858">
        <v>112</v>
      </c>
      <c r="I858">
        <v>26.9</v>
      </c>
      <c r="J858">
        <v>28</v>
      </c>
      <c r="K858">
        <v>6.7</v>
      </c>
      <c r="L858">
        <v>16369</v>
      </c>
      <c r="M858">
        <v>5060</v>
      </c>
      <c r="N858">
        <v>11309</v>
      </c>
      <c r="O858">
        <v>9.5</v>
      </c>
      <c r="P858">
        <v>30.9</v>
      </c>
      <c r="Q858">
        <v>9297</v>
      </c>
      <c r="R858">
        <v>5995</v>
      </c>
      <c r="S858">
        <v>3302</v>
      </c>
      <c r="T858">
        <v>11.3</v>
      </c>
      <c r="U858">
        <v>17.5</v>
      </c>
      <c r="V858">
        <v>7072</v>
      </c>
      <c r="W858">
        <v>13.4</v>
      </c>
      <c r="X858">
        <v>35</v>
      </c>
      <c r="Y858">
        <v>2</v>
      </c>
      <c r="Z858">
        <v>2</v>
      </c>
      <c r="AB858">
        <v>1</v>
      </c>
    </row>
    <row r="859" spans="1:28" x14ac:dyDescent="0.35">
      <c r="A859">
        <v>1988</v>
      </c>
      <c r="B859" t="s">
        <v>53</v>
      </c>
      <c r="C859" t="s">
        <v>59</v>
      </c>
      <c r="D859">
        <v>68</v>
      </c>
      <c r="E859">
        <v>689</v>
      </c>
      <c r="F859">
        <v>84996</v>
      </c>
      <c r="G859">
        <v>88906</v>
      </c>
      <c r="H859">
        <v>54</v>
      </c>
      <c r="I859">
        <v>7.8</v>
      </c>
      <c r="J859">
        <v>54</v>
      </c>
      <c r="K859">
        <v>7.8</v>
      </c>
      <c r="L859">
        <v>12899</v>
      </c>
      <c r="M859">
        <v>2030</v>
      </c>
      <c r="N859">
        <v>10869</v>
      </c>
      <c r="O859">
        <v>2.2999999999999998</v>
      </c>
      <c r="P859">
        <v>14.5</v>
      </c>
      <c r="Q859">
        <v>20718</v>
      </c>
      <c r="R859">
        <v>4698</v>
      </c>
      <c r="S859">
        <v>16020</v>
      </c>
      <c r="T859">
        <v>5.3</v>
      </c>
      <c r="U859">
        <v>23.3</v>
      </c>
      <c r="V859">
        <v>-7819</v>
      </c>
      <c r="W859">
        <v>-8.8000000000000007</v>
      </c>
      <c r="X859">
        <v>29</v>
      </c>
      <c r="Y859">
        <v>1</v>
      </c>
      <c r="Z859">
        <v>1</v>
      </c>
      <c r="AB859">
        <v>1</v>
      </c>
    </row>
    <row r="860" spans="1:28" x14ac:dyDescent="0.35">
      <c r="A860">
        <v>1988</v>
      </c>
      <c r="B860" t="s">
        <v>53</v>
      </c>
      <c r="C860" t="s">
        <v>60</v>
      </c>
      <c r="D860">
        <v>73</v>
      </c>
      <c r="E860">
        <v>532</v>
      </c>
      <c r="F860">
        <v>84223</v>
      </c>
      <c r="G860">
        <v>82759</v>
      </c>
      <c r="H860">
        <v>62</v>
      </c>
      <c r="I860">
        <v>11.5</v>
      </c>
      <c r="J860">
        <v>76</v>
      </c>
      <c r="K860">
        <v>14.1</v>
      </c>
      <c r="L860">
        <v>12763</v>
      </c>
      <c r="P860">
        <v>15.4</v>
      </c>
      <c r="Q860">
        <v>9835</v>
      </c>
      <c r="R860">
        <v>2147</v>
      </c>
      <c r="S860">
        <v>7688</v>
      </c>
      <c r="T860">
        <v>2.6</v>
      </c>
      <c r="U860">
        <v>11.9</v>
      </c>
      <c r="V860">
        <v>2928</v>
      </c>
      <c r="W860">
        <v>3.5</v>
      </c>
      <c r="X860">
        <v>23.8</v>
      </c>
      <c r="AB860">
        <v>1</v>
      </c>
    </row>
    <row r="861" spans="1:28" x14ac:dyDescent="0.35">
      <c r="A861">
        <v>1988</v>
      </c>
      <c r="B861" t="s">
        <v>53</v>
      </c>
      <c r="C861" t="s">
        <v>61</v>
      </c>
      <c r="D861">
        <v>54</v>
      </c>
      <c r="E861">
        <v>813</v>
      </c>
      <c r="F861">
        <v>84451</v>
      </c>
      <c r="G861">
        <v>82516</v>
      </c>
      <c r="H861">
        <v>145</v>
      </c>
      <c r="I861">
        <v>18.7</v>
      </c>
      <c r="J861">
        <v>66</v>
      </c>
      <c r="K861">
        <v>8.5</v>
      </c>
      <c r="L861">
        <v>12757</v>
      </c>
      <c r="M861">
        <v>2960</v>
      </c>
      <c r="N861">
        <v>9797</v>
      </c>
      <c r="O861">
        <v>3.6</v>
      </c>
      <c r="P861">
        <v>15.5</v>
      </c>
      <c r="Q861">
        <v>8887</v>
      </c>
      <c r="R861">
        <v>1651</v>
      </c>
      <c r="S861">
        <v>7236</v>
      </c>
      <c r="T861">
        <v>2</v>
      </c>
      <c r="U861">
        <v>10.8</v>
      </c>
      <c r="V861">
        <v>3870</v>
      </c>
      <c r="W861">
        <v>4.7</v>
      </c>
      <c r="X861">
        <v>21.6</v>
      </c>
      <c r="AB861">
        <v>0</v>
      </c>
    </row>
    <row r="862" spans="1:28" x14ac:dyDescent="0.35">
      <c r="A862">
        <v>1988</v>
      </c>
      <c r="B862" t="s">
        <v>53</v>
      </c>
      <c r="C862" t="s">
        <v>62</v>
      </c>
      <c r="D862">
        <v>315</v>
      </c>
      <c r="E862">
        <v>4643</v>
      </c>
      <c r="F862">
        <v>412497</v>
      </c>
      <c r="G862">
        <v>396280</v>
      </c>
      <c r="H862">
        <v>586</v>
      </c>
      <c r="I862">
        <v>12.9</v>
      </c>
      <c r="J862">
        <v>358</v>
      </c>
      <c r="K862">
        <v>7.9</v>
      </c>
      <c r="L862">
        <v>89069</v>
      </c>
      <c r="M862">
        <v>26024</v>
      </c>
      <c r="N862">
        <v>63045</v>
      </c>
      <c r="O862">
        <v>6.6</v>
      </c>
      <c r="P862">
        <v>22.5</v>
      </c>
      <c r="Q862">
        <v>56636</v>
      </c>
      <c r="R862">
        <v>19319</v>
      </c>
      <c r="S862">
        <v>37317</v>
      </c>
      <c r="T862">
        <v>4.9000000000000004</v>
      </c>
      <c r="U862">
        <v>14.3</v>
      </c>
      <c r="V862">
        <v>32433</v>
      </c>
      <c r="W862">
        <v>8.1999999999999993</v>
      </c>
      <c r="X862">
        <v>28.6</v>
      </c>
      <c r="Y862">
        <v>2</v>
      </c>
      <c r="Z862">
        <v>2</v>
      </c>
      <c r="AB862">
        <v>1</v>
      </c>
    </row>
    <row r="863" spans="1:28" x14ac:dyDescent="0.35">
      <c r="A863">
        <v>1988</v>
      </c>
      <c r="B863" t="s">
        <v>53</v>
      </c>
      <c r="C863" t="s">
        <v>63</v>
      </c>
      <c r="D863">
        <v>211</v>
      </c>
      <c r="E863">
        <v>5308</v>
      </c>
      <c r="F863">
        <v>282504</v>
      </c>
      <c r="G863">
        <v>270118</v>
      </c>
      <c r="H863">
        <v>883</v>
      </c>
      <c r="I863">
        <v>17.600000000000001</v>
      </c>
      <c r="J863">
        <v>269</v>
      </c>
      <c r="K863">
        <v>5.4</v>
      </c>
      <c r="L863">
        <v>57935</v>
      </c>
      <c r="M863">
        <v>18736</v>
      </c>
      <c r="N863">
        <v>39199</v>
      </c>
      <c r="O863">
        <v>6.9</v>
      </c>
      <c r="P863">
        <v>21.4</v>
      </c>
      <c r="Q863">
        <v>33163</v>
      </c>
      <c r="S863">
        <v>24430</v>
      </c>
      <c r="U863">
        <v>12.3</v>
      </c>
      <c r="V863">
        <v>24772</v>
      </c>
      <c r="W863">
        <v>9.1</v>
      </c>
      <c r="X863">
        <v>24.6</v>
      </c>
      <c r="AB863">
        <v>1</v>
      </c>
    </row>
    <row r="864" spans="1:28" x14ac:dyDescent="0.35">
      <c r="A864">
        <v>1988</v>
      </c>
      <c r="B864" t="s">
        <v>53</v>
      </c>
      <c r="C864" t="s">
        <v>45</v>
      </c>
      <c r="D864">
        <v>3307</v>
      </c>
      <c r="E864">
        <v>76349</v>
      </c>
      <c r="F864">
        <v>4689540</v>
      </c>
      <c r="G864">
        <v>4602884</v>
      </c>
      <c r="H864">
        <v>7705</v>
      </c>
      <c r="I864">
        <v>10.199999999999999</v>
      </c>
      <c r="J864">
        <v>5777</v>
      </c>
      <c r="K864">
        <v>7.6</v>
      </c>
      <c r="L864">
        <v>705087</v>
      </c>
      <c r="M864">
        <v>213688</v>
      </c>
      <c r="N864">
        <v>491399</v>
      </c>
      <c r="O864">
        <v>4.5999999999999996</v>
      </c>
      <c r="P864">
        <v>15.3</v>
      </c>
      <c r="Q864">
        <v>531776</v>
      </c>
      <c r="R864">
        <v>168872</v>
      </c>
      <c r="S864">
        <v>362904</v>
      </c>
      <c r="T864">
        <v>3.7</v>
      </c>
      <c r="U864">
        <v>11.6</v>
      </c>
      <c r="V864">
        <v>173311</v>
      </c>
      <c r="W864">
        <v>3.7</v>
      </c>
      <c r="X864">
        <v>23.2</v>
      </c>
      <c r="Y864">
        <v>2</v>
      </c>
      <c r="Z864">
        <v>2</v>
      </c>
      <c r="AB864">
        <v>1</v>
      </c>
    </row>
    <row r="865" spans="1:28" x14ac:dyDescent="0.35">
      <c r="A865">
        <v>1988</v>
      </c>
      <c r="B865" t="s">
        <v>54</v>
      </c>
      <c r="C865" t="s">
        <v>44</v>
      </c>
      <c r="D865">
        <v>2</v>
      </c>
      <c r="E865">
        <v>2</v>
      </c>
      <c r="H865">
        <v>2</v>
      </c>
      <c r="I865">
        <v>200</v>
      </c>
      <c r="J865">
        <v>0</v>
      </c>
      <c r="K865">
        <v>0</v>
      </c>
      <c r="AB865">
        <v>1</v>
      </c>
    </row>
    <row r="866" spans="1:28" x14ac:dyDescent="0.35">
      <c r="A866">
        <v>1988</v>
      </c>
      <c r="B866" t="s">
        <v>54</v>
      </c>
      <c r="C866" t="s">
        <v>57</v>
      </c>
      <c r="D866">
        <v>66</v>
      </c>
      <c r="E866">
        <v>93</v>
      </c>
      <c r="F866">
        <v>204142</v>
      </c>
      <c r="G866">
        <v>195524</v>
      </c>
      <c r="H866">
        <v>2</v>
      </c>
      <c r="I866">
        <v>2.2000000000000002</v>
      </c>
      <c r="J866">
        <v>0</v>
      </c>
      <c r="K866">
        <v>0</v>
      </c>
      <c r="L866">
        <v>20971</v>
      </c>
      <c r="P866">
        <v>10.7</v>
      </c>
      <c r="Q866">
        <v>3734</v>
      </c>
      <c r="R866">
        <v>0</v>
      </c>
      <c r="S866">
        <v>3734</v>
      </c>
      <c r="T866">
        <v>0</v>
      </c>
      <c r="U866">
        <v>1.9</v>
      </c>
      <c r="V866">
        <v>17237</v>
      </c>
      <c r="W866">
        <v>8.8000000000000007</v>
      </c>
      <c r="X866">
        <v>3.8</v>
      </c>
      <c r="AB866">
        <v>1</v>
      </c>
    </row>
    <row r="867" spans="1:28" x14ac:dyDescent="0.35">
      <c r="A867">
        <v>1988</v>
      </c>
      <c r="B867" t="s">
        <v>54</v>
      </c>
      <c r="C867" t="s">
        <v>58</v>
      </c>
      <c r="D867">
        <v>11</v>
      </c>
      <c r="E867">
        <v>23</v>
      </c>
      <c r="G867">
        <v>18642</v>
      </c>
      <c r="H867">
        <v>0</v>
      </c>
      <c r="I867">
        <v>0</v>
      </c>
      <c r="J867">
        <v>1</v>
      </c>
      <c r="K867">
        <v>4.3</v>
      </c>
      <c r="L867">
        <v>3409</v>
      </c>
      <c r="M867">
        <v>0</v>
      </c>
      <c r="N867">
        <v>3409</v>
      </c>
      <c r="O867">
        <v>0</v>
      </c>
      <c r="P867">
        <v>18.3</v>
      </c>
      <c r="Q867">
        <v>922</v>
      </c>
      <c r="S867">
        <v>904</v>
      </c>
      <c r="U867">
        <v>4.9000000000000004</v>
      </c>
      <c r="V867">
        <v>2487</v>
      </c>
      <c r="W867">
        <v>13.4</v>
      </c>
      <c r="X867">
        <v>9.8000000000000007</v>
      </c>
      <c r="AB867">
        <v>1</v>
      </c>
    </row>
    <row r="868" spans="1:28" x14ac:dyDescent="0.35">
      <c r="A868">
        <v>1988</v>
      </c>
      <c r="B868" t="s">
        <v>54</v>
      </c>
      <c r="C868" t="s">
        <v>59</v>
      </c>
      <c r="D868">
        <v>14</v>
      </c>
      <c r="E868">
        <v>274</v>
      </c>
      <c r="F868">
        <v>42966</v>
      </c>
      <c r="G868">
        <v>38217</v>
      </c>
      <c r="H868">
        <v>63</v>
      </c>
      <c r="I868">
        <v>24.6</v>
      </c>
      <c r="J868">
        <v>27</v>
      </c>
      <c r="K868">
        <v>10.5</v>
      </c>
      <c r="L868">
        <v>12883</v>
      </c>
      <c r="M868">
        <v>8667</v>
      </c>
      <c r="N868">
        <v>4216</v>
      </c>
      <c r="O868">
        <v>22.7</v>
      </c>
      <c r="P868">
        <v>33.700000000000003</v>
      </c>
      <c r="Q868">
        <v>3385</v>
      </c>
      <c r="R868">
        <v>549</v>
      </c>
      <c r="S868">
        <v>2836</v>
      </c>
      <c r="T868">
        <v>1.4</v>
      </c>
      <c r="U868">
        <v>8.9</v>
      </c>
      <c r="V868">
        <v>9498</v>
      </c>
      <c r="W868">
        <v>24.8</v>
      </c>
      <c r="X868">
        <v>17.8</v>
      </c>
      <c r="AB868">
        <v>0</v>
      </c>
    </row>
    <row r="869" spans="1:28" x14ac:dyDescent="0.35">
      <c r="A869">
        <v>1988</v>
      </c>
      <c r="B869" t="s">
        <v>54</v>
      </c>
      <c r="C869" t="s">
        <v>60</v>
      </c>
      <c r="D869">
        <v>18</v>
      </c>
      <c r="E869">
        <v>958</v>
      </c>
      <c r="F869">
        <v>37675</v>
      </c>
      <c r="G869">
        <v>42559</v>
      </c>
      <c r="H869">
        <v>94</v>
      </c>
      <c r="I869">
        <v>10.1</v>
      </c>
      <c r="J869">
        <v>49</v>
      </c>
      <c r="K869">
        <v>5.2</v>
      </c>
      <c r="L869">
        <v>5364</v>
      </c>
      <c r="M869">
        <v>2943</v>
      </c>
      <c r="N869">
        <v>2421</v>
      </c>
      <c r="O869">
        <v>6.9</v>
      </c>
      <c r="P869">
        <v>12.6</v>
      </c>
      <c r="Q869">
        <v>15131</v>
      </c>
      <c r="R869">
        <v>10396</v>
      </c>
      <c r="S869">
        <v>4735</v>
      </c>
      <c r="T869">
        <v>24.4</v>
      </c>
      <c r="U869">
        <v>35.6</v>
      </c>
      <c r="V869">
        <v>-9767</v>
      </c>
      <c r="W869">
        <v>-23</v>
      </c>
      <c r="X869">
        <v>25.2</v>
      </c>
      <c r="Y869">
        <v>1</v>
      </c>
      <c r="Z869">
        <v>1</v>
      </c>
      <c r="AB869">
        <v>1</v>
      </c>
    </row>
    <row r="870" spans="1:28" x14ac:dyDescent="0.35">
      <c r="A870">
        <v>1988</v>
      </c>
      <c r="B870" t="s">
        <v>54</v>
      </c>
      <c r="C870" t="s">
        <v>61</v>
      </c>
      <c r="D870">
        <v>14</v>
      </c>
      <c r="E870">
        <v>112</v>
      </c>
      <c r="F870">
        <v>39153</v>
      </c>
      <c r="H870">
        <v>10</v>
      </c>
      <c r="I870">
        <v>9.1</v>
      </c>
      <c r="J870">
        <v>5</v>
      </c>
      <c r="K870">
        <v>4.5999999999999996</v>
      </c>
      <c r="M870">
        <v>674</v>
      </c>
      <c r="AB870">
        <v>1</v>
      </c>
    </row>
    <row r="871" spans="1:28" x14ac:dyDescent="0.35">
      <c r="A871">
        <v>1988</v>
      </c>
      <c r="B871" t="s">
        <v>54</v>
      </c>
      <c r="C871" t="s">
        <v>62</v>
      </c>
      <c r="D871">
        <v>88</v>
      </c>
      <c r="E871">
        <v>4796</v>
      </c>
      <c r="F871">
        <v>198980</v>
      </c>
      <c r="G871">
        <v>197531</v>
      </c>
      <c r="H871">
        <v>612</v>
      </c>
      <c r="I871">
        <v>13</v>
      </c>
      <c r="J871">
        <v>364</v>
      </c>
      <c r="K871">
        <v>7.8</v>
      </c>
      <c r="L871">
        <v>35453</v>
      </c>
      <c r="M871">
        <v>9201</v>
      </c>
      <c r="N871">
        <v>26252</v>
      </c>
      <c r="O871">
        <v>4.7</v>
      </c>
      <c r="P871">
        <v>17.899999999999999</v>
      </c>
      <c r="Q871">
        <v>32555</v>
      </c>
      <c r="R871">
        <v>13847</v>
      </c>
      <c r="S871">
        <v>18708</v>
      </c>
      <c r="T871">
        <v>7</v>
      </c>
      <c r="U871">
        <v>16.5</v>
      </c>
      <c r="V871">
        <v>2898</v>
      </c>
      <c r="W871">
        <v>1.4</v>
      </c>
      <c r="X871">
        <v>33</v>
      </c>
      <c r="Y871">
        <v>1</v>
      </c>
      <c r="Z871">
        <v>1</v>
      </c>
      <c r="AB871">
        <v>1</v>
      </c>
    </row>
    <row r="872" spans="1:28" x14ac:dyDescent="0.35">
      <c r="A872">
        <v>1988</v>
      </c>
      <c r="B872" t="s">
        <v>54</v>
      </c>
      <c r="C872" t="s">
        <v>63</v>
      </c>
      <c r="D872">
        <v>49</v>
      </c>
      <c r="E872">
        <v>2296</v>
      </c>
      <c r="F872">
        <v>139989</v>
      </c>
      <c r="G872">
        <v>125508</v>
      </c>
      <c r="H872">
        <v>428</v>
      </c>
      <c r="I872">
        <v>20.100000000000001</v>
      </c>
      <c r="J872">
        <v>88</v>
      </c>
      <c r="K872">
        <v>4.0999999999999996</v>
      </c>
      <c r="L872">
        <v>39194</v>
      </c>
      <c r="M872">
        <v>10483</v>
      </c>
      <c r="N872">
        <v>28711</v>
      </c>
      <c r="O872">
        <v>8.4</v>
      </c>
      <c r="P872">
        <v>31.2</v>
      </c>
      <c r="Q872">
        <v>10231</v>
      </c>
      <c r="R872">
        <v>2161</v>
      </c>
      <c r="S872">
        <v>8070</v>
      </c>
      <c r="T872">
        <v>1.7</v>
      </c>
      <c r="U872">
        <v>8.1999999999999993</v>
      </c>
      <c r="V872">
        <v>28963</v>
      </c>
      <c r="W872">
        <v>23</v>
      </c>
      <c r="X872">
        <v>16.399999999999999</v>
      </c>
      <c r="AB872">
        <v>0</v>
      </c>
    </row>
    <row r="873" spans="1:28" x14ac:dyDescent="0.35">
      <c r="A873">
        <v>1988</v>
      </c>
      <c r="B873" t="s">
        <v>54</v>
      </c>
      <c r="C873" t="s">
        <v>45</v>
      </c>
      <c r="D873">
        <v>1308</v>
      </c>
      <c r="E873">
        <v>66588</v>
      </c>
      <c r="F873">
        <v>3591546</v>
      </c>
      <c r="G873">
        <v>3560947</v>
      </c>
      <c r="H873">
        <v>7502</v>
      </c>
      <c r="I873">
        <v>11.4</v>
      </c>
      <c r="J873">
        <v>5586</v>
      </c>
      <c r="K873">
        <v>8.5</v>
      </c>
      <c r="L873">
        <v>521106</v>
      </c>
      <c r="M873">
        <v>181846</v>
      </c>
      <c r="N873">
        <v>339260</v>
      </c>
      <c r="O873">
        <v>5.0999999999999996</v>
      </c>
      <c r="P873">
        <v>14.6</v>
      </c>
      <c r="Q873">
        <v>459908</v>
      </c>
      <c r="R873">
        <v>145117</v>
      </c>
      <c r="S873">
        <v>314791</v>
      </c>
      <c r="T873">
        <v>4.0999999999999996</v>
      </c>
      <c r="U873">
        <v>12.9</v>
      </c>
      <c r="V873">
        <v>61198</v>
      </c>
      <c r="W873">
        <v>1.7</v>
      </c>
      <c r="X873">
        <v>25.8</v>
      </c>
      <c r="AB873">
        <v>0</v>
      </c>
    </row>
    <row r="874" spans="1:28" x14ac:dyDescent="0.35">
      <c r="A874">
        <v>1988</v>
      </c>
      <c r="B874" t="s">
        <v>55</v>
      </c>
      <c r="C874" t="s">
        <v>44</v>
      </c>
      <c r="D874">
        <v>1</v>
      </c>
      <c r="E874">
        <v>1</v>
      </c>
      <c r="H874">
        <v>1</v>
      </c>
      <c r="I874">
        <v>200</v>
      </c>
      <c r="J874">
        <v>0</v>
      </c>
      <c r="K874">
        <v>0</v>
      </c>
      <c r="AB874">
        <v>1</v>
      </c>
    </row>
    <row r="875" spans="1:28" x14ac:dyDescent="0.35">
      <c r="A875">
        <v>1988</v>
      </c>
      <c r="B875" t="s">
        <v>55</v>
      </c>
      <c r="C875" t="s">
        <v>57</v>
      </c>
      <c r="D875">
        <v>13</v>
      </c>
      <c r="E875">
        <v>14</v>
      </c>
      <c r="H875">
        <v>0</v>
      </c>
      <c r="I875">
        <v>0</v>
      </c>
      <c r="J875">
        <v>0</v>
      </c>
      <c r="K875">
        <v>0</v>
      </c>
      <c r="M875">
        <v>0</v>
      </c>
      <c r="AB875">
        <v>1</v>
      </c>
    </row>
    <row r="876" spans="1:28" x14ac:dyDescent="0.35">
      <c r="A876">
        <v>1988</v>
      </c>
      <c r="B876" t="s">
        <v>55</v>
      </c>
      <c r="C876" t="s">
        <v>58</v>
      </c>
      <c r="D876">
        <v>8</v>
      </c>
      <c r="E876">
        <v>350</v>
      </c>
      <c r="F876">
        <v>21154</v>
      </c>
      <c r="G876">
        <v>27301</v>
      </c>
      <c r="H876">
        <v>40</v>
      </c>
      <c r="I876">
        <v>11.7</v>
      </c>
      <c r="J876">
        <v>26</v>
      </c>
      <c r="K876">
        <v>7.6</v>
      </c>
      <c r="L876">
        <v>4253</v>
      </c>
      <c r="P876">
        <v>15.6</v>
      </c>
      <c r="Q876">
        <v>16546</v>
      </c>
      <c r="S876">
        <v>647</v>
      </c>
      <c r="U876">
        <v>60.6</v>
      </c>
      <c r="V876">
        <v>-12293</v>
      </c>
      <c r="W876">
        <v>-45</v>
      </c>
      <c r="X876">
        <v>31.2</v>
      </c>
      <c r="Y876">
        <v>1</v>
      </c>
      <c r="Z876">
        <v>1</v>
      </c>
      <c r="AB876">
        <v>1</v>
      </c>
    </row>
    <row r="877" spans="1:28" x14ac:dyDescent="0.35">
      <c r="A877">
        <v>1988</v>
      </c>
      <c r="B877" t="s">
        <v>55</v>
      </c>
      <c r="C877" t="s">
        <v>59</v>
      </c>
      <c r="D877">
        <v>6</v>
      </c>
      <c r="E877">
        <v>152</v>
      </c>
      <c r="F877">
        <v>13787</v>
      </c>
      <c r="G877">
        <v>13200</v>
      </c>
      <c r="H877">
        <v>32</v>
      </c>
      <c r="I877">
        <v>22.8</v>
      </c>
      <c r="J877">
        <v>9</v>
      </c>
      <c r="K877">
        <v>6.4</v>
      </c>
      <c r="L877">
        <v>3135</v>
      </c>
      <c r="P877">
        <v>23.8</v>
      </c>
      <c r="Q877">
        <v>1960</v>
      </c>
      <c r="S877">
        <v>1840</v>
      </c>
      <c r="U877">
        <v>14.8</v>
      </c>
      <c r="V877">
        <v>1175</v>
      </c>
      <c r="W877">
        <v>9</v>
      </c>
      <c r="X877">
        <v>29.6</v>
      </c>
      <c r="AB877">
        <v>1</v>
      </c>
    </row>
    <row r="878" spans="1:28" x14ac:dyDescent="0.35">
      <c r="A878">
        <v>1988</v>
      </c>
      <c r="B878" t="s">
        <v>55</v>
      </c>
      <c r="C878" t="s">
        <v>60</v>
      </c>
      <c r="D878">
        <v>14</v>
      </c>
      <c r="E878">
        <v>583</v>
      </c>
      <c r="G878">
        <v>48718</v>
      </c>
      <c r="H878">
        <v>49</v>
      </c>
      <c r="I878">
        <v>6.5</v>
      </c>
      <c r="J878">
        <v>382</v>
      </c>
      <c r="K878">
        <v>51</v>
      </c>
      <c r="L878">
        <v>9535</v>
      </c>
      <c r="M878">
        <v>2120</v>
      </c>
      <c r="N878">
        <v>7415</v>
      </c>
      <c r="O878">
        <v>4.4000000000000004</v>
      </c>
      <c r="P878">
        <v>19.600000000000001</v>
      </c>
      <c r="Q878">
        <v>13508</v>
      </c>
      <c r="S878">
        <v>3400</v>
      </c>
      <c r="U878">
        <v>27.7</v>
      </c>
      <c r="V878">
        <v>-3973</v>
      </c>
      <c r="W878">
        <v>-8.1</v>
      </c>
      <c r="X878">
        <v>39.200000000000003</v>
      </c>
      <c r="AB878">
        <v>1</v>
      </c>
    </row>
    <row r="879" spans="1:28" x14ac:dyDescent="0.35">
      <c r="A879">
        <v>1988</v>
      </c>
      <c r="B879" t="s">
        <v>55</v>
      </c>
      <c r="C879" t="s">
        <v>61</v>
      </c>
      <c r="D879">
        <v>10</v>
      </c>
      <c r="E879">
        <v>102</v>
      </c>
      <c r="G879">
        <v>22489</v>
      </c>
      <c r="H879">
        <v>8</v>
      </c>
      <c r="I879">
        <v>8</v>
      </c>
      <c r="J879">
        <v>4</v>
      </c>
      <c r="K879">
        <v>4</v>
      </c>
      <c r="L879">
        <v>5106</v>
      </c>
      <c r="P879">
        <v>22.7</v>
      </c>
      <c r="Q879">
        <v>1102</v>
      </c>
      <c r="S879">
        <v>951</v>
      </c>
      <c r="U879">
        <v>4.9000000000000004</v>
      </c>
      <c r="V879">
        <v>4004</v>
      </c>
      <c r="W879">
        <v>17.8</v>
      </c>
      <c r="X879">
        <v>9.8000000000000007</v>
      </c>
      <c r="AB879">
        <v>1</v>
      </c>
    </row>
    <row r="880" spans="1:28" x14ac:dyDescent="0.35">
      <c r="A880">
        <v>1988</v>
      </c>
      <c r="B880" t="s">
        <v>55</v>
      </c>
      <c r="C880" t="s">
        <v>62</v>
      </c>
      <c r="D880">
        <v>46</v>
      </c>
      <c r="E880">
        <v>2416</v>
      </c>
      <c r="F880">
        <v>163175</v>
      </c>
      <c r="G880">
        <v>160411</v>
      </c>
      <c r="H880">
        <v>250</v>
      </c>
      <c r="I880">
        <v>10.7</v>
      </c>
      <c r="J880">
        <v>69</v>
      </c>
      <c r="K880">
        <v>3</v>
      </c>
      <c r="L880">
        <v>32603</v>
      </c>
      <c r="M880">
        <v>18746</v>
      </c>
      <c r="N880">
        <v>13857</v>
      </c>
      <c r="O880">
        <v>11.7</v>
      </c>
      <c r="P880">
        <v>20.3</v>
      </c>
      <c r="Q880">
        <v>27074</v>
      </c>
      <c r="R880">
        <v>2693</v>
      </c>
      <c r="S880">
        <v>24381</v>
      </c>
      <c r="T880">
        <v>1.7</v>
      </c>
      <c r="U880">
        <v>16.899999999999999</v>
      </c>
      <c r="V880">
        <v>5529</v>
      </c>
      <c r="W880">
        <v>3.4</v>
      </c>
      <c r="X880">
        <v>33.799999999999997</v>
      </c>
      <c r="AB880">
        <v>0</v>
      </c>
    </row>
    <row r="881" spans="1:28" x14ac:dyDescent="0.35">
      <c r="A881">
        <v>1988</v>
      </c>
      <c r="B881" t="s">
        <v>55</v>
      </c>
      <c r="C881" t="s">
        <v>63</v>
      </c>
      <c r="D881">
        <v>26</v>
      </c>
      <c r="E881">
        <v>1561</v>
      </c>
      <c r="F881">
        <v>89700</v>
      </c>
      <c r="G881">
        <v>88413</v>
      </c>
      <c r="H881">
        <v>138</v>
      </c>
      <c r="I881">
        <v>9</v>
      </c>
      <c r="J881">
        <v>82</v>
      </c>
      <c r="K881">
        <v>5.3</v>
      </c>
      <c r="L881">
        <v>10543</v>
      </c>
      <c r="M881">
        <v>3258</v>
      </c>
      <c r="N881">
        <v>7285</v>
      </c>
      <c r="O881">
        <v>3.7</v>
      </c>
      <c r="P881">
        <v>11.9</v>
      </c>
      <c r="Q881">
        <v>7968</v>
      </c>
      <c r="R881">
        <v>2008</v>
      </c>
      <c r="S881">
        <v>5960</v>
      </c>
      <c r="T881">
        <v>2.2999999999999998</v>
      </c>
      <c r="U881">
        <v>9</v>
      </c>
      <c r="V881">
        <v>2575</v>
      </c>
      <c r="W881">
        <v>2.9</v>
      </c>
      <c r="X881">
        <v>18</v>
      </c>
      <c r="AB881">
        <v>0</v>
      </c>
    </row>
    <row r="882" spans="1:28" x14ac:dyDescent="0.35">
      <c r="A882">
        <v>1988</v>
      </c>
      <c r="B882" t="s">
        <v>55</v>
      </c>
      <c r="C882" t="s">
        <v>45</v>
      </c>
      <c r="D882">
        <v>826</v>
      </c>
      <c r="E882">
        <v>71986</v>
      </c>
      <c r="F882">
        <v>4107911</v>
      </c>
      <c r="G882">
        <v>4090777</v>
      </c>
      <c r="H882">
        <v>6730</v>
      </c>
      <c r="I882">
        <v>9.3000000000000007</v>
      </c>
      <c r="J882">
        <v>6532</v>
      </c>
      <c r="K882">
        <v>9</v>
      </c>
      <c r="L882">
        <v>645251</v>
      </c>
      <c r="M882">
        <v>201764</v>
      </c>
      <c r="N882">
        <v>443487</v>
      </c>
      <c r="O882">
        <v>4.9000000000000004</v>
      </c>
      <c r="P882">
        <v>15.8</v>
      </c>
      <c r="Q882">
        <v>610983</v>
      </c>
      <c r="R882">
        <v>211402</v>
      </c>
      <c r="S882">
        <v>399581</v>
      </c>
      <c r="T882">
        <v>5.2</v>
      </c>
      <c r="U882">
        <v>14.9</v>
      </c>
      <c r="V882">
        <v>34268</v>
      </c>
      <c r="W882">
        <v>0.9</v>
      </c>
      <c r="X882">
        <v>29.8</v>
      </c>
      <c r="AB882">
        <v>0</v>
      </c>
    </row>
    <row r="883" spans="1:28" x14ac:dyDescent="0.35">
      <c r="A883">
        <v>1988</v>
      </c>
      <c r="B883" t="s">
        <v>56</v>
      </c>
      <c r="C883" t="s">
        <v>57</v>
      </c>
      <c r="D883">
        <v>6</v>
      </c>
      <c r="E883">
        <v>17</v>
      </c>
      <c r="H883">
        <v>0</v>
      </c>
      <c r="I883">
        <v>0</v>
      </c>
      <c r="J883">
        <v>3</v>
      </c>
      <c r="K883">
        <v>16.7</v>
      </c>
      <c r="M883">
        <v>0</v>
      </c>
      <c r="AB883">
        <v>1</v>
      </c>
    </row>
    <row r="884" spans="1:28" x14ac:dyDescent="0.35">
      <c r="A884">
        <v>1988</v>
      </c>
      <c r="B884" t="s">
        <v>56</v>
      </c>
      <c r="C884" t="s">
        <v>58</v>
      </c>
      <c r="D884">
        <v>14</v>
      </c>
      <c r="E884">
        <v>133</v>
      </c>
      <c r="G884">
        <v>12835</v>
      </c>
      <c r="H884">
        <v>3</v>
      </c>
      <c r="I884">
        <v>2.2999999999999998</v>
      </c>
      <c r="J884">
        <v>0</v>
      </c>
      <c r="K884">
        <v>0</v>
      </c>
      <c r="L884">
        <v>979</v>
      </c>
      <c r="P884">
        <v>7.6</v>
      </c>
      <c r="Q884">
        <v>245</v>
      </c>
      <c r="R884">
        <v>0</v>
      </c>
      <c r="S884">
        <v>245</v>
      </c>
      <c r="T884">
        <v>0</v>
      </c>
      <c r="U884">
        <v>1.9</v>
      </c>
      <c r="V884">
        <v>734</v>
      </c>
      <c r="W884">
        <v>5.7</v>
      </c>
      <c r="X884">
        <v>3.8</v>
      </c>
      <c r="AB884">
        <v>1</v>
      </c>
    </row>
    <row r="885" spans="1:28" x14ac:dyDescent="0.35">
      <c r="A885">
        <v>1988</v>
      </c>
      <c r="B885" t="s">
        <v>56</v>
      </c>
      <c r="C885" t="s">
        <v>59</v>
      </c>
      <c r="D885">
        <v>10</v>
      </c>
      <c r="E885">
        <v>21</v>
      </c>
      <c r="F885">
        <v>2884</v>
      </c>
      <c r="G885">
        <v>12816</v>
      </c>
      <c r="H885">
        <v>1</v>
      </c>
      <c r="I885">
        <v>5</v>
      </c>
      <c r="J885">
        <v>1</v>
      </c>
      <c r="K885">
        <v>5</v>
      </c>
      <c r="L885">
        <v>231</v>
      </c>
      <c r="P885">
        <v>1.8</v>
      </c>
      <c r="Q885">
        <v>20094</v>
      </c>
      <c r="S885">
        <v>94</v>
      </c>
      <c r="U885">
        <v>156.80000000000001</v>
      </c>
      <c r="V885">
        <v>-19863</v>
      </c>
      <c r="W885">
        <v>-155</v>
      </c>
      <c r="X885">
        <v>3.6</v>
      </c>
      <c r="Y885">
        <v>1</v>
      </c>
      <c r="Z885">
        <v>1</v>
      </c>
      <c r="AB885">
        <v>1</v>
      </c>
    </row>
    <row r="886" spans="1:28" x14ac:dyDescent="0.35">
      <c r="A886">
        <v>1988</v>
      </c>
      <c r="B886" t="s">
        <v>56</v>
      </c>
      <c r="C886" t="s">
        <v>60</v>
      </c>
      <c r="D886">
        <v>6</v>
      </c>
      <c r="E886">
        <v>136</v>
      </c>
      <c r="G886">
        <v>30558</v>
      </c>
      <c r="H886">
        <v>2</v>
      </c>
      <c r="I886">
        <v>1.3</v>
      </c>
      <c r="J886">
        <v>30</v>
      </c>
      <c r="K886">
        <v>20</v>
      </c>
      <c r="L886">
        <v>2158</v>
      </c>
      <c r="P886">
        <v>7.1</v>
      </c>
      <c r="Q886">
        <v>30709</v>
      </c>
      <c r="S886">
        <v>29079</v>
      </c>
      <c r="U886">
        <v>100.5</v>
      </c>
      <c r="V886">
        <v>-28551</v>
      </c>
      <c r="W886">
        <v>-93.4</v>
      </c>
      <c r="X886">
        <v>14.2</v>
      </c>
      <c r="AB886">
        <v>1</v>
      </c>
    </row>
    <row r="887" spans="1:28" x14ac:dyDescent="0.35">
      <c r="A887">
        <v>1988</v>
      </c>
      <c r="B887" t="s">
        <v>56</v>
      </c>
      <c r="C887" t="s">
        <v>61</v>
      </c>
      <c r="D887">
        <v>7</v>
      </c>
      <c r="E887">
        <v>2433</v>
      </c>
      <c r="H887">
        <v>173</v>
      </c>
      <c r="I887">
        <v>7.2</v>
      </c>
      <c r="J887">
        <v>122</v>
      </c>
      <c r="K887">
        <v>5.0999999999999996</v>
      </c>
      <c r="AB887">
        <v>1</v>
      </c>
    </row>
    <row r="888" spans="1:28" x14ac:dyDescent="0.35">
      <c r="A888">
        <v>1988</v>
      </c>
      <c r="B888" t="s">
        <v>56</v>
      </c>
      <c r="C888" t="s">
        <v>62</v>
      </c>
      <c r="D888">
        <v>51</v>
      </c>
      <c r="E888">
        <v>1199</v>
      </c>
      <c r="F888">
        <v>116275</v>
      </c>
      <c r="G888">
        <v>111384</v>
      </c>
      <c r="H888">
        <v>177</v>
      </c>
      <c r="I888">
        <v>15.6</v>
      </c>
      <c r="J888">
        <v>50</v>
      </c>
      <c r="K888">
        <v>4.4000000000000004</v>
      </c>
      <c r="L888">
        <v>22570</v>
      </c>
      <c r="M888">
        <v>10788</v>
      </c>
      <c r="N888">
        <v>11782</v>
      </c>
      <c r="O888">
        <v>9.6999999999999993</v>
      </c>
      <c r="P888">
        <v>20.3</v>
      </c>
      <c r="Q888">
        <v>12788</v>
      </c>
      <c r="R888">
        <v>2397</v>
      </c>
      <c r="S888">
        <v>10391</v>
      </c>
      <c r="T888">
        <v>2.2000000000000002</v>
      </c>
      <c r="U888">
        <v>11.5</v>
      </c>
      <c r="V888">
        <v>9782</v>
      </c>
      <c r="W888">
        <v>8.8000000000000007</v>
      </c>
      <c r="X888">
        <v>23</v>
      </c>
      <c r="AB888">
        <v>0</v>
      </c>
    </row>
    <row r="889" spans="1:28" x14ac:dyDescent="0.35">
      <c r="A889">
        <v>1988</v>
      </c>
      <c r="B889" t="s">
        <v>56</v>
      </c>
      <c r="C889" t="s">
        <v>63</v>
      </c>
      <c r="D889">
        <v>24</v>
      </c>
      <c r="E889">
        <v>2617</v>
      </c>
      <c r="F889">
        <v>232612</v>
      </c>
      <c r="G889">
        <v>205352</v>
      </c>
      <c r="H889">
        <v>731</v>
      </c>
      <c r="I889">
        <v>31.4</v>
      </c>
      <c r="J889">
        <v>154</v>
      </c>
      <c r="K889">
        <v>6.6</v>
      </c>
      <c r="L889">
        <v>79515</v>
      </c>
      <c r="M889">
        <v>35654</v>
      </c>
      <c r="N889">
        <v>43861</v>
      </c>
      <c r="O889">
        <v>17.399999999999999</v>
      </c>
      <c r="P889">
        <v>38.700000000000003</v>
      </c>
      <c r="Q889">
        <v>24995</v>
      </c>
      <c r="S889">
        <v>18642</v>
      </c>
      <c r="U889">
        <v>12.2</v>
      </c>
      <c r="V889">
        <v>54520</v>
      </c>
      <c r="W889">
        <v>26.5</v>
      </c>
      <c r="X889">
        <v>24.4</v>
      </c>
      <c r="AB889">
        <v>1</v>
      </c>
    </row>
    <row r="890" spans="1:28" x14ac:dyDescent="0.35">
      <c r="A890">
        <v>1988</v>
      </c>
      <c r="B890" t="s">
        <v>56</v>
      </c>
      <c r="C890" t="s">
        <v>45</v>
      </c>
      <c r="D890">
        <v>894</v>
      </c>
      <c r="E890">
        <v>321458</v>
      </c>
      <c r="F890">
        <v>20087427</v>
      </c>
      <c r="G890">
        <v>19890264</v>
      </c>
      <c r="H890">
        <v>45845</v>
      </c>
      <c r="I890">
        <v>14.7</v>
      </c>
      <c r="J890">
        <v>27807</v>
      </c>
      <c r="K890">
        <v>8.9</v>
      </c>
      <c r="L890">
        <v>2930886</v>
      </c>
      <c r="M890">
        <v>1001107</v>
      </c>
      <c r="N890">
        <v>1929779</v>
      </c>
      <c r="O890">
        <v>5</v>
      </c>
      <c r="P890">
        <v>14.7</v>
      </c>
      <c r="Q890">
        <v>2536560</v>
      </c>
      <c r="R890">
        <v>881869</v>
      </c>
      <c r="S890">
        <v>1654691</v>
      </c>
      <c r="T890">
        <v>4.4000000000000004</v>
      </c>
      <c r="U890">
        <v>12.8</v>
      </c>
      <c r="V890">
        <v>394326</v>
      </c>
      <c r="W890">
        <v>1.9</v>
      </c>
      <c r="X890">
        <v>25.6</v>
      </c>
      <c r="AB890">
        <v>0</v>
      </c>
    </row>
    <row r="891" spans="1:28" x14ac:dyDescent="0.35">
      <c r="A891">
        <v>1989</v>
      </c>
      <c r="B891" t="s">
        <v>43</v>
      </c>
      <c r="C891" t="s">
        <v>44</v>
      </c>
      <c r="D891">
        <v>403175</v>
      </c>
      <c r="E891">
        <v>403960</v>
      </c>
      <c r="F891">
        <v>1077850</v>
      </c>
      <c r="G891">
        <v>542315</v>
      </c>
      <c r="H891">
        <v>400981</v>
      </c>
      <c r="I891">
        <v>198.5</v>
      </c>
      <c r="J891">
        <v>0</v>
      </c>
      <c r="K891">
        <v>0</v>
      </c>
      <c r="L891">
        <v>1071070</v>
      </c>
      <c r="M891">
        <v>1071070</v>
      </c>
      <c r="N891">
        <v>0</v>
      </c>
      <c r="O891">
        <v>197.5</v>
      </c>
      <c r="P891">
        <v>197.5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1071070</v>
      </c>
      <c r="W891">
        <v>197.5</v>
      </c>
      <c r="X891">
        <v>0</v>
      </c>
      <c r="AB891">
        <v>0</v>
      </c>
    </row>
    <row r="892" spans="1:28" x14ac:dyDescent="0.35">
      <c r="A892">
        <v>1989</v>
      </c>
      <c r="B892" t="s">
        <v>43</v>
      </c>
      <c r="C892" t="s">
        <v>57</v>
      </c>
      <c r="D892">
        <v>239356</v>
      </c>
      <c r="E892">
        <v>239624</v>
      </c>
      <c r="F892">
        <v>524928</v>
      </c>
      <c r="G892">
        <v>602993</v>
      </c>
      <c r="H892">
        <v>281</v>
      </c>
      <c r="I892">
        <v>0.1</v>
      </c>
      <c r="J892">
        <v>93956</v>
      </c>
      <c r="K892">
        <v>32.5</v>
      </c>
      <c r="L892">
        <v>133581</v>
      </c>
      <c r="M892">
        <v>890</v>
      </c>
      <c r="N892">
        <v>132691</v>
      </c>
      <c r="O892">
        <v>0.1</v>
      </c>
      <c r="P892">
        <v>22.2</v>
      </c>
      <c r="Q892">
        <v>289711</v>
      </c>
      <c r="R892">
        <v>218602</v>
      </c>
      <c r="S892">
        <v>71109</v>
      </c>
      <c r="T892">
        <v>36.299999999999997</v>
      </c>
      <c r="U892">
        <v>48</v>
      </c>
      <c r="V892">
        <v>-156130</v>
      </c>
      <c r="W892">
        <v>-25.8</v>
      </c>
      <c r="X892">
        <v>44.4</v>
      </c>
      <c r="Y892">
        <v>69548</v>
      </c>
      <c r="Z892">
        <v>69548</v>
      </c>
      <c r="AA892">
        <v>167405</v>
      </c>
      <c r="AB892">
        <v>0</v>
      </c>
    </row>
    <row r="893" spans="1:28" x14ac:dyDescent="0.35">
      <c r="A893">
        <v>1989</v>
      </c>
      <c r="B893" t="s">
        <v>43</v>
      </c>
      <c r="C893" t="s">
        <v>58</v>
      </c>
      <c r="D893">
        <v>197847</v>
      </c>
      <c r="E893">
        <v>198291</v>
      </c>
      <c r="F893">
        <v>433435</v>
      </c>
      <c r="G893">
        <v>498584</v>
      </c>
      <c r="H893">
        <v>9920</v>
      </c>
      <c r="I893">
        <v>4.4000000000000004</v>
      </c>
      <c r="J893">
        <v>65160</v>
      </c>
      <c r="K893">
        <v>28.8</v>
      </c>
      <c r="L893">
        <v>98108</v>
      </c>
      <c r="M893">
        <v>23112</v>
      </c>
      <c r="N893">
        <v>74996</v>
      </c>
      <c r="O893">
        <v>4.5999999999999996</v>
      </c>
      <c r="P893">
        <v>19.7</v>
      </c>
      <c r="Q893">
        <v>228406</v>
      </c>
      <c r="R893">
        <v>166053</v>
      </c>
      <c r="S893">
        <v>62353</v>
      </c>
      <c r="T893">
        <v>33.299999999999997</v>
      </c>
      <c r="U893">
        <v>45.8</v>
      </c>
      <c r="V893">
        <v>-130298</v>
      </c>
      <c r="W893">
        <v>-26.1</v>
      </c>
      <c r="X893">
        <v>39.4</v>
      </c>
      <c r="Y893">
        <v>49834</v>
      </c>
      <c r="Z893">
        <v>49835</v>
      </c>
      <c r="AA893">
        <v>129602</v>
      </c>
      <c r="AB893">
        <v>0</v>
      </c>
    </row>
    <row r="894" spans="1:28" x14ac:dyDescent="0.35">
      <c r="A894">
        <v>1989</v>
      </c>
      <c r="B894" t="s">
        <v>43</v>
      </c>
      <c r="C894" t="s">
        <v>59</v>
      </c>
      <c r="D894">
        <v>163620</v>
      </c>
      <c r="E894">
        <v>163912</v>
      </c>
      <c r="F894">
        <v>361528</v>
      </c>
      <c r="G894">
        <v>409985</v>
      </c>
      <c r="H894">
        <v>8253</v>
      </c>
      <c r="I894">
        <v>4.5</v>
      </c>
      <c r="J894">
        <v>46268</v>
      </c>
      <c r="K894">
        <v>25.3</v>
      </c>
      <c r="L894">
        <v>75264</v>
      </c>
      <c r="M894">
        <v>19533</v>
      </c>
      <c r="N894">
        <v>55731</v>
      </c>
      <c r="O894">
        <v>4.8</v>
      </c>
      <c r="P894">
        <v>18.399999999999999</v>
      </c>
      <c r="Q894">
        <v>172178</v>
      </c>
      <c r="R894">
        <v>120172</v>
      </c>
      <c r="S894">
        <v>52006</v>
      </c>
      <c r="T894">
        <v>29.3</v>
      </c>
      <c r="U894">
        <v>42</v>
      </c>
      <c r="V894">
        <v>-96914</v>
      </c>
      <c r="W894">
        <v>-23.6</v>
      </c>
      <c r="X894">
        <v>36.799999999999997</v>
      </c>
      <c r="Y894">
        <v>35192</v>
      </c>
      <c r="Z894">
        <v>35193</v>
      </c>
      <c r="AA894">
        <v>93344</v>
      </c>
      <c r="AB894">
        <v>0</v>
      </c>
    </row>
    <row r="895" spans="1:28" x14ac:dyDescent="0.35">
      <c r="A895">
        <v>1989</v>
      </c>
      <c r="B895" t="s">
        <v>43</v>
      </c>
      <c r="C895" t="s">
        <v>60</v>
      </c>
      <c r="D895">
        <v>142694</v>
      </c>
      <c r="E895">
        <v>142960</v>
      </c>
      <c r="F895">
        <v>316633</v>
      </c>
      <c r="G895">
        <v>354984</v>
      </c>
      <c r="H895">
        <v>6820</v>
      </c>
      <c r="I895">
        <v>4.3</v>
      </c>
      <c r="J895">
        <v>35609</v>
      </c>
      <c r="K895">
        <v>22.7</v>
      </c>
      <c r="L895">
        <v>60826</v>
      </c>
      <c r="M895">
        <v>16048</v>
      </c>
      <c r="N895">
        <v>44778</v>
      </c>
      <c r="O895">
        <v>4.5</v>
      </c>
      <c r="P895">
        <v>17.100000000000001</v>
      </c>
      <c r="Q895">
        <v>137527</v>
      </c>
      <c r="R895">
        <v>93951</v>
      </c>
      <c r="S895">
        <v>43576</v>
      </c>
      <c r="T895">
        <v>26.5</v>
      </c>
      <c r="U895">
        <v>38.700000000000003</v>
      </c>
      <c r="V895">
        <v>-76701</v>
      </c>
      <c r="W895">
        <v>-21.6</v>
      </c>
      <c r="X895">
        <v>34.200000000000003</v>
      </c>
      <c r="Y895">
        <v>26505</v>
      </c>
      <c r="Z895">
        <v>26511</v>
      </c>
      <c r="AA895">
        <v>71620</v>
      </c>
      <c r="AB895">
        <v>0</v>
      </c>
    </row>
    <row r="896" spans="1:28" x14ac:dyDescent="0.35">
      <c r="A896">
        <v>1989</v>
      </c>
      <c r="B896" t="s">
        <v>43</v>
      </c>
      <c r="C896" t="s">
        <v>61</v>
      </c>
      <c r="D896">
        <v>133606</v>
      </c>
      <c r="E896">
        <v>133825</v>
      </c>
      <c r="F896">
        <v>295900</v>
      </c>
      <c r="G896">
        <v>326559</v>
      </c>
      <c r="H896">
        <v>5930</v>
      </c>
      <c r="I896">
        <v>4.0999999999999996</v>
      </c>
      <c r="J896">
        <v>28556</v>
      </c>
      <c r="K896">
        <v>19.7</v>
      </c>
      <c r="L896">
        <v>52664</v>
      </c>
      <c r="M896">
        <v>14064</v>
      </c>
      <c r="N896">
        <v>38600</v>
      </c>
      <c r="O896">
        <v>4.3</v>
      </c>
      <c r="P896">
        <v>16.100000000000001</v>
      </c>
      <c r="Q896">
        <v>113981</v>
      </c>
      <c r="R896">
        <v>75158</v>
      </c>
      <c r="S896">
        <v>38823</v>
      </c>
      <c r="T896">
        <v>23</v>
      </c>
      <c r="U896">
        <v>34.9</v>
      </c>
      <c r="V896">
        <v>-61317</v>
      </c>
      <c r="W896">
        <v>-18.8</v>
      </c>
      <c r="X896">
        <v>32.200000000000003</v>
      </c>
      <c r="Y896">
        <v>20560</v>
      </c>
      <c r="Z896">
        <v>20561</v>
      </c>
      <c r="AA896">
        <v>55144</v>
      </c>
      <c r="AB896">
        <v>0</v>
      </c>
    </row>
    <row r="897" spans="1:28" x14ac:dyDescent="0.35">
      <c r="A897">
        <v>1989</v>
      </c>
      <c r="B897" t="s">
        <v>43</v>
      </c>
      <c r="C897" t="s">
        <v>62</v>
      </c>
      <c r="D897">
        <v>390339</v>
      </c>
      <c r="E897">
        <v>391508</v>
      </c>
      <c r="F897">
        <v>870055</v>
      </c>
      <c r="G897">
        <v>961662</v>
      </c>
      <c r="H897">
        <v>19019</v>
      </c>
      <c r="I897">
        <v>4.5</v>
      </c>
      <c r="J897">
        <v>82203</v>
      </c>
      <c r="K897">
        <v>19.5</v>
      </c>
      <c r="L897">
        <v>148232</v>
      </c>
      <c r="M897">
        <v>44230</v>
      </c>
      <c r="N897">
        <v>104002</v>
      </c>
      <c r="O897">
        <v>4.5999999999999996</v>
      </c>
      <c r="P897">
        <v>15.4</v>
      </c>
      <c r="Q897">
        <v>331445</v>
      </c>
      <c r="R897">
        <v>218425</v>
      </c>
      <c r="S897">
        <v>113020</v>
      </c>
      <c r="T897">
        <v>22.7</v>
      </c>
      <c r="U897">
        <v>34.5</v>
      </c>
      <c r="V897">
        <v>-183213</v>
      </c>
      <c r="W897">
        <v>-19.100000000000001</v>
      </c>
      <c r="X897">
        <v>30.8</v>
      </c>
      <c r="Y897">
        <v>55859</v>
      </c>
      <c r="Z897">
        <v>55869</v>
      </c>
      <c r="AA897">
        <v>150135</v>
      </c>
      <c r="AB897">
        <v>0</v>
      </c>
    </row>
    <row r="898" spans="1:28" x14ac:dyDescent="0.35">
      <c r="A898">
        <v>1989</v>
      </c>
      <c r="B898" t="s">
        <v>43</v>
      </c>
      <c r="C898" t="s">
        <v>63</v>
      </c>
      <c r="D898">
        <v>128616</v>
      </c>
      <c r="E898">
        <v>129272</v>
      </c>
      <c r="F898">
        <v>285804</v>
      </c>
      <c r="G898">
        <v>311255</v>
      </c>
      <c r="H898">
        <v>6798</v>
      </c>
      <c r="I898">
        <v>4.9000000000000004</v>
      </c>
      <c r="J898">
        <v>24118</v>
      </c>
      <c r="K898">
        <v>17.5</v>
      </c>
      <c r="L898">
        <v>48480</v>
      </c>
      <c r="M898">
        <v>15851</v>
      </c>
      <c r="N898">
        <v>32629</v>
      </c>
      <c r="O898">
        <v>5.0999999999999996</v>
      </c>
      <c r="P898">
        <v>15.6</v>
      </c>
      <c r="Q898">
        <v>99382</v>
      </c>
      <c r="R898">
        <v>62676</v>
      </c>
      <c r="S898">
        <v>36706</v>
      </c>
      <c r="T898">
        <v>20.100000000000001</v>
      </c>
      <c r="U898">
        <v>31.9</v>
      </c>
      <c r="V898">
        <v>-50902</v>
      </c>
      <c r="W898">
        <v>-16.3</v>
      </c>
      <c r="X898">
        <v>31.2</v>
      </c>
      <c r="Y898">
        <v>15823</v>
      </c>
      <c r="Z898">
        <v>15828</v>
      </c>
      <c r="AA898">
        <v>41564</v>
      </c>
      <c r="AB898">
        <v>0</v>
      </c>
    </row>
    <row r="899" spans="1:28" x14ac:dyDescent="0.35">
      <c r="A899">
        <v>1989</v>
      </c>
      <c r="B899" t="s">
        <v>43</v>
      </c>
      <c r="C899" t="s">
        <v>45</v>
      </c>
      <c r="D899">
        <v>467734</v>
      </c>
      <c r="E899">
        <v>469561</v>
      </c>
      <c r="F899">
        <v>1054778</v>
      </c>
      <c r="G899">
        <v>1152941</v>
      </c>
      <c r="H899">
        <v>16873</v>
      </c>
      <c r="I899">
        <v>3.4</v>
      </c>
      <c r="J899">
        <v>79240</v>
      </c>
      <c r="K899">
        <v>15.8</v>
      </c>
      <c r="L899">
        <v>139467</v>
      </c>
      <c r="M899">
        <v>41725</v>
      </c>
      <c r="N899">
        <v>97742</v>
      </c>
      <c r="O899">
        <v>3.6</v>
      </c>
      <c r="P899">
        <v>12.1</v>
      </c>
      <c r="Q899">
        <v>335793</v>
      </c>
      <c r="R899">
        <v>213839</v>
      </c>
      <c r="S899">
        <v>121954</v>
      </c>
      <c r="T899">
        <v>18.5</v>
      </c>
      <c r="U899">
        <v>29.1</v>
      </c>
      <c r="V899">
        <v>-196326</v>
      </c>
      <c r="W899">
        <v>-17</v>
      </c>
      <c r="X899">
        <v>24.2</v>
      </c>
      <c r="Y899">
        <v>57286</v>
      </c>
      <c r="Z899">
        <v>57322</v>
      </c>
      <c r="AA899">
        <v>153743</v>
      </c>
      <c r="AB899">
        <v>0</v>
      </c>
    </row>
    <row r="900" spans="1:28" x14ac:dyDescent="0.35">
      <c r="A900">
        <v>1989</v>
      </c>
      <c r="B900" t="s">
        <v>46</v>
      </c>
      <c r="C900" t="s">
        <v>44</v>
      </c>
      <c r="D900">
        <v>44598</v>
      </c>
      <c r="E900">
        <v>45469</v>
      </c>
      <c r="F900">
        <v>540353</v>
      </c>
      <c r="G900">
        <v>271320</v>
      </c>
      <c r="H900">
        <v>45276</v>
      </c>
      <c r="I900">
        <v>199.2</v>
      </c>
      <c r="J900">
        <v>0</v>
      </c>
      <c r="K900">
        <v>0</v>
      </c>
      <c r="L900">
        <v>538066</v>
      </c>
      <c r="M900">
        <v>538066</v>
      </c>
      <c r="N900">
        <v>0</v>
      </c>
      <c r="O900">
        <v>198.3</v>
      </c>
      <c r="P900">
        <v>198.3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538066</v>
      </c>
      <c r="W900">
        <v>198.3</v>
      </c>
      <c r="X900">
        <v>0</v>
      </c>
      <c r="AB900">
        <v>0</v>
      </c>
    </row>
    <row r="901" spans="1:28" x14ac:dyDescent="0.35">
      <c r="A901">
        <v>1989</v>
      </c>
      <c r="B901" t="s">
        <v>46</v>
      </c>
      <c r="C901" t="s">
        <v>57</v>
      </c>
      <c r="D901">
        <v>79615</v>
      </c>
      <c r="E901">
        <v>80352</v>
      </c>
      <c r="F901">
        <v>538832</v>
      </c>
      <c r="G901">
        <v>538333</v>
      </c>
      <c r="H901">
        <v>402</v>
      </c>
      <c r="I901">
        <v>0.5</v>
      </c>
      <c r="J901">
        <v>7462</v>
      </c>
      <c r="K901">
        <v>8.9</v>
      </c>
      <c r="L901">
        <v>160783</v>
      </c>
      <c r="M901">
        <v>2407</v>
      </c>
      <c r="N901">
        <v>158376</v>
      </c>
      <c r="O901">
        <v>0.4</v>
      </c>
      <c r="P901">
        <v>29.9</v>
      </c>
      <c r="Q901">
        <v>159784</v>
      </c>
      <c r="R901">
        <v>89237</v>
      </c>
      <c r="S901">
        <v>70547</v>
      </c>
      <c r="T901">
        <v>16.600000000000001</v>
      </c>
      <c r="U901">
        <v>29.7</v>
      </c>
      <c r="V901">
        <v>999</v>
      </c>
      <c r="W901">
        <v>0.2</v>
      </c>
      <c r="X901">
        <v>59.4</v>
      </c>
      <c r="Y901">
        <v>6035</v>
      </c>
      <c r="Z901">
        <v>6037</v>
      </c>
      <c r="AA901">
        <v>73241</v>
      </c>
      <c r="AB901">
        <v>0</v>
      </c>
    </row>
    <row r="902" spans="1:28" x14ac:dyDescent="0.35">
      <c r="A902">
        <v>1989</v>
      </c>
      <c r="B902" t="s">
        <v>46</v>
      </c>
      <c r="C902" t="s">
        <v>58</v>
      </c>
      <c r="D902">
        <v>76372</v>
      </c>
      <c r="E902">
        <v>77911</v>
      </c>
      <c r="F902">
        <v>494805</v>
      </c>
      <c r="G902">
        <v>517947</v>
      </c>
      <c r="H902">
        <v>993</v>
      </c>
      <c r="I902">
        <v>1.2</v>
      </c>
      <c r="J902">
        <v>7014</v>
      </c>
      <c r="K902">
        <v>8.6999999999999993</v>
      </c>
      <c r="L902">
        <v>109687</v>
      </c>
      <c r="M902">
        <v>9813</v>
      </c>
      <c r="N902">
        <v>99874</v>
      </c>
      <c r="O902">
        <v>1.9</v>
      </c>
      <c r="P902">
        <v>21.2</v>
      </c>
      <c r="Q902">
        <v>155970</v>
      </c>
      <c r="R902">
        <v>81811</v>
      </c>
      <c r="S902">
        <v>74159</v>
      </c>
      <c r="T902">
        <v>15.8</v>
      </c>
      <c r="U902">
        <v>30.1</v>
      </c>
      <c r="V902">
        <v>-46283</v>
      </c>
      <c r="W902">
        <v>-8.9</v>
      </c>
      <c r="X902">
        <v>42.4</v>
      </c>
      <c r="Y902">
        <v>5313</v>
      </c>
      <c r="Z902">
        <v>5315</v>
      </c>
      <c r="AA902">
        <v>65083</v>
      </c>
      <c r="AB902">
        <v>0</v>
      </c>
    </row>
    <row r="903" spans="1:28" x14ac:dyDescent="0.35">
      <c r="A903">
        <v>1989</v>
      </c>
      <c r="B903" t="s">
        <v>46</v>
      </c>
      <c r="C903" t="s">
        <v>59</v>
      </c>
      <c r="D903">
        <v>69386</v>
      </c>
      <c r="E903">
        <v>70673</v>
      </c>
      <c r="F903">
        <v>447628</v>
      </c>
      <c r="G903">
        <v>465430</v>
      </c>
      <c r="H903">
        <v>898</v>
      </c>
      <c r="I903">
        <v>1.2</v>
      </c>
      <c r="J903">
        <v>5288</v>
      </c>
      <c r="K903">
        <v>7.3</v>
      </c>
      <c r="L903">
        <v>89162</v>
      </c>
      <c r="M903">
        <v>9253</v>
      </c>
      <c r="N903">
        <v>79909</v>
      </c>
      <c r="O903">
        <v>2</v>
      </c>
      <c r="P903">
        <v>19.2</v>
      </c>
      <c r="Q903">
        <v>124765</v>
      </c>
      <c r="R903">
        <v>61477</v>
      </c>
      <c r="S903">
        <v>63288</v>
      </c>
      <c r="T903">
        <v>13.2</v>
      </c>
      <c r="U903">
        <v>26.8</v>
      </c>
      <c r="V903">
        <v>-35603</v>
      </c>
      <c r="W903">
        <v>-7.6</v>
      </c>
      <c r="X903">
        <v>38.4</v>
      </c>
      <c r="Y903">
        <v>3984</v>
      </c>
      <c r="Z903">
        <v>3985</v>
      </c>
      <c r="AA903">
        <v>48432</v>
      </c>
      <c r="AB903">
        <v>0</v>
      </c>
    </row>
    <row r="904" spans="1:28" x14ac:dyDescent="0.35">
      <c r="A904">
        <v>1989</v>
      </c>
      <c r="B904" t="s">
        <v>46</v>
      </c>
      <c r="C904" t="s">
        <v>60</v>
      </c>
      <c r="D904">
        <v>62942</v>
      </c>
      <c r="E904">
        <v>64105</v>
      </c>
      <c r="F904">
        <v>405139</v>
      </c>
      <c r="G904">
        <v>421085</v>
      </c>
      <c r="H904">
        <v>790</v>
      </c>
      <c r="I904">
        <v>1.2</v>
      </c>
      <c r="J904">
        <v>4373</v>
      </c>
      <c r="K904">
        <v>6.6</v>
      </c>
      <c r="L904">
        <v>73726</v>
      </c>
      <c r="M904">
        <v>7915</v>
      </c>
      <c r="N904">
        <v>65811</v>
      </c>
      <c r="O904">
        <v>1.9</v>
      </c>
      <c r="P904">
        <v>17.5</v>
      </c>
      <c r="Q904">
        <v>105617</v>
      </c>
      <c r="R904">
        <v>50436</v>
      </c>
      <c r="S904">
        <v>55181</v>
      </c>
      <c r="T904">
        <v>12</v>
      </c>
      <c r="U904">
        <v>25.1</v>
      </c>
      <c r="V904">
        <v>-31891</v>
      </c>
      <c r="W904">
        <v>-7.6</v>
      </c>
      <c r="X904">
        <v>35</v>
      </c>
      <c r="Y904">
        <v>3169</v>
      </c>
      <c r="Z904">
        <v>3174</v>
      </c>
      <c r="AA904">
        <v>38389</v>
      </c>
      <c r="AB904">
        <v>0</v>
      </c>
    </row>
    <row r="905" spans="1:28" x14ac:dyDescent="0.35">
      <c r="A905">
        <v>1989</v>
      </c>
      <c r="B905" t="s">
        <v>46</v>
      </c>
      <c r="C905" t="s">
        <v>61</v>
      </c>
      <c r="D905">
        <v>58112</v>
      </c>
      <c r="E905">
        <v>59113</v>
      </c>
      <c r="F905">
        <v>370499</v>
      </c>
      <c r="G905">
        <v>384272</v>
      </c>
      <c r="H905">
        <v>613</v>
      </c>
      <c r="I905">
        <v>1</v>
      </c>
      <c r="J905">
        <v>3452</v>
      </c>
      <c r="K905">
        <v>5.7</v>
      </c>
      <c r="L905">
        <v>61737</v>
      </c>
      <c r="M905">
        <v>6049</v>
      </c>
      <c r="N905">
        <v>55688</v>
      </c>
      <c r="O905">
        <v>1.6</v>
      </c>
      <c r="P905">
        <v>16.100000000000001</v>
      </c>
      <c r="Q905">
        <v>89283</v>
      </c>
      <c r="R905">
        <v>40586</v>
      </c>
      <c r="S905">
        <v>48697</v>
      </c>
      <c r="T905">
        <v>10.6</v>
      </c>
      <c r="U905">
        <v>23.2</v>
      </c>
      <c r="V905">
        <v>-27546</v>
      </c>
      <c r="W905">
        <v>-7.1</v>
      </c>
      <c r="X905">
        <v>32.200000000000003</v>
      </c>
      <c r="Y905">
        <v>2499</v>
      </c>
      <c r="Z905">
        <v>2502</v>
      </c>
      <c r="AA905">
        <v>30409</v>
      </c>
      <c r="AB905">
        <v>0</v>
      </c>
    </row>
    <row r="906" spans="1:28" x14ac:dyDescent="0.35">
      <c r="A906">
        <v>1989</v>
      </c>
      <c r="B906" t="s">
        <v>46</v>
      </c>
      <c r="C906" t="s">
        <v>62</v>
      </c>
      <c r="D906">
        <v>198666</v>
      </c>
      <c r="E906">
        <v>203082</v>
      </c>
      <c r="F906">
        <v>1271095</v>
      </c>
      <c r="G906">
        <v>1319224</v>
      </c>
      <c r="H906">
        <v>2075</v>
      </c>
      <c r="I906">
        <v>1</v>
      </c>
      <c r="J906">
        <v>10966</v>
      </c>
      <c r="K906">
        <v>5.3</v>
      </c>
      <c r="L906">
        <v>190938</v>
      </c>
      <c r="M906">
        <v>20568</v>
      </c>
      <c r="N906">
        <v>170370</v>
      </c>
      <c r="O906">
        <v>1.6</v>
      </c>
      <c r="P906">
        <v>14.5</v>
      </c>
      <c r="Q906">
        <v>287195</v>
      </c>
      <c r="R906">
        <v>125432</v>
      </c>
      <c r="S906">
        <v>161763</v>
      </c>
      <c r="T906">
        <v>9.5</v>
      </c>
      <c r="U906">
        <v>21.8</v>
      </c>
      <c r="V906">
        <v>-96257</v>
      </c>
      <c r="W906">
        <v>-7.3</v>
      </c>
      <c r="X906">
        <v>29</v>
      </c>
      <c r="Y906">
        <v>6845</v>
      </c>
      <c r="Z906">
        <v>6870</v>
      </c>
      <c r="AA906">
        <v>83098</v>
      </c>
      <c r="AB906">
        <v>0</v>
      </c>
    </row>
    <row r="907" spans="1:28" x14ac:dyDescent="0.35">
      <c r="A907">
        <v>1989</v>
      </c>
      <c r="B907" t="s">
        <v>46</v>
      </c>
      <c r="C907" t="s">
        <v>63</v>
      </c>
      <c r="D907">
        <v>65704</v>
      </c>
      <c r="E907">
        <v>68251</v>
      </c>
      <c r="F907">
        <v>419918</v>
      </c>
      <c r="G907">
        <v>435771</v>
      </c>
      <c r="H907">
        <v>736</v>
      </c>
      <c r="I907">
        <v>1.1000000000000001</v>
      </c>
      <c r="J907">
        <v>3506</v>
      </c>
      <c r="K907">
        <v>5</v>
      </c>
      <c r="L907">
        <v>58737</v>
      </c>
      <c r="M907">
        <v>7157</v>
      </c>
      <c r="N907">
        <v>51580</v>
      </c>
      <c r="O907">
        <v>1.6</v>
      </c>
      <c r="P907">
        <v>13.5</v>
      </c>
      <c r="Q907">
        <v>90442</v>
      </c>
      <c r="R907">
        <v>37804</v>
      </c>
      <c r="S907">
        <v>52638</v>
      </c>
      <c r="T907">
        <v>8.6999999999999993</v>
      </c>
      <c r="U907">
        <v>20.8</v>
      </c>
      <c r="V907">
        <v>-31705</v>
      </c>
      <c r="W907">
        <v>-7.3</v>
      </c>
      <c r="X907">
        <v>27</v>
      </c>
      <c r="Y907">
        <v>1892</v>
      </c>
      <c r="Z907">
        <v>1897</v>
      </c>
      <c r="AA907">
        <v>22815</v>
      </c>
      <c r="AB907">
        <v>0</v>
      </c>
    </row>
    <row r="908" spans="1:28" x14ac:dyDescent="0.35">
      <c r="A908">
        <v>1989</v>
      </c>
      <c r="B908" t="s">
        <v>46</v>
      </c>
      <c r="C908" t="s">
        <v>45</v>
      </c>
      <c r="D908">
        <v>269741</v>
      </c>
      <c r="E908">
        <v>276432</v>
      </c>
      <c r="F908">
        <v>1727437</v>
      </c>
      <c r="G908">
        <v>1794923</v>
      </c>
      <c r="H908">
        <v>2489</v>
      </c>
      <c r="I908">
        <v>0.9</v>
      </c>
      <c r="J908">
        <v>12470</v>
      </c>
      <c r="K908">
        <v>4.4000000000000004</v>
      </c>
      <c r="L908">
        <v>201719</v>
      </c>
      <c r="M908">
        <v>25183</v>
      </c>
      <c r="N908">
        <v>176536</v>
      </c>
      <c r="O908">
        <v>1.4</v>
      </c>
      <c r="P908">
        <v>11.2</v>
      </c>
      <c r="Q908">
        <v>336691</v>
      </c>
      <c r="R908">
        <v>139456</v>
      </c>
      <c r="S908">
        <v>197235</v>
      </c>
      <c r="T908">
        <v>7.8</v>
      </c>
      <c r="U908">
        <v>18.8</v>
      </c>
      <c r="V908">
        <v>-134972</v>
      </c>
      <c r="W908">
        <v>-7.6</v>
      </c>
      <c r="X908">
        <v>22.4</v>
      </c>
      <c r="Y908">
        <v>7402</v>
      </c>
      <c r="Z908">
        <v>7445</v>
      </c>
      <c r="AA908">
        <v>91006</v>
      </c>
      <c r="AB908">
        <v>0</v>
      </c>
    </row>
    <row r="909" spans="1:28" x14ac:dyDescent="0.35">
      <c r="A909">
        <v>1989</v>
      </c>
      <c r="B909" t="s">
        <v>47</v>
      </c>
      <c r="C909" t="s">
        <v>44</v>
      </c>
      <c r="D909">
        <v>16567</v>
      </c>
      <c r="E909">
        <v>17553</v>
      </c>
      <c r="F909">
        <v>427264</v>
      </c>
      <c r="G909">
        <v>214236</v>
      </c>
      <c r="H909">
        <v>17505</v>
      </c>
      <c r="I909">
        <v>199.5</v>
      </c>
      <c r="J909">
        <v>0</v>
      </c>
      <c r="K909">
        <v>0</v>
      </c>
      <c r="L909">
        <v>426057</v>
      </c>
      <c r="M909">
        <v>426057</v>
      </c>
      <c r="N909">
        <v>0</v>
      </c>
      <c r="O909">
        <v>198.9</v>
      </c>
      <c r="P909">
        <v>198.9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426057</v>
      </c>
      <c r="W909">
        <v>198.9</v>
      </c>
      <c r="X909">
        <v>0</v>
      </c>
      <c r="AB909">
        <v>0</v>
      </c>
    </row>
    <row r="910" spans="1:28" x14ac:dyDescent="0.35">
      <c r="A910">
        <v>1989</v>
      </c>
      <c r="B910" t="s">
        <v>47</v>
      </c>
      <c r="C910" t="s">
        <v>57</v>
      </c>
      <c r="D910">
        <v>36245</v>
      </c>
      <c r="E910">
        <v>37531</v>
      </c>
      <c r="F910">
        <v>521407</v>
      </c>
      <c r="G910">
        <v>503801</v>
      </c>
      <c r="H910">
        <v>555</v>
      </c>
      <c r="I910">
        <v>1.4</v>
      </c>
      <c r="J910">
        <v>2685</v>
      </c>
      <c r="K910">
        <v>6.9</v>
      </c>
      <c r="L910">
        <v>162245</v>
      </c>
      <c r="M910">
        <v>5687</v>
      </c>
      <c r="N910">
        <v>156558</v>
      </c>
      <c r="O910">
        <v>1.1000000000000001</v>
      </c>
      <c r="P910">
        <v>32.200000000000003</v>
      </c>
      <c r="Q910">
        <v>127032</v>
      </c>
      <c r="R910">
        <v>67470</v>
      </c>
      <c r="S910">
        <v>59562</v>
      </c>
      <c r="T910">
        <v>13.4</v>
      </c>
      <c r="U910">
        <v>25.2</v>
      </c>
      <c r="V910">
        <v>35213</v>
      </c>
      <c r="W910">
        <v>7</v>
      </c>
      <c r="X910">
        <v>50.4</v>
      </c>
      <c r="Y910">
        <v>2165</v>
      </c>
      <c r="Z910">
        <v>2171</v>
      </c>
      <c r="AA910">
        <v>56277</v>
      </c>
      <c r="AB910">
        <v>0</v>
      </c>
    </row>
    <row r="911" spans="1:28" x14ac:dyDescent="0.35">
      <c r="A911">
        <v>1989</v>
      </c>
      <c r="B911" t="s">
        <v>47</v>
      </c>
      <c r="C911" t="s">
        <v>58</v>
      </c>
      <c r="D911">
        <v>37835</v>
      </c>
      <c r="E911">
        <v>40664</v>
      </c>
      <c r="F911">
        <v>514599</v>
      </c>
      <c r="G911">
        <v>527181</v>
      </c>
      <c r="H911">
        <v>609</v>
      </c>
      <c r="I911">
        <v>1.5</v>
      </c>
      <c r="J911">
        <v>2837</v>
      </c>
      <c r="K911">
        <v>6.8</v>
      </c>
      <c r="L911">
        <v>112054</v>
      </c>
      <c r="M911">
        <v>9122</v>
      </c>
      <c r="N911">
        <v>102932</v>
      </c>
      <c r="O911">
        <v>1.7</v>
      </c>
      <c r="P911">
        <v>21.3</v>
      </c>
      <c r="Q911">
        <v>137217</v>
      </c>
      <c r="R911">
        <v>66800</v>
      </c>
      <c r="S911">
        <v>70417</v>
      </c>
      <c r="T911">
        <v>12.7</v>
      </c>
      <c r="U911">
        <v>26</v>
      </c>
      <c r="V911">
        <v>-25163</v>
      </c>
      <c r="W911">
        <v>-4.7</v>
      </c>
      <c r="X911">
        <v>42.6</v>
      </c>
      <c r="Y911">
        <v>2085</v>
      </c>
      <c r="Z911">
        <v>2108</v>
      </c>
      <c r="AA911">
        <v>53772</v>
      </c>
      <c r="AB911">
        <v>0</v>
      </c>
    </row>
    <row r="912" spans="1:28" x14ac:dyDescent="0.35">
      <c r="A912">
        <v>1989</v>
      </c>
      <c r="B912" t="s">
        <v>47</v>
      </c>
      <c r="C912" t="s">
        <v>59</v>
      </c>
      <c r="D912">
        <v>35266</v>
      </c>
      <c r="E912">
        <v>37888</v>
      </c>
      <c r="F912">
        <v>474447</v>
      </c>
      <c r="G912">
        <v>484812</v>
      </c>
      <c r="H912">
        <v>526</v>
      </c>
      <c r="I912">
        <v>1.4</v>
      </c>
      <c r="J912">
        <v>2255</v>
      </c>
      <c r="K912">
        <v>5.8</v>
      </c>
      <c r="L912">
        <v>91474</v>
      </c>
      <c r="M912">
        <v>7490</v>
      </c>
      <c r="N912">
        <v>83984</v>
      </c>
      <c r="O912">
        <v>1.5</v>
      </c>
      <c r="P912">
        <v>18.899999999999999</v>
      </c>
      <c r="Q912">
        <v>112203</v>
      </c>
      <c r="R912">
        <v>50677</v>
      </c>
      <c r="S912">
        <v>61526</v>
      </c>
      <c r="T912">
        <v>10.5</v>
      </c>
      <c r="U912">
        <v>23.1</v>
      </c>
      <c r="V912">
        <v>-20729</v>
      </c>
      <c r="W912">
        <v>-4.2</v>
      </c>
      <c r="X912">
        <v>37.799999999999997</v>
      </c>
      <c r="Y912">
        <v>1515</v>
      </c>
      <c r="Z912">
        <v>1518</v>
      </c>
      <c r="AA912">
        <v>38962</v>
      </c>
      <c r="AB912">
        <v>0</v>
      </c>
    </row>
    <row r="913" spans="1:28" x14ac:dyDescent="0.35">
      <c r="A913">
        <v>1989</v>
      </c>
      <c r="B913" t="s">
        <v>47</v>
      </c>
      <c r="C913" t="s">
        <v>60</v>
      </c>
      <c r="D913">
        <v>33223</v>
      </c>
      <c r="E913">
        <v>35669</v>
      </c>
      <c r="F913">
        <v>445935</v>
      </c>
      <c r="G913">
        <v>454566</v>
      </c>
      <c r="H913">
        <v>499</v>
      </c>
      <c r="I913">
        <v>1.4</v>
      </c>
      <c r="J913">
        <v>1807</v>
      </c>
      <c r="K913">
        <v>5</v>
      </c>
      <c r="L913">
        <v>79032</v>
      </c>
      <c r="M913">
        <v>6719</v>
      </c>
      <c r="N913">
        <v>72313</v>
      </c>
      <c r="O913">
        <v>1.5</v>
      </c>
      <c r="P913">
        <v>17.399999999999999</v>
      </c>
      <c r="Q913">
        <v>96293</v>
      </c>
      <c r="R913">
        <v>40946</v>
      </c>
      <c r="S913">
        <v>55347</v>
      </c>
      <c r="T913">
        <v>9</v>
      </c>
      <c r="U913">
        <v>21.2</v>
      </c>
      <c r="V913">
        <v>-17261</v>
      </c>
      <c r="W913">
        <v>-3.8</v>
      </c>
      <c r="X913">
        <v>34.799999999999997</v>
      </c>
      <c r="Y913">
        <v>1205</v>
      </c>
      <c r="Z913">
        <v>1209</v>
      </c>
      <c r="AA913">
        <v>30831</v>
      </c>
      <c r="AB913">
        <v>0</v>
      </c>
    </row>
    <row r="914" spans="1:28" x14ac:dyDescent="0.35">
      <c r="A914">
        <v>1989</v>
      </c>
      <c r="B914" t="s">
        <v>47</v>
      </c>
      <c r="C914" t="s">
        <v>61</v>
      </c>
      <c r="D914">
        <v>29913</v>
      </c>
      <c r="E914">
        <v>32250</v>
      </c>
      <c r="F914">
        <v>399813</v>
      </c>
      <c r="G914">
        <v>409145</v>
      </c>
      <c r="H914">
        <v>383</v>
      </c>
      <c r="I914">
        <v>1.2</v>
      </c>
      <c r="J914">
        <v>1607</v>
      </c>
      <c r="K914">
        <v>4.9000000000000004</v>
      </c>
      <c r="L914">
        <v>65369</v>
      </c>
      <c r="M914">
        <v>5154</v>
      </c>
      <c r="N914">
        <v>60215</v>
      </c>
      <c r="O914">
        <v>1.3</v>
      </c>
      <c r="P914">
        <v>16</v>
      </c>
      <c r="Q914">
        <v>84032</v>
      </c>
      <c r="R914">
        <v>35900</v>
      </c>
      <c r="S914">
        <v>48132</v>
      </c>
      <c r="T914">
        <v>8.8000000000000007</v>
      </c>
      <c r="U914">
        <v>20.5</v>
      </c>
      <c r="V914">
        <v>-18663</v>
      </c>
      <c r="W914">
        <v>-4.5</v>
      </c>
      <c r="X914">
        <v>32</v>
      </c>
      <c r="Y914">
        <v>998</v>
      </c>
      <c r="Z914">
        <v>1016</v>
      </c>
      <c r="AA914">
        <v>25892</v>
      </c>
      <c r="AB914">
        <v>0</v>
      </c>
    </row>
    <row r="915" spans="1:28" x14ac:dyDescent="0.35">
      <c r="A915">
        <v>1989</v>
      </c>
      <c r="B915" t="s">
        <v>47</v>
      </c>
      <c r="C915" t="s">
        <v>62</v>
      </c>
      <c r="D915">
        <v>112271</v>
      </c>
      <c r="E915">
        <v>121452</v>
      </c>
      <c r="F915">
        <v>1496564</v>
      </c>
      <c r="G915">
        <v>1524732</v>
      </c>
      <c r="H915">
        <v>1537</v>
      </c>
      <c r="I915">
        <v>1.2</v>
      </c>
      <c r="J915">
        <v>5003</v>
      </c>
      <c r="K915">
        <v>4.0999999999999996</v>
      </c>
      <c r="L915">
        <v>218560</v>
      </c>
      <c r="M915">
        <v>20822</v>
      </c>
      <c r="N915">
        <v>197738</v>
      </c>
      <c r="O915">
        <v>1.4</v>
      </c>
      <c r="P915">
        <v>14.3</v>
      </c>
      <c r="Q915">
        <v>274895</v>
      </c>
      <c r="R915">
        <v>107489</v>
      </c>
      <c r="S915">
        <v>167406</v>
      </c>
      <c r="T915">
        <v>7</v>
      </c>
      <c r="U915">
        <v>18</v>
      </c>
      <c r="V915">
        <v>-56335</v>
      </c>
      <c r="W915">
        <v>-3.7</v>
      </c>
      <c r="X915">
        <v>28.6</v>
      </c>
      <c r="Y915">
        <v>2624</v>
      </c>
      <c r="Z915">
        <v>2649</v>
      </c>
      <c r="AA915">
        <v>68018</v>
      </c>
      <c r="AB915">
        <v>0</v>
      </c>
    </row>
    <row r="916" spans="1:28" x14ac:dyDescent="0.35">
      <c r="A916">
        <v>1989</v>
      </c>
      <c r="B916" t="s">
        <v>47</v>
      </c>
      <c r="C916" t="s">
        <v>63</v>
      </c>
      <c r="D916">
        <v>39896</v>
      </c>
      <c r="E916">
        <v>45756</v>
      </c>
      <c r="F916">
        <v>531587</v>
      </c>
      <c r="G916">
        <v>542567</v>
      </c>
      <c r="H916">
        <v>577</v>
      </c>
      <c r="I916">
        <v>1.2</v>
      </c>
      <c r="J916">
        <v>1908</v>
      </c>
      <c r="K916">
        <v>4.0999999999999996</v>
      </c>
      <c r="L916">
        <v>69930</v>
      </c>
      <c r="M916">
        <v>7230</v>
      </c>
      <c r="N916">
        <v>62700</v>
      </c>
      <c r="O916">
        <v>1.3</v>
      </c>
      <c r="P916">
        <v>12.9</v>
      </c>
      <c r="Q916">
        <v>91889</v>
      </c>
      <c r="R916">
        <v>35193</v>
      </c>
      <c r="S916">
        <v>56696</v>
      </c>
      <c r="T916">
        <v>6.5</v>
      </c>
      <c r="U916">
        <v>16.899999999999999</v>
      </c>
      <c r="V916">
        <v>-21959</v>
      </c>
      <c r="W916">
        <v>-4</v>
      </c>
      <c r="X916">
        <v>25.8</v>
      </c>
      <c r="Y916">
        <v>758</v>
      </c>
      <c r="Z916">
        <v>788</v>
      </c>
      <c r="AA916">
        <v>19540</v>
      </c>
      <c r="AB916">
        <v>0</v>
      </c>
    </row>
    <row r="917" spans="1:28" x14ac:dyDescent="0.35">
      <c r="A917">
        <v>1989</v>
      </c>
      <c r="B917" t="s">
        <v>47</v>
      </c>
      <c r="C917" t="s">
        <v>45</v>
      </c>
      <c r="D917">
        <v>187168</v>
      </c>
      <c r="E917">
        <v>203725</v>
      </c>
      <c r="F917">
        <v>2505975</v>
      </c>
      <c r="G917">
        <v>2561360</v>
      </c>
      <c r="H917">
        <v>2178</v>
      </c>
      <c r="I917">
        <v>1.1000000000000001</v>
      </c>
      <c r="J917">
        <v>7150</v>
      </c>
      <c r="K917">
        <v>3.5</v>
      </c>
      <c r="L917">
        <v>272203</v>
      </c>
      <c r="M917">
        <v>30927</v>
      </c>
      <c r="N917">
        <v>241276</v>
      </c>
      <c r="O917">
        <v>1.2</v>
      </c>
      <c r="P917">
        <v>10.6</v>
      </c>
      <c r="Q917">
        <v>382972</v>
      </c>
      <c r="R917">
        <v>141897</v>
      </c>
      <c r="S917">
        <v>241075</v>
      </c>
      <c r="T917">
        <v>5.5</v>
      </c>
      <c r="U917">
        <v>15</v>
      </c>
      <c r="V917">
        <v>-110769</v>
      </c>
      <c r="W917">
        <v>-4.4000000000000004</v>
      </c>
      <c r="X917">
        <v>21.2</v>
      </c>
      <c r="Y917">
        <v>3288</v>
      </c>
      <c r="Z917">
        <v>3418</v>
      </c>
      <c r="AA917">
        <v>85754</v>
      </c>
      <c r="AB917">
        <v>0</v>
      </c>
    </row>
    <row r="918" spans="1:28" x14ac:dyDescent="0.35">
      <c r="A918">
        <v>1989</v>
      </c>
      <c r="B918" t="s">
        <v>48</v>
      </c>
      <c r="C918" t="s">
        <v>44</v>
      </c>
      <c r="D918">
        <v>7332</v>
      </c>
      <c r="E918">
        <v>8433</v>
      </c>
      <c r="F918">
        <v>419346</v>
      </c>
      <c r="G918">
        <v>210368</v>
      </c>
      <c r="H918">
        <v>8408</v>
      </c>
      <c r="I918">
        <v>199.4</v>
      </c>
      <c r="J918">
        <v>0</v>
      </c>
      <c r="K918">
        <v>0</v>
      </c>
      <c r="L918">
        <v>417956</v>
      </c>
      <c r="M918">
        <v>417956</v>
      </c>
      <c r="N918">
        <v>0</v>
      </c>
      <c r="O918">
        <v>198.7</v>
      </c>
      <c r="P918">
        <v>198.7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417956</v>
      </c>
      <c r="W918">
        <v>198.7</v>
      </c>
      <c r="X918">
        <v>0</v>
      </c>
      <c r="AB918">
        <v>0</v>
      </c>
    </row>
    <row r="919" spans="1:28" x14ac:dyDescent="0.35">
      <c r="A919">
        <v>1989</v>
      </c>
      <c r="B919" t="s">
        <v>48</v>
      </c>
      <c r="C919" t="s">
        <v>57</v>
      </c>
      <c r="D919">
        <v>17375</v>
      </c>
      <c r="E919">
        <v>19108</v>
      </c>
      <c r="F919">
        <v>567436</v>
      </c>
      <c r="G919">
        <v>539598</v>
      </c>
      <c r="H919">
        <v>617</v>
      </c>
      <c r="I919">
        <v>3.2</v>
      </c>
      <c r="J919">
        <v>1284</v>
      </c>
      <c r="K919">
        <v>6.6</v>
      </c>
      <c r="L919">
        <v>185041</v>
      </c>
      <c r="M919">
        <v>16032</v>
      </c>
      <c r="N919">
        <v>169009</v>
      </c>
      <c r="O919">
        <v>3</v>
      </c>
      <c r="P919">
        <v>34.299999999999997</v>
      </c>
      <c r="Q919">
        <v>129364</v>
      </c>
      <c r="R919">
        <v>68383</v>
      </c>
      <c r="S919">
        <v>60981</v>
      </c>
      <c r="T919">
        <v>12.7</v>
      </c>
      <c r="U919">
        <v>24</v>
      </c>
      <c r="V919">
        <v>55677</v>
      </c>
      <c r="W919">
        <v>10.3</v>
      </c>
      <c r="X919">
        <v>48</v>
      </c>
      <c r="Y919">
        <v>968</v>
      </c>
      <c r="Z919">
        <v>988</v>
      </c>
      <c r="AA919">
        <v>56710</v>
      </c>
      <c r="AB919">
        <v>0</v>
      </c>
    </row>
    <row r="920" spans="1:28" x14ac:dyDescent="0.35">
      <c r="A920">
        <v>1989</v>
      </c>
      <c r="B920" t="s">
        <v>48</v>
      </c>
      <c r="C920" t="s">
        <v>58</v>
      </c>
      <c r="D920">
        <v>19359</v>
      </c>
      <c r="E920">
        <v>23133</v>
      </c>
      <c r="F920">
        <v>595285</v>
      </c>
      <c r="G920">
        <v>606384</v>
      </c>
      <c r="H920">
        <v>568</v>
      </c>
      <c r="I920">
        <v>2.4</v>
      </c>
      <c r="J920">
        <v>1724</v>
      </c>
      <c r="K920">
        <v>7.3</v>
      </c>
      <c r="L920">
        <v>131020</v>
      </c>
      <c r="M920">
        <v>11420</v>
      </c>
      <c r="N920">
        <v>119600</v>
      </c>
      <c r="O920">
        <v>1.9</v>
      </c>
      <c r="P920">
        <v>21.6</v>
      </c>
      <c r="Q920">
        <v>153218</v>
      </c>
      <c r="R920">
        <v>80208</v>
      </c>
      <c r="S920">
        <v>73010</v>
      </c>
      <c r="T920">
        <v>13.2</v>
      </c>
      <c r="U920">
        <v>25.3</v>
      </c>
      <c r="V920">
        <v>-22198</v>
      </c>
      <c r="W920">
        <v>-3.7</v>
      </c>
      <c r="X920">
        <v>43.2</v>
      </c>
      <c r="Y920">
        <v>1088</v>
      </c>
      <c r="Z920">
        <v>1137</v>
      </c>
      <c r="AA920">
        <v>64100</v>
      </c>
      <c r="AB920">
        <v>0</v>
      </c>
    </row>
    <row r="921" spans="1:28" x14ac:dyDescent="0.35">
      <c r="A921">
        <v>1989</v>
      </c>
      <c r="B921" t="s">
        <v>48</v>
      </c>
      <c r="C921" t="s">
        <v>59</v>
      </c>
      <c r="D921">
        <v>17575</v>
      </c>
      <c r="E921">
        <v>21005</v>
      </c>
      <c r="F921">
        <v>534853</v>
      </c>
      <c r="G921">
        <v>538816</v>
      </c>
      <c r="H921">
        <v>460</v>
      </c>
      <c r="I921">
        <v>2.2000000000000002</v>
      </c>
      <c r="J921">
        <v>1093</v>
      </c>
      <c r="K921">
        <v>5.0999999999999996</v>
      </c>
      <c r="L921">
        <v>106206</v>
      </c>
      <c r="M921">
        <v>8613</v>
      </c>
      <c r="N921">
        <v>97593</v>
      </c>
      <c r="O921">
        <v>1.6</v>
      </c>
      <c r="P921">
        <v>19.7</v>
      </c>
      <c r="Q921">
        <v>114131</v>
      </c>
      <c r="R921">
        <v>50015</v>
      </c>
      <c r="S921">
        <v>64116</v>
      </c>
      <c r="T921">
        <v>9.3000000000000007</v>
      </c>
      <c r="U921">
        <v>21.2</v>
      </c>
      <c r="V921">
        <v>-7925</v>
      </c>
      <c r="W921">
        <v>-1.5</v>
      </c>
      <c r="X921">
        <v>39.4</v>
      </c>
      <c r="Y921">
        <v>679</v>
      </c>
      <c r="Z921">
        <v>712</v>
      </c>
      <c r="AA921">
        <v>38691</v>
      </c>
      <c r="AB921">
        <v>0</v>
      </c>
    </row>
    <row r="922" spans="1:28" x14ac:dyDescent="0.35">
      <c r="A922">
        <v>1989</v>
      </c>
      <c r="B922" t="s">
        <v>48</v>
      </c>
      <c r="C922" t="s">
        <v>60</v>
      </c>
      <c r="D922">
        <v>17376</v>
      </c>
      <c r="E922">
        <v>20888</v>
      </c>
      <c r="F922">
        <v>526747</v>
      </c>
      <c r="G922">
        <v>531475</v>
      </c>
      <c r="H922">
        <v>451</v>
      </c>
      <c r="I922">
        <v>2.1</v>
      </c>
      <c r="J922">
        <v>959</v>
      </c>
      <c r="K922">
        <v>4.5</v>
      </c>
      <c r="L922">
        <v>94610</v>
      </c>
      <c r="M922">
        <v>8408</v>
      </c>
      <c r="N922">
        <v>86202</v>
      </c>
      <c r="O922">
        <v>1.6</v>
      </c>
      <c r="P922">
        <v>17.8</v>
      </c>
      <c r="Q922">
        <v>104066</v>
      </c>
      <c r="R922">
        <v>42084</v>
      </c>
      <c r="S922">
        <v>61982</v>
      </c>
      <c r="T922">
        <v>7.9</v>
      </c>
      <c r="U922">
        <v>19.600000000000001</v>
      </c>
      <c r="V922">
        <v>-9456</v>
      </c>
      <c r="W922">
        <v>-1.8</v>
      </c>
      <c r="X922">
        <v>35.6</v>
      </c>
      <c r="Y922">
        <v>557</v>
      </c>
      <c r="Z922">
        <v>617</v>
      </c>
      <c r="AA922">
        <v>32408</v>
      </c>
      <c r="AB922">
        <v>0</v>
      </c>
    </row>
    <row r="923" spans="1:28" x14ac:dyDescent="0.35">
      <c r="A923">
        <v>1989</v>
      </c>
      <c r="B923" t="s">
        <v>48</v>
      </c>
      <c r="C923" t="s">
        <v>61</v>
      </c>
      <c r="D923">
        <v>15821</v>
      </c>
      <c r="E923">
        <v>19123</v>
      </c>
      <c r="F923">
        <v>480037</v>
      </c>
      <c r="G923">
        <v>483571</v>
      </c>
      <c r="H923">
        <v>374</v>
      </c>
      <c r="I923">
        <v>1.9</v>
      </c>
      <c r="J923">
        <v>817</v>
      </c>
      <c r="K923">
        <v>4.2</v>
      </c>
      <c r="L923">
        <v>79735</v>
      </c>
      <c r="M923">
        <v>6372</v>
      </c>
      <c r="N923">
        <v>73363</v>
      </c>
      <c r="O923">
        <v>1.3</v>
      </c>
      <c r="P923">
        <v>16.5</v>
      </c>
      <c r="Q923">
        <v>86802</v>
      </c>
      <c r="R923">
        <v>33978</v>
      </c>
      <c r="S923">
        <v>52824</v>
      </c>
      <c r="T923">
        <v>7</v>
      </c>
      <c r="U923">
        <v>18</v>
      </c>
      <c r="V923">
        <v>-7067</v>
      </c>
      <c r="W923">
        <v>-1.5</v>
      </c>
      <c r="X923">
        <v>33</v>
      </c>
      <c r="Y923">
        <v>449</v>
      </c>
      <c r="Z923">
        <v>511</v>
      </c>
      <c r="AA923">
        <v>25618</v>
      </c>
      <c r="AB923">
        <v>0</v>
      </c>
    </row>
    <row r="924" spans="1:28" x14ac:dyDescent="0.35">
      <c r="A924">
        <v>1989</v>
      </c>
      <c r="B924" t="s">
        <v>48</v>
      </c>
      <c r="C924" t="s">
        <v>62</v>
      </c>
      <c r="D924">
        <v>61887</v>
      </c>
      <c r="E924">
        <v>76984</v>
      </c>
      <c r="F924">
        <v>1866888</v>
      </c>
      <c r="G924">
        <v>1879521</v>
      </c>
      <c r="H924">
        <v>1511</v>
      </c>
      <c r="I924">
        <v>1.9</v>
      </c>
      <c r="J924">
        <v>2846</v>
      </c>
      <c r="K924">
        <v>3.7</v>
      </c>
      <c r="L924">
        <v>279311</v>
      </c>
      <c r="M924">
        <v>27035</v>
      </c>
      <c r="N924">
        <v>252276</v>
      </c>
      <c r="O924">
        <v>1.4</v>
      </c>
      <c r="P924">
        <v>14.9</v>
      </c>
      <c r="Q924">
        <v>304577</v>
      </c>
      <c r="R924">
        <v>113633</v>
      </c>
      <c r="S924">
        <v>190944</v>
      </c>
      <c r="T924">
        <v>6</v>
      </c>
      <c r="U924">
        <v>16.2</v>
      </c>
      <c r="V924">
        <v>-25266</v>
      </c>
      <c r="W924">
        <v>-1.3</v>
      </c>
      <c r="X924">
        <v>29.8</v>
      </c>
      <c r="Y924">
        <v>1257</v>
      </c>
      <c r="Z924">
        <v>1388</v>
      </c>
      <c r="AA924">
        <v>72521</v>
      </c>
      <c r="AB924">
        <v>0</v>
      </c>
    </row>
    <row r="925" spans="1:28" x14ac:dyDescent="0.35">
      <c r="A925">
        <v>1989</v>
      </c>
      <c r="B925" t="s">
        <v>48</v>
      </c>
      <c r="C925" t="s">
        <v>63</v>
      </c>
      <c r="D925">
        <v>24375</v>
      </c>
      <c r="E925">
        <v>35827</v>
      </c>
      <c r="F925">
        <v>740035</v>
      </c>
      <c r="G925">
        <v>746597</v>
      </c>
      <c r="H925">
        <v>623</v>
      </c>
      <c r="I925">
        <v>1.7</v>
      </c>
      <c r="J925">
        <v>1338</v>
      </c>
      <c r="K925">
        <v>3.7</v>
      </c>
      <c r="L925">
        <v>98272</v>
      </c>
      <c r="M925">
        <v>9879</v>
      </c>
      <c r="N925">
        <v>88393</v>
      </c>
      <c r="O925">
        <v>1.3</v>
      </c>
      <c r="P925">
        <v>13.2</v>
      </c>
      <c r="Q925">
        <v>111396</v>
      </c>
      <c r="R925">
        <v>39832</v>
      </c>
      <c r="S925">
        <v>71564</v>
      </c>
      <c r="T925">
        <v>5.3</v>
      </c>
      <c r="U925">
        <v>14.9</v>
      </c>
      <c r="V925">
        <v>-13124</v>
      </c>
      <c r="W925">
        <v>-1.7</v>
      </c>
      <c r="X925">
        <v>26.4</v>
      </c>
      <c r="Y925">
        <v>385</v>
      </c>
      <c r="Z925">
        <v>489</v>
      </c>
      <c r="AA925">
        <v>22877</v>
      </c>
      <c r="AB925">
        <v>0</v>
      </c>
    </row>
    <row r="926" spans="1:28" x14ac:dyDescent="0.35">
      <c r="A926">
        <v>1989</v>
      </c>
      <c r="B926" t="s">
        <v>48</v>
      </c>
      <c r="C926" t="s">
        <v>45</v>
      </c>
      <c r="D926">
        <v>135449</v>
      </c>
      <c r="E926">
        <v>172050</v>
      </c>
      <c r="F926">
        <v>4132179</v>
      </c>
      <c r="G926">
        <v>4176101</v>
      </c>
      <c r="H926">
        <v>3102</v>
      </c>
      <c r="I926">
        <v>1.8</v>
      </c>
      <c r="J926">
        <v>5938</v>
      </c>
      <c r="K926">
        <v>3.4</v>
      </c>
      <c r="L926">
        <v>450155</v>
      </c>
      <c r="M926">
        <v>57737</v>
      </c>
      <c r="N926">
        <v>392418</v>
      </c>
      <c r="O926">
        <v>1.4</v>
      </c>
      <c r="P926">
        <v>10.8</v>
      </c>
      <c r="Q926">
        <v>537999</v>
      </c>
      <c r="R926">
        <v>189436</v>
      </c>
      <c r="S926">
        <v>348563</v>
      </c>
      <c r="T926">
        <v>4.5</v>
      </c>
      <c r="U926">
        <v>12.9</v>
      </c>
      <c r="V926">
        <v>-87844</v>
      </c>
      <c r="W926">
        <v>-2.1</v>
      </c>
      <c r="X926">
        <v>21.6</v>
      </c>
      <c r="Y926">
        <v>1868</v>
      </c>
      <c r="Z926">
        <v>2407</v>
      </c>
      <c r="AA926">
        <v>108850</v>
      </c>
      <c r="AB926">
        <v>0</v>
      </c>
    </row>
    <row r="927" spans="1:28" x14ac:dyDescent="0.35">
      <c r="A927">
        <v>1989</v>
      </c>
      <c r="B927" t="s">
        <v>49</v>
      </c>
      <c r="C927" t="s">
        <v>44</v>
      </c>
      <c r="D927">
        <v>1483</v>
      </c>
      <c r="E927">
        <v>2353</v>
      </c>
      <c r="F927">
        <v>197431</v>
      </c>
      <c r="G927">
        <v>99210</v>
      </c>
      <c r="H927">
        <v>2336</v>
      </c>
      <c r="I927">
        <v>198.6</v>
      </c>
      <c r="J927">
        <v>0</v>
      </c>
      <c r="K927">
        <v>0</v>
      </c>
      <c r="L927">
        <v>196443</v>
      </c>
      <c r="M927">
        <v>196443</v>
      </c>
      <c r="N927">
        <v>0</v>
      </c>
      <c r="O927">
        <v>198</v>
      </c>
      <c r="P927">
        <v>198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196443</v>
      </c>
      <c r="W927">
        <v>198</v>
      </c>
      <c r="X927">
        <v>0</v>
      </c>
      <c r="AB927">
        <v>0</v>
      </c>
    </row>
    <row r="928" spans="1:28" x14ac:dyDescent="0.35">
      <c r="A928">
        <v>1989</v>
      </c>
      <c r="B928" t="s">
        <v>49</v>
      </c>
      <c r="C928" t="s">
        <v>57</v>
      </c>
      <c r="D928">
        <v>4127</v>
      </c>
      <c r="E928">
        <v>5306</v>
      </c>
      <c r="F928">
        <v>315473</v>
      </c>
      <c r="G928">
        <v>296144</v>
      </c>
      <c r="H928">
        <v>346</v>
      </c>
      <c r="I928">
        <v>6.5</v>
      </c>
      <c r="J928">
        <v>424</v>
      </c>
      <c r="K928">
        <v>7.9</v>
      </c>
      <c r="L928">
        <v>114758</v>
      </c>
      <c r="M928">
        <v>18920</v>
      </c>
      <c r="N928">
        <v>95838</v>
      </c>
      <c r="O928">
        <v>6.4</v>
      </c>
      <c r="P928">
        <v>38.799999999999997</v>
      </c>
      <c r="Q928">
        <v>76100</v>
      </c>
      <c r="R928">
        <v>40991</v>
      </c>
      <c r="S928">
        <v>35109</v>
      </c>
      <c r="T928">
        <v>13.8</v>
      </c>
      <c r="U928">
        <v>25.7</v>
      </c>
      <c r="V928">
        <v>38658</v>
      </c>
      <c r="W928">
        <v>13.1</v>
      </c>
      <c r="X928">
        <v>51.4</v>
      </c>
      <c r="Y928">
        <v>240</v>
      </c>
      <c r="Z928">
        <v>249</v>
      </c>
      <c r="AA928">
        <v>32390</v>
      </c>
      <c r="AB928">
        <v>0</v>
      </c>
    </row>
    <row r="929" spans="1:28" x14ac:dyDescent="0.35">
      <c r="A929">
        <v>1989</v>
      </c>
      <c r="B929" t="s">
        <v>49</v>
      </c>
      <c r="C929" t="s">
        <v>58</v>
      </c>
      <c r="D929">
        <v>4841</v>
      </c>
      <c r="E929">
        <v>6979</v>
      </c>
      <c r="F929">
        <v>342763</v>
      </c>
      <c r="G929">
        <v>348761</v>
      </c>
      <c r="H929">
        <v>471</v>
      </c>
      <c r="I929">
        <v>6.7</v>
      </c>
      <c r="J929">
        <v>595</v>
      </c>
      <c r="K929">
        <v>8.5</v>
      </c>
      <c r="L929">
        <v>80817</v>
      </c>
      <c r="M929">
        <v>12162</v>
      </c>
      <c r="N929">
        <v>68655</v>
      </c>
      <c r="O929">
        <v>3.5</v>
      </c>
      <c r="P929">
        <v>23.2</v>
      </c>
      <c r="Q929">
        <v>92813</v>
      </c>
      <c r="R929">
        <v>50395</v>
      </c>
      <c r="S929">
        <v>42418</v>
      </c>
      <c r="T929">
        <v>14.4</v>
      </c>
      <c r="U929">
        <v>26.6</v>
      </c>
      <c r="V929">
        <v>-11996</v>
      </c>
      <c r="W929">
        <v>-3.4</v>
      </c>
      <c r="X929">
        <v>46.4</v>
      </c>
      <c r="Y929">
        <v>298</v>
      </c>
      <c r="Z929">
        <v>331</v>
      </c>
      <c r="AA929">
        <v>40555</v>
      </c>
      <c r="AB929">
        <v>0</v>
      </c>
    </row>
    <row r="930" spans="1:28" x14ac:dyDescent="0.35">
      <c r="A930">
        <v>1989</v>
      </c>
      <c r="B930" t="s">
        <v>49</v>
      </c>
      <c r="C930" t="s">
        <v>59</v>
      </c>
      <c r="D930">
        <v>4439</v>
      </c>
      <c r="E930">
        <v>6569</v>
      </c>
      <c r="F930">
        <v>311937</v>
      </c>
      <c r="G930">
        <v>311327</v>
      </c>
      <c r="H930">
        <v>432</v>
      </c>
      <c r="I930">
        <v>6.6</v>
      </c>
      <c r="J930">
        <v>417</v>
      </c>
      <c r="K930">
        <v>6.4</v>
      </c>
      <c r="L930">
        <v>65261</v>
      </c>
      <c r="M930">
        <v>7424</v>
      </c>
      <c r="N930">
        <v>57837</v>
      </c>
      <c r="O930">
        <v>2.4</v>
      </c>
      <c r="P930">
        <v>21</v>
      </c>
      <c r="Q930">
        <v>64040</v>
      </c>
      <c r="R930">
        <v>27842</v>
      </c>
      <c r="S930">
        <v>36198</v>
      </c>
      <c r="T930">
        <v>8.9</v>
      </c>
      <c r="U930">
        <v>20.6</v>
      </c>
      <c r="V930">
        <v>1221</v>
      </c>
      <c r="W930">
        <v>0.4</v>
      </c>
      <c r="X930">
        <v>41.2</v>
      </c>
      <c r="Y930">
        <v>150</v>
      </c>
      <c r="Z930">
        <v>165</v>
      </c>
      <c r="AA930">
        <v>20857</v>
      </c>
      <c r="AB930">
        <v>0</v>
      </c>
    </row>
    <row r="931" spans="1:28" x14ac:dyDescent="0.35">
      <c r="A931">
        <v>1989</v>
      </c>
      <c r="B931" t="s">
        <v>49</v>
      </c>
      <c r="C931" t="s">
        <v>60</v>
      </c>
      <c r="D931">
        <v>4523</v>
      </c>
      <c r="E931">
        <v>6708</v>
      </c>
      <c r="F931">
        <v>315712</v>
      </c>
      <c r="G931">
        <v>314222</v>
      </c>
      <c r="H931">
        <v>432</v>
      </c>
      <c r="I931">
        <v>6.5</v>
      </c>
      <c r="J931">
        <v>305</v>
      </c>
      <c r="K931">
        <v>4.5999999999999996</v>
      </c>
      <c r="L931">
        <v>59142</v>
      </c>
      <c r="M931">
        <v>8467</v>
      </c>
      <c r="N931">
        <v>50675</v>
      </c>
      <c r="O931">
        <v>2.7</v>
      </c>
      <c r="P931">
        <v>18.8</v>
      </c>
      <c r="Q931">
        <v>56162</v>
      </c>
      <c r="R931">
        <v>20674</v>
      </c>
      <c r="S931">
        <v>35488</v>
      </c>
      <c r="T931">
        <v>6.6</v>
      </c>
      <c r="U931">
        <v>17.899999999999999</v>
      </c>
      <c r="V931">
        <v>2980</v>
      </c>
      <c r="W931">
        <v>0.9</v>
      </c>
      <c r="X931">
        <v>35.799999999999997</v>
      </c>
      <c r="Y931">
        <v>111</v>
      </c>
      <c r="Z931">
        <v>133</v>
      </c>
      <c r="AA931">
        <v>14609</v>
      </c>
      <c r="AB931">
        <v>0</v>
      </c>
    </row>
    <row r="932" spans="1:28" x14ac:dyDescent="0.35">
      <c r="A932">
        <v>1989</v>
      </c>
      <c r="B932" t="s">
        <v>49</v>
      </c>
      <c r="C932" t="s">
        <v>61</v>
      </c>
      <c r="D932">
        <v>4131</v>
      </c>
      <c r="E932">
        <v>6410</v>
      </c>
      <c r="F932">
        <v>289247</v>
      </c>
      <c r="G932">
        <v>287100</v>
      </c>
      <c r="H932">
        <v>387</v>
      </c>
      <c r="I932">
        <v>6.1</v>
      </c>
      <c r="J932">
        <v>315</v>
      </c>
      <c r="K932">
        <v>4.9000000000000004</v>
      </c>
      <c r="L932">
        <v>55360</v>
      </c>
      <c r="M932">
        <v>6846</v>
      </c>
      <c r="N932">
        <v>48514</v>
      </c>
      <c r="O932">
        <v>2.4</v>
      </c>
      <c r="P932">
        <v>19.3</v>
      </c>
      <c r="Q932">
        <v>51066</v>
      </c>
      <c r="R932">
        <v>19379</v>
      </c>
      <c r="S932">
        <v>31687</v>
      </c>
      <c r="T932">
        <v>6.7</v>
      </c>
      <c r="U932">
        <v>17.8</v>
      </c>
      <c r="V932">
        <v>4294</v>
      </c>
      <c r="W932">
        <v>1.5</v>
      </c>
      <c r="X932">
        <v>35.6</v>
      </c>
      <c r="Y932">
        <v>90</v>
      </c>
      <c r="Z932">
        <v>106</v>
      </c>
      <c r="AA932">
        <v>11923</v>
      </c>
      <c r="AB932">
        <v>0</v>
      </c>
    </row>
    <row r="933" spans="1:28" x14ac:dyDescent="0.35">
      <c r="A933">
        <v>1989</v>
      </c>
      <c r="B933" t="s">
        <v>49</v>
      </c>
      <c r="C933" t="s">
        <v>62</v>
      </c>
      <c r="D933">
        <v>17194</v>
      </c>
      <c r="E933">
        <v>28129</v>
      </c>
      <c r="F933">
        <v>1186066</v>
      </c>
      <c r="G933">
        <v>1188912</v>
      </c>
      <c r="H933">
        <v>1696</v>
      </c>
      <c r="I933">
        <v>6</v>
      </c>
      <c r="J933">
        <v>1606</v>
      </c>
      <c r="K933">
        <v>5.7</v>
      </c>
      <c r="L933">
        <v>188829</v>
      </c>
      <c r="M933">
        <v>28378</v>
      </c>
      <c r="N933">
        <v>160451</v>
      </c>
      <c r="O933">
        <v>2.4</v>
      </c>
      <c r="P933">
        <v>15.9</v>
      </c>
      <c r="Q933">
        <v>194521</v>
      </c>
      <c r="R933">
        <v>70575</v>
      </c>
      <c r="S933">
        <v>123946</v>
      </c>
      <c r="T933">
        <v>5.9</v>
      </c>
      <c r="U933">
        <v>16.399999999999999</v>
      </c>
      <c r="V933">
        <v>-5692</v>
      </c>
      <c r="W933">
        <v>-0.5</v>
      </c>
      <c r="X933">
        <v>31.8</v>
      </c>
      <c r="Y933">
        <v>315</v>
      </c>
      <c r="Z933">
        <v>485</v>
      </c>
      <c r="AA933">
        <v>42633</v>
      </c>
      <c r="AB933">
        <v>0</v>
      </c>
    </row>
    <row r="934" spans="1:28" x14ac:dyDescent="0.35">
      <c r="A934">
        <v>1989</v>
      </c>
      <c r="B934" t="s">
        <v>49</v>
      </c>
      <c r="C934" t="s">
        <v>63</v>
      </c>
      <c r="D934">
        <v>7653</v>
      </c>
      <c r="E934">
        <v>18649</v>
      </c>
      <c r="F934">
        <v>530207</v>
      </c>
      <c r="G934">
        <v>528945</v>
      </c>
      <c r="H934">
        <v>1113</v>
      </c>
      <c r="I934">
        <v>6</v>
      </c>
      <c r="J934">
        <v>996</v>
      </c>
      <c r="K934">
        <v>5.4</v>
      </c>
      <c r="L934">
        <v>82184</v>
      </c>
      <c r="M934">
        <v>13288</v>
      </c>
      <c r="N934">
        <v>68896</v>
      </c>
      <c r="O934">
        <v>2.5</v>
      </c>
      <c r="P934">
        <v>15.5</v>
      </c>
      <c r="Q934">
        <v>79660</v>
      </c>
      <c r="R934">
        <v>26005</v>
      </c>
      <c r="S934">
        <v>53655</v>
      </c>
      <c r="T934">
        <v>4.9000000000000004</v>
      </c>
      <c r="U934">
        <v>15.1</v>
      </c>
      <c r="V934">
        <v>2524</v>
      </c>
      <c r="W934">
        <v>0.4</v>
      </c>
      <c r="X934">
        <v>30.2</v>
      </c>
      <c r="Y934">
        <v>87</v>
      </c>
      <c r="Z934">
        <v>213</v>
      </c>
      <c r="AA934">
        <v>11677</v>
      </c>
      <c r="AB934">
        <v>0</v>
      </c>
    </row>
    <row r="935" spans="1:28" x14ac:dyDescent="0.35">
      <c r="A935">
        <v>1989</v>
      </c>
      <c r="B935" t="s">
        <v>49</v>
      </c>
      <c r="C935" t="s">
        <v>45</v>
      </c>
      <c r="D935">
        <v>49015</v>
      </c>
      <c r="E935">
        <v>87289</v>
      </c>
      <c r="F935">
        <v>3405434</v>
      </c>
      <c r="G935">
        <v>3404750</v>
      </c>
      <c r="H935">
        <v>4070</v>
      </c>
      <c r="I935">
        <v>4.7</v>
      </c>
      <c r="J935">
        <v>4372</v>
      </c>
      <c r="K935">
        <v>5</v>
      </c>
      <c r="L935">
        <v>417460</v>
      </c>
      <c r="M935">
        <v>69322</v>
      </c>
      <c r="N935">
        <v>348138</v>
      </c>
      <c r="O935">
        <v>2</v>
      </c>
      <c r="P935">
        <v>12.3</v>
      </c>
      <c r="Q935">
        <v>416092</v>
      </c>
      <c r="R935">
        <v>135334</v>
      </c>
      <c r="S935">
        <v>280758</v>
      </c>
      <c r="T935">
        <v>4</v>
      </c>
      <c r="U935">
        <v>12.2</v>
      </c>
      <c r="V935">
        <v>1368</v>
      </c>
      <c r="W935">
        <v>0.1</v>
      </c>
      <c r="X935">
        <v>24.4</v>
      </c>
      <c r="Y935">
        <v>437</v>
      </c>
      <c r="Z935">
        <v>759</v>
      </c>
      <c r="AA935">
        <v>57189</v>
      </c>
      <c r="AB935">
        <v>0</v>
      </c>
    </row>
    <row r="936" spans="1:28" x14ac:dyDescent="0.35">
      <c r="A936">
        <v>1989</v>
      </c>
      <c r="B936" t="s">
        <v>50</v>
      </c>
      <c r="C936" t="s">
        <v>44</v>
      </c>
      <c r="D936">
        <v>550</v>
      </c>
      <c r="E936">
        <v>1229</v>
      </c>
      <c r="F936">
        <v>161341</v>
      </c>
      <c r="G936">
        <v>81022</v>
      </c>
      <c r="H936">
        <v>1227</v>
      </c>
      <c r="I936">
        <v>199.7</v>
      </c>
      <c r="J936">
        <v>0</v>
      </c>
      <c r="K936">
        <v>0</v>
      </c>
      <c r="L936">
        <v>160639</v>
      </c>
      <c r="M936">
        <v>160639</v>
      </c>
      <c r="N936">
        <v>0</v>
      </c>
      <c r="O936">
        <v>198.3</v>
      </c>
      <c r="P936">
        <v>198.3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160639</v>
      </c>
      <c r="W936">
        <v>198.3</v>
      </c>
      <c r="X936">
        <v>0</v>
      </c>
      <c r="AB936">
        <v>0</v>
      </c>
    </row>
    <row r="937" spans="1:28" x14ac:dyDescent="0.35">
      <c r="A937">
        <v>1989</v>
      </c>
      <c r="B937" t="s">
        <v>50</v>
      </c>
      <c r="C937" t="s">
        <v>57</v>
      </c>
      <c r="D937">
        <v>1624</v>
      </c>
      <c r="E937">
        <v>3229</v>
      </c>
      <c r="F937">
        <v>276789</v>
      </c>
      <c r="G937">
        <v>262088</v>
      </c>
      <c r="H937">
        <v>554</v>
      </c>
      <c r="I937">
        <v>16.600000000000001</v>
      </c>
      <c r="J937">
        <v>795</v>
      </c>
      <c r="K937">
        <v>23.9</v>
      </c>
      <c r="L937">
        <v>113721</v>
      </c>
      <c r="M937">
        <v>28030</v>
      </c>
      <c r="N937">
        <v>85691</v>
      </c>
      <c r="O937">
        <v>10.7</v>
      </c>
      <c r="P937">
        <v>43.4</v>
      </c>
      <c r="Q937">
        <v>84319</v>
      </c>
      <c r="R937">
        <v>55149</v>
      </c>
      <c r="S937">
        <v>29170</v>
      </c>
      <c r="T937">
        <v>21</v>
      </c>
      <c r="U937">
        <v>32.200000000000003</v>
      </c>
      <c r="V937">
        <v>29402</v>
      </c>
      <c r="W937">
        <v>11.2</v>
      </c>
      <c r="X937">
        <v>64.400000000000006</v>
      </c>
      <c r="Y937">
        <v>147</v>
      </c>
      <c r="Z937">
        <v>174</v>
      </c>
      <c r="AB937">
        <v>1</v>
      </c>
    </row>
    <row r="938" spans="1:28" x14ac:dyDescent="0.35">
      <c r="A938">
        <v>1989</v>
      </c>
      <c r="B938" t="s">
        <v>50</v>
      </c>
      <c r="C938" t="s">
        <v>58</v>
      </c>
      <c r="D938">
        <v>2083</v>
      </c>
      <c r="E938">
        <v>4442</v>
      </c>
      <c r="F938">
        <v>326143</v>
      </c>
      <c r="G938">
        <v>329762</v>
      </c>
      <c r="H938">
        <v>559</v>
      </c>
      <c r="I938">
        <v>12.9</v>
      </c>
      <c r="J938">
        <v>389</v>
      </c>
      <c r="K938">
        <v>9</v>
      </c>
      <c r="L938">
        <v>88979</v>
      </c>
      <c r="M938">
        <v>26202</v>
      </c>
      <c r="N938">
        <v>62777</v>
      </c>
      <c r="O938">
        <v>7.9</v>
      </c>
      <c r="P938">
        <v>27</v>
      </c>
      <c r="Q938">
        <v>96216</v>
      </c>
      <c r="R938">
        <v>54821</v>
      </c>
      <c r="S938">
        <v>41395</v>
      </c>
      <c r="T938">
        <v>16.600000000000001</v>
      </c>
      <c r="U938">
        <v>29.2</v>
      </c>
      <c r="V938">
        <v>-7237</v>
      </c>
      <c r="W938">
        <v>-2.2000000000000002</v>
      </c>
      <c r="X938">
        <v>54</v>
      </c>
      <c r="Y938">
        <v>149</v>
      </c>
      <c r="Z938">
        <v>161</v>
      </c>
      <c r="AA938">
        <v>43764</v>
      </c>
      <c r="AB938">
        <v>0</v>
      </c>
    </row>
    <row r="939" spans="1:28" x14ac:dyDescent="0.35">
      <c r="A939">
        <v>1989</v>
      </c>
      <c r="B939" t="s">
        <v>50</v>
      </c>
      <c r="C939" t="s">
        <v>59</v>
      </c>
      <c r="D939">
        <v>1873</v>
      </c>
      <c r="E939">
        <v>3867</v>
      </c>
      <c r="F939">
        <v>283031</v>
      </c>
      <c r="G939">
        <v>280356</v>
      </c>
      <c r="H939">
        <v>380</v>
      </c>
      <c r="I939">
        <v>9.9</v>
      </c>
      <c r="J939">
        <v>351</v>
      </c>
      <c r="K939">
        <v>9.1</v>
      </c>
      <c r="L939">
        <v>60566</v>
      </c>
      <c r="M939">
        <v>11072</v>
      </c>
      <c r="N939">
        <v>49494</v>
      </c>
      <c r="O939">
        <v>3.9</v>
      </c>
      <c r="P939">
        <v>21.6</v>
      </c>
      <c r="Q939">
        <v>55216</v>
      </c>
      <c r="R939">
        <v>20133</v>
      </c>
      <c r="S939">
        <v>35083</v>
      </c>
      <c r="T939">
        <v>7.2</v>
      </c>
      <c r="U939">
        <v>19.7</v>
      </c>
      <c r="V939">
        <v>5350</v>
      </c>
      <c r="W939">
        <v>1.9</v>
      </c>
      <c r="X939">
        <v>39.4</v>
      </c>
      <c r="Y939">
        <v>44</v>
      </c>
      <c r="Z939">
        <v>74</v>
      </c>
      <c r="AB939">
        <v>1</v>
      </c>
    </row>
    <row r="940" spans="1:28" x14ac:dyDescent="0.35">
      <c r="A940">
        <v>1989</v>
      </c>
      <c r="B940" t="s">
        <v>50</v>
      </c>
      <c r="C940" t="s">
        <v>60</v>
      </c>
      <c r="D940">
        <v>2079</v>
      </c>
      <c r="E940">
        <v>4199</v>
      </c>
      <c r="F940">
        <v>312818</v>
      </c>
      <c r="G940">
        <v>311121</v>
      </c>
      <c r="H940">
        <v>456</v>
      </c>
      <c r="I940">
        <v>11.2</v>
      </c>
      <c r="J940">
        <v>189</v>
      </c>
      <c r="K940">
        <v>4.7</v>
      </c>
      <c r="L940">
        <v>58917</v>
      </c>
      <c r="M940">
        <v>12205</v>
      </c>
      <c r="N940">
        <v>46712</v>
      </c>
      <c r="O940">
        <v>3.9</v>
      </c>
      <c r="P940">
        <v>18.899999999999999</v>
      </c>
      <c r="Q940">
        <v>55523</v>
      </c>
      <c r="R940">
        <v>19793</v>
      </c>
      <c r="S940">
        <v>35730</v>
      </c>
      <c r="T940">
        <v>6.4</v>
      </c>
      <c r="U940">
        <v>17.8</v>
      </c>
      <c r="V940">
        <v>3394</v>
      </c>
      <c r="W940">
        <v>1.1000000000000001</v>
      </c>
      <c r="X940">
        <v>35.6</v>
      </c>
      <c r="Y940">
        <v>42</v>
      </c>
      <c r="Z940">
        <v>46</v>
      </c>
      <c r="AA940">
        <v>11921</v>
      </c>
      <c r="AB940">
        <v>0</v>
      </c>
    </row>
    <row r="941" spans="1:28" x14ac:dyDescent="0.35">
      <c r="A941">
        <v>1989</v>
      </c>
      <c r="B941" t="s">
        <v>50</v>
      </c>
      <c r="C941" t="s">
        <v>61</v>
      </c>
      <c r="D941">
        <v>1916</v>
      </c>
      <c r="E941">
        <v>4288</v>
      </c>
      <c r="F941">
        <v>291327</v>
      </c>
      <c r="G941">
        <v>289572</v>
      </c>
      <c r="H941">
        <v>482</v>
      </c>
      <c r="I941">
        <v>11.6</v>
      </c>
      <c r="J941">
        <v>193</v>
      </c>
      <c r="K941">
        <v>4.7</v>
      </c>
      <c r="L941">
        <v>54839</v>
      </c>
      <c r="M941">
        <v>10506</v>
      </c>
      <c r="N941">
        <v>44333</v>
      </c>
      <c r="O941">
        <v>3.6</v>
      </c>
      <c r="P941">
        <v>18.899999999999999</v>
      </c>
      <c r="Q941">
        <v>51328</v>
      </c>
      <c r="R941">
        <v>16278</v>
      </c>
      <c r="S941">
        <v>35050</v>
      </c>
      <c r="T941">
        <v>5.6</v>
      </c>
      <c r="U941">
        <v>17.7</v>
      </c>
      <c r="V941">
        <v>3511</v>
      </c>
      <c r="W941">
        <v>1.2</v>
      </c>
      <c r="X941">
        <v>35.4</v>
      </c>
      <c r="Y941">
        <v>34</v>
      </c>
      <c r="Z941">
        <v>34</v>
      </c>
      <c r="AA941">
        <v>10611</v>
      </c>
      <c r="AB941">
        <v>0</v>
      </c>
    </row>
    <row r="942" spans="1:28" x14ac:dyDescent="0.35">
      <c r="A942">
        <v>1989</v>
      </c>
      <c r="B942" t="s">
        <v>50</v>
      </c>
      <c r="C942" t="s">
        <v>62</v>
      </c>
      <c r="D942">
        <v>7915</v>
      </c>
      <c r="E942">
        <v>21072</v>
      </c>
      <c r="F942">
        <v>1190393</v>
      </c>
      <c r="G942">
        <v>1174879</v>
      </c>
      <c r="H942">
        <v>2163</v>
      </c>
      <c r="I942">
        <v>10.5</v>
      </c>
      <c r="J942">
        <v>1132</v>
      </c>
      <c r="K942">
        <v>5.5</v>
      </c>
      <c r="L942">
        <v>216572</v>
      </c>
      <c r="M942">
        <v>49170</v>
      </c>
      <c r="N942">
        <v>167402</v>
      </c>
      <c r="O942">
        <v>4.2</v>
      </c>
      <c r="P942">
        <v>18.399999999999999</v>
      </c>
      <c r="Q942">
        <v>185544</v>
      </c>
      <c r="R942">
        <v>59821</v>
      </c>
      <c r="S942">
        <v>125723</v>
      </c>
      <c r="T942">
        <v>5.0999999999999996</v>
      </c>
      <c r="U942">
        <v>15.8</v>
      </c>
      <c r="V942">
        <v>31028</v>
      </c>
      <c r="W942">
        <v>2.6</v>
      </c>
      <c r="X942">
        <v>31.6</v>
      </c>
      <c r="Y942">
        <v>105</v>
      </c>
      <c r="Z942">
        <v>171</v>
      </c>
      <c r="AA942">
        <v>30721</v>
      </c>
      <c r="AB942">
        <v>0</v>
      </c>
    </row>
    <row r="943" spans="1:28" x14ac:dyDescent="0.35">
      <c r="A943">
        <v>1989</v>
      </c>
      <c r="B943" t="s">
        <v>50</v>
      </c>
      <c r="C943" t="s">
        <v>63</v>
      </c>
      <c r="D943">
        <v>4195</v>
      </c>
      <c r="E943">
        <v>18486</v>
      </c>
      <c r="F943">
        <v>643015</v>
      </c>
      <c r="G943">
        <v>632351</v>
      </c>
      <c r="H943">
        <v>1723</v>
      </c>
      <c r="I943">
        <v>9.5</v>
      </c>
      <c r="J943">
        <v>972</v>
      </c>
      <c r="K943">
        <v>5.4</v>
      </c>
      <c r="L943">
        <v>108879</v>
      </c>
      <c r="M943">
        <v>26487</v>
      </c>
      <c r="N943">
        <v>82392</v>
      </c>
      <c r="O943">
        <v>4.2</v>
      </c>
      <c r="P943">
        <v>17.2</v>
      </c>
      <c r="Q943">
        <v>87551</v>
      </c>
      <c r="R943">
        <v>26173</v>
      </c>
      <c r="S943">
        <v>61378</v>
      </c>
      <c r="T943">
        <v>4.0999999999999996</v>
      </c>
      <c r="U943">
        <v>13.8</v>
      </c>
      <c r="V943">
        <v>21328</v>
      </c>
      <c r="W943">
        <v>3.4</v>
      </c>
      <c r="X943">
        <v>27.6</v>
      </c>
      <c r="Y943">
        <v>25</v>
      </c>
      <c r="Z943">
        <v>81</v>
      </c>
      <c r="AA943">
        <v>6793</v>
      </c>
      <c r="AB943">
        <v>0</v>
      </c>
    </row>
    <row r="944" spans="1:28" x14ac:dyDescent="0.35">
      <c r="A944">
        <v>1989</v>
      </c>
      <c r="B944" t="s">
        <v>50</v>
      </c>
      <c r="C944" t="s">
        <v>45</v>
      </c>
      <c r="D944">
        <v>28455</v>
      </c>
      <c r="E944">
        <v>92458</v>
      </c>
      <c r="F944">
        <v>4335468</v>
      </c>
      <c r="G944">
        <v>4303856</v>
      </c>
      <c r="H944">
        <v>6323</v>
      </c>
      <c r="I944">
        <v>6.9</v>
      </c>
      <c r="J944">
        <v>5522</v>
      </c>
      <c r="K944">
        <v>6</v>
      </c>
      <c r="L944">
        <v>581305</v>
      </c>
      <c r="M944">
        <v>123488</v>
      </c>
      <c r="N944">
        <v>457817</v>
      </c>
      <c r="O944">
        <v>2.9</v>
      </c>
      <c r="P944">
        <v>13.5</v>
      </c>
      <c r="Q944">
        <v>518080</v>
      </c>
      <c r="R944">
        <v>162060</v>
      </c>
      <c r="S944">
        <v>356020</v>
      </c>
      <c r="T944">
        <v>3.8</v>
      </c>
      <c r="U944">
        <v>12</v>
      </c>
      <c r="V944">
        <v>63225</v>
      </c>
      <c r="W944">
        <v>1.5</v>
      </c>
      <c r="X944">
        <v>24</v>
      </c>
      <c r="Y944">
        <v>189</v>
      </c>
      <c r="Z944">
        <v>423</v>
      </c>
      <c r="AA944">
        <v>52336</v>
      </c>
      <c r="AB944">
        <v>0</v>
      </c>
    </row>
    <row r="945" spans="1:28" x14ac:dyDescent="0.35">
      <c r="A945">
        <v>1989</v>
      </c>
      <c r="B945" t="s">
        <v>51</v>
      </c>
      <c r="C945" t="s">
        <v>44</v>
      </c>
      <c r="D945">
        <v>74</v>
      </c>
      <c r="E945">
        <v>397</v>
      </c>
      <c r="F945">
        <v>50956</v>
      </c>
      <c r="G945">
        <v>25478</v>
      </c>
      <c r="H945">
        <v>397</v>
      </c>
      <c r="I945">
        <v>200</v>
      </c>
      <c r="J945">
        <v>0</v>
      </c>
      <c r="K945">
        <v>0</v>
      </c>
      <c r="L945">
        <v>50956</v>
      </c>
      <c r="M945">
        <v>50956</v>
      </c>
      <c r="N945">
        <v>0</v>
      </c>
      <c r="O945">
        <v>200</v>
      </c>
      <c r="P945">
        <v>200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50956</v>
      </c>
      <c r="W945">
        <v>200</v>
      </c>
      <c r="X945">
        <v>0</v>
      </c>
      <c r="AB945">
        <v>0</v>
      </c>
    </row>
    <row r="946" spans="1:28" x14ac:dyDescent="0.35">
      <c r="A946">
        <v>1989</v>
      </c>
      <c r="B946" t="s">
        <v>51</v>
      </c>
      <c r="C946" t="s">
        <v>57</v>
      </c>
      <c r="D946">
        <v>365</v>
      </c>
      <c r="E946">
        <v>1221</v>
      </c>
      <c r="F946">
        <v>131649</v>
      </c>
      <c r="G946">
        <v>118386</v>
      </c>
      <c r="H946">
        <v>225</v>
      </c>
      <c r="I946">
        <v>20.2</v>
      </c>
      <c r="J946">
        <v>33</v>
      </c>
      <c r="K946">
        <v>3</v>
      </c>
      <c r="L946">
        <v>47249</v>
      </c>
      <c r="M946">
        <v>10477</v>
      </c>
      <c r="N946">
        <v>36772</v>
      </c>
      <c r="O946">
        <v>8.8000000000000007</v>
      </c>
      <c r="P946">
        <v>39.9</v>
      </c>
      <c r="Q946">
        <v>20722</v>
      </c>
      <c r="R946">
        <v>1894</v>
      </c>
      <c r="S946">
        <v>18828</v>
      </c>
      <c r="T946">
        <v>1.6</v>
      </c>
      <c r="U946">
        <v>17.5</v>
      </c>
      <c r="V946">
        <v>26527</v>
      </c>
      <c r="W946">
        <v>22.4</v>
      </c>
      <c r="X946">
        <v>35</v>
      </c>
      <c r="Y946">
        <v>1</v>
      </c>
      <c r="Z946">
        <v>1</v>
      </c>
      <c r="AB946">
        <v>1</v>
      </c>
    </row>
    <row r="947" spans="1:28" x14ac:dyDescent="0.35">
      <c r="A947">
        <v>1989</v>
      </c>
      <c r="B947" t="s">
        <v>51</v>
      </c>
      <c r="C947" t="s">
        <v>58</v>
      </c>
      <c r="D947">
        <v>506</v>
      </c>
      <c r="E947">
        <v>1945</v>
      </c>
      <c r="F947">
        <v>176875</v>
      </c>
      <c r="G947">
        <v>174490</v>
      </c>
      <c r="H947">
        <v>193</v>
      </c>
      <c r="I947">
        <v>10.1</v>
      </c>
      <c r="J947">
        <v>116</v>
      </c>
      <c r="K947">
        <v>6.1</v>
      </c>
      <c r="L947">
        <v>34702</v>
      </c>
      <c r="M947">
        <v>7323</v>
      </c>
      <c r="N947">
        <v>27379</v>
      </c>
      <c r="O947">
        <v>4.2</v>
      </c>
      <c r="P947">
        <v>19.899999999999999</v>
      </c>
      <c r="Q947">
        <v>29932</v>
      </c>
      <c r="R947">
        <v>13240</v>
      </c>
      <c r="S947">
        <v>16692</v>
      </c>
      <c r="T947">
        <v>7.6</v>
      </c>
      <c r="U947">
        <v>17.2</v>
      </c>
      <c r="V947">
        <v>4770</v>
      </c>
      <c r="W947">
        <v>2.7</v>
      </c>
      <c r="X947">
        <v>34.4</v>
      </c>
      <c r="Y947">
        <v>15</v>
      </c>
      <c r="Z947">
        <v>15</v>
      </c>
      <c r="AB947">
        <v>1</v>
      </c>
    </row>
    <row r="948" spans="1:28" x14ac:dyDescent="0.35">
      <c r="A948">
        <v>1989</v>
      </c>
      <c r="B948" t="s">
        <v>51</v>
      </c>
      <c r="C948" t="s">
        <v>59</v>
      </c>
      <c r="D948">
        <v>382</v>
      </c>
      <c r="E948">
        <v>1445</v>
      </c>
      <c r="F948">
        <v>133585</v>
      </c>
      <c r="G948">
        <v>128205</v>
      </c>
      <c r="H948">
        <v>228</v>
      </c>
      <c r="I948">
        <v>16.899999999999999</v>
      </c>
      <c r="J948">
        <v>78</v>
      </c>
      <c r="K948">
        <v>5.8</v>
      </c>
      <c r="L948">
        <v>32506</v>
      </c>
      <c r="M948">
        <v>8483</v>
      </c>
      <c r="N948">
        <v>24023</v>
      </c>
      <c r="O948">
        <v>6.6</v>
      </c>
      <c r="P948">
        <v>25.4</v>
      </c>
      <c r="Q948">
        <v>21745</v>
      </c>
      <c r="R948">
        <v>7006</v>
      </c>
      <c r="S948">
        <v>14739</v>
      </c>
      <c r="T948">
        <v>5.5</v>
      </c>
      <c r="U948">
        <v>17</v>
      </c>
      <c r="V948">
        <v>10761</v>
      </c>
      <c r="W948">
        <v>8.4</v>
      </c>
      <c r="X948">
        <v>34</v>
      </c>
      <c r="Y948">
        <v>6</v>
      </c>
      <c r="Z948">
        <v>7</v>
      </c>
      <c r="AA948">
        <v>3998</v>
      </c>
      <c r="AB948">
        <v>0</v>
      </c>
    </row>
    <row r="949" spans="1:28" x14ac:dyDescent="0.35">
      <c r="A949">
        <v>1989</v>
      </c>
      <c r="B949" t="s">
        <v>51</v>
      </c>
      <c r="C949" t="s">
        <v>60</v>
      </c>
      <c r="D949">
        <v>465</v>
      </c>
      <c r="E949">
        <v>1648</v>
      </c>
      <c r="F949">
        <v>161424</v>
      </c>
      <c r="G949">
        <v>156021</v>
      </c>
      <c r="H949">
        <v>242</v>
      </c>
      <c r="I949">
        <v>15.6</v>
      </c>
      <c r="J949">
        <v>80</v>
      </c>
      <c r="K949">
        <v>5.2</v>
      </c>
      <c r="L949">
        <v>33349</v>
      </c>
      <c r="M949">
        <v>8584</v>
      </c>
      <c r="N949">
        <v>24765</v>
      </c>
      <c r="O949">
        <v>5.5</v>
      </c>
      <c r="P949">
        <v>21.4</v>
      </c>
      <c r="Q949">
        <v>22543</v>
      </c>
      <c r="R949">
        <v>5995</v>
      </c>
      <c r="S949">
        <v>16548</v>
      </c>
      <c r="T949">
        <v>3.8</v>
      </c>
      <c r="U949">
        <v>14.4</v>
      </c>
      <c r="V949">
        <v>10806</v>
      </c>
      <c r="W949">
        <v>7</v>
      </c>
      <c r="X949">
        <v>28.8</v>
      </c>
      <c r="Y949">
        <v>5</v>
      </c>
      <c r="Z949">
        <v>8</v>
      </c>
      <c r="AB949">
        <v>1</v>
      </c>
    </row>
    <row r="950" spans="1:28" x14ac:dyDescent="0.35">
      <c r="A950">
        <v>1989</v>
      </c>
      <c r="B950" t="s">
        <v>51</v>
      </c>
      <c r="C950" t="s">
        <v>61</v>
      </c>
      <c r="D950">
        <v>437</v>
      </c>
      <c r="E950">
        <v>1730</v>
      </c>
      <c r="F950">
        <v>150483</v>
      </c>
      <c r="G950">
        <v>146221</v>
      </c>
      <c r="H950">
        <v>206</v>
      </c>
      <c r="I950">
        <v>12.2</v>
      </c>
      <c r="J950">
        <v>137</v>
      </c>
      <c r="K950">
        <v>8.1</v>
      </c>
      <c r="L950">
        <v>31081</v>
      </c>
      <c r="M950">
        <v>6631</v>
      </c>
      <c r="N950">
        <v>24450</v>
      </c>
      <c r="O950">
        <v>4.5</v>
      </c>
      <c r="P950">
        <v>21.3</v>
      </c>
      <c r="Q950">
        <v>22556</v>
      </c>
      <c r="R950">
        <v>6515</v>
      </c>
      <c r="S950">
        <v>16041</v>
      </c>
      <c r="T950">
        <v>4.5</v>
      </c>
      <c r="U950">
        <v>15.4</v>
      </c>
      <c r="V950">
        <v>8525</v>
      </c>
      <c r="W950">
        <v>5.9</v>
      </c>
      <c r="X950">
        <v>30.8</v>
      </c>
      <c r="Y950">
        <v>5</v>
      </c>
      <c r="Z950">
        <v>6</v>
      </c>
      <c r="AA950">
        <v>2954</v>
      </c>
      <c r="AB950">
        <v>0</v>
      </c>
    </row>
    <row r="951" spans="1:28" x14ac:dyDescent="0.35">
      <c r="A951">
        <v>1989</v>
      </c>
      <c r="B951" t="s">
        <v>51</v>
      </c>
      <c r="C951" t="s">
        <v>62</v>
      </c>
      <c r="D951">
        <v>1833</v>
      </c>
      <c r="E951">
        <v>9439</v>
      </c>
      <c r="F951">
        <v>620621</v>
      </c>
      <c r="G951">
        <v>603166</v>
      </c>
      <c r="H951">
        <v>1222</v>
      </c>
      <c r="I951">
        <v>13.5</v>
      </c>
      <c r="J951">
        <v>479</v>
      </c>
      <c r="K951">
        <v>5.3</v>
      </c>
      <c r="L951">
        <v>120169</v>
      </c>
      <c r="M951">
        <v>31447</v>
      </c>
      <c r="N951">
        <v>88722</v>
      </c>
      <c r="O951">
        <v>5.2</v>
      </c>
      <c r="P951">
        <v>19.899999999999999</v>
      </c>
      <c r="Q951">
        <v>85258</v>
      </c>
      <c r="R951">
        <v>24827</v>
      </c>
      <c r="S951">
        <v>60431</v>
      </c>
      <c r="T951">
        <v>4.0999999999999996</v>
      </c>
      <c r="U951">
        <v>14.1</v>
      </c>
      <c r="V951">
        <v>34911</v>
      </c>
      <c r="W951">
        <v>5.8</v>
      </c>
      <c r="X951">
        <v>28.2</v>
      </c>
      <c r="Y951">
        <v>14</v>
      </c>
      <c r="Z951">
        <v>27</v>
      </c>
      <c r="AA951">
        <v>9188</v>
      </c>
      <c r="AB951">
        <v>0</v>
      </c>
    </row>
    <row r="952" spans="1:28" x14ac:dyDescent="0.35">
      <c r="A952">
        <v>1989</v>
      </c>
      <c r="B952" t="s">
        <v>51</v>
      </c>
      <c r="C952" t="s">
        <v>63</v>
      </c>
      <c r="D952">
        <v>1158</v>
      </c>
      <c r="E952">
        <v>9288</v>
      </c>
      <c r="F952">
        <v>389816</v>
      </c>
      <c r="G952">
        <v>382712</v>
      </c>
      <c r="H952">
        <v>1005</v>
      </c>
      <c r="I952">
        <v>11.1</v>
      </c>
      <c r="J952">
        <v>532</v>
      </c>
      <c r="K952">
        <v>5.9</v>
      </c>
      <c r="L952">
        <v>70068</v>
      </c>
      <c r="M952">
        <v>19187</v>
      </c>
      <c r="N952">
        <v>50881</v>
      </c>
      <c r="O952">
        <v>5</v>
      </c>
      <c r="P952">
        <v>18.3</v>
      </c>
      <c r="Q952">
        <v>55860</v>
      </c>
      <c r="R952">
        <v>13090</v>
      </c>
      <c r="S952">
        <v>42770</v>
      </c>
      <c r="T952">
        <v>3.4</v>
      </c>
      <c r="U952">
        <v>14.6</v>
      </c>
      <c r="V952">
        <v>14208</v>
      </c>
      <c r="W952">
        <v>3.7</v>
      </c>
      <c r="X952">
        <v>29.2</v>
      </c>
      <c r="Y952">
        <v>4</v>
      </c>
      <c r="Z952">
        <v>10</v>
      </c>
      <c r="AB952">
        <v>1</v>
      </c>
    </row>
    <row r="953" spans="1:28" x14ac:dyDescent="0.35">
      <c r="A953">
        <v>1989</v>
      </c>
      <c r="B953" t="s">
        <v>51</v>
      </c>
      <c r="C953" t="s">
        <v>45</v>
      </c>
      <c r="D953">
        <v>9292</v>
      </c>
      <c r="E953">
        <v>61310</v>
      </c>
      <c r="F953">
        <v>3156199</v>
      </c>
      <c r="G953">
        <v>3123314</v>
      </c>
      <c r="H953">
        <v>5126</v>
      </c>
      <c r="I953">
        <v>8.5</v>
      </c>
      <c r="J953">
        <v>3636</v>
      </c>
      <c r="K953">
        <v>6</v>
      </c>
      <c r="L953">
        <v>439249</v>
      </c>
      <c r="M953">
        <v>108916</v>
      </c>
      <c r="N953">
        <v>330333</v>
      </c>
      <c r="O953">
        <v>3.5</v>
      </c>
      <c r="P953">
        <v>14.1</v>
      </c>
      <c r="Q953">
        <v>373478</v>
      </c>
      <c r="R953">
        <v>109801</v>
      </c>
      <c r="S953">
        <v>263677</v>
      </c>
      <c r="T953">
        <v>3.5</v>
      </c>
      <c r="U953">
        <v>12</v>
      </c>
      <c r="V953">
        <v>65771</v>
      </c>
      <c r="W953">
        <v>2.1</v>
      </c>
      <c r="X953">
        <v>24</v>
      </c>
      <c r="Y953">
        <v>47</v>
      </c>
      <c r="Z953">
        <v>319</v>
      </c>
      <c r="AA953">
        <v>26399</v>
      </c>
      <c r="AB953">
        <v>0</v>
      </c>
    </row>
    <row r="954" spans="1:28" x14ac:dyDescent="0.35">
      <c r="A954">
        <v>1989</v>
      </c>
      <c r="B954" t="s">
        <v>52</v>
      </c>
      <c r="C954" t="s">
        <v>44</v>
      </c>
      <c r="D954">
        <v>32</v>
      </c>
      <c r="E954">
        <v>303</v>
      </c>
      <c r="F954">
        <v>42725</v>
      </c>
      <c r="G954">
        <v>21363</v>
      </c>
      <c r="H954">
        <v>303</v>
      </c>
      <c r="I954">
        <v>200</v>
      </c>
      <c r="J954">
        <v>0</v>
      </c>
      <c r="K954">
        <v>0</v>
      </c>
      <c r="L954">
        <v>42725</v>
      </c>
      <c r="M954">
        <v>42725</v>
      </c>
      <c r="N954">
        <v>0</v>
      </c>
      <c r="O954">
        <v>200</v>
      </c>
      <c r="P954">
        <v>200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42725</v>
      </c>
      <c r="W954">
        <v>200</v>
      </c>
      <c r="X954">
        <v>0</v>
      </c>
      <c r="AB954">
        <v>0</v>
      </c>
    </row>
    <row r="955" spans="1:28" x14ac:dyDescent="0.35">
      <c r="A955">
        <v>1989</v>
      </c>
      <c r="B955" t="s">
        <v>52</v>
      </c>
      <c r="C955" t="s">
        <v>57</v>
      </c>
      <c r="D955">
        <v>160</v>
      </c>
      <c r="E955">
        <v>722</v>
      </c>
      <c r="F955">
        <v>115598</v>
      </c>
      <c r="G955">
        <v>104646</v>
      </c>
      <c r="H955">
        <v>103</v>
      </c>
      <c r="I955">
        <v>15.6</v>
      </c>
      <c r="J955">
        <v>12</v>
      </c>
      <c r="K955">
        <v>1.8</v>
      </c>
      <c r="L955">
        <v>36707</v>
      </c>
      <c r="M955">
        <v>5617</v>
      </c>
      <c r="N955">
        <v>31090</v>
      </c>
      <c r="O955">
        <v>5.4</v>
      </c>
      <c r="P955">
        <v>35.1</v>
      </c>
      <c r="Q955">
        <v>14802</v>
      </c>
      <c r="R955">
        <v>836</v>
      </c>
      <c r="S955">
        <v>13966</v>
      </c>
      <c r="T955">
        <v>0.8</v>
      </c>
      <c r="U955">
        <v>14.1</v>
      </c>
      <c r="V955">
        <v>21905</v>
      </c>
      <c r="W955">
        <v>21</v>
      </c>
      <c r="X955">
        <v>28.2</v>
      </c>
      <c r="AB955">
        <v>0</v>
      </c>
    </row>
    <row r="956" spans="1:28" x14ac:dyDescent="0.35">
      <c r="A956">
        <v>1989</v>
      </c>
      <c r="B956" t="s">
        <v>52</v>
      </c>
      <c r="C956" t="s">
        <v>58</v>
      </c>
      <c r="D956">
        <v>300</v>
      </c>
      <c r="E956">
        <v>843</v>
      </c>
      <c r="F956">
        <v>204371</v>
      </c>
      <c r="G956">
        <v>207819</v>
      </c>
      <c r="H956">
        <v>148</v>
      </c>
      <c r="I956">
        <v>18.899999999999999</v>
      </c>
      <c r="J956">
        <v>31</v>
      </c>
      <c r="K956">
        <v>4</v>
      </c>
      <c r="L956">
        <v>23668</v>
      </c>
      <c r="M956">
        <v>3302</v>
      </c>
      <c r="N956">
        <v>20366</v>
      </c>
      <c r="O956">
        <v>1.6</v>
      </c>
      <c r="P956">
        <v>11.4</v>
      </c>
      <c r="Q956">
        <v>30564</v>
      </c>
      <c r="R956">
        <v>19567</v>
      </c>
      <c r="S956">
        <v>10997</v>
      </c>
      <c r="T956">
        <v>9.4</v>
      </c>
      <c r="U956">
        <v>14.7</v>
      </c>
      <c r="V956">
        <v>-6896</v>
      </c>
      <c r="W956">
        <v>-3.3</v>
      </c>
      <c r="X956">
        <v>22.8</v>
      </c>
      <c r="Y956">
        <v>11</v>
      </c>
      <c r="Z956">
        <v>11</v>
      </c>
      <c r="AA956">
        <v>16792</v>
      </c>
      <c r="AB956">
        <v>0</v>
      </c>
    </row>
    <row r="957" spans="1:28" x14ac:dyDescent="0.35">
      <c r="A957">
        <v>1989</v>
      </c>
      <c r="B957" t="s">
        <v>52</v>
      </c>
      <c r="C957" t="s">
        <v>59</v>
      </c>
      <c r="D957">
        <v>156</v>
      </c>
      <c r="E957">
        <v>1096</v>
      </c>
      <c r="F957">
        <v>97018</v>
      </c>
      <c r="G957">
        <v>96654</v>
      </c>
      <c r="H957">
        <v>155</v>
      </c>
      <c r="I957">
        <v>15.2</v>
      </c>
      <c r="J957">
        <v>36</v>
      </c>
      <c r="K957">
        <v>3.5</v>
      </c>
      <c r="L957">
        <v>19305</v>
      </c>
      <c r="M957">
        <v>4171</v>
      </c>
      <c r="N957">
        <v>15134</v>
      </c>
      <c r="O957">
        <v>4.3</v>
      </c>
      <c r="P957">
        <v>20</v>
      </c>
      <c r="Q957">
        <v>18578</v>
      </c>
      <c r="R957">
        <v>4454</v>
      </c>
      <c r="S957">
        <v>14124</v>
      </c>
      <c r="T957">
        <v>4.5999999999999996</v>
      </c>
      <c r="U957">
        <v>19.2</v>
      </c>
      <c r="V957">
        <v>727</v>
      </c>
      <c r="W957">
        <v>0.8</v>
      </c>
      <c r="X957">
        <v>38.4</v>
      </c>
      <c r="Y957">
        <v>1</v>
      </c>
      <c r="Z957">
        <v>1</v>
      </c>
      <c r="AB957">
        <v>1</v>
      </c>
    </row>
    <row r="958" spans="1:28" x14ac:dyDescent="0.35">
      <c r="A958">
        <v>1989</v>
      </c>
      <c r="B958" t="s">
        <v>52</v>
      </c>
      <c r="C958" t="s">
        <v>60</v>
      </c>
      <c r="D958">
        <v>137</v>
      </c>
      <c r="E958">
        <v>808</v>
      </c>
      <c r="F958">
        <v>90669</v>
      </c>
      <c r="G958">
        <v>87698</v>
      </c>
      <c r="H958">
        <v>125</v>
      </c>
      <c r="I958">
        <v>16.600000000000001</v>
      </c>
      <c r="J958">
        <v>34</v>
      </c>
      <c r="K958">
        <v>4.5</v>
      </c>
      <c r="L958">
        <v>18310</v>
      </c>
      <c r="M958">
        <v>4234</v>
      </c>
      <c r="N958">
        <v>14076</v>
      </c>
      <c r="O958">
        <v>4.8</v>
      </c>
      <c r="P958">
        <v>20.9</v>
      </c>
      <c r="Q958">
        <v>12367</v>
      </c>
      <c r="R958">
        <v>1923</v>
      </c>
      <c r="S958">
        <v>10444</v>
      </c>
      <c r="T958">
        <v>2.2000000000000002</v>
      </c>
      <c r="U958">
        <v>14.1</v>
      </c>
      <c r="V958">
        <v>5943</v>
      </c>
      <c r="W958">
        <v>6.8</v>
      </c>
      <c r="X958">
        <v>28.2</v>
      </c>
      <c r="Y958">
        <v>1</v>
      </c>
      <c r="Z958">
        <v>1</v>
      </c>
      <c r="AB958">
        <v>1</v>
      </c>
    </row>
    <row r="959" spans="1:28" x14ac:dyDescent="0.35">
      <c r="A959">
        <v>1989</v>
      </c>
      <c r="B959" t="s">
        <v>52</v>
      </c>
      <c r="C959" t="s">
        <v>61</v>
      </c>
      <c r="D959">
        <v>149</v>
      </c>
      <c r="E959">
        <v>1099</v>
      </c>
      <c r="F959">
        <v>100518</v>
      </c>
      <c r="G959">
        <v>97503</v>
      </c>
      <c r="H959">
        <v>189</v>
      </c>
      <c r="I959">
        <v>18.100000000000001</v>
      </c>
      <c r="J959">
        <v>79</v>
      </c>
      <c r="K959">
        <v>7.6</v>
      </c>
      <c r="L959">
        <v>22775</v>
      </c>
      <c r="M959">
        <v>9636</v>
      </c>
      <c r="N959">
        <v>13139</v>
      </c>
      <c r="O959">
        <v>9.9</v>
      </c>
      <c r="P959">
        <v>23.4</v>
      </c>
      <c r="Q959">
        <v>16747</v>
      </c>
      <c r="R959">
        <v>6052</v>
      </c>
      <c r="S959">
        <v>10695</v>
      </c>
      <c r="T959">
        <v>6.2</v>
      </c>
      <c r="U959">
        <v>17.2</v>
      </c>
      <c r="V959">
        <v>6028</v>
      </c>
      <c r="W959">
        <v>6.2</v>
      </c>
      <c r="X959">
        <v>34.4</v>
      </c>
      <c r="Y959">
        <v>3</v>
      </c>
      <c r="Z959">
        <v>3</v>
      </c>
      <c r="AA959">
        <v>3448</v>
      </c>
      <c r="AB959">
        <v>0</v>
      </c>
    </row>
    <row r="960" spans="1:28" x14ac:dyDescent="0.35">
      <c r="A960">
        <v>1989</v>
      </c>
      <c r="B960" t="s">
        <v>52</v>
      </c>
      <c r="C960" t="s">
        <v>62</v>
      </c>
      <c r="D960">
        <v>747</v>
      </c>
      <c r="E960">
        <v>6695</v>
      </c>
      <c r="F960">
        <v>481267</v>
      </c>
      <c r="G960">
        <v>470137</v>
      </c>
      <c r="H960">
        <v>791</v>
      </c>
      <c r="I960">
        <v>12.2</v>
      </c>
      <c r="J960">
        <v>423</v>
      </c>
      <c r="K960">
        <v>6.5</v>
      </c>
      <c r="L960">
        <v>88443</v>
      </c>
      <c r="M960">
        <v>26502</v>
      </c>
      <c r="N960">
        <v>61941</v>
      </c>
      <c r="O960">
        <v>5.6</v>
      </c>
      <c r="P960">
        <v>18.8</v>
      </c>
      <c r="Q960">
        <v>66182</v>
      </c>
      <c r="R960">
        <v>20055</v>
      </c>
      <c r="S960">
        <v>46127</v>
      </c>
      <c r="T960">
        <v>4.3</v>
      </c>
      <c r="U960">
        <v>14.1</v>
      </c>
      <c r="V960">
        <v>22261</v>
      </c>
      <c r="W960">
        <v>4.7</v>
      </c>
      <c r="X960">
        <v>28.2</v>
      </c>
      <c r="Y960">
        <v>4</v>
      </c>
      <c r="Z960">
        <v>4</v>
      </c>
      <c r="AA960">
        <v>5644</v>
      </c>
      <c r="AB960">
        <v>0</v>
      </c>
    </row>
    <row r="961" spans="1:28" x14ac:dyDescent="0.35">
      <c r="A961">
        <v>1989</v>
      </c>
      <c r="B961" t="s">
        <v>52</v>
      </c>
      <c r="C961" t="s">
        <v>63</v>
      </c>
      <c r="D961">
        <v>504</v>
      </c>
      <c r="E961">
        <v>7480</v>
      </c>
      <c r="F961">
        <v>326608</v>
      </c>
      <c r="G961">
        <v>319810</v>
      </c>
      <c r="H961">
        <v>998</v>
      </c>
      <c r="I961">
        <v>14</v>
      </c>
      <c r="J961">
        <v>341</v>
      </c>
      <c r="K961">
        <v>4.8</v>
      </c>
      <c r="L961">
        <v>56405</v>
      </c>
      <c r="M961">
        <v>16741</v>
      </c>
      <c r="N961">
        <v>39664</v>
      </c>
      <c r="O961">
        <v>5.2</v>
      </c>
      <c r="P961">
        <v>17.600000000000001</v>
      </c>
      <c r="Q961">
        <v>42808</v>
      </c>
      <c r="R961">
        <v>8481</v>
      </c>
      <c r="S961">
        <v>34327</v>
      </c>
      <c r="T961">
        <v>2.7</v>
      </c>
      <c r="U961">
        <v>13.4</v>
      </c>
      <c r="V961">
        <v>13597</v>
      </c>
      <c r="W961">
        <v>4.2</v>
      </c>
      <c r="X961">
        <v>26.8</v>
      </c>
      <c r="AB961">
        <v>0</v>
      </c>
    </row>
    <row r="962" spans="1:28" x14ac:dyDescent="0.35">
      <c r="A962">
        <v>1989</v>
      </c>
      <c r="B962" t="s">
        <v>52</v>
      </c>
      <c r="C962" t="s">
        <v>45</v>
      </c>
      <c r="D962">
        <v>4866</v>
      </c>
      <c r="E962">
        <v>59037</v>
      </c>
      <c r="F962">
        <v>3207733</v>
      </c>
      <c r="G962">
        <v>3165971</v>
      </c>
      <c r="H962">
        <v>5606</v>
      </c>
      <c r="I962">
        <v>9.6999999999999993</v>
      </c>
      <c r="J962">
        <v>3600</v>
      </c>
      <c r="K962">
        <v>6.2</v>
      </c>
      <c r="L962">
        <v>441361</v>
      </c>
      <c r="M962">
        <v>126132</v>
      </c>
      <c r="N962">
        <v>315229</v>
      </c>
      <c r="O962">
        <v>4</v>
      </c>
      <c r="P962">
        <v>13.9</v>
      </c>
      <c r="Q962">
        <v>357838</v>
      </c>
      <c r="R962">
        <v>103996</v>
      </c>
      <c r="S962">
        <v>253842</v>
      </c>
      <c r="T962">
        <v>3.3</v>
      </c>
      <c r="U962">
        <v>11.3</v>
      </c>
      <c r="V962">
        <v>83523</v>
      </c>
      <c r="W962">
        <v>2.6</v>
      </c>
      <c r="X962">
        <v>22.6</v>
      </c>
      <c r="Y962">
        <v>12</v>
      </c>
      <c r="Z962">
        <v>61</v>
      </c>
      <c r="AA962">
        <v>9005</v>
      </c>
      <c r="AB962">
        <v>0</v>
      </c>
    </row>
    <row r="963" spans="1:28" x14ac:dyDescent="0.35">
      <c r="A963">
        <v>1989</v>
      </c>
      <c r="B963" t="s">
        <v>53</v>
      </c>
      <c r="C963" t="s">
        <v>44</v>
      </c>
      <c r="D963">
        <v>15</v>
      </c>
      <c r="E963">
        <v>274</v>
      </c>
      <c r="H963">
        <v>274</v>
      </c>
      <c r="I963">
        <v>200</v>
      </c>
      <c r="J963">
        <v>0</v>
      </c>
      <c r="K963">
        <v>0</v>
      </c>
      <c r="AB963">
        <v>1</v>
      </c>
    </row>
    <row r="964" spans="1:28" x14ac:dyDescent="0.35">
      <c r="A964">
        <v>1989</v>
      </c>
      <c r="B964" t="s">
        <v>53</v>
      </c>
      <c r="C964" t="s">
        <v>57</v>
      </c>
      <c r="D964">
        <v>91</v>
      </c>
      <c r="E964">
        <v>509</v>
      </c>
      <c r="F964">
        <v>128553</v>
      </c>
      <c r="G964">
        <v>119566</v>
      </c>
      <c r="H964">
        <v>173</v>
      </c>
      <c r="I964">
        <v>41.2</v>
      </c>
      <c r="J964">
        <v>4</v>
      </c>
      <c r="K964">
        <v>1</v>
      </c>
      <c r="L964">
        <v>32206</v>
      </c>
      <c r="M964">
        <v>3475</v>
      </c>
      <c r="N964">
        <v>28731</v>
      </c>
      <c r="O964">
        <v>2.9</v>
      </c>
      <c r="P964">
        <v>26.9</v>
      </c>
      <c r="Q964">
        <v>14234</v>
      </c>
      <c r="S964">
        <v>14155</v>
      </c>
      <c r="U964">
        <v>11.9</v>
      </c>
      <c r="V964">
        <v>17972</v>
      </c>
      <c r="W964">
        <v>15</v>
      </c>
      <c r="X964">
        <v>23.8</v>
      </c>
      <c r="AB964">
        <v>1</v>
      </c>
    </row>
    <row r="965" spans="1:28" x14ac:dyDescent="0.35">
      <c r="A965">
        <v>1989</v>
      </c>
      <c r="B965" t="s">
        <v>53</v>
      </c>
      <c r="C965" t="s">
        <v>58</v>
      </c>
      <c r="D965">
        <v>227</v>
      </c>
      <c r="E965">
        <v>600</v>
      </c>
      <c r="F965">
        <v>341724</v>
      </c>
      <c r="G965">
        <v>338792</v>
      </c>
      <c r="H965">
        <v>106</v>
      </c>
      <c r="I965">
        <v>19.100000000000001</v>
      </c>
      <c r="J965">
        <v>18</v>
      </c>
      <c r="K965">
        <v>3.2</v>
      </c>
      <c r="L965">
        <v>24072</v>
      </c>
      <c r="M965">
        <v>3991</v>
      </c>
      <c r="N965">
        <v>20081</v>
      </c>
      <c r="O965">
        <v>1.2</v>
      </c>
      <c r="P965">
        <v>7.1</v>
      </c>
      <c r="Q965">
        <v>18208</v>
      </c>
      <c r="S965">
        <v>8325</v>
      </c>
      <c r="U965">
        <v>5.4</v>
      </c>
      <c r="V965">
        <v>5864</v>
      </c>
      <c r="W965">
        <v>1.7</v>
      </c>
      <c r="X965">
        <v>10.8</v>
      </c>
      <c r="Y965">
        <v>3</v>
      </c>
      <c r="Z965">
        <v>3</v>
      </c>
      <c r="AA965">
        <v>7630</v>
      </c>
      <c r="AB965">
        <v>1</v>
      </c>
    </row>
    <row r="966" spans="1:28" x14ac:dyDescent="0.35">
      <c r="A966">
        <v>1989</v>
      </c>
      <c r="B966" t="s">
        <v>53</v>
      </c>
      <c r="C966" t="s">
        <v>59</v>
      </c>
      <c r="D966">
        <v>80</v>
      </c>
      <c r="E966">
        <v>662</v>
      </c>
      <c r="H966">
        <v>112</v>
      </c>
      <c r="I966">
        <v>18.3</v>
      </c>
      <c r="J966">
        <v>21</v>
      </c>
      <c r="K966">
        <v>3.4</v>
      </c>
      <c r="M966">
        <v>4313</v>
      </c>
      <c r="AB966">
        <v>1</v>
      </c>
    </row>
    <row r="967" spans="1:28" x14ac:dyDescent="0.35">
      <c r="A967">
        <v>1989</v>
      </c>
      <c r="B967" t="s">
        <v>53</v>
      </c>
      <c r="C967" t="s">
        <v>60</v>
      </c>
      <c r="D967">
        <v>74</v>
      </c>
      <c r="E967">
        <v>920</v>
      </c>
      <c r="F967">
        <v>106095</v>
      </c>
      <c r="G967">
        <v>101746</v>
      </c>
      <c r="H967">
        <v>227</v>
      </c>
      <c r="I967">
        <v>27.9</v>
      </c>
      <c r="J967">
        <v>25</v>
      </c>
      <c r="K967">
        <v>3.1</v>
      </c>
      <c r="L967">
        <v>24010</v>
      </c>
      <c r="P967">
        <v>23.6</v>
      </c>
      <c r="Q967">
        <v>15312</v>
      </c>
      <c r="R967">
        <v>3046</v>
      </c>
      <c r="S967">
        <v>12266</v>
      </c>
      <c r="T967">
        <v>3</v>
      </c>
      <c r="U967">
        <v>15</v>
      </c>
      <c r="V967">
        <v>8698</v>
      </c>
      <c r="W967">
        <v>8.6</v>
      </c>
      <c r="X967">
        <v>30</v>
      </c>
      <c r="AB967">
        <v>1</v>
      </c>
    </row>
    <row r="968" spans="1:28" x14ac:dyDescent="0.35">
      <c r="A968">
        <v>1989</v>
      </c>
      <c r="B968" t="s">
        <v>53</v>
      </c>
      <c r="C968" t="s">
        <v>61</v>
      </c>
      <c r="D968">
        <v>76</v>
      </c>
      <c r="E968">
        <v>1003</v>
      </c>
      <c r="F968">
        <v>108987</v>
      </c>
      <c r="G968">
        <v>102372</v>
      </c>
      <c r="H968">
        <v>252</v>
      </c>
      <c r="I968">
        <v>27.8</v>
      </c>
      <c r="J968">
        <v>57</v>
      </c>
      <c r="K968">
        <v>6.3</v>
      </c>
      <c r="L968">
        <v>24853</v>
      </c>
      <c r="M968">
        <v>11425</v>
      </c>
      <c r="N968">
        <v>13428</v>
      </c>
      <c r="O968">
        <v>11.2</v>
      </c>
      <c r="P968">
        <v>24.3</v>
      </c>
      <c r="Q968">
        <v>11623</v>
      </c>
      <c r="R968">
        <v>1791</v>
      </c>
      <c r="S968">
        <v>9832</v>
      </c>
      <c r="T968">
        <v>1.7</v>
      </c>
      <c r="U968">
        <v>11.4</v>
      </c>
      <c r="V968">
        <v>13230</v>
      </c>
      <c r="W968">
        <v>12.9</v>
      </c>
      <c r="X968">
        <v>22.8</v>
      </c>
      <c r="AB968">
        <v>0</v>
      </c>
    </row>
    <row r="969" spans="1:28" x14ac:dyDescent="0.35">
      <c r="A969">
        <v>1989</v>
      </c>
      <c r="B969" t="s">
        <v>53</v>
      </c>
      <c r="C969" t="s">
        <v>62</v>
      </c>
      <c r="D969">
        <v>360</v>
      </c>
      <c r="E969">
        <v>5021</v>
      </c>
      <c r="F969">
        <v>470189</v>
      </c>
      <c r="G969">
        <v>458390</v>
      </c>
      <c r="H969">
        <v>537</v>
      </c>
      <c r="I969">
        <v>11</v>
      </c>
      <c r="J969">
        <v>373</v>
      </c>
      <c r="K969">
        <v>7.7</v>
      </c>
      <c r="L969">
        <v>92907</v>
      </c>
      <c r="M969">
        <v>20224</v>
      </c>
      <c r="N969">
        <v>72683</v>
      </c>
      <c r="O969">
        <v>4.4000000000000004</v>
      </c>
      <c r="P969">
        <v>20.3</v>
      </c>
      <c r="Q969">
        <v>69309</v>
      </c>
      <c r="R969">
        <v>20927</v>
      </c>
      <c r="S969">
        <v>48382</v>
      </c>
      <c r="T969">
        <v>4.5999999999999996</v>
      </c>
      <c r="U969">
        <v>15.1</v>
      </c>
      <c r="V969">
        <v>23598</v>
      </c>
      <c r="W969">
        <v>5.2</v>
      </c>
      <c r="X969">
        <v>30.2</v>
      </c>
      <c r="Y969">
        <v>2</v>
      </c>
      <c r="Z969">
        <v>113</v>
      </c>
      <c r="AB969">
        <v>1</v>
      </c>
    </row>
    <row r="970" spans="1:28" x14ac:dyDescent="0.35">
      <c r="A970">
        <v>1989</v>
      </c>
      <c r="B970" t="s">
        <v>53</v>
      </c>
      <c r="C970" t="s">
        <v>63</v>
      </c>
      <c r="D970">
        <v>288</v>
      </c>
      <c r="E970">
        <v>6776</v>
      </c>
      <c r="F970">
        <v>390629</v>
      </c>
      <c r="G970">
        <v>381121</v>
      </c>
      <c r="H970">
        <v>639</v>
      </c>
      <c r="I970">
        <v>9.4</v>
      </c>
      <c r="J970">
        <v>646</v>
      </c>
      <c r="K970">
        <v>9.5</v>
      </c>
      <c r="L970">
        <v>76354</v>
      </c>
      <c r="M970">
        <v>19247</v>
      </c>
      <c r="N970">
        <v>57107</v>
      </c>
      <c r="O970">
        <v>5.0999999999999996</v>
      </c>
      <c r="P970">
        <v>20</v>
      </c>
      <c r="Q970">
        <v>57337</v>
      </c>
      <c r="R970">
        <v>18199</v>
      </c>
      <c r="S970">
        <v>39138</v>
      </c>
      <c r="T970">
        <v>4.8</v>
      </c>
      <c r="U970">
        <v>15</v>
      </c>
      <c r="V970">
        <v>19017</v>
      </c>
      <c r="W970">
        <v>5</v>
      </c>
      <c r="X970">
        <v>30</v>
      </c>
      <c r="Y970">
        <v>2</v>
      </c>
      <c r="Z970">
        <v>2</v>
      </c>
      <c r="AB970">
        <v>1</v>
      </c>
    </row>
    <row r="971" spans="1:28" x14ac:dyDescent="0.35">
      <c r="A971">
        <v>1989</v>
      </c>
      <c r="B971" t="s">
        <v>53</v>
      </c>
      <c r="C971" t="s">
        <v>45</v>
      </c>
      <c r="D971">
        <v>3510</v>
      </c>
      <c r="E971">
        <v>79090</v>
      </c>
      <c r="F971">
        <v>4797083</v>
      </c>
      <c r="G971">
        <v>4724438</v>
      </c>
      <c r="H971">
        <v>7149</v>
      </c>
      <c r="I971">
        <v>9.1999999999999993</v>
      </c>
      <c r="J971">
        <v>4383</v>
      </c>
      <c r="K971">
        <v>5.6</v>
      </c>
      <c r="L971">
        <v>644382</v>
      </c>
      <c r="M971">
        <v>182662</v>
      </c>
      <c r="N971">
        <v>461720</v>
      </c>
      <c r="O971">
        <v>3.9</v>
      </c>
      <c r="P971">
        <v>13.6</v>
      </c>
      <c r="Q971">
        <v>499092</v>
      </c>
      <c r="R971">
        <v>110274</v>
      </c>
      <c r="S971">
        <v>388818</v>
      </c>
      <c r="T971">
        <v>2.2999999999999998</v>
      </c>
      <c r="U971">
        <v>10.6</v>
      </c>
      <c r="V971">
        <v>145290</v>
      </c>
      <c r="W971">
        <v>3</v>
      </c>
      <c r="X971">
        <v>21.2</v>
      </c>
      <c r="Y971">
        <v>10</v>
      </c>
      <c r="Z971">
        <v>39</v>
      </c>
      <c r="AB971">
        <v>1</v>
      </c>
    </row>
    <row r="972" spans="1:28" x14ac:dyDescent="0.35">
      <c r="A972">
        <v>1989</v>
      </c>
      <c r="B972" t="s">
        <v>54</v>
      </c>
      <c r="C972" t="s">
        <v>44</v>
      </c>
      <c r="D972">
        <v>1</v>
      </c>
      <c r="E972">
        <v>307</v>
      </c>
      <c r="H972">
        <v>307</v>
      </c>
      <c r="I972">
        <v>200</v>
      </c>
      <c r="J972">
        <v>0</v>
      </c>
      <c r="K972">
        <v>0</v>
      </c>
      <c r="AB972">
        <v>1</v>
      </c>
    </row>
    <row r="973" spans="1:28" x14ac:dyDescent="0.35">
      <c r="A973">
        <v>1989</v>
      </c>
      <c r="B973" t="s">
        <v>54</v>
      </c>
      <c r="C973" t="s">
        <v>57</v>
      </c>
      <c r="D973">
        <v>24</v>
      </c>
      <c r="E973">
        <v>174</v>
      </c>
      <c r="F973">
        <v>39425</v>
      </c>
      <c r="G973">
        <v>46969</v>
      </c>
      <c r="H973">
        <v>41</v>
      </c>
      <c r="I973">
        <v>30.1</v>
      </c>
      <c r="J973">
        <v>1</v>
      </c>
      <c r="K973">
        <v>0.7</v>
      </c>
      <c r="L973">
        <v>1382</v>
      </c>
      <c r="P973">
        <v>2.9</v>
      </c>
      <c r="Q973">
        <v>16470</v>
      </c>
      <c r="S973">
        <v>16390</v>
      </c>
      <c r="U973">
        <v>35.1</v>
      </c>
      <c r="V973">
        <v>-15088</v>
      </c>
      <c r="W973">
        <v>-32.200000000000003</v>
      </c>
      <c r="X973">
        <v>5.8</v>
      </c>
      <c r="AB973">
        <v>1</v>
      </c>
    </row>
    <row r="974" spans="1:28" x14ac:dyDescent="0.35">
      <c r="A974">
        <v>1989</v>
      </c>
      <c r="B974" t="s">
        <v>54</v>
      </c>
      <c r="C974" t="s">
        <v>58</v>
      </c>
      <c r="D974">
        <v>59</v>
      </c>
      <c r="E974">
        <v>122</v>
      </c>
      <c r="H974">
        <v>6</v>
      </c>
      <c r="I974">
        <v>4.8</v>
      </c>
      <c r="J974">
        <v>13</v>
      </c>
      <c r="K974">
        <v>10.4</v>
      </c>
      <c r="Y974">
        <v>2</v>
      </c>
      <c r="Z974">
        <v>2</v>
      </c>
      <c r="AB974">
        <v>1</v>
      </c>
    </row>
    <row r="975" spans="1:28" x14ac:dyDescent="0.35">
      <c r="A975">
        <v>1989</v>
      </c>
      <c r="B975" t="s">
        <v>54</v>
      </c>
      <c r="C975" t="s">
        <v>59</v>
      </c>
      <c r="D975">
        <v>7</v>
      </c>
      <c r="E975">
        <v>61</v>
      </c>
      <c r="F975">
        <v>24830</v>
      </c>
      <c r="G975">
        <v>20540</v>
      </c>
      <c r="H975">
        <v>1</v>
      </c>
      <c r="I975">
        <v>1.6</v>
      </c>
      <c r="J975">
        <v>6</v>
      </c>
      <c r="K975">
        <v>9.5</v>
      </c>
      <c r="L975">
        <v>9803</v>
      </c>
      <c r="P975">
        <v>47.7</v>
      </c>
      <c r="Q975">
        <v>1222</v>
      </c>
      <c r="S975">
        <v>1141</v>
      </c>
      <c r="U975">
        <v>5.9</v>
      </c>
      <c r="V975">
        <v>8581</v>
      </c>
      <c r="W975">
        <v>41.8</v>
      </c>
      <c r="X975">
        <v>11.8</v>
      </c>
      <c r="AB975">
        <v>1</v>
      </c>
    </row>
    <row r="976" spans="1:28" x14ac:dyDescent="0.35">
      <c r="A976">
        <v>1989</v>
      </c>
      <c r="B976" t="s">
        <v>54</v>
      </c>
      <c r="C976" t="s">
        <v>60</v>
      </c>
      <c r="D976">
        <v>13</v>
      </c>
      <c r="E976">
        <v>864</v>
      </c>
      <c r="H976">
        <v>82</v>
      </c>
      <c r="I976">
        <v>9.8000000000000007</v>
      </c>
      <c r="J976">
        <v>21</v>
      </c>
      <c r="K976">
        <v>2.5</v>
      </c>
      <c r="AB976">
        <v>1</v>
      </c>
    </row>
    <row r="977" spans="1:28" x14ac:dyDescent="0.35">
      <c r="A977">
        <v>1989</v>
      </c>
      <c r="B977" t="s">
        <v>54</v>
      </c>
      <c r="C977" t="s">
        <v>61</v>
      </c>
      <c r="D977">
        <v>15</v>
      </c>
      <c r="E977">
        <v>594</v>
      </c>
      <c r="F977">
        <v>35442</v>
      </c>
      <c r="G977">
        <v>33836</v>
      </c>
      <c r="H977">
        <v>59</v>
      </c>
      <c r="I977">
        <v>10.3</v>
      </c>
      <c r="J977">
        <v>23</v>
      </c>
      <c r="K977">
        <v>4</v>
      </c>
      <c r="L977">
        <v>6247</v>
      </c>
      <c r="M977">
        <v>2574</v>
      </c>
      <c r="N977">
        <v>3673</v>
      </c>
      <c r="O977">
        <v>7.6</v>
      </c>
      <c r="P977">
        <v>18.5</v>
      </c>
      <c r="Q977">
        <v>3034</v>
      </c>
      <c r="R977">
        <v>1157</v>
      </c>
      <c r="S977">
        <v>1877</v>
      </c>
      <c r="T977">
        <v>3.4</v>
      </c>
      <c r="U977">
        <v>9</v>
      </c>
      <c r="V977">
        <v>3213</v>
      </c>
      <c r="W977">
        <v>9.5</v>
      </c>
      <c r="X977">
        <v>18</v>
      </c>
      <c r="Y977">
        <v>1</v>
      </c>
      <c r="Z977">
        <v>9</v>
      </c>
      <c r="AA977">
        <v>0</v>
      </c>
      <c r="AB977">
        <v>0</v>
      </c>
    </row>
    <row r="978" spans="1:28" x14ac:dyDescent="0.35">
      <c r="A978">
        <v>1989</v>
      </c>
      <c r="B978" t="s">
        <v>54</v>
      </c>
      <c r="C978" t="s">
        <v>62</v>
      </c>
      <c r="D978">
        <v>101</v>
      </c>
      <c r="E978">
        <v>4076</v>
      </c>
      <c r="F978">
        <v>260984</v>
      </c>
      <c r="G978">
        <v>248991</v>
      </c>
      <c r="H978">
        <v>194</v>
      </c>
      <c r="I978">
        <v>4.8</v>
      </c>
      <c r="J978">
        <v>247</v>
      </c>
      <c r="K978">
        <v>6.1</v>
      </c>
      <c r="L978">
        <v>58533</v>
      </c>
      <c r="M978">
        <v>11258</v>
      </c>
      <c r="N978">
        <v>47275</v>
      </c>
      <c r="O978">
        <v>4.5</v>
      </c>
      <c r="P978">
        <v>23.5</v>
      </c>
      <c r="Q978">
        <v>34546</v>
      </c>
      <c r="R978">
        <v>11866</v>
      </c>
      <c r="S978">
        <v>22680</v>
      </c>
      <c r="T978">
        <v>4.8</v>
      </c>
      <c r="U978">
        <v>13.9</v>
      </c>
      <c r="V978">
        <v>23987</v>
      </c>
      <c r="W978">
        <v>9.6</v>
      </c>
      <c r="X978">
        <v>27.8</v>
      </c>
      <c r="Y978">
        <v>2</v>
      </c>
      <c r="Z978">
        <v>41</v>
      </c>
      <c r="AB978">
        <v>1</v>
      </c>
    </row>
    <row r="979" spans="1:28" x14ac:dyDescent="0.35">
      <c r="A979">
        <v>1989</v>
      </c>
      <c r="B979" t="s">
        <v>54</v>
      </c>
      <c r="C979" t="s">
        <v>63</v>
      </c>
      <c r="D979">
        <v>68</v>
      </c>
      <c r="E979">
        <v>3120</v>
      </c>
      <c r="F979">
        <v>179793</v>
      </c>
      <c r="G979">
        <v>183128</v>
      </c>
      <c r="H979">
        <v>324</v>
      </c>
      <c r="I979">
        <v>10.7</v>
      </c>
      <c r="J979">
        <v>141</v>
      </c>
      <c r="K979">
        <v>4.7</v>
      </c>
      <c r="L979">
        <v>27870</v>
      </c>
      <c r="M979">
        <v>8519</v>
      </c>
      <c r="N979">
        <v>19351</v>
      </c>
      <c r="O979">
        <v>4.7</v>
      </c>
      <c r="P979">
        <v>15.2</v>
      </c>
      <c r="Q979">
        <v>34540</v>
      </c>
      <c r="R979">
        <v>9379</v>
      </c>
      <c r="S979">
        <v>25161</v>
      </c>
      <c r="T979">
        <v>5.0999999999999996</v>
      </c>
      <c r="U979">
        <v>18.899999999999999</v>
      </c>
      <c r="V979">
        <v>-6670</v>
      </c>
      <c r="W979">
        <v>-3.7</v>
      </c>
      <c r="X979">
        <v>30.4</v>
      </c>
      <c r="AB979">
        <v>0</v>
      </c>
    </row>
    <row r="980" spans="1:28" x14ac:dyDescent="0.35">
      <c r="A980">
        <v>1989</v>
      </c>
      <c r="B980" t="s">
        <v>54</v>
      </c>
      <c r="C980" t="s">
        <v>45</v>
      </c>
      <c r="D980">
        <v>1401</v>
      </c>
      <c r="E980">
        <v>72161</v>
      </c>
      <c r="F980">
        <v>3826761</v>
      </c>
      <c r="G980">
        <v>3759576</v>
      </c>
      <c r="H980">
        <v>7914</v>
      </c>
      <c r="I980">
        <v>11.3</v>
      </c>
      <c r="J980">
        <v>4297</v>
      </c>
      <c r="K980">
        <v>6.1</v>
      </c>
      <c r="L980">
        <v>554681</v>
      </c>
      <c r="M980">
        <v>200221</v>
      </c>
      <c r="N980">
        <v>354460</v>
      </c>
      <c r="O980">
        <v>5.3</v>
      </c>
      <c r="P980">
        <v>14.8</v>
      </c>
      <c r="Q980">
        <v>420310</v>
      </c>
      <c r="R980">
        <v>112680</v>
      </c>
      <c r="S980">
        <v>307630</v>
      </c>
      <c r="T980">
        <v>3</v>
      </c>
      <c r="U980">
        <v>11.2</v>
      </c>
      <c r="V980">
        <v>134371</v>
      </c>
      <c r="W980">
        <v>3.6</v>
      </c>
      <c r="X980">
        <v>22.4</v>
      </c>
      <c r="Y980">
        <v>9</v>
      </c>
      <c r="Z980">
        <v>136</v>
      </c>
      <c r="AA980">
        <v>0</v>
      </c>
      <c r="AB980">
        <v>0</v>
      </c>
    </row>
    <row r="981" spans="1:28" x14ac:dyDescent="0.35">
      <c r="A981">
        <v>1989</v>
      </c>
      <c r="B981" t="s">
        <v>55</v>
      </c>
      <c r="C981" t="s">
        <v>57</v>
      </c>
      <c r="D981">
        <v>10</v>
      </c>
      <c r="E981">
        <v>467</v>
      </c>
      <c r="F981">
        <v>5714</v>
      </c>
      <c r="G981">
        <v>5652</v>
      </c>
      <c r="H981">
        <v>9</v>
      </c>
      <c r="I981">
        <v>2</v>
      </c>
      <c r="J981">
        <v>2</v>
      </c>
      <c r="K981">
        <v>0.4</v>
      </c>
      <c r="L981">
        <v>364</v>
      </c>
      <c r="P981">
        <v>6.4</v>
      </c>
      <c r="Q981">
        <v>240</v>
      </c>
      <c r="S981">
        <v>233</v>
      </c>
      <c r="U981">
        <v>4.2</v>
      </c>
      <c r="V981">
        <v>124</v>
      </c>
      <c r="W981">
        <v>2.2000000000000002</v>
      </c>
      <c r="X981">
        <v>8.4</v>
      </c>
      <c r="AB981">
        <v>1</v>
      </c>
    </row>
    <row r="982" spans="1:28" x14ac:dyDescent="0.35">
      <c r="A982">
        <v>1989</v>
      </c>
      <c r="B982" t="s">
        <v>55</v>
      </c>
      <c r="C982" t="s">
        <v>58</v>
      </c>
      <c r="D982">
        <v>20</v>
      </c>
      <c r="E982">
        <v>26</v>
      </c>
      <c r="F982">
        <v>91666</v>
      </c>
      <c r="G982">
        <v>84152</v>
      </c>
      <c r="H982">
        <v>2</v>
      </c>
      <c r="I982">
        <v>7.7</v>
      </c>
      <c r="J982">
        <v>2</v>
      </c>
      <c r="K982">
        <v>7.7</v>
      </c>
      <c r="L982">
        <v>17116</v>
      </c>
      <c r="P982">
        <v>20.3</v>
      </c>
      <c r="Q982">
        <v>2088</v>
      </c>
      <c r="S982">
        <v>1990</v>
      </c>
      <c r="U982">
        <v>2.5</v>
      </c>
      <c r="V982">
        <v>15028</v>
      </c>
      <c r="W982">
        <v>17.8</v>
      </c>
      <c r="X982">
        <v>5</v>
      </c>
      <c r="AB982">
        <v>1</v>
      </c>
    </row>
    <row r="983" spans="1:28" x14ac:dyDescent="0.35">
      <c r="A983">
        <v>1989</v>
      </c>
      <c r="B983" t="s">
        <v>55</v>
      </c>
      <c r="C983" t="s">
        <v>59</v>
      </c>
      <c r="D983">
        <v>11</v>
      </c>
      <c r="E983">
        <v>246</v>
      </c>
      <c r="F983">
        <v>51084</v>
      </c>
      <c r="G983">
        <v>34973</v>
      </c>
      <c r="H983">
        <v>13</v>
      </c>
      <c r="I983">
        <v>5.0999999999999996</v>
      </c>
      <c r="J983">
        <v>28</v>
      </c>
      <c r="K983">
        <v>11.1</v>
      </c>
      <c r="L983">
        <v>33926</v>
      </c>
      <c r="P983">
        <v>97</v>
      </c>
      <c r="Q983">
        <v>1703</v>
      </c>
      <c r="S983">
        <v>1257</v>
      </c>
      <c r="U983">
        <v>4.9000000000000004</v>
      </c>
      <c r="V983">
        <v>32223</v>
      </c>
      <c r="W983">
        <v>92.1</v>
      </c>
      <c r="X983">
        <v>9.8000000000000007</v>
      </c>
      <c r="AB983">
        <v>1</v>
      </c>
    </row>
    <row r="984" spans="1:28" x14ac:dyDescent="0.35">
      <c r="A984">
        <v>1989</v>
      </c>
      <c r="B984" t="s">
        <v>55</v>
      </c>
      <c r="C984" t="s">
        <v>60</v>
      </c>
      <c r="D984">
        <v>12</v>
      </c>
      <c r="E984">
        <v>184</v>
      </c>
      <c r="F984">
        <v>40306</v>
      </c>
      <c r="G984">
        <v>37905</v>
      </c>
      <c r="H984">
        <v>38</v>
      </c>
      <c r="I984">
        <v>15</v>
      </c>
      <c r="J984">
        <v>21</v>
      </c>
      <c r="K984">
        <v>8.3000000000000007</v>
      </c>
      <c r="L984">
        <v>7368</v>
      </c>
      <c r="M984">
        <v>1785</v>
      </c>
      <c r="N984">
        <v>5583</v>
      </c>
      <c r="O984">
        <v>4.7</v>
      </c>
      <c r="P984">
        <v>19.399999999999999</v>
      </c>
      <c r="Q984">
        <v>2565</v>
      </c>
      <c r="S984">
        <v>1992</v>
      </c>
      <c r="U984">
        <v>6.8</v>
      </c>
      <c r="V984">
        <v>4803</v>
      </c>
      <c r="W984">
        <v>12.6</v>
      </c>
      <c r="X984">
        <v>13.6</v>
      </c>
      <c r="AB984">
        <v>1</v>
      </c>
    </row>
    <row r="985" spans="1:28" x14ac:dyDescent="0.35">
      <c r="A985">
        <v>1989</v>
      </c>
      <c r="B985" t="s">
        <v>55</v>
      </c>
      <c r="C985" t="s">
        <v>61</v>
      </c>
      <c r="D985">
        <v>10</v>
      </c>
      <c r="E985">
        <v>396</v>
      </c>
      <c r="F985">
        <v>43060</v>
      </c>
      <c r="G985">
        <v>42195</v>
      </c>
      <c r="H985">
        <v>28</v>
      </c>
      <c r="I985">
        <v>7</v>
      </c>
      <c r="J985">
        <v>40</v>
      </c>
      <c r="K985">
        <v>10</v>
      </c>
      <c r="L985">
        <v>5750</v>
      </c>
      <c r="P985">
        <v>13.6</v>
      </c>
      <c r="Q985">
        <v>4021</v>
      </c>
      <c r="R985">
        <v>992</v>
      </c>
      <c r="S985">
        <v>3029</v>
      </c>
      <c r="T985">
        <v>2.4</v>
      </c>
      <c r="U985">
        <v>9.5</v>
      </c>
      <c r="V985">
        <v>1729</v>
      </c>
      <c r="W985">
        <v>4.0999999999999996</v>
      </c>
      <c r="X985">
        <v>19</v>
      </c>
      <c r="AB985">
        <v>1</v>
      </c>
    </row>
    <row r="986" spans="1:28" x14ac:dyDescent="0.35">
      <c r="A986">
        <v>1989</v>
      </c>
      <c r="B986" t="s">
        <v>55</v>
      </c>
      <c r="C986" t="s">
        <v>62</v>
      </c>
      <c r="D986">
        <v>53</v>
      </c>
      <c r="E986">
        <v>2506</v>
      </c>
      <c r="F986">
        <v>218188</v>
      </c>
      <c r="G986">
        <v>190504</v>
      </c>
      <c r="H986">
        <v>530</v>
      </c>
      <c r="I986">
        <v>21.8</v>
      </c>
      <c r="J986">
        <v>399</v>
      </c>
      <c r="K986">
        <v>16.399999999999999</v>
      </c>
      <c r="L986">
        <v>74712</v>
      </c>
      <c r="M986">
        <v>12768</v>
      </c>
      <c r="N986">
        <v>61944</v>
      </c>
      <c r="O986">
        <v>6.7</v>
      </c>
      <c r="P986">
        <v>39.200000000000003</v>
      </c>
      <c r="Q986">
        <v>19345</v>
      </c>
      <c r="R986">
        <v>6711</v>
      </c>
      <c r="S986">
        <v>12634</v>
      </c>
      <c r="T986">
        <v>3.5</v>
      </c>
      <c r="U986">
        <v>10.199999999999999</v>
      </c>
      <c r="V986">
        <v>55367</v>
      </c>
      <c r="W986">
        <v>29</v>
      </c>
      <c r="X986">
        <v>20.399999999999999</v>
      </c>
      <c r="AB986">
        <v>0</v>
      </c>
    </row>
    <row r="987" spans="1:28" x14ac:dyDescent="0.35">
      <c r="A987">
        <v>1989</v>
      </c>
      <c r="B987" t="s">
        <v>55</v>
      </c>
      <c r="C987" t="s">
        <v>63</v>
      </c>
      <c r="D987">
        <v>40</v>
      </c>
      <c r="E987">
        <v>3305</v>
      </c>
      <c r="F987">
        <v>135327</v>
      </c>
      <c r="G987">
        <v>131282</v>
      </c>
      <c r="H987">
        <v>417</v>
      </c>
      <c r="I987">
        <v>13.3</v>
      </c>
      <c r="J987">
        <v>95</v>
      </c>
      <c r="K987">
        <v>3</v>
      </c>
      <c r="L987">
        <v>21310</v>
      </c>
      <c r="M987">
        <v>8630</v>
      </c>
      <c r="N987">
        <v>12680</v>
      </c>
      <c r="O987">
        <v>6.6</v>
      </c>
      <c r="P987">
        <v>16.2</v>
      </c>
      <c r="Q987">
        <v>13220</v>
      </c>
      <c r="R987">
        <v>1799</v>
      </c>
      <c r="S987">
        <v>11421</v>
      </c>
      <c r="T987">
        <v>1.4</v>
      </c>
      <c r="U987">
        <v>10.1</v>
      </c>
      <c r="V987">
        <v>8090</v>
      </c>
      <c r="W987">
        <v>6.1</v>
      </c>
      <c r="X987">
        <v>20.2</v>
      </c>
      <c r="AB987">
        <v>0</v>
      </c>
    </row>
    <row r="988" spans="1:28" x14ac:dyDescent="0.35">
      <c r="A988">
        <v>1989</v>
      </c>
      <c r="B988" t="s">
        <v>55</v>
      </c>
      <c r="C988" t="s">
        <v>45</v>
      </c>
      <c r="D988">
        <v>873</v>
      </c>
      <c r="E988">
        <v>81118</v>
      </c>
      <c r="F988">
        <v>4268850</v>
      </c>
      <c r="G988">
        <v>4213306</v>
      </c>
      <c r="H988">
        <v>8165</v>
      </c>
      <c r="I988">
        <v>10.3</v>
      </c>
      <c r="J988">
        <v>5251</v>
      </c>
      <c r="K988">
        <v>6.6</v>
      </c>
      <c r="L988">
        <v>676663</v>
      </c>
      <c r="M988">
        <v>243908</v>
      </c>
      <c r="N988">
        <v>432755</v>
      </c>
      <c r="O988">
        <v>5.8</v>
      </c>
      <c r="P988">
        <v>16.100000000000001</v>
      </c>
      <c r="Q988">
        <v>565574</v>
      </c>
      <c r="R988">
        <v>152741</v>
      </c>
      <c r="S988">
        <v>412833</v>
      </c>
      <c r="T988">
        <v>3.6</v>
      </c>
      <c r="U988">
        <v>13.4</v>
      </c>
      <c r="V988">
        <v>111089</v>
      </c>
      <c r="W988">
        <v>2.7</v>
      </c>
      <c r="X988">
        <v>26.8</v>
      </c>
      <c r="Y988">
        <v>12</v>
      </c>
      <c r="Z988">
        <v>449</v>
      </c>
      <c r="AB988">
        <v>1</v>
      </c>
    </row>
    <row r="989" spans="1:28" x14ac:dyDescent="0.35">
      <c r="A989">
        <v>1989</v>
      </c>
      <c r="B989" t="s">
        <v>56</v>
      </c>
      <c r="C989" t="s">
        <v>57</v>
      </c>
      <c r="D989">
        <v>16</v>
      </c>
      <c r="E989">
        <v>634</v>
      </c>
      <c r="F989">
        <v>47685</v>
      </c>
      <c r="G989">
        <v>47227</v>
      </c>
      <c r="H989">
        <v>50</v>
      </c>
      <c r="I989">
        <v>8.1999999999999993</v>
      </c>
      <c r="J989">
        <v>61</v>
      </c>
      <c r="K989">
        <v>10</v>
      </c>
      <c r="L989">
        <v>7058</v>
      </c>
      <c r="P989">
        <v>14.9</v>
      </c>
      <c r="Q989">
        <v>6142</v>
      </c>
      <c r="S989">
        <v>5163</v>
      </c>
      <c r="U989">
        <v>13</v>
      </c>
      <c r="V989">
        <v>916</v>
      </c>
      <c r="W989">
        <v>1.9</v>
      </c>
      <c r="X989">
        <v>26</v>
      </c>
      <c r="AB989">
        <v>1</v>
      </c>
    </row>
    <row r="990" spans="1:28" x14ac:dyDescent="0.35">
      <c r="A990">
        <v>1989</v>
      </c>
      <c r="B990" t="s">
        <v>56</v>
      </c>
      <c r="C990" t="s">
        <v>58</v>
      </c>
      <c r="D990">
        <v>11</v>
      </c>
      <c r="E990">
        <v>23</v>
      </c>
      <c r="H990">
        <v>1</v>
      </c>
      <c r="I990">
        <v>3.9</v>
      </c>
      <c r="J990">
        <v>6</v>
      </c>
      <c r="K990">
        <v>23.5</v>
      </c>
      <c r="AB990">
        <v>1</v>
      </c>
    </row>
    <row r="991" spans="1:28" x14ac:dyDescent="0.35">
      <c r="A991">
        <v>1989</v>
      </c>
      <c r="B991" t="s">
        <v>56</v>
      </c>
      <c r="C991" t="s">
        <v>59</v>
      </c>
      <c r="D991">
        <v>14</v>
      </c>
      <c r="E991">
        <v>109</v>
      </c>
      <c r="H991">
        <v>5</v>
      </c>
      <c r="I991">
        <v>4.5999999999999996</v>
      </c>
      <c r="J991">
        <v>6</v>
      </c>
      <c r="K991">
        <v>5.5</v>
      </c>
      <c r="AB991">
        <v>1</v>
      </c>
    </row>
    <row r="992" spans="1:28" x14ac:dyDescent="0.35">
      <c r="A992">
        <v>1989</v>
      </c>
      <c r="B992" t="s">
        <v>56</v>
      </c>
      <c r="C992" t="s">
        <v>60</v>
      </c>
      <c r="D992">
        <v>9</v>
      </c>
      <c r="E992">
        <v>49</v>
      </c>
      <c r="H992">
        <v>0</v>
      </c>
      <c r="I992">
        <v>0</v>
      </c>
      <c r="J992">
        <v>29</v>
      </c>
      <c r="K992">
        <v>46</v>
      </c>
      <c r="M992">
        <v>0</v>
      </c>
      <c r="AB992">
        <v>1</v>
      </c>
    </row>
    <row r="993" spans="1:28" x14ac:dyDescent="0.35">
      <c r="A993">
        <v>1989</v>
      </c>
      <c r="B993" t="s">
        <v>56</v>
      </c>
      <c r="C993" t="s">
        <v>61</v>
      </c>
      <c r="D993">
        <v>15</v>
      </c>
      <c r="E993">
        <v>116</v>
      </c>
      <c r="F993">
        <v>8657</v>
      </c>
      <c r="G993">
        <v>9233</v>
      </c>
      <c r="H993">
        <v>8</v>
      </c>
      <c r="I993">
        <v>7</v>
      </c>
      <c r="J993">
        <v>12</v>
      </c>
      <c r="K993">
        <v>10.5</v>
      </c>
      <c r="L993">
        <v>971</v>
      </c>
      <c r="P993">
        <v>10.5</v>
      </c>
      <c r="Q993">
        <v>2123</v>
      </c>
      <c r="R993">
        <v>1047</v>
      </c>
      <c r="S993">
        <v>1076</v>
      </c>
      <c r="T993">
        <v>11.3</v>
      </c>
      <c r="U993">
        <v>23</v>
      </c>
      <c r="V993">
        <v>-1152</v>
      </c>
      <c r="W993">
        <v>-12.5</v>
      </c>
      <c r="X993">
        <v>21</v>
      </c>
      <c r="AB993">
        <v>1</v>
      </c>
    </row>
    <row r="994" spans="1:28" x14ac:dyDescent="0.35">
      <c r="A994">
        <v>1989</v>
      </c>
      <c r="B994" t="s">
        <v>56</v>
      </c>
      <c r="C994" t="s">
        <v>62</v>
      </c>
      <c r="D994">
        <v>67</v>
      </c>
      <c r="E994">
        <v>3981</v>
      </c>
      <c r="F994">
        <v>304644</v>
      </c>
      <c r="G994">
        <v>306637</v>
      </c>
      <c r="H994">
        <v>351</v>
      </c>
      <c r="I994">
        <v>9</v>
      </c>
      <c r="J994">
        <v>261</v>
      </c>
      <c r="K994">
        <v>6.7</v>
      </c>
      <c r="L994">
        <v>34055</v>
      </c>
      <c r="M994">
        <v>10066</v>
      </c>
      <c r="N994">
        <v>23989</v>
      </c>
      <c r="O994">
        <v>3.3</v>
      </c>
      <c r="P994">
        <v>11.1</v>
      </c>
      <c r="Q994">
        <v>38040</v>
      </c>
      <c r="R994">
        <v>6761</v>
      </c>
      <c r="S994">
        <v>31279</v>
      </c>
      <c r="T994">
        <v>2.2000000000000002</v>
      </c>
      <c r="U994">
        <v>12.4</v>
      </c>
      <c r="V994">
        <v>-3985</v>
      </c>
      <c r="W994">
        <v>-1.3</v>
      </c>
      <c r="X994">
        <v>22.2</v>
      </c>
      <c r="AB994">
        <v>0</v>
      </c>
    </row>
    <row r="995" spans="1:28" x14ac:dyDescent="0.35">
      <c r="A995">
        <v>1989</v>
      </c>
      <c r="B995" t="s">
        <v>56</v>
      </c>
      <c r="C995" t="s">
        <v>63</v>
      </c>
      <c r="D995">
        <v>51</v>
      </c>
      <c r="E995">
        <v>3552</v>
      </c>
      <c r="F995">
        <v>282846</v>
      </c>
      <c r="G995">
        <v>276571</v>
      </c>
      <c r="H995">
        <v>378</v>
      </c>
      <c r="I995">
        <v>11</v>
      </c>
      <c r="J995">
        <v>182</v>
      </c>
      <c r="K995">
        <v>5.3</v>
      </c>
      <c r="L995">
        <v>49736</v>
      </c>
      <c r="M995">
        <v>17745</v>
      </c>
      <c r="N995">
        <v>31991</v>
      </c>
      <c r="O995">
        <v>6.4</v>
      </c>
      <c r="P995">
        <v>18</v>
      </c>
      <c r="Q995">
        <v>37186</v>
      </c>
      <c r="R995">
        <v>11720</v>
      </c>
      <c r="S995">
        <v>25466</v>
      </c>
      <c r="T995">
        <v>4.2</v>
      </c>
      <c r="U995">
        <v>13.4</v>
      </c>
      <c r="V995">
        <v>12550</v>
      </c>
      <c r="W995">
        <v>4.5999999999999996</v>
      </c>
      <c r="X995">
        <v>26.8</v>
      </c>
      <c r="Y995">
        <v>1</v>
      </c>
      <c r="Z995">
        <v>1</v>
      </c>
      <c r="AA995">
        <v>0</v>
      </c>
      <c r="AB995">
        <v>0</v>
      </c>
    </row>
    <row r="996" spans="1:28" x14ac:dyDescent="0.35">
      <c r="A996">
        <v>1989</v>
      </c>
      <c r="B996" t="s">
        <v>56</v>
      </c>
      <c r="C996" t="s">
        <v>45</v>
      </c>
      <c r="D996">
        <v>928</v>
      </c>
      <c r="E996">
        <v>331634</v>
      </c>
      <c r="F996">
        <v>20817646</v>
      </c>
      <c r="G996">
        <v>20569439</v>
      </c>
      <c r="H996">
        <v>38119</v>
      </c>
      <c r="I996">
        <v>11.7</v>
      </c>
      <c r="J996">
        <v>27503</v>
      </c>
      <c r="K996">
        <v>8.5</v>
      </c>
      <c r="L996">
        <v>3020029</v>
      </c>
      <c r="M996">
        <v>1151598</v>
      </c>
      <c r="N996">
        <v>1868431</v>
      </c>
      <c r="O996">
        <v>5.6</v>
      </c>
      <c r="P996">
        <v>14.7</v>
      </c>
      <c r="Q996">
        <v>2523615</v>
      </c>
      <c r="R996">
        <v>670923</v>
      </c>
      <c r="S996">
        <v>1852692</v>
      </c>
      <c r="T996">
        <v>3.3</v>
      </c>
      <c r="U996">
        <v>12.3</v>
      </c>
      <c r="V996">
        <v>496414</v>
      </c>
      <c r="W996">
        <v>2.4</v>
      </c>
      <c r="X996">
        <v>24.6</v>
      </c>
      <c r="Y996">
        <v>14</v>
      </c>
      <c r="Z996">
        <v>165</v>
      </c>
      <c r="AA996">
        <v>9513.5</v>
      </c>
      <c r="AB996">
        <v>0</v>
      </c>
    </row>
    <row r="997" spans="1:28" x14ac:dyDescent="0.35">
      <c r="A997">
        <v>1990</v>
      </c>
      <c r="B997" t="s">
        <v>43</v>
      </c>
      <c r="C997" t="s">
        <v>44</v>
      </c>
      <c r="D997">
        <v>407384</v>
      </c>
      <c r="E997">
        <v>407980</v>
      </c>
      <c r="F997">
        <v>1090325</v>
      </c>
      <c r="G997">
        <v>547275</v>
      </c>
      <c r="H997">
        <v>406056</v>
      </c>
      <c r="I997">
        <v>199.1</v>
      </c>
      <c r="J997">
        <v>0</v>
      </c>
      <c r="K997">
        <v>0</v>
      </c>
      <c r="L997">
        <v>1086100</v>
      </c>
      <c r="M997">
        <v>1086100</v>
      </c>
      <c r="N997">
        <v>0</v>
      </c>
      <c r="O997">
        <v>198.5</v>
      </c>
      <c r="P997">
        <v>198.5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1086100</v>
      </c>
      <c r="W997">
        <v>198.5</v>
      </c>
      <c r="X997">
        <v>0</v>
      </c>
      <c r="AB997">
        <v>0</v>
      </c>
    </row>
    <row r="998" spans="1:28" x14ac:dyDescent="0.35">
      <c r="A998">
        <v>1990</v>
      </c>
      <c r="B998" t="s">
        <v>43</v>
      </c>
      <c r="C998" t="s">
        <v>57</v>
      </c>
      <c r="D998">
        <v>237040</v>
      </c>
      <c r="E998">
        <v>237277</v>
      </c>
      <c r="F998">
        <v>521554</v>
      </c>
      <c r="G998">
        <v>579720</v>
      </c>
      <c r="H998">
        <v>367</v>
      </c>
      <c r="I998">
        <v>0.1</v>
      </c>
      <c r="J998">
        <v>76055</v>
      </c>
      <c r="K998">
        <v>27.1</v>
      </c>
      <c r="L998">
        <v>132606</v>
      </c>
      <c r="M998">
        <v>1248</v>
      </c>
      <c r="N998">
        <v>131358</v>
      </c>
      <c r="O998">
        <v>0.2</v>
      </c>
      <c r="P998">
        <v>22.9</v>
      </c>
      <c r="Q998">
        <v>248937</v>
      </c>
      <c r="R998">
        <v>179365</v>
      </c>
      <c r="S998">
        <v>69572</v>
      </c>
      <c r="T998">
        <v>30.9</v>
      </c>
      <c r="U998">
        <v>42.9</v>
      </c>
      <c r="V998">
        <v>-116331</v>
      </c>
      <c r="W998">
        <v>-20</v>
      </c>
      <c r="X998">
        <v>45.8</v>
      </c>
      <c r="Y998">
        <v>59473</v>
      </c>
      <c r="Z998">
        <v>59478</v>
      </c>
      <c r="AA998">
        <v>145220</v>
      </c>
      <c r="AB998">
        <v>0</v>
      </c>
    </row>
    <row r="999" spans="1:28" x14ac:dyDescent="0.35">
      <c r="A999">
        <v>1990</v>
      </c>
      <c r="B999" t="s">
        <v>43</v>
      </c>
      <c r="C999" t="s">
        <v>58</v>
      </c>
      <c r="D999">
        <v>190625</v>
      </c>
      <c r="E999">
        <v>190823</v>
      </c>
      <c r="F999">
        <v>418395</v>
      </c>
      <c r="G999">
        <v>466657</v>
      </c>
      <c r="H999">
        <v>11564</v>
      </c>
      <c r="I999">
        <v>5.4</v>
      </c>
      <c r="J999">
        <v>52591</v>
      </c>
      <c r="K999">
        <v>24.6</v>
      </c>
      <c r="L999">
        <v>100296</v>
      </c>
      <c r="M999">
        <v>28889</v>
      </c>
      <c r="N999">
        <v>71407</v>
      </c>
      <c r="O999">
        <v>6.2</v>
      </c>
      <c r="P999">
        <v>21.5</v>
      </c>
      <c r="Q999">
        <v>196820</v>
      </c>
      <c r="R999">
        <v>136108</v>
      </c>
      <c r="S999">
        <v>60712</v>
      </c>
      <c r="T999">
        <v>29.2</v>
      </c>
      <c r="U999">
        <v>42.2</v>
      </c>
      <c r="V999">
        <v>-96524</v>
      </c>
      <c r="W999">
        <v>-20.7</v>
      </c>
      <c r="X999">
        <v>43</v>
      </c>
      <c r="Y999">
        <v>43121</v>
      </c>
      <c r="Z999">
        <v>43130</v>
      </c>
      <c r="AA999">
        <v>114313</v>
      </c>
      <c r="AB999">
        <v>0</v>
      </c>
    </row>
    <row r="1000" spans="1:28" x14ac:dyDescent="0.35">
      <c r="A1000">
        <v>1990</v>
      </c>
      <c r="B1000" t="s">
        <v>43</v>
      </c>
      <c r="C1000" t="s">
        <v>59</v>
      </c>
      <c r="D1000">
        <v>165979</v>
      </c>
      <c r="E1000">
        <v>166433</v>
      </c>
      <c r="F1000">
        <v>365072</v>
      </c>
      <c r="G1000">
        <v>406790</v>
      </c>
      <c r="H1000">
        <v>11130</v>
      </c>
      <c r="I1000">
        <v>6</v>
      </c>
      <c r="J1000">
        <v>43514</v>
      </c>
      <c r="K1000">
        <v>23.6</v>
      </c>
      <c r="L1000">
        <v>81574</v>
      </c>
      <c r="M1000">
        <v>26778</v>
      </c>
      <c r="N1000">
        <v>54796</v>
      </c>
      <c r="O1000">
        <v>6.6</v>
      </c>
      <c r="P1000">
        <v>20.100000000000001</v>
      </c>
      <c r="Q1000">
        <v>165010</v>
      </c>
      <c r="R1000">
        <v>113133</v>
      </c>
      <c r="S1000">
        <v>51877</v>
      </c>
      <c r="T1000">
        <v>27.8</v>
      </c>
      <c r="U1000">
        <v>40.6</v>
      </c>
      <c r="V1000">
        <v>-83436</v>
      </c>
      <c r="W1000">
        <v>-20.5</v>
      </c>
      <c r="X1000">
        <v>40.200000000000003</v>
      </c>
      <c r="Y1000">
        <v>35575</v>
      </c>
      <c r="Z1000">
        <v>35581</v>
      </c>
      <c r="AA1000">
        <v>94720</v>
      </c>
      <c r="AB1000">
        <v>0</v>
      </c>
    </row>
    <row r="1001" spans="1:28" x14ac:dyDescent="0.35">
      <c r="A1001">
        <v>1990</v>
      </c>
      <c r="B1001" t="s">
        <v>43</v>
      </c>
      <c r="C1001" t="s">
        <v>60</v>
      </c>
      <c r="D1001">
        <v>141519</v>
      </c>
      <c r="E1001">
        <v>141863</v>
      </c>
      <c r="F1001">
        <v>313435</v>
      </c>
      <c r="G1001">
        <v>346007</v>
      </c>
      <c r="H1001">
        <v>9121</v>
      </c>
      <c r="I1001">
        <v>5.9</v>
      </c>
      <c r="J1001">
        <v>32918</v>
      </c>
      <c r="K1001">
        <v>21.3</v>
      </c>
      <c r="L1001">
        <v>65721</v>
      </c>
      <c r="M1001">
        <v>22219</v>
      </c>
      <c r="N1001">
        <v>43502</v>
      </c>
      <c r="O1001">
        <v>6.4</v>
      </c>
      <c r="P1001">
        <v>19</v>
      </c>
      <c r="Q1001">
        <v>130864</v>
      </c>
      <c r="R1001">
        <v>87099</v>
      </c>
      <c r="S1001">
        <v>43765</v>
      </c>
      <c r="T1001">
        <v>25.2</v>
      </c>
      <c r="U1001">
        <v>37.799999999999997</v>
      </c>
      <c r="V1001">
        <v>-65143</v>
      </c>
      <c r="W1001">
        <v>-18.8</v>
      </c>
      <c r="X1001">
        <v>38</v>
      </c>
      <c r="Y1001">
        <v>26718</v>
      </c>
      <c r="Z1001">
        <v>26731</v>
      </c>
      <c r="AA1001">
        <v>72661</v>
      </c>
      <c r="AB1001">
        <v>0</v>
      </c>
    </row>
    <row r="1002" spans="1:28" x14ac:dyDescent="0.35">
      <c r="A1002">
        <v>1990</v>
      </c>
      <c r="B1002" t="s">
        <v>43</v>
      </c>
      <c r="C1002" t="s">
        <v>61</v>
      </c>
      <c r="D1002">
        <v>125944</v>
      </c>
      <c r="E1002">
        <v>126234</v>
      </c>
      <c r="F1002">
        <v>279204</v>
      </c>
      <c r="G1002">
        <v>305935</v>
      </c>
      <c r="H1002">
        <v>7858</v>
      </c>
      <c r="I1002">
        <v>5.8</v>
      </c>
      <c r="J1002">
        <v>26593</v>
      </c>
      <c r="K1002">
        <v>19.5</v>
      </c>
      <c r="L1002">
        <v>55089</v>
      </c>
      <c r="M1002">
        <v>18860</v>
      </c>
      <c r="N1002">
        <v>36229</v>
      </c>
      <c r="O1002">
        <v>6.2</v>
      </c>
      <c r="P1002">
        <v>18</v>
      </c>
      <c r="Q1002">
        <v>108550</v>
      </c>
      <c r="R1002">
        <v>70433</v>
      </c>
      <c r="S1002">
        <v>38117</v>
      </c>
      <c r="T1002">
        <v>23</v>
      </c>
      <c r="U1002">
        <v>35.5</v>
      </c>
      <c r="V1002">
        <v>-53461</v>
      </c>
      <c r="W1002">
        <v>-17.5</v>
      </c>
      <c r="X1002">
        <v>36</v>
      </c>
      <c r="Y1002">
        <v>21135</v>
      </c>
      <c r="Z1002">
        <v>21138</v>
      </c>
      <c r="AA1002">
        <v>57414</v>
      </c>
      <c r="AB1002">
        <v>0</v>
      </c>
    </row>
    <row r="1003" spans="1:28" x14ac:dyDescent="0.35">
      <c r="A1003">
        <v>1990</v>
      </c>
      <c r="B1003" t="s">
        <v>43</v>
      </c>
      <c r="C1003" t="s">
        <v>62</v>
      </c>
      <c r="D1003">
        <v>419176</v>
      </c>
      <c r="E1003">
        <v>420434</v>
      </c>
      <c r="F1003">
        <v>939743</v>
      </c>
      <c r="G1003">
        <v>1001208</v>
      </c>
      <c r="H1003">
        <v>27543</v>
      </c>
      <c r="I1003">
        <v>6.2</v>
      </c>
      <c r="J1003">
        <v>70551</v>
      </c>
      <c r="K1003">
        <v>15.9</v>
      </c>
      <c r="L1003">
        <v>178676</v>
      </c>
      <c r="M1003">
        <v>70014</v>
      </c>
      <c r="N1003">
        <v>108662</v>
      </c>
      <c r="O1003">
        <v>7</v>
      </c>
      <c r="P1003">
        <v>17.8</v>
      </c>
      <c r="Q1003">
        <v>301605</v>
      </c>
      <c r="R1003">
        <v>185601</v>
      </c>
      <c r="S1003">
        <v>116004</v>
      </c>
      <c r="T1003">
        <v>18.5</v>
      </c>
      <c r="U1003">
        <v>30.1</v>
      </c>
      <c r="V1003">
        <v>-122929</v>
      </c>
      <c r="W1003">
        <v>-12.3</v>
      </c>
      <c r="X1003">
        <v>35.6</v>
      </c>
      <c r="Y1003">
        <v>54885</v>
      </c>
      <c r="Z1003">
        <v>54893</v>
      </c>
      <c r="AA1003">
        <v>148632</v>
      </c>
      <c r="AB1003">
        <v>0</v>
      </c>
    </row>
    <row r="1004" spans="1:28" x14ac:dyDescent="0.35">
      <c r="A1004">
        <v>1990</v>
      </c>
      <c r="B1004" t="s">
        <v>43</v>
      </c>
      <c r="C1004" t="s">
        <v>63</v>
      </c>
      <c r="D1004">
        <v>186024</v>
      </c>
      <c r="E1004">
        <v>186965</v>
      </c>
      <c r="F1004">
        <v>416536</v>
      </c>
      <c r="G1004">
        <v>440139</v>
      </c>
      <c r="H1004">
        <v>12964</v>
      </c>
      <c r="I1004">
        <v>6.6</v>
      </c>
      <c r="J1004">
        <v>28536</v>
      </c>
      <c r="K1004">
        <v>14.6</v>
      </c>
      <c r="L1004">
        <v>78169</v>
      </c>
      <c r="M1004">
        <v>32402</v>
      </c>
      <c r="N1004">
        <v>45767</v>
      </c>
      <c r="O1004">
        <v>7.4</v>
      </c>
      <c r="P1004">
        <v>17.8</v>
      </c>
      <c r="Q1004">
        <v>125374</v>
      </c>
      <c r="R1004">
        <v>73797</v>
      </c>
      <c r="S1004">
        <v>51577</v>
      </c>
      <c r="T1004">
        <v>16.8</v>
      </c>
      <c r="U1004">
        <v>28.5</v>
      </c>
      <c r="V1004">
        <v>-47205</v>
      </c>
      <c r="W1004">
        <v>-10.7</v>
      </c>
      <c r="X1004">
        <v>35.6</v>
      </c>
      <c r="Y1004">
        <v>21522</v>
      </c>
      <c r="Z1004">
        <v>21535</v>
      </c>
      <c r="AA1004">
        <v>57090</v>
      </c>
      <c r="AB1004">
        <v>0</v>
      </c>
    </row>
    <row r="1005" spans="1:28" x14ac:dyDescent="0.35">
      <c r="A1005">
        <v>1990</v>
      </c>
      <c r="B1005" t="s">
        <v>43</v>
      </c>
      <c r="C1005" t="s">
        <v>45</v>
      </c>
      <c r="D1005">
        <v>440014</v>
      </c>
      <c r="E1005">
        <v>441923</v>
      </c>
      <c r="F1005">
        <v>1000116</v>
      </c>
      <c r="G1005">
        <v>1064420</v>
      </c>
      <c r="H1005">
        <v>20814</v>
      </c>
      <c r="I1005">
        <v>4.5</v>
      </c>
      <c r="J1005">
        <v>62448</v>
      </c>
      <c r="K1005">
        <v>13.5</v>
      </c>
      <c r="L1005">
        <v>146984</v>
      </c>
      <c r="M1005">
        <v>55168</v>
      </c>
      <c r="N1005">
        <v>91816</v>
      </c>
      <c r="O1005">
        <v>5.2</v>
      </c>
      <c r="P1005">
        <v>13.8</v>
      </c>
      <c r="Q1005">
        <v>275591</v>
      </c>
      <c r="R1005">
        <v>164190</v>
      </c>
      <c r="S1005">
        <v>111401</v>
      </c>
      <c r="T1005">
        <v>15.4</v>
      </c>
      <c r="U1005">
        <v>25.9</v>
      </c>
      <c r="V1005">
        <v>-128607</v>
      </c>
      <c r="W1005">
        <v>-12.1</v>
      </c>
      <c r="X1005">
        <v>27.6</v>
      </c>
      <c r="Y1005">
        <v>49694</v>
      </c>
      <c r="Z1005">
        <v>49731</v>
      </c>
      <c r="AA1005">
        <v>132474</v>
      </c>
      <c r="AB1005">
        <v>0</v>
      </c>
    </row>
    <row r="1006" spans="1:28" x14ac:dyDescent="0.35">
      <c r="A1006">
        <v>1990</v>
      </c>
      <c r="B1006" t="s">
        <v>46</v>
      </c>
      <c r="C1006" t="s">
        <v>44</v>
      </c>
      <c r="D1006">
        <v>44313</v>
      </c>
      <c r="E1006">
        <v>45108</v>
      </c>
      <c r="F1006">
        <v>536157</v>
      </c>
      <c r="G1006">
        <v>268935</v>
      </c>
      <c r="H1006">
        <v>44969</v>
      </c>
      <c r="I1006">
        <v>199.4</v>
      </c>
      <c r="J1006">
        <v>0</v>
      </c>
      <c r="K1006">
        <v>0</v>
      </c>
      <c r="L1006">
        <v>534444</v>
      </c>
      <c r="M1006">
        <v>534444</v>
      </c>
      <c r="N1006">
        <v>0</v>
      </c>
      <c r="O1006">
        <v>198.7</v>
      </c>
      <c r="P1006">
        <v>198.7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534444</v>
      </c>
      <c r="W1006">
        <v>198.7</v>
      </c>
      <c r="X1006">
        <v>0</v>
      </c>
      <c r="AB1006">
        <v>0</v>
      </c>
    </row>
    <row r="1007" spans="1:28" x14ac:dyDescent="0.35">
      <c r="A1007">
        <v>1990</v>
      </c>
      <c r="B1007" t="s">
        <v>46</v>
      </c>
      <c r="C1007" t="s">
        <v>57</v>
      </c>
      <c r="D1007">
        <v>79906</v>
      </c>
      <c r="E1007">
        <v>80683</v>
      </c>
      <c r="F1007">
        <v>538411</v>
      </c>
      <c r="G1007">
        <v>534816</v>
      </c>
      <c r="H1007">
        <v>617</v>
      </c>
      <c r="I1007">
        <v>0.7</v>
      </c>
      <c r="J1007">
        <v>6380</v>
      </c>
      <c r="K1007">
        <v>7.6</v>
      </c>
      <c r="L1007">
        <v>157824</v>
      </c>
      <c r="M1007">
        <v>4313</v>
      </c>
      <c r="N1007">
        <v>153511</v>
      </c>
      <c r="O1007">
        <v>0.8</v>
      </c>
      <c r="P1007">
        <v>29.5</v>
      </c>
      <c r="Q1007">
        <v>150634</v>
      </c>
      <c r="R1007">
        <v>76848</v>
      </c>
      <c r="S1007">
        <v>73786</v>
      </c>
      <c r="T1007">
        <v>14.4</v>
      </c>
      <c r="U1007">
        <v>28.2</v>
      </c>
      <c r="V1007">
        <v>7190</v>
      </c>
      <c r="W1007">
        <v>1.3</v>
      </c>
      <c r="X1007">
        <v>56.4</v>
      </c>
      <c r="Y1007">
        <v>5461</v>
      </c>
      <c r="Z1007">
        <v>5461</v>
      </c>
      <c r="AA1007">
        <v>66425</v>
      </c>
      <c r="AB1007">
        <v>0</v>
      </c>
    </row>
    <row r="1008" spans="1:28" x14ac:dyDescent="0.35">
      <c r="A1008">
        <v>1990</v>
      </c>
      <c r="B1008" t="s">
        <v>46</v>
      </c>
      <c r="C1008" t="s">
        <v>58</v>
      </c>
      <c r="D1008">
        <v>72756</v>
      </c>
      <c r="E1008">
        <v>73499</v>
      </c>
      <c r="F1008">
        <v>471374</v>
      </c>
      <c r="G1008">
        <v>488359</v>
      </c>
      <c r="H1008">
        <v>1301</v>
      </c>
      <c r="I1008">
        <v>1.7</v>
      </c>
      <c r="J1008">
        <v>5762</v>
      </c>
      <c r="K1008">
        <v>7.6</v>
      </c>
      <c r="L1008">
        <v>108298</v>
      </c>
      <c r="M1008">
        <v>13158</v>
      </c>
      <c r="N1008">
        <v>95140</v>
      </c>
      <c r="O1008">
        <v>2.7</v>
      </c>
      <c r="P1008">
        <v>22.2</v>
      </c>
      <c r="Q1008">
        <v>142268</v>
      </c>
      <c r="R1008">
        <v>69154</v>
      </c>
      <c r="S1008">
        <v>73114</v>
      </c>
      <c r="T1008">
        <v>14.2</v>
      </c>
      <c r="U1008">
        <v>29.1</v>
      </c>
      <c r="V1008">
        <v>-33970</v>
      </c>
      <c r="W1008">
        <v>-6.9</v>
      </c>
      <c r="X1008">
        <v>44.4</v>
      </c>
      <c r="Y1008">
        <v>4880</v>
      </c>
      <c r="Z1008">
        <v>4884</v>
      </c>
      <c r="AA1008">
        <v>59582</v>
      </c>
      <c r="AB1008">
        <v>0</v>
      </c>
    </row>
    <row r="1009" spans="1:28" x14ac:dyDescent="0.35">
      <c r="A1009">
        <v>1990</v>
      </c>
      <c r="B1009" t="s">
        <v>46</v>
      </c>
      <c r="C1009" t="s">
        <v>59</v>
      </c>
      <c r="D1009">
        <v>69077</v>
      </c>
      <c r="E1009">
        <v>70465</v>
      </c>
      <c r="F1009">
        <v>443460</v>
      </c>
      <c r="G1009">
        <v>461945</v>
      </c>
      <c r="H1009">
        <v>1165</v>
      </c>
      <c r="I1009">
        <v>1.6</v>
      </c>
      <c r="J1009">
        <v>5235</v>
      </c>
      <c r="K1009">
        <v>7.2</v>
      </c>
      <c r="L1009">
        <v>89208</v>
      </c>
      <c r="M1009">
        <v>12166</v>
      </c>
      <c r="N1009">
        <v>77042</v>
      </c>
      <c r="O1009">
        <v>2.6</v>
      </c>
      <c r="P1009">
        <v>19.3</v>
      </c>
      <c r="Q1009">
        <v>126178</v>
      </c>
      <c r="R1009">
        <v>60798</v>
      </c>
      <c r="S1009">
        <v>65380</v>
      </c>
      <c r="T1009">
        <v>13.2</v>
      </c>
      <c r="U1009">
        <v>27.3</v>
      </c>
      <c r="V1009">
        <v>-36970</v>
      </c>
      <c r="W1009">
        <v>-8</v>
      </c>
      <c r="X1009">
        <v>38.6</v>
      </c>
      <c r="Y1009">
        <v>4182</v>
      </c>
      <c r="Z1009">
        <v>4191</v>
      </c>
      <c r="AA1009">
        <v>51181</v>
      </c>
      <c r="AB1009">
        <v>0</v>
      </c>
    </row>
    <row r="1010" spans="1:28" x14ac:dyDescent="0.35">
      <c r="A1010">
        <v>1990</v>
      </c>
      <c r="B1010" t="s">
        <v>46</v>
      </c>
      <c r="C1010" t="s">
        <v>60</v>
      </c>
      <c r="D1010">
        <v>63250</v>
      </c>
      <c r="E1010">
        <v>64472</v>
      </c>
      <c r="F1010">
        <v>405804</v>
      </c>
      <c r="G1010">
        <v>420538</v>
      </c>
      <c r="H1010">
        <v>1033</v>
      </c>
      <c r="I1010">
        <v>1.6</v>
      </c>
      <c r="J1010">
        <v>4073</v>
      </c>
      <c r="K1010">
        <v>6.2</v>
      </c>
      <c r="L1010">
        <v>75355</v>
      </c>
      <c r="M1010">
        <v>10666</v>
      </c>
      <c r="N1010">
        <v>64689</v>
      </c>
      <c r="O1010">
        <v>2.5</v>
      </c>
      <c r="P1010">
        <v>17.899999999999999</v>
      </c>
      <c r="Q1010">
        <v>104823</v>
      </c>
      <c r="R1010">
        <v>47040</v>
      </c>
      <c r="S1010">
        <v>57783</v>
      </c>
      <c r="T1010">
        <v>11.2</v>
      </c>
      <c r="U1010">
        <v>24.9</v>
      </c>
      <c r="V1010">
        <v>-29468</v>
      </c>
      <c r="W1010">
        <v>-7</v>
      </c>
      <c r="X1010">
        <v>35.799999999999997</v>
      </c>
      <c r="Y1010">
        <v>3209</v>
      </c>
      <c r="Z1010">
        <v>3212</v>
      </c>
      <c r="AA1010">
        <v>39167</v>
      </c>
      <c r="AB1010">
        <v>0</v>
      </c>
    </row>
    <row r="1011" spans="1:28" x14ac:dyDescent="0.35">
      <c r="A1011">
        <v>1990</v>
      </c>
      <c r="B1011" t="s">
        <v>46</v>
      </c>
      <c r="C1011" t="s">
        <v>61</v>
      </c>
      <c r="D1011">
        <v>57837</v>
      </c>
      <c r="E1011">
        <v>58934</v>
      </c>
      <c r="F1011">
        <v>370539</v>
      </c>
      <c r="G1011">
        <v>382995</v>
      </c>
      <c r="H1011">
        <v>896</v>
      </c>
      <c r="I1011">
        <v>1.5</v>
      </c>
      <c r="J1011">
        <v>3386</v>
      </c>
      <c r="K1011">
        <v>5.6</v>
      </c>
      <c r="L1011">
        <v>64917</v>
      </c>
      <c r="M1011">
        <v>9503</v>
      </c>
      <c r="N1011">
        <v>55414</v>
      </c>
      <c r="O1011">
        <v>2.5</v>
      </c>
      <c r="P1011">
        <v>16.899999999999999</v>
      </c>
      <c r="Q1011">
        <v>89829</v>
      </c>
      <c r="R1011">
        <v>38797</v>
      </c>
      <c r="S1011">
        <v>51032</v>
      </c>
      <c r="T1011">
        <v>10.1</v>
      </c>
      <c r="U1011">
        <v>23.5</v>
      </c>
      <c r="V1011">
        <v>-24912</v>
      </c>
      <c r="W1011">
        <v>-6.6</v>
      </c>
      <c r="X1011">
        <v>33.799999999999997</v>
      </c>
      <c r="Y1011">
        <v>2633</v>
      </c>
      <c r="Z1011">
        <v>2639</v>
      </c>
      <c r="AA1011">
        <v>32117</v>
      </c>
      <c r="AB1011">
        <v>0</v>
      </c>
    </row>
    <row r="1012" spans="1:28" x14ac:dyDescent="0.35">
      <c r="A1012">
        <v>1990</v>
      </c>
      <c r="B1012" t="s">
        <v>46</v>
      </c>
      <c r="C1012" t="s">
        <v>62</v>
      </c>
      <c r="D1012">
        <v>206947</v>
      </c>
      <c r="E1012">
        <v>211425</v>
      </c>
      <c r="F1012">
        <v>1326979</v>
      </c>
      <c r="G1012">
        <v>1358422</v>
      </c>
      <c r="H1012">
        <v>3623</v>
      </c>
      <c r="I1012">
        <v>1.7</v>
      </c>
      <c r="J1012">
        <v>9260</v>
      </c>
      <c r="K1012">
        <v>4.3</v>
      </c>
      <c r="L1012">
        <v>212779</v>
      </c>
      <c r="M1012">
        <v>39226</v>
      </c>
      <c r="N1012">
        <v>173553</v>
      </c>
      <c r="O1012">
        <v>2.9</v>
      </c>
      <c r="P1012">
        <v>15.7</v>
      </c>
      <c r="Q1012">
        <v>275664</v>
      </c>
      <c r="R1012">
        <v>106010</v>
      </c>
      <c r="S1012">
        <v>169654</v>
      </c>
      <c r="T1012">
        <v>7.8</v>
      </c>
      <c r="U1012">
        <v>20.3</v>
      </c>
      <c r="V1012">
        <v>-62885</v>
      </c>
      <c r="W1012">
        <v>-4.5999999999999996</v>
      </c>
      <c r="X1012">
        <v>31.4</v>
      </c>
      <c r="Y1012">
        <v>7036</v>
      </c>
      <c r="Z1012">
        <v>7051</v>
      </c>
      <c r="AA1012">
        <v>86221</v>
      </c>
      <c r="AB1012">
        <v>0</v>
      </c>
    </row>
    <row r="1013" spans="1:28" x14ac:dyDescent="0.35">
      <c r="A1013">
        <v>1990</v>
      </c>
      <c r="B1013" t="s">
        <v>46</v>
      </c>
      <c r="C1013" t="s">
        <v>63</v>
      </c>
      <c r="D1013">
        <v>96626</v>
      </c>
      <c r="E1013">
        <v>100007</v>
      </c>
      <c r="F1013">
        <v>620656</v>
      </c>
      <c r="G1013">
        <v>633111</v>
      </c>
      <c r="H1013">
        <v>1797</v>
      </c>
      <c r="I1013">
        <v>1.8</v>
      </c>
      <c r="J1013">
        <v>3822</v>
      </c>
      <c r="K1013">
        <v>3.8</v>
      </c>
      <c r="L1013">
        <v>93715</v>
      </c>
      <c r="M1013">
        <v>18938</v>
      </c>
      <c r="N1013">
        <v>74777</v>
      </c>
      <c r="O1013">
        <v>3</v>
      </c>
      <c r="P1013">
        <v>14.8</v>
      </c>
      <c r="Q1013">
        <v>118625</v>
      </c>
      <c r="R1013">
        <v>40821</v>
      </c>
      <c r="S1013">
        <v>77804</v>
      </c>
      <c r="T1013">
        <v>6.4</v>
      </c>
      <c r="U1013">
        <v>18.7</v>
      </c>
      <c r="V1013">
        <v>-24910</v>
      </c>
      <c r="W1013">
        <v>-3.9</v>
      </c>
      <c r="X1013">
        <v>29.6</v>
      </c>
      <c r="Y1013">
        <v>2459</v>
      </c>
      <c r="Z1013">
        <v>2475</v>
      </c>
      <c r="AA1013">
        <v>30101</v>
      </c>
      <c r="AB1013">
        <v>0</v>
      </c>
    </row>
    <row r="1014" spans="1:28" x14ac:dyDescent="0.35">
      <c r="A1014">
        <v>1990</v>
      </c>
      <c r="B1014" t="s">
        <v>46</v>
      </c>
      <c r="C1014" t="s">
        <v>45</v>
      </c>
      <c r="D1014">
        <v>255843</v>
      </c>
      <c r="E1014">
        <v>262494</v>
      </c>
      <c r="F1014">
        <v>1644539</v>
      </c>
      <c r="G1014">
        <v>1685879</v>
      </c>
      <c r="H1014">
        <v>3565</v>
      </c>
      <c r="I1014">
        <v>1.3</v>
      </c>
      <c r="J1014">
        <v>9212</v>
      </c>
      <c r="K1014">
        <v>3.5</v>
      </c>
      <c r="L1014">
        <v>203736</v>
      </c>
      <c r="M1014">
        <v>37909</v>
      </c>
      <c r="N1014">
        <v>165827</v>
      </c>
      <c r="O1014">
        <v>2.2000000000000002</v>
      </c>
      <c r="P1014">
        <v>12.1</v>
      </c>
      <c r="Q1014">
        <v>286415</v>
      </c>
      <c r="R1014">
        <v>98751</v>
      </c>
      <c r="S1014">
        <v>187664</v>
      </c>
      <c r="T1014">
        <v>5.9</v>
      </c>
      <c r="U1014">
        <v>17</v>
      </c>
      <c r="V1014">
        <v>-82679</v>
      </c>
      <c r="W1014">
        <v>-4.9000000000000004</v>
      </c>
      <c r="X1014">
        <v>24.2</v>
      </c>
      <c r="Y1014">
        <v>5991</v>
      </c>
      <c r="Z1014">
        <v>6053</v>
      </c>
      <c r="AA1014">
        <v>73124</v>
      </c>
      <c r="AB1014">
        <v>0</v>
      </c>
    </row>
    <row r="1015" spans="1:28" x14ac:dyDescent="0.35">
      <c r="A1015">
        <v>1990</v>
      </c>
      <c r="B1015" t="s">
        <v>47</v>
      </c>
      <c r="C1015" t="s">
        <v>44</v>
      </c>
      <c r="D1015">
        <v>16193</v>
      </c>
      <c r="E1015">
        <v>16967</v>
      </c>
      <c r="F1015">
        <v>418350</v>
      </c>
      <c r="G1015">
        <v>209684</v>
      </c>
      <c r="H1015">
        <v>16926</v>
      </c>
      <c r="I1015">
        <v>199.5</v>
      </c>
      <c r="J1015">
        <v>0</v>
      </c>
      <c r="K1015">
        <v>0</v>
      </c>
      <c r="L1015">
        <v>417333</v>
      </c>
      <c r="M1015">
        <v>417333</v>
      </c>
      <c r="N1015">
        <v>0</v>
      </c>
      <c r="O1015">
        <v>199</v>
      </c>
      <c r="P1015">
        <v>199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417333</v>
      </c>
      <c r="W1015">
        <v>199</v>
      </c>
      <c r="X1015">
        <v>0</v>
      </c>
      <c r="AB1015">
        <v>0</v>
      </c>
    </row>
    <row r="1016" spans="1:28" x14ac:dyDescent="0.35">
      <c r="A1016">
        <v>1990</v>
      </c>
      <c r="B1016" t="s">
        <v>47</v>
      </c>
      <c r="C1016" t="s">
        <v>57</v>
      </c>
      <c r="D1016">
        <v>36828</v>
      </c>
      <c r="E1016">
        <v>38117</v>
      </c>
      <c r="F1016">
        <v>525302</v>
      </c>
      <c r="G1016">
        <v>507305</v>
      </c>
      <c r="H1016">
        <v>719</v>
      </c>
      <c r="I1016">
        <v>1.8</v>
      </c>
      <c r="J1016">
        <v>2404</v>
      </c>
      <c r="K1016">
        <v>6.2</v>
      </c>
      <c r="L1016">
        <v>158913</v>
      </c>
      <c r="M1016">
        <v>7547</v>
      </c>
      <c r="N1016">
        <v>151366</v>
      </c>
      <c r="O1016">
        <v>1.5</v>
      </c>
      <c r="P1016">
        <v>31.3</v>
      </c>
      <c r="Q1016">
        <v>122919</v>
      </c>
      <c r="R1016">
        <v>60198</v>
      </c>
      <c r="S1016">
        <v>62721</v>
      </c>
      <c r="T1016">
        <v>11.9</v>
      </c>
      <c r="U1016">
        <v>24.2</v>
      </c>
      <c r="V1016">
        <v>35994</v>
      </c>
      <c r="W1016">
        <v>7.1</v>
      </c>
      <c r="X1016">
        <v>48.4</v>
      </c>
      <c r="Y1016">
        <v>2011</v>
      </c>
      <c r="Z1016">
        <v>2013</v>
      </c>
      <c r="AA1016">
        <v>51568</v>
      </c>
      <c r="AB1016">
        <v>0</v>
      </c>
    </row>
    <row r="1017" spans="1:28" x14ac:dyDescent="0.35">
      <c r="A1017">
        <v>1990</v>
      </c>
      <c r="B1017" t="s">
        <v>47</v>
      </c>
      <c r="C1017" t="s">
        <v>58</v>
      </c>
      <c r="D1017">
        <v>35755</v>
      </c>
      <c r="E1017">
        <v>37131</v>
      </c>
      <c r="F1017">
        <v>484006</v>
      </c>
      <c r="G1017">
        <v>495850</v>
      </c>
      <c r="H1017">
        <v>741</v>
      </c>
      <c r="I1017">
        <v>1.9</v>
      </c>
      <c r="J1017">
        <v>2449</v>
      </c>
      <c r="K1017">
        <v>6.4</v>
      </c>
      <c r="L1017">
        <v>107941</v>
      </c>
      <c r="M1017">
        <v>11588</v>
      </c>
      <c r="N1017">
        <v>96353</v>
      </c>
      <c r="O1017">
        <v>2.2999999999999998</v>
      </c>
      <c r="P1017">
        <v>21.8</v>
      </c>
      <c r="Q1017">
        <v>131629</v>
      </c>
      <c r="R1017">
        <v>60296</v>
      </c>
      <c r="S1017">
        <v>71333</v>
      </c>
      <c r="T1017">
        <v>12.2</v>
      </c>
      <c r="U1017">
        <v>26.5</v>
      </c>
      <c r="V1017">
        <v>-23688</v>
      </c>
      <c r="W1017">
        <v>-4.7</v>
      </c>
      <c r="X1017">
        <v>43.6</v>
      </c>
      <c r="Y1017">
        <v>2016</v>
      </c>
      <c r="Z1017">
        <v>2033</v>
      </c>
      <c r="AA1017">
        <v>51935</v>
      </c>
      <c r="AB1017">
        <v>0</v>
      </c>
    </row>
    <row r="1018" spans="1:28" x14ac:dyDescent="0.35">
      <c r="A1018">
        <v>1990</v>
      </c>
      <c r="B1018" t="s">
        <v>47</v>
      </c>
      <c r="C1018" t="s">
        <v>59</v>
      </c>
      <c r="D1018">
        <v>35497</v>
      </c>
      <c r="E1018">
        <v>38255</v>
      </c>
      <c r="F1018">
        <v>478127</v>
      </c>
      <c r="G1018">
        <v>489701</v>
      </c>
      <c r="H1018">
        <v>729</v>
      </c>
      <c r="I1018">
        <v>1.9</v>
      </c>
      <c r="J1018">
        <v>2197</v>
      </c>
      <c r="K1018">
        <v>5.6</v>
      </c>
      <c r="L1018">
        <v>92297</v>
      </c>
      <c r="M1018">
        <v>11331</v>
      </c>
      <c r="N1018">
        <v>80966</v>
      </c>
      <c r="O1018">
        <v>2.2999999999999998</v>
      </c>
      <c r="P1018">
        <v>18.8</v>
      </c>
      <c r="Q1018">
        <v>115444</v>
      </c>
      <c r="R1018">
        <v>50940</v>
      </c>
      <c r="S1018">
        <v>64504</v>
      </c>
      <c r="T1018">
        <v>10.4</v>
      </c>
      <c r="U1018">
        <v>23.6</v>
      </c>
      <c r="V1018">
        <v>-23147</v>
      </c>
      <c r="W1018">
        <v>-4.8</v>
      </c>
      <c r="X1018">
        <v>37.6</v>
      </c>
      <c r="Y1018">
        <v>1635</v>
      </c>
      <c r="Z1018">
        <v>1656</v>
      </c>
      <c r="AA1018">
        <v>42272</v>
      </c>
      <c r="AB1018">
        <v>0</v>
      </c>
    </row>
    <row r="1019" spans="1:28" x14ac:dyDescent="0.35">
      <c r="A1019">
        <v>1990</v>
      </c>
      <c r="B1019" t="s">
        <v>47</v>
      </c>
      <c r="C1019" t="s">
        <v>60</v>
      </c>
      <c r="D1019">
        <v>33226</v>
      </c>
      <c r="E1019">
        <v>35767</v>
      </c>
      <c r="F1019">
        <v>444264</v>
      </c>
      <c r="G1019">
        <v>454158</v>
      </c>
      <c r="H1019">
        <v>600</v>
      </c>
      <c r="I1019">
        <v>1.7</v>
      </c>
      <c r="J1019">
        <v>1681</v>
      </c>
      <c r="K1019">
        <v>4.5999999999999996</v>
      </c>
      <c r="L1019">
        <v>78374</v>
      </c>
      <c r="M1019">
        <v>8737</v>
      </c>
      <c r="N1019">
        <v>69637</v>
      </c>
      <c r="O1019">
        <v>1.9</v>
      </c>
      <c r="P1019">
        <v>17.3</v>
      </c>
      <c r="Q1019">
        <v>98162</v>
      </c>
      <c r="R1019">
        <v>39637</v>
      </c>
      <c r="S1019">
        <v>58525</v>
      </c>
      <c r="T1019">
        <v>8.6999999999999993</v>
      </c>
      <c r="U1019">
        <v>21.6</v>
      </c>
      <c r="V1019">
        <v>-19788</v>
      </c>
      <c r="W1019">
        <v>-4.3</v>
      </c>
      <c r="X1019">
        <v>34.6</v>
      </c>
      <c r="Y1019">
        <v>1269</v>
      </c>
      <c r="Z1019">
        <v>1277</v>
      </c>
      <c r="AA1019">
        <v>32903</v>
      </c>
      <c r="AB1019">
        <v>0</v>
      </c>
    </row>
    <row r="1020" spans="1:28" x14ac:dyDescent="0.35">
      <c r="A1020">
        <v>1990</v>
      </c>
      <c r="B1020" t="s">
        <v>47</v>
      </c>
      <c r="C1020" t="s">
        <v>61</v>
      </c>
      <c r="D1020">
        <v>31409</v>
      </c>
      <c r="E1020">
        <v>33833</v>
      </c>
      <c r="F1020">
        <v>419227</v>
      </c>
      <c r="G1020">
        <v>428188</v>
      </c>
      <c r="H1020">
        <v>614</v>
      </c>
      <c r="I1020">
        <v>1.8</v>
      </c>
      <c r="J1020">
        <v>1472</v>
      </c>
      <c r="K1020">
        <v>4.3</v>
      </c>
      <c r="L1020">
        <v>69748</v>
      </c>
      <c r="M1020">
        <v>9177</v>
      </c>
      <c r="N1020">
        <v>60571</v>
      </c>
      <c r="O1020">
        <v>2.1</v>
      </c>
      <c r="P1020">
        <v>16.3</v>
      </c>
      <c r="Q1020">
        <v>87670</v>
      </c>
      <c r="R1020">
        <v>34055</v>
      </c>
      <c r="S1020">
        <v>53615</v>
      </c>
      <c r="T1020">
        <v>8</v>
      </c>
      <c r="U1020">
        <v>20.5</v>
      </c>
      <c r="V1020">
        <v>-17922</v>
      </c>
      <c r="W1020">
        <v>-4.2</v>
      </c>
      <c r="X1020">
        <v>32.6</v>
      </c>
      <c r="Y1020">
        <v>1059</v>
      </c>
      <c r="Z1020">
        <v>1064</v>
      </c>
      <c r="AA1020">
        <v>27627</v>
      </c>
      <c r="AB1020">
        <v>0</v>
      </c>
    </row>
    <row r="1021" spans="1:28" x14ac:dyDescent="0.35">
      <c r="A1021">
        <v>1990</v>
      </c>
      <c r="B1021" t="s">
        <v>47</v>
      </c>
      <c r="C1021" t="s">
        <v>62</v>
      </c>
      <c r="D1021">
        <v>115666</v>
      </c>
      <c r="E1021">
        <v>125153</v>
      </c>
      <c r="F1021">
        <v>1542583</v>
      </c>
      <c r="G1021">
        <v>1560886</v>
      </c>
      <c r="H1021">
        <v>2249</v>
      </c>
      <c r="I1021">
        <v>1.8</v>
      </c>
      <c r="J1021">
        <v>4160</v>
      </c>
      <c r="K1021">
        <v>3.3</v>
      </c>
      <c r="L1021">
        <v>234611</v>
      </c>
      <c r="M1021">
        <v>36956</v>
      </c>
      <c r="N1021">
        <v>197655</v>
      </c>
      <c r="O1021">
        <v>2.4</v>
      </c>
      <c r="P1021">
        <v>15</v>
      </c>
      <c r="Q1021">
        <v>271217</v>
      </c>
      <c r="R1021">
        <v>91258</v>
      </c>
      <c r="S1021">
        <v>179959</v>
      </c>
      <c r="T1021">
        <v>5.8</v>
      </c>
      <c r="U1021">
        <v>17.399999999999999</v>
      </c>
      <c r="V1021">
        <v>-36606</v>
      </c>
      <c r="W1021">
        <v>-2.4</v>
      </c>
      <c r="X1021">
        <v>30</v>
      </c>
      <c r="Y1021">
        <v>2720</v>
      </c>
      <c r="Z1021">
        <v>2755</v>
      </c>
      <c r="AA1021">
        <v>70447</v>
      </c>
      <c r="AB1021">
        <v>0</v>
      </c>
    </row>
    <row r="1022" spans="1:28" x14ac:dyDescent="0.35">
      <c r="A1022">
        <v>1990</v>
      </c>
      <c r="B1022" t="s">
        <v>47</v>
      </c>
      <c r="C1022" t="s">
        <v>63</v>
      </c>
      <c r="D1022">
        <v>57956</v>
      </c>
      <c r="E1022">
        <v>65431</v>
      </c>
      <c r="F1022">
        <v>772264</v>
      </c>
      <c r="G1022">
        <v>780682</v>
      </c>
      <c r="H1022">
        <v>1124</v>
      </c>
      <c r="I1022">
        <v>1.7</v>
      </c>
      <c r="J1022">
        <v>1913</v>
      </c>
      <c r="K1022">
        <v>2.9</v>
      </c>
      <c r="L1022">
        <v>105179</v>
      </c>
      <c r="M1022">
        <v>18027</v>
      </c>
      <c r="N1022">
        <v>87152</v>
      </c>
      <c r="O1022">
        <v>2.2999999999999998</v>
      </c>
      <c r="P1022">
        <v>13.5</v>
      </c>
      <c r="Q1022">
        <v>122015</v>
      </c>
      <c r="R1022">
        <v>37563</v>
      </c>
      <c r="S1022">
        <v>84452</v>
      </c>
      <c r="T1022">
        <v>4.8</v>
      </c>
      <c r="U1022">
        <v>15.6</v>
      </c>
      <c r="V1022">
        <v>-16836</v>
      </c>
      <c r="W1022">
        <v>-2.1</v>
      </c>
      <c r="X1022">
        <v>27</v>
      </c>
      <c r="Y1022">
        <v>1039</v>
      </c>
      <c r="Z1022">
        <v>1064</v>
      </c>
      <c r="AA1022">
        <v>26841</v>
      </c>
      <c r="AB1022">
        <v>0</v>
      </c>
    </row>
    <row r="1023" spans="1:28" x14ac:dyDescent="0.35">
      <c r="A1023">
        <v>1990</v>
      </c>
      <c r="B1023" t="s">
        <v>47</v>
      </c>
      <c r="C1023" t="s">
        <v>45</v>
      </c>
      <c r="D1023">
        <v>179109</v>
      </c>
      <c r="E1023">
        <v>195192</v>
      </c>
      <c r="F1023">
        <v>2400214</v>
      </c>
      <c r="G1023">
        <v>2433812</v>
      </c>
      <c r="H1023">
        <v>2779</v>
      </c>
      <c r="I1023">
        <v>1.4</v>
      </c>
      <c r="J1023">
        <v>5070</v>
      </c>
      <c r="K1023">
        <v>2.6</v>
      </c>
      <c r="L1023">
        <v>269176</v>
      </c>
      <c r="M1023">
        <v>46495</v>
      </c>
      <c r="N1023">
        <v>222681</v>
      </c>
      <c r="O1023">
        <v>1.9</v>
      </c>
      <c r="P1023">
        <v>11.1</v>
      </c>
      <c r="Q1023">
        <v>336372</v>
      </c>
      <c r="R1023">
        <v>98683</v>
      </c>
      <c r="S1023">
        <v>237689</v>
      </c>
      <c r="T1023">
        <v>4.0999999999999996</v>
      </c>
      <c r="U1023">
        <v>13.8</v>
      </c>
      <c r="V1023">
        <v>-67196</v>
      </c>
      <c r="W1023">
        <v>-2.7</v>
      </c>
      <c r="X1023">
        <v>22.2</v>
      </c>
      <c r="Y1023">
        <v>2571</v>
      </c>
      <c r="Z1023">
        <v>2652</v>
      </c>
      <c r="AA1023">
        <v>67247</v>
      </c>
      <c r="AB1023">
        <v>0</v>
      </c>
    </row>
    <row r="1024" spans="1:28" x14ac:dyDescent="0.35">
      <c r="A1024">
        <v>1990</v>
      </c>
      <c r="B1024" t="s">
        <v>48</v>
      </c>
      <c r="C1024" t="s">
        <v>44</v>
      </c>
      <c r="D1024">
        <v>7028</v>
      </c>
      <c r="E1024">
        <v>8030</v>
      </c>
      <c r="F1024">
        <v>403748</v>
      </c>
      <c r="G1024">
        <v>202114</v>
      </c>
      <c r="H1024">
        <v>8021</v>
      </c>
      <c r="I1024">
        <v>199.8</v>
      </c>
      <c r="J1024">
        <v>0</v>
      </c>
      <c r="K1024">
        <v>0</v>
      </c>
      <c r="L1024">
        <v>403268</v>
      </c>
      <c r="M1024">
        <v>403268</v>
      </c>
      <c r="N1024">
        <v>0</v>
      </c>
      <c r="O1024">
        <v>199.5</v>
      </c>
      <c r="P1024">
        <v>199.5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403268</v>
      </c>
      <c r="W1024">
        <v>199.5</v>
      </c>
      <c r="X1024">
        <v>0</v>
      </c>
      <c r="AB1024">
        <v>0</v>
      </c>
    </row>
    <row r="1025" spans="1:28" x14ac:dyDescent="0.35">
      <c r="A1025">
        <v>1990</v>
      </c>
      <c r="B1025" t="s">
        <v>48</v>
      </c>
      <c r="C1025" t="s">
        <v>57</v>
      </c>
      <c r="D1025">
        <v>17799</v>
      </c>
      <c r="E1025">
        <v>19555</v>
      </c>
      <c r="F1025">
        <v>575187</v>
      </c>
      <c r="G1025">
        <v>546547</v>
      </c>
      <c r="H1025">
        <v>701</v>
      </c>
      <c r="I1025">
        <v>3.5</v>
      </c>
      <c r="J1025">
        <v>1073</v>
      </c>
      <c r="K1025">
        <v>5.4</v>
      </c>
      <c r="L1025">
        <v>181729</v>
      </c>
      <c r="M1025">
        <v>17679</v>
      </c>
      <c r="N1025">
        <v>164050</v>
      </c>
      <c r="O1025">
        <v>3.2</v>
      </c>
      <c r="P1025">
        <v>33.299999999999997</v>
      </c>
      <c r="Q1025">
        <v>124449</v>
      </c>
      <c r="R1025">
        <v>56755</v>
      </c>
      <c r="S1025">
        <v>67694</v>
      </c>
      <c r="T1025">
        <v>10.4</v>
      </c>
      <c r="U1025">
        <v>22.8</v>
      </c>
      <c r="V1025">
        <v>57280</v>
      </c>
      <c r="W1025">
        <v>10.5</v>
      </c>
      <c r="X1025">
        <v>45.6</v>
      </c>
      <c r="Y1025">
        <v>868</v>
      </c>
      <c r="Z1025">
        <v>881</v>
      </c>
      <c r="AA1025">
        <v>49901</v>
      </c>
      <c r="AB1025">
        <v>0</v>
      </c>
    </row>
    <row r="1026" spans="1:28" x14ac:dyDescent="0.35">
      <c r="A1026">
        <v>1990</v>
      </c>
      <c r="B1026" t="s">
        <v>48</v>
      </c>
      <c r="C1026" t="s">
        <v>58</v>
      </c>
      <c r="D1026">
        <v>17877</v>
      </c>
      <c r="E1026">
        <v>19864</v>
      </c>
      <c r="F1026">
        <v>540465</v>
      </c>
      <c r="G1026">
        <v>551219</v>
      </c>
      <c r="H1026">
        <v>600</v>
      </c>
      <c r="I1026">
        <v>3</v>
      </c>
      <c r="J1026">
        <v>1210</v>
      </c>
      <c r="K1026">
        <v>6</v>
      </c>
      <c r="L1026">
        <v>117380</v>
      </c>
      <c r="M1026">
        <v>12510</v>
      </c>
      <c r="N1026">
        <v>104870</v>
      </c>
      <c r="O1026">
        <v>2.2999999999999998</v>
      </c>
      <c r="P1026">
        <v>21.3</v>
      </c>
      <c r="Q1026">
        <v>138888</v>
      </c>
      <c r="R1026">
        <v>59763</v>
      </c>
      <c r="S1026">
        <v>79125</v>
      </c>
      <c r="T1026">
        <v>10.8</v>
      </c>
      <c r="U1026">
        <v>25.2</v>
      </c>
      <c r="V1026">
        <v>-21508</v>
      </c>
      <c r="W1026">
        <v>-3.9</v>
      </c>
      <c r="X1026">
        <v>42.6</v>
      </c>
      <c r="Y1026">
        <v>878</v>
      </c>
      <c r="Z1026">
        <v>897</v>
      </c>
      <c r="AA1026">
        <v>50685</v>
      </c>
      <c r="AB1026">
        <v>0</v>
      </c>
    </row>
    <row r="1027" spans="1:28" x14ac:dyDescent="0.35">
      <c r="A1027">
        <v>1990</v>
      </c>
      <c r="B1027" t="s">
        <v>48</v>
      </c>
      <c r="C1027" t="s">
        <v>59</v>
      </c>
      <c r="D1027">
        <v>18706</v>
      </c>
      <c r="E1027">
        <v>22439</v>
      </c>
      <c r="F1027">
        <v>564042</v>
      </c>
      <c r="G1027">
        <v>572692</v>
      </c>
      <c r="H1027">
        <v>631</v>
      </c>
      <c r="I1027">
        <v>2.8</v>
      </c>
      <c r="J1027">
        <v>1063</v>
      </c>
      <c r="K1027">
        <v>4.7</v>
      </c>
      <c r="L1027">
        <v>105722</v>
      </c>
      <c r="M1027">
        <v>12927</v>
      </c>
      <c r="N1027">
        <v>92795</v>
      </c>
      <c r="O1027">
        <v>2.2999999999999998</v>
      </c>
      <c r="P1027">
        <v>18.5</v>
      </c>
      <c r="Q1027">
        <v>123022</v>
      </c>
      <c r="R1027">
        <v>50197</v>
      </c>
      <c r="S1027">
        <v>72825</v>
      </c>
      <c r="T1027">
        <v>8.8000000000000007</v>
      </c>
      <c r="U1027">
        <v>21.5</v>
      </c>
      <c r="V1027">
        <v>-17300</v>
      </c>
      <c r="W1027">
        <v>-3</v>
      </c>
      <c r="X1027">
        <v>37</v>
      </c>
      <c r="Y1027">
        <v>715</v>
      </c>
      <c r="Z1027">
        <v>756</v>
      </c>
      <c r="AA1027">
        <v>40645</v>
      </c>
      <c r="AB1027">
        <v>0</v>
      </c>
    </row>
    <row r="1028" spans="1:28" x14ac:dyDescent="0.35">
      <c r="A1028">
        <v>1990</v>
      </c>
      <c r="B1028" t="s">
        <v>48</v>
      </c>
      <c r="C1028" t="s">
        <v>60</v>
      </c>
      <c r="D1028">
        <v>17107</v>
      </c>
      <c r="E1028">
        <v>20505</v>
      </c>
      <c r="F1028">
        <v>515547</v>
      </c>
      <c r="G1028">
        <v>520872</v>
      </c>
      <c r="H1028">
        <v>524</v>
      </c>
      <c r="I1028">
        <v>2.5</v>
      </c>
      <c r="J1028">
        <v>837</v>
      </c>
      <c r="K1028">
        <v>4</v>
      </c>
      <c r="L1028">
        <v>90898</v>
      </c>
      <c r="M1028">
        <v>10898</v>
      </c>
      <c r="N1028">
        <v>80000</v>
      </c>
      <c r="O1028">
        <v>2.1</v>
      </c>
      <c r="P1028">
        <v>17.5</v>
      </c>
      <c r="Q1028">
        <v>101547</v>
      </c>
      <c r="R1028">
        <v>37768</v>
      </c>
      <c r="S1028">
        <v>63779</v>
      </c>
      <c r="T1028">
        <v>7.3</v>
      </c>
      <c r="U1028">
        <v>19.5</v>
      </c>
      <c r="V1028">
        <v>-10649</v>
      </c>
      <c r="W1028">
        <v>-2</v>
      </c>
      <c r="X1028">
        <v>35</v>
      </c>
      <c r="Y1028">
        <v>527</v>
      </c>
      <c r="Z1028">
        <v>558</v>
      </c>
      <c r="AA1028">
        <v>30680</v>
      </c>
      <c r="AB1028">
        <v>0</v>
      </c>
    </row>
    <row r="1029" spans="1:28" x14ac:dyDescent="0.35">
      <c r="A1029">
        <v>1990</v>
      </c>
      <c r="B1029" t="s">
        <v>48</v>
      </c>
      <c r="C1029" t="s">
        <v>61</v>
      </c>
      <c r="D1029">
        <v>16811</v>
      </c>
      <c r="E1029">
        <v>20306</v>
      </c>
      <c r="F1029">
        <v>506468</v>
      </c>
      <c r="G1029">
        <v>511191</v>
      </c>
      <c r="H1029">
        <v>508</v>
      </c>
      <c r="I1029">
        <v>2.5</v>
      </c>
      <c r="J1029">
        <v>821</v>
      </c>
      <c r="K1029">
        <v>4</v>
      </c>
      <c r="L1029">
        <v>84677</v>
      </c>
      <c r="M1029">
        <v>10778</v>
      </c>
      <c r="N1029">
        <v>73899</v>
      </c>
      <c r="O1029">
        <v>2.1</v>
      </c>
      <c r="P1029">
        <v>16.600000000000001</v>
      </c>
      <c r="Q1029">
        <v>94123</v>
      </c>
      <c r="R1029">
        <v>33353</v>
      </c>
      <c r="S1029">
        <v>60770</v>
      </c>
      <c r="T1029">
        <v>6.5</v>
      </c>
      <c r="U1029">
        <v>18.399999999999999</v>
      </c>
      <c r="V1029">
        <v>-9446</v>
      </c>
      <c r="W1029">
        <v>-1.8</v>
      </c>
      <c r="X1029">
        <v>33.200000000000003</v>
      </c>
      <c r="Y1029">
        <v>456</v>
      </c>
      <c r="Z1029">
        <v>499</v>
      </c>
      <c r="AA1029">
        <v>25926</v>
      </c>
      <c r="AB1029">
        <v>0</v>
      </c>
    </row>
    <row r="1030" spans="1:28" x14ac:dyDescent="0.35">
      <c r="A1030">
        <v>1990</v>
      </c>
      <c r="B1030" t="s">
        <v>48</v>
      </c>
      <c r="C1030" t="s">
        <v>62</v>
      </c>
      <c r="D1030">
        <v>64850</v>
      </c>
      <c r="E1030">
        <v>79937</v>
      </c>
      <c r="F1030">
        <v>1950235</v>
      </c>
      <c r="G1030">
        <v>1957226</v>
      </c>
      <c r="H1030">
        <v>1947</v>
      </c>
      <c r="I1030">
        <v>2.4</v>
      </c>
      <c r="J1030">
        <v>2445</v>
      </c>
      <c r="K1030">
        <v>3</v>
      </c>
      <c r="L1030">
        <v>290057</v>
      </c>
      <c r="M1030">
        <v>44167</v>
      </c>
      <c r="N1030">
        <v>245890</v>
      </c>
      <c r="O1030">
        <v>2.2999999999999998</v>
      </c>
      <c r="P1030">
        <v>14.8</v>
      </c>
      <c r="Q1030">
        <v>304039</v>
      </c>
      <c r="R1030">
        <v>91569</v>
      </c>
      <c r="S1030">
        <v>212470</v>
      </c>
      <c r="T1030">
        <v>4.7</v>
      </c>
      <c r="U1030">
        <v>15.5</v>
      </c>
      <c r="V1030">
        <v>-13982</v>
      </c>
      <c r="W1030">
        <v>-0.7</v>
      </c>
      <c r="X1030">
        <v>29.6</v>
      </c>
      <c r="Y1030">
        <v>1199</v>
      </c>
      <c r="Z1030">
        <v>1366</v>
      </c>
      <c r="AA1030">
        <v>68760</v>
      </c>
      <c r="AB1030">
        <v>0</v>
      </c>
    </row>
    <row r="1031" spans="1:28" x14ac:dyDescent="0.35">
      <c r="A1031">
        <v>1990</v>
      </c>
      <c r="B1031" t="s">
        <v>48</v>
      </c>
      <c r="C1031" t="s">
        <v>63</v>
      </c>
      <c r="D1031">
        <v>35176</v>
      </c>
      <c r="E1031">
        <v>49232</v>
      </c>
      <c r="F1031">
        <v>1060520</v>
      </c>
      <c r="G1031">
        <v>1063732</v>
      </c>
      <c r="H1031">
        <v>1215</v>
      </c>
      <c r="I1031">
        <v>2.5</v>
      </c>
      <c r="J1031">
        <v>1423</v>
      </c>
      <c r="K1031">
        <v>2.9</v>
      </c>
      <c r="L1031">
        <v>143212</v>
      </c>
      <c r="M1031">
        <v>24660</v>
      </c>
      <c r="N1031">
        <v>118552</v>
      </c>
      <c r="O1031">
        <v>2.2999999999999998</v>
      </c>
      <c r="P1031">
        <v>13.5</v>
      </c>
      <c r="Q1031">
        <v>149636</v>
      </c>
      <c r="R1031">
        <v>42060</v>
      </c>
      <c r="S1031">
        <v>107576</v>
      </c>
      <c r="T1031">
        <v>4</v>
      </c>
      <c r="U1031">
        <v>14.1</v>
      </c>
      <c r="V1031">
        <v>-6424</v>
      </c>
      <c r="W1031">
        <v>-0.6</v>
      </c>
      <c r="X1031">
        <v>27</v>
      </c>
      <c r="Y1031">
        <v>481</v>
      </c>
      <c r="Z1031">
        <v>607</v>
      </c>
      <c r="AA1031">
        <v>27406</v>
      </c>
      <c r="AB1031">
        <v>0</v>
      </c>
    </row>
    <row r="1032" spans="1:28" x14ac:dyDescent="0.35">
      <c r="A1032">
        <v>1990</v>
      </c>
      <c r="B1032" t="s">
        <v>48</v>
      </c>
      <c r="C1032" t="s">
        <v>45</v>
      </c>
      <c r="D1032">
        <v>131915</v>
      </c>
      <c r="E1032">
        <v>167372</v>
      </c>
      <c r="F1032">
        <v>4004221</v>
      </c>
      <c r="G1032">
        <v>4038307</v>
      </c>
      <c r="H1032">
        <v>3318</v>
      </c>
      <c r="I1032">
        <v>2</v>
      </c>
      <c r="J1032">
        <v>4424</v>
      </c>
      <c r="K1032">
        <v>2.6</v>
      </c>
      <c r="L1032">
        <v>425678</v>
      </c>
      <c r="M1032">
        <v>71638</v>
      </c>
      <c r="N1032">
        <v>354040</v>
      </c>
      <c r="O1032">
        <v>1.8</v>
      </c>
      <c r="P1032">
        <v>10.5</v>
      </c>
      <c r="Q1032">
        <v>493849</v>
      </c>
      <c r="R1032">
        <v>132346</v>
      </c>
      <c r="S1032">
        <v>361503</v>
      </c>
      <c r="T1032">
        <v>3.3</v>
      </c>
      <c r="U1032">
        <v>12.2</v>
      </c>
      <c r="V1032">
        <v>-68171</v>
      </c>
      <c r="W1032">
        <v>-1.7</v>
      </c>
      <c r="X1032">
        <v>21</v>
      </c>
      <c r="Y1032">
        <v>1426</v>
      </c>
      <c r="Z1032">
        <v>1818</v>
      </c>
      <c r="AA1032">
        <v>83041</v>
      </c>
      <c r="AB1032">
        <v>0</v>
      </c>
    </row>
    <row r="1033" spans="1:28" x14ac:dyDescent="0.35">
      <c r="A1033">
        <v>1990</v>
      </c>
      <c r="B1033" t="s">
        <v>49</v>
      </c>
      <c r="C1033" t="s">
        <v>44</v>
      </c>
      <c r="D1033">
        <v>1400</v>
      </c>
      <c r="E1033">
        <v>1867</v>
      </c>
      <c r="F1033">
        <v>186484</v>
      </c>
      <c r="G1033">
        <v>93386</v>
      </c>
      <c r="H1033">
        <v>1865</v>
      </c>
      <c r="I1033">
        <v>199.8</v>
      </c>
      <c r="J1033">
        <v>0</v>
      </c>
      <c r="K1033">
        <v>0</v>
      </c>
      <c r="L1033">
        <v>186197</v>
      </c>
      <c r="M1033">
        <v>186197</v>
      </c>
      <c r="N1033">
        <v>0</v>
      </c>
      <c r="O1033">
        <v>199.4</v>
      </c>
      <c r="P1033">
        <v>199.4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186197</v>
      </c>
      <c r="W1033">
        <v>199.4</v>
      </c>
      <c r="X1033">
        <v>0</v>
      </c>
      <c r="AB1033">
        <v>0</v>
      </c>
    </row>
    <row r="1034" spans="1:28" x14ac:dyDescent="0.35">
      <c r="A1034">
        <v>1990</v>
      </c>
      <c r="B1034" t="s">
        <v>49</v>
      </c>
      <c r="C1034" t="s">
        <v>57</v>
      </c>
      <c r="D1034">
        <v>4250</v>
      </c>
      <c r="E1034">
        <v>5191</v>
      </c>
      <c r="F1034">
        <v>318229</v>
      </c>
      <c r="G1034">
        <v>296765</v>
      </c>
      <c r="H1034">
        <v>288</v>
      </c>
      <c r="I1034">
        <v>5.5</v>
      </c>
      <c r="J1034">
        <v>287</v>
      </c>
      <c r="K1034">
        <v>5.5</v>
      </c>
      <c r="L1034">
        <v>107151</v>
      </c>
      <c r="M1034">
        <v>15557</v>
      </c>
      <c r="N1034">
        <v>91594</v>
      </c>
      <c r="O1034">
        <v>5.2</v>
      </c>
      <c r="P1034">
        <v>36.1</v>
      </c>
      <c r="Q1034">
        <v>64223</v>
      </c>
      <c r="R1034">
        <v>26516</v>
      </c>
      <c r="S1034">
        <v>37707</v>
      </c>
      <c r="T1034">
        <v>8.9</v>
      </c>
      <c r="U1034">
        <v>21.6</v>
      </c>
      <c r="V1034">
        <v>42928</v>
      </c>
      <c r="W1034">
        <v>14.5</v>
      </c>
      <c r="X1034">
        <v>43.2</v>
      </c>
      <c r="Y1034">
        <v>154</v>
      </c>
      <c r="Z1034">
        <v>154</v>
      </c>
      <c r="AA1034">
        <v>20949</v>
      </c>
      <c r="AB1034">
        <v>0</v>
      </c>
    </row>
    <row r="1035" spans="1:28" x14ac:dyDescent="0.35">
      <c r="A1035">
        <v>1990</v>
      </c>
      <c r="B1035" t="s">
        <v>49</v>
      </c>
      <c r="C1035" t="s">
        <v>58</v>
      </c>
      <c r="D1035">
        <v>4213</v>
      </c>
      <c r="E1035">
        <v>5626</v>
      </c>
      <c r="F1035">
        <v>294280</v>
      </c>
      <c r="G1035">
        <v>299331</v>
      </c>
      <c r="H1035">
        <v>375</v>
      </c>
      <c r="I1035">
        <v>6.6</v>
      </c>
      <c r="J1035">
        <v>405</v>
      </c>
      <c r="K1035">
        <v>7.2</v>
      </c>
      <c r="L1035">
        <v>67983</v>
      </c>
      <c r="M1035">
        <v>9285</v>
      </c>
      <c r="N1035">
        <v>58698</v>
      </c>
      <c r="O1035">
        <v>3.1</v>
      </c>
      <c r="P1035">
        <v>22.7</v>
      </c>
      <c r="Q1035">
        <v>78085</v>
      </c>
      <c r="R1035">
        <v>36364</v>
      </c>
      <c r="S1035">
        <v>41721</v>
      </c>
      <c r="T1035">
        <v>12.1</v>
      </c>
      <c r="U1035">
        <v>26.1</v>
      </c>
      <c r="V1035">
        <v>-10102</v>
      </c>
      <c r="W1035">
        <v>-3.4</v>
      </c>
      <c r="X1035">
        <v>45.4</v>
      </c>
      <c r="Y1035">
        <v>219</v>
      </c>
      <c r="Z1035">
        <v>249</v>
      </c>
      <c r="AA1035">
        <v>29379</v>
      </c>
      <c r="AB1035">
        <v>0</v>
      </c>
    </row>
    <row r="1036" spans="1:28" x14ac:dyDescent="0.35">
      <c r="A1036">
        <v>1990</v>
      </c>
      <c r="B1036" t="s">
        <v>49</v>
      </c>
      <c r="C1036" t="s">
        <v>59</v>
      </c>
      <c r="D1036">
        <v>4788</v>
      </c>
      <c r="E1036">
        <v>7264</v>
      </c>
      <c r="F1036">
        <v>329905</v>
      </c>
      <c r="G1036">
        <v>333303</v>
      </c>
      <c r="H1036">
        <v>551</v>
      </c>
      <c r="I1036">
        <v>7.7</v>
      </c>
      <c r="J1036">
        <v>355</v>
      </c>
      <c r="K1036">
        <v>5</v>
      </c>
      <c r="L1036">
        <v>62359</v>
      </c>
      <c r="M1036">
        <v>10029</v>
      </c>
      <c r="N1036">
        <v>52330</v>
      </c>
      <c r="O1036">
        <v>3</v>
      </c>
      <c r="P1036">
        <v>18.7</v>
      </c>
      <c r="Q1036">
        <v>69155</v>
      </c>
      <c r="R1036">
        <v>25468</v>
      </c>
      <c r="S1036">
        <v>43687</v>
      </c>
      <c r="T1036">
        <v>7.6</v>
      </c>
      <c r="U1036">
        <v>20.7</v>
      </c>
      <c r="V1036">
        <v>-6796</v>
      </c>
      <c r="W1036">
        <v>-2</v>
      </c>
      <c r="X1036">
        <v>37.4</v>
      </c>
      <c r="Y1036">
        <v>153</v>
      </c>
      <c r="Z1036">
        <v>162</v>
      </c>
      <c r="AA1036">
        <v>20778</v>
      </c>
      <c r="AB1036">
        <v>0</v>
      </c>
    </row>
    <row r="1037" spans="1:28" x14ac:dyDescent="0.35">
      <c r="A1037">
        <v>1990</v>
      </c>
      <c r="B1037" t="s">
        <v>49</v>
      </c>
      <c r="C1037" t="s">
        <v>60</v>
      </c>
      <c r="D1037">
        <v>4317</v>
      </c>
      <c r="E1037">
        <v>6654</v>
      </c>
      <c r="F1037">
        <v>296286</v>
      </c>
      <c r="G1037">
        <v>300435</v>
      </c>
      <c r="H1037">
        <v>466</v>
      </c>
      <c r="I1037">
        <v>7.1</v>
      </c>
      <c r="J1037">
        <v>346</v>
      </c>
      <c r="K1037">
        <v>5.2</v>
      </c>
      <c r="L1037">
        <v>52094</v>
      </c>
      <c r="M1037">
        <v>8760</v>
      </c>
      <c r="N1037">
        <v>43334</v>
      </c>
      <c r="O1037">
        <v>2.9</v>
      </c>
      <c r="P1037">
        <v>17.3</v>
      </c>
      <c r="Q1037">
        <v>60391</v>
      </c>
      <c r="R1037">
        <v>20184</v>
      </c>
      <c r="S1037">
        <v>40207</v>
      </c>
      <c r="T1037">
        <v>6.7</v>
      </c>
      <c r="U1037">
        <v>20.100000000000001</v>
      </c>
      <c r="V1037">
        <v>-8297</v>
      </c>
      <c r="W1037">
        <v>-2.8</v>
      </c>
      <c r="X1037">
        <v>34.6</v>
      </c>
      <c r="Y1037">
        <v>110</v>
      </c>
      <c r="Z1037">
        <v>120</v>
      </c>
      <c r="AA1037">
        <v>14916</v>
      </c>
      <c r="AB1037">
        <v>0</v>
      </c>
    </row>
    <row r="1038" spans="1:28" x14ac:dyDescent="0.35">
      <c r="A1038">
        <v>1990</v>
      </c>
      <c r="B1038" t="s">
        <v>49</v>
      </c>
      <c r="C1038" t="s">
        <v>61</v>
      </c>
      <c r="D1038">
        <v>4512</v>
      </c>
      <c r="E1038">
        <v>6756</v>
      </c>
      <c r="F1038">
        <v>311131</v>
      </c>
      <c r="G1038">
        <v>311336</v>
      </c>
      <c r="H1038">
        <v>434</v>
      </c>
      <c r="I1038">
        <v>6.5</v>
      </c>
      <c r="J1038">
        <v>275</v>
      </c>
      <c r="K1038">
        <v>4.0999999999999996</v>
      </c>
      <c r="L1038">
        <v>52329</v>
      </c>
      <c r="M1038">
        <v>8592</v>
      </c>
      <c r="N1038">
        <v>43737</v>
      </c>
      <c r="O1038">
        <v>2.8</v>
      </c>
      <c r="P1038">
        <v>16.8</v>
      </c>
      <c r="Q1038">
        <v>52739</v>
      </c>
      <c r="R1038">
        <v>16020</v>
      </c>
      <c r="S1038">
        <v>36719</v>
      </c>
      <c r="T1038">
        <v>5.0999999999999996</v>
      </c>
      <c r="U1038">
        <v>16.899999999999999</v>
      </c>
      <c r="V1038">
        <v>-410</v>
      </c>
      <c r="W1038">
        <v>-0.1</v>
      </c>
      <c r="X1038">
        <v>33.6</v>
      </c>
      <c r="Y1038">
        <v>81</v>
      </c>
      <c r="Z1038">
        <v>95</v>
      </c>
      <c r="AA1038">
        <v>11256</v>
      </c>
      <c r="AB1038">
        <v>0</v>
      </c>
    </row>
    <row r="1039" spans="1:28" x14ac:dyDescent="0.35">
      <c r="A1039">
        <v>1990</v>
      </c>
      <c r="B1039" t="s">
        <v>49</v>
      </c>
      <c r="C1039" t="s">
        <v>62</v>
      </c>
      <c r="D1039">
        <v>18203</v>
      </c>
      <c r="E1039">
        <v>29766</v>
      </c>
      <c r="F1039">
        <v>1250409</v>
      </c>
      <c r="G1039">
        <v>1250024</v>
      </c>
      <c r="H1039">
        <v>2006</v>
      </c>
      <c r="I1039">
        <v>6.8</v>
      </c>
      <c r="J1039">
        <v>1386</v>
      </c>
      <c r="K1039">
        <v>4.7</v>
      </c>
      <c r="L1039">
        <v>194536</v>
      </c>
      <c r="M1039">
        <v>37042</v>
      </c>
      <c r="N1039">
        <v>157494</v>
      </c>
      <c r="O1039">
        <v>3</v>
      </c>
      <c r="P1039">
        <v>15.6</v>
      </c>
      <c r="Q1039">
        <v>193765</v>
      </c>
      <c r="R1039">
        <v>54743</v>
      </c>
      <c r="S1039">
        <v>139022</v>
      </c>
      <c r="T1039">
        <v>4.4000000000000004</v>
      </c>
      <c r="U1039">
        <v>15.5</v>
      </c>
      <c r="V1039">
        <v>771</v>
      </c>
      <c r="W1039">
        <v>0.1</v>
      </c>
      <c r="X1039">
        <v>31</v>
      </c>
      <c r="Y1039">
        <v>266</v>
      </c>
      <c r="Z1039">
        <v>361</v>
      </c>
      <c r="AA1039">
        <v>35338</v>
      </c>
      <c r="AB1039">
        <v>0</v>
      </c>
    </row>
    <row r="1040" spans="1:28" x14ac:dyDescent="0.35">
      <c r="A1040">
        <v>1990</v>
      </c>
      <c r="B1040" t="s">
        <v>49</v>
      </c>
      <c r="C1040" t="s">
        <v>63</v>
      </c>
      <c r="D1040">
        <v>10700</v>
      </c>
      <c r="E1040">
        <v>23618</v>
      </c>
      <c r="F1040">
        <v>732468</v>
      </c>
      <c r="G1040">
        <v>734114</v>
      </c>
      <c r="H1040">
        <v>1345</v>
      </c>
      <c r="I1040">
        <v>5.7</v>
      </c>
      <c r="J1040">
        <v>1213</v>
      </c>
      <c r="K1040">
        <v>5.0999999999999996</v>
      </c>
      <c r="L1040">
        <v>103923</v>
      </c>
      <c r="M1040">
        <v>20499</v>
      </c>
      <c r="N1040">
        <v>83424</v>
      </c>
      <c r="O1040">
        <v>2.8</v>
      </c>
      <c r="P1040">
        <v>14.2</v>
      </c>
      <c r="Q1040">
        <v>107214</v>
      </c>
      <c r="R1040">
        <v>30825</v>
      </c>
      <c r="S1040">
        <v>76389</v>
      </c>
      <c r="T1040">
        <v>4.2</v>
      </c>
      <c r="U1040">
        <v>14.6</v>
      </c>
      <c r="V1040">
        <v>-3291</v>
      </c>
      <c r="W1040">
        <v>-0.4</v>
      </c>
      <c r="X1040">
        <v>28.4</v>
      </c>
      <c r="Y1040">
        <v>111</v>
      </c>
      <c r="Z1040">
        <v>168</v>
      </c>
      <c r="AA1040">
        <v>14840</v>
      </c>
      <c r="AB1040">
        <v>0</v>
      </c>
    </row>
    <row r="1041" spans="1:28" x14ac:dyDescent="0.35">
      <c r="A1041">
        <v>1990</v>
      </c>
      <c r="B1041" t="s">
        <v>49</v>
      </c>
      <c r="C1041" t="s">
        <v>45</v>
      </c>
      <c r="D1041">
        <v>48420</v>
      </c>
      <c r="E1041">
        <v>85499</v>
      </c>
      <c r="F1041">
        <v>3330770</v>
      </c>
      <c r="G1041">
        <v>3345612</v>
      </c>
      <c r="H1041">
        <v>3538</v>
      </c>
      <c r="I1041">
        <v>4.0999999999999996</v>
      </c>
      <c r="J1041">
        <v>3627</v>
      </c>
      <c r="K1041">
        <v>4.2</v>
      </c>
      <c r="L1041">
        <v>369854</v>
      </c>
      <c r="M1041">
        <v>74610</v>
      </c>
      <c r="N1041">
        <v>295244</v>
      </c>
      <c r="O1041">
        <v>2.2000000000000002</v>
      </c>
      <c r="P1041">
        <v>11.1</v>
      </c>
      <c r="Q1041">
        <v>399538</v>
      </c>
      <c r="R1041">
        <v>101582</v>
      </c>
      <c r="S1041">
        <v>297956</v>
      </c>
      <c r="T1041">
        <v>3</v>
      </c>
      <c r="U1041">
        <v>11.9</v>
      </c>
      <c r="V1041">
        <v>-29684</v>
      </c>
      <c r="W1041">
        <v>-0.8</v>
      </c>
      <c r="X1041">
        <v>22.2</v>
      </c>
      <c r="Y1041">
        <v>357</v>
      </c>
      <c r="Z1041">
        <v>624</v>
      </c>
      <c r="AA1041">
        <v>47914</v>
      </c>
      <c r="AB1041">
        <v>0</v>
      </c>
    </row>
    <row r="1042" spans="1:28" x14ac:dyDescent="0.35">
      <c r="A1042">
        <v>1990</v>
      </c>
      <c r="B1042" t="s">
        <v>50</v>
      </c>
      <c r="C1042" t="s">
        <v>44</v>
      </c>
      <c r="D1042">
        <v>528</v>
      </c>
      <c r="E1042">
        <v>1203</v>
      </c>
      <c r="F1042">
        <v>151768</v>
      </c>
      <c r="G1042">
        <v>76067</v>
      </c>
      <c r="H1042">
        <v>1202</v>
      </c>
      <c r="I1042">
        <v>199.8</v>
      </c>
      <c r="J1042">
        <v>0</v>
      </c>
      <c r="K1042">
        <v>0</v>
      </c>
      <c r="L1042">
        <v>151402</v>
      </c>
      <c r="M1042">
        <v>151402</v>
      </c>
      <c r="N1042">
        <v>0</v>
      </c>
      <c r="O1042">
        <v>199</v>
      </c>
      <c r="P1042">
        <v>199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151402</v>
      </c>
      <c r="W1042">
        <v>199</v>
      </c>
      <c r="X1042">
        <v>0</v>
      </c>
      <c r="AB1042">
        <v>0</v>
      </c>
    </row>
    <row r="1043" spans="1:28" x14ac:dyDescent="0.35">
      <c r="A1043">
        <v>1990</v>
      </c>
      <c r="B1043" t="s">
        <v>50</v>
      </c>
      <c r="C1043" t="s">
        <v>57</v>
      </c>
      <c r="D1043">
        <v>1734</v>
      </c>
      <c r="E1043">
        <v>2939</v>
      </c>
      <c r="F1043">
        <v>285870</v>
      </c>
      <c r="G1043">
        <v>260625</v>
      </c>
      <c r="H1043">
        <v>315</v>
      </c>
      <c r="I1043">
        <v>11</v>
      </c>
      <c r="J1043">
        <v>141</v>
      </c>
      <c r="K1043">
        <v>4.9000000000000004</v>
      </c>
      <c r="L1043">
        <v>107612</v>
      </c>
      <c r="M1043">
        <v>24315</v>
      </c>
      <c r="N1043">
        <v>83297</v>
      </c>
      <c r="O1043">
        <v>9.3000000000000007</v>
      </c>
      <c r="P1043">
        <v>41.3</v>
      </c>
      <c r="Q1043">
        <v>57122</v>
      </c>
      <c r="R1043">
        <v>24988</v>
      </c>
      <c r="S1043">
        <v>32134</v>
      </c>
      <c r="T1043">
        <v>9.6</v>
      </c>
      <c r="U1043">
        <v>21.9</v>
      </c>
      <c r="V1043">
        <v>50490</v>
      </c>
      <c r="W1043">
        <v>19.399999999999999</v>
      </c>
      <c r="X1043">
        <v>43.8</v>
      </c>
      <c r="Y1043">
        <v>61</v>
      </c>
      <c r="Z1043">
        <v>66</v>
      </c>
      <c r="AB1043">
        <v>1</v>
      </c>
    </row>
    <row r="1044" spans="1:28" x14ac:dyDescent="0.35">
      <c r="A1044">
        <v>1990</v>
      </c>
      <c r="B1044" t="s">
        <v>50</v>
      </c>
      <c r="C1044" t="s">
        <v>58</v>
      </c>
      <c r="D1044">
        <v>1811</v>
      </c>
      <c r="E1044">
        <v>3445</v>
      </c>
      <c r="F1044">
        <v>273424</v>
      </c>
      <c r="G1044">
        <v>281784</v>
      </c>
      <c r="H1044">
        <v>392</v>
      </c>
      <c r="I1044">
        <v>11.5</v>
      </c>
      <c r="J1044">
        <v>310</v>
      </c>
      <c r="K1044">
        <v>9.1</v>
      </c>
      <c r="L1044">
        <v>64143</v>
      </c>
      <c r="M1044">
        <v>11603</v>
      </c>
      <c r="N1044">
        <v>52540</v>
      </c>
      <c r="O1044">
        <v>4.0999999999999996</v>
      </c>
      <c r="P1044">
        <v>22.8</v>
      </c>
      <c r="Q1044">
        <v>80863</v>
      </c>
      <c r="R1044">
        <v>38903</v>
      </c>
      <c r="S1044">
        <v>41960</v>
      </c>
      <c r="T1044">
        <v>13.8</v>
      </c>
      <c r="U1044">
        <v>28.7</v>
      </c>
      <c r="V1044">
        <v>-16720</v>
      </c>
      <c r="W1044">
        <v>-5.9</v>
      </c>
      <c r="X1044">
        <v>45.6</v>
      </c>
      <c r="Y1044">
        <v>102</v>
      </c>
      <c r="Z1044">
        <v>110</v>
      </c>
      <c r="AB1044">
        <v>1</v>
      </c>
    </row>
    <row r="1045" spans="1:28" x14ac:dyDescent="0.35">
      <c r="A1045">
        <v>1990</v>
      </c>
      <c r="B1045" t="s">
        <v>50</v>
      </c>
      <c r="C1045" t="s">
        <v>59</v>
      </c>
      <c r="D1045">
        <v>2097</v>
      </c>
      <c r="E1045">
        <v>4982</v>
      </c>
      <c r="F1045">
        <v>317181</v>
      </c>
      <c r="G1045">
        <v>317420</v>
      </c>
      <c r="H1045">
        <v>628</v>
      </c>
      <c r="I1045">
        <v>13</v>
      </c>
      <c r="J1045">
        <v>298</v>
      </c>
      <c r="K1045">
        <v>6.2</v>
      </c>
      <c r="L1045">
        <v>63429</v>
      </c>
      <c r="M1045">
        <v>15180</v>
      </c>
      <c r="N1045">
        <v>48249</v>
      </c>
      <c r="O1045">
        <v>4.8</v>
      </c>
      <c r="P1045">
        <v>20</v>
      </c>
      <c r="Q1045">
        <v>63907</v>
      </c>
      <c r="R1045">
        <v>22777</v>
      </c>
      <c r="S1045">
        <v>41130</v>
      </c>
      <c r="T1045">
        <v>7.2</v>
      </c>
      <c r="U1045">
        <v>20.100000000000001</v>
      </c>
      <c r="V1045">
        <v>-478</v>
      </c>
      <c r="W1045">
        <v>-0.1</v>
      </c>
      <c r="X1045">
        <v>40</v>
      </c>
      <c r="Y1045">
        <v>57</v>
      </c>
      <c r="Z1045">
        <v>72</v>
      </c>
      <c r="AA1045">
        <v>15823</v>
      </c>
      <c r="AB1045">
        <v>0</v>
      </c>
    </row>
    <row r="1046" spans="1:28" x14ac:dyDescent="0.35">
      <c r="A1046">
        <v>1990</v>
      </c>
      <c r="B1046" t="s">
        <v>50</v>
      </c>
      <c r="C1046" t="s">
        <v>60</v>
      </c>
      <c r="D1046">
        <v>1896</v>
      </c>
      <c r="E1046">
        <v>4186</v>
      </c>
      <c r="F1046">
        <v>283792</v>
      </c>
      <c r="G1046">
        <v>283330</v>
      </c>
      <c r="H1046">
        <v>439</v>
      </c>
      <c r="I1046">
        <v>10.7</v>
      </c>
      <c r="J1046">
        <v>235</v>
      </c>
      <c r="K1046">
        <v>5.8</v>
      </c>
      <c r="L1046">
        <v>54611</v>
      </c>
      <c r="M1046">
        <v>10701</v>
      </c>
      <c r="N1046">
        <v>43910</v>
      </c>
      <c r="O1046">
        <v>3.8</v>
      </c>
      <c r="P1046">
        <v>19.3</v>
      </c>
      <c r="Q1046">
        <v>53687</v>
      </c>
      <c r="R1046">
        <v>20836</v>
      </c>
      <c r="S1046">
        <v>32851</v>
      </c>
      <c r="T1046">
        <v>7.4</v>
      </c>
      <c r="U1046">
        <v>18.899999999999999</v>
      </c>
      <c r="V1046">
        <v>924</v>
      </c>
      <c r="W1046">
        <v>0.4</v>
      </c>
      <c r="X1046">
        <v>37.799999999999997</v>
      </c>
      <c r="Y1046">
        <v>46</v>
      </c>
      <c r="Z1046">
        <v>52</v>
      </c>
      <c r="AA1046">
        <v>13821</v>
      </c>
      <c r="AB1046">
        <v>0</v>
      </c>
    </row>
    <row r="1047" spans="1:28" x14ac:dyDescent="0.35">
      <c r="A1047">
        <v>1990</v>
      </c>
      <c r="B1047" t="s">
        <v>50</v>
      </c>
      <c r="C1047" t="s">
        <v>61</v>
      </c>
      <c r="D1047">
        <v>2055</v>
      </c>
      <c r="E1047">
        <v>4594</v>
      </c>
      <c r="F1047">
        <v>310016</v>
      </c>
      <c r="G1047">
        <v>307693</v>
      </c>
      <c r="H1047">
        <v>471</v>
      </c>
      <c r="I1047">
        <v>10.5</v>
      </c>
      <c r="J1047">
        <v>218</v>
      </c>
      <c r="K1047">
        <v>4.9000000000000004</v>
      </c>
      <c r="L1047">
        <v>51115</v>
      </c>
      <c r="M1047">
        <v>11141</v>
      </c>
      <c r="N1047">
        <v>39974</v>
      </c>
      <c r="O1047">
        <v>3.6</v>
      </c>
      <c r="P1047">
        <v>16.600000000000001</v>
      </c>
      <c r="Q1047">
        <v>46468</v>
      </c>
      <c r="R1047">
        <v>15500</v>
      </c>
      <c r="S1047">
        <v>30968</v>
      </c>
      <c r="T1047">
        <v>5</v>
      </c>
      <c r="U1047">
        <v>15.1</v>
      </c>
      <c r="V1047">
        <v>4647</v>
      </c>
      <c r="W1047">
        <v>1.5</v>
      </c>
      <c r="X1047">
        <v>30.2</v>
      </c>
      <c r="Y1047">
        <v>35</v>
      </c>
      <c r="Z1047">
        <v>41</v>
      </c>
      <c r="AA1047">
        <v>10089</v>
      </c>
      <c r="AB1047">
        <v>0</v>
      </c>
    </row>
    <row r="1048" spans="1:28" x14ac:dyDescent="0.35">
      <c r="A1048">
        <v>1990</v>
      </c>
      <c r="B1048" t="s">
        <v>50</v>
      </c>
      <c r="C1048" t="s">
        <v>62</v>
      </c>
      <c r="D1048">
        <v>8369</v>
      </c>
      <c r="E1048">
        <v>21123</v>
      </c>
      <c r="F1048">
        <v>1252434</v>
      </c>
      <c r="G1048">
        <v>1242581</v>
      </c>
      <c r="H1048">
        <v>1903</v>
      </c>
      <c r="I1048">
        <v>9.1999999999999993</v>
      </c>
      <c r="J1048">
        <v>1153</v>
      </c>
      <c r="K1048">
        <v>5.6</v>
      </c>
      <c r="L1048">
        <v>206899</v>
      </c>
      <c r="M1048">
        <v>48362</v>
      </c>
      <c r="N1048">
        <v>158537</v>
      </c>
      <c r="O1048">
        <v>3.9</v>
      </c>
      <c r="P1048">
        <v>16.7</v>
      </c>
      <c r="Q1048">
        <v>187193</v>
      </c>
      <c r="R1048">
        <v>49465</v>
      </c>
      <c r="S1048">
        <v>137728</v>
      </c>
      <c r="T1048">
        <v>4</v>
      </c>
      <c r="U1048">
        <v>15.1</v>
      </c>
      <c r="V1048">
        <v>19706</v>
      </c>
      <c r="W1048">
        <v>1.6</v>
      </c>
      <c r="X1048">
        <v>30.2</v>
      </c>
      <c r="Y1048">
        <v>86</v>
      </c>
      <c r="Z1048">
        <v>191</v>
      </c>
      <c r="AA1048">
        <v>24688</v>
      </c>
      <c r="AB1048">
        <v>0</v>
      </c>
    </row>
    <row r="1049" spans="1:28" x14ac:dyDescent="0.35">
      <c r="A1049">
        <v>1990</v>
      </c>
      <c r="B1049" t="s">
        <v>50</v>
      </c>
      <c r="C1049" t="s">
        <v>63</v>
      </c>
      <c r="D1049">
        <v>5748</v>
      </c>
      <c r="E1049">
        <v>23724</v>
      </c>
      <c r="F1049">
        <v>864652</v>
      </c>
      <c r="G1049">
        <v>859811</v>
      </c>
      <c r="H1049">
        <v>1923</v>
      </c>
      <c r="I1049">
        <v>8.1999999999999993</v>
      </c>
      <c r="J1049">
        <v>1259</v>
      </c>
      <c r="K1049">
        <v>5.4</v>
      </c>
      <c r="L1049">
        <v>130349</v>
      </c>
      <c r="M1049">
        <v>33295</v>
      </c>
      <c r="N1049">
        <v>97054</v>
      </c>
      <c r="O1049">
        <v>3.9</v>
      </c>
      <c r="P1049">
        <v>15.2</v>
      </c>
      <c r="Q1049">
        <v>120666</v>
      </c>
      <c r="R1049">
        <v>29702</v>
      </c>
      <c r="S1049">
        <v>90964</v>
      </c>
      <c r="T1049">
        <v>3.5</v>
      </c>
      <c r="U1049">
        <v>14</v>
      </c>
      <c r="V1049">
        <v>9683</v>
      </c>
      <c r="W1049">
        <v>1.2</v>
      </c>
      <c r="X1049">
        <v>28</v>
      </c>
      <c r="Y1049">
        <v>37</v>
      </c>
      <c r="Z1049">
        <v>129</v>
      </c>
      <c r="AA1049">
        <v>10652</v>
      </c>
      <c r="AB1049">
        <v>0</v>
      </c>
    </row>
    <row r="1050" spans="1:28" x14ac:dyDescent="0.35">
      <c r="A1050">
        <v>1990</v>
      </c>
      <c r="B1050" t="s">
        <v>50</v>
      </c>
      <c r="C1050" t="s">
        <v>45</v>
      </c>
      <c r="D1050">
        <v>28124</v>
      </c>
      <c r="E1050">
        <v>91948</v>
      </c>
      <c r="F1050">
        <v>4234973</v>
      </c>
      <c r="G1050">
        <v>4246545</v>
      </c>
      <c r="H1050">
        <v>5836</v>
      </c>
      <c r="I1050">
        <v>6.4</v>
      </c>
      <c r="J1050">
        <v>4745</v>
      </c>
      <c r="K1050">
        <v>5.2</v>
      </c>
      <c r="L1050">
        <v>487926</v>
      </c>
      <c r="M1050">
        <v>110490</v>
      </c>
      <c r="N1050">
        <v>377436</v>
      </c>
      <c r="O1050">
        <v>2.6</v>
      </c>
      <c r="P1050">
        <v>11.5</v>
      </c>
      <c r="Q1050">
        <v>511069</v>
      </c>
      <c r="R1050">
        <v>126132</v>
      </c>
      <c r="S1050">
        <v>384937</v>
      </c>
      <c r="T1050">
        <v>3</v>
      </c>
      <c r="U1050">
        <v>12</v>
      </c>
      <c r="V1050">
        <v>-23143</v>
      </c>
      <c r="W1050">
        <v>-0.5</v>
      </c>
      <c r="X1050">
        <v>23</v>
      </c>
      <c r="Y1050">
        <v>134</v>
      </c>
      <c r="Z1050">
        <v>278</v>
      </c>
      <c r="AA1050">
        <v>39404</v>
      </c>
      <c r="AB1050">
        <v>0</v>
      </c>
    </row>
    <row r="1051" spans="1:28" x14ac:dyDescent="0.35">
      <c r="A1051">
        <v>1990</v>
      </c>
      <c r="B1051" t="s">
        <v>51</v>
      </c>
      <c r="C1051" t="s">
        <v>44</v>
      </c>
      <c r="D1051">
        <v>91</v>
      </c>
      <c r="E1051">
        <v>316</v>
      </c>
      <c r="F1051">
        <v>61415</v>
      </c>
      <c r="G1051">
        <v>30708</v>
      </c>
      <c r="H1051">
        <v>316</v>
      </c>
      <c r="I1051">
        <v>200</v>
      </c>
      <c r="J1051">
        <v>0</v>
      </c>
      <c r="K1051">
        <v>0</v>
      </c>
      <c r="L1051">
        <v>61415</v>
      </c>
      <c r="M1051">
        <v>61415</v>
      </c>
      <c r="N1051">
        <v>0</v>
      </c>
      <c r="O1051">
        <v>200</v>
      </c>
      <c r="P1051">
        <v>200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61415</v>
      </c>
      <c r="W1051">
        <v>200</v>
      </c>
      <c r="X1051">
        <v>0</v>
      </c>
      <c r="AB1051">
        <v>0</v>
      </c>
    </row>
    <row r="1052" spans="1:28" x14ac:dyDescent="0.35">
      <c r="A1052">
        <v>1990</v>
      </c>
      <c r="B1052" t="s">
        <v>51</v>
      </c>
      <c r="C1052" t="s">
        <v>57</v>
      </c>
      <c r="D1052">
        <v>330</v>
      </c>
      <c r="E1052">
        <v>984</v>
      </c>
      <c r="F1052">
        <v>116088</v>
      </c>
      <c r="G1052">
        <v>106585</v>
      </c>
      <c r="H1052">
        <v>89</v>
      </c>
      <c r="I1052">
        <v>9.3000000000000007</v>
      </c>
      <c r="J1052">
        <v>40</v>
      </c>
      <c r="K1052">
        <v>4.2</v>
      </c>
      <c r="L1052">
        <v>37642</v>
      </c>
      <c r="M1052">
        <v>8926</v>
      </c>
      <c r="N1052">
        <v>28716</v>
      </c>
      <c r="O1052">
        <v>8.4</v>
      </c>
      <c r="P1052">
        <v>35.299999999999997</v>
      </c>
      <c r="Q1052">
        <v>18635</v>
      </c>
      <c r="R1052">
        <v>2251</v>
      </c>
      <c r="S1052">
        <v>16384</v>
      </c>
      <c r="T1052">
        <v>2.1</v>
      </c>
      <c r="U1052">
        <v>17.5</v>
      </c>
      <c r="V1052">
        <v>19007</v>
      </c>
      <c r="W1052">
        <v>17.8</v>
      </c>
      <c r="X1052">
        <v>35</v>
      </c>
      <c r="Y1052">
        <v>1</v>
      </c>
      <c r="Z1052">
        <v>16</v>
      </c>
      <c r="AB1052">
        <v>1</v>
      </c>
    </row>
    <row r="1053" spans="1:28" x14ac:dyDescent="0.35">
      <c r="A1053">
        <v>1990</v>
      </c>
      <c r="B1053" t="s">
        <v>51</v>
      </c>
      <c r="C1053" t="s">
        <v>58</v>
      </c>
      <c r="D1053">
        <v>382</v>
      </c>
      <c r="E1053">
        <v>1385</v>
      </c>
      <c r="F1053">
        <v>129110</v>
      </c>
      <c r="G1053">
        <v>133279</v>
      </c>
      <c r="H1053">
        <v>172</v>
      </c>
      <c r="I1053">
        <v>12.8</v>
      </c>
      <c r="J1053">
        <v>98</v>
      </c>
      <c r="K1053">
        <v>7.3</v>
      </c>
      <c r="L1053">
        <v>28436</v>
      </c>
      <c r="M1053">
        <v>4393</v>
      </c>
      <c r="N1053">
        <v>24043</v>
      </c>
      <c r="O1053">
        <v>3.3</v>
      </c>
      <c r="P1053">
        <v>21.3</v>
      </c>
      <c r="Q1053">
        <v>36774</v>
      </c>
      <c r="R1053">
        <v>15409</v>
      </c>
      <c r="S1053">
        <v>21365</v>
      </c>
      <c r="T1053">
        <v>11.6</v>
      </c>
      <c r="U1053">
        <v>27.6</v>
      </c>
      <c r="V1053">
        <v>-8338</v>
      </c>
      <c r="W1053">
        <v>-6.3</v>
      </c>
      <c r="X1053">
        <v>42.6</v>
      </c>
      <c r="Y1053">
        <v>15</v>
      </c>
      <c r="Z1053">
        <v>15</v>
      </c>
      <c r="AB1053">
        <v>1</v>
      </c>
    </row>
    <row r="1054" spans="1:28" x14ac:dyDescent="0.35">
      <c r="A1054">
        <v>1990</v>
      </c>
      <c r="B1054" t="s">
        <v>51</v>
      </c>
      <c r="C1054" t="s">
        <v>59</v>
      </c>
      <c r="D1054">
        <v>535</v>
      </c>
      <c r="E1054">
        <v>1993</v>
      </c>
      <c r="F1054">
        <v>183109</v>
      </c>
      <c r="G1054">
        <v>182109</v>
      </c>
      <c r="H1054">
        <v>243</v>
      </c>
      <c r="I1054">
        <v>12.7</v>
      </c>
      <c r="J1054">
        <v>88</v>
      </c>
      <c r="K1054">
        <v>4.5999999999999996</v>
      </c>
      <c r="L1054">
        <v>29244</v>
      </c>
      <c r="M1054">
        <v>9845</v>
      </c>
      <c r="N1054">
        <v>19399</v>
      </c>
      <c r="O1054">
        <v>5.4</v>
      </c>
      <c r="P1054">
        <v>16.100000000000001</v>
      </c>
      <c r="Q1054">
        <v>27244</v>
      </c>
      <c r="R1054">
        <v>8979</v>
      </c>
      <c r="S1054">
        <v>18265</v>
      </c>
      <c r="T1054">
        <v>4.9000000000000004</v>
      </c>
      <c r="U1054">
        <v>15</v>
      </c>
      <c r="V1054">
        <v>2000</v>
      </c>
      <c r="W1054">
        <v>1.1000000000000001</v>
      </c>
      <c r="X1054">
        <v>30</v>
      </c>
      <c r="Y1054">
        <v>9</v>
      </c>
      <c r="Z1054">
        <v>9</v>
      </c>
      <c r="AA1054">
        <v>5998</v>
      </c>
      <c r="AB1054">
        <v>0</v>
      </c>
    </row>
    <row r="1055" spans="1:28" x14ac:dyDescent="0.35">
      <c r="A1055">
        <v>1990</v>
      </c>
      <c r="B1055" t="s">
        <v>51</v>
      </c>
      <c r="C1055" t="s">
        <v>60</v>
      </c>
      <c r="D1055">
        <v>381</v>
      </c>
      <c r="E1055">
        <v>1527</v>
      </c>
      <c r="F1055">
        <v>130485</v>
      </c>
      <c r="G1055">
        <v>130063</v>
      </c>
      <c r="H1055">
        <v>157</v>
      </c>
      <c r="I1055">
        <v>10.5</v>
      </c>
      <c r="J1055">
        <v>79</v>
      </c>
      <c r="K1055">
        <v>5.3</v>
      </c>
      <c r="L1055">
        <v>27442</v>
      </c>
      <c r="M1055">
        <v>5007</v>
      </c>
      <c r="N1055">
        <v>22435</v>
      </c>
      <c r="O1055">
        <v>3.8</v>
      </c>
      <c r="P1055">
        <v>21.1</v>
      </c>
      <c r="Q1055">
        <v>26598</v>
      </c>
      <c r="R1055">
        <v>11140</v>
      </c>
      <c r="S1055">
        <v>15458</v>
      </c>
      <c r="T1055">
        <v>8.6</v>
      </c>
      <c r="U1055">
        <v>20.5</v>
      </c>
      <c r="V1055">
        <v>844</v>
      </c>
      <c r="W1055">
        <v>0.6</v>
      </c>
      <c r="X1055">
        <v>41</v>
      </c>
      <c r="Y1055">
        <v>10</v>
      </c>
      <c r="Z1055">
        <v>11</v>
      </c>
      <c r="AA1055">
        <v>6234</v>
      </c>
      <c r="AB1055">
        <v>0</v>
      </c>
    </row>
    <row r="1056" spans="1:28" x14ac:dyDescent="0.35">
      <c r="A1056">
        <v>1990</v>
      </c>
      <c r="B1056" t="s">
        <v>51</v>
      </c>
      <c r="C1056" t="s">
        <v>61</v>
      </c>
      <c r="D1056">
        <v>471</v>
      </c>
      <c r="E1056">
        <v>1862</v>
      </c>
      <c r="F1056">
        <v>158949</v>
      </c>
      <c r="G1056">
        <v>156728</v>
      </c>
      <c r="H1056">
        <v>208</v>
      </c>
      <c r="I1056">
        <v>11.5</v>
      </c>
      <c r="J1056">
        <v>113</v>
      </c>
      <c r="K1056">
        <v>6.2</v>
      </c>
      <c r="L1056">
        <v>28193</v>
      </c>
      <c r="M1056">
        <v>7017</v>
      </c>
      <c r="N1056">
        <v>21176</v>
      </c>
      <c r="O1056">
        <v>4.5</v>
      </c>
      <c r="P1056">
        <v>18</v>
      </c>
      <c r="Q1056">
        <v>23750</v>
      </c>
      <c r="R1056">
        <v>5829</v>
      </c>
      <c r="S1056">
        <v>17921</v>
      </c>
      <c r="T1056">
        <v>3.7</v>
      </c>
      <c r="U1056">
        <v>15.2</v>
      </c>
      <c r="V1056">
        <v>4443</v>
      </c>
      <c r="W1056">
        <v>2.8</v>
      </c>
      <c r="X1056">
        <v>30.4</v>
      </c>
      <c r="Y1056">
        <v>6</v>
      </c>
      <c r="Z1056">
        <v>8</v>
      </c>
      <c r="AA1056">
        <v>4374</v>
      </c>
      <c r="AB1056">
        <v>0</v>
      </c>
    </row>
    <row r="1057" spans="1:28" x14ac:dyDescent="0.35">
      <c r="A1057">
        <v>1990</v>
      </c>
      <c r="B1057" t="s">
        <v>51</v>
      </c>
      <c r="C1057" t="s">
        <v>62</v>
      </c>
      <c r="D1057">
        <v>1957</v>
      </c>
      <c r="E1057">
        <v>9707</v>
      </c>
      <c r="F1057">
        <v>649209</v>
      </c>
      <c r="G1057">
        <v>652470</v>
      </c>
      <c r="H1057">
        <v>1067</v>
      </c>
      <c r="I1057">
        <v>11.2</v>
      </c>
      <c r="J1057">
        <v>725</v>
      </c>
      <c r="K1057">
        <v>7.6</v>
      </c>
      <c r="L1057">
        <v>104130</v>
      </c>
      <c r="M1057">
        <v>25179</v>
      </c>
      <c r="N1057">
        <v>78951</v>
      </c>
      <c r="O1057">
        <v>3.9</v>
      </c>
      <c r="P1057">
        <v>16</v>
      </c>
      <c r="Q1057">
        <v>110652</v>
      </c>
      <c r="R1057">
        <v>30012</v>
      </c>
      <c r="S1057">
        <v>80640</v>
      </c>
      <c r="T1057">
        <v>4.5999999999999996</v>
      </c>
      <c r="U1057">
        <v>17</v>
      </c>
      <c r="V1057">
        <v>-6522</v>
      </c>
      <c r="W1057">
        <v>-1</v>
      </c>
      <c r="X1057">
        <v>32</v>
      </c>
      <c r="Y1057">
        <v>16</v>
      </c>
      <c r="Z1057">
        <v>17</v>
      </c>
      <c r="AA1057">
        <v>10676</v>
      </c>
      <c r="AB1057">
        <v>0</v>
      </c>
    </row>
    <row r="1058" spans="1:28" x14ac:dyDescent="0.35">
      <c r="A1058">
        <v>1990</v>
      </c>
      <c r="B1058" t="s">
        <v>51</v>
      </c>
      <c r="C1058" t="s">
        <v>63</v>
      </c>
      <c r="D1058">
        <v>1555</v>
      </c>
      <c r="E1058">
        <v>12283</v>
      </c>
      <c r="F1058">
        <v>519835</v>
      </c>
      <c r="G1058">
        <v>516720</v>
      </c>
      <c r="H1058">
        <v>1271</v>
      </c>
      <c r="I1058">
        <v>10.6</v>
      </c>
      <c r="J1058">
        <v>737</v>
      </c>
      <c r="K1058">
        <v>6.1</v>
      </c>
      <c r="L1058">
        <v>80664</v>
      </c>
      <c r="M1058">
        <v>24062</v>
      </c>
      <c r="N1058">
        <v>56602</v>
      </c>
      <c r="O1058">
        <v>4.7</v>
      </c>
      <c r="P1058">
        <v>15.6</v>
      </c>
      <c r="Q1058">
        <v>74434</v>
      </c>
      <c r="R1058">
        <v>18923</v>
      </c>
      <c r="S1058">
        <v>55511</v>
      </c>
      <c r="T1058">
        <v>3.7</v>
      </c>
      <c r="U1058">
        <v>14.4</v>
      </c>
      <c r="V1058">
        <v>6230</v>
      </c>
      <c r="W1058">
        <v>1.2</v>
      </c>
      <c r="X1058">
        <v>28.8</v>
      </c>
      <c r="Y1058">
        <v>3</v>
      </c>
      <c r="Z1058">
        <v>3</v>
      </c>
      <c r="AA1058">
        <v>1953</v>
      </c>
      <c r="AB1058">
        <v>0</v>
      </c>
    </row>
    <row r="1059" spans="1:28" x14ac:dyDescent="0.35">
      <c r="A1059">
        <v>1990</v>
      </c>
      <c r="B1059" t="s">
        <v>51</v>
      </c>
      <c r="C1059" t="s">
        <v>45</v>
      </c>
      <c r="D1059">
        <v>9260</v>
      </c>
      <c r="E1059">
        <v>60981</v>
      </c>
      <c r="F1059">
        <v>3125909</v>
      </c>
      <c r="G1059">
        <v>3124189</v>
      </c>
      <c r="H1059">
        <v>4079</v>
      </c>
      <c r="I1059">
        <v>6.7</v>
      </c>
      <c r="J1059">
        <v>3947</v>
      </c>
      <c r="K1059">
        <v>6.5</v>
      </c>
      <c r="L1059">
        <v>367905</v>
      </c>
      <c r="M1059">
        <v>78679</v>
      </c>
      <c r="N1059">
        <v>289226</v>
      </c>
      <c r="O1059">
        <v>2.5</v>
      </c>
      <c r="P1059">
        <v>11.8</v>
      </c>
      <c r="Q1059">
        <v>364465</v>
      </c>
      <c r="R1059">
        <v>93938</v>
      </c>
      <c r="S1059">
        <v>270527</v>
      </c>
      <c r="T1059">
        <v>3</v>
      </c>
      <c r="U1059">
        <v>11.7</v>
      </c>
      <c r="V1059">
        <v>3440</v>
      </c>
      <c r="W1059">
        <v>0.1</v>
      </c>
      <c r="X1059">
        <v>23.4</v>
      </c>
      <c r="Y1059">
        <v>30</v>
      </c>
      <c r="Z1059">
        <v>143</v>
      </c>
      <c r="AA1059">
        <v>18977</v>
      </c>
      <c r="AB1059">
        <v>0</v>
      </c>
    </row>
    <row r="1060" spans="1:28" x14ac:dyDescent="0.35">
      <c r="A1060">
        <v>1990</v>
      </c>
      <c r="B1060" t="s">
        <v>52</v>
      </c>
      <c r="C1060" t="s">
        <v>44</v>
      </c>
      <c r="D1060">
        <v>16</v>
      </c>
      <c r="E1060">
        <v>22</v>
      </c>
      <c r="F1060">
        <v>21993</v>
      </c>
      <c r="G1060">
        <v>10997</v>
      </c>
      <c r="H1060">
        <v>22</v>
      </c>
      <c r="I1060">
        <v>200</v>
      </c>
      <c r="J1060">
        <v>0</v>
      </c>
      <c r="K1060">
        <v>0</v>
      </c>
      <c r="L1060">
        <v>21993</v>
      </c>
      <c r="M1060">
        <v>21993</v>
      </c>
      <c r="N1060">
        <v>0</v>
      </c>
      <c r="O1060">
        <v>200</v>
      </c>
      <c r="P1060">
        <v>200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21993</v>
      </c>
      <c r="W1060">
        <v>200</v>
      </c>
      <c r="X1060">
        <v>0</v>
      </c>
      <c r="AB1060">
        <v>0</v>
      </c>
    </row>
    <row r="1061" spans="1:28" x14ac:dyDescent="0.35">
      <c r="A1061">
        <v>1990</v>
      </c>
      <c r="B1061" t="s">
        <v>52</v>
      </c>
      <c r="C1061" t="s">
        <v>57</v>
      </c>
      <c r="D1061">
        <v>108</v>
      </c>
      <c r="E1061">
        <v>578</v>
      </c>
      <c r="F1061">
        <v>78190</v>
      </c>
      <c r="G1061">
        <v>68035</v>
      </c>
      <c r="H1061">
        <v>45</v>
      </c>
      <c r="I1061">
        <v>8.5</v>
      </c>
      <c r="J1061">
        <v>8</v>
      </c>
      <c r="K1061">
        <v>1.5</v>
      </c>
      <c r="L1061">
        <v>33442</v>
      </c>
      <c r="M1061">
        <v>11364</v>
      </c>
      <c r="N1061">
        <v>22078</v>
      </c>
      <c r="O1061">
        <v>16.7</v>
      </c>
      <c r="P1061">
        <v>49.2</v>
      </c>
      <c r="Q1061">
        <v>13131</v>
      </c>
      <c r="R1061">
        <v>744</v>
      </c>
      <c r="S1061">
        <v>12387</v>
      </c>
      <c r="T1061">
        <v>1.1000000000000001</v>
      </c>
      <c r="U1061">
        <v>19.3</v>
      </c>
      <c r="V1061">
        <v>20311</v>
      </c>
      <c r="W1061">
        <v>29.9</v>
      </c>
      <c r="X1061">
        <v>38.6</v>
      </c>
      <c r="Y1061">
        <v>1</v>
      </c>
      <c r="Z1061">
        <v>1</v>
      </c>
      <c r="AA1061">
        <v>0</v>
      </c>
      <c r="AB1061">
        <v>0</v>
      </c>
    </row>
    <row r="1062" spans="1:28" x14ac:dyDescent="0.35">
      <c r="A1062">
        <v>1990</v>
      </c>
      <c r="B1062" t="s">
        <v>52</v>
      </c>
      <c r="C1062" t="s">
        <v>58</v>
      </c>
      <c r="D1062">
        <v>167</v>
      </c>
      <c r="E1062">
        <v>696</v>
      </c>
      <c r="F1062">
        <v>113786</v>
      </c>
      <c r="G1062">
        <v>112555</v>
      </c>
      <c r="H1062">
        <v>107</v>
      </c>
      <c r="I1062">
        <v>16.2</v>
      </c>
      <c r="J1062">
        <v>35</v>
      </c>
      <c r="K1062">
        <v>5.3</v>
      </c>
      <c r="L1062">
        <v>26573</v>
      </c>
      <c r="M1062">
        <v>5561</v>
      </c>
      <c r="N1062">
        <v>21012</v>
      </c>
      <c r="O1062">
        <v>4.9000000000000004</v>
      </c>
      <c r="P1062">
        <v>23.6</v>
      </c>
      <c r="Q1062">
        <v>24111</v>
      </c>
      <c r="R1062">
        <v>7575</v>
      </c>
      <c r="S1062">
        <v>16536</v>
      </c>
      <c r="T1062">
        <v>6.7</v>
      </c>
      <c r="U1062">
        <v>21.4</v>
      </c>
      <c r="V1062">
        <v>2462</v>
      </c>
      <c r="W1062">
        <v>2.2000000000000002</v>
      </c>
      <c r="X1062">
        <v>42.8</v>
      </c>
      <c r="Y1062">
        <v>5</v>
      </c>
      <c r="Z1062">
        <v>5</v>
      </c>
      <c r="AA1062">
        <v>5997</v>
      </c>
      <c r="AB1062">
        <v>0</v>
      </c>
    </row>
    <row r="1063" spans="1:28" x14ac:dyDescent="0.35">
      <c r="A1063">
        <v>1990</v>
      </c>
      <c r="B1063" t="s">
        <v>52</v>
      </c>
      <c r="C1063" t="s">
        <v>59</v>
      </c>
      <c r="D1063">
        <v>293</v>
      </c>
      <c r="E1063">
        <v>1051</v>
      </c>
      <c r="F1063">
        <v>204052</v>
      </c>
      <c r="G1063">
        <v>202860</v>
      </c>
      <c r="H1063">
        <v>163</v>
      </c>
      <c r="I1063">
        <v>16.600000000000001</v>
      </c>
      <c r="J1063">
        <v>23</v>
      </c>
      <c r="K1063">
        <v>2.2999999999999998</v>
      </c>
      <c r="L1063">
        <v>20137</v>
      </c>
      <c r="M1063">
        <v>5915</v>
      </c>
      <c r="N1063">
        <v>14222</v>
      </c>
      <c r="O1063">
        <v>2.9</v>
      </c>
      <c r="P1063">
        <v>9.9</v>
      </c>
      <c r="Q1063">
        <v>17753</v>
      </c>
      <c r="R1063">
        <v>5242</v>
      </c>
      <c r="S1063">
        <v>12511</v>
      </c>
      <c r="T1063">
        <v>2.6</v>
      </c>
      <c r="U1063">
        <v>8.8000000000000007</v>
      </c>
      <c r="V1063">
        <v>2384</v>
      </c>
      <c r="W1063">
        <v>1.1000000000000001</v>
      </c>
      <c r="X1063">
        <v>17.600000000000001</v>
      </c>
      <c r="Y1063">
        <v>2</v>
      </c>
      <c r="Z1063">
        <v>2</v>
      </c>
      <c r="AB1063">
        <v>1</v>
      </c>
    </row>
    <row r="1064" spans="1:28" x14ac:dyDescent="0.35">
      <c r="A1064">
        <v>1990</v>
      </c>
      <c r="B1064" t="s">
        <v>52</v>
      </c>
      <c r="C1064" t="s">
        <v>60</v>
      </c>
      <c r="D1064">
        <v>152</v>
      </c>
      <c r="E1064">
        <v>1264</v>
      </c>
      <c r="F1064">
        <v>104783</v>
      </c>
      <c r="G1064">
        <v>100679</v>
      </c>
      <c r="H1064">
        <v>273</v>
      </c>
      <c r="I1064">
        <v>23.3</v>
      </c>
      <c r="J1064">
        <v>84</v>
      </c>
      <c r="K1064">
        <v>7.2</v>
      </c>
      <c r="L1064">
        <v>25237</v>
      </c>
      <c r="M1064">
        <v>8099</v>
      </c>
      <c r="N1064">
        <v>17138</v>
      </c>
      <c r="O1064">
        <v>8</v>
      </c>
      <c r="P1064">
        <v>25.1</v>
      </c>
      <c r="Q1064">
        <v>17030</v>
      </c>
      <c r="R1064">
        <v>4435</v>
      </c>
      <c r="S1064">
        <v>12595</v>
      </c>
      <c r="T1064">
        <v>4.4000000000000004</v>
      </c>
      <c r="U1064">
        <v>16.899999999999999</v>
      </c>
      <c r="V1064">
        <v>8207</v>
      </c>
      <c r="W1064">
        <v>8.1999999999999993</v>
      </c>
      <c r="X1064">
        <v>33.799999999999997</v>
      </c>
      <c r="Y1064">
        <v>2</v>
      </c>
      <c r="Z1064">
        <v>2</v>
      </c>
      <c r="AB1064">
        <v>1</v>
      </c>
    </row>
    <row r="1065" spans="1:28" x14ac:dyDescent="0.35">
      <c r="A1065">
        <v>1990</v>
      </c>
      <c r="B1065" t="s">
        <v>52</v>
      </c>
      <c r="C1065" t="s">
        <v>61</v>
      </c>
      <c r="D1065">
        <v>150</v>
      </c>
      <c r="E1065">
        <v>854</v>
      </c>
      <c r="F1065">
        <v>102246</v>
      </c>
      <c r="G1065">
        <v>101415</v>
      </c>
      <c r="H1065">
        <v>96</v>
      </c>
      <c r="I1065">
        <v>11.6</v>
      </c>
      <c r="J1065">
        <v>52</v>
      </c>
      <c r="K1065">
        <v>6.3</v>
      </c>
      <c r="L1065">
        <v>17916</v>
      </c>
      <c r="M1065">
        <v>5425</v>
      </c>
      <c r="N1065">
        <v>12491</v>
      </c>
      <c r="O1065">
        <v>5.3</v>
      </c>
      <c r="P1065">
        <v>17.7</v>
      </c>
      <c r="Q1065">
        <v>16253</v>
      </c>
      <c r="R1065">
        <v>2367</v>
      </c>
      <c r="S1065">
        <v>13886</v>
      </c>
      <c r="T1065">
        <v>2.2999999999999998</v>
      </c>
      <c r="U1065">
        <v>16</v>
      </c>
      <c r="V1065">
        <v>1663</v>
      </c>
      <c r="W1065">
        <v>1.7</v>
      </c>
      <c r="X1065">
        <v>32</v>
      </c>
      <c r="AB1065">
        <v>0</v>
      </c>
    </row>
    <row r="1066" spans="1:28" x14ac:dyDescent="0.35">
      <c r="A1066">
        <v>1990</v>
      </c>
      <c r="B1066" t="s">
        <v>52</v>
      </c>
      <c r="C1066" t="s">
        <v>62</v>
      </c>
      <c r="D1066">
        <v>773</v>
      </c>
      <c r="E1066">
        <v>6563</v>
      </c>
      <c r="F1066">
        <v>506309</v>
      </c>
      <c r="G1066">
        <v>498251</v>
      </c>
      <c r="H1066">
        <v>804</v>
      </c>
      <c r="I1066">
        <v>12.7</v>
      </c>
      <c r="J1066">
        <v>364</v>
      </c>
      <c r="K1066">
        <v>5.7</v>
      </c>
      <c r="L1066">
        <v>83997</v>
      </c>
      <c r="M1066">
        <v>25317</v>
      </c>
      <c r="N1066">
        <v>58680</v>
      </c>
      <c r="O1066">
        <v>5.0999999999999996</v>
      </c>
      <c r="P1066">
        <v>16.899999999999999</v>
      </c>
      <c r="Q1066">
        <v>67881</v>
      </c>
      <c r="R1066">
        <v>16609</v>
      </c>
      <c r="S1066">
        <v>51272</v>
      </c>
      <c r="T1066">
        <v>3.3</v>
      </c>
      <c r="U1066">
        <v>13.6</v>
      </c>
      <c r="V1066">
        <v>16116</v>
      </c>
      <c r="W1066">
        <v>3.3</v>
      </c>
      <c r="X1066">
        <v>27.2</v>
      </c>
      <c r="Y1066">
        <v>2</v>
      </c>
      <c r="Z1066">
        <v>2</v>
      </c>
      <c r="AB1066">
        <v>1</v>
      </c>
    </row>
    <row r="1067" spans="1:28" x14ac:dyDescent="0.35">
      <c r="A1067">
        <v>1990</v>
      </c>
      <c r="B1067" t="s">
        <v>52</v>
      </c>
      <c r="C1067" t="s">
        <v>63</v>
      </c>
      <c r="D1067">
        <v>642</v>
      </c>
      <c r="E1067">
        <v>8952</v>
      </c>
      <c r="F1067">
        <v>422577</v>
      </c>
      <c r="G1067">
        <v>417639</v>
      </c>
      <c r="H1067">
        <v>795</v>
      </c>
      <c r="I1067">
        <v>9</v>
      </c>
      <c r="J1067">
        <v>586</v>
      </c>
      <c r="K1067">
        <v>6.6</v>
      </c>
      <c r="L1067">
        <v>65505</v>
      </c>
      <c r="M1067">
        <v>14955</v>
      </c>
      <c r="N1067">
        <v>50550</v>
      </c>
      <c r="O1067">
        <v>3.6</v>
      </c>
      <c r="P1067">
        <v>15.7</v>
      </c>
      <c r="Q1067">
        <v>55629</v>
      </c>
      <c r="R1067">
        <v>12624</v>
      </c>
      <c r="S1067">
        <v>43005</v>
      </c>
      <c r="T1067">
        <v>3</v>
      </c>
      <c r="U1067">
        <v>13.3</v>
      </c>
      <c r="V1067">
        <v>9876</v>
      </c>
      <c r="W1067">
        <v>2.4</v>
      </c>
      <c r="X1067">
        <v>26.6</v>
      </c>
      <c r="Y1067">
        <v>1</v>
      </c>
      <c r="Z1067">
        <v>1</v>
      </c>
      <c r="AB1067">
        <v>1</v>
      </c>
    </row>
    <row r="1068" spans="1:28" x14ac:dyDescent="0.35">
      <c r="A1068">
        <v>1990</v>
      </c>
      <c r="B1068" t="s">
        <v>52</v>
      </c>
      <c r="C1068" t="s">
        <v>45</v>
      </c>
      <c r="D1068">
        <v>4821</v>
      </c>
      <c r="E1068">
        <v>60286</v>
      </c>
      <c r="F1068">
        <v>3197019</v>
      </c>
      <c r="G1068">
        <v>3176241</v>
      </c>
      <c r="H1068">
        <v>5104</v>
      </c>
      <c r="I1068">
        <v>8.6</v>
      </c>
      <c r="J1068">
        <v>3817</v>
      </c>
      <c r="K1068">
        <v>6.4</v>
      </c>
      <c r="L1068">
        <v>388190</v>
      </c>
      <c r="M1068">
        <v>101414</v>
      </c>
      <c r="N1068">
        <v>286776</v>
      </c>
      <c r="O1068">
        <v>3.2</v>
      </c>
      <c r="P1068">
        <v>12.2</v>
      </c>
      <c r="Q1068">
        <v>346634</v>
      </c>
      <c r="R1068">
        <v>84455</v>
      </c>
      <c r="S1068">
        <v>262179</v>
      </c>
      <c r="T1068">
        <v>2.7</v>
      </c>
      <c r="U1068">
        <v>10.9</v>
      </c>
      <c r="V1068">
        <v>41556</v>
      </c>
      <c r="W1068">
        <v>1.3</v>
      </c>
      <c r="X1068">
        <v>21.8</v>
      </c>
      <c r="Y1068">
        <v>4</v>
      </c>
      <c r="Z1068">
        <v>4</v>
      </c>
      <c r="AA1068">
        <v>6379</v>
      </c>
      <c r="AB1068">
        <v>0</v>
      </c>
    </row>
    <row r="1069" spans="1:28" x14ac:dyDescent="0.35">
      <c r="A1069">
        <v>1990</v>
      </c>
      <c r="B1069" t="s">
        <v>53</v>
      </c>
      <c r="C1069" t="s">
        <v>44</v>
      </c>
      <c r="D1069">
        <v>6</v>
      </c>
      <c r="E1069">
        <v>6</v>
      </c>
      <c r="H1069">
        <v>6</v>
      </c>
      <c r="I1069">
        <v>200</v>
      </c>
      <c r="J1069">
        <v>0</v>
      </c>
      <c r="K1069">
        <v>0</v>
      </c>
      <c r="AB1069">
        <v>1</v>
      </c>
    </row>
    <row r="1070" spans="1:28" x14ac:dyDescent="0.35">
      <c r="A1070">
        <v>1990</v>
      </c>
      <c r="B1070" t="s">
        <v>53</v>
      </c>
      <c r="C1070" t="s">
        <v>57</v>
      </c>
      <c r="D1070">
        <v>56</v>
      </c>
      <c r="E1070">
        <v>609</v>
      </c>
      <c r="H1070">
        <v>81</v>
      </c>
      <c r="I1070">
        <v>13.5</v>
      </c>
      <c r="J1070">
        <v>66</v>
      </c>
      <c r="K1070">
        <v>11</v>
      </c>
      <c r="AB1070">
        <v>1</v>
      </c>
    </row>
    <row r="1071" spans="1:28" x14ac:dyDescent="0.35">
      <c r="A1071">
        <v>1990</v>
      </c>
      <c r="B1071" t="s">
        <v>53</v>
      </c>
      <c r="C1071" t="s">
        <v>58</v>
      </c>
      <c r="D1071">
        <v>96</v>
      </c>
      <c r="E1071">
        <v>1008</v>
      </c>
      <c r="F1071">
        <v>132045</v>
      </c>
      <c r="G1071">
        <v>134333</v>
      </c>
      <c r="H1071">
        <v>315</v>
      </c>
      <c r="I1071">
        <v>36.1</v>
      </c>
      <c r="J1071">
        <v>47</v>
      </c>
      <c r="K1071">
        <v>5.4</v>
      </c>
      <c r="L1071">
        <v>17955</v>
      </c>
      <c r="M1071">
        <v>7818</v>
      </c>
      <c r="N1071">
        <v>10137</v>
      </c>
      <c r="O1071">
        <v>5.8</v>
      </c>
      <c r="P1071">
        <v>13.4</v>
      </c>
      <c r="Q1071">
        <v>22531</v>
      </c>
      <c r="R1071">
        <v>3349</v>
      </c>
      <c r="S1071">
        <v>19182</v>
      </c>
      <c r="T1071">
        <v>2.5</v>
      </c>
      <c r="U1071">
        <v>16.8</v>
      </c>
      <c r="V1071">
        <v>-4576</v>
      </c>
      <c r="W1071">
        <v>-3.4</v>
      </c>
      <c r="X1071">
        <v>26.8</v>
      </c>
      <c r="Y1071">
        <v>1</v>
      </c>
      <c r="Z1071">
        <v>1</v>
      </c>
      <c r="AB1071">
        <v>1</v>
      </c>
    </row>
    <row r="1072" spans="1:28" x14ac:dyDescent="0.35">
      <c r="A1072">
        <v>1990</v>
      </c>
      <c r="B1072" t="s">
        <v>53</v>
      </c>
      <c r="C1072" t="s">
        <v>59</v>
      </c>
      <c r="D1072">
        <v>234</v>
      </c>
      <c r="E1072">
        <v>691</v>
      </c>
      <c r="F1072">
        <v>352109</v>
      </c>
      <c r="G1072">
        <v>345449</v>
      </c>
      <c r="H1072">
        <v>49</v>
      </c>
      <c r="I1072">
        <v>7.3</v>
      </c>
      <c r="J1072">
        <v>15</v>
      </c>
      <c r="K1072">
        <v>2.2000000000000002</v>
      </c>
      <c r="L1072">
        <v>26619</v>
      </c>
      <c r="M1072">
        <v>3040</v>
      </c>
      <c r="N1072">
        <v>23579</v>
      </c>
      <c r="O1072">
        <v>0.9</v>
      </c>
      <c r="P1072">
        <v>7.7</v>
      </c>
      <c r="Q1072">
        <v>13299</v>
      </c>
      <c r="R1072">
        <v>6380</v>
      </c>
      <c r="S1072">
        <v>6919</v>
      </c>
      <c r="T1072">
        <v>1.8</v>
      </c>
      <c r="U1072">
        <v>3.8</v>
      </c>
      <c r="V1072">
        <v>13320</v>
      </c>
      <c r="W1072">
        <v>3.9</v>
      </c>
      <c r="X1072">
        <v>7.6</v>
      </c>
      <c r="Y1072">
        <v>1</v>
      </c>
      <c r="Z1072">
        <v>1</v>
      </c>
      <c r="AB1072">
        <v>1</v>
      </c>
    </row>
    <row r="1073" spans="1:28" x14ac:dyDescent="0.35">
      <c r="A1073">
        <v>1990</v>
      </c>
      <c r="B1073" t="s">
        <v>53</v>
      </c>
      <c r="C1073" t="s">
        <v>60</v>
      </c>
      <c r="D1073">
        <v>72</v>
      </c>
      <c r="E1073">
        <v>650</v>
      </c>
      <c r="F1073">
        <v>94454</v>
      </c>
      <c r="G1073">
        <v>93891</v>
      </c>
      <c r="H1073">
        <v>107</v>
      </c>
      <c r="I1073">
        <v>17</v>
      </c>
      <c r="J1073">
        <v>65</v>
      </c>
      <c r="K1073">
        <v>10.3</v>
      </c>
      <c r="L1073">
        <v>17193</v>
      </c>
      <c r="M1073">
        <v>5919</v>
      </c>
      <c r="N1073">
        <v>11274</v>
      </c>
      <c r="O1073">
        <v>6.3</v>
      </c>
      <c r="P1073">
        <v>18.3</v>
      </c>
      <c r="Q1073">
        <v>16067</v>
      </c>
      <c r="R1073">
        <v>3540</v>
      </c>
      <c r="S1073">
        <v>12527</v>
      </c>
      <c r="T1073">
        <v>3.8</v>
      </c>
      <c r="U1073">
        <v>17.100000000000001</v>
      </c>
      <c r="V1073">
        <v>1126</v>
      </c>
      <c r="W1073">
        <v>1.2</v>
      </c>
      <c r="X1073">
        <v>34.200000000000003</v>
      </c>
      <c r="Y1073">
        <v>1</v>
      </c>
      <c r="Z1073">
        <v>1</v>
      </c>
      <c r="AB1073">
        <v>1</v>
      </c>
    </row>
    <row r="1074" spans="1:28" x14ac:dyDescent="0.35">
      <c r="A1074">
        <v>1990</v>
      </c>
      <c r="B1074" t="s">
        <v>53</v>
      </c>
      <c r="C1074" t="s">
        <v>61</v>
      </c>
      <c r="D1074">
        <v>76</v>
      </c>
      <c r="E1074">
        <v>877</v>
      </c>
      <c r="F1074">
        <v>110127</v>
      </c>
      <c r="G1074">
        <v>105560</v>
      </c>
      <c r="H1074">
        <v>84</v>
      </c>
      <c r="I1074">
        <v>9.8000000000000007</v>
      </c>
      <c r="J1074">
        <v>49</v>
      </c>
      <c r="K1074">
        <v>5.7</v>
      </c>
      <c r="L1074">
        <v>18991</v>
      </c>
      <c r="M1074">
        <v>3888</v>
      </c>
      <c r="N1074">
        <v>15103</v>
      </c>
      <c r="O1074">
        <v>3.7</v>
      </c>
      <c r="P1074">
        <v>18</v>
      </c>
      <c r="Q1074">
        <v>9857</v>
      </c>
      <c r="R1074">
        <v>2103</v>
      </c>
      <c r="S1074">
        <v>7754</v>
      </c>
      <c r="T1074">
        <v>2</v>
      </c>
      <c r="U1074">
        <v>9.3000000000000007</v>
      </c>
      <c r="V1074">
        <v>9134</v>
      </c>
      <c r="W1074">
        <v>8.6999999999999993</v>
      </c>
      <c r="X1074">
        <v>18.600000000000001</v>
      </c>
      <c r="AB1074">
        <v>0</v>
      </c>
    </row>
    <row r="1075" spans="1:28" x14ac:dyDescent="0.35">
      <c r="A1075">
        <v>1990</v>
      </c>
      <c r="B1075" t="s">
        <v>53</v>
      </c>
      <c r="C1075" t="s">
        <v>62</v>
      </c>
      <c r="D1075">
        <v>391</v>
      </c>
      <c r="E1075">
        <v>6091</v>
      </c>
      <c r="F1075">
        <v>519686</v>
      </c>
      <c r="G1075">
        <v>516731</v>
      </c>
      <c r="H1075">
        <v>863</v>
      </c>
      <c r="I1075">
        <v>14.8</v>
      </c>
      <c r="J1075">
        <v>377</v>
      </c>
      <c r="K1075">
        <v>6.4</v>
      </c>
      <c r="L1075">
        <v>84722</v>
      </c>
      <c r="M1075">
        <v>28263</v>
      </c>
      <c r="N1075">
        <v>56459</v>
      </c>
      <c r="O1075">
        <v>5.5</v>
      </c>
      <c r="P1075">
        <v>16.399999999999999</v>
      </c>
      <c r="Q1075">
        <v>78811</v>
      </c>
      <c r="R1075">
        <v>15962</v>
      </c>
      <c r="S1075">
        <v>62849</v>
      </c>
      <c r="T1075">
        <v>3.1</v>
      </c>
      <c r="U1075">
        <v>15.3</v>
      </c>
      <c r="V1075">
        <v>5911</v>
      </c>
      <c r="W1075">
        <v>1.1000000000000001</v>
      </c>
      <c r="X1075">
        <v>30.6</v>
      </c>
      <c r="Y1075">
        <v>2</v>
      </c>
      <c r="Z1075">
        <v>2</v>
      </c>
      <c r="AB1075">
        <v>1</v>
      </c>
    </row>
    <row r="1076" spans="1:28" x14ac:dyDescent="0.35">
      <c r="A1076">
        <v>1990</v>
      </c>
      <c r="B1076" t="s">
        <v>53</v>
      </c>
      <c r="C1076" t="s">
        <v>63</v>
      </c>
      <c r="D1076">
        <v>340</v>
      </c>
      <c r="E1076">
        <v>8168</v>
      </c>
      <c r="F1076">
        <v>452563</v>
      </c>
      <c r="G1076">
        <v>450002</v>
      </c>
      <c r="H1076">
        <v>695</v>
      </c>
      <c r="I1076">
        <v>8.6</v>
      </c>
      <c r="J1076">
        <v>362</v>
      </c>
      <c r="K1076">
        <v>4.5</v>
      </c>
      <c r="L1076">
        <v>63223</v>
      </c>
      <c r="M1076">
        <v>14762</v>
      </c>
      <c r="N1076">
        <v>48461</v>
      </c>
      <c r="O1076">
        <v>3.3</v>
      </c>
      <c r="P1076">
        <v>14</v>
      </c>
      <c r="Q1076">
        <v>58100</v>
      </c>
      <c r="R1076">
        <v>12290</v>
      </c>
      <c r="S1076">
        <v>45810</v>
      </c>
      <c r="T1076">
        <v>2.7</v>
      </c>
      <c r="U1076">
        <v>12.9</v>
      </c>
      <c r="V1076">
        <v>5123</v>
      </c>
      <c r="W1076">
        <v>1.1000000000000001</v>
      </c>
      <c r="X1076">
        <v>25.8</v>
      </c>
      <c r="AB1076">
        <v>0</v>
      </c>
    </row>
    <row r="1077" spans="1:28" x14ac:dyDescent="0.35">
      <c r="A1077">
        <v>1990</v>
      </c>
      <c r="B1077" t="s">
        <v>53</v>
      </c>
      <c r="C1077" t="s">
        <v>45</v>
      </c>
      <c r="D1077">
        <v>3432</v>
      </c>
      <c r="E1077">
        <v>84803</v>
      </c>
      <c r="F1077">
        <v>4860088</v>
      </c>
      <c r="G1077">
        <v>4836183</v>
      </c>
      <c r="H1077">
        <v>7441</v>
      </c>
      <c r="I1077">
        <v>8.9</v>
      </c>
      <c r="J1077">
        <v>5162</v>
      </c>
      <c r="K1077">
        <v>6.2</v>
      </c>
      <c r="L1077">
        <v>590538</v>
      </c>
      <c r="M1077">
        <v>170358</v>
      </c>
      <c r="N1077">
        <v>420180</v>
      </c>
      <c r="O1077">
        <v>3.5</v>
      </c>
      <c r="P1077">
        <v>12.2</v>
      </c>
      <c r="Q1077">
        <v>542728</v>
      </c>
      <c r="R1077">
        <v>144277</v>
      </c>
      <c r="S1077">
        <v>398451</v>
      </c>
      <c r="T1077">
        <v>3</v>
      </c>
      <c r="U1077">
        <v>11.2</v>
      </c>
      <c r="V1077">
        <v>47810</v>
      </c>
      <c r="W1077">
        <v>1</v>
      </c>
      <c r="X1077">
        <v>22.4</v>
      </c>
      <c r="Y1077">
        <v>5</v>
      </c>
      <c r="Z1077">
        <v>40</v>
      </c>
      <c r="AA1077">
        <v>16378</v>
      </c>
      <c r="AB1077">
        <v>0</v>
      </c>
    </row>
    <row r="1078" spans="1:28" x14ac:dyDescent="0.35">
      <c r="A1078">
        <v>1990</v>
      </c>
      <c r="B1078" t="s">
        <v>54</v>
      </c>
      <c r="C1078" t="s">
        <v>57</v>
      </c>
      <c r="D1078">
        <v>15</v>
      </c>
      <c r="E1078">
        <v>73</v>
      </c>
      <c r="F1078">
        <v>26767</v>
      </c>
      <c r="G1078">
        <v>22630</v>
      </c>
      <c r="H1078">
        <v>1</v>
      </c>
      <c r="I1078">
        <v>1.4</v>
      </c>
      <c r="J1078">
        <v>2</v>
      </c>
      <c r="K1078">
        <v>2.8</v>
      </c>
      <c r="L1078">
        <v>9525</v>
      </c>
      <c r="P1078">
        <v>42.1</v>
      </c>
      <c r="Q1078">
        <v>1251</v>
      </c>
      <c r="S1078">
        <v>914</v>
      </c>
      <c r="U1078">
        <v>5.5</v>
      </c>
      <c r="V1078">
        <v>8274</v>
      </c>
      <c r="W1078">
        <v>36.6</v>
      </c>
      <c r="X1078">
        <v>11</v>
      </c>
      <c r="AB1078">
        <v>1</v>
      </c>
    </row>
    <row r="1079" spans="1:28" x14ac:dyDescent="0.35">
      <c r="A1079">
        <v>1990</v>
      </c>
      <c r="B1079" t="s">
        <v>54</v>
      </c>
      <c r="C1079" t="s">
        <v>58</v>
      </c>
      <c r="D1079">
        <v>23</v>
      </c>
      <c r="E1079">
        <v>686</v>
      </c>
      <c r="F1079">
        <v>57559</v>
      </c>
      <c r="G1079">
        <v>55645</v>
      </c>
      <c r="H1079">
        <v>74</v>
      </c>
      <c r="I1079">
        <v>10.9</v>
      </c>
      <c r="J1079">
        <v>77</v>
      </c>
      <c r="K1079">
        <v>11.3</v>
      </c>
      <c r="L1079">
        <v>7695</v>
      </c>
      <c r="P1079">
        <v>13.8</v>
      </c>
      <c r="Q1079">
        <v>3867</v>
      </c>
      <c r="S1079">
        <v>3495</v>
      </c>
      <c r="U1079">
        <v>6.9</v>
      </c>
      <c r="V1079">
        <v>3828</v>
      </c>
      <c r="W1079">
        <v>6.9</v>
      </c>
      <c r="X1079">
        <v>13.8</v>
      </c>
      <c r="AB1079">
        <v>1</v>
      </c>
    </row>
    <row r="1080" spans="1:28" x14ac:dyDescent="0.35">
      <c r="A1080">
        <v>1990</v>
      </c>
      <c r="B1080" t="s">
        <v>54</v>
      </c>
      <c r="C1080" t="s">
        <v>59</v>
      </c>
      <c r="D1080">
        <v>59</v>
      </c>
      <c r="E1080">
        <v>99</v>
      </c>
      <c r="F1080">
        <v>185406</v>
      </c>
      <c r="G1080">
        <v>180860</v>
      </c>
      <c r="H1080">
        <v>6</v>
      </c>
      <c r="I1080">
        <v>6.2</v>
      </c>
      <c r="J1080">
        <v>2</v>
      </c>
      <c r="K1080">
        <v>2.1</v>
      </c>
      <c r="L1080">
        <v>10864</v>
      </c>
      <c r="P1080">
        <v>6</v>
      </c>
      <c r="Q1080">
        <v>1771</v>
      </c>
      <c r="S1080">
        <v>1323</v>
      </c>
      <c r="U1080">
        <v>1</v>
      </c>
      <c r="V1080">
        <v>9093</v>
      </c>
      <c r="W1080">
        <v>5</v>
      </c>
      <c r="X1080">
        <v>2</v>
      </c>
      <c r="AB1080">
        <v>1</v>
      </c>
    </row>
    <row r="1081" spans="1:28" x14ac:dyDescent="0.35">
      <c r="A1081">
        <v>1990</v>
      </c>
      <c r="B1081" t="s">
        <v>54</v>
      </c>
      <c r="C1081" t="s">
        <v>60</v>
      </c>
      <c r="D1081">
        <v>10</v>
      </c>
      <c r="E1081">
        <v>39</v>
      </c>
      <c r="F1081">
        <v>21646</v>
      </c>
      <c r="G1081">
        <v>23654</v>
      </c>
      <c r="H1081">
        <v>0</v>
      </c>
      <c r="I1081">
        <v>0</v>
      </c>
      <c r="J1081">
        <v>5</v>
      </c>
      <c r="K1081">
        <v>12.2</v>
      </c>
      <c r="L1081">
        <v>2300</v>
      </c>
      <c r="M1081">
        <v>0</v>
      </c>
      <c r="N1081">
        <v>2300</v>
      </c>
      <c r="O1081">
        <v>0</v>
      </c>
      <c r="P1081">
        <v>9.6999999999999993</v>
      </c>
      <c r="Q1081">
        <v>6316</v>
      </c>
      <c r="S1081">
        <v>403</v>
      </c>
      <c r="U1081">
        <v>26.7</v>
      </c>
      <c r="V1081">
        <v>-4016</v>
      </c>
      <c r="W1081">
        <v>-17</v>
      </c>
      <c r="X1081">
        <v>19.399999999999999</v>
      </c>
      <c r="AB1081">
        <v>1</v>
      </c>
    </row>
    <row r="1082" spans="1:28" x14ac:dyDescent="0.35">
      <c r="A1082">
        <v>1990</v>
      </c>
      <c r="B1082" t="s">
        <v>54</v>
      </c>
      <c r="C1082" t="s">
        <v>61</v>
      </c>
      <c r="D1082">
        <v>22</v>
      </c>
      <c r="E1082">
        <v>367</v>
      </c>
      <c r="F1082">
        <v>55194</v>
      </c>
      <c r="G1082">
        <v>51488</v>
      </c>
      <c r="H1082">
        <v>171</v>
      </c>
      <c r="I1082">
        <v>60.1</v>
      </c>
      <c r="J1082">
        <v>6</v>
      </c>
      <c r="K1082">
        <v>2.1</v>
      </c>
      <c r="L1082">
        <v>11598</v>
      </c>
      <c r="P1082">
        <v>22.5</v>
      </c>
      <c r="Q1082">
        <v>4185</v>
      </c>
      <c r="S1082">
        <v>4091</v>
      </c>
      <c r="U1082">
        <v>8.1</v>
      </c>
      <c r="V1082">
        <v>7413</v>
      </c>
      <c r="W1082">
        <v>14.4</v>
      </c>
      <c r="X1082">
        <v>16.2</v>
      </c>
      <c r="AB1082">
        <v>1</v>
      </c>
    </row>
    <row r="1083" spans="1:28" x14ac:dyDescent="0.35">
      <c r="A1083">
        <v>1990</v>
      </c>
      <c r="B1083" t="s">
        <v>54</v>
      </c>
      <c r="C1083" t="s">
        <v>62</v>
      </c>
      <c r="D1083">
        <v>114</v>
      </c>
      <c r="E1083">
        <v>3367</v>
      </c>
      <c r="F1083">
        <v>263299</v>
      </c>
      <c r="G1083">
        <v>267602</v>
      </c>
      <c r="H1083">
        <v>353</v>
      </c>
      <c r="I1083">
        <v>10.5</v>
      </c>
      <c r="J1083">
        <v>330</v>
      </c>
      <c r="K1083">
        <v>9.9</v>
      </c>
      <c r="L1083">
        <v>42003</v>
      </c>
      <c r="M1083">
        <v>20104</v>
      </c>
      <c r="N1083">
        <v>21899</v>
      </c>
      <c r="O1083">
        <v>7.5</v>
      </c>
      <c r="P1083">
        <v>15.7</v>
      </c>
      <c r="Q1083">
        <v>50609</v>
      </c>
      <c r="R1083">
        <v>17728</v>
      </c>
      <c r="S1083">
        <v>32881</v>
      </c>
      <c r="T1083">
        <v>6.6</v>
      </c>
      <c r="U1083">
        <v>18.899999999999999</v>
      </c>
      <c r="V1083">
        <v>-8606</v>
      </c>
      <c r="W1083">
        <v>-3.2</v>
      </c>
      <c r="X1083">
        <v>31.4</v>
      </c>
      <c r="Y1083">
        <v>2</v>
      </c>
      <c r="Z1083">
        <v>2</v>
      </c>
      <c r="AB1083">
        <v>1</v>
      </c>
    </row>
    <row r="1084" spans="1:28" x14ac:dyDescent="0.35">
      <c r="A1084">
        <v>1990</v>
      </c>
      <c r="B1084" t="s">
        <v>54</v>
      </c>
      <c r="C1084" t="s">
        <v>63</v>
      </c>
      <c r="D1084">
        <v>97</v>
      </c>
      <c r="E1084">
        <v>5046</v>
      </c>
      <c r="F1084">
        <v>255703</v>
      </c>
      <c r="G1084">
        <v>245430</v>
      </c>
      <c r="H1084">
        <v>580</v>
      </c>
      <c r="I1084">
        <v>11.8</v>
      </c>
      <c r="J1084">
        <v>309</v>
      </c>
      <c r="K1084">
        <v>6.3</v>
      </c>
      <c r="L1084">
        <v>45413</v>
      </c>
      <c r="M1084">
        <v>20433</v>
      </c>
      <c r="N1084">
        <v>24980</v>
      </c>
      <c r="O1084">
        <v>8.3000000000000007</v>
      </c>
      <c r="P1084">
        <v>18.5</v>
      </c>
      <c r="Q1084">
        <v>24866</v>
      </c>
      <c r="R1084">
        <v>6249</v>
      </c>
      <c r="S1084">
        <v>18617</v>
      </c>
      <c r="T1084">
        <v>2.5</v>
      </c>
      <c r="U1084">
        <v>10.1</v>
      </c>
      <c r="V1084">
        <v>20547</v>
      </c>
      <c r="W1084">
        <v>8.4</v>
      </c>
      <c r="X1084">
        <v>20.2</v>
      </c>
      <c r="AB1084">
        <v>0</v>
      </c>
    </row>
    <row r="1085" spans="1:28" x14ac:dyDescent="0.35">
      <c r="A1085">
        <v>1990</v>
      </c>
      <c r="B1085" t="s">
        <v>54</v>
      </c>
      <c r="C1085" t="s">
        <v>45</v>
      </c>
      <c r="D1085">
        <v>1334</v>
      </c>
      <c r="E1085">
        <v>72015</v>
      </c>
      <c r="F1085">
        <v>3801181</v>
      </c>
      <c r="G1085">
        <v>3776409</v>
      </c>
      <c r="H1085">
        <v>6838</v>
      </c>
      <c r="I1085">
        <v>9.6999999999999993</v>
      </c>
      <c r="J1085">
        <v>4175</v>
      </c>
      <c r="K1085">
        <v>5.9</v>
      </c>
      <c r="L1085">
        <v>463390</v>
      </c>
      <c r="M1085">
        <v>138067</v>
      </c>
      <c r="N1085">
        <v>325323</v>
      </c>
      <c r="O1085">
        <v>3.7</v>
      </c>
      <c r="P1085">
        <v>12.3</v>
      </c>
      <c r="Q1085">
        <v>413846</v>
      </c>
      <c r="R1085">
        <v>96647</v>
      </c>
      <c r="S1085">
        <v>317199</v>
      </c>
      <c r="T1085">
        <v>2.6</v>
      </c>
      <c r="U1085">
        <v>11</v>
      </c>
      <c r="V1085">
        <v>49544</v>
      </c>
      <c r="W1085">
        <v>1.3</v>
      </c>
      <c r="X1085">
        <v>22</v>
      </c>
      <c r="AB1085">
        <v>0</v>
      </c>
    </row>
    <row r="1086" spans="1:28" x14ac:dyDescent="0.35">
      <c r="A1086">
        <v>1990</v>
      </c>
      <c r="B1086" t="s">
        <v>55</v>
      </c>
      <c r="C1086" t="s">
        <v>44</v>
      </c>
      <c r="D1086">
        <v>1</v>
      </c>
      <c r="E1086">
        <v>35</v>
      </c>
      <c r="H1086">
        <v>35</v>
      </c>
      <c r="I1086">
        <v>200</v>
      </c>
      <c r="J1086">
        <v>0</v>
      </c>
      <c r="K1086">
        <v>0</v>
      </c>
      <c r="AB1086">
        <v>1</v>
      </c>
    </row>
    <row r="1087" spans="1:28" x14ac:dyDescent="0.35">
      <c r="A1087">
        <v>1990</v>
      </c>
      <c r="B1087" t="s">
        <v>55</v>
      </c>
      <c r="C1087" t="s">
        <v>57</v>
      </c>
      <c r="D1087">
        <v>5</v>
      </c>
      <c r="E1087">
        <v>367</v>
      </c>
      <c r="H1087">
        <v>61</v>
      </c>
      <c r="I1087">
        <v>17.899999999999999</v>
      </c>
      <c r="J1087">
        <v>7</v>
      </c>
      <c r="K1087">
        <v>2.1</v>
      </c>
      <c r="AB1087">
        <v>1</v>
      </c>
    </row>
    <row r="1088" spans="1:28" x14ac:dyDescent="0.35">
      <c r="A1088">
        <v>1990</v>
      </c>
      <c r="B1088" t="s">
        <v>55</v>
      </c>
      <c r="C1088" t="s">
        <v>58</v>
      </c>
      <c r="D1088">
        <v>9</v>
      </c>
      <c r="E1088">
        <v>700</v>
      </c>
      <c r="H1088">
        <v>121</v>
      </c>
      <c r="I1088">
        <v>18.600000000000001</v>
      </c>
      <c r="J1088">
        <v>55</v>
      </c>
      <c r="K1088">
        <v>8.4</v>
      </c>
      <c r="AB1088">
        <v>1</v>
      </c>
    </row>
    <row r="1089" spans="1:28" x14ac:dyDescent="0.35">
      <c r="A1089">
        <v>1990</v>
      </c>
      <c r="B1089" t="s">
        <v>55</v>
      </c>
      <c r="C1089" t="s">
        <v>59</v>
      </c>
      <c r="D1089">
        <v>22</v>
      </c>
      <c r="E1089">
        <v>51</v>
      </c>
      <c r="F1089">
        <v>78932</v>
      </c>
      <c r="G1089">
        <v>78398</v>
      </c>
      <c r="H1089">
        <v>1</v>
      </c>
      <c r="I1089">
        <v>1.9</v>
      </c>
      <c r="J1089">
        <v>5</v>
      </c>
      <c r="K1089">
        <v>9.6</v>
      </c>
      <c r="L1089">
        <v>1528</v>
      </c>
      <c r="P1089">
        <v>1.9</v>
      </c>
      <c r="Q1089">
        <v>460</v>
      </c>
      <c r="S1089">
        <v>98</v>
      </c>
      <c r="U1089">
        <v>0.6</v>
      </c>
      <c r="V1089">
        <v>1068</v>
      </c>
      <c r="W1089">
        <v>1.3</v>
      </c>
      <c r="X1089">
        <v>1.2</v>
      </c>
      <c r="AB1089">
        <v>1</v>
      </c>
    </row>
    <row r="1090" spans="1:28" x14ac:dyDescent="0.35">
      <c r="A1090">
        <v>1990</v>
      </c>
      <c r="B1090" t="s">
        <v>55</v>
      </c>
      <c r="C1090" t="s">
        <v>60</v>
      </c>
      <c r="D1090">
        <v>8</v>
      </c>
      <c r="E1090">
        <v>278</v>
      </c>
      <c r="H1090">
        <v>18</v>
      </c>
      <c r="I1090">
        <v>6.5</v>
      </c>
      <c r="J1090">
        <v>13</v>
      </c>
      <c r="K1090">
        <v>4.7</v>
      </c>
      <c r="AB1090">
        <v>1</v>
      </c>
    </row>
    <row r="1091" spans="1:28" x14ac:dyDescent="0.35">
      <c r="A1091">
        <v>1990</v>
      </c>
      <c r="B1091" t="s">
        <v>55</v>
      </c>
      <c r="C1091" t="s">
        <v>61</v>
      </c>
      <c r="D1091">
        <v>8</v>
      </c>
      <c r="E1091">
        <v>949</v>
      </c>
      <c r="H1091">
        <v>111</v>
      </c>
      <c r="I1091">
        <v>12.2</v>
      </c>
      <c r="J1091">
        <v>32</v>
      </c>
      <c r="K1091">
        <v>3.5</v>
      </c>
      <c r="AB1091">
        <v>1</v>
      </c>
    </row>
    <row r="1092" spans="1:28" x14ac:dyDescent="0.35">
      <c r="A1092">
        <v>1990</v>
      </c>
      <c r="B1092" t="s">
        <v>55</v>
      </c>
      <c r="C1092" t="s">
        <v>62</v>
      </c>
      <c r="D1092">
        <v>56</v>
      </c>
      <c r="E1092">
        <v>3119</v>
      </c>
      <c r="F1092">
        <v>268685</v>
      </c>
      <c r="G1092">
        <v>261490</v>
      </c>
      <c r="H1092">
        <v>522</v>
      </c>
      <c r="I1092">
        <v>17.5</v>
      </c>
      <c r="J1092">
        <v>254</v>
      </c>
      <c r="K1092">
        <v>8.5</v>
      </c>
      <c r="L1092">
        <v>50453</v>
      </c>
      <c r="M1092">
        <v>12702</v>
      </c>
      <c r="N1092">
        <v>37751</v>
      </c>
      <c r="O1092">
        <v>4.9000000000000004</v>
      </c>
      <c r="P1092">
        <v>19.3</v>
      </c>
      <c r="Q1092">
        <v>36062</v>
      </c>
      <c r="R1092">
        <v>22270</v>
      </c>
      <c r="S1092">
        <v>13792</v>
      </c>
      <c r="T1092">
        <v>8.5</v>
      </c>
      <c r="U1092">
        <v>13.8</v>
      </c>
      <c r="V1092">
        <v>14391</v>
      </c>
      <c r="W1092">
        <v>5.5</v>
      </c>
      <c r="X1092">
        <v>27.6</v>
      </c>
      <c r="Y1092">
        <v>1</v>
      </c>
      <c r="Z1092">
        <v>1</v>
      </c>
      <c r="AB1092">
        <v>1</v>
      </c>
    </row>
    <row r="1093" spans="1:28" x14ac:dyDescent="0.35">
      <c r="A1093">
        <v>1990</v>
      </c>
      <c r="B1093" t="s">
        <v>55</v>
      </c>
      <c r="C1093" t="s">
        <v>63</v>
      </c>
      <c r="D1093">
        <v>40</v>
      </c>
      <c r="E1093">
        <v>4411</v>
      </c>
      <c r="F1093">
        <v>192539</v>
      </c>
      <c r="G1093">
        <v>189468</v>
      </c>
      <c r="H1093">
        <v>439</v>
      </c>
      <c r="I1093">
        <v>10.199999999999999</v>
      </c>
      <c r="J1093">
        <v>203</v>
      </c>
      <c r="K1093">
        <v>4.7</v>
      </c>
      <c r="L1093">
        <v>48847</v>
      </c>
      <c r="M1093">
        <v>12376</v>
      </c>
      <c r="N1093">
        <v>36471</v>
      </c>
      <c r="O1093">
        <v>6.5</v>
      </c>
      <c r="P1093">
        <v>25.8</v>
      </c>
      <c r="Q1093">
        <v>42705</v>
      </c>
      <c r="R1093">
        <v>24177</v>
      </c>
      <c r="S1093">
        <v>18528</v>
      </c>
      <c r="T1093">
        <v>12.8</v>
      </c>
      <c r="U1093">
        <v>22.5</v>
      </c>
      <c r="V1093">
        <v>6142</v>
      </c>
      <c r="W1093">
        <v>3.3</v>
      </c>
      <c r="X1093">
        <v>45</v>
      </c>
      <c r="Y1093">
        <v>1</v>
      </c>
      <c r="Z1093">
        <v>1</v>
      </c>
      <c r="AB1093">
        <v>1</v>
      </c>
    </row>
    <row r="1094" spans="1:28" x14ac:dyDescent="0.35">
      <c r="A1094">
        <v>1990</v>
      </c>
      <c r="B1094" t="s">
        <v>55</v>
      </c>
      <c r="C1094" t="s">
        <v>45</v>
      </c>
      <c r="D1094">
        <v>824</v>
      </c>
      <c r="E1094">
        <v>80661</v>
      </c>
      <c r="F1094">
        <v>4326559</v>
      </c>
      <c r="G1094">
        <v>4307733</v>
      </c>
      <c r="H1094">
        <v>6178</v>
      </c>
      <c r="I1094">
        <v>7.7</v>
      </c>
      <c r="J1094">
        <v>4963</v>
      </c>
      <c r="K1094">
        <v>6.2</v>
      </c>
      <c r="L1094">
        <v>542887</v>
      </c>
      <c r="M1094">
        <v>144390</v>
      </c>
      <c r="N1094">
        <v>398497</v>
      </c>
      <c r="O1094">
        <v>3.4</v>
      </c>
      <c r="P1094">
        <v>12.6</v>
      </c>
      <c r="Q1094">
        <v>505236</v>
      </c>
      <c r="R1094">
        <v>101159</v>
      </c>
      <c r="S1094">
        <v>404077</v>
      </c>
      <c r="T1094">
        <v>2.2999999999999998</v>
      </c>
      <c r="U1094">
        <v>11.7</v>
      </c>
      <c r="V1094">
        <v>37651</v>
      </c>
      <c r="W1094">
        <v>0.9</v>
      </c>
      <c r="X1094">
        <v>23.4</v>
      </c>
      <c r="Y1094">
        <v>1</v>
      </c>
      <c r="Z1094">
        <v>46</v>
      </c>
      <c r="AA1094">
        <v>0</v>
      </c>
      <c r="AB1094">
        <v>0</v>
      </c>
    </row>
    <row r="1095" spans="1:28" x14ac:dyDescent="0.35">
      <c r="A1095">
        <v>1990</v>
      </c>
      <c r="B1095" t="s">
        <v>56</v>
      </c>
      <c r="C1095" t="s">
        <v>57</v>
      </c>
      <c r="D1095">
        <v>13</v>
      </c>
      <c r="E1095">
        <v>21</v>
      </c>
      <c r="F1095">
        <v>649</v>
      </c>
      <c r="G1095">
        <v>709</v>
      </c>
      <c r="H1095">
        <v>0</v>
      </c>
      <c r="I1095">
        <v>0</v>
      </c>
      <c r="J1095">
        <v>9</v>
      </c>
      <c r="K1095">
        <v>35.299999999999997</v>
      </c>
      <c r="L1095">
        <v>64</v>
      </c>
      <c r="M1095">
        <v>0</v>
      </c>
      <c r="N1095">
        <v>64</v>
      </c>
      <c r="O1095">
        <v>0</v>
      </c>
      <c r="P1095">
        <v>9</v>
      </c>
      <c r="Q1095">
        <v>184</v>
      </c>
      <c r="R1095">
        <v>158</v>
      </c>
      <c r="S1095">
        <v>26</v>
      </c>
      <c r="T1095">
        <v>22.3</v>
      </c>
      <c r="U1095">
        <v>26</v>
      </c>
      <c r="V1095">
        <v>-120</v>
      </c>
      <c r="W1095">
        <v>-17</v>
      </c>
      <c r="X1095">
        <v>18</v>
      </c>
      <c r="AB1095">
        <v>0</v>
      </c>
    </row>
    <row r="1096" spans="1:28" x14ac:dyDescent="0.35">
      <c r="A1096">
        <v>1990</v>
      </c>
      <c r="B1096" t="s">
        <v>56</v>
      </c>
      <c r="C1096" t="s">
        <v>58</v>
      </c>
      <c r="D1096">
        <v>13</v>
      </c>
      <c r="E1096">
        <v>190</v>
      </c>
      <c r="H1096">
        <v>0</v>
      </c>
      <c r="I1096">
        <v>0</v>
      </c>
      <c r="J1096">
        <v>5</v>
      </c>
      <c r="K1096">
        <v>2.7</v>
      </c>
      <c r="M1096">
        <v>0</v>
      </c>
      <c r="AB1096">
        <v>1</v>
      </c>
    </row>
    <row r="1097" spans="1:28" x14ac:dyDescent="0.35">
      <c r="A1097">
        <v>1990</v>
      </c>
      <c r="B1097" t="s">
        <v>56</v>
      </c>
      <c r="C1097" t="s">
        <v>59</v>
      </c>
      <c r="D1097">
        <v>16</v>
      </c>
      <c r="E1097">
        <v>84</v>
      </c>
      <c r="F1097">
        <v>85212</v>
      </c>
      <c r="G1097">
        <v>77078</v>
      </c>
      <c r="H1097">
        <v>3</v>
      </c>
      <c r="I1097">
        <v>3.5</v>
      </c>
      <c r="J1097">
        <v>6</v>
      </c>
      <c r="K1097">
        <v>7</v>
      </c>
      <c r="L1097">
        <v>16554</v>
      </c>
      <c r="P1097">
        <v>21.5</v>
      </c>
      <c r="Q1097">
        <v>286</v>
      </c>
      <c r="R1097">
        <v>151</v>
      </c>
      <c r="S1097">
        <v>135</v>
      </c>
      <c r="T1097">
        <v>0.2</v>
      </c>
      <c r="U1097">
        <v>0.4</v>
      </c>
      <c r="V1097">
        <v>16268</v>
      </c>
      <c r="W1097">
        <v>21.1</v>
      </c>
      <c r="X1097">
        <v>0.8</v>
      </c>
      <c r="AB1097">
        <v>1</v>
      </c>
    </row>
    <row r="1098" spans="1:28" x14ac:dyDescent="0.35">
      <c r="A1098">
        <v>1990</v>
      </c>
      <c r="B1098" t="s">
        <v>56</v>
      </c>
      <c r="C1098" t="s">
        <v>60</v>
      </c>
      <c r="D1098">
        <v>15</v>
      </c>
      <c r="E1098">
        <v>135</v>
      </c>
      <c r="H1098">
        <v>7</v>
      </c>
      <c r="I1098">
        <v>5.2</v>
      </c>
      <c r="J1098">
        <v>7</v>
      </c>
      <c r="K1098">
        <v>5.2</v>
      </c>
      <c r="AB1098">
        <v>1</v>
      </c>
    </row>
    <row r="1099" spans="1:28" x14ac:dyDescent="0.35">
      <c r="A1099">
        <v>1990</v>
      </c>
      <c r="B1099" t="s">
        <v>56</v>
      </c>
      <c r="C1099" t="s">
        <v>61</v>
      </c>
      <c r="D1099">
        <v>9</v>
      </c>
      <c r="E1099">
        <v>82</v>
      </c>
      <c r="H1099">
        <v>0</v>
      </c>
      <c r="I1099">
        <v>0</v>
      </c>
      <c r="J1099">
        <v>3</v>
      </c>
      <c r="K1099">
        <v>3.6</v>
      </c>
      <c r="M1099">
        <v>0</v>
      </c>
      <c r="AB1099">
        <v>1</v>
      </c>
    </row>
    <row r="1100" spans="1:28" x14ac:dyDescent="0.35">
      <c r="A1100">
        <v>1990</v>
      </c>
      <c r="B1100" t="s">
        <v>56</v>
      </c>
      <c r="C1100" t="s">
        <v>62</v>
      </c>
      <c r="D1100">
        <v>79</v>
      </c>
      <c r="E1100">
        <v>3592</v>
      </c>
      <c r="F1100">
        <v>279278</v>
      </c>
      <c r="G1100">
        <v>284660</v>
      </c>
      <c r="H1100">
        <v>98</v>
      </c>
      <c r="I1100">
        <v>2.6</v>
      </c>
      <c r="J1100">
        <v>366</v>
      </c>
      <c r="K1100">
        <v>9.8000000000000007</v>
      </c>
      <c r="L1100">
        <v>29519</v>
      </c>
      <c r="M1100">
        <v>7055</v>
      </c>
      <c r="N1100">
        <v>22464</v>
      </c>
      <c r="O1100">
        <v>2.5</v>
      </c>
      <c r="P1100">
        <v>10.4</v>
      </c>
      <c r="Q1100">
        <v>40282</v>
      </c>
      <c r="R1100">
        <v>20269</v>
      </c>
      <c r="S1100">
        <v>20013</v>
      </c>
      <c r="T1100">
        <v>7.1</v>
      </c>
      <c r="U1100">
        <v>14.2</v>
      </c>
      <c r="V1100">
        <v>-10763</v>
      </c>
      <c r="W1100">
        <v>-3.8</v>
      </c>
      <c r="X1100">
        <v>20.8</v>
      </c>
      <c r="AB1100">
        <v>0</v>
      </c>
    </row>
    <row r="1101" spans="1:28" x14ac:dyDescent="0.35">
      <c r="A1101">
        <v>1990</v>
      </c>
      <c r="B1101" t="s">
        <v>56</v>
      </c>
      <c r="C1101" t="s">
        <v>63</v>
      </c>
      <c r="D1101">
        <v>64</v>
      </c>
      <c r="E1101">
        <v>3764</v>
      </c>
      <c r="F1101">
        <v>363584</v>
      </c>
      <c r="G1101">
        <v>346612</v>
      </c>
      <c r="H1101">
        <v>391</v>
      </c>
      <c r="I1101">
        <v>10.7</v>
      </c>
      <c r="J1101">
        <v>134</v>
      </c>
      <c r="K1101">
        <v>3.7</v>
      </c>
      <c r="L1101">
        <v>72023</v>
      </c>
      <c r="M1101">
        <v>17652</v>
      </c>
      <c r="N1101">
        <v>54371</v>
      </c>
      <c r="O1101">
        <v>5.0999999999999996</v>
      </c>
      <c r="P1101">
        <v>20.8</v>
      </c>
      <c r="Q1101">
        <v>38079</v>
      </c>
      <c r="R1101">
        <v>3560</v>
      </c>
      <c r="S1101">
        <v>34519</v>
      </c>
      <c r="T1101">
        <v>1</v>
      </c>
      <c r="U1101">
        <v>11</v>
      </c>
      <c r="V1101">
        <v>33944</v>
      </c>
      <c r="W1101">
        <v>9.8000000000000007</v>
      </c>
      <c r="X1101">
        <v>22</v>
      </c>
      <c r="AB1101">
        <v>0</v>
      </c>
    </row>
    <row r="1102" spans="1:28" x14ac:dyDescent="0.35">
      <c r="A1102">
        <v>1990</v>
      </c>
      <c r="B1102" t="s">
        <v>56</v>
      </c>
      <c r="C1102" t="s">
        <v>45</v>
      </c>
      <c r="D1102">
        <v>912</v>
      </c>
      <c r="E1102">
        <v>343346</v>
      </c>
      <c r="F1102">
        <v>21358601</v>
      </c>
      <c r="G1102">
        <v>21239445</v>
      </c>
      <c r="H1102">
        <v>29063</v>
      </c>
      <c r="I1102">
        <v>8.5</v>
      </c>
      <c r="J1102">
        <v>23826</v>
      </c>
      <c r="K1102">
        <v>7</v>
      </c>
      <c r="L1102">
        <v>2586543</v>
      </c>
      <c r="M1102">
        <v>789159</v>
      </c>
      <c r="N1102">
        <v>1797384</v>
      </c>
      <c r="O1102">
        <v>3.7</v>
      </c>
      <c r="P1102">
        <v>12.2</v>
      </c>
      <c r="Q1102">
        <v>2348230</v>
      </c>
      <c r="R1102">
        <v>614692</v>
      </c>
      <c r="S1102">
        <v>1733538</v>
      </c>
      <c r="T1102">
        <v>2.9</v>
      </c>
      <c r="U1102">
        <v>11.1</v>
      </c>
      <c r="V1102">
        <v>238313</v>
      </c>
      <c r="W1102">
        <v>1.1000000000000001</v>
      </c>
      <c r="X1102">
        <v>22.2</v>
      </c>
      <c r="AB1102">
        <v>0</v>
      </c>
    </row>
    <row r="1103" spans="1:28" x14ac:dyDescent="0.35">
      <c r="A1103">
        <v>1991</v>
      </c>
      <c r="B1103" t="s">
        <v>43</v>
      </c>
      <c r="C1103" t="s">
        <v>44</v>
      </c>
      <c r="D1103">
        <v>404252</v>
      </c>
      <c r="E1103">
        <v>404907</v>
      </c>
      <c r="F1103">
        <v>1055208</v>
      </c>
      <c r="G1103">
        <v>531504</v>
      </c>
      <c r="H1103">
        <v>401343</v>
      </c>
      <c r="I1103">
        <v>198.2</v>
      </c>
      <c r="J1103">
        <v>0</v>
      </c>
      <c r="K1103">
        <v>0</v>
      </c>
      <c r="L1103">
        <v>1047408</v>
      </c>
      <c r="M1103">
        <v>1047408</v>
      </c>
      <c r="N1103">
        <v>0</v>
      </c>
      <c r="O1103">
        <v>197.1</v>
      </c>
      <c r="P1103">
        <v>197.1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1047408</v>
      </c>
      <c r="W1103">
        <v>197.1</v>
      </c>
      <c r="X1103">
        <v>0</v>
      </c>
      <c r="AB1103">
        <v>0</v>
      </c>
    </row>
    <row r="1104" spans="1:28" x14ac:dyDescent="0.35">
      <c r="A1104">
        <v>1991</v>
      </c>
      <c r="B1104" t="s">
        <v>43</v>
      </c>
      <c r="C1104" t="s">
        <v>57</v>
      </c>
      <c r="D1104">
        <v>245375</v>
      </c>
      <c r="E1104">
        <v>245641</v>
      </c>
      <c r="F1104">
        <v>522822</v>
      </c>
      <c r="G1104">
        <v>592740</v>
      </c>
      <c r="H1104">
        <v>383</v>
      </c>
      <c r="I1104">
        <v>0.1</v>
      </c>
      <c r="J1104">
        <v>77745</v>
      </c>
      <c r="K1104">
        <v>27.1</v>
      </c>
      <c r="L1104">
        <v>122512</v>
      </c>
      <c r="M1104">
        <v>1080</v>
      </c>
      <c r="N1104">
        <v>121432</v>
      </c>
      <c r="O1104">
        <v>0.2</v>
      </c>
      <c r="P1104">
        <v>20.7</v>
      </c>
      <c r="Q1104">
        <v>262347</v>
      </c>
      <c r="R1104">
        <v>179750</v>
      </c>
      <c r="S1104">
        <v>82597</v>
      </c>
      <c r="T1104">
        <v>30.3</v>
      </c>
      <c r="U1104">
        <v>44.3</v>
      </c>
      <c r="V1104">
        <v>-139835</v>
      </c>
      <c r="W1104">
        <v>-23.6</v>
      </c>
      <c r="X1104">
        <v>41.4</v>
      </c>
      <c r="Y1104">
        <v>53950</v>
      </c>
      <c r="Z1104">
        <v>53953</v>
      </c>
      <c r="AA1104">
        <v>130746</v>
      </c>
      <c r="AB1104">
        <v>0</v>
      </c>
    </row>
    <row r="1105" spans="1:28" x14ac:dyDescent="0.35">
      <c r="A1105">
        <v>1991</v>
      </c>
      <c r="B1105" t="s">
        <v>43</v>
      </c>
      <c r="C1105" t="s">
        <v>58</v>
      </c>
      <c r="D1105">
        <v>192750</v>
      </c>
      <c r="E1105">
        <v>192948</v>
      </c>
      <c r="F1105">
        <v>411950</v>
      </c>
      <c r="G1105">
        <v>471436</v>
      </c>
      <c r="H1105">
        <v>7892</v>
      </c>
      <c r="I1105">
        <v>3.7</v>
      </c>
      <c r="J1105">
        <v>51434</v>
      </c>
      <c r="K1105">
        <v>23.9</v>
      </c>
      <c r="L1105">
        <v>83802</v>
      </c>
      <c r="M1105">
        <v>18637</v>
      </c>
      <c r="N1105">
        <v>65165</v>
      </c>
      <c r="O1105">
        <v>4</v>
      </c>
      <c r="P1105">
        <v>17.8</v>
      </c>
      <c r="Q1105">
        <v>202773</v>
      </c>
      <c r="R1105">
        <v>133106</v>
      </c>
      <c r="S1105">
        <v>69667</v>
      </c>
      <c r="T1105">
        <v>28.2</v>
      </c>
      <c r="U1105">
        <v>43</v>
      </c>
      <c r="V1105">
        <v>-118971</v>
      </c>
      <c r="W1105">
        <v>-25.2</v>
      </c>
      <c r="X1105">
        <v>35.6</v>
      </c>
      <c r="Y1105">
        <v>38428</v>
      </c>
      <c r="Z1105">
        <v>38428</v>
      </c>
      <c r="AA1105">
        <v>103692</v>
      </c>
      <c r="AB1105">
        <v>0</v>
      </c>
    </row>
    <row r="1106" spans="1:28" x14ac:dyDescent="0.35">
      <c r="A1106">
        <v>1991</v>
      </c>
      <c r="B1106" t="s">
        <v>43</v>
      </c>
      <c r="C1106" t="s">
        <v>59</v>
      </c>
      <c r="D1106">
        <v>161283</v>
      </c>
      <c r="E1106">
        <v>161449</v>
      </c>
      <c r="F1106">
        <v>344983</v>
      </c>
      <c r="G1106">
        <v>395164</v>
      </c>
      <c r="H1106">
        <v>7070</v>
      </c>
      <c r="I1106">
        <v>4</v>
      </c>
      <c r="J1106">
        <v>41324</v>
      </c>
      <c r="K1106">
        <v>23.1</v>
      </c>
      <c r="L1106">
        <v>64351</v>
      </c>
      <c r="M1106">
        <v>16486</v>
      </c>
      <c r="N1106">
        <v>47865</v>
      </c>
      <c r="O1106">
        <v>4.2</v>
      </c>
      <c r="P1106">
        <v>16.3</v>
      </c>
      <c r="Q1106">
        <v>164712</v>
      </c>
      <c r="R1106">
        <v>107702</v>
      </c>
      <c r="S1106">
        <v>57010</v>
      </c>
      <c r="T1106">
        <v>27.3</v>
      </c>
      <c r="U1106">
        <v>41.7</v>
      </c>
      <c r="V1106">
        <v>-100361</v>
      </c>
      <c r="W1106">
        <v>-25.4</v>
      </c>
      <c r="X1106">
        <v>32.6</v>
      </c>
      <c r="Y1106">
        <v>31413</v>
      </c>
      <c r="Z1106">
        <v>31421</v>
      </c>
      <c r="AA1106">
        <v>85150</v>
      </c>
      <c r="AB1106">
        <v>0</v>
      </c>
    </row>
    <row r="1107" spans="1:28" x14ac:dyDescent="0.35">
      <c r="A1107">
        <v>1991</v>
      </c>
      <c r="B1107" t="s">
        <v>43</v>
      </c>
      <c r="C1107" t="s">
        <v>60</v>
      </c>
      <c r="D1107">
        <v>142928</v>
      </c>
      <c r="E1107">
        <v>143327</v>
      </c>
      <c r="F1107">
        <v>308031</v>
      </c>
      <c r="G1107">
        <v>352381</v>
      </c>
      <c r="H1107">
        <v>6529</v>
      </c>
      <c r="I1107">
        <v>4.0999999999999996</v>
      </c>
      <c r="J1107">
        <v>35969</v>
      </c>
      <c r="K1107">
        <v>22.8</v>
      </c>
      <c r="L1107">
        <v>54182</v>
      </c>
      <c r="M1107">
        <v>14855</v>
      </c>
      <c r="N1107">
        <v>39327</v>
      </c>
      <c r="O1107">
        <v>4.2</v>
      </c>
      <c r="P1107">
        <v>15.4</v>
      </c>
      <c r="Q1107">
        <v>142882</v>
      </c>
      <c r="R1107">
        <v>93061</v>
      </c>
      <c r="S1107">
        <v>49821</v>
      </c>
      <c r="T1107">
        <v>26.4</v>
      </c>
      <c r="U1107">
        <v>40.5</v>
      </c>
      <c r="V1107">
        <v>-88700</v>
      </c>
      <c r="W1107">
        <v>-25.1</v>
      </c>
      <c r="X1107">
        <v>30.8</v>
      </c>
      <c r="Y1107">
        <v>27440</v>
      </c>
      <c r="Z1107">
        <v>27447</v>
      </c>
      <c r="AA1107">
        <v>73449</v>
      </c>
      <c r="AB1107">
        <v>0</v>
      </c>
    </row>
    <row r="1108" spans="1:28" x14ac:dyDescent="0.35">
      <c r="A1108">
        <v>1991</v>
      </c>
      <c r="B1108" t="s">
        <v>43</v>
      </c>
      <c r="C1108" t="s">
        <v>61</v>
      </c>
      <c r="D1108">
        <v>124107</v>
      </c>
      <c r="E1108">
        <v>124397</v>
      </c>
      <c r="F1108">
        <v>269242</v>
      </c>
      <c r="G1108">
        <v>305568</v>
      </c>
      <c r="H1108">
        <v>5518</v>
      </c>
      <c r="I1108">
        <v>4.0999999999999996</v>
      </c>
      <c r="J1108">
        <v>28876</v>
      </c>
      <c r="K1108">
        <v>21.3</v>
      </c>
      <c r="L1108">
        <v>45573</v>
      </c>
      <c r="M1108">
        <v>12882</v>
      </c>
      <c r="N1108">
        <v>32691</v>
      </c>
      <c r="O1108">
        <v>4.2</v>
      </c>
      <c r="P1108">
        <v>14.9</v>
      </c>
      <c r="Q1108">
        <v>118225</v>
      </c>
      <c r="R1108">
        <v>75565</v>
      </c>
      <c r="S1108">
        <v>42660</v>
      </c>
      <c r="T1108">
        <v>24.7</v>
      </c>
      <c r="U1108">
        <v>38.700000000000003</v>
      </c>
      <c r="V1108">
        <v>-72652</v>
      </c>
      <c r="W1108">
        <v>-23.8</v>
      </c>
      <c r="X1108">
        <v>29.8</v>
      </c>
      <c r="Y1108">
        <v>21880</v>
      </c>
      <c r="Z1108">
        <v>21890</v>
      </c>
      <c r="AA1108">
        <v>59409</v>
      </c>
      <c r="AB1108">
        <v>0</v>
      </c>
    </row>
    <row r="1109" spans="1:28" x14ac:dyDescent="0.35">
      <c r="A1109">
        <v>1991</v>
      </c>
      <c r="B1109" t="s">
        <v>43</v>
      </c>
      <c r="C1109" t="s">
        <v>62</v>
      </c>
      <c r="D1109">
        <v>437345</v>
      </c>
      <c r="E1109">
        <v>438548</v>
      </c>
      <c r="F1109">
        <v>959733</v>
      </c>
      <c r="G1109">
        <v>1057767</v>
      </c>
      <c r="H1109">
        <v>18700</v>
      </c>
      <c r="I1109">
        <v>4</v>
      </c>
      <c r="J1109">
        <v>79249</v>
      </c>
      <c r="K1109">
        <v>16.899999999999999</v>
      </c>
      <c r="L1109">
        <v>147479</v>
      </c>
      <c r="M1109">
        <v>43255</v>
      </c>
      <c r="N1109">
        <v>104224</v>
      </c>
      <c r="O1109">
        <v>4.0999999999999996</v>
      </c>
      <c r="P1109">
        <v>13.9</v>
      </c>
      <c r="Q1109">
        <v>343547</v>
      </c>
      <c r="R1109">
        <v>205848</v>
      </c>
      <c r="S1109">
        <v>137699</v>
      </c>
      <c r="T1109">
        <v>19.5</v>
      </c>
      <c r="U1109">
        <v>32.5</v>
      </c>
      <c r="V1109">
        <v>-196068</v>
      </c>
      <c r="W1109">
        <v>-18.600000000000001</v>
      </c>
      <c r="X1109">
        <v>27.8</v>
      </c>
      <c r="Y1109">
        <v>58579</v>
      </c>
      <c r="Z1109">
        <v>58624</v>
      </c>
      <c r="AA1109">
        <v>158517</v>
      </c>
      <c r="AB1109">
        <v>0</v>
      </c>
    </row>
    <row r="1110" spans="1:28" x14ac:dyDescent="0.35">
      <c r="A1110">
        <v>1991</v>
      </c>
      <c r="B1110" t="s">
        <v>43</v>
      </c>
      <c r="C1110" t="s">
        <v>63</v>
      </c>
      <c r="D1110">
        <v>233888</v>
      </c>
      <c r="E1110">
        <v>235067</v>
      </c>
      <c r="F1110">
        <v>513056</v>
      </c>
      <c r="G1110">
        <v>559916</v>
      </c>
      <c r="H1110">
        <v>10628</v>
      </c>
      <c r="I1110">
        <v>4.3</v>
      </c>
      <c r="J1110">
        <v>38051</v>
      </c>
      <c r="K1110">
        <v>15.3</v>
      </c>
      <c r="L1110">
        <v>76133</v>
      </c>
      <c r="M1110">
        <v>23704</v>
      </c>
      <c r="N1110">
        <v>52429</v>
      </c>
      <c r="O1110">
        <v>4.2</v>
      </c>
      <c r="P1110">
        <v>13.6</v>
      </c>
      <c r="Q1110">
        <v>169852</v>
      </c>
      <c r="R1110">
        <v>96579</v>
      </c>
      <c r="S1110">
        <v>73273</v>
      </c>
      <c r="T1110">
        <v>17.2</v>
      </c>
      <c r="U1110">
        <v>30.3</v>
      </c>
      <c r="V1110">
        <v>-93719</v>
      </c>
      <c r="W1110">
        <v>-16.7</v>
      </c>
      <c r="X1110">
        <v>27.2</v>
      </c>
      <c r="Y1110">
        <v>27101</v>
      </c>
      <c r="Z1110">
        <v>27154</v>
      </c>
      <c r="AA1110">
        <v>71540</v>
      </c>
      <c r="AB1110">
        <v>0</v>
      </c>
    </row>
    <row r="1111" spans="1:28" x14ac:dyDescent="0.35">
      <c r="A1111">
        <v>1991</v>
      </c>
      <c r="B1111" t="s">
        <v>43</v>
      </c>
      <c r="C1111" t="s">
        <v>45</v>
      </c>
      <c r="D1111">
        <v>411290</v>
      </c>
      <c r="E1111">
        <v>413291</v>
      </c>
      <c r="F1111">
        <v>919943</v>
      </c>
      <c r="G1111">
        <v>1002574</v>
      </c>
      <c r="H1111">
        <v>13011</v>
      </c>
      <c r="I1111">
        <v>3</v>
      </c>
      <c r="J1111">
        <v>60945</v>
      </c>
      <c r="K1111">
        <v>14</v>
      </c>
      <c r="L1111">
        <v>108749</v>
      </c>
      <c r="M1111">
        <v>31302</v>
      </c>
      <c r="N1111">
        <v>77447</v>
      </c>
      <c r="O1111">
        <v>3.1</v>
      </c>
      <c r="P1111">
        <v>10.8</v>
      </c>
      <c r="Q1111">
        <v>274011</v>
      </c>
      <c r="R1111">
        <v>158061</v>
      </c>
      <c r="S1111">
        <v>115950</v>
      </c>
      <c r="T1111">
        <v>15.8</v>
      </c>
      <c r="U1111">
        <v>27.3</v>
      </c>
      <c r="V1111">
        <v>-165262</v>
      </c>
      <c r="W1111">
        <v>-16.5</v>
      </c>
      <c r="X1111">
        <v>21.6</v>
      </c>
      <c r="Y1111">
        <v>47131</v>
      </c>
      <c r="Z1111">
        <v>47239</v>
      </c>
      <c r="AA1111">
        <v>125465</v>
      </c>
      <c r="AB1111">
        <v>0</v>
      </c>
    </row>
    <row r="1112" spans="1:28" x14ac:dyDescent="0.35">
      <c r="A1112">
        <v>1991</v>
      </c>
      <c r="B1112" t="s">
        <v>46</v>
      </c>
      <c r="C1112" t="s">
        <v>44</v>
      </c>
      <c r="D1112">
        <v>41329</v>
      </c>
      <c r="E1112">
        <v>42478</v>
      </c>
      <c r="F1112">
        <v>501818</v>
      </c>
      <c r="G1112">
        <v>252103</v>
      </c>
      <c r="H1112">
        <v>42278</v>
      </c>
      <c r="I1112">
        <v>199.1</v>
      </c>
      <c r="J1112">
        <v>0</v>
      </c>
      <c r="K1112">
        <v>0</v>
      </c>
      <c r="L1112">
        <v>499431</v>
      </c>
      <c r="M1112">
        <v>499431</v>
      </c>
      <c r="N1112">
        <v>0</v>
      </c>
      <c r="O1112">
        <v>198.1</v>
      </c>
      <c r="P1112">
        <v>198.1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499431</v>
      </c>
      <c r="W1112">
        <v>198.1</v>
      </c>
      <c r="X1112">
        <v>0</v>
      </c>
      <c r="AB1112">
        <v>0</v>
      </c>
    </row>
    <row r="1113" spans="1:28" x14ac:dyDescent="0.35">
      <c r="A1113">
        <v>1991</v>
      </c>
      <c r="B1113" t="s">
        <v>46</v>
      </c>
      <c r="C1113" t="s">
        <v>57</v>
      </c>
      <c r="D1113">
        <v>79847</v>
      </c>
      <c r="E1113">
        <v>80628</v>
      </c>
      <c r="F1113">
        <v>521945</v>
      </c>
      <c r="G1113">
        <v>529932</v>
      </c>
      <c r="H1113">
        <v>692</v>
      </c>
      <c r="I1113">
        <v>0.8</v>
      </c>
      <c r="J1113">
        <v>5858</v>
      </c>
      <c r="K1113">
        <v>7</v>
      </c>
      <c r="L1113">
        <v>140742</v>
      </c>
      <c r="M1113">
        <v>3813</v>
      </c>
      <c r="N1113">
        <v>136929</v>
      </c>
      <c r="O1113">
        <v>0.7</v>
      </c>
      <c r="P1113">
        <v>26.6</v>
      </c>
      <c r="Q1113">
        <v>156716</v>
      </c>
      <c r="R1113">
        <v>70849</v>
      </c>
      <c r="S1113">
        <v>85867</v>
      </c>
      <c r="T1113">
        <v>13.4</v>
      </c>
      <c r="U1113">
        <v>29.6</v>
      </c>
      <c r="V1113">
        <v>-15974</v>
      </c>
      <c r="W1113">
        <v>-3</v>
      </c>
      <c r="X1113">
        <v>53.2</v>
      </c>
      <c r="Y1113">
        <v>4693</v>
      </c>
      <c r="Z1113">
        <v>4693</v>
      </c>
      <c r="AA1113">
        <v>57218</v>
      </c>
      <c r="AB1113">
        <v>0</v>
      </c>
    </row>
    <row r="1114" spans="1:28" x14ac:dyDescent="0.35">
      <c r="A1114">
        <v>1991</v>
      </c>
      <c r="B1114" t="s">
        <v>46</v>
      </c>
      <c r="C1114" t="s">
        <v>58</v>
      </c>
      <c r="D1114">
        <v>72621</v>
      </c>
      <c r="E1114">
        <v>73413</v>
      </c>
      <c r="F1114">
        <v>456284</v>
      </c>
      <c r="G1114">
        <v>487775</v>
      </c>
      <c r="H1114">
        <v>963</v>
      </c>
      <c r="I1114">
        <v>1.3</v>
      </c>
      <c r="J1114">
        <v>5648</v>
      </c>
      <c r="K1114">
        <v>7.5</v>
      </c>
      <c r="L1114">
        <v>90193</v>
      </c>
      <c r="M1114">
        <v>8155</v>
      </c>
      <c r="N1114">
        <v>82038</v>
      </c>
      <c r="O1114">
        <v>1.7</v>
      </c>
      <c r="P1114">
        <v>18.5</v>
      </c>
      <c r="Q1114">
        <v>153175</v>
      </c>
      <c r="R1114">
        <v>68301</v>
      </c>
      <c r="S1114">
        <v>84874</v>
      </c>
      <c r="T1114">
        <v>14</v>
      </c>
      <c r="U1114">
        <v>31.4</v>
      </c>
      <c r="V1114">
        <v>-62982</v>
      </c>
      <c r="W1114">
        <v>-12.9</v>
      </c>
      <c r="X1114">
        <v>37</v>
      </c>
      <c r="Y1114">
        <v>4595</v>
      </c>
      <c r="Z1114">
        <v>4597</v>
      </c>
      <c r="AA1114">
        <v>56549</v>
      </c>
      <c r="AB1114">
        <v>0</v>
      </c>
    </row>
    <row r="1115" spans="1:28" x14ac:dyDescent="0.35">
      <c r="A1115">
        <v>1991</v>
      </c>
      <c r="B1115" t="s">
        <v>46</v>
      </c>
      <c r="C1115" t="s">
        <v>59</v>
      </c>
      <c r="D1115">
        <v>65532</v>
      </c>
      <c r="E1115">
        <v>66253</v>
      </c>
      <c r="F1115">
        <v>408427</v>
      </c>
      <c r="G1115">
        <v>438088</v>
      </c>
      <c r="H1115">
        <v>847</v>
      </c>
      <c r="I1115">
        <v>1.2</v>
      </c>
      <c r="J1115">
        <v>4705</v>
      </c>
      <c r="K1115">
        <v>6.9</v>
      </c>
      <c r="L1115">
        <v>71550</v>
      </c>
      <c r="M1115">
        <v>7539</v>
      </c>
      <c r="N1115">
        <v>64011</v>
      </c>
      <c r="O1115">
        <v>1.7</v>
      </c>
      <c r="P1115">
        <v>16.3</v>
      </c>
      <c r="Q1115">
        <v>130871</v>
      </c>
      <c r="R1115">
        <v>56417</v>
      </c>
      <c r="S1115">
        <v>74454</v>
      </c>
      <c r="T1115">
        <v>12.9</v>
      </c>
      <c r="U1115">
        <v>29.9</v>
      </c>
      <c r="V1115">
        <v>-59321</v>
      </c>
      <c r="W1115">
        <v>-13.6</v>
      </c>
      <c r="X1115">
        <v>32.6</v>
      </c>
      <c r="Y1115">
        <v>3836</v>
      </c>
      <c r="Z1115">
        <v>3840</v>
      </c>
      <c r="AA1115">
        <v>47169</v>
      </c>
      <c r="AB1115">
        <v>0</v>
      </c>
    </row>
    <row r="1116" spans="1:28" x14ac:dyDescent="0.35">
      <c r="A1116">
        <v>1991</v>
      </c>
      <c r="B1116" t="s">
        <v>46</v>
      </c>
      <c r="C1116" t="s">
        <v>60</v>
      </c>
      <c r="D1116">
        <v>62111</v>
      </c>
      <c r="E1116">
        <v>63462</v>
      </c>
      <c r="F1116">
        <v>387536</v>
      </c>
      <c r="G1116">
        <v>414441</v>
      </c>
      <c r="H1116">
        <v>744</v>
      </c>
      <c r="I1116">
        <v>1.1000000000000001</v>
      </c>
      <c r="J1116">
        <v>4273</v>
      </c>
      <c r="K1116">
        <v>6.6</v>
      </c>
      <c r="L1116">
        <v>62138</v>
      </c>
      <c r="M1116">
        <v>6760</v>
      </c>
      <c r="N1116">
        <v>55378</v>
      </c>
      <c r="O1116">
        <v>1.6</v>
      </c>
      <c r="P1116">
        <v>15</v>
      </c>
      <c r="Q1116">
        <v>115948</v>
      </c>
      <c r="R1116">
        <v>49014</v>
      </c>
      <c r="S1116">
        <v>66934</v>
      </c>
      <c r="T1116">
        <v>11.8</v>
      </c>
      <c r="U1116">
        <v>28</v>
      </c>
      <c r="V1116">
        <v>-53810</v>
      </c>
      <c r="W1116">
        <v>-13</v>
      </c>
      <c r="X1116">
        <v>30</v>
      </c>
      <c r="Y1116">
        <v>3266</v>
      </c>
      <c r="Z1116">
        <v>3277</v>
      </c>
      <c r="AA1116">
        <v>39787</v>
      </c>
      <c r="AB1116">
        <v>0</v>
      </c>
    </row>
    <row r="1117" spans="1:28" x14ac:dyDescent="0.35">
      <c r="A1117">
        <v>1991</v>
      </c>
      <c r="B1117" t="s">
        <v>46</v>
      </c>
      <c r="C1117" t="s">
        <v>61</v>
      </c>
      <c r="D1117">
        <v>57359</v>
      </c>
      <c r="E1117">
        <v>58512</v>
      </c>
      <c r="F1117">
        <v>357872</v>
      </c>
      <c r="G1117">
        <v>381878</v>
      </c>
      <c r="H1117">
        <v>652</v>
      </c>
      <c r="I1117">
        <v>1.1000000000000001</v>
      </c>
      <c r="J1117">
        <v>3553</v>
      </c>
      <c r="K1117">
        <v>5.9</v>
      </c>
      <c r="L1117">
        <v>53873</v>
      </c>
      <c r="M1117">
        <v>5800</v>
      </c>
      <c r="N1117">
        <v>48073</v>
      </c>
      <c r="O1117">
        <v>1.5</v>
      </c>
      <c r="P1117">
        <v>14.1</v>
      </c>
      <c r="Q1117">
        <v>101884</v>
      </c>
      <c r="R1117">
        <v>41153</v>
      </c>
      <c r="S1117">
        <v>60731</v>
      </c>
      <c r="T1117">
        <v>10.8</v>
      </c>
      <c r="U1117">
        <v>26.7</v>
      </c>
      <c r="V1117">
        <v>-48011</v>
      </c>
      <c r="W1117">
        <v>-12.6</v>
      </c>
      <c r="X1117">
        <v>28.2</v>
      </c>
      <c r="Y1117">
        <v>2749</v>
      </c>
      <c r="Z1117">
        <v>2753</v>
      </c>
      <c r="AA1117">
        <v>33764</v>
      </c>
      <c r="AB1117">
        <v>0</v>
      </c>
    </row>
    <row r="1118" spans="1:28" x14ac:dyDescent="0.35">
      <c r="A1118">
        <v>1991</v>
      </c>
      <c r="B1118" t="s">
        <v>46</v>
      </c>
      <c r="C1118" t="s">
        <v>62</v>
      </c>
      <c r="D1118">
        <v>214168</v>
      </c>
      <c r="E1118">
        <v>219048</v>
      </c>
      <c r="F1118">
        <v>1338850</v>
      </c>
      <c r="G1118">
        <v>1408565</v>
      </c>
      <c r="H1118">
        <v>2728</v>
      </c>
      <c r="I1118">
        <v>1.2</v>
      </c>
      <c r="J1118">
        <v>10266</v>
      </c>
      <c r="K1118">
        <v>4.5999999999999996</v>
      </c>
      <c r="L1118">
        <v>181241</v>
      </c>
      <c r="M1118">
        <v>22926</v>
      </c>
      <c r="N1118">
        <v>158315</v>
      </c>
      <c r="O1118">
        <v>1.6</v>
      </c>
      <c r="P1118">
        <v>12.9</v>
      </c>
      <c r="Q1118">
        <v>320671</v>
      </c>
      <c r="R1118">
        <v>114999</v>
      </c>
      <c r="S1118">
        <v>205672</v>
      </c>
      <c r="T1118">
        <v>8.1999999999999993</v>
      </c>
      <c r="U1118">
        <v>22.8</v>
      </c>
      <c r="V1118">
        <v>-139430</v>
      </c>
      <c r="W1118">
        <v>-9.9</v>
      </c>
      <c r="X1118">
        <v>25.8</v>
      </c>
      <c r="Y1118">
        <v>7425</v>
      </c>
      <c r="Z1118">
        <v>7448</v>
      </c>
      <c r="AA1118">
        <v>90543</v>
      </c>
      <c r="AB1118">
        <v>0</v>
      </c>
    </row>
    <row r="1119" spans="1:28" x14ac:dyDescent="0.35">
      <c r="A1119">
        <v>1991</v>
      </c>
      <c r="B1119" t="s">
        <v>46</v>
      </c>
      <c r="C1119" t="s">
        <v>63</v>
      </c>
      <c r="D1119">
        <v>123258</v>
      </c>
      <c r="E1119">
        <v>127497</v>
      </c>
      <c r="F1119">
        <v>771214</v>
      </c>
      <c r="G1119">
        <v>808177</v>
      </c>
      <c r="H1119">
        <v>1783</v>
      </c>
      <c r="I1119">
        <v>1.4</v>
      </c>
      <c r="J1119">
        <v>5105</v>
      </c>
      <c r="K1119">
        <v>4</v>
      </c>
      <c r="L1119">
        <v>95575</v>
      </c>
      <c r="M1119">
        <v>13823</v>
      </c>
      <c r="N1119">
        <v>81752</v>
      </c>
      <c r="O1119">
        <v>1.7</v>
      </c>
      <c r="P1119">
        <v>11.8</v>
      </c>
      <c r="Q1119">
        <v>169501</v>
      </c>
      <c r="R1119">
        <v>54354</v>
      </c>
      <c r="S1119">
        <v>115147</v>
      </c>
      <c r="T1119">
        <v>6.7</v>
      </c>
      <c r="U1119">
        <v>21</v>
      </c>
      <c r="V1119">
        <v>-73926</v>
      </c>
      <c r="W1119">
        <v>-9.1999999999999993</v>
      </c>
      <c r="X1119">
        <v>23.6</v>
      </c>
      <c r="Y1119">
        <v>3347</v>
      </c>
      <c r="Z1119">
        <v>3381</v>
      </c>
      <c r="AA1119">
        <v>41013</v>
      </c>
      <c r="AB1119">
        <v>0</v>
      </c>
    </row>
    <row r="1120" spans="1:28" x14ac:dyDescent="0.35">
      <c r="A1120">
        <v>1991</v>
      </c>
      <c r="B1120" t="s">
        <v>46</v>
      </c>
      <c r="C1120" t="s">
        <v>45</v>
      </c>
      <c r="D1120">
        <v>244864</v>
      </c>
      <c r="E1120">
        <v>252026</v>
      </c>
      <c r="F1120">
        <v>1545647</v>
      </c>
      <c r="G1120">
        <v>1611831</v>
      </c>
      <c r="H1120">
        <v>3972</v>
      </c>
      <c r="I1120">
        <v>1.6</v>
      </c>
      <c r="J1120">
        <v>8946</v>
      </c>
      <c r="K1120">
        <v>3.5</v>
      </c>
      <c r="L1120">
        <v>168034</v>
      </c>
      <c r="M1120">
        <v>29599</v>
      </c>
      <c r="N1120">
        <v>138435</v>
      </c>
      <c r="O1120">
        <v>1.8</v>
      </c>
      <c r="P1120">
        <v>10.4</v>
      </c>
      <c r="Q1120">
        <v>300402</v>
      </c>
      <c r="R1120">
        <v>94423</v>
      </c>
      <c r="S1120">
        <v>205979</v>
      </c>
      <c r="T1120">
        <v>5.9</v>
      </c>
      <c r="U1120">
        <v>18.600000000000001</v>
      </c>
      <c r="V1120">
        <v>-132368</v>
      </c>
      <c r="W1120">
        <v>-8.1999999999999993</v>
      </c>
      <c r="X1120">
        <v>20.8</v>
      </c>
      <c r="Y1120">
        <v>5781</v>
      </c>
      <c r="Z1120">
        <v>5874</v>
      </c>
      <c r="AA1120">
        <v>71097</v>
      </c>
      <c r="AB1120">
        <v>0</v>
      </c>
    </row>
    <row r="1121" spans="1:28" x14ac:dyDescent="0.35">
      <c r="A1121">
        <v>1991</v>
      </c>
      <c r="B1121" t="s">
        <v>47</v>
      </c>
      <c r="C1121" t="s">
        <v>44</v>
      </c>
      <c r="D1121">
        <v>15046</v>
      </c>
      <c r="E1121">
        <v>16216</v>
      </c>
      <c r="F1121">
        <v>388844</v>
      </c>
      <c r="G1121">
        <v>195397</v>
      </c>
      <c r="H1121">
        <v>16139</v>
      </c>
      <c r="I1121">
        <v>199.1</v>
      </c>
      <c r="J1121">
        <v>0</v>
      </c>
      <c r="K1121">
        <v>0</v>
      </c>
      <c r="L1121">
        <v>386895</v>
      </c>
      <c r="M1121">
        <v>386895</v>
      </c>
      <c r="N1121">
        <v>0</v>
      </c>
      <c r="O1121">
        <v>198</v>
      </c>
      <c r="P1121">
        <v>198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386895</v>
      </c>
      <c r="W1121">
        <v>198</v>
      </c>
      <c r="X1121">
        <v>0</v>
      </c>
      <c r="AB1121">
        <v>0</v>
      </c>
    </row>
    <row r="1122" spans="1:28" x14ac:dyDescent="0.35">
      <c r="A1122">
        <v>1991</v>
      </c>
      <c r="B1122" t="s">
        <v>47</v>
      </c>
      <c r="C1122" t="s">
        <v>57</v>
      </c>
      <c r="D1122">
        <v>36058</v>
      </c>
      <c r="E1122">
        <v>37456</v>
      </c>
      <c r="F1122">
        <v>496107</v>
      </c>
      <c r="G1122">
        <v>491522</v>
      </c>
      <c r="H1122">
        <v>982</v>
      </c>
      <c r="I1122">
        <v>2.6</v>
      </c>
      <c r="J1122">
        <v>2155</v>
      </c>
      <c r="K1122">
        <v>5.7</v>
      </c>
      <c r="L1122">
        <v>139352</v>
      </c>
      <c r="M1122">
        <v>9909</v>
      </c>
      <c r="N1122">
        <v>129443</v>
      </c>
      <c r="O1122">
        <v>2</v>
      </c>
      <c r="P1122">
        <v>28.4</v>
      </c>
      <c r="Q1122">
        <v>130181</v>
      </c>
      <c r="R1122">
        <v>54717</v>
      </c>
      <c r="S1122">
        <v>75464</v>
      </c>
      <c r="T1122">
        <v>11.1</v>
      </c>
      <c r="U1122">
        <v>26.5</v>
      </c>
      <c r="V1122">
        <v>9171</v>
      </c>
      <c r="W1122">
        <v>1.9</v>
      </c>
      <c r="X1122">
        <v>53</v>
      </c>
      <c r="Y1122">
        <v>1747</v>
      </c>
      <c r="Z1122">
        <v>1753</v>
      </c>
      <c r="AA1122">
        <v>45018</v>
      </c>
      <c r="AB1122">
        <v>0</v>
      </c>
    </row>
    <row r="1123" spans="1:28" x14ac:dyDescent="0.35">
      <c r="A1123">
        <v>1991</v>
      </c>
      <c r="B1123" t="s">
        <v>47</v>
      </c>
      <c r="C1123" t="s">
        <v>58</v>
      </c>
      <c r="D1123">
        <v>35031</v>
      </c>
      <c r="E1123">
        <v>36662</v>
      </c>
      <c r="F1123">
        <v>457685</v>
      </c>
      <c r="G1123">
        <v>485490</v>
      </c>
      <c r="H1123">
        <v>866</v>
      </c>
      <c r="I1123">
        <v>2.2999999999999998</v>
      </c>
      <c r="J1123">
        <v>2425</v>
      </c>
      <c r="K1123">
        <v>6.5</v>
      </c>
      <c r="L1123">
        <v>88258</v>
      </c>
      <c r="M1123">
        <v>9196</v>
      </c>
      <c r="N1123">
        <v>79062</v>
      </c>
      <c r="O1123">
        <v>1.9</v>
      </c>
      <c r="P1123">
        <v>18.2</v>
      </c>
      <c r="Q1123">
        <v>143868</v>
      </c>
      <c r="R1123">
        <v>60625</v>
      </c>
      <c r="S1123">
        <v>83243</v>
      </c>
      <c r="T1123">
        <v>12.5</v>
      </c>
      <c r="U1123">
        <v>29.6</v>
      </c>
      <c r="V1123">
        <v>-55610</v>
      </c>
      <c r="W1123">
        <v>-11.4</v>
      </c>
      <c r="X1123">
        <v>36.4</v>
      </c>
      <c r="Y1123">
        <v>1991</v>
      </c>
      <c r="Z1123">
        <v>2006</v>
      </c>
      <c r="AA1123">
        <v>51706</v>
      </c>
      <c r="AB1123">
        <v>0</v>
      </c>
    </row>
    <row r="1124" spans="1:28" x14ac:dyDescent="0.35">
      <c r="A1124">
        <v>1991</v>
      </c>
      <c r="B1124" t="s">
        <v>47</v>
      </c>
      <c r="C1124" t="s">
        <v>59</v>
      </c>
      <c r="D1124">
        <v>32776</v>
      </c>
      <c r="E1124">
        <v>34465</v>
      </c>
      <c r="F1124">
        <v>426700</v>
      </c>
      <c r="G1124">
        <v>451451</v>
      </c>
      <c r="H1124">
        <v>773</v>
      </c>
      <c r="I1124">
        <v>2.2000000000000002</v>
      </c>
      <c r="J1124">
        <v>2000</v>
      </c>
      <c r="K1124">
        <v>5.7</v>
      </c>
      <c r="L1124">
        <v>73066</v>
      </c>
      <c r="M1124">
        <v>8654</v>
      </c>
      <c r="N1124">
        <v>64412</v>
      </c>
      <c r="O1124">
        <v>1.9</v>
      </c>
      <c r="P1124">
        <v>16.2</v>
      </c>
      <c r="Q1124">
        <v>122567</v>
      </c>
      <c r="R1124">
        <v>49181</v>
      </c>
      <c r="S1124">
        <v>73386</v>
      </c>
      <c r="T1124">
        <v>10.9</v>
      </c>
      <c r="U1124">
        <v>27.1</v>
      </c>
      <c r="V1124">
        <v>-49501</v>
      </c>
      <c r="W1124">
        <v>-10.9</v>
      </c>
      <c r="X1124">
        <v>32.4</v>
      </c>
      <c r="Y1124">
        <v>1610</v>
      </c>
      <c r="Z1124">
        <v>1620</v>
      </c>
      <c r="AA1124">
        <v>41891</v>
      </c>
      <c r="AB1124">
        <v>0</v>
      </c>
    </row>
    <row r="1125" spans="1:28" x14ac:dyDescent="0.35">
      <c r="A1125">
        <v>1991</v>
      </c>
      <c r="B1125" t="s">
        <v>47</v>
      </c>
      <c r="C1125" t="s">
        <v>60</v>
      </c>
      <c r="D1125">
        <v>32481</v>
      </c>
      <c r="E1125">
        <v>35191</v>
      </c>
      <c r="F1125">
        <v>423389</v>
      </c>
      <c r="G1125">
        <v>447367</v>
      </c>
      <c r="H1125">
        <v>675</v>
      </c>
      <c r="I1125">
        <v>1.9</v>
      </c>
      <c r="J1125">
        <v>1978</v>
      </c>
      <c r="K1125">
        <v>5.5</v>
      </c>
      <c r="L1125">
        <v>64535</v>
      </c>
      <c r="M1125">
        <v>7402</v>
      </c>
      <c r="N1125">
        <v>57133</v>
      </c>
      <c r="O1125">
        <v>1.7</v>
      </c>
      <c r="P1125">
        <v>14.4</v>
      </c>
      <c r="Q1125">
        <v>112491</v>
      </c>
      <c r="R1125">
        <v>43559</v>
      </c>
      <c r="S1125">
        <v>68932</v>
      </c>
      <c r="T1125">
        <v>9.6999999999999993</v>
      </c>
      <c r="U1125">
        <v>25.1</v>
      </c>
      <c r="V1125">
        <v>-47956</v>
      </c>
      <c r="W1125">
        <v>-10.7</v>
      </c>
      <c r="X1125">
        <v>28.8</v>
      </c>
      <c r="Y1125">
        <v>1354</v>
      </c>
      <c r="Z1125">
        <v>1410</v>
      </c>
      <c r="AA1125">
        <v>35142</v>
      </c>
      <c r="AB1125">
        <v>0</v>
      </c>
    </row>
    <row r="1126" spans="1:28" x14ac:dyDescent="0.35">
      <c r="A1126">
        <v>1991</v>
      </c>
      <c r="B1126" t="s">
        <v>47</v>
      </c>
      <c r="C1126" t="s">
        <v>61</v>
      </c>
      <c r="D1126">
        <v>30376</v>
      </c>
      <c r="E1126">
        <v>32947</v>
      </c>
      <c r="F1126">
        <v>394500</v>
      </c>
      <c r="G1126">
        <v>414107</v>
      </c>
      <c r="H1126">
        <v>640</v>
      </c>
      <c r="I1126">
        <v>1.9</v>
      </c>
      <c r="J1126">
        <v>1615</v>
      </c>
      <c r="K1126">
        <v>4.8</v>
      </c>
      <c r="L1126">
        <v>58502</v>
      </c>
      <c r="M1126">
        <v>7242</v>
      </c>
      <c r="N1126">
        <v>51260</v>
      </c>
      <c r="O1126">
        <v>1.7</v>
      </c>
      <c r="P1126">
        <v>14.1</v>
      </c>
      <c r="Q1126">
        <v>97715</v>
      </c>
      <c r="R1126">
        <v>34978</v>
      </c>
      <c r="S1126">
        <v>62737</v>
      </c>
      <c r="T1126">
        <v>8.4</v>
      </c>
      <c r="U1126">
        <v>23.6</v>
      </c>
      <c r="V1126">
        <v>-39213</v>
      </c>
      <c r="W1126">
        <v>-9.5</v>
      </c>
      <c r="X1126">
        <v>28.2</v>
      </c>
      <c r="Y1126">
        <v>1103</v>
      </c>
      <c r="Z1126">
        <v>1155</v>
      </c>
      <c r="AA1126">
        <v>28440</v>
      </c>
      <c r="AB1126">
        <v>0</v>
      </c>
    </row>
    <row r="1127" spans="1:28" x14ac:dyDescent="0.35">
      <c r="A1127">
        <v>1991</v>
      </c>
      <c r="B1127" t="s">
        <v>47</v>
      </c>
      <c r="C1127" t="s">
        <v>62</v>
      </c>
      <c r="D1127">
        <v>119379</v>
      </c>
      <c r="E1127">
        <v>130168</v>
      </c>
      <c r="F1127">
        <v>1548212</v>
      </c>
      <c r="G1127">
        <v>1615416</v>
      </c>
      <c r="H1127">
        <v>2512</v>
      </c>
      <c r="I1127">
        <v>1.9</v>
      </c>
      <c r="J1127">
        <v>4980</v>
      </c>
      <c r="K1127">
        <v>3.8</v>
      </c>
      <c r="L1127">
        <v>197636</v>
      </c>
      <c r="M1127">
        <v>27581</v>
      </c>
      <c r="N1127">
        <v>170055</v>
      </c>
      <c r="O1127">
        <v>1.7</v>
      </c>
      <c r="P1127">
        <v>12.2</v>
      </c>
      <c r="Q1127">
        <v>332044</v>
      </c>
      <c r="R1127">
        <v>104199</v>
      </c>
      <c r="S1127">
        <v>227845</v>
      </c>
      <c r="T1127">
        <v>6.5</v>
      </c>
      <c r="U1127">
        <v>20.6</v>
      </c>
      <c r="V1127">
        <v>-134408</v>
      </c>
      <c r="W1127">
        <v>-8.4</v>
      </c>
      <c r="X1127">
        <v>24.4</v>
      </c>
      <c r="Y1127">
        <v>3143</v>
      </c>
      <c r="Z1127">
        <v>3302</v>
      </c>
      <c r="AA1127">
        <v>82196</v>
      </c>
      <c r="AB1127">
        <v>0</v>
      </c>
    </row>
    <row r="1128" spans="1:28" x14ac:dyDescent="0.35">
      <c r="A1128">
        <v>1991</v>
      </c>
      <c r="B1128" t="s">
        <v>47</v>
      </c>
      <c r="C1128" t="s">
        <v>63</v>
      </c>
      <c r="D1128">
        <v>74049</v>
      </c>
      <c r="E1128">
        <v>83270</v>
      </c>
      <c r="F1128">
        <v>959453</v>
      </c>
      <c r="G1128">
        <v>993659</v>
      </c>
      <c r="H1128">
        <v>1995</v>
      </c>
      <c r="I1128">
        <v>2.4</v>
      </c>
      <c r="J1128">
        <v>2796</v>
      </c>
      <c r="K1128">
        <v>3.3</v>
      </c>
      <c r="L1128">
        <v>113834</v>
      </c>
      <c r="M1128">
        <v>21155</v>
      </c>
      <c r="N1128">
        <v>92679</v>
      </c>
      <c r="O1128">
        <v>2.1</v>
      </c>
      <c r="P1128">
        <v>11.5</v>
      </c>
      <c r="Q1128">
        <v>182245</v>
      </c>
      <c r="R1128">
        <v>48987</v>
      </c>
      <c r="S1128">
        <v>133258</v>
      </c>
      <c r="T1128">
        <v>4.9000000000000004</v>
      </c>
      <c r="U1128">
        <v>18.3</v>
      </c>
      <c r="V1128">
        <v>-68411</v>
      </c>
      <c r="W1128">
        <v>-6.8</v>
      </c>
      <c r="X1128">
        <v>23</v>
      </c>
      <c r="Y1128">
        <v>1335</v>
      </c>
      <c r="Z1128">
        <v>1473</v>
      </c>
      <c r="AA1128">
        <v>34649</v>
      </c>
      <c r="AB1128">
        <v>0</v>
      </c>
    </row>
    <row r="1129" spans="1:28" x14ac:dyDescent="0.35">
      <c r="A1129">
        <v>1991</v>
      </c>
      <c r="B1129" t="s">
        <v>47</v>
      </c>
      <c r="C1129" t="s">
        <v>45</v>
      </c>
      <c r="D1129">
        <v>172916</v>
      </c>
      <c r="E1129">
        <v>190605</v>
      </c>
      <c r="F1129">
        <v>2263052</v>
      </c>
      <c r="G1129">
        <v>2338127</v>
      </c>
      <c r="H1129">
        <v>5404</v>
      </c>
      <c r="I1129">
        <v>2.8</v>
      </c>
      <c r="J1129">
        <v>5474</v>
      </c>
      <c r="K1129">
        <v>2.9</v>
      </c>
      <c r="L1129">
        <v>236441</v>
      </c>
      <c r="M1129">
        <v>56876</v>
      </c>
      <c r="N1129">
        <v>179565</v>
      </c>
      <c r="O1129">
        <v>2.4</v>
      </c>
      <c r="P1129">
        <v>10.1</v>
      </c>
      <c r="Q1129">
        <v>386591</v>
      </c>
      <c r="R1129">
        <v>102395</v>
      </c>
      <c r="S1129">
        <v>284196</v>
      </c>
      <c r="T1129">
        <v>4.4000000000000004</v>
      </c>
      <c r="U1129">
        <v>16.5</v>
      </c>
      <c r="V1129">
        <v>-150150</v>
      </c>
      <c r="W1129">
        <v>-6.4</v>
      </c>
      <c r="X1129">
        <v>20.2</v>
      </c>
      <c r="Y1129">
        <v>2835</v>
      </c>
      <c r="Z1129">
        <v>3092</v>
      </c>
      <c r="AA1129">
        <v>75343</v>
      </c>
      <c r="AB1129">
        <v>0</v>
      </c>
    </row>
    <row r="1130" spans="1:28" x14ac:dyDescent="0.35">
      <c r="A1130">
        <v>1991</v>
      </c>
      <c r="B1130" t="s">
        <v>48</v>
      </c>
      <c r="C1130" t="s">
        <v>44</v>
      </c>
      <c r="D1130">
        <v>6399</v>
      </c>
      <c r="E1130">
        <v>8043</v>
      </c>
      <c r="F1130">
        <v>365992</v>
      </c>
      <c r="G1130">
        <v>184131</v>
      </c>
      <c r="H1130">
        <v>8005</v>
      </c>
      <c r="I1130">
        <v>199.1</v>
      </c>
      <c r="J1130">
        <v>0</v>
      </c>
      <c r="K1130">
        <v>0</v>
      </c>
      <c r="L1130">
        <v>363722</v>
      </c>
      <c r="M1130">
        <v>363722</v>
      </c>
      <c r="N1130">
        <v>0</v>
      </c>
      <c r="O1130">
        <v>197.5</v>
      </c>
      <c r="P1130">
        <v>197.5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363722</v>
      </c>
      <c r="W1130">
        <v>197.5</v>
      </c>
      <c r="X1130">
        <v>0</v>
      </c>
      <c r="AB1130">
        <v>0</v>
      </c>
    </row>
    <row r="1131" spans="1:28" x14ac:dyDescent="0.35">
      <c r="A1131">
        <v>1991</v>
      </c>
      <c r="B1131" t="s">
        <v>48</v>
      </c>
      <c r="C1131" t="s">
        <v>57</v>
      </c>
      <c r="D1131">
        <v>16741</v>
      </c>
      <c r="E1131">
        <v>18627</v>
      </c>
      <c r="F1131">
        <v>526222</v>
      </c>
      <c r="G1131">
        <v>513526</v>
      </c>
      <c r="H1131">
        <v>1052</v>
      </c>
      <c r="I1131">
        <v>5.6</v>
      </c>
      <c r="J1131">
        <v>1075</v>
      </c>
      <c r="K1131">
        <v>5.8</v>
      </c>
      <c r="L1131">
        <v>161335</v>
      </c>
      <c r="M1131">
        <v>21101</v>
      </c>
      <c r="N1131">
        <v>140234</v>
      </c>
      <c r="O1131">
        <v>4.0999999999999996</v>
      </c>
      <c r="P1131">
        <v>31.4</v>
      </c>
      <c r="Q1131">
        <v>135942</v>
      </c>
      <c r="R1131">
        <v>56350</v>
      </c>
      <c r="S1131">
        <v>79592</v>
      </c>
      <c r="T1131">
        <v>11</v>
      </c>
      <c r="U1131">
        <v>26.5</v>
      </c>
      <c r="V1131">
        <v>25393</v>
      </c>
      <c r="W1131">
        <v>4.9000000000000004</v>
      </c>
      <c r="X1131">
        <v>53</v>
      </c>
      <c r="Y1131">
        <v>780</v>
      </c>
      <c r="Z1131">
        <v>793</v>
      </c>
      <c r="AA1131">
        <v>44919</v>
      </c>
      <c r="AB1131">
        <v>0</v>
      </c>
    </row>
    <row r="1132" spans="1:28" x14ac:dyDescent="0.35">
      <c r="A1132">
        <v>1991</v>
      </c>
      <c r="B1132" t="s">
        <v>48</v>
      </c>
      <c r="C1132" t="s">
        <v>58</v>
      </c>
      <c r="D1132">
        <v>17331</v>
      </c>
      <c r="E1132">
        <v>19569</v>
      </c>
      <c r="F1132">
        <v>507049</v>
      </c>
      <c r="G1132">
        <v>534339</v>
      </c>
      <c r="H1132">
        <v>836</v>
      </c>
      <c r="I1132">
        <v>4.2</v>
      </c>
      <c r="J1132">
        <v>1232</v>
      </c>
      <c r="K1132">
        <v>6.2</v>
      </c>
      <c r="L1132">
        <v>99760</v>
      </c>
      <c r="M1132">
        <v>12220</v>
      </c>
      <c r="N1132">
        <v>87540</v>
      </c>
      <c r="O1132">
        <v>2.2999999999999998</v>
      </c>
      <c r="P1132">
        <v>18.7</v>
      </c>
      <c r="Q1132">
        <v>154340</v>
      </c>
      <c r="R1132">
        <v>61232</v>
      </c>
      <c r="S1132">
        <v>93108</v>
      </c>
      <c r="T1132">
        <v>11.5</v>
      </c>
      <c r="U1132">
        <v>28.9</v>
      </c>
      <c r="V1132">
        <v>-54580</v>
      </c>
      <c r="W1132">
        <v>-10.199999999999999</v>
      </c>
      <c r="X1132">
        <v>37.4</v>
      </c>
      <c r="Y1132">
        <v>909</v>
      </c>
      <c r="Z1132">
        <v>961</v>
      </c>
      <c r="AA1132">
        <v>52177</v>
      </c>
      <c r="AB1132">
        <v>0</v>
      </c>
    </row>
    <row r="1133" spans="1:28" x14ac:dyDescent="0.35">
      <c r="A1133">
        <v>1991</v>
      </c>
      <c r="B1133" t="s">
        <v>48</v>
      </c>
      <c r="C1133" t="s">
        <v>59</v>
      </c>
      <c r="D1133">
        <v>16533</v>
      </c>
      <c r="E1133">
        <v>18971</v>
      </c>
      <c r="F1133">
        <v>481110</v>
      </c>
      <c r="G1133">
        <v>502861</v>
      </c>
      <c r="H1133">
        <v>853</v>
      </c>
      <c r="I1133">
        <v>4.5</v>
      </c>
      <c r="J1133">
        <v>1016</v>
      </c>
      <c r="K1133">
        <v>5.3</v>
      </c>
      <c r="L1133">
        <v>83966</v>
      </c>
      <c r="M1133">
        <v>12101</v>
      </c>
      <c r="N1133">
        <v>71865</v>
      </c>
      <c r="O1133">
        <v>2.4</v>
      </c>
      <c r="P1133">
        <v>16.7</v>
      </c>
      <c r="Q1133">
        <v>127468</v>
      </c>
      <c r="R1133">
        <v>45511</v>
      </c>
      <c r="S1133">
        <v>81957</v>
      </c>
      <c r="T1133">
        <v>9.1</v>
      </c>
      <c r="U1133">
        <v>25.3</v>
      </c>
      <c r="V1133">
        <v>-43502</v>
      </c>
      <c r="W1133">
        <v>-8.6</v>
      </c>
      <c r="X1133">
        <v>33.4</v>
      </c>
      <c r="Y1133">
        <v>658</v>
      </c>
      <c r="Z1133">
        <v>706</v>
      </c>
      <c r="AA1133">
        <v>38416</v>
      </c>
      <c r="AB1133">
        <v>0</v>
      </c>
    </row>
    <row r="1134" spans="1:28" x14ac:dyDescent="0.35">
      <c r="A1134">
        <v>1991</v>
      </c>
      <c r="B1134" t="s">
        <v>48</v>
      </c>
      <c r="C1134" t="s">
        <v>60</v>
      </c>
      <c r="D1134">
        <v>17507</v>
      </c>
      <c r="E1134">
        <v>21634</v>
      </c>
      <c r="F1134">
        <v>513036</v>
      </c>
      <c r="G1134">
        <v>535943</v>
      </c>
      <c r="H1134">
        <v>1106</v>
      </c>
      <c r="I1134">
        <v>5.0999999999999996</v>
      </c>
      <c r="J1134">
        <v>1209</v>
      </c>
      <c r="K1134">
        <v>5.6</v>
      </c>
      <c r="L1134">
        <v>82623</v>
      </c>
      <c r="M1134">
        <v>13209</v>
      </c>
      <c r="N1134">
        <v>69414</v>
      </c>
      <c r="O1134">
        <v>2.5</v>
      </c>
      <c r="P1134">
        <v>15.4</v>
      </c>
      <c r="Q1134">
        <v>128436</v>
      </c>
      <c r="R1134">
        <v>46060</v>
      </c>
      <c r="S1134">
        <v>82376</v>
      </c>
      <c r="T1134">
        <v>8.6</v>
      </c>
      <c r="U1134">
        <v>24</v>
      </c>
      <c r="V1134">
        <v>-45813</v>
      </c>
      <c r="W1134">
        <v>-8.6</v>
      </c>
      <c r="X1134">
        <v>30.8</v>
      </c>
      <c r="Y1134">
        <v>605</v>
      </c>
      <c r="Z1134">
        <v>672</v>
      </c>
      <c r="AA1134">
        <v>34837</v>
      </c>
      <c r="AB1134">
        <v>0</v>
      </c>
    </row>
    <row r="1135" spans="1:28" x14ac:dyDescent="0.35">
      <c r="A1135">
        <v>1991</v>
      </c>
      <c r="B1135" t="s">
        <v>48</v>
      </c>
      <c r="C1135" t="s">
        <v>61</v>
      </c>
      <c r="D1135">
        <v>15975</v>
      </c>
      <c r="E1135">
        <v>19708</v>
      </c>
      <c r="F1135">
        <v>465226</v>
      </c>
      <c r="G1135">
        <v>484644</v>
      </c>
      <c r="H1135">
        <v>892</v>
      </c>
      <c r="I1135">
        <v>4.5</v>
      </c>
      <c r="J1135">
        <v>959</v>
      </c>
      <c r="K1135">
        <v>4.9000000000000004</v>
      </c>
      <c r="L1135">
        <v>70475</v>
      </c>
      <c r="M1135">
        <v>11074</v>
      </c>
      <c r="N1135">
        <v>59401</v>
      </c>
      <c r="O1135">
        <v>2.2999999999999998</v>
      </c>
      <c r="P1135">
        <v>14.5</v>
      </c>
      <c r="Q1135">
        <v>109311</v>
      </c>
      <c r="R1135">
        <v>35668</v>
      </c>
      <c r="S1135">
        <v>73643</v>
      </c>
      <c r="T1135">
        <v>7.4</v>
      </c>
      <c r="U1135">
        <v>22.6</v>
      </c>
      <c r="V1135">
        <v>-38836</v>
      </c>
      <c r="W1135">
        <v>-8.1</v>
      </c>
      <c r="X1135">
        <v>29</v>
      </c>
      <c r="Y1135">
        <v>481</v>
      </c>
      <c r="Z1135">
        <v>541</v>
      </c>
      <c r="AA1135">
        <v>27140</v>
      </c>
      <c r="AB1135">
        <v>0</v>
      </c>
    </row>
    <row r="1136" spans="1:28" x14ac:dyDescent="0.35">
      <c r="A1136">
        <v>1991</v>
      </c>
      <c r="B1136" t="s">
        <v>48</v>
      </c>
      <c r="C1136" t="s">
        <v>62</v>
      </c>
      <c r="D1136">
        <v>66963</v>
      </c>
      <c r="E1136">
        <v>84396</v>
      </c>
      <c r="F1136">
        <v>1953840</v>
      </c>
      <c r="G1136">
        <v>2026541</v>
      </c>
      <c r="H1136">
        <v>4346</v>
      </c>
      <c r="I1136">
        <v>5.2</v>
      </c>
      <c r="J1136">
        <v>3832</v>
      </c>
      <c r="K1136">
        <v>4.5999999999999996</v>
      </c>
      <c r="L1136">
        <v>271513</v>
      </c>
      <c r="M1136">
        <v>55295</v>
      </c>
      <c r="N1136">
        <v>216218</v>
      </c>
      <c r="O1136">
        <v>2.7</v>
      </c>
      <c r="P1136">
        <v>13.4</v>
      </c>
      <c r="Q1136">
        <v>416915</v>
      </c>
      <c r="R1136">
        <v>123426</v>
      </c>
      <c r="S1136">
        <v>293489</v>
      </c>
      <c r="T1136">
        <v>6.1</v>
      </c>
      <c r="U1136">
        <v>20.6</v>
      </c>
      <c r="V1136">
        <v>-145402</v>
      </c>
      <c r="W1136">
        <v>-7.2</v>
      </c>
      <c r="X1136">
        <v>26.8</v>
      </c>
      <c r="Y1136">
        <v>1557</v>
      </c>
      <c r="Z1136">
        <v>1854</v>
      </c>
      <c r="AA1136">
        <v>88874</v>
      </c>
      <c r="AB1136">
        <v>0</v>
      </c>
    </row>
    <row r="1137" spans="1:28" x14ac:dyDescent="0.35">
      <c r="A1137">
        <v>1991</v>
      </c>
      <c r="B1137" t="s">
        <v>48</v>
      </c>
      <c r="C1137" t="s">
        <v>63</v>
      </c>
      <c r="D1137">
        <v>44658</v>
      </c>
      <c r="E1137">
        <v>62328</v>
      </c>
      <c r="F1137">
        <v>1302118</v>
      </c>
      <c r="G1137">
        <v>1344962</v>
      </c>
      <c r="H1137">
        <v>3621</v>
      </c>
      <c r="I1137">
        <v>5.8</v>
      </c>
      <c r="J1137">
        <v>2923</v>
      </c>
      <c r="K1137">
        <v>4.7</v>
      </c>
      <c r="L1137">
        <v>169171</v>
      </c>
      <c r="M1137">
        <v>41911</v>
      </c>
      <c r="N1137">
        <v>127260</v>
      </c>
      <c r="O1137">
        <v>3.1</v>
      </c>
      <c r="P1137">
        <v>12.6</v>
      </c>
      <c r="Q1137">
        <v>254858</v>
      </c>
      <c r="R1137">
        <v>66259</v>
      </c>
      <c r="S1137">
        <v>188599</v>
      </c>
      <c r="T1137">
        <v>4.9000000000000004</v>
      </c>
      <c r="U1137">
        <v>18.899999999999999</v>
      </c>
      <c r="V1137">
        <v>-85687</v>
      </c>
      <c r="W1137">
        <v>-6.3</v>
      </c>
      <c r="X1137">
        <v>25.2</v>
      </c>
      <c r="Y1137">
        <v>685</v>
      </c>
      <c r="Z1137">
        <v>952</v>
      </c>
      <c r="AA1137">
        <v>39695</v>
      </c>
      <c r="AB1137">
        <v>0</v>
      </c>
    </row>
    <row r="1138" spans="1:28" x14ac:dyDescent="0.35">
      <c r="A1138">
        <v>1991</v>
      </c>
      <c r="B1138" t="s">
        <v>48</v>
      </c>
      <c r="C1138" t="s">
        <v>45</v>
      </c>
      <c r="D1138">
        <v>128195</v>
      </c>
      <c r="E1138">
        <v>168079</v>
      </c>
      <c r="F1138">
        <v>3802502</v>
      </c>
      <c r="G1138">
        <v>3912366</v>
      </c>
      <c r="H1138">
        <v>10363</v>
      </c>
      <c r="I1138">
        <v>6.2</v>
      </c>
      <c r="J1138">
        <v>6665</v>
      </c>
      <c r="K1138">
        <v>4</v>
      </c>
      <c r="L1138">
        <v>435879</v>
      </c>
      <c r="M1138">
        <v>137025</v>
      </c>
      <c r="N1138">
        <v>298854</v>
      </c>
      <c r="O1138">
        <v>3.5</v>
      </c>
      <c r="P1138">
        <v>11.1</v>
      </c>
      <c r="Q1138">
        <v>655607</v>
      </c>
      <c r="R1138">
        <v>166980</v>
      </c>
      <c r="S1138">
        <v>488627</v>
      </c>
      <c r="T1138">
        <v>4.3</v>
      </c>
      <c r="U1138">
        <v>16.8</v>
      </c>
      <c r="V1138">
        <v>-219728</v>
      </c>
      <c r="W1138">
        <v>-5.7</v>
      </c>
      <c r="X1138">
        <v>22.2</v>
      </c>
      <c r="Y1138">
        <v>1840</v>
      </c>
      <c r="Z1138">
        <v>2337</v>
      </c>
      <c r="AA1138">
        <v>107741</v>
      </c>
      <c r="AB1138">
        <v>0</v>
      </c>
    </row>
    <row r="1139" spans="1:28" x14ac:dyDescent="0.35">
      <c r="A1139">
        <v>1991</v>
      </c>
      <c r="B1139" t="s">
        <v>49</v>
      </c>
      <c r="C1139" t="s">
        <v>44</v>
      </c>
      <c r="D1139">
        <v>1292</v>
      </c>
      <c r="E1139">
        <v>2369</v>
      </c>
      <c r="F1139">
        <v>173527</v>
      </c>
      <c r="G1139">
        <v>87783</v>
      </c>
      <c r="H1139">
        <v>2354</v>
      </c>
      <c r="I1139">
        <v>198.7</v>
      </c>
      <c r="J1139">
        <v>0</v>
      </c>
      <c r="K1139">
        <v>0</v>
      </c>
      <c r="L1139">
        <v>171489</v>
      </c>
      <c r="M1139">
        <v>171489</v>
      </c>
      <c r="N1139">
        <v>0</v>
      </c>
      <c r="O1139">
        <v>195.4</v>
      </c>
      <c r="P1139">
        <v>195.4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171489</v>
      </c>
      <c r="W1139">
        <v>195.4</v>
      </c>
      <c r="X1139">
        <v>0</v>
      </c>
      <c r="AB1139">
        <v>0</v>
      </c>
    </row>
    <row r="1140" spans="1:28" x14ac:dyDescent="0.35">
      <c r="A1140">
        <v>1991</v>
      </c>
      <c r="B1140" t="s">
        <v>49</v>
      </c>
      <c r="C1140" t="s">
        <v>57</v>
      </c>
      <c r="D1140">
        <v>3911</v>
      </c>
      <c r="E1140">
        <v>4832</v>
      </c>
      <c r="F1140">
        <v>281710</v>
      </c>
      <c r="G1140">
        <v>272111</v>
      </c>
      <c r="H1140">
        <v>453</v>
      </c>
      <c r="I1140">
        <v>9.5</v>
      </c>
      <c r="J1140">
        <v>278</v>
      </c>
      <c r="K1140">
        <v>5.8</v>
      </c>
      <c r="L1140">
        <v>91696</v>
      </c>
      <c r="M1140">
        <v>20070</v>
      </c>
      <c r="N1140">
        <v>71626</v>
      </c>
      <c r="O1140">
        <v>7.4</v>
      </c>
      <c r="P1140">
        <v>33.700000000000003</v>
      </c>
      <c r="Q1140">
        <v>72497</v>
      </c>
      <c r="R1140">
        <v>28191</v>
      </c>
      <c r="S1140">
        <v>44306</v>
      </c>
      <c r="T1140">
        <v>10.4</v>
      </c>
      <c r="U1140">
        <v>26.6</v>
      </c>
      <c r="V1140">
        <v>19199</v>
      </c>
      <c r="W1140">
        <v>7.1</v>
      </c>
      <c r="X1140">
        <v>53.2</v>
      </c>
      <c r="Y1140">
        <v>154</v>
      </c>
      <c r="Z1140">
        <v>165</v>
      </c>
      <c r="AA1140">
        <v>20211</v>
      </c>
      <c r="AB1140">
        <v>0</v>
      </c>
    </row>
    <row r="1141" spans="1:28" x14ac:dyDescent="0.35">
      <c r="A1141">
        <v>1991</v>
      </c>
      <c r="B1141" t="s">
        <v>49</v>
      </c>
      <c r="C1141" t="s">
        <v>58</v>
      </c>
      <c r="D1141">
        <v>4249</v>
      </c>
      <c r="E1141">
        <v>5548</v>
      </c>
      <c r="F1141">
        <v>285155</v>
      </c>
      <c r="G1141">
        <v>300832</v>
      </c>
      <c r="H1141">
        <v>404</v>
      </c>
      <c r="I1141">
        <v>7.2</v>
      </c>
      <c r="J1141">
        <v>471</v>
      </c>
      <c r="K1141">
        <v>8.4</v>
      </c>
      <c r="L1141">
        <v>57560</v>
      </c>
      <c r="M1141">
        <v>8694</v>
      </c>
      <c r="N1141">
        <v>48866</v>
      </c>
      <c r="O1141">
        <v>2.9</v>
      </c>
      <c r="P1141">
        <v>19.100000000000001</v>
      </c>
      <c r="Q1141">
        <v>88914</v>
      </c>
      <c r="R1141">
        <v>34623</v>
      </c>
      <c r="S1141">
        <v>54291</v>
      </c>
      <c r="T1141">
        <v>11.5</v>
      </c>
      <c r="U1141">
        <v>29.6</v>
      </c>
      <c r="V1141">
        <v>-31354</v>
      </c>
      <c r="W1141">
        <v>-10.5</v>
      </c>
      <c r="X1141">
        <v>38.200000000000003</v>
      </c>
      <c r="Y1141">
        <v>215</v>
      </c>
      <c r="Z1141">
        <v>351</v>
      </c>
      <c r="AA1141">
        <v>29386</v>
      </c>
      <c r="AB1141">
        <v>0</v>
      </c>
    </row>
    <row r="1142" spans="1:28" x14ac:dyDescent="0.35">
      <c r="A1142">
        <v>1991</v>
      </c>
      <c r="B1142" t="s">
        <v>49</v>
      </c>
      <c r="C1142" t="s">
        <v>59</v>
      </c>
      <c r="D1142">
        <v>4048</v>
      </c>
      <c r="E1142">
        <v>5759</v>
      </c>
      <c r="F1142">
        <v>271448</v>
      </c>
      <c r="G1142">
        <v>281688</v>
      </c>
      <c r="H1142">
        <v>467</v>
      </c>
      <c r="I1142">
        <v>8.1999999999999993</v>
      </c>
      <c r="J1142">
        <v>304</v>
      </c>
      <c r="K1142">
        <v>5.4</v>
      </c>
      <c r="L1142">
        <v>50246</v>
      </c>
      <c r="M1142">
        <v>9026</v>
      </c>
      <c r="N1142">
        <v>41220</v>
      </c>
      <c r="O1142">
        <v>3.2</v>
      </c>
      <c r="P1142">
        <v>17.8</v>
      </c>
      <c r="Q1142">
        <v>70725</v>
      </c>
      <c r="R1142">
        <v>23790</v>
      </c>
      <c r="S1142">
        <v>46935</v>
      </c>
      <c r="T1142">
        <v>8.4</v>
      </c>
      <c r="U1142">
        <v>25.1</v>
      </c>
      <c r="V1142">
        <v>-20479</v>
      </c>
      <c r="W1142">
        <v>-7.3</v>
      </c>
      <c r="X1142">
        <v>35.6</v>
      </c>
      <c r="Y1142">
        <v>140</v>
      </c>
      <c r="Z1142">
        <v>172</v>
      </c>
      <c r="AA1142">
        <v>18951</v>
      </c>
      <c r="AB1142">
        <v>0</v>
      </c>
    </row>
    <row r="1143" spans="1:28" x14ac:dyDescent="0.35">
      <c r="A1143">
        <v>1991</v>
      </c>
      <c r="B1143" t="s">
        <v>49</v>
      </c>
      <c r="C1143" t="s">
        <v>60</v>
      </c>
      <c r="D1143">
        <v>4528</v>
      </c>
      <c r="E1143">
        <v>7275</v>
      </c>
      <c r="F1143">
        <v>303697</v>
      </c>
      <c r="G1143">
        <v>314423</v>
      </c>
      <c r="H1143">
        <v>721</v>
      </c>
      <c r="I1143">
        <v>10.1</v>
      </c>
      <c r="J1143">
        <v>504</v>
      </c>
      <c r="K1143">
        <v>7</v>
      </c>
      <c r="L1143">
        <v>50472</v>
      </c>
      <c r="M1143">
        <v>10440</v>
      </c>
      <c r="N1143">
        <v>40032</v>
      </c>
      <c r="O1143">
        <v>3.3</v>
      </c>
      <c r="P1143">
        <v>16.100000000000001</v>
      </c>
      <c r="Q1143">
        <v>71924</v>
      </c>
      <c r="R1143">
        <v>25301</v>
      </c>
      <c r="S1143">
        <v>46623</v>
      </c>
      <c r="T1143">
        <v>8</v>
      </c>
      <c r="U1143">
        <v>22.9</v>
      </c>
      <c r="V1143">
        <v>-21452</v>
      </c>
      <c r="W1143">
        <v>-6.8</v>
      </c>
      <c r="X1143">
        <v>32.200000000000003</v>
      </c>
      <c r="Y1143">
        <v>129</v>
      </c>
      <c r="Z1143">
        <v>202</v>
      </c>
      <c r="AA1143">
        <v>17611</v>
      </c>
      <c r="AB1143">
        <v>0</v>
      </c>
    </row>
    <row r="1144" spans="1:28" x14ac:dyDescent="0.35">
      <c r="A1144">
        <v>1991</v>
      </c>
      <c r="B1144" t="s">
        <v>49</v>
      </c>
      <c r="C1144" t="s">
        <v>61</v>
      </c>
      <c r="D1144">
        <v>4112</v>
      </c>
      <c r="E1144">
        <v>6605</v>
      </c>
      <c r="F1144">
        <v>274261</v>
      </c>
      <c r="G1144">
        <v>283600</v>
      </c>
      <c r="H1144">
        <v>571</v>
      </c>
      <c r="I1144">
        <v>8.8000000000000007</v>
      </c>
      <c r="J1144">
        <v>355</v>
      </c>
      <c r="K1144">
        <v>5.5</v>
      </c>
      <c r="L1144">
        <v>44122</v>
      </c>
      <c r="M1144">
        <v>9868</v>
      </c>
      <c r="N1144">
        <v>34254</v>
      </c>
      <c r="O1144">
        <v>3.5</v>
      </c>
      <c r="P1144">
        <v>15.6</v>
      </c>
      <c r="Q1144">
        <v>62799</v>
      </c>
      <c r="R1144">
        <v>19297</v>
      </c>
      <c r="S1144">
        <v>43502</v>
      </c>
      <c r="T1144">
        <v>6.8</v>
      </c>
      <c r="U1144">
        <v>22.1</v>
      </c>
      <c r="V1144">
        <v>-18677</v>
      </c>
      <c r="W1144">
        <v>-6.5</v>
      </c>
      <c r="X1144">
        <v>31.2</v>
      </c>
      <c r="Y1144">
        <v>95</v>
      </c>
      <c r="Z1144">
        <v>109</v>
      </c>
      <c r="AA1144">
        <v>12723</v>
      </c>
      <c r="AB1144">
        <v>0</v>
      </c>
    </row>
    <row r="1145" spans="1:28" x14ac:dyDescent="0.35">
      <c r="A1145">
        <v>1991</v>
      </c>
      <c r="B1145" t="s">
        <v>49</v>
      </c>
      <c r="C1145" t="s">
        <v>62</v>
      </c>
      <c r="D1145">
        <v>18772</v>
      </c>
      <c r="E1145">
        <v>31464</v>
      </c>
      <c r="F1145">
        <v>1244896</v>
      </c>
      <c r="G1145">
        <v>1289299</v>
      </c>
      <c r="H1145">
        <v>2739</v>
      </c>
      <c r="I1145">
        <v>8.9</v>
      </c>
      <c r="J1145">
        <v>1561</v>
      </c>
      <c r="K1145">
        <v>5.0999999999999996</v>
      </c>
      <c r="L1145">
        <v>174148</v>
      </c>
      <c r="M1145">
        <v>42884</v>
      </c>
      <c r="N1145">
        <v>131264</v>
      </c>
      <c r="O1145">
        <v>3.3</v>
      </c>
      <c r="P1145">
        <v>13.5</v>
      </c>
      <c r="Q1145">
        <v>262953</v>
      </c>
      <c r="R1145">
        <v>74379</v>
      </c>
      <c r="S1145">
        <v>188574</v>
      </c>
      <c r="T1145">
        <v>5.8</v>
      </c>
      <c r="U1145">
        <v>20.399999999999999</v>
      </c>
      <c r="V1145">
        <v>-88805</v>
      </c>
      <c r="W1145">
        <v>-6.9</v>
      </c>
      <c r="X1145">
        <v>27</v>
      </c>
      <c r="Y1145">
        <v>358</v>
      </c>
      <c r="Z1145">
        <v>441</v>
      </c>
      <c r="AA1145">
        <v>49578</v>
      </c>
      <c r="AB1145">
        <v>0</v>
      </c>
    </row>
    <row r="1146" spans="1:28" x14ac:dyDescent="0.35">
      <c r="A1146">
        <v>1991</v>
      </c>
      <c r="B1146" t="s">
        <v>49</v>
      </c>
      <c r="C1146" t="s">
        <v>63</v>
      </c>
      <c r="D1146">
        <v>13173</v>
      </c>
      <c r="E1146">
        <v>28699</v>
      </c>
      <c r="F1146">
        <v>873872</v>
      </c>
      <c r="G1146">
        <v>897004</v>
      </c>
      <c r="H1146">
        <v>2557</v>
      </c>
      <c r="I1146">
        <v>9.1</v>
      </c>
      <c r="J1146">
        <v>1516</v>
      </c>
      <c r="K1146">
        <v>5.4</v>
      </c>
      <c r="L1146">
        <v>120798</v>
      </c>
      <c r="M1146">
        <v>36478</v>
      </c>
      <c r="N1146">
        <v>84320</v>
      </c>
      <c r="O1146">
        <v>4.0999999999999996</v>
      </c>
      <c r="P1146">
        <v>13.5</v>
      </c>
      <c r="Q1146">
        <v>167062</v>
      </c>
      <c r="R1146">
        <v>43590</v>
      </c>
      <c r="S1146">
        <v>123472</v>
      </c>
      <c r="T1146">
        <v>4.9000000000000004</v>
      </c>
      <c r="U1146">
        <v>18.600000000000001</v>
      </c>
      <c r="V1146">
        <v>-46264</v>
      </c>
      <c r="W1146">
        <v>-5.0999999999999996</v>
      </c>
      <c r="X1146">
        <v>27</v>
      </c>
      <c r="Y1146">
        <v>172</v>
      </c>
      <c r="Z1146">
        <v>264</v>
      </c>
      <c r="AA1146">
        <v>23083</v>
      </c>
      <c r="AB1146">
        <v>0</v>
      </c>
    </row>
    <row r="1147" spans="1:28" x14ac:dyDescent="0.35">
      <c r="A1147">
        <v>1991</v>
      </c>
      <c r="B1147" t="s">
        <v>49</v>
      </c>
      <c r="C1147" t="s">
        <v>45</v>
      </c>
      <c r="D1147">
        <v>46387</v>
      </c>
      <c r="E1147">
        <v>85677</v>
      </c>
      <c r="F1147">
        <v>3091269</v>
      </c>
      <c r="G1147">
        <v>3179146</v>
      </c>
      <c r="H1147">
        <v>6311</v>
      </c>
      <c r="I1147">
        <v>7.5</v>
      </c>
      <c r="J1147">
        <v>4110</v>
      </c>
      <c r="K1147">
        <v>4.9000000000000004</v>
      </c>
      <c r="L1147">
        <v>339012</v>
      </c>
      <c r="M1147">
        <v>109666</v>
      </c>
      <c r="N1147">
        <v>229346</v>
      </c>
      <c r="O1147">
        <v>3.4</v>
      </c>
      <c r="P1147">
        <v>10.7</v>
      </c>
      <c r="Q1147">
        <v>514765</v>
      </c>
      <c r="R1147">
        <v>119087</v>
      </c>
      <c r="S1147">
        <v>395678</v>
      </c>
      <c r="T1147">
        <v>3.7</v>
      </c>
      <c r="U1147">
        <v>16.2</v>
      </c>
      <c r="V1147">
        <v>-175753</v>
      </c>
      <c r="W1147">
        <v>-5.5</v>
      </c>
      <c r="X1147">
        <v>21.4</v>
      </c>
      <c r="Y1147">
        <v>478</v>
      </c>
      <c r="Z1147">
        <v>776</v>
      </c>
      <c r="AA1147">
        <v>64569</v>
      </c>
      <c r="AB1147">
        <v>0</v>
      </c>
    </row>
    <row r="1148" spans="1:28" x14ac:dyDescent="0.35">
      <c r="A1148">
        <v>1991</v>
      </c>
      <c r="B1148" t="s">
        <v>50</v>
      </c>
      <c r="C1148" t="s">
        <v>44</v>
      </c>
      <c r="D1148">
        <v>502</v>
      </c>
      <c r="E1148">
        <v>1391</v>
      </c>
      <c r="F1148">
        <v>146635</v>
      </c>
      <c r="G1148">
        <v>73830</v>
      </c>
      <c r="H1148">
        <v>1387</v>
      </c>
      <c r="I1148">
        <v>199.4</v>
      </c>
      <c r="J1148">
        <v>0</v>
      </c>
      <c r="K1148">
        <v>0</v>
      </c>
      <c r="L1148">
        <v>145610</v>
      </c>
      <c r="M1148">
        <v>145610</v>
      </c>
      <c r="N1148">
        <v>0</v>
      </c>
      <c r="O1148">
        <v>197.2</v>
      </c>
      <c r="P1148">
        <v>197.2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145610</v>
      </c>
      <c r="W1148">
        <v>197.2</v>
      </c>
      <c r="X1148">
        <v>0</v>
      </c>
      <c r="AB1148">
        <v>0</v>
      </c>
    </row>
    <row r="1149" spans="1:28" x14ac:dyDescent="0.35">
      <c r="A1149">
        <v>1991</v>
      </c>
      <c r="B1149" t="s">
        <v>50</v>
      </c>
      <c r="C1149" t="s">
        <v>57</v>
      </c>
      <c r="D1149">
        <v>1447</v>
      </c>
      <c r="E1149">
        <v>2343</v>
      </c>
      <c r="F1149">
        <v>228984</v>
      </c>
      <c r="G1149">
        <v>218410</v>
      </c>
      <c r="H1149">
        <v>400</v>
      </c>
      <c r="I1149">
        <v>18</v>
      </c>
      <c r="J1149">
        <v>155</v>
      </c>
      <c r="K1149">
        <v>7</v>
      </c>
      <c r="L1149">
        <v>86022</v>
      </c>
      <c r="M1149">
        <v>30162</v>
      </c>
      <c r="N1149">
        <v>55860</v>
      </c>
      <c r="O1149">
        <v>13.8</v>
      </c>
      <c r="P1149">
        <v>39.4</v>
      </c>
      <c r="Q1149">
        <v>64874</v>
      </c>
      <c r="R1149">
        <v>27724</v>
      </c>
      <c r="S1149">
        <v>37150</v>
      </c>
      <c r="T1149">
        <v>12.7</v>
      </c>
      <c r="U1149">
        <v>29.7</v>
      </c>
      <c r="V1149">
        <v>21148</v>
      </c>
      <c r="W1149">
        <v>9.6999999999999993</v>
      </c>
      <c r="X1149">
        <v>59.4</v>
      </c>
      <c r="Y1149">
        <v>75</v>
      </c>
      <c r="Z1149">
        <v>96</v>
      </c>
      <c r="AB1149">
        <v>1</v>
      </c>
    </row>
    <row r="1150" spans="1:28" x14ac:dyDescent="0.35">
      <c r="A1150">
        <v>1991</v>
      </c>
      <c r="B1150" t="s">
        <v>50</v>
      </c>
      <c r="C1150" t="s">
        <v>58</v>
      </c>
      <c r="D1150">
        <v>1719</v>
      </c>
      <c r="E1150">
        <v>3036</v>
      </c>
      <c r="F1150">
        <v>251978</v>
      </c>
      <c r="G1150">
        <v>268631</v>
      </c>
      <c r="H1150">
        <v>307</v>
      </c>
      <c r="I1150">
        <v>10.1</v>
      </c>
      <c r="J1150">
        <v>299</v>
      </c>
      <c r="K1150">
        <v>9.9</v>
      </c>
      <c r="L1150">
        <v>55398</v>
      </c>
      <c r="M1150">
        <v>11888</v>
      </c>
      <c r="N1150">
        <v>43510</v>
      </c>
      <c r="O1150">
        <v>4.4000000000000004</v>
      </c>
      <c r="P1150">
        <v>20.6</v>
      </c>
      <c r="Q1150">
        <v>88703</v>
      </c>
      <c r="R1150">
        <v>41327</v>
      </c>
      <c r="S1150">
        <v>47376</v>
      </c>
      <c r="T1150">
        <v>15.4</v>
      </c>
      <c r="U1150">
        <v>33</v>
      </c>
      <c r="V1150">
        <v>-33305</v>
      </c>
      <c r="W1150">
        <v>-12.4</v>
      </c>
      <c r="X1150">
        <v>41.2</v>
      </c>
      <c r="Y1150">
        <v>101</v>
      </c>
      <c r="Z1150">
        <v>113</v>
      </c>
      <c r="AB1150">
        <v>1</v>
      </c>
    </row>
    <row r="1151" spans="1:28" x14ac:dyDescent="0.35">
      <c r="A1151">
        <v>1991</v>
      </c>
      <c r="B1151" t="s">
        <v>50</v>
      </c>
      <c r="C1151" t="s">
        <v>59</v>
      </c>
      <c r="D1151">
        <v>1699</v>
      </c>
      <c r="E1151">
        <v>3373</v>
      </c>
      <c r="F1151">
        <v>250650</v>
      </c>
      <c r="G1151">
        <v>255210</v>
      </c>
      <c r="H1151">
        <v>421</v>
      </c>
      <c r="I1151">
        <v>13</v>
      </c>
      <c r="J1151">
        <v>181</v>
      </c>
      <c r="K1151">
        <v>5.6</v>
      </c>
      <c r="L1151">
        <v>48282</v>
      </c>
      <c r="M1151">
        <v>11485</v>
      </c>
      <c r="N1151">
        <v>36797</v>
      </c>
      <c r="O1151">
        <v>4.5</v>
      </c>
      <c r="P1151">
        <v>18.899999999999999</v>
      </c>
      <c r="Q1151">
        <v>57402</v>
      </c>
      <c r="R1151">
        <v>19268</v>
      </c>
      <c r="S1151">
        <v>38134</v>
      </c>
      <c r="T1151">
        <v>7.5</v>
      </c>
      <c r="U1151">
        <v>22.5</v>
      </c>
      <c r="V1151">
        <v>-9120</v>
      </c>
      <c r="W1151">
        <v>-3.6</v>
      </c>
      <c r="X1151">
        <v>37.799999999999997</v>
      </c>
      <c r="Y1151">
        <v>50</v>
      </c>
      <c r="Z1151">
        <v>50</v>
      </c>
      <c r="AA1151">
        <v>13967</v>
      </c>
      <c r="AB1151">
        <v>0</v>
      </c>
    </row>
    <row r="1152" spans="1:28" x14ac:dyDescent="0.35">
      <c r="A1152">
        <v>1991</v>
      </c>
      <c r="B1152" t="s">
        <v>50</v>
      </c>
      <c r="C1152" t="s">
        <v>60</v>
      </c>
      <c r="D1152">
        <v>1972</v>
      </c>
      <c r="E1152">
        <v>5064</v>
      </c>
      <c r="F1152">
        <v>292735</v>
      </c>
      <c r="G1152">
        <v>300880</v>
      </c>
      <c r="H1152">
        <v>671</v>
      </c>
      <c r="I1152">
        <v>13.3</v>
      </c>
      <c r="J1152">
        <v>644</v>
      </c>
      <c r="K1152">
        <v>12.8</v>
      </c>
      <c r="L1152">
        <v>47593</v>
      </c>
      <c r="M1152">
        <v>11632</v>
      </c>
      <c r="N1152">
        <v>35961</v>
      </c>
      <c r="O1152">
        <v>3.9</v>
      </c>
      <c r="P1152">
        <v>15.8</v>
      </c>
      <c r="Q1152">
        <v>63882</v>
      </c>
      <c r="R1152">
        <v>23945</v>
      </c>
      <c r="S1152">
        <v>39937</v>
      </c>
      <c r="T1152">
        <v>8</v>
      </c>
      <c r="U1152">
        <v>21.2</v>
      </c>
      <c r="V1152">
        <v>-16289</v>
      </c>
      <c r="W1152">
        <v>-5.4</v>
      </c>
      <c r="X1152">
        <v>31.6</v>
      </c>
      <c r="Y1152">
        <v>53</v>
      </c>
      <c r="Z1152">
        <v>412</v>
      </c>
      <c r="AA1152">
        <v>15845</v>
      </c>
      <c r="AB1152">
        <v>0</v>
      </c>
    </row>
    <row r="1153" spans="1:28" x14ac:dyDescent="0.35">
      <c r="A1153">
        <v>1991</v>
      </c>
      <c r="B1153" t="s">
        <v>50</v>
      </c>
      <c r="C1153" t="s">
        <v>61</v>
      </c>
      <c r="D1153">
        <v>1774</v>
      </c>
      <c r="E1153">
        <v>4294</v>
      </c>
      <c r="F1153">
        <v>257378</v>
      </c>
      <c r="G1153">
        <v>265201</v>
      </c>
      <c r="H1153">
        <v>494</v>
      </c>
      <c r="I1153">
        <v>11.9</v>
      </c>
      <c r="J1153">
        <v>204</v>
      </c>
      <c r="K1153">
        <v>4.9000000000000004</v>
      </c>
      <c r="L1153">
        <v>43189</v>
      </c>
      <c r="M1153">
        <v>12434</v>
      </c>
      <c r="N1153">
        <v>30755</v>
      </c>
      <c r="O1153">
        <v>4.7</v>
      </c>
      <c r="P1153">
        <v>16.3</v>
      </c>
      <c r="Q1153">
        <v>58835</v>
      </c>
      <c r="R1153">
        <v>16999</v>
      </c>
      <c r="S1153">
        <v>41836</v>
      </c>
      <c r="T1153">
        <v>6.4</v>
      </c>
      <c r="U1153">
        <v>22.2</v>
      </c>
      <c r="V1153">
        <v>-15646</v>
      </c>
      <c r="W1153">
        <v>-5.9</v>
      </c>
      <c r="X1153">
        <v>32.6</v>
      </c>
      <c r="Y1153">
        <v>34</v>
      </c>
      <c r="Z1153">
        <v>34</v>
      </c>
      <c r="AA1153">
        <v>10470</v>
      </c>
      <c r="AB1153">
        <v>0</v>
      </c>
    </row>
    <row r="1154" spans="1:28" x14ac:dyDescent="0.35">
      <c r="A1154">
        <v>1991</v>
      </c>
      <c r="B1154" t="s">
        <v>50</v>
      </c>
      <c r="C1154" t="s">
        <v>62</v>
      </c>
      <c r="D1154">
        <v>8761</v>
      </c>
      <c r="E1154">
        <v>22927</v>
      </c>
      <c r="F1154">
        <v>1268277</v>
      </c>
      <c r="G1154">
        <v>1302563</v>
      </c>
      <c r="H1154">
        <v>2233</v>
      </c>
      <c r="I1154">
        <v>9.9</v>
      </c>
      <c r="J1154">
        <v>1331</v>
      </c>
      <c r="K1154">
        <v>5.9</v>
      </c>
      <c r="L1154">
        <v>186886</v>
      </c>
      <c r="M1154">
        <v>51002</v>
      </c>
      <c r="N1154">
        <v>135884</v>
      </c>
      <c r="O1154">
        <v>3.9</v>
      </c>
      <c r="P1154">
        <v>14.3</v>
      </c>
      <c r="Q1154">
        <v>255457</v>
      </c>
      <c r="R1154">
        <v>68189</v>
      </c>
      <c r="S1154">
        <v>187268</v>
      </c>
      <c r="T1154">
        <v>5.2</v>
      </c>
      <c r="U1154">
        <v>19.600000000000001</v>
      </c>
      <c r="V1154">
        <v>-68571</v>
      </c>
      <c r="W1154">
        <v>-5.3</v>
      </c>
      <c r="X1154">
        <v>28.6</v>
      </c>
      <c r="Y1154">
        <v>119</v>
      </c>
      <c r="Z1154">
        <v>178</v>
      </c>
      <c r="AA1154">
        <v>33666</v>
      </c>
      <c r="AB1154">
        <v>0</v>
      </c>
    </row>
    <row r="1155" spans="1:28" x14ac:dyDescent="0.35">
      <c r="A1155">
        <v>1991</v>
      </c>
      <c r="B1155" t="s">
        <v>50</v>
      </c>
      <c r="C1155" t="s">
        <v>63</v>
      </c>
      <c r="D1155">
        <v>6789</v>
      </c>
      <c r="E1155">
        <v>26911</v>
      </c>
      <c r="F1155">
        <v>989916</v>
      </c>
      <c r="G1155">
        <v>1009467</v>
      </c>
      <c r="H1155">
        <v>2226</v>
      </c>
      <c r="I1155">
        <v>8.4</v>
      </c>
      <c r="J1155">
        <v>1535</v>
      </c>
      <c r="K1155">
        <v>5.8</v>
      </c>
      <c r="L1155">
        <v>138827</v>
      </c>
      <c r="M1155">
        <v>43600</v>
      </c>
      <c r="N1155">
        <v>95227</v>
      </c>
      <c r="O1155">
        <v>4.3</v>
      </c>
      <c r="P1155">
        <v>13.8</v>
      </c>
      <c r="Q1155">
        <v>177929</v>
      </c>
      <c r="R1155">
        <v>41895</v>
      </c>
      <c r="S1155">
        <v>136034</v>
      </c>
      <c r="T1155">
        <v>4.2</v>
      </c>
      <c r="U1155">
        <v>17.600000000000001</v>
      </c>
      <c r="V1155">
        <v>-39102</v>
      </c>
      <c r="W1155">
        <v>-3.8</v>
      </c>
      <c r="X1155">
        <v>27.6</v>
      </c>
      <c r="Y1155">
        <v>62</v>
      </c>
      <c r="Z1155">
        <v>252</v>
      </c>
      <c r="AA1155">
        <v>17801</v>
      </c>
      <c r="AB1155">
        <v>0</v>
      </c>
    </row>
    <row r="1156" spans="1:28" x14ac:dyDescent="0.35">
      <c r="A1156">
        <v>1991</v>
      </c>
      <c r="B1156" t="s">
        <v>50</v>
      </c>
      <c r="C1156" t="s">
        <v>45</v>
      </c>
      <c r="D1156">
        <v>27212</v>
      </c>
      <c r="E1156">
        <v>91686</v>
      </c>
      <c r="F1156">
        <v>3996054</v>
      </c>
      <c r="G1156">
        <v>4090001</v>
      </c>
      <c r="H1156">
        <v>6739</v>
      </c>
      <c r="I1156">
        <v>7.4</v>
      </c>
      <c r="J1156">
        <v>5190</v>
      </c>
      <c r="K1156">
        <v>5.7</v>
      </c>
      <c r="L1156">
        <v>440589</v>
      </c>
      <c r="M1156">
        <v>136551</v>
      </c>
      <c r="N1156">
        <v>304038</v>
      </c>
      <c r="O1156">
        <v>3.3</v>
      </c>
      <c r="P1156">
        <v>10.8</v>
      </c>
      <c r="Q1156">
        <v>628482</v>
      </c>
      <c r="R1156">
        <v>153584</v>
      </c>
      <c r="S1156">
        <v>474898</v>
      </c>
      <c r="T1156">
        <v>3.8</v>
      </c>
      <c r="U1156">
        <v>15.4</v>
      </c>
      <c r="V1156">
        <v>-187893</v>
      </c>
      <c r="W1156">
        <v>-4.5999999999999996</v>
      </c>
      <c r="X1156">
        <v>21.6</v>
      </c>
      <c r="Y1156">
        <v>211</v>
      </c>
      <c r="Z1156">
        <v>526</v>
      </c>
      <c r="AA1156">
        <v>60769</v>
      </c>
      <c r="AB1156">
        <v>0</v>
      </c>
    </row>
    <row r="1157" spans="1:28" x14ac:dyDescent="0.35">
      <c r="A1157">
        <v>1991</v>
      </c>
      <c r="B1157" t="s">
        <v>51</v>
      </c>
      <c r="C1157" t="s">
        <v>44</v>
      </c>
      <c r="D1157">
        <v>63</v>
      </c>
      <c r="E1157">
        <v>237</v>
      </c>
      <c r="F1157">
        <v>41213</v>
      </c>
      <c r="G1157">
        <v>20607</v>
      </c>
      <c r="H1157">
        <v>237</v>
      </c>
      <c r="I1157">
        <v>200</v>
      </c>
      <c r="J1157">
        <v>0</v>
      </c>
      <c r="K1157">
        <v>0</v>
      </c>
      <c r="L1157">
        <v>41213</v>
      </c>
      <c r="M1157">
        <v>41213</v>
      </c>
      <c r="N1157">
        <v>0</v>
      </c>
      <c r="O1157">
        <v>200</v>
      </c>
      <c r="P1157">
        <v>200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41213</v>
      </c>
      <c r="W1157">
        <v>200</v>
      </c>
      <c r="X1157">
        <v>0</v>
      </c>
      <c r="AB1157">
        <v>0</v>
      </c>
    </row>
    <row r="1158" spans="1:28" x14ac:dyDescent="0.35">
      <c r="A1158">
        <v>1991</v>
      </c>
      <c r="B1158" t="s">
        <v>51</v>
      </c>
      <c r="C1158" t="s">
        <v>57</v>
      </c>
      <c r="D1158">
        <v>313</v>
      </c>
      <c r="E1158">
        <v>1052</v>
      </c>
      <c r="F1158">
        <v>109905</v>
      </c>
      <c r="G1158">
        <v>100559</v>
      </c>
      <c r="H1158">
        <v>242</v>
      </c>
      <c r="I1158">
        <v>25.7</v>
      </c>
      <c r="J1158">
        <v>20</v>
      </c>
      <c r="K1158">
        <v>2.1</v>
      </c>
      <c r="L1158">
        <v>43926</v>
      </c>
      <c r="M1158">
        <v>13094</v>
      </c>
      <c r="N1158">
        <v>30832</v>
      </c>
      <c r="O1158">
        <v>13</v>
      </c>
      <c r="P1158">
        <v>43.7</v>
      </c>
      <c r="Q1158">
        <v>25233</v>
      </c>
      <c r="R1158">
        <v>2226</v>
      </c>
      <c r="S1158">
        <v>23007</v>
      </c>
      <c r="T1158">
        <v>2.2000000000000002</v>
      </c>
      <c r="U1158">
        <v>25.1</v>
      </c>
      <c r="V1158">
        <v>18693</v>
      </c>
      <c r="W1158">
        <v>18.600000000000001</v>
      </c>
      <c r="X1158">
        <v>50.2</v>
      </c>
      <c r="Y1158">
        <v>1</v>
      </c>
      <c r="Z1158">
        <v>2</v>
      </c>
      <c r="AB1158">
        <v>1</v>
      </c>
    </row>
    <row r="1159" spans="1:28" x14ac:dyDescent="0.35">
      <c r="A1159">
        <v>1991</v>
      </c>
      <c r="B1159" t="s">
        <v>51</v>
      </c>
      <c r="C1159" t="s">
        <v>58</v>
      </c>
      <c r="D1159">
        <v>349</v>
      </c>
      <c r="E1159">
        <v>1211</v>
      </c>
      <c r="F1159">
        <v>117053</v>
      </c>
      <c r="G1159">
        <v>118067</v>
      </c>
      <c r="H1159">
        <v>147</v>
      </c>
      <c r="I1159">
        <v>12.6</v>
      </c>
      <c r="J1159">
        <v>53</v>
      </c>
      <c r="K1159">
        <v>4.5999999999999996</v>
      </c>
      <c r="L1159">
        <v>27589</v>
      </c>
      <c r="M1159">
        <v>5064</v>
      </c>
      <c r="N1159">
        <v>22525</v>
      </c>
      <c r="O1159">
        <v>4.3</v>
      </c>
      <c r="P1159">
        <v>23.4</v>
      </c>
      <c r="Q1159">
        <v>29617</v>
      </c>
      <c r="R1159">
        <v>9460</v>
      </c>
      <c r="S1159">
        <v>20157</v>
      </c>
      <c r="T1159">
        <v>8</v>
      </c>
      <c r="U1159">
        <v>25.1</v>
      </c>
      <c r="V1159">
        <v>-2028</v>
      </c>
      <c r="W1159">
        <v>-1.7</v>
      </c>
      <c r="X1159">
        <v>46.8</v>
      </c>
      <c r="Y1159">
        <v>10</v>
      </c>
      <c r="Z1159">
        <v>13</v>
      </c>
      <c r="AB1159">
        <v>1</v>
      </c>
    </row>
    <row r="1160" spans="1:28" x14ac:dyDescent="0.35">
      <c r="A1160">
        <v>1991</v>
      </c>
      <c r="B1160" t="s">
        <v>51</v>
      </c>
      <c r="C1160" t="s">
        <v>59</v>
      </c>
      <c r="D1160">
        <v>392</v>
      </c>
      <c r="E1160">
        <v>1454</v>
      </c>
      <c r="F1160">
        <v>129488</v>
      </c>
      <c r="G1160">
        <v>134202</v>
      </c>
      <c r="H1160">
        <v>146</v>
      </c>
      <c r="I1160">
        <v>10.199999999999999</v>
      </c>
      <c r="J1160">
        <v>106</v>
      </c>
      <c r="K1160">
        <v>7.4</v>
      </c>
      <c r="L1160">
        <v>22003</v>
      </c>
      <c r="M1160">
        <v>4100</v>
      </c>
      <c r="N1160">
        <v>17903</v>
      </c>
      <c r="O1160">
        <v>3.1</v>
      </c>
      <c r="P1160">
        <v>16.399999999999999</v>
      </c>
      <c r="Q1160">
        <v>31431</v>
      </c>
      <c r="R1160">
        <v>10924</v>
      </c>
      <c r="S1160">
        <v>20507</v>
      </c>
      <c r="T1160">
        <v>8.1</v>
      </c>
      <c r="U1160">
        <v>23.4</v>
      </c>
      <c r="V1160">
        <v>-9428</v>
      </c>
      <c r="W1160">
        <v>-7</v>
      </c>
      <c r="X1160">
        <v>32.799999999999997</v>
      </c>
      <c r="Y1160">
        <v>11</v>
      </c>
      <c r="Z1160">
        <v>11</v>
      </c>
      <c r="AA1160">
        <v>8180</v>
      </c>
      <c r="AB1160">
        <v>0</v>
      </c>
    </row>
    <row r="1161" spans="1:28" x14ac:dyDescent="0.35">
      <c r="A1161">
        <v>1991</v>
      </c>
      <c r="B1161" t="s">
        <v>51</v>
      </c>
      <c r="C1161" t="s">
        <v>60</v>
      </c>
      <c r="D1161">
        <v>537</v>
      </c>
      <c r="E1161">
        <v>2068</v>
      </c>
      <c r="F1161">
        <v>175612</v>
      </c>
      <c r="G1161">
        <v>180616</v>
      </c>
      <c r="H1161">
        <v>339</v>
      </c>
      <c r="I1161">
        <v>17.399999999999999</v>
      </c>
      <c r="J1161">
        <v>98</v>
      </c>
      <c r="K1161">
        <v>5</v>
      </c>
      <c r="L1161">
        <v>24686</v>
      </c>
      <c r="M1161">
        <v>10386</v>
      </c>
      <c r="N1161">
        <v>14300</v>
      </c>
      <c r="O1161">
        <v>5.8</v>
      </c>
      <c r="P1161">
        <v>13.7</v>
      </c>
      <c r="Q1161">
        <v>34693</v>
      </c>
      <c r="R1161">
        <v>13509</v>
      </c>
      <c r="S1161">
        <v>21184</v>
      </c>
      <c r="T1161">
        <v>7.5</v>
      </c>
      <c r="U1161">
        <v>19.2</v>
      </c>
      <c r="V1161">
        <v>-10007</v>
      </c>
      <c r="W1161">
        <v>-5.5</v>
      </c>
      <c r="X1161">
        <v>27.4</v>
      </c>
      <c r="Y1161">
        <v>15</v>
      </c>
      <c r="Z1161">
        <v>22</v>
      </c>
      <c r="AA1161">
        <v>10645</v>
      </c>
      <c r="AB1161">
        <v>0</v>
      </c>
    </row>
    <row r="1162" spans="1:28" x14ac:dyDescent="0.35">
      <c r="A1162">
        <v>1991</v>
      </c>
      <c r="B1162" t="s">
        <v>51</v>
      </c>
      <c r="C1162" t="s">
        <v>61</v>
      </c>
      <c r="D1162">
        <v>356</v>
      </c>
      <c r="E1162">
        <v>1660</v>
      </c>
      <c r="F1162">
        <v>115467</v>
      </c>
      <c r="G1162">
        <v>118131</v>
      </c>
      <c r="H1162">
        <v>245</v>
      </c>
      <c r="I1162">
        <v>15.1</v>
      </c>
      <c r="J1162">
        <v>171</v>
      </c>
      <c r="K1162">
        <v>10.5</v>
      </c>
      <c r="L1162">
        <v>21094</v>
      </c>
      <c r="M1162">
        <v>7098</v>
      </c>
      <c r="N1162">
        <v>13996</v>
      </c>
      <c r="O1162">
        <v>6</v>
      </c>
      <c r="P1162">
        <v>17.899999999999999</v>
      </c>
      <c r="Q1162">
        <v>26421</v>
      </c>
      <c r="R1162">
        <v>9133</v>
      </c>
      <c r="S1162">
        <v>17288</v>
      </c>
      <c r="T1162">
        <v>7.7</v>
      </c>
      <c r="U1162">
        <v>22.4</v>
      </c>
      <c r="V1162">
        <v>-5327</v>
      </c>
      <c r="W1162">
        <v>-4.5</v>
      </c>
      <c r="X1162">
        <v>35.799999999999997</v>
      </c>
      <c r="Y1162">
        <v>8</v>
      </c>
      <c r="Z1162">
        <v>33</v>
      </c>
      <c r="AA1162">
        <v>5498</v>
      </c>
      <c r="AB1162">
        <v>0</v>
      </c>
    </row>
    <row r="1163" spans="1:28" x14ac:dyDescent="0.35">
      <c r="A1163">
        <v>1991</v>
      </c>
      <c r="B1163" t="s">
        <v>51</v>
      </c>
      <c r="C1163" t="s">
        <v>62</v>
      </c>
      <c r="D1163">
        <v>2054</v>
      </c>
      <c r="E1163">
        <v>10109</v>
      </c>
      <c r="F1163">
        <v>674690</v>
      </c>
      <c r="G1163">
        <v>684644</v>
      </c>
      <c r="H1163">
        <v>1015</v>
      </c>
      <c r="I1163">
        <v>10.199999999999999</v>
      </c>
      <c r="J1163">
        <v>750</v>
      </c>
      <c r="K1163">
        <v>7.5</v>
      </c>
      <c r="L1163">
        <v>105917</v>
      </c>
      <c r="M1163">
        <v>29652</v>
      </c>
      <c r="N1163">
        <v>76265</v>
      </c>
      <c r="O1163">
        <v>4.3</v>
      </c>
      <c r="P1163">
        <v>15.5</v>
      </c>
      <c r="Q1163">
        <v>125824</v>
      </c>
      <c r="R1163">
        <v>33223</v>
      </c>
      <c r="S1163">
        <v>92601</v>
      </c>
      <c r="T1163">
        <v>4.9000000000000004</v>
      </c>
      <c r="U1163">
        <v>18.399999999999999</v>
      </c>
      <c r="V1163">
        <v>-19907</v>
      </c>
      <c r="W1163">
        <v>-2.9</v>
      </c>
      <c r="X1163">
        <v>31</v>
      </c>
      <c r="Y1163">
        <v>24</v>
      </c>
      <c r="Z1163">
        <v>136</v>
      </c>
      <c r="AA1163">
        <v>17120</v>
      </c>
      <c r="AB1163">
        <v>0</v>
      </c>
    </row>
    <row r="1164" spans="1:28" x14ac:dyDescent="0.35">
      <c r="A1164">
        <v>1991</v>
      </c>
      <c r="B1164" t="s">
        <v>51</v>
      </c>
      <c r="C1164" t="s">
        <v>63</v>
      </c>
      <c r="D1164">
        <v>1829</v>
      </c>
      <c r="E1164">
        <v>14828</v>
      </c>
      <c r="F1164">
        <v>600475</v>
      </c>
      <c r="G1164">
        <v>605759</v>
      </c>
      <c r="H1164">
        <v>1374</v>
      </c>
      <c r="I1164">
        <v>9.5</v>
      </c>
      <c r="J1164">
        <v>791</v>
      </c>
      <c r="K1164">
        <v>5.4</v>
      </c>
      <c r="L1164">
        <v>92451</v>
      </c>
      <c r="M1164">
        <v>33156</v>
      </c>
      <c r="N1164">
        <v>59295</v>
      </c>
      <c r="O1164">
        <v>5.5</v>
      </c>
      <c r="P1164">
        <v>15.3</v>
      </c>
      <c r="Q1164">
        <v>103018</v>
      </c>
      <c r="R1164">
        <v>24945</v>
      </c>
      <c r="S1164">
        <v>78073</v>
      </c>
      <c r="T1164">
        <v>4.0999999999999996</v>
      </c>
      <c r="U1164">
        <v>17</v>
      </c>
      <c r="V1164">
        <v>-10567</v>
      </c>
      <c r="W1164">
        <v>-1.7</v>
      </c>
      <c r="X1164">
        <v>30.6</v>
      </c>
      <c r="Y1164">
        <v>14</v>
      </c>
      <c r="Z1164">
        <v>32</v>
      </c>
      <c r="AA1164">
        <v>8618</v>
      </c>
      <c r="AB1164">
        <v>0</v>
      </c>
    </row>
    <row r="1165" spans="1:28" x14ac:dyDescent="0.35">
      <c r="A1165">
        <v>1991</v>
      </c>
      <c r="B1165" t="s">
        <v>51</v>
      </c>
      <c r="C1165" t="s">
        <v>45</v>
      </c>
      <c r="D1165">
        <v>8976</v>
      </c>
      <c r="E1165">
        <v>60798</v>
      </c>
      <c r="F1165">
        <v>2958854</v>
      </c>
      <c r="G1165">
        <v>3005159</v>
      </c>
      <c r="H1165">
        <v>4626</v>
      </c>
      <c r="I1165">
        <v>7.6</v>
      </c>
      <c r="J1165">
        <v>4509</v>
      </c>
      <c r="K1165">
        <v>7.4</v>
      </c>
      <c r="L1165">
        <v>334495</v>
      </c>
      <c r="M1165">
        <v>100339</v>
      </c>
      <c r="N1165">
        <v>234156</v>
      </c>
      <c r="O1165">
        <v>3.3</v>
      </c>
      <c r="P1165">
        <v>11.1</v>
      </c>
      <c r="Q1165">
        <v>427104</v>
      </c>
      <c r="R1165">
        <v>115444</v>
      </c>
      <c r="S1165">
        <v>311660</v>
      </c>
      <c r="T1165">
        <v>3.8</v>
      </c>
      <c r="U1165">
        <v>14.2</v>
      </c>
      <c r="V1165">
        <v>-92609</v>
      </c>
      <c r="W1165">
        <v>-3.1</v>
      </c>
      <c r="X1165">
        <v>22.2</v>
      </c>
      <c r="Y1165">
        <v>46</v>
      </c>
      <c r="Z1165">
        <v>505</v>
      </c>
      <c r="AA1165">
        <v>29795</v>
      </c>
      <c r="AB1165">
        <v>0</v>
      </c>
    </row>
    <row r="1166" spans="1:28" x14ac:dyDescent="0.35">
      <c r="A1166">
        <v>1991</v>
      </c>
      <c r="B1166" t="s">
        <v>52</v>
      </c>
      <c r="C1166" t="s">
        <v>44</v>
      </c>
      <c r="D1166">
        <v>14</v>
      </c>
      <c r="E1166">
        <v>134</v>
      </c>
      <c r="F1166">
        <v>19149</v>
      </c>
      <c r="G1166">
        <v>9575</v>
      </c>
      <c r="H1166">
        <v>134</v>
      </c>
      <c r="I1166">
        <v>200</v>
      </c>
      <c r="J1166">
        <v>0</v>
      </c>
      <c r="K1166">
        <v>0</v>
      </c>
      <c r="L1166">
        <v>19149</v>
      </c>
      <c r="M1166">
        <v>19149</v>
      </c>
      <c r="N1166">
        <v>0</v>
      </c>
      <c r="O1166">
        <v>200</v>
      </c>
      <c r="P1166">
        <v>200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19149</v>
      </c>
      <c r="W1166">
        <v>200</v>
      </c>
      <c r="X1166">
        <v>0</v>
      </c>
      <c r="AB1166">
        <v>0</v>
      </c>
    </row>
    <row r="1167" spans="1:28" x14ac:dyDescent="0.35">
      <c r="A1167">
        <v>1991</v>
      </c>
      <c r="B1167" t="s">
        <v>52</v>
      </c>
      <c r="C1167" t="s">
        <v>57</v>
      </c>
      <c r="D1167">
        <v>103</v>
      </c>
      <c r="E1167">
        <v>495</v>
      </c>
      <c r="F1167">
        <v>70328</v>
      </c>
      <c r="G1167">
        <v>62794</v>
      </c>
      <c r="H1167">
        <v>145</v>
      </c>
      <c r="I1167">
        <v>32.9</v>
      </c>
      <c r="J1167">
        <v>38</v>
      </c>
      <c r="K1167">
        <v>8.6</v>
      </c>
      <c r="L1167">
        <v>30438</v>
      </c>
      <c r="M1167">
        <v>8053</v>
      </c>
      <c r="N1167">
        <v>22385</v>
      </c>
      <c r="O1167">
        <v>12.8</v>
      </c>
      <c r="P1167">
        <v>48.5</v>
      </c>
      <c r="Q1167">
        <v>15370</v>
      </c>
      <c r="R1167">
        <v>2226</v>
      </c>
      <c r="S1167">
        <v>13144</v>
      </c>
      <c r="T1167">
        <v>3.5</v>
      </c>
      <c r="U1167">
        <v>24.5</v>
      </c>
      <c r="V1167">
        <v>15068</v>
      </c>
      <c r="W1167">
        <v>24</v>
      </c>
      <c r="X1167">
        <v>49</v>
      </c>
      <c r="AB1167">
        <v>0</v>
      </c>
    </row>
    <row r="1168" spans="1:28" x14ac:dyDescent="0.35">
      <c r="A1168">
        <v>1991</v>
      </c>
      <c r="B1168" t="s">
        <v>52</v>
      </c>
      <c r="C1168" t="s">
        <v>58</v>
      </c>
      <c r="D1168">
        <v>108</v>
      </c>
      <c r="E1168">
        <v>594</v>
      </c>
      <c r="F1168">
        <v>67056</v>
      </c>
      <c r="G1168">
        <v>70818</v>
      </c>
      <c r="H1168">
        <v>56</v>
      </c>
      <c r="I1168">
        <v>9.6999999999999993</v>
      </c>
      <c r="J1168">
        <v>26</v>
      </c>
      <c r="K1168">
        <v>4.5</v>
      </c>
      <c r="L1168">
        <v>17500</v>
      </c>
      <c r="M1168">
        <v>5279</v>
      </c>
      <c r="N1168">
        <v>12221</v>
      </c>
      <c r="O1168">
        <v>7.5</v>
      </c>
      <c r="P1168">
        <v>24.7</v>
      </c>
      <c r="Q1168">
        <v>25023</v>
      </c>
      <c r="R1168">
        <v>6049</v>
      </c>
      <c r="S1168">
        <v>18974</v>
      </c>
      <c r="T1168">
        <v>8.5</v>
      </c>
      <c r="U1168">
        <v>35.299999999999997</v>
      </c>
      <c r="V1168">
        <v>-7523</v>
      </c>
      <c r="W1168">
        <v>-10.6</v>
      </c>
      <c r="X1168">
        <v>49.4</v>
      </c>
      <c r="Y1168">
        <v>3</v>
      </c>
      <c r="Z1168">
        <v>3</v>
      </c>
      <c r="AA1168">
        <v>4765</v>
      </c>
      <c r="AB1168">
        <v>0</v>
      </c>
    </row>
    <row r="1169" spans="1:28" x14ac:dyDescent="0.35">
      <c r="A1169">
        <v>1991</v>
      </c>
      <c r="B1169" t="s">
        <v>52</v>
      </c>
      <c r="C1169" t="s">
        <v>59</v>
      </c>
      <c r="D1169">
        <v>153</v>
      </c>
      <c r="E1169">
        <v>932</v>
      </c>
      <c r="F1169">
        <v>99182</v>
      </c>
      <c r="G1169">
        <v>103572</v>
      </c>
      <c r="H1169">
        <v>83</v>
      </c>
      <c r="I1169">
        <v>9.1</v>
      </c>
      <c r="J1169">
        <v>48</v>
      </c>
      <c r="K1169">
        <v>5.3</v>
      </c>
      <c r="L1169">
        <v>17342</v>
      </c>
      <c r="M1169">
        <v>4939</v>
      </c>
      <c r="N1169">
        <v>12403</v>
      </c>
      <c r="O1169">
        <v>4.8</v>
      </c>
      <c r="P1169">
        <v>16.7</v>
      </c>
      <c r="Q1169">
        <v>26122</v>
      </c>
      <c r="R1169">
        <v>14101</v>
      </c>
      <c r="S1169">
        <v>12021</v>
      </c>
      <c r="T1169">
        <v>13.6</v>
      </c>
      <c r="U1169">
        <v>25.2</v>
      </c>
      <c r="V1169">
        <v>-8780</v>
      </c>
      <c r="W1169">
        <v>-8.5</v>
      </c>
      <c r="X1169">
        <v>33.4</v>
      </c>
      <c r="Y1169">
        <v>10</v>
      </c>
      <c r="Z1169">
        <v>10</v>
      </c>
      <c r="AA1169">
        <v>12690</v>
      </c>
      <c r="AB1169">
        <v>0</v>
      </c>
    </row>
    <row r="1170" spans="1:28" x14ac:dyDescent="0.35">
      <c r="A1170">
        <v>1991</v>
      </c>
      <c r="B1170" t="s">
        <v>52</v>
      </c>
      <c r="C1170" t="s">
        <v>60</v>
      </c>
      <c r="D1170">
        <v>275</v>
      </c>
      <c r="E1170">
        <v>873</v>
      </c>
      <c r="F1170">
        <v>182762</v>
      </c>
      <c r="G1170">
        <v>187782</v>
      </c>
      <c r="H1170">
        <v>99</v>
      </c>
      <c r="I1170">
        <v>11.7</v>
      </c>
      <c r="J1170">
        <v>51</v>
      </c>
      <c r="K1170">
        <v>6</v>
      </c>
      <c r="L1170">
        <v>11225</v>
      </c>
      <c r="M1170">
        <v>3719</v>
      </c>
      <c r="N1170">
        <v>7506</v>
      </c>
      <c r="O1170">
        <v>2</v>
      </c>
      <c r="P1170">
        <v>6</v>
      </c>
      <c r="Q1170">
        <v>21265</v>
      </c>
      <c r="R1170">
        <v>10620</v>
      </c>
      <c r="S1170">
        <v>10645</v>
      </c>
      <c r="T1170">
        <v>5.7</v>
      </c>
      <c r="U1170">
        <v>11.3</v>
      </c>
      <c r="V1170">
        <v>-10040</v>
      </c>
      <c r="W1170">
        <v>-5.3</v>
      </c>
      <c r="X1170">
        <v>12</v>
      </c>
      <c r="Y1170">
        <v>4</v>
      </c>
      <c r="Z1170">
        <v>4</v>
      </c>
      <c r="AB1170">
        <v>1</v>
      </c>
    </row>
    <row r="1171" spans="1:28" x14ac:dyDescent="0.35">
      <c r="A1171">
        <v>1991</v>
      </c>
      <c r="B1171" t="s">
        <v>52</v>
      </c>
      <c r="C1171" t="s">
        <v>61</v>
      </c>
      <c r="D1171">
        <v>153</v>
      </c>
      <c r="E1171">
        <v>1158</v>
      </c>
      <c r="F1171">
        <v>96364</v>
      </c>
      <c r="G1171">
        <v>95375</v>
      </c>
      <c r="H1171">
        <v>214</v>
      </c>
      <c r="I1171">
        <v>20</v>
      </c>
      <c r="J1171">
        <v>45</v>
      </c>
      <c r="K1171">
        <v>4.2</v>
      </c>
      <c r="L1171">
        <v>20859</v>
      </c>
      <c r="M1171">
        <v>7090</v>
      </c>
      <c r="N1171">
        <v>13769</v>
      </c>
      <c r="O1171">
        <v>7.4</v>
      </c>
      <c r="P1171">
        <v>21.9</v>
      </c>
      <c r="Q1171">
        <v>18881</v>
      </c>
      <c r="R1171">
        <v>4395</v>
      </c>
      <c r="S1171">
        <v>14486</v>
      </c>
      <c r="T1171">
        <v>4.5999999999999996</v>
      </c>
      <c r="U1171">
        <v>19.8</v>
      </c>
      <c r="V1171">
        <v>1978</v>
      </c>
      <c r="W1171">
        <v>2.1</v>
      </c>
      <c r="X1171">
        <v>39.6</v>
      </c>
      <c r="Y1171">
        <v>2</v>
      </c>
      <c r="Z1171">
        <v>2</v>
      </c>
      <c r="AB1171">
        <v>1</v>
      </c>
    </row>
    <row r="1172" spans="1:28" x14ac:dyDescent="0.35">
      <c r="A1172">
        <v>1991</v>
      </c>
      <c r="B1172" t="s">
        <v>52</v>
      </c>
      <c r="C1172" t="s">
        <v>62</v>
      </c>
      <c r="D1172">
        <v>780</v>
      </c>
      <c r="E1172">
        <v>6343</v>
      </c>
      <c r="F1172">
        <v>481542</v>
      </c>
      <c r="G1172">
        <v>489135</v>
      </c>
      <c r="H1172">
        <v>634</v>
      </c>
      <c r="I1172">
        <v>10.199999999999999</v>
      </c>
      <c r="J1172">
        <v>438</v>
      </c>
      <c r="K1172">
        <v>7</v>
      </c>
      <c r="L1172">
        <v>76438</v>
      </c>
      <c r="M1172">
        <v>24064</v>
      </c>
      <c r="N1172">
        <v>52374</v>
      </c>
      <c r="O1172">
        <v>4.9000000000000004</v>
      </c>
      <c r="P1172">
        <v>15.6</v>
      </c>
      <c r="Q1172">
        <v>91624</v>
      </c>
      <c r="R1172">
        <v>28442</v>
      </c>
      <c r="S1172">
        <v>63182</v>
      </c>
      <c r="T1172">
        <v>5.8</v>
      </c>
      <c r="U1172">
        <v>18.7</v>
      </c>
      <c r="V1172">
        <v>-15186</v>
      </c>
      <c r="W1172">
        <v>-3.1</v>
      </c>
      <c r="X1172">
        <v>31.2</v>
      </c>
      <c r="Y1172">
        <v>7</v>
      </c>
      <c r="Z1172">
        <v>25</v>
      </c>
      <c r="AA1172">
        <v>8920</v>
      </c>
      <c r="AB1172">
        <v>0</v>
      </c>
    </row>
    <row r="1173" spans="1:28" x14ac:dyDescent="0.35">
      <c r="A1173">
        <v>1991</v>
      </c>
      <c r="B1173" t="s">
        <v>52</v>
      </c>
      <c r="C1173" t="s">
        <v>63</v>
      </c>
      <c r="D1173">
        <v>768</v>
      </c>
      <c r="E1173">
        <v>10294</v>
      </c>
      <c r="F1173">
        <v>499197</v>
      </c>
      <c r="G1173">
        <v>502531</v>
      </c>
      <c r="H1173">
        <v>1094</v>
      </c>
      <c r="I1173">
        <v>10.9</v>
      </c>
      <c r="J1173">
        <v>654</v>
      </c>
      <c r="K1173">
        <v>6.5</v>
      </c>
      <c r="L1173">
        <v>75409</v>
      </c>
      <c r="M1173">
        <v>24276</v>
      </c>
      <c r="N1173">
        <v>51133</v>
      </c>
      <c r="O1173">
        <v>4.8</v>
      </c>
      <c r="P1173">
        <v>15</v>
      </c>
      <c r="Q1173">
        <v>82077</v>
      </c>
      <c r="R1173">
        <v>18202</v>
      </c>
      <c r="S1173">
        <v>63875</v>
      </c>
      <c r="T1173">
        <v>3.6</v>
      </c>
      <c r="U1173">
        <v>16.3</v>
      </c>
      <c r="V1173">
        <v>-6668</v>
      </c>
      <c r="W1173">
        <v>-1.3</v>
      </c>
      <c r="X1173">
        <v>30</v>
      </c>
      <c r="Y1173">
        <v>4</v>
      </c>
      <c r="Z1173">
        <v>4</v>
      </c>
      <c r="AA1173">
        <v>5500</v>
      </c>
      <c r="AB1173">
        <v>0</v>
      </c>
    </row>
    <row r="1174" spans="1:28" x14ac:dyDescent="0.35">
      <c r="A1174">
        <v>1991</v>
      </c>
      <c r="B1174" t="s">
        <v>52</v>
      </c>
      <c r="C1174" t="s">
        <v>45</v>
      </c>
      <c r="D1174">
        <v>4802</v>
      </c>
      <c r="E1174">
        <v>58041</v>
      </c>
      <c r="F1174">
        <v>3066637</v>
      </c>
      <c r="G1174">
        <v>3100288</v>
      </c>
      <c r="H1174">
        <v>4783</v>
      </c>
      <c r="I1174">
        <v>8.1999999999999993</v>
      </c>
      <c r="J1174">
        <v>4931</v>
      </c>
      <c r="K1174">
        <v>8.5</v>
      </c>
      <c r="L1174">
        <v>344758</v>
      </c>
      <c r="M1174">
        <v>105237</v>
      </c>
      <c r="N1174">
        <v>239521</v>
      </c>
      <c r="O1174">
        <v>3.4</v>
      </c>
      <c r="P1174">
        <v>11.1</v>
      </c>
      <c r="Q1174">
        <v>412061</v>
      </c>
      <c r="R1174">
        <v>109160</v>
      </c>
      <c r="S1174">
        <v>302901</v>
      </c>
      <c r="T1174">
        <v>3.5</v>
      </c>
      <c r="U1174">
        <v>13.3</v>
      </c>
      <c r="V1174">
        <v>-67303</v>
      </c>
      <c r="W1174">
        <v>-2.2000000000000002</v>
      </c>
      <c r="X1174">
        <v>22.2</v>
      </c>
      <c r="Y1174">
        <v>12</v>
      </c>
      <c r="Z1174">
        <v>454</v>
      </c>
      <c r="AA1174">
        <v>15853</v>
      </c>
      <c r="AB1174">
        <v>0</v>
      </c>
    </row>
    <row r="1175" spans="1:28" x14ac:dyDescent="0.35">
      <c r="A1175">
        <v>1991</v>
      </c>
      <c r="B1175" t="s">
        <v>53</v>
      </c>
      <c r="C1175" t="s">
        <v>44</v>
      </c>
      <c r="D1175">
        <v>8</v>
      </c>
      <c r="E1175">
        <v>31</v>
      </c>
      <c r="F1175">
        <v>25928</v>
      </c>
      <c r="G1175">
        <v>12964</v>
      </c>
      <c r="H1175">
        <v>31</v>
      </c>
      <c r="I1175">
        <v>200</v>
      </c>
      <c r="J1175">
        <v>0</v>
      </c>
      <c r="K1175">
        <v>0</v>
      </c>
      <c r="L1175">
        <v>25928</v>
      </c>
      <c r="M1175">
        <v>25928</v>
      </c>
      <c r="N1175">
        <v>0</v>
      </c>
      <c r="O1175">
        <v>200</v>
      </c>
      <c r="P1175">
        <v>200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25928</v>
      </c>
      <c r="W1175">
        <v>200</v>
      </c>
      <c r="X1175">
        <v>0</v>
      </c>
      <c r="AB1175">
        <v>0</v>
      </c>
    </row>
    <row r="1176" spans="1:28" x14ac:dyDescent="0.35">
      <c r="A1176">
        <v>1991</v>
      </c>
      <c r="B1176" t="s">
        <v>53</v>
      </c>
      <c r="C1176" t="s">
        <v>57</v>
      </c>
      <c r="D1176">
        <v>44</v>
      </c>
      <c r="E1176">
        <v>280</v>
      </c>
      <c r="F1176">
        <v>69778</v>
      </c>
      <c r="G1176">
        <v>54295</v>
      </c>
      <c r="H1176">
        <v>179</v>
      </c>
      <c r="I1176">
        <v>93.7</v>
      </c>
      <c r="J1176">
        <v>1</v>
      </c>
      <c r="K1176">
        <v>0.5</v>
      </c>
      <c r="L1176">
        <v>37422</v>
      </c>
      <c r="P1176">
        <v>68.900000000000006</v>
      </c>
      <c r="Q1176">
        <v>6456</v>
      </c>
      <c r="S1176">
        <v>5939</v>
      </c>
      <c r="U1176">
        <v>11.9</v>
      </c>
      <c r="V1176">
        <v>30966</v>
      </c>
      <c r="W1176">
        <v>57</v>
      </c>
      <c r="X1176">
        <v>23.8</v>
      </c>
      <c r="AB1176">
        <v>1</v>
      </c>
    </row>
    <row r="1177" spans="1:28" x14ac:dyDescent="0.35">
      <c r="A1177">
        <v>1991</v>
      </c>
      <c r="B1177" t="s">
        <v>53</v>
      </c>
      <c r="C1177" t="s">
        <v>58</v>
      </c>
      <c r="D1177">
        <v>54</v>
      </c>
      <c r="E1177">
        <v>759</v>
      </c>
      <c r="F1177">
        <v>58900</v>
      </c>
      <c r="G1177">
        <v>62472</v>
      </c>
      <c r="H1177">
        <v>164</v>
      </c>
      <c r="I1177">
        <v>23.6</v>
      </c>
      <c r="J1177">
        <v>37</v>
      </c>
      <c r="K1177">
        <v>5.3</v>
      </c>
      <c r="L1177">
        <v>10907</v>
      </c>
      <c r="M1177">
        <v>2574</v>
      </c>
      <c r="N1177">
        <v>8333</v>
      </c>
      <c r="O1177">
        <v>4.0999999999999996</v>
      </c>
      <c r="P1177">
        <v>17.5</v>
      </c>
      <c r="Q1177">
        <v>18050</v>
      </c>
      <c r="R1177">
        <v>9164</v>
      </c>
      <c r="S1177">
        <v>8886</v>
      </c>
      <c r="T1177">
        <v>14.7</v>
      </c>
      <c r="U1177">
        <v>28.9</v>
      </c>
      <c r="V1177">
        <v>-7143</v>
      </c>
      <c r="W1177">
        <v>-11.4</v>
      </c>
      <c r="X1177">
        <v>35</v>
      </c>
      <c r="Y1177">
        <v>2</v>
      </c>
      <c r="Z1177">
        <v>2</v>
      </c>
      <c r="AB1177">
        <v>1</v>
      </c>
    </row>
    <row r="1178" spans="1:28" x14ac:dyDescent="0.35">
      <c r="A1178">
        <v>1991</v>
      </c>
      <c r="B1178" t="s">
        <v>53</v>
      </c>
      <c r="C1178" t="s">
        <v>59</v>
      </c>
      <c r="D1178">
        <v>101</v>
      </c>
      <c r="E1178">
        <v>1046</v>
      </c>
      <c r="F1178">
        <v>136134</v>
      </c>
      <c r="G1178">
        <v>132472</v>
      </c>
      <c r="H1178">
        <v>350</v>
      </c>
      <c r="I1178">
        <v>39.299999999999997</v>
      </c>
      <c r="J1178">
        <v>39</v>
      </c>
      <c r="K1178">
        <v>4.4000000000000004</v>
      </c>
      <c r="L1178">
        <v>19807</v>
      </c>
      <c r="M1178">
        <v>8663</v>
      </c>
      <c r="N1178">
        <v>11144</v>
      </c>
      <c r="O1178">
        <v>6.5</v>
      </c>
      <c r="P1178">
        <v>15</v>
      </c>
      <c r="Q1178">
        <v>12482</v>
      </c>
      <c r="R1178">
        <v>1055</v>
      </c>
      <c r="S1178">
        <v>11427</v>
      </c>
      <c r="T1178">
        <v>0.8</v>
      </c>
      <c r="U1178">
        <v>9.4</v>
      </c>
      <c r="V1178">
        <v>7325</v>
      </c>
      <c r="W1178">
        <v>5.6</v>
      </c>
      <c r="X1178">
        <v>18.8</v>
      </c>
      <c r="AB1178">
        <v>0</v>
      </c>
    </row>
    <row r="1179" spans="1:28" x14ac:dyDescent="0.35">
      <c r="A1179">
        <v>1991</v>
      </c>
      <c r="B1179" t="s">
        <v>53</v>
      </c>
      <c r="C1179" t="s">
        <v>60</v>
      </c>
      <c r="D1179">
        <v>225</v>
      </c>
      <c r="E1179">
        <v>1064</v>
      </c>
      <c r="F1179">
        <v>345267</v>
      </c>
      <c r="G1179">
        <v>345434</v>
      </c>
      <c r="H1179">
        <v>102</v>
      </c>
      <c r="I1179">
        <v>9.6</v>
      </c>
      <c r="J1179">
        <v>90</v>
      </c>
      <c r="K1179">
        <v>8.5</v>
      </c>
      <c r="L1179">
        <v>17798</v>
      </c>
      <c r="P1179">
        <v>5.2</v>
      </c>
      <c r="Q1179">
        <v>18132</v>
      </c>
      <c r="R1179">
        <v>11947</v>
      </c>
      <c r="S1179">
        <v>6185</v>
      </c>
      <c r="T1179">
        <v>3.5</v>
      </c>
      <c r="U1179">
        <v>5.2</v>
      </c>
      <c r="V1179">
        <v>-334</v>
      </c>
      <c r="W1179">
        <v>0</v>
      </c>
      <c r="X1179">
        <v>10.4</v>
      </c>
      <c r="Y1179">
        <v>3</v>
      </c>
      <c r="Z1179">
        <v>3</v>
      </c>
      <c r="AA1179">
        <v>9637</v>
      </c>
      <c r="AB1179">
        <v>1</v>
      </c>
    </row>
    <row r="1180" spans="1:28" x14ac:dyDescent="0.35">
      <c r="A1180">
        <v>1991</v>
      </c>
      <c r="B1180" t="s">
        <v>53</v>
      </c>
      <c r="C1180" t="s">
        <v>61</v>
      </c>
      <c r="D1180">
        <v>77</v>
      </c>
      <c r="E1180">
        <v>1164</v>
      </c>
      <c r="F1180">
        <v>104064</v>
      </c>
      <c r="G1180">
        <v>100981</v>
      </c>
      <c r="H1180">
        <v>182</v>
      </c>
      <c r="I1180">
        <v>16.5</v>
      </c>
      <c r="J1180">
        <v>63</v>
      </c>
      <c r="K1180">
        <v>5.7</v>
      </c>
      <c r="L1180">
        <v>18251</v>
      </c>
      <c r="M1180">
        <v>8048</v>
      </c>
      <c r="N1180">
        <v>10203</v>
      </c>
      <c r="O1180">
        <v>8</v>
      </c>
      <c r="P1180">
        <v>18.100000000000001</v>
      </c>
      <c r="Q1180">
        <v>12084</v>
      </c>
      <c r="S1180">
        <v>7056</v>
      </c>
      <c r="U1180">
        <v>12</v>
      </c>
      <c r="V1180">
        <v>6167</v>
      </c>
      <c r="W1180">
        <v>6.1</v>
      </c>
      <c r="X1180">
        <v>24</v>
      </c>
      <c r="Y1180">
        <v>2</v>
      </c>
      <c r="Z1180">
        <v>2</v>
      </c>
      <c r="AB1180">
        <v>1</v>
      </c>
    </row>
    <row r="1181" spans="1:28" x14ac:dyDescent="0.35">
      <c r="A1181">
        <v>1991</v>
      </c>
      <c r="B1181" t="s">
        <v>53</v>
      </c>
      <c r="C1181" t="s">
        <v>62</v>
      </c>
      <c r="D1181">
        <v>422</v>
      </c>
      <c r="E1181">
        <v>6838</v>
      </c>
      <c r="F1181">
        <v>559811</v>
      </c>
      <c r="G1181">
        <v>554639</v>
      </c>
      <c r="H1181">
        <v>964</v>
      </c>
      <c r="I1181">
        <v>14.6</v>
      </c>
      <c r="J1181">
        <v>512</v>
      </c>
      <c r="K1181">
        <v>7.8</v>
      </c>
      <c r="L1181">
        <v>96236</v>
      </c>
      <c r="M1181">
        <v>36576</v>
      </c>
      <c r="N1181">
        <v>59660</v>
      </c>
      <c r="O1181">
        <v>6.6</v>
      </c>
      <c r="P1181">
        <v>17.399999999999999</v>
      </c>
      <c r="Q1181">
        <v>85892</v>
      </c>
      <c r="R1181">
        <v>24350</v>
      </c>
      <c r="S1181">
        <v>61542</v>
      </c>
      <c r="T1181">
        <v>4.4000000000000004</v>
      </c>
      <c r="U1181">
        <v>15.5</v>
      </c>
      <c r="V1181">
        <v>10344</v>
      </c>
      <c r="W1181">
        <v>1.9</v>
      </c>
      <c r="X1181">
        <v>31</v>
      </c>
      <c r="AB1181">
        <v>0</v>
      </c>
    </row>
    <row r="1182" spans="1:28" x14ac:dyDescent="0.35">
      <c r="A1182">
        <v>1991</v>
      </c>
      <c r="B1182" t="s">
        <v>53</v>
      </c>
      <c r="C1182" t="s">
        <v>63</v>
      </c>
      <c r="D1182">
        <v>402</v>
      </c>
      <c r="E1182">
        <v>9545</v>
      </c>
      <c r="F1182">
        <v>548619</v>
      </c>
      <c r="G1182">
        <v>542580</v>
      </c>
      <c r="H1182">
        <v>1054</v>
      </c>
      <c r="I1182">
        <v>11.3</v>
      </c>
      <c r="J1182">
        <v>724</v>
      </c>
      <c r="K1182">
        <v>7.8</v>
      </c>
      <c r="L1182">
        <v>77453</v>
      </c>
      <c r="M1182">
        <v>29787</v>
      </c>
      <c r="N1182">
        <v>47666</v>
      </c>
      <c r="O1182">
        <v>5.5</v>
      </c>
      <c r="P1182">
        <v>14.3</v>
      </c>
      <c r="Q1182">
        <v>65376</v>
      </c>
      <c r="R1182">
        <v>14741</v>
      </c>
      <c r="S1182">
        <v>50635</v>
      </c>
      <c r="T1182">
        <v>2.7</v>
      </c>
      <c r="U1182">
        <v>12</v>
      </c>
      <c r="V1182">
        <v>12077</v>
      </c>
      <c r="W1182">
        <v>2.2999999999999998</v>
      </c>
      <c r="X1182">
        <v>24</v>
      </c>
      <c r="AB1182">
        <v>0</v>
      </c>
    </row>
    <row r="1183" spans="1:28" x14ac:dyDescent="0.35">
      <c r="A1183">
        <v>1991</v>
      </c>
      <c r="B1183" t="s">
        <v>53</v>
      </c>
      <c r="C1183" t="s">
        <v>45</v>
      </c>
      <c r="D1183">
        <v>3434</v>
      </c>
      <c r="E1183">
        <v>83780</v>
      </c>
      <c r="F1183">
        <v>4743612</v>
      </c>
      <c r="G1183">
        <v>4768976</v>
      </c>
      <c r="H1183">
        <v>6437</v>
      </c>
      <c r="I1183">
        <v>7.7</v>
      </c>
      <c r="J1183">
        <v>6008</v>
      </c>
      <c r="K1183">
        <v>7.2</v>
      </c>
      <c r="L1183">
        <v>527519</v>
      </c>
      <c r="M1183">
        <v>178320</v>
      </c>
      <c r="N1183">
        <v>349199</v>
      </c>
      <c r="O1183">
        <v>3.7</v>
      </c>
      <c r="P1183">
        <v>11.1</v>
      </c>
      <c r="Q1183">
        <v>578248</v>
      </c>
      <c r="R1183">
        <v>152676</v>
      </c>
      <c r="S1183">
        <v>425572</v>
      </c>
      <c r="T1183">
        <v>3.2</v>
      </c>
      <c r="U1183">
        <v>12.1</v>
      </c>
      <c r="V1183">
        <v>-50729</v>
      </c>
      <c r="W1183">
        <v>-1</v>
      </c>
      <c r="X1183">
        <v>22.2</v>
      </c>
      <c r="Y1183">
        <v>5</v>
      </c>
      <c r="Z1183">
        <v>28</v>
      </c>
      <c r="AA1183">
        <v>15305</v>
      </c>
      <c r="AB1183">
        <v>0</v>
      </c>
    </row>
    <row r="1184" spans="1:28" x14ac:dyDescent="0.35">
      <c r="A1184">
        <v>1991</v>
      </c>
      <c r="B1184" t="s">
        <v>54</v>
      </c>
      <c r="C1184" t="s">
        <v>57</v>
      </c>
      <c r="D1184">
        <v>20</v>
      </c>
      <c r="E1184">
        <v>51</v>
      </c>
      <c r="F1184">
        <v>12540</v>
      </c>
      <c r="G1184">
        <v>12824</v>
      </c>
      <c r="H1184">
        <v>9</v>
      </c>
      <c r="I1184">
        <v>17.600000000000001</v>
      </c>
      <c r="J1184">
        <v>11</v>
      </c>
      <c r="K1184">
        <v>21.6</v>
      </c>
      <c r="L1184">
        <v>1569</v>
      </c>
      <c r="P1184">
        <v>12.2</v>
      </c>
      <c r="Q1184">
        <v>2137</v>
      </c>
      <c r="R1184">
        <v>893</v>
      </c>
      <c r="S1184">
        <v>1244</v>
      </c>
      <c r="T1184">
        <v>7</v>
      </c>
      <c r="U1184">
        <v>16.7</v>
      </c>
      <c r="V1184">
        <v>-568</v>
      </c>
      <c r="W1184">
        <v>-4.5</v>
      </c>
      <c r="X1184">
        <v>24.4</v>
      </c>
      <c r="AB1184">
        <v>1</v>
      </c>
    </row>
    <row r="1185" spans="1:28" x14ac:dyDescent="0.35">
      <c r="A1185">
        <v>1991</v>
      </c>
      <c r="B1185" t="s">
        <v>54</v>
      </c>
      <c r="C1185" t="s">
        <v>58</v>
      </c>
      <c r="D1185">
        <v>16</v>
      </c>
      <c r="E1185">
        <v>71</v>
      </c>
      <c r="F1185">
        <v>18097</v>
      </c>
      <c r="G1185">
        <v>21169</v>
      </c>
      <c r="H1185">
        <v>2</v>
      </c>
      <c r="I1185">
        <v>2.8</v>
      </c>
      <c r="J1185">
        <v>1</v>
      </c>
      <c r="K1185">
        <v>1.4</v>
      </c>
      <c r="L1185">
        <v>4518</v>
      </c>
      <c r="P1185">
        <v>21.3</v>
      </c>
      <c r="Q1185">
        <v>10661</v>
      </c>
      <c r="S1185">
        <v>1792</v>
      </c>
      <c r="U1185">
        <v>50.4</v>
      </c>
      <c r="V1185">
        <v>-6143</v>
      </c>
      <c r="W1185">
        <v>-29.1</v>
      </c>
      <c r="X1185">
        <v>42.6</v>
      </c>
      <c r="Y1185">
        <v>1</v>
      </c>
      <c r="Z1185">
        <v>1</v>
      </c>
      <c r="AB1185">
        <v>1</v>
      </c>
    </row>
    <row r="1186" spans="1:28" x14ac:dyDescent="0.35">
      <c r="A1186">
        <v>1991</v>
      </c>
      <c r="B1186" t="s">
        <v>54</v>
      </c>
      <c r="C1186" t="s">
        <v>59</v>
      </c>
      <c r="D1186">
        <v>33</v>
      </c>
      <c r="E1186">
        <v>941</v>
      </c>
      <c r="F1186">
        <v>70853</v>
      </c>
      <c r="G1186">
        <v>68836</v>
      </c>
      <c r="H1186">
        <v>96</v>
      </c>
      <c r="I1186">
        <v>10.3</v>
      </c>
      <c r="J1186">
        <v>84</v>
      </c>
      <c r="K1186">
        <v>9</v>
      </c>
      <c r="L1186">
        <v>11103</v>
      </c>
      <c r="M1186">
        <v>1555</v>
      </c>
      <c r="N1186">
        <v>9548</v>
      </c>
      <c r="O1186">
        <v>2.2999999999999998</v>
      </c>
      <c r="P1186">
        <v>16.100000000000001</v>
      </c>
      <c r="Q1186">
        <v>7069</v>
      </c>
      <c r="R1186">
        <v>1212</v>
      </c>
      <c r="S1186">
        <v>5857</v>
      </c>
      <c r="T1186">
        <v>1.8</v>
      </c>
      <c r="U1186">
        <v>10.3</v>
      </c>
      <c r="V1186">
        <v>4034</v>
      </c>
      <c r="W1186">
        <v>5.8</v>
      </c>
      <c r="X1186">
        <v>20.6</v>
      </c>
      <c r="AB1186">
        <v>0</v>
      </c>
    </row>
    <row r="1187" spans="1:28" x14ac:dyDescent="0.35">
      <c r="A1187">
        <v>1991</v>
      </c>
      <c r="B1187" t="s">
        <v>54</v>
      </c>
      <c r="C1187" t="s">
        <v>60</v>
      </c>
      <c r="D1187">
        <v>73</v>
      </c>
      <c r="E1187">
        <v>178</v>
      </c>
      <c r="F1187">
        <v>193606</v>
      </c>
      <c r="G1187">
        <v>187005</v>
      </c>
      <c r="H1187">
        <v>9</v>
      </c>
      <c r="I1187">
        <v>5.2</v>
      </c>
      <c r="J1187">
        <v>3</v>
      </c>
      <c r="K1187">
        <v>1.7</v>
      </c>
      <c r="L1187">
        <v>15528</v>
      </c>
      <c r="P1187">
        <v>8.3000000000000007</v>
      </c>
      <c r="Q1187">
        <v>2326</v>
      </c>
      <c r="S1187">
        <v>2006</v>
      </c>
      <c r="U1187">
        <v>1.2</v>
      </c>
      <c r="V1187">
        <v>13202</v>
      </c>
      <c r="W1187">
        <v>7.1</v>
      </c>
      <c r="X1187">
        <v>2.4</v>
      </c>
      <c r="AB1187">
        <v>1</v>
      </c>
    </row>
    <row r="1188" spans="1:28" x14ac:dyDescent="0.35">
      <c r="A1188">
        <v>1991</v>
      </c>
      <c r="B1188" t="s">
        <v>54</v>
      </c>
      <c r="C1188" t="s">
        <v>61</v>
      </c>
      <c r="D1188">
        <v>28</v>
      </c>
      <c r="E1188">
        <v>217</v>
      </c>
      <c r="F1188">
        <v>55349</v>
      </c>
      <c r="G1188">
        <v>50870</v>
      </c>
      <c r="H1188">
        <v>25</v>
      </c>
      <c r="I1188">
        <v>11.8</v>
      </c>
      <c r="J1188">
        <v>13</v>
      </c>
      <c r="K1188">
        <v>6.2</v>
      </c>
      <c r="L1188">
        <v>12556</v>
      </c>
      <c r="M1188">
        <v>2712</v>
      </c>
      <c r="N1188">
        <v>9844</v>
      </c>
      <c r="O1188">
        <v>5.3</v>
      </c>
      <c r="P1188">
        <v>24.7</v>
      </c>
      <c r="Q1188">
        <v>3598</v>
      </c>
      <c r="R1188">
        <v>577</v>
      </c>
      <c r="S1188">
        <v>3021</v>
      </c>
      <c r="T1188">
        <v>1.1000000000000001</v>
      </c>
      <c r="U1188">
        <v>7.1</v>
      </c>
      <c r="V1188">
        <v>8958</v>
      </c>
      <c r="W1188">
        <v>17.600000000000001</v>
      </c>
      <c r="X1188">
        <v>14.2</v>
      </c>
      <c r="AB1188">
        <v>0</v>
      </c>
    </row>
    <row r="1189" spans="1:28" x14ac:dyDescent="0.35">
      <c r="A1189">
        <v>1991</v>
      </c>
      <c r="B1189" t="s">
        <v>54</v>
      </c>
      <c r="C1189" t="s">
        <v>62</v>
      </c>
      <c r="D1189">
        <v>116</v>
      </c>
      <c r="E1189">
        <v>4221</v>
      </c>
      <c r="F1189">
        <v>284811</v>
      </c>
      <c r="G1189">
        <v>278251</v>
      </c>
      <c r="H1189">
        <v>441</v>
      </c>
      <c r="I1189">
        <v>10.5</v>
      </c>
      <c r="J1189">
        <v>402</v>
      </c>
      <c r="K1189">
        <v>9.6</v>
      </c>
      <c r="L1189">
        <v>43900</v>
      </c>
      <c r="M1189">
        <v>10969</v>
      </c>
      <c r="N1189">
        <v>32931</v>
      </c>
      <c r="O1189">
        <v>3.9</v>
      </c>
      <c r="P1189">
        <v>15.8</v>
      </c>
      <c r="Q1189">
        <v>30780</v>
      </c>
      <c r="R1189">
        <v>11184</v>
      </c>
      <c r="S1189">
        <v>19596</v>
      </c>
      <c r="T1189">
        <v>4</v>
      </c>
      <c r="U1189">
        <v>11.1</v>
      </c>
      <c r="V1189">
        <v>13120</v>
      </c>
      <c r="W1189">
        <v>4.7</v>
      </c>
      <c r="X1189">
        <v>22.2</v>
      </c>
      <c r="AB1189">
        <v>0</v>
      </c>
    </row>
    <row r="1190" spans="1:28" x14ac:dyDescent="0.35">
      <c r="A1190">
        <v>1991</v>
      </c>
      <c r="B1190" t="s">
        <v>54</v>
      </c>
      <c r="C1190" t="s">
        <v>63</v>
      </c>
      <c r="D1190">
        <v>106</v>
      </c>
      <c r="E1190">
        <v>5567</v>
      </c>
      <c r="F1190">
        <v>260362</v>
      </c>
      <c r="G1190">
        <v>259387</v>
      </c>
      <c r="H1190">
        <v>808</v>
      </c>
      <c r="I1190">
        <v>15.1</v>
      </c>
      <c r="J1190">
        <v>406</v>
      </c>
      <c r="K1190">
        <v>7.6</v>
      </c>
      <c r="L1190">
        <v>37685</v>
      </c>
      <c r="M1190">
        <v>11220</v>
      </c>
      <c r="N1190">
        <v>26465</v>
      </c>
      <c r="O1190">
        <v>4.3</v>
      </c>
      <c r="P1190">
        <v>14.5</v>
      </c>
      <c r="Q1190">
        <v>35735</v>
      </c>
      <c r="R1190">
        <v>9988</v>
      </c>
      <c r="S1190">
        <v>25747</v>
      </c>
      <c r="T1190">
        <v>3.9</v>
      </c>
      <c r="U1190">
        <v>13.8</v>
      </c>
      <c r="V1190">
        <v>1950</v>
      </c>
      <c r="W1190">
        <v>0.7</v>
      </c>
      <c r="X1190">
        <v>27.6</v>
      </c>
      <c r="AB1190">
        <v>0</v>
      </c>
    </row>
    <row r="1191" spans="1:28" x14ac:dyDescent="0.35">
      <c r="A1191">
        <v>1991</v>
      </c>
      <c r="B1191" t="s">
        <v>54</v>
      </c>
      <c r="C1191" t="s">
        <v>45</v>
      </c>
      <c r="D1191">
        <v>1350</v>
      </c>
      <c r="E1191">
        <v>70085</v>
      </c>
      <c r="F1191">
        <v>3721344</v>
      </c>
      <c r="G1191">
        <v>3752607</v>
      </c>
      <c r="H1191">
        <v>5727</v>
      </c>
      <c r="I1191">
        <v>8.1999999999999993</v>
      </c>
      <c r="J1191">
        <v>5127</v>
      </c>
      <c r="K1191">
        <v>7.3</v>
      </c>
      <c r="L1191">
        <v>433412</v>
      </c>
      <c r="M1191">
        <v>142078</v>
      </c>
      <c r="N1191">
        <v>291334</v>
      </c>
      <c r="O1191">
        <v>3.8</v>
      </c>
      <c r="P1191">
        <v>11.5</v>
      </c>
      <c r="Q1191">
        <v>495939</v>
      </c>
      <c r="R1191">
        <v>149252</v>
      </c>
      <c r="S1191">
        <v>346687</v>
      </c>
      <c r="T1191">
        <v>4</v>
      </c>
      <c r="U1191">
        <v>13.2</v>
      </c>
      <c r="V1191">
        <v>-62527</v>
      </c>
      <c r="W1191">
        <v>-1.7</v>
      </c>
      <c r="X1191">
        <v>23</v>
      </c>
      <c r="AB1191">
        <v>0</v>
      </c>
    </row>
    <row r="1192" spans="1:28" x14ac:dyDescent="0.35">
      <c r="A1192">
        <v>1991</v>
      </c>
      <c r="B1192" t="s">
        <v>55</v>
      </c>
      <c r="C1192" t="s">
        <v>57</v>
      </c>
      <c r="D1192">
        <v>3</v>
      </c>
      <c r="E1192">
        <v>153</v>
      </c>
      <c r="H1192">
        <v>0</v>
      </c>
      <c r="I1192">
        <v>0</v>
      </c>
      <c r="J1192">
        <v>1</v>
      </c>
      <c r="K1192">
        <v>0.7</v>
      </c>
      <c r="M1192">
        <v>0</v>
      </c>
      <c r="AB1192">
        <v>1</v>
      </c>
    </row>
    <row r="1193" spans="1:28" x14ac:dyDescent="0.35">
      <c r="A1193">
        <v>1991</v>
      </c>
      <c r="B1193" t="s">
        <v>55</v>
      </c>
      <c r="C1193" t="s">
        <v>58</v>
      </c>
      <c r="D1193">
        <v>8</v>
      </c>
      <c r="E1193">
        <v>441</v>
      </c>
      <c r="H1193">
        <v>68</v>
      </c>
      <c r="I1193">
        <v>16.600000000000001</v>
      </c>
      <c r="J1193">
        <v>3</v>
      </c>
      <c r="K1193">
        <v>0.7</v>
      </c>
      <c r="AB1193">
        <v>1</v>
      </c>
    </row>
    <row r="1194" spans="1:28" x14ac:dyDescent="0.35">
      <c r="A1194">
        <v>1991</v>
      </c>
      <c r="B1194" t="s">
        <v>55</v>
      </c>
      <c r="C1194" t="s">
        <v>59</v>
      </c>
      <c r="D1194">
        <v>8</v>
      </c>
      <c r="E1194">
        <v>999</v>
      </c>
      <c r="G1194">
        <v>13879</v>
      </c>
      <c r="H1194">
        <v>300</v>
      </c>
      <c r="I1194">
        <v>34.4</v>
      </c>
      <c r="J1194">
        <v>48</v>
      </c>
      <c r="K1194">
        <v>5.5</v>
      </c>
      <c r="L1194">
        <v>2975</v>
      </c>
      <c r="P1194">
        <v>21.4</v>
      </c>
      <c r="Q1194">
        <v>2177</v>
      </c>
      <c r="S1194">
        <v>1723</v>
      </c>
      <c r="U1194">
        <v>15.7</v>
      </c>
      <c r="V1194">
        <v>798</v>
      </c>
      <c r="W1194">
        <v>5.7</v>
      </c>
      <c r="X1194">
        <v>31.4</v>
      </c>
      <c r="AB1194">
        <v>1</v>
      </c>
    </row>
    <row r="1195" spans="1:28" x14ac:dyDescent="0.35">
      <c r="A1195">
        <v>1991</v>
      </c>
      <c r="B1195" t="s">
        <v>55</v>
      </c>
      <c r="C1195" t="s">
        <v>60</v>
      </c>
      <c r="D1195">
        <v>18</v>
      </c>
      <c r="E1195">
        <v>37</v>
      </c>
      <c r="G1195">
        <v>93144</v>
      </c>
      <c r="H1195">
        <v>0</v>
      </c>
      <c r="I1195">
        <v>0</v>
      </c>
      <c r="J1195">
        <v>17</v>
      </c>
      <c r="K1195">
        <v>37.799999999999997</v>
      </c>
      <c r="L1195">
        <v>9465</v>
      </c>
      <c r="M1195">
        <v>0</v>
      </c>
      <c r="N1195">
        <v>9465</v>
      </c>
      <c r="O1195">
        <v>0</v>
      </c>
      <c r="P1195">
        <v>10.199999999999999</v>
      </c>
      <c r="Q1195">
        <v>9869</v>
      </c>
      <c r="R1195">
        <v>548</v>
      </c>
      <c r="S1195">
        <v>9321</v>
      </c>
      <c r="T1195">
        <v>0.6</v>
      </c>
      <c r="U1195">
        <v>10.6</v>
      </c>
      <c r="V1195">
        <v>-404</v>
      </c>
      <c r="W1195">
        <v>-0.4</v>
      </c>
      <c r="X1195">
        <v>20.399999999999999</v>
      </c>
      <c r="AB1195">
        <v>1</v>
      </c>
    </row>
    <row r="1196" spans="1:28" x14ac:dyDescent="0.35">
      <c r="A1196">
        <v>1991</v>
      </c>
      <c r="B1196" t="s">
        <v>55</v>
      </c>
      <c r="C1196" t="s">
        <v>61</v>
      </c>
      <c r="D1196">
        <v>7</v>
      </c>
      <c r="E1196">
        <v>253</v>
      </c>
      <c r="G1196">
        <v>21279</v>
      </c>
      <c r="H1196">
        <v>1</v>
      </c>
      <c r="I1196">
        <v>0.4</v>
      </c>
      <c r="J1196">
        <v>7</v>
      </c>
      <c r="K1196">
        <v>2.7</v>
      </c>
      <c r="L1196">
        <v>727</v>
      </c>
      <c r="P1196">
        <v>3.4</v>
      </c>
      <c r="Q1196">
        <v>19553</v>
      </c>
      <c r="S1196">
        <v>1002</v>
      </c>
      <c r="U1196">
        <v>91.9</v>
      </c>
      <c r="V1196">
        <v>-18826</v>
      </c>
      <c r="W1196">
        <v>-88.5</v>
      </c>
      <c r="X1196">
        <v>6.8</v>
      </c>
      <c r="Y1196">
        <v>1</v>
      </c>
      <c r="Z1196">
        <v>1</v>
      </c>
      <c r="AB1196">
        <v>1</v>
      </c>
    </row>
    <row r="1197" spans="1:28" x14ac:dyDescent="0.35">
      <c r="A1197">
        <v>1991</v>
      </c>
      <c r="B1197" t="s">
        <v>55</v>
      </c>
      <c r="C1197" t="s">
        <v>62</v>
      </c>
      <c r="D1197">
        <v>70</v>
      </c>
      <c r="E1197">
        <v>2838</v>
      </c>
      <c r="F1197">
        <v>275644</v>
      </c>
      <c r="G1197">
        <v>264566</v>
      </c>
      <c r="H1197">
        <v>686</v>
      </c>
      <c r="I1197">
        <v>27</v>
      </c>
      <c r="J1197">
        <v>113</v>
      </c>
      <c r="K1197">
        <v>4.5</v>
      </c>
      <c r="L1197">
        <v>56707</v>
      </c>
      <c r="M1197">
        <v>24600</v>
      </c>
      <c r="N1197">
        <v>32107</v>
      </c>
      <c r="O1197">
        <v>9.3000000000000007</v>
      </c>
      <c r="P1197">
        <v>21.4</v>
      </c>
      <c r="Q1197">
        <v>34551</v>
      </c>
      <c r="R1197">
        <v>5611</v>
      </c>
      <c r="S1197">
        <v>28940</v>
      </c>
      <c r="T1197">
        <v>2.1</v>
      </c>
      <c r="U1197">
        <v>13.1</v>
      </c>
      <c r="V1197">
        <v>22156</v>
      </c>
      <c r="W1197">
        <v>8.3000000000000007</v>
      </c>
      <c r="X1197">
        <v>26.2</v>
      </c>
      <c r="AB1197">
        <v>0</v>
      </c>
    </row>
    <row r="1198" spans="1:28" x14ac:dyDescent="0.35">
      <c r="A1198">
        <v>1991</v>
      </c>
      <c r="B1198" t="s">
        <v>55</v>
      </c>
      <c r="C1198" t="s">
        <v>63</v>
      </c>
      <c r="D1198">
        <v>65</v>
      </c>
      <c r="E1198">
        <v>6347</v>
      </c>
      <c r="F1198">
        <v>252260</v>
      </c>
      <c r="G1198">
        <v>249375</v>
      </c>
      <c r="H1198">
        <v>633</v>
      </c>
      <c r="I1198">
        <v>10.199999999999999</v>
      </c>
      <c r="J1198">
        <v>352</v>
      </c>
      <c r="K1198">
        <v>5.7</v>
      </c>
      <c r="L1198">
        <v>40889</v>
      </c>
      <c r="M1198">
        <v>16410</v>
      </c>
      <c r="N1198">
        <v>24479</v>
      </c>
      <c r="O1198">
        <v>6.6</v>
      </c>
      <c r="P1198">
        <v>16.399999999999999</v>
      </c>
      <c r="Q1198">
        <v>35119</v>
      </c>
      <c r="R1198">
        <v>13002</v>
      </c>
      <c r="S1198">
        <v>22117</v>
      </c>
      <c r="T1198">
        <v>5.2</v>
      </c>
      <c r="U1198">
        <v>14.1</v>
      </c>
      <c r="V1198">
        <v>5770</v>
      </c>
      <c r="W1198">
        <v>2.2999999999999998</v>
      </c>
      <c r="X1198">
        <v>28.2</v>
      </c>
      <c r="AB1198">
        <v>0</v>
      </c>
    </row>
    <row r="1199" spans="1:28" x14ac:dyDescent="0.35">
      <c r="A1199">
        <v>1991</v>
      </c>
      <c r="B1199" t="s">
        <v>55</v>
      </c>
      <c r="C1199" t="s">
        <v>45</v>
      </c>
      <c r="D1199">
        <v>868</v>
      </c>
      <c r="E1199">
        <v>81984</v>
      </c>
      <c r="F1199">
        <v>4248461</v>
      </c>
      <c r="G1199">
        <v>4268703</v>
      </c>
      <c r="H1199">
        <v>6278</v>
      </c>
      <c r="I1199">
        <v>7.7</v>
      </c>
      <c r="J1199">
        <v>5803</v>
      </c>
      <c r="K1199">
        <v>7.1</v>
      </c>
      <c r="L1199">
        <v>491885</v>
      </c>
      <c r="M1199">
        <v>148902</v>
      </c>
      <c r="N1199">
        <v>342983</v>
      </c>
      <c r="O1199">
        <v>3.5</v>
      </c>
      <c r="P1199">
        <v>11.5</v>
      </c>
      <c r="Q1199">
        <v>532370</v>
      </c>
      <c r="R1199">
        <v>133461</v>
      </c>
      <c r="S1199">
        <v>398909</v>
      </c>
      <c r="T1199">
        <v>3.1</v>
      </c>
      <c r="U1199">
        <v>12.5</v>
      </c>
      <c r="V1199">
        <v>-40485</v>
      </c>
      <c r="W1199">
        <v>-1</v>
      </c>
      <c r="X1199">
        <v>23</v>
      </c>
      <c r="AB1199">
        <v>0</v>
      </c>
    </row>
    <row r="1200" spans="1:28" x14ac:dyDescent="0.35">
      <c r="A1200">
        <v>1991</v>
      </c>
      <c r="B1200" t="s">
        <v>56</v>
      </c>
      <c r="C1200" t="s">
        <v>57</v>
      </c>
      <c r="D1200">
        <v>13</v>
      </c>
      <c r="E1200">
        <v>296</v>
      </c>
      <c r="H1200">
        <v>0</v>
      </c>
      <c r="I1200">
        <v>0</v>
      </c>
      <c r="J1200">
        <v>4</v>
      </c>
      <c r="K1200">
        <v>1.3</v>
      </c>
      <c r="M1200">
        <v>0</v>
      </c>
      <c r="AB1200">
        <v>1</v>
      </c>
    </row>
    <row r="1201" spans="1:28" x14ac:dyDescent="0.35">
      <c r="A1201">
        <v>1991</v>
      </c>
      <c r="B1201" t="s">
        <v>56</v>
      </c>
      <c r="C1201" t="s">
        <v>58</v>
      </c>
      <c r="D1201">
        <v>7</v>
      </c>
      <c r="E1201">
        <v>11</v>
      </c>
      <c r="H1201">
        <v>1</v>
      </c>
      <c r="I1201">
        <v>8</v>
      </c>
      <c r="J1201">
        <v>5</v>
      </c>
      <c r="K1201">
        <v>40</v>
      </c>
      <c r="AB1201">
        <v>1</v>
      </c>
    </row>
    <row r="1202" spans="1:28" x14ac:dyDescent="0.35">
      <c r="A1202">
        <v>1991</v>
      </c>
      <c r="B1202" t="s">
        <v>56</v>
      </c>
      <c r="C1202" t="s">
        <v>59</v>
      </c>
      <c r="D1202">
        <v>9</v>
      </c>
      <c r="E1202">
        <v>154</v>
      </c>
      <c r="G1202">
        <v>47228</v>
      </c>
      <c r="H1202">
        <v>11</v>
      </c>
      <c r="I1202">
        <v>7.1</v>
      </c>
      <c r="J1202">
        <v>11</v>
      </c>
      <c r="K1202">
        <v>7.1</v>
      </c>
      <c r="L1202">
        <v>3982</v>
      </c>
      <c r="P1202">
        <v>8.4</v>
      </c>
      <c r="Q1202">
        <v>5709</v>
      </c>
      <c r="S1202">
        <v>5276</v>
      </c>
      <c r="U1202">
        <v>12.1</v>
      </c>
      <c r="V1202">
        <v>-1727</v>
      </c>
      <c r="W1202">
        <v>-3.7</v>
      </c>
      <c r="X1202">
        <v>16.8</v>
      </c>
      <c r="AB1202">
        <v>1</v>
      </c>
    </row>
    <row r="1203" spans="1:28" x14ac:dyDescent="0.35">
      <c r="A1203">
        <v>1991</v>
      </c>
      <c r="B1203" t="s">
        <v>56</v>
      </c>
      <c r="C1203" t="s">
        <v>60</v>
      </c>
      <c r="D1203">
        <v>12</v>
      </c>
      <c r="E1203">
        <v>28</v>
      </c>
      <c r="G1203">
        <v>68672</v>
      </c>
      <c r="H1203">
        <v>0</v>
      </c>
      <c r="I1203">
        <v>0</v>
      </c>
      <c r="J1203">
        <v>2</v>
      </c>
      <c r="K1203">
        <v>7.1</v>
      </c>
      <c r="L1203">
        <v>68</v>
      </c>
      <c r="M1203">
        <v>0</v>
      </c>
      <c r="N1203">
        <v>68</v>
      </c>
      <c r="O1203">
        <v>0</v>
      </c>
      <c r="P1203">
        <v>0.1</v>
      </c>
      <c r="Q1203">
        <v>23439</v>
      </c>
      <c r="S1203">
        <v>347</v>
      </c>
      <c r="U1203">
        <v>34.1</v>
      </c>
      <c r="V1203">
        <v>-23371</v>
      </c>
      <c r="W1203">
        <v>-34</v>
      </c>
      <c r="X1203">
        <v>0.2</v>
      </c>
      <c r="Y1203">
        <v>1</v>
      </c>
      <c r="Z1203">
        <v>1</v>
      </c>
      <c r="AB1203">
        <v>1</v>
      </c>
    </row>
    <row r="1204" spans="1:28" x14ac:dyDescent="0.35">
      <c r="A1204">
        <v>1991</v>
      </c>
      <c r="B1204" t="s">
        <v>56</v>
      </c>
      <c r="C1204" t="s">
        <v>61</v>
      </c>
      <c r="D1204">
        <v>12</v>
      </c>
      <c r="E1204">
        <v>138</v>
      </c>
      <c r="G1204">
        <v>18482</v>
      </c>
      <c r="H1204">
        <v>2</v>
      </c>
      <c r="I1204">
        <v>1.4</v>
      </c>
      <c r="J1204">
        <v>6</v>
      </c>
      <c r="K1204">
        <v>4.3</v>
      </c>
      <c r="L1204">
        <v>1865</v>
      </c>
      <c r="P1204">
        <v>10.1</v>
      </c>
      <c r="Q1204">
        <v>877</v>
      </c>
      <c r="R1204">
        <v>69</v>
      </c>
      <c r="S1204">
        <v>808</v>
      </c>
      <c r="T1204">
        <v>0.4</v>
      </c>
      <c r="U1204">
        <v>4.7</v>
      </c>
      <c r="V1204">
        <v>988</v>
      </c>
      <c r="W1204">
        <v>5.4</v>
      </c>
      <c r="X1204">
        <v>9.4</v>
      </c>
      <c r="AB1204">
        <v>1</v>
      </c>
    </row>
    <row r="1205" spans="1:28" x14ac:dyDescent="0.35">
      <c r="A1205">
        <v>1991</v>
      </c>
      <c r="B1205" t="s">
        <v>56</v>
      </c>
      <c r="C1205" t="s">
        <v>62</v>
      </c>
      <c r="D1205">
        <v>65</v>
      </c>
      <c r="E1205">
        <v>3243</v>
      </c>
      <c r="F1205">
        <v>265834</v>
      </c>
      <c r="G1205">
        <v>278019</v>
      </c>
      <c r="H1205">
        <v>231</v>
      </c>
      <c r="I1205">
        <v>7.2</v>
      </c>
      <c r="J1205">
        <v>207</v>
      </c>
      <c r="K1205">
        <v>6.4</v>
      </c>
      <c r="L1205">
        <v>22449</v>
      </c>
      <c r="M1205">
        <v>6756</v>
      </c>
      <c r="N1205">
        <v>15693</v>
      </c>
      <c r="O1205">
        <v>2.4</v>
      </c>
      <c r="P1205">
        <v>8.1</v>
      </c>
      <c r="Q1205">
        <v>46818</v>
      </c>
      <c r="R1205">
        <v>6630</v>
      </c>
      <c r="S1205">
        <v>40188</v>
      </c>
      <c r="T1205">
        <v>2.4</v>
      </c>
      <c r="U1205">
        <v>16.8</v>
      </c>
      <c r="V1205">
        <v>-24369</v>
      </c>
      <c r="W1205">
        <v>-8.6999999999999993</v>
      </c>
      <c r="X1205">
        <v>16.2</v>
      </c>
      <c r="AB1205">
        <v>0</v>
      </c>
    </row>
    <row r="1206" spans="1:28" x14ac:dyDescent="0.35">
      <c r="A1206">
        <v>1991</v>
      </c>
      <c r="B1206" t="s">
        <v>56</v>
      </c>
      <c r="C1206" t="s">
        <v>63</v>
      </c>
      <c r="D1206">
        <v>75</v>
      </c>
      <c r="E1206">
        <v>4830</v>
      </c>
      <c r="F1206">
        <v>485161</v>
      </c>
      <c r="G1206">
        <v>462063</v>
      </c>
      <c r="H1206">
        <v>451</v>
      </c>
      <c r="I1206">
        <v>9.6999999999999993</v>
      </c>
      <c r="J1206">
        <v>132</v>
      </c>
      <c r="K1206">
        <v>2.8</v>
      </c>
      <c r="L1206">
        <v>83863</v>
      </c>
      <c r="M1206">
        <v>20065</v>
      </c>
      <c r="N1206">
        <v>63798</v>
      </c>
      <c r="O1206">
        <v>4.3</v>
      </c>
      <c r="P1206">
        <v>18.100000000000001</v>
      </c>
      <c r="Q1206">
        <v>37668</v>
      </c>
      <c r="R1206">
        <v>7961</v>
      </c>
      <c r="S1206">
        <v>29707</v>
      </c>
      <c r="T1206">
        <v>1.7</v>
      </c>
      <c r="U1206">
        <v>8.1999999999999993</v>
      </c>
      <c r="V1206">
        <v>46195</v>
      </c>
      <c r="W1206">
        <v>9.9</v>
      </c>
      <c r="X1206">
        <v>16.399999999999999</v>
      </c>
      <c r="AB1206">
        <v>0</v>
      </c>
    </row>
    <row r="1207" spans="1:28" x14ac:dyDescent="0.35">
      <c r="A1207">
        <v>1991</v>
      </c>
      <c r="B1207" t="s">
        <v>56</v>
      </c>
      <c r="C1207" t="s">
        <v>45</v>
      </c>
      <c r="D1207">
        <v>867</v>
      </c>
      <c r="E1207">
        <v>356551</v>
      </c>
      <c r="F1207">
        <v>21510078</v>
      </c>
      <c r="G1207">
        <v>21560589</v>
      </c>
      <c r="H1207">
        <v>33754</v>
      </c>
      <c r="I1207">
        <v>9.6</v>
      </c>
      <c r="J1207">
        <v>27471</v>
      </c>
      <c r="K1207">
        <v>7.8</v>
      </c>
      <c r="L1207">
        <v>2651544</v>
      </c>
      <c r="M1207">
        <v>964948</v>
      </c>
      <c r="N1207">
        <v>1686596</v>
      </c>
      <c r="O1207">
        <v>4.5</v>
      </c>
      <c r="P1207">
        <v>12.3</v>
      </c>
      <c r="Q1207">
        <v>2752565</v>
      </c>
      <c r="R1207">
        <v>676965</v>
      </c>
      <c r="S1207">
        <v>2075600</v>
      </c>
      <c r="T1207">
        <v>3.1</v>
      </c>
      <c r="U1207">
        <v>12.8</v>
      </c>
      <c r="V1207">
        <v>-101021</v>
      </c>
      <c r="W1207">
        <v>-0.5</v>
      </c>
      <c r="X1207">
        <v>24.6</v>
      </c>
      <c r="AB1207">
        <v>0</v>
      </c>
    </row>
    <row r="1208" spans="1:28" x14ac:dyDescent="0.35">
      <c r="A1208">
        <v>1992</v>
      </c>
      <c r="B1208" t="s">
        <v>43</v>
      </c>
      <c r="C1208" t="s">
        <v>44</v>
      </c>
      <c r="D1208">
        <v>401118</v>
      </c>
      <c r="E1208">
        <v>401743</v>
      </c>
      <c r="F1208">
        <v>1035282</v>
      </c>
      <c r="G1208">
        <v>518904</v>
      </c>
      <c r="H1208">
        <v>400456</v>
      </c>
      <c r="I1208">
        <v>199.4</v>
      </c>
      <c r="J1208">
        <v>0</v>
      </c>
      <c r="K1208">
        <v>0</v>
      </c>
      <c r="L1208">
        <v>1032757</v>
      </c>
      <c r="M1208">
        <v>1032757</v>
      </c>
      <c r="N1208">
        <v>0</v>
      </c>
      <c r="O1208">
        <v>199</v>
      </c>
      <c r="P1208">
        <v>199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1032757</v>
      </c>
      <c r="W1208">
        <v>199</v>
      </c>
      <c r="X1208">
        <v>0</v>
      </c>
      <c r="AB1208">
        <v>0</v>
      </c>
    </row>
    <row r="1209" spans="1:28" x14ac:dyDescent="0.35">
      <c r="A1209">
        <v>1992</v>
      </c>
      <c r="B1209" t="s">
        <v>43</v>
      </c>
      <c r="C1209" t="s">
        <v>57</v>
      </c>
      <c r="D1209">
        <v>233661</v>
      </c>
      <c r="E1209">
        <v>233879</v>
      </c>
      <c r="F1209">
        <v>498339</v>
      </c>
      <c r="G1209">
        <v>573466</v>
      </c>
      <c r="H1209">
        <v>634</v>
      </c>
      <c r="I1209">
        <v>0.2</v>
      </c>
      <c r="J1209">
        <v>87222</v>
      </c>
      <c r="K1209">
        <v>30.9</v>
      </c>
      <c r="L1209">
        <v>120158</v>
      </c>
      <c r="M1209">
        <v>1995</v>
      </c>
      <c r="N1209">
        <v>118163</v>
      </c>
      <c r="O1209">
        <v>0.3</v>
      </c>
      <c r="P1209">
        <v>21</v>
      </c>
      <c r="Q1209">
        <v>270411</v>
      </c>
      <c r="R1209">
        <v>201018</v>
      </c>
      <c r="S1209">
        <v>69393</v>
      </c>
      <c r="T1209">
        <v>35.1</v>
      </c>
      <c r="U1209">
        <v>47.2</v>
      </c>
      <c r="V1209">
        <v>-150253</v>
      </c>
      <c r="W1209">
        <v>-26.2</v>
      </c>
      <c r="X1209">
        <v>42</v>
      </c>
      <c r="Y1209">
        <v>68024</v>
      </c>
      <c r="Z1209">
        <v>68042</v>
      </c>
      <c r="AA1209">
        <v>161159</v>
      </c>
      <c r="AB1209">
        <v>0</v>
      </c>
    </row>
    <row r="1210" spans="1:28" x14ac:dyDescent="0.35">
      <c r="A1210">
        <v>1992</v>
      </c>
      <c r="B1210" t="s">
        <v>43</v>
      </c>
      <c r="C1210" t="s">
        <v>58</v>
      </c>
      <c r="D1210">
        <v>195360</v>
      </c>
      <c r="E1210">
        <v>195499</v>
      </c>
      <c r="F1210">
        <v>418962</v>
      </c>
      <c r="G1210">
        <v>474579</v>
      </c>
      <c r="H1210">
        <v>10963</v>
      </c>
      <c r="I1210">
        <v>4.9000000000000004</v>
      </c>
      <c r="J1210">
        <v>57381</v>
      </c>
      <c r="K1210">
        <v>25.9</v>
      </c>
      <c r="L1210">
        <v>95044</v>
      </c>
      <c r="M1210">
        <v>24970</v>
      </c>
      <c r="N1210">
        <v>70074</v>
      </c>
      <c r="O1210">
        <v>5.3</v>
      </c>
      <c r="P1210">
        <v>20</v>
      </c>
      <c r="Q1210">
        <v>206277</v>
      </c>
      <c r="R1210">
        <v>143432</v>
      </c>
      <c r="S1210">
        <v>62845</v>
      </c>
      <c r="T1210">
        <v>30.2</v>
      </c>
      <c r="U1210">
        <v>43.5</v>
      </c>
      <c r="V1210">
        <v>-111233</v>
      </c>
      <c r="W1210">
        <v>-23.5</v>
      </c>
      <c r="X1210">
        <v>40</v>
      </c>
      <c r="Y1210">
        <v>45809</v>
      </c>
      <c r="Z1210">
        <v>45829</v>
      </c>
      <c r="AA1210">
        <v>116986</v>
      </c>
      <c r="AB1210">
        <v>0</v>
      </c>
    </row>
    <row r="1211" spans="1:28" x14ac:dyDescent="0.35">
      <c r="A1211">
        <v>1992</v>
      </c>
      <c r="B1211" t="s">
        <v>43</v>
      </c>
      <c r="C1211" t="s">
        <v>59</v>
      </c>
      <c r="D1211">
        <v>162896</v>
      </c>
      <c r="E1211">
        <v>163010</v>
      </c>
      <c r="F1211">
        <v>351662</v>
      </c>
      <c r="G1211">
        <v>394953</v>
      </c>
      <c r="H1211">
        <v>9071</v>
      </c>
      <c r="I1211">
        <v>5</v>
      </c>
      <c r="J1211">
        <v>41990</v>
      </c>
      <c r="K1211">
        <v>23.2</v>
      </c>
      <c r="L1211">
        <v>73126</v>
      </c>
      <c r="M1211">
        <v>20450</v>
      </c>
      <c r="N1211">
        <v>52676</v>
      </c>
      <c r="O1211">
        <v>5.2</v>
      </c>
      <c r="P1211">
        <v>18.5</v>
      </c>
      <c r="Q1211">
        <v>159707</v>
      </c>
      <c r="R1211">
        <v>107393</v>
      </c>
      <c r="S1211">
        <v>52314</v>
      </c>
      <c r="T1211">
        <v>27.2</v>
      </c>
      <c r="U1211">
        <v>40.4</v>
      </c>
      <c r="V1211">
        <v>-86581</v>
      </c>
      <c r="W1211">
        <v>-21.9</v>
      </c>
      <c r="X1211">
        <v>37</v>
      </c>
      <c r="Y1211">
        <v>33487</v>
      </c>
      <c r="Z1211">
        <v>33532</v>
      </c>
      <c r="AA1211">
        <v>87704</v>
      </c>
      <c r="AB1211">
        <v>0</v>
      </c>
    </row>
    <row r="1212" spans="1:28" x14ac:dyDescent="0.35">
      <c r="A1212">
        <v>1992</v>
      </c>
      <c r="B1212" t="s">
        <v>43</v>
      </c>
      <c r="C1212" t="s">
        <v>60</v>
      </c>
      <c r="D1212">
        <v>140242</v>
      </c>
      <c r="E1212">
        <v>140361</v>
      </c>
      <c r="F1212">
        <v>302255</v>
      </c>
      <c r="G1212">
        <v>337244</v>
      </c>
      <c r="H1212">
        <v>7692</v>
      </c>
      <c r="I1212">
        <v>5</v>
      </c>
      <c r="J1212">
        <v>32708</v>
      </c>
      <c r="K1212">
        <v>21.2</v>
      </c>
      <c r="L1212">
        <v>58916</v>
      </c>
      <c r="M1212">
        <v>17314</v>
      </c>
      <c r="N1212">
        <v>41602</v>
      </c>
      <c r="O1212">
        <v>5.0999999999999996</v>
      </c>
      <c r="P1212">
        <v>17.5</v>
      </c>
      <c r="Q1212">
        <v>128894</v>
      </c>
      <c r="R1212">
        <v>84184</v>
      </c>
      <c r="S1212">
        <v>44710</v>
      </c>
      <c r="T1212">
        <v>25</v>
      </c>
      <c r="U1212">
        <v>38.200000000000003</v>
      </c>
      <c r="V1212">
        <v>-69978</v>
      </c>
      <c r="W1212">
        <v>-20.7</v>
      </c>
      <c r="X1212">
        <v>35</v>
      </c>
      <c r="Y1212">
        <v>25795</v>
      </c>
      <c r="Z1212">
        <v>25838</v>
      </c>
      <c r="AA1212">
        <v>67882</v>
      </c>
      <c r="AB1212">
        <v>0</v>
      </c>
    </row>
    <row r="1213" spans="1:28" x14ac:dyDescent="0.35">
      <c r="A1213">
        <v>1992</v>
      </c>
      <c r="B1213" t="s">
        <v>43</v>
      </c>
      <c r="C1213" t="s">
        <v>61</v>
      </c>
      <c r="D1213">
        <v>126757</v>
      </c>
      <c r="E1213">
        <v>126988</v>
      </c>
      <c r="F1213">
        <v>275936</v>
      </c>
      <c r="G1213">
        <v>305438</v>
      </c>
      <c r="H1213">
        <v>7032</v>
      </c>
      <c r="I1213">
        <v>5.0999999999999996</v>
      </c>
      <c r="J1213">
        <v>27936</v>
      </c>
      <c r="K1213">
        <v>20.2</v>
      </c>
      <c r="L1213">
        <v>51863</v>
      </c>
      <c r="M1213">
        <v>15729</v>
      </c>
      <c r="N1213">
        <v>36134</v>
      </c>
      <c r="O1213">
        <v>5.0999999999999996</v>
      </c>
      <c r="P1213">
        <v>17</v>
      </c>
      <c r="Q1213">
        <v>110867</v>
      </c>
      <c r="R1213">
        <v>71606</v>
      </c>
      <c r="S1213">
        <v>39261</v>
      </c>
      <c r="T1213">
        <v>23.4</v>
      </c>
      <c r="U1213">
        <v>36.299999999999997</v>
      </c>
      <c r="V1213">
        <v>-59004</v>
      </c>
      <c r="W1213">
        <v>-19.3</v>
      </c>
      <c r="X1213">
        <v>34</v>
      </c>
      <c r="Y1213">
        <v>21507</v>
      </c>
      <c r="Z1213">
        <v>21658</v>
      </c>
      <c r="AA1213">
        <v>56944</v>
      </c>
      <c r="AB1213">
        <v>0</v>
      </c>
    </row>
    <row r="1214" spans="1:28" x14ac:dyDescent="0.35">
      <c r="A1214">
        <v>1992</v>
      </c>
      <c r="B1214" t="s">
        <v>43</v>
      </c>
      <c r="C1214" t="s">
        <v>62</v>
      </c>
      <c r="D1214">
        <v>455454</v>
      </c>
      <c r="E1214">
        <v>456269</v>
      </c>
      <c r="F1214">
        <v>1001276</v>
      </c>
      <c r="G1214">
        <v>1086283</v>
      </c>
      <c r="H1214">
        <v>23077</v>
      </c>
      <c r="I1214">
        <v>4.7</v>
      </c>
      <c r="J1214">
        <v>79103</v>
      </c>
      <c r="K1214">
        <v>16.2</v>
      </c>
      <c r="L1214">
        <v>167546</v>
      </c>
      <c r="M1214">
        <v>52039</v>
      </c>
      <c r="N1214">
        <v>115507</v>
      </c>
      <c r="O1214">
        <v>4.8</v>
      </c>
      <c r="P1214">
        <v>15.4</v>
      </c>
      <c r="Q1214">
        <v>337560</v>
      </c>
      <c r="R1214">
        <v>203618</v>
      </c>
      <c r="S1214">
        <v>133942</v>
      </c>
      <c r="T1214">
        <v>18.7</v>
      </c>
      <c r="U1214">
        <v>31.1</v>
      </c>
      <c r="V1214">
        <v>-170014</v>
      </c>
      <c r="W1214">
        <v>-15.7</v>
      </c>
      <c r="X1214">
        <v>30.8</v>
      </c>
      <c r="Y1214">
        <v>59955</v>
      </c>
      <c r="Z1214">
        <v>60422</v>
      </c>
      <c r="AA1214">
        <v>159681</v>
      </c>
      <c r="AB1214">
        <v>0</v>
      </c>
    </row>
    <row r="1215" spans="1:28" x14ac:dyDescent="0.35">
      <c r="A1215">
        <v>1992</v>
      </c>
      <c r="B1215" t="s">
        <v>43</v>
      </c>
      <c r="C1215" t="s">
        <v>63</v>
      </c>
      <c r="D1215">
        <v>281834</v>
      </c>
      <c r="E1215">
        <v>282831</v>
      </c>
      <c r="F1215">
        <v>623498</v>
      </c>
      <c r="G1215">
        <v>669682</v>
      </c>
      <c r="H1215">
        <v>14372</v>
      </c>
      <c r="I1215">
        <v>4.8</v>
      </c>
      <c r="J1215">
        <v>43868</v>
      </c>
      <c r="K1215">
        <v>14.6</v>
      </c>
      <c r="L1215">
        <v>98220</v>
      </c>
      <c r="M1215">
        <v>32146</v>
      </c>
      <c r="N1215">
        <v>66074</v>
      </c>
      <c r="O1215">
        <v>4.8</v>
      </c>
      <c r="P1215">
        <v>14.7</v>
      </c>
      <c r="Q1215">
        <v>190588</v>
      </c>
      <c r="R1215">
        <v>109763</v>
      </c>
      <c r="S1215">
        <v>80825</v>
      </c>
      <c r="T1215">
        <v>16.399999999999999</v>
      </c>
      <c r="U1215">
        <v>28.5</v>
      </c>
      <c r="V1215">
        <v>-92368</v>
      </c>
      <c r="W1215">
        <v>-13.8</v>
      </c>
      <c r="X1215">
        <v>29.4</v>
      </c>
      <c r="Y1215">
        <v>32013</v>
      </c>
      <c r="Z1215">
        <v>32414</v>
      </c>
      <c r="AA1215">
        <v>83446</v>
      </c>
      <c r="AB1215">
        <v>0</v>
      </c>
    </row>
    <row r="1216" spans="1:28" x14ac:dyDescent="0.35">
      <c r="A1216">
        <v>1992</v>
      </c>
      <c r="B1216" t="s">
        <v>43</v>
      </c>
      <c r="C1216" t="s">
        <v>45</v>
      </c>
      <c r="D1216">
        <v>388121</v>
      </c>
      <c r="E1216">
        <v>389540</v>
      </c>
      <c r="F1216">
        <v>870713</v>
      </c>
      <c r="G1216">
        <v>939834</v>
      </c>
      <c r="H1216">
        <v>14038</v>
      </c>
      <c r="I1216">
        <v>3.4</v>
      </c>
      <c r="J1216">
        <v>55818</v>
      </c>
      <c r="K1216">
        <v>13.5</v>
      </c>
      <c r="L1216">
        <v>108788</v>
      </c>
      <c r="M1216">
        <v>32636</v>
      </c>
      <c r="N1216">
        <v>76152</v>
      </c>
      <c r="O1216">
        <v>3.5</v>
      </c>
      <c r="P1216">
        <v>11.6</v>
      </c>
      <c r="Q1216">
        <v>247030</v>
      </c>
      <c r="R1216">
        <v>144778</v>
      </c>
      <c r="S1216">
        <v>102252</v>
      </c>
      <c r="T1216">
        <v>15.4</v>
      </c>
      <c r="U1216">
        <v>26.3</v>
      </c>
      <c r="V1216">
        <v>-138242</v>
      </c>
      <c r="W1216">
        <v>-14.7</v>
      </c>
      <c r="X1216">
        <v>23.2</v>
      </c>
      <c r="Y1216">
        <v>43667</v>
      </c>
      <c r="Z1216">
        <v>44239</v>
      </c>
      <c r="AA1216">
        <v>116287</v>
      </c>
      <c r="AB1216">
        <v>0</v>
      </c>
    </row>
    <row r="1217" spans="1:28" x14ac:dyDescent="0.35">
      <c r="A1217">
        <v>1992</v>
      </c>
      <c r="B1217" t="s">
        <v>46</v>
      </c>
      <c r="C1217" t="s">
        <v>44</v>
      </c>
      <c r="D1217">
        <v>39356</v>
      </c>
      <c r="E1217">
        <v>40758</v>
      </c>
      <c r="F1217">
        <v>476688</v>
      </c>
      <c r="G1217">
        <v>238637</v>
      </c>
      <c r="H1217">
        <v>40709</v>
      </c>
      <c r="I1217">
        <v>199.8</v>
      </c>
      <c r="J1217">
        <v>0</v>
      </c>
      <c r="K1217">
        <v>0</v>
      </c>
      <c r="L1217">
        <v>476103</v>
      </c>
      <c r="M1217">
        <v>476103</v>
      </c>
      <c r="N1217">
        <v>0</v>
      </c>
      <c r="O1217">
        <v>199.5</v>
      </c>
      <c r="P1217">
        <v>199.5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476103</v>
      </c>
      <c r="W1217">
        <v>199.5</v>
      </c>
      <c r="X1217">
        <v>0</v>
      </c>
      <c r="AB1217">
        <v>0</v>
      </c>
    </row>
    <row r="1218" spans="1:28" x14ac:dyDescent="0.35">
      <c r="A1218">
        <v>1992</v>
      </c>
      <c r="B1218" t="s">
        <v>46</v>
      </c>
      <c r="C1218" t="s">
        <v>57</v>
      </c>
      <c r="D1218">
        <v>73751</v>
      </c>
      <c r="E1218">
        <v>74504</v>
      </c>
      <c r="F1218">
        <v>489129</v>
      </c>
      <c r="G1218">
        <v>494841</v>
      </c>
      <c r="H1218">
        <v>1086</v>
      </c>
      <c r="I1218">
        <v>1.4</v>
      </c>
      <c r="J1218">
        <v>6770</v>
      </c>
      <c r="K1218">
        <v>8.6999999999999993</v>
      </c>
      <c r="L1218">
        <v>139992</v>
      </c>
      <c r="M1218">
        <v>6097</v>
      </c>
      <c r="N1218">
        <v>133895</v>
      </c>
      <c r="O1218">
        <v>1.2</v>
      </c>
      <c r="P1218">
        <v>28.3</v>
      </c>
      <c r="Q1218">
        <v>151415</v>
      </c>
      <c r="R1218">
        <v>81310</v>
      </c>
      <c r="S1218">
        <v>70105</v>
      </c>
      <c r="T1218">
        <v>16.399999999999999</v>
      </c>
      <c r="U1218">
        <v>30.6</v>
      </c>
      <c r="V1218">
        <v>-11423</v>
      </c>
      <c r="W1218">
        <v>-2.2999999999999998</v>
      </c>
      <c r="X1218">
        <v>56.6</v>
      </c>
      <c r="Y1218">
        <v>5657</v>
      </c>
      <c r="Z1218">
        <v>5659</v>
      </c>
      <c r="AA1218">
        <v>69081</v>
      </c>
      <c r="AB1218">
        <v>0</v>
      </c>
    </row>
    <row r="1219" spans="1:28" x14ac:dyDescent="0.35">
      <c r="A1219">
        <v>1992</v>
      </c>
      <c r="B1219" t="s">
        <v>46</v>
      </c>
      <c r="C1219" t="s">
        <v>58</v>
      </c>
      <c r="D1219">
        <v>71260</v>
      </c>
      <c r="E1219">
        <v>71946</v>
      </c>
      <c r="F1219">
        <v>455496</v>
      </c>
      <c r="G1219">
        <v>476219</v>
      </c>
      <c r="H1219">
        <v>1391</v>
      </c>
      <c r="I1219">
        <v>1.9</v>
      </c>
      <c r="J1219">
        <v>5690</v>
      </c>
      <c r="K1219">
        <v>7.7</v>
      </c>
      <c r="L1219">
        <v>100685</v>
      </c>
      <c r="M1219">
        <v>11480</v>
      </c>
      <c r="N1219">
        <v>89205</v>
      </c>
      <c r="O1219">
        <v>2.4</v>
      </c>
      <c r="P1219">
        <v>21.1</v>
      </c>
      <c r="Q1219">
        <v>142131</v>
      </c>
      <c r="R1219">
        <v>68263</v>
      </c>
      <c r="S1219">
        <v>73868</v>
      </c>
      <c r="T1219">
        <v>14.3</v>
      </c>
      <c r="U1219">
        <v>29.8</v>
      </c>
      <c r="V1219">
        <v>-41446</v>
      </c>
      <c r="W1219">
        <v>-8.6999999999999993</v>
      </c>
      <c r="X1219">
        <v>42.2</v>
      </c>
      <c r="Y1219">
        <v>4777</v>
      </c>
      <c r="Z1219">
        <v>4789</v>
      </c>
      <c r="AA1219">
        <v>58133</v>
      </c>
      <c r="AB1219">
        <v>0</v>
      </c>
    </row>
    <row r="1220" spans="1:28" x14ac:dyDescent="0.35">
      <c r="A1220">
        <v>1992</v>
      </c>
      <c r="B1220" t="s">
        <v>46</v>
      </c>
      <c r="C1220" t="s">
        <v>59</v>
      </c>
      <c r="D1220">
        <v>63930</v>
      </c>
      <c r="E1220">
        <v>64563</v>
      </c>
      <c r="F1220">
        <v>405945</v>
      </c>
      <c r="G1220">
        <v>424560</v>
      </c>
      <c r="H1220">
        <v>1063</v>
      </c>
      <c r="I1220">
        <v>1.6</v>
      </c>
      <c r="J1220">
        <v>4525</v>
      </c>
      <c r="K1220">
        <v>6.8</v>
      </c>
      <c r="L1220">
        <v>78320</v>
      </c>
      <c r="M1220">
        <v>8554</v>
      </c>
      <c r="N1220">
        <v>69766</v>
      </c>
      <c r="O1220">
        <v>2</v>
      </c>
      <c r="P1220">
        <v>18.399999999999999</v>
      </c>
      <c r="Q1220">
        <v>115550</v>
      </c>
      <c r="R1220">
        <v>53850</v>
      </c>
      <c r="S1220">
        <v>61700</v>
      </c>
      <c r="T1220">
        <v>12.7</v>
      </c>
      <c r="U1220">
        <v>27.2</v>
      </c>
      <c r="V1220">
        <v>-37230</v>
      </c>
      <c r="W1220">
        <v>-8.8000000000000007</v>
      </c>
      <c r="X1220">
        <v>36.799999999999997</v>
      </c>
      <c r="Y1220">
        <v>3729</v>
      </c>
      <c r="Z1220">
        <v>3762</v>
      </c>
      <c r="AA1220">
        <v>45291</v>
      </c>
      <c r="AB1220">
        <v>0</v>
      </c>
    </row>
    <row r="1221" spans="1:28" x14ac:dyDescent="0.35">
      <c r="A1221">
        <v>1992</v>
      </c>
      <c r="B1221" t="s">
        <v>46</v>
      </c>
      <c r="C1221" t="s">
        <v>60</v>
      </c>
      <c r="D1221">
        <v>57862</v>
      </c>
      <c r="E1221">
        <v>58413</v>
      </c>
      <c r="F1221">
        <v>365562</v>
      </c>
      <c r="G1221">
        <v>382384</v>
      </c>
      <c r="H1221">
        <v>894</v>
      </c>
      <c r="I1221">
        <v>1.5</v>
      </c>
      <c r="J1221">
        <v>3770</v>
      </c>
      <c r="K1221">
        <v>6.3</v>
      </c>
      <c r="L1221">
        <v>65283</v>
      </c>
      <c r="M1221">
        <v>7407</v>
      </c>
      <c r="N1221">
        <v>57876</v>
      </c>
      <c r="O1221">
        <v>1.9</v>
      </c>
      <c r="P1221">
        <v>17.100000000000001</v>
      </c>
      <c r="Q1221">
        <v>98926</v>
      </c>
      <c r="R1221">
        <v>44034</v>
      </c>
      <c r="S1221">
        <v>54892</v>
      </c>
      <c r="T1221">
        <v>11.5</v>
      </c>
      <c r="U1221">
        <v>25.9</v>
      </c>
      <c r="V1221">
        <v>-33643</v>
      </c>
      <c r="W1221">
        <v>-8.8000000000000007</v>
      </c>
      <c r="X1221">
        <v>34.200000000000003</v>
      </c>
      <c r="Y1221">
        <v>3039</v>
      </c>
      <c r="Z1221">
        <v>3082</v>
      </c>
      <c r="AA1221">
        <v>36968</v>
      </c>
      <c r="AB1221">
        <v>0</v>
      </c>
    </row>
    <row r="1222" spans="1:28" x14ac:dyDescent="0.35">
      <c r="A1222">
        <v>1992</v>
      </c>
      <c r="B1222" t="s">
        <v>46</v>
      </c>
      <c r="C1222" t="s">
        <v>61</v>
      </c>
      <c r="D1222">
        <v>55691</v>
      </c>
      <c r="E1222">
        <v>56638</v>
      </c>
      <c r="F1222">
        <v>351050</v>
      </c>
      <c r="G1222">
        <v>366237</v>
      </c>
      <c r="H1222">
        <v>882</v>
      </c>
      <c r="I1222">
        <v>1.5</v>
      </c>
      <c r="J1222">
        <v>3468</v>
      </c>
      <c r="K1222">
        <v>6</v>
      </c>
      <c r="L1222">
        <v>59199</v>
      </c>
      <c r="M1222">
        <v>7073</v>
      </c>
      <c r="N1222">
        <v>52126</v>
      </c>
      <c r="O1222">
        <v>1.9</v>
      </c>
      <c r="P1222">
        <v>16.2</v>
      </c>
      <c r="Q1222">
        <v>89572</v>
      </c>
      <c r="R1222">
        <v>36823</v>
      </c>
      <c r="S1222">
        <v>52749</v>
      </c>
      <c r="T1222">
        <v>10.1</v>
      </c>
      <c r="U1222">
        <v>24.5</v>
      </c>
      <c r="V1222">
        <v>-30373</v>
      </c>
      <c r="W1222">
        <v>-8.3000000000000007</v>
      </c>
      <c r="X1222">
        <v>32.4</v>
      </c>
      <c r="Y1222">
        <v>2435</v>
      </c>
      <c r="Z1222">
        <v>2524</v>
      </c>
      <c r="AA1222">
        <v>29738</v>
      </c>
      <c r="AB1222">
        <v>0</v>
      </c>
    </row>
    <row r="1223" spans="1:28" x14ac:dyDescent="0.35">
      <c r="A1223">
        <v>1992</v>
      </c>
      <c r="B1223" t="s">
        <v>46</v>
      </c>
      <c r="C1223" t="s">
        <v>62</v>
      </c>
      <c r="D1223">
        <v>216201</v>
      </c>
      <c r="E1223">
        <v>219937</v>
      </c>
      <c r="F1223">
        <v>1363291</v>
      </c>
      <c r="G1223">
        <v>1414236</v>
      </c>
      <c r="H1223">
        <v>3191</v>
      </c>
      <c r="I1223">
        <v>1.4</v>
      </c>
      <c r="J1223">
        <v>11114</v>
      </c>
      <c r="K1223">
        <v>5</v>
      </c>
      <c r="L1223">
        <v>200326</v>
      </c>
      <c r="M1223">
        <v>24900</v>
      </c>
      <c r="N1223">
        <v>175426</v>
      </c>
      <c r="O1223">
        <v>1.8</v>
      </c>
      <c r="P1223">
        <v>14.2</v>
      </c>
      <c r="Q1223">
        <v>302216</v>
      </c>
      <c r="R1223">
        <v>113913</v>
      </c>
      <c r="S1223">
        <v>188303</v>
      </c>
      <c r="T1223">
        <v>8.1</v>
      </c>
      <c r="U1223">
        <v>21.4</v>
      </c>
      <c r="V1223">
        <v>-101890</v>
      </c>
      <c r="W1223">
        <v>-7.2</v>
      </c>
      <c r="X1223">
        <v>28.4</v>
      </c>
      <c r="Y1223">
        <v>7341</v>
      </c>
      <c r="Z1223">
        <v>7704</v>
      </c>
      <c r="AA1223">
        <v>89908</v>
      </c>
      <c r="AB1223">
        <v>0</v>
      </c>
    </row>
    <row r="1224" spans="1:28" x14ac:dyDescent="0.35">
      <c r="A1224">
        <v>1992</v>
      </c>
      <c r="B1224" t="s">
        <v>46</v>
      </c>
      <c r="C1224" t="s">
        <v>63</v>
      </c>
      <c r="D1224">
        <v>149395</v>
      </c>
      <c r="E1224">
        <v>153754</v>
      </c>
      <c r="F1224">
        <v>943859</v>
      </c>
      <c r="G1224">
        <v>973443</v>
      </c>
      <c r="H1224">
        <v>2905</v>
      </c>
      <c r="I1224">
        <v>1.9</v>
      </c>
      <c r="J1224">
        <v>6925</v>
      </c>
      <c r="K1224">
        <v>4.4000000000000004</v>
      </c>
      <c r="L1224">
        <v>127851</v>
      </c>
      <c r="M1224">
        <v>19217</v>
      </c>
      <c r="N1224">
        <v>108634</v>
      </c>
      <c r="O1224">
        <v>2</v>
      </c>
      <c r="P1224">
        <v>13.1</v>
      </c>
      <c r="Q1224">
        <v>187018</v>
      </c>
      <c r="R1224">
        <v>63110</v>
      </c>
      <c r="S1224">
        <v>123908</v>
      </c>
      <c r="T1224">
        <v>6.5</v>
      </c>
      <c r="U1224">
        <v>19.2</v>
      </c>
      <c r="V1224">
        <v>-59167</v>
      </c>
      <c r="W1224">
        <v>-6.1</v>
      </c>
      <c r="X1224">
        <v>26.2</v>
      </c>
      <c r="Y1224">
        <v>3775</v>
      </c>
      <c r="Z1224">
        <v>4101</v>
      </c>
      <c r="AA1224">
        <v>46034</v>
      </c>
      <c r="AB1224">
        <v>0</v>
      </c>
    </row>
    <row r="1225" spans="1:28" x14ac:dyDescent="0.35">
      <c r="A1225">
        <v>1992</v>
      </c>
      <c r="B1225" t="s">
        <v>46</v>
      </c>
      <c r="C1225" t="s">
        <v>45</v>
      </c>
      <c r="D1225">
        <v>231784</v>
      </c>
      <c r="E1225">
        <v>238157</v>
      </c>
      <c r="F1225">
        <v>1470700</v>
      </c>
      <c r="G1225">
        <v>1520541</v>
      </c>
      <c r="H1225">
        <v>4127</v>
      </c>
      <c r="I1225">
        <v>1.7</v>
      </c>
      <c r="J1225">
        <v>9785</v>
      </c>
      <c r="K1225">
        <v>4.0999999999999996</v>
      </c>
      <c r="L1225">
        <v>168798</v>
      </c>
      <c r="M1225">
        <v>26516</v>
      </c>
      <c r="N1225">
        <v>142282</v>
      </c>
      <c r="O1225">
        <v>1.7</v>
      </c>
      <c r="P1225">
        <v>11.1</v>
      </c>
      <c r="Q1225">
        <v>268480</v>
      </c>
      <c r="R1225">
        <v>89114</v>
      </c>
      <c r="S1225">
        <v>179366</v>
      </c>
      <c r="T1225">
        <v>5.9</v>
      </c>
      <c r="U1225">
        <v>17.7</v>
      </c>
      <c r="V1225">
        <v>-99682</v>
      </c>
      <c r="W1225">
        <v>-6.6</v>
      </c>
      <c r="X1225">
        <v>22.2</v>
      </c>
      <c r="Y1225">
        <v>5361</v>
      </c>
      <c r="Z1225">
        <v>5868</v>
      </c>
      <c r="AA1225">
        <v>65974</v>
      </c>
      <c r="AB1225">
        <v>0</v>
      </c>
    </row>
    <row r="1226" spans="1:28" x14ac:dyDescent="0.35">
      <c r="A1226">
        <v>1992</v>
      </c>
      <c r="B1226" t="s">
        <v>47</v>
      </c>
      <c r="C1226" t="s">
        <v>44</v>
      </c>
      <c r="D1226">
        <v>14709</v>
      </c>
      <c r="E1226">
        <v>16547</v>
      </c>
      <c r="F1226">
        <v>380671</v>
      </c>
      <c r="G1226">
        <v>190564</v>
      </c>
      <c r="H1226">
        <v>16528</v>
      </c>
      <c r="I1226">
        <v>199.8</v>
      </c>
      <c r="J1226">
        <v>0</v>
      </c>
      <c r="K1226">
        <v>0</v>
      </c>
      <c r="L1226">
        <v>380214</v>
      </c>
      <c r="M1226">
        <v>380214</v>
      </c>
      <c r="N1226">
        <v>0</v>
      </c>
      <c r="O1226">
        <v>199.5</v>
      </c>
      <c r="P1226">
        <v>199.5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380214</v>
      </c>
      <c r="W1226">
        <v>199.5</v>
      </c>
      <c r="X1226">
        <v>0</v>
      </c>
      <c r="AB1226">
        <v>0</v>
      </c>
    </row>
    <row r="1227" spans="1:28" x14ac:dyDescent="0.35">
      <c r="A1227">
        <v>1992</v>
      </c>
      <c r="B1227" t="s">
        <v>47</v>
      </c>
      <c r="C1227" t="s">
        <v>57</v>
      </c>
      <c r="D1227">
        <v>32971</v>
      </c>
      <c r="E1227">
        <v>34476</v>
      </c>
      <c r="F1227">
        <v>461905</v>
      </c>
      <c r="G1227">
        <v>454333</v>
      </c>
      <c r="H1227">
        <v>973</v>
      </c>
      <c r="I1227">
        <v>2.8</v>
      </c>
      <c r="J1227">
        <v>2541</v>
      </c>
      <c r="K1227">
        <v>7.2</v>
      </c>
      <c r="L1227">
        <v>136279</v>
      </c>
      <c r="M1227">
        <v>9556</v>
      </c>
      <c r="N1227">
        <v>126723</v>
      </c>
      <c r="O1227">
        <v>2.1</v>
      </c>
      <c r="P1227">
        <v>30</v>
      </c>
      <c r="Q1227">
        <v>121135</v>
      </c>
      <c r="R1227">
        <v>62749</v>
      </c>
      <c r="S1227">
        <v>58386</v>
      </c>
      <c r="T1227">
        <v>13.8</v>
      </c>
      <c r="U1227">
        <v>26.7</v>
      </c>
      <c r="V1227">
        <v>15144</v>
      </c>
      <c r="W1227">
        <v>3.3</v>
      </c>
      <c r="X1227">
        <v>53.4</v>
      </c>
      <c r="Y1227">
        <v>2101</v>
      </c>
      <c r="Z1227">
        <v>2112</v>
      </c>
      <c r="AA1227">
        <v>54116</v>
      </c>
      <c r="AB1227">
        <v>0</v>
      </c>
    </row>
    <row r="1228" spans="1:28" x14ac:dyDescent="0.35">
      <c r="A1228">
        <v>1992</v>
      </c>
      <c r="B1228" t="s">
        <v>47</v>
      </c>
      <c r="C1228" t="s">
        <v>58</v>
      </c>
      <c r="D1228">
        <v>33436</v>
      </c>
      <c r="E1228">
        <v>35024</v>
      </c>
      <c r="F1228">
        <v>444241</v>
      </c>
      <c r="G1228">
        <v>459931</v>
      </c>
      <c r="H1228">
        <v>885</v>
      </c>
      <c r="I1228">
        <v>2.5</v>
      </c>
      <c r="J1228">
        <v>2421</v>
      </c>
      <c r="K1228">
        <v>6.8</v>
      </c>
      <c r="L1228">
        <v>95034</v>
      </c>
      <c r="M1228">
        <v>10372</v>
      </c>
      <c r="N1228">
        <v>84662</v>
      </c>
      <c r="O1228">
        <v>2.2999999999999998</v>
      </c>
      <c r="P1228">
        <v>20.7</v>
      </c>
      <c r="Q1228">
        <v>126414</v>
      </c>
      <c r="R1228">
        <v>59823</v>
      </c>
      <c r="S1228">
        <v>66591</v>
      </c>
      <c r="T1228">
        <v>13</v>
      </c>
      <c r="U1228">
        <v>27.5</v>
      </c>
      <c r="V1228">
        <v>-31380</v>
      </c>
      <c r="W1228">
        <v>-6.8</v>
      </c>
      <c r="X1228">
        <v>41.4</v>
      </c>
      <c r="Y1228">
        <v>1989</v>
      </c>
      <c r="Z1228">
        <v>2026</v>
      </c>
      <c r="AA1228">
        <v>51765</v>
      </c>
      <c r="AB1228">
        <v>0</v>
      </c>
    </row>
    <row r="1229" spans="1:28" x14ac:dyDescent="0.35">
      <c r="A1229">
        <v>1992</v>
      </c>
      <c r="B1229" t="s">
        <v>47</v>
      </c>
      <c r="C1229" t="s">
        <v>59</v>
      </c>
      <c r="D1229">
        <v>31711</v>
      </c>
      <c r="E1229">
        <v>33536</v>
      </c>
      <c r="F1229">
        <v>419696</v>
      </c>
      <c r="G1229">
        <v>433164</v>
      </c>
      <c r="H1229">
        <v>848</v>
      </c>
      <c r="I1229">
        <v>2.5</v>
      </c>
      <c r="J1229">
        <v>1950</v>
      </c>
      <c r="K1229">
        <v>5.7</v>
      </c>
      <c r="L1229">
        <v>79694</v>
      </c>
      <c r="M1229">
        <v>9725</v>
      </c>
      <c r="N1229">
        <v>69969</v>
      </c>
      <c r="O1229">
        <v>2.2000000000000002</v>
      </c>
      <c r="P1229">
        <v>18.399999999999999</v>
      </c>
      <c r="Q1229">
        <v>106629</v>
      </c>
      <c r="R1229">
        <v>46288</v>
      </c>
      <c r="S1229">
        <v>60341</v>
      </c>
      <c r="T1229">
        <v>10.7</v>
      </c>
      <c r="U1229">
        <v>24.6</v>
      </c>
      <c r="V1229">
        <v>-26935</v>
      </c>
      <c r="W1229">
        <v>-6.2</v>
      </c>
      <c r="X1229">
        <v>36.799999999999997</v>
      </c>
      <c r="Y1229">
        <v>1504</v>
      </c>
      <c r="Z1229">
        <v>1534</v>
      </c>
      <c r="AA1229">
        <v>38851</v>
      </c>
      <c r="AB1229">
        <v>0</v>
      </c>
    </row>
    <row r="1230" spans="1:28" x14ac:dyDescent="0.35">
      <c r="A1230">
        <v>1992</v>
      </c>
      <c r="B1230" t="s">
        <v>47</v>
      </c>
      <c r="C1230" t="s">
        <v>60</v>
      </c>
      <c r="D1230">
        <v>29636</v>
      </c>
      <c r="E1230">
        <v>31286</v>
      </c>
      <c r="F1230">
        <v>389585</v>
      </c>
      <c r="G1230">
        <v>402367</v>
      </c>
      <c r="H1230">
        <v>652</v>
      </c>
      <c r="I1230">
        <v>2</v>
      </c>
      <c r="J1230">
        <v>1736</v>
      </c>
      <c r="K1230">
        <v>5.4</v>
      </c>
      <c r="L1230">
        <v>68226</v>
      </c>
      <c r="M1230">
        <v>7114</v>
      </c>
      <c r="N1230">
        <v>61112</v>
      </c>
      <c r="O1230">
        <v>1.8</v>
      </c>
      <c r="P1230">
        <v>17</v>
      </c>
      <c r="Q1230">
        <v>93790</v>
      </c>
      <c r="R1230">
        <v>39206</v>
      </c>
      <c r="S1230">
        <v>54584</v>
      </c>
      <c r="T1230">
        <v>9.6999999999999993</v>
      </c>
      <c r="U1230">
        <v>23.3</v>
      </c>
      <c r="V1230">
        <v>-25564</v>
      </c>
      <c r="W1230">
        <v>-6.3</v>
      </c>
      <c r="X1230">
        <v>34</v>
      </c>
      <c r="Y1230">
        <v>1246</v>
      </c>
      <c r="Z1230">
        <v>1293</v>
      </c>
      <c r="AA1230">
        <v>32246</v>
      </c>
      <c r="AB1230">
        <v>0</v>
      </c>
    </row>
    <row r="1231" spans="1:28" x14ac:dyDescent="0.35">
      <c r="A1231">
        <v>1992</v>
      </c>
      <c r="B1231" t="s">
        <v>47</v>
      </c>
      <c r="C1231" t="s">
        <v>61</v>
      </c>
      <c r="D1231">
        <v>29640</v>
      </c>
      <c r="E1231">
        <v>32067</v>
      </c>
      <c r="F1231">
        <v>388608</v>
      </c>
      <c r="G1231">
        <v>401337</v>
      </c>
      <c r="H1231">
        <v>735</v>
      </c>
      <c r="I1231">
        <v>2.2999999999999998</v>
      </c>
      <c r="J1231">
        <v>1826</v>
      </c>
      <c r="K1231">
        <v>5.6</v>
      </c>
      <c r="L1231">
        <v>62742</v>
      </c>
      <c r="M1231">
        <v>7082</v>
      </c>
      <c r="N1231">
        <v>55660</v>
      </c>
      <c r="O1231">
        <v>1.8</v>
      </c>
      <c r="P1231">
        <v>15.6</v>
      </c>
      <c r="Q1231">
        <v>88200</v>
      </c>
      <c r="R1231">
        <v>34271</v>
      </c>
      <c r="S1231">
        <v>53929</v>
      </c>
      <c r="T1231">
        <v>8.5</v>
      </c>
      <c r="U1231">
        <v>22</v>
      </c>
      <c r="V1231">
        <v>-25458</v>
      </c>
      <c r="W1231">
        <v>-6.4</v>
      </c>
      <c r="X1231">
        <v>31.2</v>
      </c>
      <c r="Y1231">
        <v>1041</v>
      </c>
      <c r="Z1231">
        <v>1099</v>
      </c>
      <c r="AA1231">
        <v>27055</v>
      </c>
      <c r="AB1231">
        <v>0</v>
      </c>
    </row>
    <row r="1232" spans="1:28" x14ac:dyDescent="0.35">
      <c r="A1232">
        <v>1992</v>
      </c>
      <c r="B1232" t="s">
        <v>47</v>
      </c>
      <c r="C1232" t="s">
        <v>62</v>
      </c>
      <c r="D1232">
        <v>118353</v>
      </c>
      <c r="E1232">
        <v>128894</v>
      </c>
      <c r="F1232">
        <v>1545333</v>
      </c>
      <c r="G1232">
        <v>1589103</v>
      </c>
      <c r="H1232">
        <v>2858</v>
      </c>
      <c r="I1232">
        <v>2.2000000000000002</v>
      </c>
      <c r="J1232">
        <v>6506</v>
      </c>
      <c r="K1232">
        <v>5</v>
      </c>
      <c r="L1232">
        <v>223431</v>
      </c>
      <c r="M1232">
        <v>28125</v>
      </c>
      <c r="N1232">
        <v>195306</v>
      </c>
      <c r="O1232">
        <v>1.8</v>
      </c>
      <c r="P1232">
        <v>14.1</v>
      </c>
      <c r="Q1232">
        <v>310970</v>
      </c>
      <c r="R1232">
        <v>107755</v>
      </c>
      <c r="S1232">
        <v>203215</v>
      </c>
      <c r="T1232">
        <v>6.8</v>
      </c>
      <c r="U1232">
        <v>19.600000000000001</v>
      </c>
      <c r="V1232">
        <v>-87539</v>
      </c>
      <c r="W1232">
        <v>-5.5</v>
      </c>
      <c r="X1232">
        <v>28.2</v>
      </c>
      <c r="Y1232">
        <v>3010</v>
      </c>
      <c r="Z1232">
        <v>3296</v>
      </c>
      <c r="AA1232">
        <v>78692</v>
      </c>
      <c r="AB1232">
        <v>0</v>
      </c>
    </row>
    <row r="1233" spans="1:28" x14ac:dyDescent="0.35">
      <c r="A1233">
        <v>1992</v>
      </c>
      <c r="B1233" t="s">
        <v>47</v>
      </c>
      <c r="C1233" t="s">
        <v>63</v>
      </c>
      <c r="D1233">
        <v>90535</v>
      </c>
      <c r="E1233">
        <v>101693</v>
      </c>
      <c r="F1233">
        <v>1178209</v>
      </c>
      <c r="G1233">
        <v>1207467</v>
      </c>
      <c r="H1233">
        <v>2831</v>
      </c>
      <c r="I1233">
        <v>2.8</v>
      </c>
      <c r="J1233">
        <v>4857</v>
      </c>
      <c r="K1233">
        <v>4.7</v>
      </c>
      <c r="L1233">
        <v>153785</v>
      </c>
      <c r="M1233">
        <v>23982</v>
      </c>
      <c r="N1233">
        <v>129803</v>
      </c>
      <c r="O1233">
        <v>2</v>
      </c>
      <c r="P1233">
        <v>12.7</v>
      </c>
      <c r="Q1233">
        <v>212301</v>
      </c>
      <c r="R1233">
        <v>64250</v>
      </c>
      <c r="S1233">
        <v>148051</v>
      </c>
      <c r="T1233">
        <v>5.3</v>
      </c>
      <c r="U1233">
        <v>17.600000000000001</v>
      </c>
      <c r="V1233">
        <v>-58516</v>
      </c>
      <c r="W1233">
        <v>-4.9000000000000004</v>
      </c>
      <c r="X1233">
        <v>25.4</v>
      </c>
      <c r="Y1233">
        <v>1636</v>
      </c>
      <c r="Z1233">
        <v>1878</v>
      </c>
      <c r="AA1233">
        <v>42471</v>
      </c>
      <c r="AB1233">
        <v>0</v>
      </c>
    </row>
    <row r="1234" spans="1:28" x14ac:dyDescent="0.35">
      <c r="A1234">
        <v>1992</v>
      </c>
      <c r="B1234" t="s">
        <v>47</v>
      </c>
      <c r="C1234" t="s">
        <v>45</v>
      </c>
      <c r="D1234">
        <v>164452</v>
      </c>
      <c r="E1234">
        <v>182507</v>
      </c>
      <c r="F1234">
        <v>2162471</v>
      </c>
      <c r="G1234">
        <v>2215330</v>
      </c>
      <c r="H1234">
        <v>4576</v>
      </c>
      <c r="I1234">
        <v>2.5</v>
      </c>
      <c r="J1234">
        <v>7439</v>
      </c>
      <c r="K1234">
        <v>4</v>
      </c>
      <c r="L1234">
        <v>239210</v>
      </c>
      <c r="M1234">
        <v>38594</v>
      </c>
      <c r="N1234">
        <v>200616</v>
      </c>
      <c r="O1234">
        <v>1.7</v>
      </c>
      <c r="P1234">
        <v>10.8</v>
      </c>
      <c r="Q1234">
        <v>344928</v>
      </c>
      <c r="R1234">
        <v>99124</v>
      </c>
      <c r="S1234">
        <v>245804</v>
      </c>
      <c r="T1234">
        <v>4.5</v>
      </c>
      <c r="U1234">
        <v>15.6</v>
      </c>
      <c r="V1234">
        <v>-105718</v>
      </c>
      <c r="W1234">
        <v>-4.8</v>
      </c>
      <c r="X1234">
        <v>21.6</v>
      </c>
      <c r="Y1234">
        <v>2467</v>
      </c>
      <c r="Z1234">
        <v>2859</v>
      </c>
      <c r="AA1234">
        <v>64598</v>
      </c>
      <c r="AB1234">
        <v>0</v>
      </c>
    </row>
    <row r="1235" spans="1:28" x14ac:dyDescent="0.35">
      <c r="A1235">
        <v>1992</v>
      </c>
      <c r="B1235" t="s">
        <v>48</v>
      </c>
      <c r="C1235" t="s">
        <v>44</v>
      </c>
      <c r="D1235">
        <v>6153</v>
      </c>
      <c r="E1235">
        <v>8169</v>
      </c>
      <c r="F1235">
        <v>352336</v>
      </c>
      <c r="G1235">
        <v>176404</v>
      </c>
      <c r="H1235">
        <v>8159</v>
      </c>
      <c r="I1235">
        <v>199.8</v>
      </c>
      <c r="J1235">
        <v>0</v>
      </c>
      <c r="K1235">
        <v>0</v>
      </c>
      <c r="L1235">
        <v>351865</v>
      </c>
      <c r="M1235">
        <v>351865</v>
      </c>
      <c r="N1235">
        <v>0</v>
      </c>
      <c r="O1235">
        <v>199.5</v>
      </c>
      <c r="P1235">
        <v>199.5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351865</v>
      </c>
      <c r="W1235">
        <v>199.5</v>
      </c>
      <c r="X1235">
        <v>0</v>
      </c>
      <c r="AB1235">
        <v>0</v>
      </c>
    </row>
    <row r="1236" spans="1:28" x14ac:dyDescent="0.35">
      <c r="A1236">
        <v>1992</v>
      </c>
      <c r="B1236" t="s">
        <v>48</v>
      </c>
      <c r="C1236" t="s">
        <v>57</v>
      </c>
      <c r="D1236">
        <v>15136</v>
      </c>
      <c r="E1236">
        <v>17170</v>
      </c>
      <c r="F1236">
        <v>481424</v>
      </c>
      <c r="G1236">
        <v>465675</v>
      </c>
      <c r="H1236">
        <v>816</v>
      </c>
      <c r="I1236">
        <v>4.7</v>
      </c>
      <c r="J1236">
        <v>1090</v>
      </c>
      <c r="K1236">
        <v>6.3</v>
      </c>
      <c r="L1236">
        <v>149317</v>
      </c>
      <c r="M1236">
        <v>17968</v>
      </c>
      <c r="N1236">
        <v>131349</v>
      </c>
      <c r="O1236">
        <v>3.9</v>
      </c>
      <c r="P1236">
        <v>32.1</v>
      </c>
      <c r="Q1236">
        <v>117819</v>
      </c>
      <c r="R1236">
        <v>56155</v>
      </c>
      <c r="S1236">
        <v>61664</v>
      </c>
      <c r="T1236">
        <v>12.1</v>
      </c>
      <c r="U1236">
        <v>25.3</v>
      </c>
      <c r="V1236">
        <v>31498</v>
      </c>
      <c r="W1236">
        <v>6.8</v>
      </c>
      <c r="X1236">
        <v>50.6</v>
      </c>
      <c r="Y1236">
        <v>829</v>
      </c>
      <c r="Z1236">
        <v>837</v>
      </c>
      <c r="AA1236">
        <v>46922</v>
      </c>
      <c r="AB1236">
        <v>0</v>
      </c>
    </row>
    <row r="1237" spans="1:28" x14ac:dyDescent="0.35">
      <c r="A1237">
        <v>1992</v>
      </c>
      <c r="B1237" t="s">
        <v>48</v>
      </c>
      <c r="C1237" t="s">
        <v>58</v>
      </c>
      <c r="D1237">
        <v>15813</v>
      </c>
      <c r="E1237">
        <v>18069</v>
      </c>
      <c r="F1237">
        <v>469374</v>
      </c>
      <c r="G1237">
        <v>486448</v>
      </c>
      <c r="H1237">
        <v>653</v>
      </c>
      <c r="I1237">
        <v>3.6</v>
      </c>
      <c r="J1237">
        <v>1207</v>
      </c>
      <c r="K1237">
        <v>6.6</v>
      </c>
      <c r="L1237">
        <v>100661</v>
      </c>
      <c r="M1237">
        <v>11567</v>
      </c>
      <c r="N1237">
        <v>89094</v>
      </c>
      <c r="O1237">
        <v>2.4</v>
      </c>
      <c r="P1237">
        <v>20.7</v>
      </c>
      <c r="Q1237">
        <v>134808</v>
      </c>
      <c r="R1237">
        <v>60443</v>
      </c>
      <c r="S1237">
        <v>74365</v>
      </c>
      <c r="T1237">
        <v>12.4</v>
      </c>
      <c r="U1237">
        <v>27.7</v>
      </c>
      <c r="V1237">
        <v>-34147</v>
      </c>
      <c r="W1237">
        <v>-7</v>
      </c>
      <c r="X1237">
        <v>41.4</v>
      </c>
      <c r="Y1237">
        <v>892</v>
      </c>
      <c r="Z1237">
        <v>920</v>
      </c>
      <c r="AA1237">
        <v>52224</v>
      </c>
      <c r="AB1237">
        <v>0</v>
      </c>
    </row>
    <row r="1238" spans="1:28" x14ac:dyDescent="0.35">
      <c r="A1238">
        <v>1992</v>
      </c>
      <c r="B1238" t="s">
        <v>48</v>
      </c>
      <c r="C1238" t="s">
        <v>59</v>
      </c>
      <c r="D1238">
        <v>15326</v>
      </c>
      <c r="E1238">
        <v>18052</v>
      </c>
      <c r="F1238">
        <v>452567</v>
      </c>
      <c r="G1238">
        <v>465126</v>
      </c>
      <c r="H1238">
        <v>733</v>
      </c>
      <c r="I1238">
        <v>4</v>
      </c>
      <c r="J1238">
        <v>1055</v>
      </c>
      <c r="K1238">
        <v>5.8</v>
      </c>
      <c r="L1238">
        <v>87073</v>
      </c>
      <c r="M1238">
        <v>11897</v>
      </c>
      <c r="N1238">
        <v>75176</v>
      </c>
      <c r="O1238">
        <v>2.6</v>
      </c>
      <c r="P1238">
        <v>18.7</v>
      </c>
      <c r="Q1238">
        <v>112191</v>
      </c>
      <c r="R1238">
        <v>45469</v>
      </c>
      <c r="S1238">
        <v>66722</v>
      </c>
      <c r="T1238">
        <v>9.8000000000000007</v>
      </c>
      <c r="U1238">
        <v>24.1</v>
      </c>
      <c r="V1238">
        <v>-25118</v>
      </c>
      <c r="W1238">
        <v>-5.4</v>
      </c>
      <c r="X1238">
        <v>37.4</v>
      </c>
      <c r="Y1238">
        <v>660</v>
      </c>
      <c r="Z1238">
        <v>768</v>
      </c>
      <c r="AA1238">
        <v>38368</v>
      </c>
      <c r="AB1238">
        <v>0</v>
      </c>
    </row>
    <row r="1239" spans="1:28" x14ac:dyDescent="0.35">
      <c r="A1239">
        <v>1992</v>
      </c>
      <c r="B1239" t="s">
        <v>48</v>
      </c>
      <c r="C1239" t="s">
        <v>60</v>
      </c>
      <c r="D1239">
        <v>14840</v>
      </c>
      <c r="E1239">
        <v>17562</v>
      </c>
      <c r="F1239">
        <v>436130</v>
      </c>
      <c r="G1239">
        <v>446388</v>
      </c>
      <c r="H1239">
        <v>654</v>
      </c>
      <c r="I1239">
        <v>3.7</v>
      </c>
      <c r="J1239">
        <v>921</v>
      </c>
      <c r="K1239">
        <v>5.2</v>
      </c>
      <c r="L1239">
        <v>79081</v>
      </c>
      <c r="M1239">
        <v>10339</v>
      </c>
      <c r="N1239">
        <v>68742</v>
      </c>
      <c r="O1239">
        <v>2.2999999999999998</v>
      </c>
      <c r="P1239">
        <v>17.7</v>
      </c>
      <c r="Q1239">
        <v>99596</v>
      </c>
      <c r="R1239">
        <v>38719</v>
      </c>
      <c r="S1239">
        <v>60877</v>
      </c>
      <c r="T1239">
        <v>8.6999999999999993</v>
      </c>
      <c r="U1239">
        <v>22.3</v>
      </c>
      <c r="V1239">
        <v>-20515</v>
      </c>
      <c r="W1239">
        <v>-4.5999999999999996</v>
      </c>
      <c r="X1239">
        <v>35.4</v>
      </c>
      <c r="Y1239">
        <v>556</v>
      </c>
      <c r="Z1239">
        <v>580</v>
      </c>
      <c r="AA1239">
        <v>31487</v>
      </c>
      <c r="AB1239">
        <v>0</v>
      </c>
    </row>
    <row r="1240" spans="1:28" x14ac:dyDescent="0.35">
      <c r="A1240">
        <v>1992</v>
      </c>
      <c r="B1240" t="s">
        <v>48</v>
      </c>
      <c r="C1240" t="s">
        <v>61</v>
      </c>
      <c r="D1240">
        <v>15834</v>
      </c>
      <c r="E1240">
        <v>19848</v>
      </c>
      <c r="F1240">
        <v>466921</v>
      </c>
      <c r="G1240">
        <v>477611</v>
      </c>
      <c r="H1240">
        <v>833</v>
      </c>
      <c r="I1240">
        <v>4.2</v>
      </c>
      <c r="J1240">
        <v>1117</v>
      </c>
      <c r="K1240">
        <v>5.6</v>
      </c>
      <c r="L1240">
        <v>78671</v>
      </c>
      <c r="M1240">
        <v>10040</v>
      </c>
      <c r="N1240">
        <v>68631</v>
      </c>
      <c r="O1240">
        <v>2.1</v>
      </c>
      <c r="P1240">
        <v>16.5</v>
      </c>
      <c r="Q1240">
        <v>100050</v>
      </c>
      <c r="R1240">
        <v>37062</v>
      </c>
      <c r="S1240">
        <v>62988</v>
      </c>
      <c r="T1240">
        <v>7.8</v>
      </c>
      <c r="U1240">
        <v>20.9</v>
      </c>
      <c r="V1240">
        <v>-21379</v>
      </c>
      <c r="W1240">
        <v>-4.4000000000000004</v>
      </c>
      <c r="X1240">
        <v>33</v>
      </c>
      <c r="Y1240">
        <v>470</v>
      </c>
      <c r="Z1240">
        <v>505</v>
      </c>
      <c r="AA1240">
        <v>27106</v>
      </c>
      <c r="AB1240">
        <v>0</v>
      </c>
    </row>
    <row r="1241" spans="1:28" x14ac:dyDescent="0.35">
      <c r="A1241">
        <v>1992</v>
      </c>
      <c r="B1241" t="s">
        <v>48</v>
      </c>
      <c r="C1241" t="s">
        <v>62</v>
      </c>
      <c r="D1241">
        <v>65071</v>
      </c>
      <c r="E1241">
        <v>83161</v>
      </c>
      <c r="F1241">
        <v>1917433</v>
      </c>
      <c r="G1241">
        <v>1947052</v>
      </c>
      <c r="H1241">
        <v>3422</v>
      </c>
      <c r="I1241">
        <v>4.0999999999999996</v>
      </c>
      <c r="J1241">
        <v>3950</v>
      </c>
      <c r="K1241">
        <v>4.7</v>
      </c>
      <c r="L1241">
        <v>294314</v>
      </c>
      <c r="M1241">
        <v>42488</v>
      </c>
      <c r="N1241">
        <v>251826</v>
      </c>
      <c r="O1241">
        <v>2.2000000000000002</v>
      </c>
      <c r="P1241">
        <v>15.1</v>
      </c>
      <c r="Q1241">
        <v>353551</v>
      </c>
      <c r="R1241">
        <v>109349</v>
      </c>
      <c r="S1241">
        <v>244202</v>
      </c>
      <c r="T1241">
        <v>5.6</v>
      </c>
      <c r="U1241">
        <v>18.2</v>
      </c>
      <c r="V1241">
        <v>-59237</v>
      </c>
      <c r="W1241">
        <v>-3.1</v>
      </c>
      <c r="X1241">
        <v>30.2</v>
      </c>
      <c r="Y1241">
        <v>1371</v>
      </c>
      <c r="Z1241">
        <v>1570</v>
      </c>
      <c r="AA1241">
        <v>77717</v>
      </c>
      <c r="AB1241">
        <v>0</v>
      </c>
    </row>
    <row r="1242" spans="1:28" x14ac:dyDescent="0.35">
      <c r="A1242">
        <v>1992</v>
      </c>
      <c r="B1242" t="s">
        <v>48</v>
      </c>
      <c r="C1242" t="s">
        <v>63</v>
      </c>
      <c r="D1242">
        <v>54428</v>
      </c>
      <c r="E1242">
        <v>76417</v>
      </c>
      <c r="F1242">
        <v>1605815</v>
      </c>
      <c r="G1242">
        <v>1625784</v>
      </c>
      <c r="H1242">
        <v>3533</v>
      </c>
      <c r="I1242">
        <v>4.5999999999999996</v>
      </c>
      <c r="J1242">
        <v>3644</v>
      </c>
      <c r="K1242">
        <v>4.8</v>
      </c>
      <c r="L1242">
        <v>227325</v>
      </c>
      <c r="M1242">
        <v>40810</v>
      </c>
      <c r="N1242">
        <v>186515</v>
      </c>
      <c r="O1242">
        <v>2.5</v>
      </c>
      <c r="P1242">
        <v>14</v>
      </c>
      <c r="Q1242">
        <v>267263</v>
      </c>
      <c r="R1242">
        <v>70631</v>
      </c>
      <c r="S1242">
        <v>196632</v>
      </c>
      <c r="T1242">
        <v>4.3</v>
      </c>
      <c r="U1242">
        <v>16.399999999999999</v>
      </c>
      <c r="V1242">
        <v>-39938</v>
      </c>
      <c r="W1242">
        <v>-2.4</v>
      </c>
      <c r="X1242">
        <v>28</v>
      </c>
      <c r="Y1242">
        <v>695</v>
      </c>
      <c r="Z1242">
        <v>912</v>
      </c>
      <c r="AA1242">
        <v>40438</v>
      </c>
      <c r="AB1242">
        <v>0</v>
      </c>
    </row>
    <row r="1243" spans="1:28" x14ac:dyDescent="0.35">
      <c r="A1243">
        <v>1992</v>
      </c>
      <c r="B1243" t="s">
        <v>48</v>
      </c>
      <c r="C1243" t="s">
        <v>45</v>
      </c>
      <c r="D1243">
        <v>122538</v>
      </c>
      <c r="E1243">
        <v>165053</v>
      </c>
      <c r="F1243">
        <v>3657588</v>
      </c>
      <c r="G1243">
        <v>3712391</v>
      </c>
      <c r="H1243">
        <v>6513</v>
      </c>
      <c r="I1243">
        <v>3.9</v>
      </c>
      <c r="J1243">
        <v>6904</v>
      </c>
      <c r="K1243">
        <v>4.2</v>
      </c>
      <c r="L1243">
        <v>430542</v>
      </c>
      <c r="M1243">
        <v>79405</v>
      </c>
      <c r="N1243">
        <v>351137</v>
      </c>
      <c r="O1243">
        <v>2.1</v>
      </c>
      <c r="P1243">
        <v>11.6</v>
      </c>
      <c r="Q1243">
        <v>540147</v>
      </c>
      <c r="R1243">
        <v>132628</v>
      </c>
      <c r="S1243">
        <v>407519</v>
      </c>
      <c r="T1243">
        <v>3.6</v>
      </c>
      <c r="U1243">
        <v>14.5</v>
      </c>
      <c r="V1243">
        <v>-109605</v>
      </c>
      <c r="W1243">
        <v>-2.9</v>
      </c>
      <c r="X1243">
        <v>23.2</v>
      </c>
      <c r="Y1243">
        <v>1328</v>
      </c>
      <c r="Z1243">
        <v>1877</v>
      </c>
      <c r="AA1243">
        <v>76584</v>
      </c>
      <c r="AB1243">
        <v>0</v>
      </c>
    </row>
    <row r="1244" spans="1:28" x14ac:dyDescent="0.35">
      <c r="A1244">
        <v>1992</v>
      </c>
      <c r="B1244" t="s">
        <v>49</v>
      </c>
      <c r="C1244" t="s">
        <v>44</v>
      </c>
      <c r="D1244">
        <v>1219</v>
      </c>
      <c r="E1244">
        <v>2518</v>
      </c>
      <c r="F1244">
        <v>162652</v>
      </c>
      <c r="G1244">
        <v>81630</v>
      </c>
      <c r="H1244">
        <v>2514</v>
      </c>
      <c r="I1244">
        <v>199.7</v>
      </c>
      <c r="J1244">
        <v>0</v>
      </c>
      <c r="K1244">
        <v>0</v>
      </c>
      <c r="L1244">
        <v>162044</v>
      </c>
      <c r="M1244">
        <v>162044</v>
      </c>
      <c r="N1244">
        <v>0</v>
      </c>
      <c r="O1244">
        <v>198.5</v>
      </c>
      <c r="P1244">
        <v>198.5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162044</v>
      </c>
      <c r="W1244">
        <v>198.5</v>
      </c>
      <c r="X1244">
        <v>0</v>
      </c>
      <c r="AB1244">
        <v>0</v>
      </c>
    </row>
    <row r="1245" spans="1:28" x14ac:dyDescent="0.35">
      <c r="A1245">
        <v>1992</v>
      </c>
      <c r="B1245" t="s">
        <v>49</v>
      </c>
      <c r="C1245" t="s">
        <v>57</v>
      </c>
      <c r="D1245">
        <v>3567</v>
      </c>
      <c r="E1245">
        <v>5228</v>
      </c>
      <c r="F1245">
        <v>263829</v>
      </c>
      <c r="G1245">
        <v>249307</v>
      </c>
      <c r="H1245">
        <v>546</v>
      </c>
      <c r="I1245">
        <v>10.7</v>
      </c>
      <c r="J1245">
        <v>292</v>
      </c>
      <c r="K1245">
        <v>5.7</v>
      </c>
      <c r="L1245">
        <v>94782</v>
      </c>
      <c r="M1245">
        <v>22299</v>
      </c>
      <c r="N1245">
        <v>72483</v>
      </c>
      <c r="O1245">
        <v>8.9</v>
      </c>
      <c r="P1245">
        <v>38</v>
      </c>
      <c r="Q1245">
        <v>65738</v>
      </c>
      <c r="R1245">
        <v>32083</v>
      </c>
      <c r="S1245">
        <v>33655</v>
      </c>
      <c r="T1245">
        <v>12.9</v>
      </c>
      <c r="U1245">
        <v>26.4</v>
      </c>
      <c r="V1245">
        <v>29044</v>
      </c>
      <c r="W1245">
        <v>11.6</v>
      </c>
      <c r="X1245">
        <v>52.8</v>
      </c>
      <c r="Y1245">
        <v>197</v>
      </c>
      <c r="Z1245">
        <v>197</v>
      </c>
      <c r="AA1245">
        <v>26678</v>
      </c>
      <c r="AB1245">
        <v>0</v>
      </c>
    </row>
    <row r="1246" spans="1:28" x14ac:dyDescent="0.35">
      <c r="A1246">
        <v>1992</v>
      </c>
      <c r="B1246" t="s">
        <v>49</v>
      </c>
      <c r="C1246" t="s">
        <v>58</v>
      </c>
      <c r="D1246">
        <v>3645</v>
      </c>
      <c r="E1246">
        <v>4990</v>
      </c>
      <c r="F1246">
        <v>251021</v>
      </c>
      <c r="G1246">
        <v>258181</v>
      </c>
      <c r="H1246">
        <v>304</v>
      </c>
      <c r="I1246">
        <v>6.1</v>
      </c>
      <c r="J1246">
        <v>362</v>
      </c>
      <c r="K1246">
        <v>7.2</v>
      </c>
      <c r="L1246">
        <v>59150</v>
      </c>
      <c r="M1246">
        <v>8687</v>
      </c>
      <c r="N1246">
        <v>50463</v>
      </c>
      <c r="O1246">
        <v>3.4</v>
      </c>
      <c r="P1246">
        <v>22.9</v>
      </c>
      <c r="Q1246">
        <v>73470</v>
      </c>
      <c r="R1246">
        <v>36424</v>
      </c>
      <c r="S1246">
        <v>37046</v>
      </c>
      <c r="T1246">
        <v>14.1</v>
      </c>
      <c r="U1246">
        <v>28.5</v>
      </c>
      <c r="V1246">
        <v>-14320</v>
      </c>
      <c r="W1246">
        <v>-5.6</v>
      </c>
      <c r="X1246">
        <v>45.8</v>
      </c>
      <c r="Y1246">
        <v>231</v>
      </c>
      <c r="Z1246">
        <v>242</v>
      </c>
      <c r="AA1246">
        <v>31208</v>
      </c>
      <c r="AB1246">
        <v>0</v>
      </c>
    </row>
    <row r="1247" spans="1:28" x14ac:dyDescent="0.35">
      <c r="A1247">
        <v>1992</v>
      </c>
      <c r="B1247" t="s">
        <v>49</v>
      </c>
      <c r="C1247" t="s">
        <v>59</v>
      </c>
      <c r="D1247">
        <v>3891</v>
      </c>
      <c r="E1247">
        <v>5591</v>
      </c>
      <c r="F1247">
        <v>263615</v>
      </c>
      <c r="G1247">
        <v>264924</v>
      </c>
      <c r="H1247">
        <v>405</v>
      </c>
      <c r="I1247">
        <v>7.3</v>
      </c>
      <c r="J1247">
        <v>277</v>
      </c>
      <c r="K1247">
        <v>5</v>
      </c>
      <c r="L1247">
        <v>54266</v>
      </c>
      <c r="M1247">
        <v>7824</v>
      </c>
      <c r="N1247">
        <v>46442</v>
      </c>
      <c r="O1247">
        <v>3</v>
      </c>
      <c r="P1247">
        <v>20.5</v>
      </c>
      <c r="Q1247">
        <v>56884</v>
      </c>
      <c r="R1247">
        <v>22266</v>
      </c>
      <c r="S1247">
        <v>34618</v>
      </c>
      <c r="T1247">
        <v>8.4</v>
      </c>
      <c r="U1247">
        <v>21.5</v>
      </c>
      <c r="V1247">
        <v>-2618</v>
      </c>
      <c r="W1247">
        <v>-1</v>
      </c>
      <c r="X1247">
        <v>41</v>
      </c>
      <c r="Y1247">
        <v>126</v>
      </c>
      <c r="Z1247">
        <v>137</v>
      </c>
      <c r="AA1247">
        <v>17164</v>
      </c>
      <c r="AB1247">
        <v>0</v>
      </c>
    </row>
    <row r="1248" spans="1:28" x14ac:dyDescent="0.35">
      <c r="A1248">
        <v>1992</v>
      </c>
      <c r="B1248" t="s">
        <v>49</v>
      </c>
      <c r="C1248" t="s">
        <v>60</v>
      </c>
      <c r="D1248">
        <v>3663</v>
      </c>
      <c r="E1248">
        <v>5589</v>
      </c>
      <c r="F1248">
        <v>248158</v>
      </c>
      <c r="G1248">
        <v>250616</v>
      </c>
      <c r="H1248">
        <v>358</v>
      </c>
      <c r="I1248">
        <v>6.5</v>
      </c>
      <c r="J1248">
        <v>272</v>
      </c>
      <c r="K1248">
        <v>4.9000000000000004</v>
      </c>
      <c r="L1248">
        <v>48608</v>
      </c>
      <c r="M1248">
        <v>7100</v>
      </c>
      <c r="N1248">
        <v>41508</v>
      </c>
      <c r="O1248">
        <v>2.8</v>
      </c>
      <c r="P1248">
        <v>19.399999999999999</v>
      </c>
      <c r="Q1248">
        <v>53524</v>
      </c>
      <c r="R1248">
        <v>21443</v>
      </c>
      <c r="S1248">
        <v>32081</v>
      </c>
      <c r="T1248">
        <v>8.6</v>
      </c>
      <c r="U1248">
        <v>21.4</v>
      </c>
      <c r="V1248">
        <v>-4916</v>
      </c>
      <c r="W1248">
        <v>-2</v>
      </c>
      <c r="X1248">
        <v>38.799999999999997</v>
      </c>
      <c r="Y1248">
        <v>117</v>
      </c>
      <c r="Z1248">
        <v>120</v>
      </c>
      <c r="AA1248">
        <v>15485</v>
      </c>
      <c r="AB1248">
        <v>0</v>
      </c>
    </row>
    <row r="1249" spans="1:28" x14ac:dyDescent="0.35">
      <c r="A1249">
        <v>1992</v>
      </c>
      <c r="B1249" t="s">
        <v>49</v>
      </c>
      <c r="C1249" t="s">
        <v>61</v>
      </c>
      <c r="D1249">
        <v>4193</v>
      </c>
      <c r="E1249">
        <v>7439</v>
      </c>
      <c r="F1249">
        <v>282570</v>
      </c>
      <c r="G1249">
        <v>284791</v>
      </c>
      <c r="H1249">
        <v>517</v>
      </c>
      <c r="I1249">
        <v>7</v>
      </c>
      <c r="J1249">
        <v>484</v>
      </c>
      <c r="K1249">
        <v>6.5</v>
      </c>
      <c r="L1249">
        <v>50705</v>
      </c>
      <c r="M1249">
        <v>8724</v>
      </c>
      <c r="N1249">
        <v>41981</v>
      </c>
      <c r="O1249">
        <v>3.1</v>
      </c>
      <c r="P1249">
        <v>17.8</v>
      </c>
      <c r="Q1249">
        <v>55147</v>
      </c>
      <c r="R1249">
        <v>19197</v>
      </c>
      <c r="S1249">
        <v>35950</v>
      </c>
      <c r="T1249">
        <v>6.7</v>
      </c>
      <c r="U1249">
        <v>19.399999999999999</v>
      </c>
      <c r="V1249">
        <v>-4442</v>
      </c>
      <c r="W1249">
        <v>-1.6</v>
      </c>
      <c r="X1249">
        <v>35.6</v>
      </c>
      <c r="Y1249">
        <v>101</v>
      </c>
      <c r="Z1249">
        <v>245</v>
      </c>
      <c r="AA1249">
        <v>13480</v>
      </c>
      <c r="AB1249">
        <v>0</v>
      </c>
    </row>
    <row r="1250" spans="1:28" x14ac:dyDescent="0.35">
      <c r="A1250">
        <v>1992</v>
      </c>
      <c r="B1250" t="s">
        <v>49</v>
      </c>
      <c r="C1250" t="s">
        <v>62</v>
      </c>
      <c r="D1250">
        <v>17991</v>
      </c>
      <c r="E1250">
        <v>31953</v>
      </c>
      <c r="F1250">
        <v>1212398</v>
      </c>
      <c r="G1250">
        <v>1214047</v>
      </c>
      <c r="H1250">
        <v>2170</v>
      </c>
      <c r="I1250">
        <v>6.9</v>
      </c>
      <c r="J1250">
        <v>1354</v>
      </c>
      <c r="K1250">
        <v>4.3</v>
      </c>
      <c r="L1250">
        <v>198975</v>
      </c>
      <c r="M1250">
        <v>35831</v>
      </c>
      <c r="N1250">
        <v>163144</v>
      </c>
      <c r="O1250">
        <v>3</v>
      </c>
      <c r="P1250">
        <v>16.399999999999999</v>
      </c>
      <c r="Q1250">
        <v>202272</v>
      </c>
      <c r="R1250">
        <v>57753</v>
      </c>
      <c r="S1250">
        <v>144519</v>
      </c>
      <c r="T1250">
        <v>4.8</v>
      </c>
      <c r="U1250">
        <v>16.7</v>
      </c>
      <c r="V1250">
        <v>-3297</v>
      </c>
      <c r="W1250">
        <v>-0.3</v>
      </c>
      <c r="X1250">
        <v>32.799999999999997</v>
      </c>
      <c r="Y1250">
        <v>268</v>
      </c>
      <c r="Z1250">
        <v>309</v>
      </c>
      <c r="AA1250">
        <v>35882</v>
      </c>
      <c r="AB1250">
        <v>0</v>
      </c>
    </row>
    <row r="1251" spans="1:28" x14ac:dyDescent="0.35">
      <c r="A1251">
        <v>1992</v>
      </c>
      <c r="B1251" t="s">
        <v>49</v>
      </c>
      <c r="C1251" t="s">
        <v>63</v>
      </c>
      <c r="D1251">
        <v>16737</v>
      </c>
      <c r="E1251">
        <v>36423</v>
      </c>
      <c r="F1251">
        <v>1122904</v>
      </c>
      <c r="G1251">
        <v>1125234</v>
      </c>
      <c r="H1251">
        <v>2354</v>
      </c>
      <c r="I1251">
        <v>6.5</v>
      </c>
      <c r="J1251">
        <v>1682</v>
      </c>
      <c r="K1251">
        <v>4.7</v>
      </c>
      <c r="L1251">
        <v>169293</v>
      </c>
      <c r="M1251">
        <v>35737</v>
      </c>
      <c r="N1251">
        <v>133556</v>
      </c>
      <c r="O1251">
        <v>3.2</v>
      </c>
      <c r="P1251">
        <v>15</v>
      </c>
      <c r="Q1251">
        <v>173953</v>
      </c>
      <c r="R1251">
        <v>40855</v>
      </c>
      <c r="S1251">
        <v>133098</v>
      </c>
      <c r="T1251">
        <v>3.6</v>
      </c>
      <c r="U1251">
        <v>15.5</v>
      </c>
      <c r="V1251">
        <v>-4660</v>
      </c>
      <c r="W1251">
        <v>-0.5</v>
      </c>
      <c r="X1251">
        <v>30</v>
      </c>
      <c r="Y1251">
        <v>149</v>
      </c>
      <c r="Z1251">
        <v>269</v>
      </c>
      <c r="AA1251">
        <v>20048</v>
      </c>
      <c r="AB1251">
        <v>0</v>
      </c>
    </row>
    <row r="1252" spans="1:28" x14ac:dyDescent="0.35">
      <c r="A1252">
        <v>1992</v>
      </c>
      <c r="B1252" t="s">
        <v>49</v>
      </c>
      <c r="C1252" t="s">
        <v>45</v>
      </c>
      <c r="D1252">
        <v>45222</v>
      </c>
      <c r="E1252">
        <v>88761</v>
      </c>
      <c r="F1252">
        <v>3040108</v>
      </c>
      <c r="G1252">
        <v>3068049</v>
      </c>
      <c r="H1252">
        <v>4749</v>
      </c>
      <c r="I1252">
        <v>5.4</v>
      </c>
      <c r="J1252">
        <v>4084</v>
      </c>
      <c r="K1252">
        <v>4.5999999999999996</v>
      </c>
      <c r="L1252">
        <v>370452</v>
      </c>
      <c r="M1252">
        <v>75752</v>
      </c>
      <c r="N1252">
        <v>294700</v>
      </c>
      <c r="O1252">
        <v>2.5</v>
      </c>
      <c r="P1252">
        <v>12.1</v>
      </c>
      <c r="Q1252">
        <v>426333</v>
      </c>
      <c r="R1252">
        <v>92825</v>
      </c>
      <c r="S1252">
        <v>333508</v>
      </c>
      <c r="T1252">
        <v>3</v>
      </c>
      <c r="U1252">
        <v>13.9</v>
      </c>
      <c r="V1252">
        <v>-55881</v>
      </c>
      <c r="W1252">
        <v>-1.8</v>
      </c>
      <c r="X1252">
        <v>24.2</v>
      </c>
      <c r="Y1252">
        <v>335</v>
      </c>
      <c r="Z1252">
        <v>833</v>
      </c>
      <c r="AA1252">
        <v>46428</v>
      </c>
      <c r="AB1252">
        <v>0</v>
      </c>
    </row>
    <row r="1253" spans="1:28" x14ac:dyDescent="0.35">
      <c r="A1253">
        <v>1992</v>
      </c>
      <c r="B1253" t="s">
        <v>50</v>
      </c>
      <c r="C1253" t="s">
        <v>44</v>
      </c>
      <c r="D1253">
        <v>452</v>
      </c>
      <c r="E1253">
        <v>1457</v>
      </c>
      <c r="F1253">
        <v>132054</v>
      </c>
      <c r="G1253">
        <v>67400</v>
      </c>
      <c r="H1253">
        <v>1449</v>
      </c>
      <c r="I1253">
        <v>198.9</v>
      </c>
      <c r="J1253">
        <v>0</v>
      </c>
      <c r="K1253">
        <v>0</v>
      </c>
      <c r="L1253">
        <v>129308</v>
      </c>
      <c r="M1253">
        <v>129308</v>
      </c>
      <c r="N1253">
        <v>0</v>
      </c>
      <c r="O1253">
        <v>191.9</v>
      </c>
      <c r="P1253">
        <v>191.9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129308</v>
      </c>
      <c r="W1253">
        <v>191.9</v>
      </c>
      <c r="X1253">
        <v>0</v>
      </c>
      <c r="AB1253">
        <v>0</v>
      </c>
    </row>
    <row r="1254" spans="1:28" x14ac:dyDescent="0.35">
      <c r="A1254">
        <v>1992</v>
      </c>
      <c r="B1254" t="s">
        <v>50</v>
      </c>
      <c r="C1254" t="s">
        <v>57</v>
      </c>
      <c r="D1254">
        <v>1385</v>
      </c>
      <c r="E1254">
        <v>3054</v>
      </c>
      <c r="F1254">
        <v>229154</v>
      </c>
      <c r="G1254">
        <v>215949</v>
      </c>
      <c r="H1254">
        <v>390</v>
      </c>
      <c r="I1254">
        <v>13.2</v>
      </c>
      <c r="J1254">
        <v>192</v>
      </c>
      <c r="K1254">
        <v>6.5</v>
      </c>
      <c r="L1254">
        <v>93429</v>
      </c>
      <c r="M1254">
        <v>28551</v>
      </c>
      <c r="N1254">
        <v>64878</v>
      </c>
      <c r="O1254">
        <v>13.2</v>
      </c>
      <c r="P1254">
        <v>43.3</v>
      </c>
      <c r="Q1254">
        <v>67018</v>
      </c>
      <c r="R1254">
        <v>35179</v>
      </c>
      <c r="S1254">
        <v>31839</v>
      </c>
      <c r="T1254">
        <v>16.3</v>
      </c>
      <c r="U1254">
        <v>31</v>
      </c>
      <c r="V1254">
        <v>26411</v>
      </c>
      <c r="W1254">
        <v>12.3</v>
      </c>
      <c r="X1254">
        <v>62</v>
      </c>
      <c r="Y1254">
        <v>97</v>
      </c>
      <c r="Z1254">
        <v>99</v>
      </c>
      <c r="AA1254">
        <v>29570</v>
      </c>
      <c r="AB1254">
        <v>0</v>
      </c>
    </row>
    <row r="1255" spans="1:28" x14ac:dyDescent="0.35">
      <c r="A1255">
        <v>1992</v>
      </c>
      <c r="B1255" t="s">
        <v>50</v>
      </c>
      <c r="C1255" t="s">
        <v>58</v>
      </c>
      <c r="D1255">
        <v>1363</v>
      </c>
      <c r="E1255">
        <v>2622</v>
      </c>
      <c r="F1255">
        <v>207410</v>
      </c>
      <c r="G1255">
        <v>214367</v>
      </c>
      <c r="H1255">
        <v>270</v>
      </c>
      <c r="I1255">
        <v>10.4</v>
      </c>
      <c r="J1255">
        <v>195</v>
      </c>
      <c r="K1255">
        <v>7.5</v>
      </c>
      <c r="L1255">
        <v>50709</v>
      </c>
      <c r="M1255">
        <v>9720</v>
      </c>
      <c r="N1255">
        <v>40989</v>
      </c>
      <c r="O1255">
        <v>4.5</v>
      </c>
      <c r="P1255">
        <v>23.7</v>
      </c>
      <c r="Q1255">
        <v>64622</v>
      </c>
      <c r="R1255">
        <v>36099</v>
      </c>
      <c r="S1255">
        <v>28523</v>
      </c>
      <c r="T1255">
        <v>16.8</v>
      </c>
      <c r="U1255">
        <v>30.1</v>
      </c>
      <c r="V1255">
        <v>-13913</v>
      </c>
      <c r="W1255">
        <v>-6.4</v>
      </c>
      <c r="X1255">
        <v>47.4</v>
      </c>
      <c r="Y1255">
        <v>102</v>
      </c>
      <c r="Z1255">
        <v>113</v>
      </c>
      <c r="AA1255">
        <v>30310</v>
      </c>
      <c r="AB1255">
        <v>0</v>
      </c>
    </row>
    <row r="1256" spans="1:28" x14ac:dyDescent="0.35">
      <c r="A1256">
        <v>1992</v>
      </c>
      <c r="B1256" t="s">
        <v>50</v>
      </c>
      <c r="C1256" t="s">
        <v>59</v>
      </c>
      <c r="D1256">
        <v>1538</v>
      </c>
      <c r="E1256">
        <v>2981</v>
      </c>
      <c r="F1256">
        <v>230805</v>
      </c>
      <c r="G1256">
        <v>230345</v>
      </c>
      <c r="H1256">
        <v>243</v>
      </c>
      <c r="I1256">
        <v>8.1999999999999993</v>
      </c>
      <c r="J1256">
        <v>223</v>
      </c>
      <c r="K1256">
        <v>7.5</v>
      </c>
      <c r="L1256">
        <v>49231</v>
      </c>
      <c r="M1256">
        <v>8725</v>
      </c>
      <c r="N1256">
        <v>40506</v>
      </c>
      <c r="O1256">
        <v>3.8</v>
      </c>
      <c r="P1256">
        <v>21.4</v>
      </c>
      <c r="Q1256">
        <v>48311</v>
      </c>
      <c r="R1256">
        <v>19097</v>
      </c>
      <c r="S1256">
        <v>29214</v>
      </c>
      <c r="T1256">
        <v>8.3000000000000007</v>
      </c>
      <c r="U1256">
        <v>21</v>
      </c>
      <c r="V1256">
        <v>920</v>
      </c>
      <c r="W1256">
        <v>0.4</v>
      </c>
      <c r="X1256">
        <v>42</v>
      </c>
      <c r="Y1256">
        <v>53</v>
      </c>
      <c r="Z1256">
        <v>57</v>
      </c>
      <c r="AA1256">
        <v>15359</v>
      </c>
      <c r="AB1256">
        <v>0</v>
      </c>
    </row>
    <row r="1257" spans="1:28" x14ac:dyDescent="0.35">
      <c r="A1257">
        <v>1992</v>
      </c>
      <c r="B1257" t="s">
        <v>50</v>
      </c>
      <c r="C1257" t="s">
        <v>60</v>
      </c>
      <c r="D1257">
        <v>1600</v>
      </c>
      <c r="E1257">
        <v>3757</v>
      </c>
      <c r="F1257">
        <v>239358</v>
      </c>
      <c r="G1257">
        <v>240086</v>
      </c>
      <c r="H1257">
        <v>330</v>
      </c>
      <c r="I1257">
        <v>8.8000000000000007</v>
      </c>
      <c r="J1257">
        <v>289</v>
      </c>
      <c r="K1257">
        <v>7.7</v>
      </c>
      <c r="L1257">
        <v>51693</v>
      </c>
      <c r="M1257">
        <v>9477</v>
      </c>
      <c r="N1257">
        <v>42216</v>
      </c>
      <c r="O1257">
        <v>3.9</v>
      </c>
      <c r="P1257">
        <v>21.5</v>
      </c>
      <c r="Q1257">
        <v>53148</v>
      </c>
      <c r="R1257">
        <v>22783</v>
      </c>
      <c r="S1257">
        <v>30365</v>
      </c>
      <c r="T1257">
        <v>9.5</v>
      </c>
      <c r="U1257">
        <v>22.1</v>
      </c>
      <c r="V1257">
        <v>-1455</v>
      </c>
      <c r="W1257">
        <v>-0.6</v>
      </c>
      <c r="X1257">
        <v>43</v>
      </c>
      <c r="Y1257">
        <v>55</v>
      </c>
      <c r="Z1257">
        <v>64</v>
      </c>
      <c r="AA1257">
        <v>16517</v>
      </c>
      <c r="AB1257">
        <v>0</v>
      </c>
    </row>
    <row r="1258" spans="1:28" x14ac:dyDescent="0.35">
      <c r="A1258">
        <v>1992</v>
      </c>
      <c r="B1258" t="s">
        <v>50</v>
      </c>
      <c r="C1258" t="s">
        <v>61</v>
      </c>
      <c r="D1258">
        <v>1907</v>
      </c>
      <c r="E1258">
        <v>5179</v>
      </c>
      <c r="F1258">
        <v>283676</v>
      </c>
      <c r="G1258">
        <v>284168</v>
      </c>
      <c r="H1258">
        <v>363</v>
      </c>
      <c r="I1258">
        <v>7.1</v>
      </c>
      <c r="J1258">
        <v>256</v>
      </c>
      <c r="K1258">
        <v>5</v>
      </c>
      <c r="L1258">
        <v>52064</v>
      </c>
      <c r="M1258">
        <v>8894</v>
      </c>
      <c r="N1258">
        <v>43170</v>
      </c>
      <c r="O1258">
        <v>3.1</v>
      </c>
      <c r="P1258">
        <v>18.3</v>
      </c>
      <c r="Q1258">
        <v>53047</v>
      </c>
      <c r="R1258">
        <v>16229</v>
      </c>
      <c r="S1258">
        <v>36818</v>
      </c>
      <c r="T1258">
        <v>5.7</v>
      </c>
      <c r="U1258">
        <v>18.7</v>
      </c>
      <c r="V1258">
        <v>-983</v>
      </c>
      <c r="W1258">
        <v>-0.4</v>
      </c>
      <c r="X1258">
        <v>36.6</v>
      </c>
      <c r="Y1258">
        <v>35</v>
      </c>
      <c r="Z1258">
        <v>40</v>
      </c>
      <c r="AA1258">
        <v>9638</v>
      </c>
      <c r="AB1258">
        <v>0</v>
      </c>
    </row>
    <row r="1259" spans="1:28" x14ac:dyDescent="0.35">
      <c r="A1259">
        <v>1992</v>
      </c>
      <c r="B1259" t="s">
        <v>50</v>
      </c>
      <c r="C1259" t="s">
        <v>62</v>
      </c>
      <c r="D1259">
        <v>8384</v>
      </c>
      <c r="E1259">
        <v>24331</v>
      </c>
      <c r="F1259">
        <v>1240921</v>
      </c>
      <c r="G1259">
        <v>1236273</v>
      </c>
      <c r="H1259">
        <v>1894</v>
      </c>
      <c r="I1259">
        <v>7.9</v>
      </c>
      <c r="J1259">
        <v>1272</v>
      </c>
      <c r="K1259">
        <v>5.3</v>
      </c>
      <c r="L1259">
        <v>216616</v>
      </c>
      <c r="M1259">
        <v>45501</v>
      </c>
      <c r="N1259">
        <v>171115</v>
      </c>
      <c r="O1259">
        <v>3.7</v>
      </c>
      <c r="P1259">
        <v>17.5</v>
      </c>
      <c r="Q1259">
        <v>207320</v>
      </c>
      <c r="R1259">
        <v>59324</v>
      </c>
      <c r="S1259">
        <v>147996</v>
      </c>
      <c r="T1259">
        <v>4.8</v>
      </c>
      <c r="U1259">
        <v>16.8</v>
      </c>
      <c r="V1259">
        <v>9296</v>
      </c>
      <c r="W1259">
        <v>0.7</v>
      </c>
      <c r="X1259">
        <v>33.6</v>
      </c>
      <c r="Y1259">
        <v>105</v>
      </c>
      <c r="Z1259">
        <v>148</v>
      </c>
      <c r="AA1259">
        <v>31058</v>
      </c>
      <c r="AB1259">
        <v>0</v>
      </c>
    </row>
    <row r="1260" spans="1:28" x14ac:dyDescent="0.35">
      <c r="A1260">
        <v>1992</v>
      </c>
      <c r="B1260" t="s">
        <v>50</v>
      </c>
      <c r="C1260" t="s">
        <v>63</v>
      </c>
      <c r="D1260">
        <v>8540</v>
      </c>
      <c r="E1260">
        <v>33015</v>
      </c>
      <c r="F1260">
        <v>1253720</v>
      </c>
      <c r="G1260">
        <v>1252336</v>
      </c>
      <c r="H1260">
        <v>2267</v>
      </c>
      <c r="I1260">
        <v>6.9</v>
      </c>
      <c r="J1260">
        <v>1711</v>
      </c>
      <c r="K1260">
        <v>5.2</v>
      </c>
      <c r="L1260">
        <v>195705</v>
      </c>
      <c r="M1260">
        <v>45168</v>
      </c>
      <c r="N1260">
        <v>150537</v>
      </c>
      <c r="O1260">
        <v>3.6</v>
      </c>
      <c r="P1260">
        <v>15.6</v>
      </c>
      <c r="Q1260">
        <v>192937</v>
      </c>
      <c r="R1260">
        <v>45882</v>
      </c>
      <c r="S1260">
        <v>147055</v>
      </c>
      <c r="T1260">
        <v>3.7</v>
      </c>
      <c r="U1260">
        <v>15.4</v>
      </c>
      <c r="V1260">
        <v>2768</v>
      </c>
      <c r="W1260">
        <v>0.2</v>
      </c>
      <c r="X1260">
        <v>30.8</v>
      </c>
      <c r="Y1260">
        <v>65</v>
      </c>
      <c r="Z1260">
        <v>153</v>
      </c>
      <c r="AA1260">
        <v>18248</v>
      </c>
      <c r="AB1260">
        <v>0</v>
      </c>
    </row>
    <row r="1261" spans="1:28" x14ac:dyDescent="0.35">
      <c r="A1261">
        <v>1992</v>
      </c>
      <c r="B1261" t="s">
        <v>50</v>
      </c>
      <c r="C1261" t="s">
        <v>45</v>
      </c>
      <c r="D1261">
        <v>26705</v>
      </c>
      <c r="E1261">
        <v>94391</v>
      </c>
      <c r="F1261">
        <v>3951585</v>
      </c>
      <c r="G1261">
        <v>3976434</v>
      </c>
      <c r="H1261">
        <v>5563</v>
      </c>
      <c r="I1261">
        <v>5.9</v>
      </c>
      <c r="J1261">
        <v>5385</v>
      </c>
      <c r="K1261">
        <v>5.7</v>
      </c>
      <c r="L1261">
        <v>501840</v>
      </c>
      <c r="M1261">
        <v>113470</v>
      </c>
      <c r="N1261">
        <v>388370</v>
      </c>
      <c r="O1261">
        <v>2.9</v>
      </c>
      <c r="P1261">
        <v>12.6</v>
      </c>
      <c r="Q1261">
        <v>551537</v>
      </c>
      <c r="R1261">
        <v>126220</v>
      </c>
      <c r="S1261">
        <v>425317</v>
      </c>
      <c r="T1261">
        <v>3.2</v>
      </c>
      <c r="U1261">
        <v>13.9</v>
      </c>
      <c r="V1261">
        <v>-49697</v>
      </c>
      <c r="W1261">
        <v>-1.3</v>
      </c>
      <c r="X1261">
        <v>25.2</v>
      </c>
      <c r="Y1261">
        <v>148</v>
      </c>
      <c r="Z1261">
        <v>498</v>
      </c>
      <c r="AA1261">
        <v>42408</v>
      </c>
      <c r="AB1261">
        <v>0</v>
      </c>
    </row>
    <row r="1262" spans="1:28" x14ac:dyDescent="0.35">
      <c r="A1262">
        <v>1992</v>
      </c>
      <c r="B1262" t="s">
        <v>51</v>
      </c>
      <c r="C1262" t="s">
        <v>44</v>
      </c>
      <c r="D1262">
        <v>94</v>
      </c>
      <c r="E1262">
        <v>637</v>
      </c>
      <c r="F1262">
        <v>63091</v>
      </c>
      <c r="G1262">
        <v>31797</v>
      </c>
      <c r="H1262">
        <v>636</v>
      </c>
      <c r="I1262">
        <v>199.7</v>
      </c>
      <c r="J1262">
        <v>0</v>
      </c>
      <c r="K1262">
        <v>0</v>
      </c>
      <c r="L1262">
        <v>62589</v>
      </c>
      <c r="M1262">
        <v>62589</v>
      </c>
      <c r="N1262">
        <v>0</v>
      </c>
      <c r="O1262">
        <v>196.8</v>
      </c>
      <c r="P1262">
        <v>196.8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62589</v>
      </c>
      <c r="W1262">
        <v>196.8</v>
      </c>
      <c r="X1262">
        <v>0</v>
      </c>
      <c r="AB1262">
        <v>0</v>
      </c>
    </row>
    <row r="1263" spans="1:28" x14ac:dyDescent="0.35">
      <c r="A1263">
        <v>1992</v>
      </c>
      <c r="B1263" t="s">
        <v>51</v>
      </c>
      <c r="C1263" t="s">
        <v>57</v>
      </c>
      <c r="D1263">
        <v>299</v>
      </c>
      <c r="E1263">
        <v>1245</v>
      </c>
      <c r="F1263">
        <v>109595</v>
      </c>
      <c r="G1263">
        <v>93556</v>
      </c>
      <c r="H1263">
        <v>362</v>
      </c>
      <c r="I1263">
        <v>33.700000000000003</v>
      </c>
      <c r="J1263">
        <v>22</v>
      </c>
      <c r="K1263">
        <v>2</v>
      </c>
      <c r="L1263">
        <v>49271</v>
      </c>
      <c r="M1263">
        <v>10903</v>
      </c>
      <c r="N1263">
        <v>38368</v>
      </c>
      <c r="O1263">
        <v>11.7</v>
      </c>
      <c r="P1263">
        <v>52.7</v>
      </c>
      <c r="Q1263">
        <v>17193</v>
      </c>
      <c r="R1263">
        <v>2155</v>
      </c>
      <c r="S1263">
        <v>15038</v>
      </c>
      <c r="T1263">
        <v>2.2999999999999998</v>
      </c>
      <c r="U1263">
        <v>18.399999999999999</v>
      </c>
      <c r="V1263">
        <v>32078</v>
      </c>
      <c r="W1263">
        <v>34.299999999999997</v>
      </c>
      <c r="X1263">
        <v>36.799999999999997</v>
      </c>
      <c r="AB1263">
        <v>0</v>
      </c>
    </row>
    <row r="1264" spans="1:28" x14ac:dyDescent="0.35">
      <c r="A1264">
        <v>1992</v>
      </c>
      <c r="B1264" t="s">
        <v>51</v>
      </c>
      <c r="C1264" t="s">
        <v>58</v>
      </c>
      <c r="D1264">
        <v>292</v>
      </c>
      <c r="E1264">
        <v>1360</v>
      </c>
      <c r="F1264">
        <v>98151</v>
      </c>
      <c r="G1264">
        <v>100395</v>
      </c>
      <c r="H1264">
        <v>205</v>
      </c>
      <c r="I1264">
        <v>15.8</v>
      </c>
      <c r="J1264">
        <v>78</v>
      </c>
      <c r="K1264">
        <v>6</v>
      </c>
      <c r="L1264">
        <v>26111</v>
      </c>
      <c r="M1264">
        <v>5555</v>
      </c>
      <c r="N1264">
        <v>20556</v>
      </c>
      <c r="O1264">
        <v>5.5</v>
      </c>
      <c r="P1264">
        <v>26</v>
      </c>
      <c r="Q1264">
        <v>30598</v>
      </c>
      <c r="R1264">
        <v>10407</v>
      </c>
      <c r="S1264">
        <v>20191</v>
      </c>
      <c r="T1264">
        <v>10.4</v>
      </c>
      <c r="U1264">
        <v>30.5</v>
      </c>
      <c r="V1264">
        <v>-4487</v>
      </c>
      <c r="W1264">
        <v>-4.5</v>
      </c>
      <c r="X1264">
        <v>52</v>
      </c>
      <c r="Y1264">
        <v>13</v>
      </c>
      <c r="Z1264">
        <v>13</v>
      </c>
      <c r="AA1264">
        <v>8341</v>
      </c>
      <c r="AB1264">
        <v>0</v>
      </c>
    </row>
    <row r="1265" spans="1:28" x14ac:dyDescent="0.35">
      <c r="A1265">
        <v>1992</v>
      </c>
      <c r="B1265" t="s">
        <v>51</v>
      </c>
      <c r="C1265" t="s">
        <v>59</v>
      </c>
      <c r="D1265">
        <v>334</v>
      </c>
      <c r="E1265">
        <v>1338</v>
      </c>
      <c r="F1265">
        <v>109033</v>
      </c>
      <c r="G1265">
        <v>109084</v>
      </c>
      <c r="H1265">
        <v>152</v>
      </c>
      <c r="I1265">
        <v>11.8</v>
      </c>
      <c r="J1265">
        <v>42</v>
      </c>
      <c r="K1265">
        <v>3.3</v>
      </c>
      <c r="L1265">
        <v>23054</v>
      </c>
      <c r="M1265">
        <v>3515</v>
      </c>
      <c r="N1265">
        <v>19539</v>
      </c>
      <c r="O1265">
        <v>3.2</v>
      </c>
      <c r="P1265">
        <v>21.1</v>
      </c>
      <c r="Q1265">
        <v>23156</v>
      </c>
      <c r="R1265">
        <v>10765</v>
      </c>
      <c r="S1265">
        <v>12391</v>
      </c>
      <c r="T1265">
        <v>9.9</v>
      </c>
      <c r="U1265">
        <v>21.2</v>
      </c>
      <c r="V1265">
        <v>-102</v>
      </c>
      <c r="W1265">
        <v>-0.1</v>
      </c>
      <c r="X1265">
        <v>42.2</v>
      </c>
      <c r="Y1265">
        <v>12</v>
      </c>
      <c r="Z1265">
        <v>12</v>
      </c>
      <c r="AA1265">
        <v>7778</v>
      </c>
      <c r="AB1265">
        <v>0</v>
      </c>
    </row>
    <row r="1266" spans="1:28" x14ac:dyDescent="0.35">
      <c r="A1266">
        <v>1992</v>
      </c>
      <c r="B1266" t="s">
        <v>51</v>
      </c>
      <c r="C1266" t="s">
        <v>60</v>
      </c>
      <c r="D1266">
        <v>349</v>
      </c>
      <c r="E1266">
        <v>1439</v>
      </c>
      <c r="F1266">
        <v>116407</v>
      </c>
      <c r="G1266">
        <v>115858</v>
      </c>
      <c r="H1266">
        <v>154</v>
      </c>
      <c r="I1266">
        <v>10.9</v>
      </c>
      <c r="J1266">
        <v>97</v>
      </c>
      <c r="K1266">
        <v>6.9</v>
      </c>
      <c r="L1266">
        <v>23866</v>
      </c>
      <c r="M1266">
        <v>3649</v>
      </c>
      <c r="N1266">
        <v>20217</v>
      </c>
      <c r="O1266">
        <v>3.1</v>
      </c>
      <c r="P1266">
        <v>20.6</v>
      </c>
      <c r="Q1266">
        <v>22768</v>
      </c>
      <c r="R1266">
        <v>6803</v>
      </c>
      <c r="S1266">
        <v>15965</v>
      </c>
      <c r="T1266">
        <v>5.9</v>
      </c>
      <c r="U1266">
        <v>19.7</v>
      </c>
      <c r="V1266">
        <v>1098</v>
      </c>
      <c r="W1266">
        <v>0.9</v>
      </c>
      <c r="X1266">
        <v>39.4</v>
      </c>
      <c r="Y1266">
        <v>6</v>
      </c>
      <c r="Z1266">
        <v>6</v>
      </c>
      <c r="AA1266">
        <v>3644</v>
      </c>
      <c r="AB1266">
        <v>0</v>
      </c>
    </row>
    <row r="1267" spans="1:28" x14ac:dyDescent="0.35">
      <c r="A1267">
        <v>1992</v>
      </c>
      <c r="B1267" t="s">
        <v>51</v>
      </c>
      <c r="C1267" t="s">
        <v>61</v>
      </c>
      <c r="D1267">
        <v>518</v>
      </c>
      <c r="E1267">
        <v>2265</v>
      </c>
      <c r="F1267">
        <v>181096</v>
      </c>
      <c r="G1267">
        <v>176442</v>
      </c>
      <c r="H1267">
        <v>226</v>
      </c>
      <c r="I1267">
        <v>10.199999999999999</v>
      </c>
      <c r="J1267">
        <v>131</v>
      </c>
      <c r="K1267">
        <v>5.9</v>
      </c>
      <c r="L1267">
        <v>37246</v>
      </c>
      <c r="M1267">
        <v>6353</v>
      </c>
      <c r="N1267">
        <v>30893</v>
      </c>
      <c r="O1267">
        <v>3.6</v>
      </c>
      <c r="P1267">
        <v>21.1</v>
      </c>
      <c r="Q1267">
        <v>27937</v>
      </c>
      <c r="R1267">
        <v>8670</v>
      </c>
      <c r="S1267">
        <v>19267</v>
      </c>
      <c r="T1267">
        <v>4.9000000000000004</v>
      </c>
      <c r="U1267">
        <v>15.8</v>
      </c>
      <c r="V1267">
        <v>9309</v>
      </c>
      <c r="W1267">
        <v>5.3</v>
      </c>
      <c r="X1267">
        <v>31.6</v>
      </c>
      <c r="Y1267">
        <v>9</v>
      </c>
      <c r="Z1267">
        <v>9</v>
      </c>
      <c r="AA1267">
        <v>6020</v>
      </c>
      <c r="AB1267">
        <v>0</v>
      </c>
    </row>
    <row r="1268" spans="1:28" x14ac:dyDescent="0.35">
      <c r="A1268">
        <v>1992</v>
      </c>
      <c r="B1268" t="s">
        <v>51</v>
      </c>
      <c r="C1268" t="s">
        <v>62</v>
      </c>
      <c r="D1268">
        <v>1975</v>
      </c>
      <c r="E1268">
        <v>10433</v>
      </c>
      <c r="F1268">
        <v>655631</v>
      </c>
      <c r="G1268">
        <v>649072</v>
      </c>
      <c r="H1268">
        <v>1087</v>
      </c>
      <c r="I1268">
        <v>10.7</v>
      </c>
      <c r="J1268">
        <v>617</v>
      </c>
      <c r="K1268">
        <v>6</v>
      </c>
      <c r="L1268">
        <v>118025</v>
      </c>
      <c r="M1268">
        <v>29585</v>
      </c>
      <c r="N1268">
        <v>88440</v>
      </c>
      <c r="O1268">
        <v>4.5999999999999996</v>
      </c>
      <c r="P1268">
        <v>18.2</v>
      </c>
      <c r="Q1268">
        <v>104907</v>
      </c>
      <c r="R1268">
        <v>31414</v>
      </c>
      <c r="S1268">
        <v>73493</v>
      </c>
      <c r="T1268">
        <v>4.8</v>
      </c>
      <c r="U1268">
        <v>16.2</v>
      </c>
      <c r="V1268">
        <v>13118</v>
      </c>
      <c r="W1268">
        <v>2</v>
      </c>
      <c r="X1268">
        <v>32.4</v>
      </c>
      <c r="Y1268">
        <v>20</v>
      </c>
      <c r="Z1268">
        <v>43</v>
      </c>
      <c r="AA1268">
        <v>13202</v>
      </c>
      <c r="AB1268">
        <v>0</v>
      </c>
    </row>
    <row r="1269" spans="1:28" x14ac:dyDescent="0.35">
      <c r="A1269">
        <v>1992</v>
      </c>
      <c r="B1269" t="s">
        <v>51</v>
      </c>
      <c r="C1269" t="s">
        <v>63</v>
      </c>
      <c r="D1269">
        <v>2319</v>
      </c>
      <c r="E1269">
        <v>17577</v>
      </c>
      <c r="F1269">
        <v>766732</v>
      </c>
      <c r="G1269">
        <v>754943</v>
      </c>
      <c r="H1269">
        <v>1424</v>
      </c>
      <c r="I1269">
        <v>8.1999999999999993</v>
      </c>
      <c r="J1269">
        <v>962</v>
      </c>
      <c r="K1269">
        <v>5.5</v>
      </c>
      <c r="L1269">
        <v>130696</v>
      </c>
      <c r="M1269">
        <v>35171</v>
      </c>
      <c r="N1269">
        <v>95525</v>
      </c>
      <c r="O1269">
        <v>4.7</v>
      </c>
      <c r="P1269">
        <v>17.3</v>
      </c>
      <c r="Q1269">
        <v>107117</v>
      </c>
      <c r="R1269">
        <v>23396</v>
      </c>
      <c r="S1269">
        <v>83721</v>
      </c>
      <c r="T1269">
        <v>3.1</v>
      </c>
      <c r="U1269">
        <v>14.2</v>
      </c>
      <c r="V1269">
        <v>23579</v>
      </c>
      <c r="W1269">
        <v>3.1</v>
      </c>
      <c r="X1269">
        <v>28.4</v>
      </c>
      <c r="Y1269">
        <v>5</v>
      </c>
      <c r="Z1269">
        <v>5</v>
      </c>
      <c r="AA1269">
        <v>3178</v>
      </c>
      <c r="AB1269">
        <v>0</v>
      </c>
    </row>
    <row r="1270" spans="1:28" x14ac:dyDescent="0.35">
      <c r="A1270">
        <v>1992</v>
      </c>
      <c r="B1270" t="s">
        <v>51</v>
      </c>
      <c r="C1270" t="s">
        <v>45</v>
      </c>
      <c r="D1270">
        <v>8945</v>
      </c>
      <c r="E1270">
        <v>62421</v>
      </c>
      <c r="F1270">
        <v>2934052</v>
      </c>
      <c r="G1270">
        <v>2946056</v>
      </c>
      <c r="H1270">
        <v>4226</v>
      </c>
      <c r="I1270">
        <v>6.8</v>
      </c>
      <c r="J1270">
        <v>4288</v>
      </c>
      <c r="K1270">
        <v>6.9</v>
      </c>
      <c r="L1270">
        <v>363071</v>
      </c>
      <c r="M1270">
        <v>84813</v>
      </c>
      <c r="N1270">
        <v>278258</v>
      </c>
      <c r="O1270">
        <v>2.9</v>
      </c>
      <c r="P1270">
        <v>12.3</v>
      </c>
      <c r="Q1270">
        <v>387078</v>
      </c>
      <c r="R1270">
        <v>91162</v>
      </c>
      <c r="S1270">
        <v>295916</v>
      </c>
      <c r="T1270">
        <v>3.1</v>
      </c>
      <c r="U1270">
        <v>13.1</v>
      </c>
      <c r="V1270">
        <v>-24007</v>
      </c>
      <c r="W1270">
        <v>-0.8</v>
      </c>
      <c r="X1270">
        <v>24.6</v>
      </c>
      <c r="Y1270">
        <v>35</v>
      </c>
      <c r="Z1270">
        <v>674</v>
      </c>
      <c r="AA1270">
        <v>22563</v>
      </c>
      <c r="AB1270">
        <v>0</v>
      </c>
    </row>
    <row r="1271" spans="1:28" x14ac:dyDescent="0.35">
      <c r="A1271">
        <v>1992</v>
      </c>
      <c r="B1271" t="s">
        <v>52</v>
      </c>
      <c r="C1271" t="s">
        <v>44</v>
      </c>
      <c r="D1271">
        <v>35</v>
      </c>
      <c r="E1271">
        <v>714</v>
      </c>
      <c r="F1271">
        <v>46953</v>
      </c>
      <c r="G1271">
        <v>25512</v>
      </c>
      <c r="H1271">
        <v>711</v>
      </c>
      <c r="I1271">
        <v>199.2</v>
      </c>
      <c r="J1271">
        <v>0</v>
      </c>
      <c r="K1271">
        <v>0</v>
      </c>
      <c r="L1271">
        <v>42882</v>
      </c>
      <c r="M1271">
        <v>42882</v>
      </c>
      <c r="N1271">
        <v>0</v>
      </c>
      <c r="O1271">
        <v>168.1</v>
      </c>
      <c r="P1271">
        <v>168.1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42882</v>
      </c>
      <c r="W1271">
        <v>168.1</v>
      </c>
      <c r="X1271">
        <v>0</v>
      </c>
      <c r="AB1271">
        <v>0</v>
      </c>
    </row>
    <row r="1272" spans="1:28" x14ac:dyDescent="0.35">
      <c r="A1272">
        <v>1992</v>
      </c>
      <c r="B1272" t="s">
        <v>52</v>
      </c>
      <c r="C1272" t="s">
        <v>57</v>
      </c>
      <c r="D1272">
        <v>73</v>
      </c>
      <c r="E1272">
        <v>534</v>
      </c>
      <c r="F1272">
        <v>50242</v>
      </c>
      <c r="G1272">
        <v>44599</v>
      </c>
      <c r="H1272">
        <v>144</v>
      </c>
      <c r="I1272">
        <v>30.9</v>
      </c>
      <c r="J1272">
        <v>9</v>
      </c>
      <c r="K1272">
        <v>1.9</v>
      </c>
      <c r="L1272">
        <v>24550</v>
      </c>
      <c r="M1272">
        <v>6690</v>
      </c>
      <c r="N1272">
        <v>17860</v>
      </c>
      <c r="O1272">
        <v>15</v>
      </c>
      <c r="P1272">
        <v>55</v>
      </c>
      <c r="Q1272">
        <v>13264</v>
      </c>
      <c r="R1272">
        <v>978</v>
      </c>
      <c r="S1272">
        <v>12286</v>
      </c>
      <c r="T1272">
        <v>2.2000000000000002</v>
      </c>
      <c r="U1272">
        <v>29.7</v>
      </c>
      <c r="V1272">
        <v>11286</v>
      </c>
      <c r="W1272">
        <v>25.3</v>
      </c>
      <c r="X1272">
        <v>59.4</v>
      </c>
      <c r="AB1272">
        <v>0</v>
      </c>
    </row>
    <row r="1273" spans="1:28" x14ac:dyDescent="0.35">
      <c r="A1273">
        <v>1992</v>
      </c>
      <c r="B1273" t="s">
        <v>52</v>
      </c>
      <c r="C1273" t="s">
        <v>58</v>
      </c>
      <c r="D1273">
        <v>100</v>
      </c>
      <c r="E1273">
        <v>621</v>
      </c>
      <c r="F1273">
        <v>61451</v>
      </c>
      <c r="G1273">
        <v>66645</v>
      </c>
      <c r="H1273">
        <v>111</v>
      </c>
      <c r="I1273">
        <v>19</v>
      </c>
      <c r="J1273">
        <v>33</v>
      </c>
      <c r="K1273">
        <v>5.7</v>
      </c>
      <c r="L1273">
        <v>14360</v>
      </c>
      <c r="M1273">
        <v>4443</v>
      </c>
      <c r="N1273">
        <v>9917</v>
      </c>
      <c r="O1273">
        <v>6.7</v>
      </c>
      <c r="P1273">
        <v>21.5</v>
      </c>
      <c r="Q1273">
        <v>24748</v>
      </c>
      <c r="R1273">
        <v>10027</v>
      </c>
      <c r="S1273">
        <v>14721</v>
      </c>
      <c r="T1273">
        <v>15</v>
      </c>
      <c r="U1273">
        <v>37.1</v>
      </c>
      <c r="V1273">
        <v>-10388</v>
      </c>
      <c r="W1273">
        <v>-15.6</v>
      </c>
      <c r="X1273">
        <v>43</v>
      </c>
      <c r="Y1273">
        <v>4</v>
      </c>
      <c r="Z1273">
        <v>4</v>
      </c>
      <c r="AB1273">
        <v>1</v>
      </c>
    </row>
    <row r="1274" spans="1:28" x14ac:dyDescent="0.35">
      <c r="A1274">
        <v>1992</v>
      </c>
      <c r="B1274" t="s">
        <v>52</v>
      </c>
      <c r="C1274" t="s">
        <v>59</v>
      </c>
      <c r="D1274">
        <v>122</v>
      </c>
      <c r="E1274">
        <v>855</v>
      </c>
      <c r="F1274">
        <v>74958</v>
      </c>
      <c r="G1274">
        <v>71156</v>
      </c>
      <c r="H1274">
        <v>83</v>
      </c>
      <c r="I1274">
        <v>10</v>
      </c>
      <c r="J1274">
        <v>34</v>
      </c>
      <c r="K1274">
        <v>4.0999999999999996</v>
      </c>
      <c r="L1274">
        <v>20175</v>
      </c>
      <c r="M1274">
        <v>3852</v>
      </c>
      <c r="N1274">
        <v>16323</v>
      </c>
      <c r="O1274">
        <v>5.4</v>
      </c>
      <c r="P1274">
        <v>28.4</v>
      </c>
      <c r="Q1274">
        <v>12570</v>
      </c>
      <c r="R1274">
        <v>5268</v>
      </c>
      <c r="S1274">
        <v>7302</v>
      </c>
      <c r="T1274">
        <v>7.4</v>
      </c>
      <c r="U1274">
        <v>17.7</v>
      </c>
      <c r="V1274">
        <v>7605</v>
      </c>
      <c r="W1274">
        <v>10.7</v>
      </c>
      <c r="X1274">
        <v>35.4</v>
      </c>
      <c r="Y1274">
        <v>3</v>
      </c>
      <c r="Z1274">
        <v>3</v>
      </c>
      <c r="AB1274">
        <v>1</v>
      </c>
    </row>
    <row r="1275" spans="1:28" x14ac:dyDescent="0.35">
      <c r="A1275">
        <v>1992</v>
      </c>
      <c r="B1275" t="s">
        <v>52</v>
      </c>
      <c r="C1275" t="s">
        <v>60</v>
      </c>
      <c r="D1275">
        <v>149</v>
      </c>
      <c r="E1275">
        <v>1002</v>
      </c>
      <c r="F1275">
        <v>98696</v>
      </c>
      <c r="G1275">
        <v>97390</v>
      </c>
      <c r="H1275">
        <v>146</v>
      </c>
      <c r="I1275">
        <v>15</v>
      </c>
      <c r="J1275">
        <v>83</v>
      </c>
      <c r="K1275">
        <v>8.5</v>
      </c>
      <c r="L1275">
        <v>18201</v>
      </c>
      <c r="M1275">
        <v>2892</v>
      </c>
      <c r="N1275">
        <v>15309</v>
      </c>
      <c r="O1275">
        <v>3</v>
      </c>
      <c r="P1275">
        <v>18.7</v>
      </c>
      <c r="Q1275">
        <v>15588</v>
      </c>
      <c r="R1275">
        <v>5678</v>
      </c>
      <c r="S1275">
        <v>9910</v>
      </c>
      <c r="T1275">
        <v>5.8</v>
      </c>
      <c r="U1275">
        <v>16</v>
      </c>
      <c r="V1275">
        <v>2613</v>
      </c>
      <c r="W1275">
        <v>2.7</v>
      </c>
      <c r="X1275">
        <v>32</v>
      </c>
      <c r="Y1275">
        <v>2</v>
      </c>
      <c r="Z1275">
        <v>2</v>
      </c>
      <c r="AB1275">
        <v>1</v>
      </c>
    </row>
    <row r="1276" spans="1:28" x14ac:dyDescent="0.35">
      <c r="A1276">
        <v>1992</v>
      </c>
      <c r="B1276" t="s">
        <v>52</v>
      </c>
      <c r="C1276" t="s">
        <v>61</v>
      </c>
      <c r="D1276">
        <v>284</v>
      </c>
      <c r="E1276">
        <v>1458</v>
      </c>
      <c r="F1276">
        <v>191750</v>
      </c>
      <c r="G1276">
        <v>193206</v>
      </c>
      <c r="H1276">
        <v>176</v>
      </c>
      <c r="I1276">
        <v>12.5</v>
      </c>
      <c r="J1276">
        <v>86</v>
      </c>
      <c r="K1276">
        <v>6.1</v>
      </c>
      <c r="L1276">
        <v>24508</v>
      </c>
      <c r="M1276">
        <v>5678</v>
      </c>
      <c r="N1276">
        <v>18830</v>
      </c>
      <c r="O1276">
        <v>2.9</v>
      </c>
      <c r="P1276">
        <v>12.7</v>
      </c>
      <c r="Q1276">
        <v>27419</v>
      </c>
      <c r="R1276">
        <v>4907</v>
      </c>
      <c r="S1276">
        <v>22512</v>
      </c>
      <c r="T1276">
        <v>2.5</v>
      </c>
      <c r="U1276">
        <v>14.2</v>
      </c>
      <c r="V1276">
        <v>-2911</v>
      </c>
      <c r="W1276">
        <v>-1.5</v>
      </c>
      <c r="X1276">
        <v>25.4</v>
      </c>
      <c r="Y1276">
        <v>1</v>
      </c>
      <c r="Z1276">
        <v>1</v>
      </c>
      <c r="AB1276">
        <v>1</v>
      </c>
    </row>
    <row r="1277" spans="1:28" x14ac:dyDescent="0.35">
      <c r="A1277">
        <v>1992</v>
      </c>
      <c r="B1277" t="s">
        <v>52</v>
      </c>
      <c r="C1277" t="s">
        <v>62</v>
      </c>
      <c r="D1277">
        <v>757</v>
      </c>
      <c r="E1277">
        <v>7032</v>
      </c>
      <c r="F1277">
        <v>466268</v>
      </c>
      <c r="G1277">
        <v>461213</v>
      </c>
      <c r="H1277">
        <v>1347</v>
      </c>
      <c r="I1277">
        <v>20.3</v>
      </c>
      <c r="J1277">
        <v>566</v>
      </c>
      <c r="K1277">
        <v>8.5</v>
      </c>
      <c r="L1277">
        <v>83900</v>
      </c>
      <c r="M1277">
        <v>22027</v>
      </c>
      <c r="N1277">
        <v>61873</v>
      </c>
      <c r="O1277">
        <v>4.8</v>
      </c>
      <c r="P1277">
        <v>18.2</v>
      </c>
      <c r="Q1277">
        <v>73790</v>
      </c>
      <c r="R1277">
        <v>25002</v>
      </c>
      <c r="S1277">
        <v>48788</v>
      </c>
      <c r="T1277">
        <v>5.4</v>
      </c>
      <c r="U1277">
        <v>16</v>
      </c>
      <c r="V1277">
        <v>10110</v>
      </c>
      <c r="W1277">
        <v>2.2000000000000002</v>
      </c>
      <c r="X1277">
        <v>32</v>
      </c>
      <c r="Y1277">
        <v>7</v>
      </c>
      <c r="Z1277">
        <v>7</v>
      </c>
      <c r="AA1277">
        <v>10433</v>
      </c>
      <c r="AB1277">
        <v>0</v>
      </c>
    </row>
    <row r="1278" spans="1:28" x14ac:dyDescent="0.35">
      <c r="A1278">
        <v>1992</v>
      </c>
      <c r="B1278" t="s">
        <v>52</v>
      </c>
      <c r="C1278" t="s">
        <v>63</v>
      </c>
      <c r="D1278">
        <v>960</v>
      </c>
      <c r="E1278">
        <v>12137</v>
      </c>
      <c r="F1278">
        <v>608055</v>
      </c>
      <c r="G1278">
        <v>603271</v>
      </c>
      <c r="H1278">
        <v>1225</v>
      </c>
      <c r="I1278">
        <v>10.3</v>
      </c>
      <c r="J1278">
        <v>645</v>
      </c>
      <c r="K1278">
        <v>5.4</v>
      </c>
      <c r="L1278">
        <v>101647</v>
      </c>
      <c r="M1278">
        <v>25011</v>
      </c>
      <c r="N1278">
        <v>76636</v>
      </c>
      <c r="O1278">
        <v>4.0999999999999996</v>
      </c>
      <c r="P1278">
        <v>16.8</v>
      </c>
      <c r="Q1278">
        <v>92079</v>
      </c>
      <c r="R1278">
        <v>22674</v>
      </c>
      <c r="S1278">
        <v>69405</v>
      </c>
      <c r="T1278">
        <v>3.8</v>
      </c>
      <c r="U1278">
        <v>15.3</v>
      </c>
      <c r="V1278">
        <v>9568</v>
      </c>
      <c r="W1278">
        <v>1.5</v>
      </c>
      <c r="X1278">
        <v>30.6</v>
      </c>
      <c r="Y1278">
        <v>2</v>
      </c>
      <c r="Z1278">
        <v>2</v>
      </c>
      <c r="AB1278">
        <v>1</v>
      </c>
    </row>
    <row r="1279" spans="1:28" x14ac:dyDescent="0.35">
      <c r="A1279">
        <v>1992</v>
      </c>
      <c r="B1279" t="s">
        <v>52</v>
      </c>
      <c r="C1279" t="s">
        <v>45</v>
      </c>
      <c r="D1279">
        <v>4756</v>
      </c>
      <c r="E1279">
        <v>57099</v>
      </c>
      <c r="F1279">
        <v>2999799</v>
      </c>
      <c r="G1279">
        <v>3011710</v>
      </c>
      <c r="H1279">
        <v>4305</v>
      </c>
      <c r="I1279">
        <v>7.6</v>
      </c>
      <c r="J1279">
        <v>4110</v>
      </c>
      <c r="K1279">
        <v>7.2</v>
      </c>
      <c r="L1279">
        <v>353496</v>
      </c>
      <c r="M1279">
        <v>90139</v>
      </c>
      <c r="N1279">
        <v>263357</v>
      </c>
      <c r="O1279">
        <v>3</v>
      </c>
      <c r="P1279">
        <v>11.7</v>
      </c>
      <c r="Q1279">
        <v>377319</v>
      </c>
      <c r="R1279">
        <v>98044</v>
      </c>
      <c r="S1279">
        <v>279275</v>
      </c>
      <c r="T1279">
        <v>3.3</v>
      </c>
      <c r="U1279">
        <v>12.5</v>
      </c>
      <c r="V1279">
        <v>-23823</v>
      </c>
      <c r="W1279">
        <v>-0.8</v>
      </c>
      <c r="X1279">
        <v>23.4</v>
      </c>
      <c r="Y1279">
        <v>9</v>
      </c>
      <c r="Z1279">
        <v>257</v>
      </c>
      <c r="AA1279">
        <v>11824</v>
      </c>
      <c r="AB1279">
        <v>0</v>
      </c>
    </row>
    <row r="1280" spans="1:28" x14ac:dyDescent="0.35">
      <c r="A1280">
        <v>1992</v>
      </c>
      <c r="B1280" t="s">
        <v>53</v>
      </c>
      <c r="C1280" t="s">
        <v>44</v>
      </c>
      <c r="D1280">
        <v>12</v>
      </c>
      <c r="E1280">
        <v>73</v>
      </c>
      <c r="F1280">
        <v>34925</v>
      </c>
      <c r="G1280">
        <v>17463</v>
      </c>
      <c r="H1280">
        <v>73</v>
      </c>
      <c r="I1280">
        <v>200</v>
      </c>
      <c r="J1280">
        <v>0</v>
      </c>
      <c r="K1280">
        <v>0</v>
      </c>
      <c r="L1280">
        <v>34925</v>
      </c>
      <c r="M1280">
        <v>34925</v>
      </c>
      <c r="N1280">
        <v>0</v>
      </c>
      <c r="O1280">
        <v>200</v>
      </c>
      <c r="P1280">
        <v>200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34925</v>
      </c>
      <c r="W1280">
        <v>200</v>
      </c>
      <c r="X1280">
        <v>0</v>
      </c>
      <c r="AB1280">
        <v>0</v>
      </c>
    </row>
    <row r="1281" spans="1:28" x14ac:dyDescent="0.35">
      <c r="A1281">
        <v>1992</v>
      </c>
      <c r="B1281" t="s">
        <v>53</v>
      </c>
      <c r="C1281" t="s">
        <v>57</v>
      </c>
      <c r="D1281">
        <v>33</v>
      </c>
      <c r="E1281">
        <v>300</v>
      </c>
      <c r="F1281">
        <v>49659</v>
      </c>
      <c r="G1281">
        <v>37672</v>
      </c>
      <c r="H1281">
        <v>149</v>
      </c>
      <c r="I1281">
        <v>65.5</v>
      </c>
      <c r="J1281">
        <v>4</v>
      </c>
      <c r="K1281">
        <v>1.8</v>
      </c>
      <c r="L1281">
        <v>27674</v>
      </c>
      <c r="M1281">
        <v>7723</v>
      </c>
      <c r="N1281">
        <v>19951</v>
      </c>
      <c r="O1281">
        <v>20.5</v>
      </c>
      <c r="P1281">
        <v>73.5</v>
      </c>
      <c r="Q1281">
        <v>3699</v>
      </c>
      <c r="S1281">
        <v>3688</v>
      </c>
      <c r="U1281">
        <v>9.8000000000000007</v>
      </c>
      <c r="V1281">
        <v>23975</v>
      </c>
      <c r="W1281">
        <v>63.7</v>
      </c>
      <c r="X1281">
        <v>19.600000000000001</v>
      </c>
      <c r="AB1281">
        <v>1</v>
      </c>
    </row>
    <row r="1282" spans="1:28" x14ac:dyDescent="0.35">
      <c r="A1282">
        <v>1992</v>
      </c>
      <c r="B1282" t="s">
        <v>53</v>
      </c>
      <c r="C1282" t="s">
        <v>58</v>
      </c>
      <c r="D1282">
        <v>33</v>
      </c>
      <c r="E1282">
        <v>471</v>
      </c>
      <c r="F1282">
        <v>41889</v>
      </c>
      <c r="G1282">
        <v>45091</v>
      </c>
      <c r="H1282">
        <v>53</v>
      </c>
      <c r="I1282">
        <v>12.1</v>
      </c>
      <c r="J1282">
        <v>31</v>
      </c>
      <c r="K1282">
        <v>7.1</v>
      </c>
      <c r="L1282">
        <v>10201</v>
      </c>
      <c r="M1282">
        <v>2363</v>
      </c>
      <c r="N1282">
        <v>7838</v>
      </c>
      <c r="O1282">
        <v>5.2</v>
      </c>
      <c r="P1282">
        <v>22.6</v>
      </c>
      <c r="Q1282">
        <v>16604</v>
      </c>
      <c r="R1282">
        <v>8685</v>
      </c>
      <c r="S1282">
        <v>7919</v>
      </c>
      <c r="T1282">
        <v>19.3</v>
      </c>
      <c r="U1282">
        <v>36.799999999999997</v>
      </c>
      <c r="V1282">
        <v>-6403</v>
      </c>
      <c r="W1282">
        <v>-14.2</v>
      </c>
      <c r="X1282">
        <v>45.2</v>
      </c>
      <c r="Y1282">
        <v>2</v>
      </c>
      <c r="Z1282">
        <v>2</v>
      </c>
      <c r="AB1282">
        <v>1</v>
      </c>
    </row>
    <row r="1283" spans="1:28" x14ac:dyDescent="0.35">
      <c r="A1283">
        <v>1992</v>
      </c>
      <c r="B1283" t="s">
        <v>53</v>
      </c>
      <c r="C1283" t="s">
        <v>59</v>
      </c>
      <c r="D1283">
        <v>50</v>
      </c>
      <c r="E1283">
        <v>923</v>
      </c>
      <c r="F1283">
        <v>73777</v>
      </c>
      <c r="G1283">
        <v>69916</v>
      </c>
      <c r="H1283">
        <v>177</v>
      </c>
      <c r="I1283">
        <v>20.8</v>
      </c>
      <c r="J1283">
        <v>39</v>
      </c>
      <c r="K1283">
        <v>4.5999999999999996</v>
      </c>
      <c r="L1283">
        <v>21050</v>
      </c>
      <c r="M1283">
        <v>8203</v>
      </c>
      <c r="N1283">
        <v>12847</v>
      </c>
      <c r="O1283">
        <v>11.7</v>
      </c>
      <c r="P1283">
        <v>30.1</v>
      </c>
      <c r="Q1283">
        <v>13328</v>
      </c>
      <c r="R1283">
        <v>6233</v>
      </c>
      <c r="S1283">
        <v>7095</v>
      </c>
      <c r="T1283">
        <v>8.9</v>
      </c>
      <c r="U1283">
        <v>19.100000000000001</v>
      </c>
      <c r="V1283">
        <v>7722</v>
      </c>
      <c r="W1283">
        <v>11</v>
      </c>
      <c r="X1283">
        <v>38.200000000000003</v>
      </c>
      <c r="Y1283">
        <v>1</v>
      </c>
      <c r="Z1283">
        <v>1</v>
      </c>
      <c r="AB1283">
        <v>1</v>
      </c>
    </row>
    <row r="1284" spans="1:28" x14ac:dyDescent="0.35">
      <c r="A1284">
        <v>1992</v>
      </c>
      <c r="B1284" t="s">
        <v>53</v>
      </c>
      <c r="C1284" t="s">
        <v>60</v>
      </c>
      <c r="D1284">
        <v>104</v>
      </c>
      <c r="E1284">
        <v>1092</v>
      </c>
      <c r="F1284">
        <v>149938</v>
      </c>
      <c r="G1284">
        <v>143223</v>
      </c>
      <c r="H1284">
        <v>185</v>
      </c>
      <c r="I1284">
        <v>17.600000000000001</v>
      </c>
      <c r="J1284">
        <v>100</v>
      </c>
      <c r="K1284">
        <v>9.5</v>
      </c>
      <c r="L1284">
        <v>34232</v>
      </c>
      <c r="M1284">
        <v>16189</v>
      </c>
      <c r="N1284">
        <v>18043</v>
      </c>
      <c r="O1284">
        <v>11.3</v>
      </c>
      <c r="P1284">
        <v>23.9</v>
      </c>
      <c r="Q1284">
        <v>20801</v>
      </c>
      <c r="S1284">
        <v>10660</v>
      </c>
      <c r="U1284">
        <v>14.5</v>
      </c>
      <c r="V1284">
        <v>13431</v>
      </c>
      <c r="W1284">
        <v>9.4</v>
      </c>
      <c r="X1284">
        <v>29</v>
      </c>
      <c r="Y1284">
        <v>2</v>
      </c>
      <c r="Z1284">
        <v>2</v>
      </c>
      <c r="AB1284">
        <v>1</v>
      </c>
    </row>
    <row r="1285" spans="1:28" x14ac:dyDescent="0.35">
      <c r="A1285">
        <v>1992</v>
      </c>
      <c r="B1285" t="s">
        <v>53</v>
      </c>
      <c r="C1285" t="s">
        <v>61</v>
      </c>
      <c r="D1285">
        <v>220</v>
      </c>
      <c r="E1285">
        <v>867</v>
      </c>
      <c r="F1285">
        <v>341985</v>
      </c>
      <c r="G1285">
        <v>335670</v>
      </c>
      <c r="H1285">
        <v>109</v>
      </c>
      <c r="I1285">
        <v>13.1</v>
      </c>
      <c r="J1285">
        <v>40</v>
      </c>
      <c r="K1285">
        <v>4.8</v>
      </c>
      <c r="L1285">
        <v>55761</v>
      </c>
      <c r="M1285">
        <v>6700</v>
      </c>
      <c r="N1285">
        <v>49061</v>
      </c>
      <c r="O1285">
        <v>2</v>
      </c>
      <c r="P1285">
        <v>16.600000000000001</v>
      </c>
      <c r="Q1285">
        <v>43130</v>
      </c>
      <c r="R1285">
        <v>8953</v>
      </c>
      <c r="S1285">
        <v>34177</v>
      </c>
      <c r="T1285">
        <v>2.7</v>
      </c>
      <c r="U1285">
        <v>12.8</v>
      </c>
      <c r="V1285">
        <v>12631</v>
      </c>
      <c r="W1285">
        <v>3.8</v>
      </c>
      <c r="X1285">
        <v>25.6</v>
      </c>
      <c r="Y1285">
        <v>1</v>
      </c>
      <c r="Z1285">
        <v>1</v>
      </c>
      <c r="AB1285">
        <v>1</v>
      </c>
    </row>
    <row r="1286" spans="1:28" x14ac:dyDescent="0.35">
      <c r="A1286">
        <v>1992</v>
      </c>
      <c r="B1286" t="s">
        <v>53</v>
      </c>
      <c r="C1286" t="s">
        <v>62</v>
      </c>
      <c r="D1286">
        <v>423</v>
      </c>
      <c r="E1286">
        <v>6723</v>
      </c>
      <c r="F1286">
        <v>560901</v>
      </c>
      <c r="G1286">
        <v>552478</v>
      </c>
      <c r="H1286">
        <v>846</v>
      </c>
      <c r="I1286">
        <v>12.9</v>
      </c>
      <c r="J1286">
        <v>496</v>
      </c>
      <c r="K1286">
        <v>7.6</v>
      </c>
      <c r="L1286">
        <v>86675</v>
      </c>
      <c r="M1286">
        <v>19587</v>
      </c>
      <c r="N1286">
        <v>67088</v>
      </c>
      <c r="O1286">
        <v>3.5</v>
      </c>
      <c r="P1286">
        <v>15.7</v>
      </c>
      <c r="Q1286">
        <v>69829</v>
      </c>
      <c r="R1286">
        <v>16530</v>
      </c>
      <c r="S1286">
        <v>53299</v>
      </c>
      <c r="T1286">
        <v>3</v>
      </c>
      <c r="U1286">
        <v>12.6</v>
      </c>
      <c r="V1286">
        <v>16846</v>
      </c>
      <c r="W1286">
        <v>3.1</v>
      </c>
      <c r="X1286">
        <v>25.2</v>
      </c>
      <c r="Y1286">
        <v>1</v>
      </c>
      <c r="Z1286">
        <v>1</v>
      </c>
      <c r="AB1286">
        <v>1</v>
      </c>
    </row>
    <row r="1287" spans="1:28" x14ac:dyDescent="0.35">
      <c r="A1287">
        <v>1992</v>
      </c>
      <c r="B1287" t="s">
        <v>53</v>
      </c>
      <c r="C1287" t="s">
        <v>63</v>
      </c>
      <c r="D1287">
        <v>563</v>
      </c>
      <c r="E1287">
        <v>11853</v>
      </c>
      <c r="F1287">
        <v>756550</v>
      </c>
      <c r="G1287">
        <v>746364</v>
      </c>
      <c r="H1287">
        <v>1033</v>
      </c>
      <c r="I1287">
        <v>8.6999999999999993</v>
      </c>
      <c r="J1287">
        <v>978</v>
      </c>
      <c r="K1287">
        <v>8.3000000000000007</v>
      </c>
      <c r="L1287">
        <v>124110</v>
      </c>
      <c r="M1287">
        <v>37549</v>
      </c>
      <c r="N1287">
        <v>86561</v>
      </c>
      <c r="O1287">
        <v>5</v>
      </c>
      <c r="P1287">
        <v>16.600000000000001</v>
      </c>
      <c r="Q1287">
        <v>103738</v>
      </c>
      <c r="R1287">
        <v>31126</v>
      </c>
      <c r="S1287">
        <v>72612</v>
      </c>
      <c r="T1287">
        <v>4.2</v>
      </c>
      <c r="U1287">
        <v>13.9</v>
      </c>
      <c r="V1287">
        <v>20372</v>
      </c>
      <c r="W1287">
        <v>2.7</v>
      </c>
      <c r="X1287">
        <v>27.8</v>
      </c>
      <c r="Y1287">
        <v>1</v>
      </c>
      <c r="Z1287">
        <v>1</v>
      </c>
      <c r="AB1287">
        <v>1</v>
      </c>
    </row>
    <row r="1288" spans="1:28" x14ac:dyDescent="0.35">
      <c r="A1288">
        <v>1992</v>
      </c>
      <c r="B1288" t="s">
        <v>53</v>
      </c>
      <c r="C1288" t="s">
        <v>45</v>
      </c>
      <c r="D1288">
        <v>3415</v>
      </c>
      <c r="E1288">
        <v>85103</v>
      </c>
      <c r="F1288">
        <v>4670061</v>
      </c>
      <c r="G1288">
        <v>4682571</v>
      </c>
      <c r="H1288">
        <v>6381</v>
      </c>
      <c r="I1288">
        <v>7.5</v>
      </c>
      <c r="J1288">
        <v>6551</v>
      </c>
      <c r="K1288">
        <v>7.7</v>
      </c>
      <c r="L1288">
        <v>531160</v>
      </c>
      <c r="M1288">
        <v>143758</v>
      </c>
      <c r="N1288">
        <v>387402</v>
      </c>
      <c r="O1288">
        <v>3.1</v>
      </c>
      <c r="P1288">
        <v>11.3</v>
      </c>
      <c r="Q1288">
        <v>556180</v>
      </c>
      <c r="R1288">
        <v>154765</v>
      </c>
      <c r="S1288">
        <v>401415</v>
      </c>
      <c r="T1288">
        <v>3.3</v>
      </c>
      <c r="U1288">
        <v>11.9</v>
      </c>
      <c r="V1288">
        <v>-25020</v>
      </c>
      <c r="W1288">
        <v>-0.6</v>
      </c>
      <c r="X1288">
        <v>22.6</v>
      </c>
      <c r="Y1288">
        <v>4</v>
      </c>
      <c r="Z1288">
        <v>246</v>
      </c>
      <c r="AA1288">
        <v>11802</v>
      </c>
      <c r="AB1288">
        <v>0</v>
      </c>
    </row>
    <row r="1289" spans="1:28" x14ac:dyDescent="0.35">
      <c r="A1289">
        <v>1992</v>
      </c>
      <c r="B1289" t="s">
        <v>54</v>
      </c>
      <c r="C1289" t="s">
        <v>44</v>
      </c>
      <c r="D1289">
        <v>4</v>
      </c>
      <c r="E1289">
        <v>5</v>
      </c>
      <c r="F1289">
        <v>30897</v>
      </c>
      <c r="G1289">
        <v>15449</v>
      </c>
      <c r="H1289">
        <v>5</v>
      </c>
      <c r="I1289">
        <v>200</v>
      </c>
      <c r="J1289">
        <v>0</v>
      </c>
      <c r="K1289">
        <v>0</v>
      </c>
      <c r="L1289">
        <v>30897</v>
      </c>
      <c r="M1289">
        <v>30897</v>
      </c>
      <c r="N1289">
        <v>0</v>
      </c>
      <c r="O1289">
        <v>200</v>
      </c>
      <c r="P1289">
        <v>200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30897</v>
      </c>
      <c r="W1289">
        <v>200</v>
      </c>
      <c r="X1289">
        <v>0</v>
      </c>
      <c r="AB1289">
        <v>0</v>
      </c>
    </row>
    <row r="1290" spans="1:28" x14ac:dyDescent="0.35">
      <c r="A1290">
        <v>1992</v>
      </c>
      <c r="B1290" t="s">
        <v>54</v>
      </c>
      <c r="C1290" t="s">
        <v>57</v>
      </c>
      <c r="D1290">
        <v>14</v>
      </c>
      <c r="E1290">
        <v>103</v>
      </c>
      <c r="F1290">
        <v>38065</v>
      </c>
      <c r="G1290">
        <v>31669</v>
      </c>
      <c r="H1290">
        <v>3</v>
      </c>
      <c r="I1290">
        <v>2.9</v>
      </c>
      <c r="J1290">
        <v>2</v>
      </c>
      <c r="K1290">
        <v>2</v>
      </c>
      <c r="L1290">
        <v>21494</v>
      </c>
      <c r="P1290">
        <v>67.900000000000006</v>
      </c>
      <c r="Q1290">
        <v>8702</v>
      </c>
      <c r="S1290">
        <v>8605</v>
      </c>
      <c r="U1290">
        <v>27.5</v>
      </c>
      <c r="V1290">
        <v>12792</v>
      </c>
      <c r="W1290">
        <v>40.4</v>
      </c>
      <c r="X1290">
        <v>55</v>
      </c>
      <c r="AB1290">
        <v>1</v>
      </c>
    </row>
    <row r="1291" spans="1:28" x14ac:dyDescent="0.35">
      <c r="A1291">
        <v>1992</v>
      </c>
      <c r="B1291" t="s">
        <v>54</v>
      </c>
      <c r="C1291" t="s">
        <v>58</v>
      </c>
      <c r="D1291">
        <v>10</v>
      </c>
      <c r="E1291">
        <v>38</v>
      </c>
      <c r="F1291">
        <v>8843</v>
      </c>
      <c r="G1291">
        <v>8787</v>
      </c>
      <c r="H1291">
        <v>4</v>
      </c>
      <c r="I1291">
        <v>10.7</v>
      </c>
      <c r="J1291">
        <v>3</v>
      </c>
      <c r="K1291">
        <v>8</v>
      </c>
      <c r="L1291">
        <v>427</v>
      </c>
      <c r="P1291">
        <v>4.9000000000000004</v>
      </c>
      <c r="Q1291">
        <v>314</v>
      </c>
      <c r="S1291">
        <v>97</v>
      </c>
      <c r="U1291">
        <v>3.6</v>
      </c>
      <c r="V1291">
        <v>113</v>
      </c>
      <c r="W1291">
        <v>1.3</v>
      </c>
      <c r="X1291">
        <v>7.2</v>
      </c>
      <c r="AB1291">
        <v>1</v>
      </c>
    </row>
    <row r="1292" spans="1:28" x14ac:dyDescent="0.35">
      <c r="A1292">
        <v>1992</v>
      </c>
      <c r="B1292" t="s">
        <v>54</v>
      </c>
      <c r="C1292" t="s">
        <v>59</v>
      </c>
      <c r="D1292">
        <v>9</v>
      </c>
      <c r="E1292">
        <v>105</v>
      </c>
      <c r="F1292">
        <v>26750</v>
      </c>
      <c r="G1292">
        <v>18698</v>
      </c>
      <c r="H1292">
        <v>10</v>
      </c>
      <c r="I1292">
        <v>9.6999999999999993</v>
      </c>
      <c r="J1292">
        <v>6</v>
      </c>
      <c r="K1292">
        <v>5.8</v>
      </c>
      <c r="L1292">
        <v>17291</v>
      </c>
      <c r="P1292">
        <v>92.5</v>
      </c>
      <c r="Q1292">
        <v>1186</v>
      </c>
      <c r="S1292">
        <v>1012</v>
      </c>
      <c r="U1292">
        <v>6.3</v>
      </c>
      <c r="V1292">
        <v>16105</v>
      </c>
      <c r="W1292">
        <v>86.2</v>
      </c>
      <c r="X1292">
        <v>12.6</v>
      </c>
      <c r="AB1292">
        <v>1</v>
      </c>
    </row>
    <row r="1293" spans="1:28" x14ac:dyDescent="0.35">
      <c r="A1293">
        <v>1992</v>
      </c>
      <c r="B1293" t="s">
        <v>54</v>
      </c>
      <c r="C1293" t="s">
        <v>60</v>
      </c>
      <c r="D1293">
        <v>27</v>
      </c>
      <c r="E1293">
        <v>1259</v>
      </c>
      <c r="F1293">
        <v>83569</v>
      </c>
      <c r="G1293">
        <v>77831</v>
      </c>
      <c r="H1293">
        <v>202</v>
      </c>
      <c r="I1293">
        <v>16.5</v>
      </c>
      <c r="J1293">
        <v>140</v>
      </c>
      <c r="K1293">
        <v>11.4</v>
      </c>
      <c r="L1293">
        <v>22267</v>
      </c>
      <c r="M1293">
        <v>5432</v>
      </c>
      <c r="N1293">
        <v>16835</v>
      </c>
      <c r="O1293">
        <v>7</v>
      </c>
      <c r="P1293">
        <v>28.6</v>
      </c>
      <c r="Q1293">
        <v>10790</v>
      </c>
      <c r="R1293">
        <v>1181</v>
      </c>
      <c r="S1293">
        <v>9609</v>
      </c>
      <c r="T1293">
        <v>1.5</v>
      </c>
      <c r="U1293">
        <v>13.9</v>
      </c>
      <c r="V1293">
        <v>11477</v>
      </c>
      <c r="W1293">
        <v>14.7</v>
      </c>
      <c r="X1293">
        <v>27.8</v>
      </c>
      <c r="AB1293">
        <v>0</v>
      </c>
    </row>
    <row r="1294" spans="1:28" x14ac:dyDescent="0.35">
      <c r="A1294">
        <v>1992</v>
      </c>
      <c r="B1294" t="s">
        <v>54</v>
      </c>
      <c r="C1294" t="s">
        <v>61</v>
      </c>
      <c r="D1294">
        <v>75</v>
      </c>
      <c r="E1294">
        <v>258</v>
      </c>
      <c r="F1294">
        <v>243681</v>
      </c>
      <c r="G1294">
        <v>220715</v>
      </c>
      <c r="H1294">
        <v>19</v>
      </c>
      <c r="I1294">
        <v>7.6</v>
      </c>
      <c r="J1294">
        <v>7</v>
      </c>
      <c r="K1294">
        <v>2.8</v>
      </c>
      <c r="L1294">
        <v>61332</v>
      </c>
      <c r="P1294">
        <v>27.8</v>
      </c>
      <c r="Q1294">
        <v>15400</v>
      </c>
      <c r="S1294">
        <v>9370</v>
      </c>
      <c r="U1294">
        <v>7</v>
      </c>
      <c r="V1294">
        <v>45932</v>
      </c>
      <c r="W1294">
        <v>20.8</v>
      </c>
      <c r="X1294">
        <v>14</v>
      </c>
      <c r="Y1294">
        <v>1</v>
      </c>
      <c r="Z1294">
        <v>1</v>
      </c>
      <c r="AB1294">
        <v>1</v>
      </c>
    </row>
    <row r="1295" spans="1:28" x14ac:dyDescent="0.35">
      <c r="A1295">
        <v>1992</v>
      </c>
      <c r="B1295" t="s">
        <v>54</v>
      </c>
      <c r="C1295" t="s">
        <v>62</v>
      </c>
      <c r="D1295">
        <v>126</v>
      </c>
      <c r="E1295">
        <v>4179</v>
      </c>
      <c r="F1295">
        <v>286957</v>
      </c>
      <c r="G1295">
        <v>289011</v>
      </c>
      <c r="H1295">
        <v>748</v>
      </c>
      <c r="I1295">
        <v>18.899999999999999</v>
      </c>
      <c r="J1295">
        <v>274</v>
      </c>
      <c r="K1295">
        <v>6.9</v>
      </c>
      <c r="L1295">
        <v>45631</v>
      </c>
      <c r="M1295">
        <v>12577</v>
      </c>
      <c r="N1295">
        <v>33054</v>
      </c>
      <c r="O1295">
        <v>4.4000000000000004</v>
      </c>
      <c r="P1295">
        <v>15.8</v>
      </c>
      <c r="Q1295">
        <v>49739</v>
      </c>
      <c r="R1295">
        <v>25069</v>
      </c>
      <c r="S1295">
        <v>24670</v>
      </c>
      <c r="T1295">
        <v>8.6999999999999993</v>
      </c>
      <c r="U1295">
        <v>17.2</v>
      </c>
      <c r="V1295">
        <v>-4108</v>
      </c>
      <c r="W1295">
        <v>-1.4</v>
      </c>
      <c r="X1295">
        <v>31.6</v>
      </c>
      <c r="Y1295">
        <v>2</v>
      </c>
      <c r="Z1295">
        <v>2</v>
      </c>
      <c r="AB1295">
        <v>1</v>
      </c>
    </row>
    <row r="1296" spans="1:28" x14ac:dyDescent="0.35">
      <c r="A1296">
        <v>1992</v>
      </c>
      <c r="B1296" t="s">
        <v>54</v>
      </c>
      <c r="C1296" t="s">
        <v>63</v>
      </c>
      <c r="D1296">
        <v>170</v>
      </c>
      <c r="E1296">
        <v>6161</v>
      </c>
      <c r="F1296">
        <v>352167</v>
      </c>
      <c r="G1296">
        <v>344279</v>
      </c>
      <c r="H1296">
        <v>490</v>
      </c>
      <c r="I1296">
        <v>8.1</v>
      </c>
      <c r="J1296">
        <v>292</v>
      </c>
      <c r="K1296">
        <v>4.8</v>
      </c>
      <c r="L1296">
        <v>56055</v>
      </c>
      <c r="M1296">
        <v>15545</v>
      </c>
      <c r="N1296">
        <v>40510</v>
      </c>
      <c r="O1296">
        <v>4.5</v>
      </c>
      <c r="P1296">
        <v>16.3</v>
      </c>
      <c r="Q1296">
        <v>40278</v>
      </c>
      <c r="R1296">
        <v>8047</v>
      </c>
      <c r="S1296">
        <v>32231</v>
      </c>
      <c r="T1296">
        <v>2.2999999999999998</v>
      </c>
      <c r="U1296">
        <v>11.7</v>
      </c>
      <c r="V1296">
        <v>15777</v>
      </c>
      <c r="W1296">
        <v>4.5999999999999996</v>
      </c>
      <c r="X1296">
        <v>23.4</v>
      </c>
      <c r="AB1296">
        <v>0</v>
      </c>
    </row>
    <row r="1297" spans="1:28" x14ac:dyDescent="0.35">
      <c r="A1297">
        <v>1992</v>
      </c>
      <c r="B1297" t="s">
        <v>54</v>
      </c>
      <c r="C1297" t="s">
        <v>45</v>
      </c>
      <c r="D1297">
        <v>1434</v>
      </c>
      <c r="E1297">
        <v>70741</v>
      </c>
      <c r="F1297">
        <v>3813660</v>
      </c>
      <c r="G1297">
        <v>3845062</v>
      </c>
      <c r="H1297">
        <v>5244</v>
      </c>
      <c r="I1297">
        <v>7.4</v>
      </c>
      <c r="J1297">
        <v>6291</v>
      </c>
      <c r="K1297">
        <v>8.8000000000000007</v>
      </c>
      <c r="L1297">
        <v>417507</v>
      </c>
      <c r="M1297">
        <v>104963</v>
      </c>
      <c r="N1297">
        <v>312544</v>
      </c>
      <c r="O1297">
        <v>2.7</v>
      </c>
      <c r="P1297">
        <v>10.9</v>
      </c>
      <c r="Q1297">
        <v>480310</v>
      </c>
      <c r="R1297">
        <v>130149</v>
      </c>
      <c r="S1297">
        <v>350161</v>
      </c>
      <c r="T1297">
        <v>3.4</v>
      </c>
      <c r="U1297">
        <v>12.5</v>
      </c>
      <c r="V1297">
        <v>-62803</v>
      </c>
      <c r="W1297">
        <v>-1.6</v>
      </c>
      <c r="X1297">
        <v>21.8</v>
      </c>
      <c r="AB1297">
        <v>0</v>
      </c>
    </row>
    <row r="1298" spans="1:28" x14ac:dyDescent="0.35">
      <c r="A1298">
        <v>1992</v>
      </c>
      <c r="B1298" t="s">
        <v>55</v>
      </c>
      <c r="C1298" t="s">
        <v>44</v>
      </c>
      <c r="D1298">
        <v>2</v>
      </c>
      <c r="E1298">
        <v>2</v>
      </c>
      <c r="H1298">
        <v>2</v>
      </c>
      <c r="I1298">
        <v>200</v>
      </c>
      <c r="J1298">
        <v>0</v>
      </c>
      <c r="K1298">
        <v>0</v>
      </c>
      <c r="AB1298">
        <v>1</v>
      </c>
    </row>
    <row r="1299" spans="1:28" x14ac:dyDescent="0.35">
      <c r="A1299">
        <v>1992</v>
      </c>
      <c r="B1299" t="s">
        <v>55</v>
      </c>
      <c r="C1299" t="s">
        <v>57</v>
      </c>
      <c r="D1299">
        <v>4</v>
      </c>
      <c r="E1299">
        <v>76</v>
      </c>
      <c r="H1299">
        <v>0</v>
      </c>
      <c r="I1299">
        <v>0</v>
      </c>
      <c r="J1299">
        <v>1</v>
      </c>
      <c r="K1299">
        <v>1.3</v>
      </c>
      <c r="M1299">
        <v>0</v>
      </c>
      <c r="AB1299">
        <v>1</v>
      </c>
    </row>
    <row r="1300" spans="1:28" x14ac:dyDescent="0.35">
      <c r="A1300">
        <v>1992</v>
      </c>
      <c r="B1300" t="s">
        <v>55</v>
      </c>
      <c r="C1300" t="s">
        <v>58</v>
      </c>
      <c r="D1300">
        <v>4</v>
      </c>
      <c r="E1300">
        <v>389</v>
      </c>
      <c r="H1300">
        <v>33</v>
      </c>
      <c r="I1300">
        <v>8.6</v>
      </c>
      <c r="J1300">
        <v>26</v>
      </c>
      <c r="K1300">
        <v>6.7</v>
      </c>
      <c r="AB1300">
        <v>1</v>
      </c>
    </row>
    <row r="1301" spans="1:28" x14ac:dyDescent="0.35">
      <c r="A1301">
        <v>1992</v>
      </c>
      <c r="B1301" t="s">
        <v>55</v>
      </c>
      <c r="C1301" t="s">
        <v>59</v>
      </c>
      <c r="D1301">
        <v>6</v>
      </c>
      <c r="E1301">
        <v>478</v>
      </c>
      <c r="H1301">
        <v>40</v>
      </c>
      <c r="I1301">
        <v>8.6</v>
      </c>
      <c r="J1301">
        <v>9</v>
      </c>
      <c r="K1301">
        <v>1.9</v>
      </c>
      <c r="AB1301">
        <v>1</v>
      </c>
    </row>
    <row r="1302" spans="1:28" x14ac:dyDescent="0.35">
      <c r="A1302">
        <v>1992</v>
      </c>
      <c r="B1302" t="s">
        <v>55</v>
      </c>
      <c r="C1302" t="s">
        <v>60</v>
      </c>
      <c r="D1302">
        <v>8</v>
      </c>
      <c r="E1302">
        <v>754</v>
      </c>
      <c r="F1302">
        <v>14959</v>
      </c>
      <c r="H1302">
        <v>25</v>
      </c>
      <c r="I1302">
        <v>2.8</v>
      </c>
      <c r="J1302">
        <v>282</v>
      </c>
      <c r="K1302">
        <v>32</v>
      </c>
      <c r="AB1302">
        <v>1</v>
      </c>
    </row>
    <row r="1303" spans="1:28" x14ac:dyDescent="0.35">
      <c r="A1303">
        <v>1992</v>
      </c>
      <c r="B1303" t="s">
        <v>55</v>
      </c>
      <c r="C1303" t="s">
        <v>61</v>
      </c>
      <c r="D1303">
        <v>15</v>
      </c>
      <c r="E1303">
        <v>26</v>
      </c>
      <c r="H1303">
        <v>0</v>
      </c>
      <c r="I1303">
        <v>0</v>
      </c>
      <c r="J1303">
        <v>2</v>
      </c>
      <c r="K1303">
        <v>7.4</v>
      </c>
      <c r="M1303">
        <v>0</v>
      </c>
      <c r="AB1303">
        <v>1</v>
      </c>
    </row>
    <row r="1304" spans="1:28" x14ac:dyDescent="0.35">
      <c r="A1304">
        <v>1992</v>
      </c>
      <c r="B1304" t="s">
        <v>55</v>
      </c>
      <c r="C1304" t="s">
        <v>62</v>
      </c>
      <c r="D1304">
        <v>56</v>
      </c>
      <c r="E1304">
        <v>1465</v>
      </c>
      <c r="F1304">
        <v>247585</v>
      </c>
      <c r="G1304">
        <v>234000</v>
      </c>
      <c r="H1304">
        <v>135</v>
      </c>
      <c r="I1304">
        <v>9.3000000000000007</v>
      </c>
      <c r="J1304">
        <v>98</v>
      </c>
      <c r="K1304">
        <v>6.8</v>
      </c>
      <c r="L1304">
        <v>54810</v>
      </c>
      <c r="M1304">
        <v>14746</v>
      </c>
      <c r="N1304">
        <v>40064</v>
      </c>
      <c r="O1304">
        <v>6.3</v>
      </c>
      <c r="P1304">
        <v>23.4</v>
      </c>
      <c r="Q1304">
        <v>27640</v>
      </c>
      <c r="R1304">
        <v>3150</v>
      </c>
      <c r="S1304">
        <v>24490</v>
      </c>
      <c r="T1304">
        <v>1.3</v>
      </c>
      <c r="U1304">
        <v>11.8</v>
      </c>
      <c r="V1304">
        <v>27170</v>
      </c>
      <c r="W1304">
        <v>11.6</v>
      </c>
      <c r="X1304">
        <v>23.6</v>
      </c>
      <c r="AB1304">
        <v>0</v>
      </c>
    </row>
    <row r="1305" spans="1:28" x14ac:dyDescent="0.35">
      <c r="A1305">
        <v>1992</v>
      </c>
      <c r="B1305" t="s">
        <v>55</v>
      </c>
      <c r="C1305" t="s">
        <v>63</v>
      </c>
      <c r="D1305">
        <v>91</v>
      </c>
      <c r="E1305">
        <v>9158</v>
      </c>
      <c r="F1305">
        <v>340566</v>
      </c>
      <c r="G1305">
        <v>347256</v>
      </c>
      <c r="H1305">
        <v>493</v>
      </c>
      <c r="I1305">
        <v>5.4</v>
      </c>
      <c r="J1305">
        <v>402</v>
      </c>
      <c r="K1305">
        <v>4.4000000000000004</v>
      </c>
      <c r="L1305">
        <v>40069</v>
      </c>
      <c r="M1305">
        <v>13756</v>
      </c>
      <c r="N1305">
        <v>26313</v>
      </c>
      <c r="O1305">
        <v>4</v>
      </c>
      <c r="P1305">
        <v>11.5</v>
      </c>
      <c r="Q1305">
        <v>53448</v>
      </c>
      <c r="R1305">
        <v>18823</v>
      </c>
      <c r="S1305">
        <v>34625</v>
      </c>
      <c r="T1305">
        <v>5.4</v>
      </c>
      <c r="U1305">
        <v>15.4</v>
      </c>
      <c r="V1305">
        <v>-13379</v>
      </c>
      <c r="W1305">
        <v>-3.9</v>
      </c>
      <c r="X1305">
        <v>23</v>
      </c>
      <c r="AB1305">
        <v>0</v>
      </c>
    </row>
    <row r="1306" spans="1:28" x14ac:dyDescent="0.35">
      <c r="A1306">
        <v>1992</v>
      </c>
      <c r="B1306" t="s">
        <v>55</v>
      </c>
      <c r="C1306" t="s">
        <v>45</v>
      </c>
      <c r="D1306">
        <v>853</v>
      </c>
      <c r="E1306">
        <v>79504</v>
      </c>
      <c r="F1306">
        <v>4187176</v>
      </c>
      <c r="G1306">
        <v>4187949</v>
      </c>
      <c r="H1306">
        <v>5536</v>
      </c>
      <c r="I1306">
        <v>7</v>
      </c>
      <c r="J1306">
        <v>5483</v>
      </c>
      <c r="K1306">
        <v>6.9</v>
      </c>
      <c r="L1306">
        <v>513647</v>
      </c>
      <c r="M1306">
        <v>139907</v>
      </c>
      <c r="N1306">
        <v>373740</v>
      </c>
      <c r="O1306">
        <v>3.3</v>
      </c>
      <c r="P1306">
        <v>12.3</v>
      </c>
      <c r="Q1306">
        <v>515193</v>
      </c>
      <c r="R1306">
        <v>133461</v>
      </c>
      <c r="S1306">
        <v>381732</v>
      </c>
      <c r="T1306">
        <v>3.2</v>
      </c>
      <c r="U1306">
        <v>12.3</v>
      </c>
      <c r="V1306">
        <v>-1546</v>
      </c>
      <c r="W1306">
        <v>0</v>
      </c>
      <c r="X1306">
        <v>24.6</v>
      </c>
      <c r="AB1306">
        <v>0</v>
      </c>
    </row>
    <row r="1307" spans="1:28" x14ac:dyDescent="0.35">
      <c r="A1307">
        <v>1992</v>
      </c>
      <c r="B1307" t="s">
        <v>56</v>
      </c>
      <c r="C1307" t="s">
        <v>44</v>
      </c>
      <c r="D1307">
        <v>2</v>
      </c>
      <c r="E1307">
        <v>6</v>
      </c>
      <c r="H1307">
        <v>6</v>
      </c>
      <c r="I1307">
        <v>200</v>
      </c>
      <c r="J1307">
        <v>0</v>
      </c>
      <c r="K1307">
        <v>0</v>
      </c>
      <c r="AB1307">
        <v>1</v>
      </c>
    </row>
    <row r="1308" spans="1:28" x14ac:dyDescent="0.35">
      <c r="A1308">
        <v>1992</v>
      </c>
      <c r="B1308" t="s">
        <v>56</v>
      </c>
      <c r="C1308" t="s">
        <v>57</v>
      </c>
      <c r="D1308">
        <v>10</v>
      </c>
      <c r="E1308">
        <v>134</v>
      </c>
      <c r="H1308">
        <v>2</v>
      </c>
      <c r="I1308">
        <v>1.5</v>
      </c>
      <c r="J1308">
        <v>1</v>
      </c>
      <c r="K1308">
        <v>0.7</v>
      </c>
      <c r="AB1308">
        <v>1</v>
      </c>
    </row>
    <row r="1309" spans="1:28" x14ac:dyDescent="0.35">
      <c r="A1309">
        <v>1992</v>
      </c>
      <c r="B1309" t="s">
        <v>56</v>
      </c>
      <c r="C1309" t="s">
        <v>58</v>
      </c>
      <c r="D1309">
        <v>6</v>
      </c>
      <c r="E1309">
        <v>41</v>
      </c>
      <c r="H1309">
        <v>0</v>
      </c>
      <c r="I1309">
        <v>0</v>
      </c>
      <c r="J1309">
        <v>4</v>
      </c>
      <c r="K1309">
        <v>9.3000000000000007</v>
      </c>
      <c r="M1309">
        <v>0</v>
      </c>
      <c r="AB1309">
        <v>1</v>
      </c>
    </row>
    <row r="1310" spans="1:28" x14ac:dyDescent="0.35">
      <c r="A1310">
        <v>1992</v>
      </c>
      <c r="B1310" t="s">
        <v>56</v>
      </c>
      <c r="C1310" t="s">
        <v>59</v>
      </c>
      <c r="D1310">
        <v>11</v>
      </c>
      <c r="E1310">
        <v>42</v>
      </c>
      <c r="H1310">
        <v>4</v>
      </c>
      <c r="I1310">
        <v>9.1999999999999993</v>
      </c>
      <c r="J1310">
        <v>7</v>
      </c>
      <c r="K1310">
        <v>16.100000000000001</v>
      </c>
      <c r="AB1310">
        <v>1</v>
      </c>
    </row>
    <row r="1311" spans="1:28" x14ac:dyDescent="0.35">
      <c r="A1311">
        <v>1992</v>
      </c>
      <c r="B1311" t="s">
        <v>56</v>
      </c>
      <c r="C1311" t="s">
        <v>60</v>
      </c>
      <c r="D1311">
        <v>13</v>
      </c>
      <c r="E1311">
        <v>179</v>
      </c>
      <c r="F1311">
        <v>21339</v>
      </c>
      <c r="H1311">
        <v>6</v>
      </c>
      <c r="I1311">
        <v>3.4</v>
      </c>
      <c r="J1311">
        <v>7</v>
      </c>
      <c r="K1311">
        <v>3.9</v>
      </c>
      <c r="AB1311">
        <v>1</v>
      </c>
    </row>
    <row r="1312" spans="1:28" x14ac:dyDescent="0.35">
      <c r="A1312">
        <v>1992</v>
      </c>
      <c r="B1312" t="s">
        <v>56</v>
      </c>
      <c r="C1312" t="s">
        <v>61</v>
      </c>
      <c r="D1312">
        <v>7</v>
      </c>
      <c r="E1312">
        <v>22</v>
      </c>
      <c r="H1312">
        <v>2</v>
      </c>
      <c r="I1312">
        <v>9.3000000000000007</v>
      </c>
      <c r="J1312">
        <v>2</v>
      </c>
      <c r="K1312">
        <v>9.3000000000000007</v>
      </c>
      <c r="AB1312">
        <v>1</v>
      </c>
    </row>
    <row r="1313" spans="1:28" x14ac:dyDescent="0.35">
      <c r="A1313">
        <v>1992</v>
      </c>
      <c r="B1313" t="s">
        <v>56</v>
      </c>
      <c r="C1313" t="s">
        <v>62</v>
      </c>
      <c r="D1313">
        <v>48</v>
      </c>
      <c r="E1313">
        <v>2882</v>
      </c>
      <c r="F1313">
        <v>222976</v>
      </c>
      <c r="G1313">
        <v>222029</v>
      </c>
      <c r="H1313">
        <v>242</v>
      </c>
      <c r="I1313">
        <v>8.5</v>
      </c>
      <c r="J1313">
        <v>189</v>
      </c>
      <c r="K1313">
        <v>6.6</v>
      </c>
      <c r="L1313">
        <v>30541</v>
      </c>
      <c r="M1313">
        <v>10908</v>
      </c>
      <c r="N1313">
        <v>19633</v>
      </c>
      <c r="O1313">
        <v>4.9000000000000004</v>
      </c>
      <c r="P1313">
        <v>13.8</v>
      </c>
      <c r="Q1313">
        <v>28646</v>
      </c>
      <c r="R1313">
        <v>7095</v>
      </c>
      <c r="S1313">
        <v>21551</v>
      </c>
      <c r="T1313">
        <v>3.2</v>
      </c>
      <c r="U1313">
        <v>12.9</v>
      </c>
      <c r="V1313">
        <v>1895</v>
      </c>
      <c r="W1313">
        <v>0.9</v>
      </c>
      <c r="X1313">
        <v>25.8</v>
      </c>
      <c r="AB1313">
        <v>0</v>
      </c>
    </row>
    <row r="1314" spans="1:28" x14ac:dyDescent="0.35">
      <c r="A1314">
        <v>1992</v>
      </c>
      <c r="B1314" t="s">
        <v>56</v>
      </c>
      <c r="C1314" t="s">
        <v>63</v>
      </c>
      <c r="D1314">
        <v>77</v>
      </c>
      <c r="E1314">
        <v>5993</v>
      </c>
      <c r="F1314">
        <v>507467</v>
      </c>
      <c r="G1314">
        <v>531701</v>
      </c>
      <c r="H1314">
        <v>713</v>
      </c>
      <c r="I1314">
        <v>12.1</v>
      </c>
      <c r="J1314">
        <v>482</v>
      </c>
      <c r="K1314">
        <v>8.1999999999999993</v>
      </c>
      <c r="L1314">
        <v>76833</v>
      </c>
      <c r="M1314">
        <v>21072</v>
      </c>
      <c r="N1314">
        <v>55761</v>
      </c>
      <c r="O1314">
        <v>4</v>
      </c>
      <c r="P1314">
        <v>14.5</v>
      </c>
      <c r="Q1314">
        <v>125300</v>
      </c>
      <c r="R1314">
        <v>66759</v>
      </c>
      <c r="S1314">
        <v>58541</v>
      </c>
      <c r="T1314">
        <v>12.6</v>
      </c>
      <c r="U1314">
        <v>23.6</v>
      </c>
      <c r="V1314">
        <v>-48467</v>
      </c>
      <c r="W1314">
        <v>-9.1</v>
      </c>
      <c r="X1314">
        <v>29</v>
      </c>
      <c r="Y1314">
        <v>1</v>
      </c>
      <c r="Z1314">
        <v>12</v>
      </c>
      <c r="AB1314">
        <v>1</v>
      </c>
    </row>
    <row r="1315" spans="1:28" x14ac:dyDescent="0.35">
      <c r="A1315">
        <v>1992</v>
      </c>
      <c r="B1315" t="s">
        <v>56</v>
      </c>
      <c r="C1315" t="s">
        <v>45</v>
      </c>
      <c r="D1315">
        <v>855</v>
      </c>
      <c r="E1315">
        <v>351773</v>
      </c>
      <c r="F1315">
        <v>21094155</v>
      </c>
      <c r="G1315">
        <v>21312917</v>
      </c>
      <c r="H1315">
        <v>27237</v>
      </c>
      <c r="I1315">
        <v>7.7</v>
      </c>
      <c r="J1315">
        <v>33127</v>
      </c>
      <c r="K1315">
        <v>9.3000000000000007</v>
      </c>
      <c r="L1315">
        <v>2492926</v>
      </c>
      <c r="M1315">
        <v>834813</v>
      </c>
      <c r="N1315">
        <v>1658113</v>
      </c>
      <c r="O1315">
        <v>3.9</v>
      </c>
      <c r="P1315">
        <v>11.7</v>
      </c>
      <c r="Q1315">
        <v>2930451</v>
      </c>
      <c r="R1315">
        <v>861108</v>
      </c>
      <c r="S1315">
        <v>2069343</v>
      </c>
      <c r="T1315">
        <v>4</v>
      </c>
      <c r="U1315">
        <v>13.7</v>
      </c>
      <c r="V1315">
        <v>-437525</v>
      </c>
      <c r="W1315">
        <v>-2</v>
      </c>
      <c r="X1315">
        <v>23.4</v>
      </c>
      <c r="AB1315">
        <v>0</v>
      </c>
    </row>
    <row r="1316" spans="1:28" x14ac:dyDescent="0.35">
      <c r="A1316">
        <v>1993</v>
      </c>
      <c r="B1316" t="s">
        <v>43</v>
      </c>
      <c r="C1316" t="s">
        <v>44</v>
      </c>
      <c r="D1316">
        <v>413045</v>
      </c>
      <c r="E1316">
        <v>413406</v>
      </c>
      <c r="F1316">
        <v>1063863</v>
      </c>
      <c r="G1316">
        <v>535663</v>
      </c>
      <c r="H1316">
        <v>409812</v>
      </c>
      <c r="I1316">
        <v>198.3</v>
      </c>
      <c r="J1316">
        <v>0</v>
      </c>
      <c r="K1316">
        <v>0</v>
      </c>
      <c r="L1316">
        <v>1056401</v>
      </c>
      <c r="M1316">
        <v>1056401</v>
      </c>
      <c r="N1316">
        <v>0</v>
      </c>
      <c r="O1316">
        <v>197.2</v>
      </c>
      <c r="P1316">
        <v>197.2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1056401</v>
      </c>
      <c r="W1316">
        <v>197.2</v>
      </c>
      <c r="X1316">
        <v>0</v>
      </c>
      <c r="AB1316">
        <v>0</v>
      </c>
    </row>
    <row r="1317" spans="1:28" x14ac:dyDescent="0.35">
      <c r="A1317">
        <v>1993</v>
      </c>
      <c r="B1317" t="s">
        <v>43</v>
      </c>
      <c r="C1317" t="s">
        <v>57</v>
      </c>
      <c r="D1317">
        <v>230677</v>
      </c>
      <c r="E1317">
        <v>230845</v>
      </c>
      <c r="F1317">
        <v>496141</v>
      </c>
      <c r="G1317">
        <v>567187</v>
      </c>
      <c r="H1317">
        <v>150</v>
      </c>
      <c r="I1317">
        <v>0.1</v>
      </c>
      <c r="J1317">
        <v>88492</v>
      </c>
      <c r="K1317">
        <v>31.7</v>
      </c>
      <c r="L1317">
        <v>124353</v>
      </c>
      <c r="M1317">
        <v>411</v>
      </c>
      <c r="N1317">
        <v>123942</v>
      </c>
      <c r="O1317">
        <v>0.1</v>
      </c>
      <c r="P1317">
        <v>21.9</v>
      </c>
      <c r="Q1317">
        <v>266444</v>
      </c>
      <c r="R1317">
        <v>200434</v>
      </c>
      <c r="S1317">
        <v>66010</v>
      </c>
      <c r="T1317">
        <v>35.299999999999997</v>
      </c>
      <c r="U1317">
        <v>47</v>
      </c>
      <c r="V1317">
        <v>-142091</v>
      </c>
      <c r="W1317">
        <v>-25.1</v>
      </c>
      <c r="X1317">
        <v>43.8</v>
      </c>
      <c r="Y1317">
        <v>71174</v>
      </c>
      <c r="Z1317">
        <v>71181</v>
      </c>
      <c r="AA1317">
        <v>166794</v>
      </c>
      <c r="AB1317">
        <v>0</v>
      </c>
    </row>
    <row r="1318" spans="1:28" x14ac:dyDescent="0.35">
      <c r="A1318">
        <v>1993</v>
      </c>
      <c r="B1318" t="s">
        <v>43</v>
      </c>
      <c r="C1318" t="s">
        <v>58</v>
      </c>
      <c r="D1318">
        <v>187484</v>
      </c>
      <c r="E1318">
        <v>187650</v>
      </c>
      <c r="F1318">
        <v>405388</v>
      </c>
      <c r="G1318">
        <v>450531</v>
      </c>
      <c r="H1318">
        <v>8730</v>
      </c>
      <c r="I1318">
        <v>4.2</v>
      </c>
      <c r="J1318">
        <v>50687</v>
      </c>
      <c r="K1318">
        <v>24.1</v>
      </c>
      <c r="L1318">
        <v>90849</v>
      </c>
      <c r="M1318">
        <v>21311</v>
      </c>
      <c r="N1318">
        <v>69538</v>
      </c>
      <c r="O1318">
        <v>4.7</v>
      </c>
      <c r="P1318">
        <v>20.2</v>
      </c>
      <c r="Q1318">
        <v>181134</v>
      </c>
      <c r="R1318">
        <v>124808</v>
      </c>
      <c r="S1318">
        <v>56326</v>
      </c>
      <c r="T1318">
        <v>27.7</v>
      </c>
      <c r="U1318">
        <v>40.200000000000003</v>
      </c>
      <c r="V1318">
        <v>-90285</v>
      </c>
      <c r="W1318">
        <v>-20</v>
      </c>
      <c r="X1318">
        <v>40.4</v>
      </c>
      <c r="Y1318">
        <v>41370</v>
      </c>
      <c r="Z1318">
        <v>41382</v>
      </c>
      <c r="AA1318">
        <v>104740</v>
      </c>
      <c r="AB1318">
        <v>0</v>
      </c>
    </row>
    <row r="1319" spans="1:28" x14ac:dyDescent="0.35">
      <c r="A1319">
        <v>1993</v>
      </c>
      <c r="B1319" t="s">
        <v>43</v>
      </c>
      <c r="C1319" t="s">
        <v>59</v>
      </c>
      <c r="D1319">
        <v>165677</v>
      </c>
      <c r="E1319">
        <v>165797</v>
      </c>
      <c r="F1319">
        <v>360359</v>
      </c>
      <c r="G1319">
        <v>397615</v>
      </c>
      <c r="H1319">
        <v>8619</v>
      </c>
      <c r="I1319">
        <v>4.7</v>
      </c>
      <c r="J1319">
        <v>39691</v>
      </c>
      <c r="K1319">
        <v>21.8</v>
      </c>
      <c r="L1319">
        <v>75728</v>
      </c>
      <c r="M1319">
        <v>20118</v>
      </c>
      <c r="N1319">
        <v>55610</v>
      </c>
      <c r="O1319">
        <v>5.0999999999999996</v>
      </c>
      <c r="P1319">
        <v>19</v>
      </c>
      <c r="Q1319">
        <v>150239</v>
      </c>
      <c r="R1319">
        <v>99924</v>
      </c>
      <c r="S1319">
        <v>50315</v>
      </c>
      <c r="T1319">
        <v>25.1</v>
      </c>
      <c r="U1319">
        <v>37.799999999999997</v>
      </c>
      <c r="V1319">
        <v>-74511</v>
      </c>
      <c r="W1319">
        <v>-18.8</v>
      </c>
      <c r="X1319">
        <v>38</v>
      </c>
      <c r="Y1319">
        <v>32146</v>
      </c>
      <c r="Z1319">
        <v>32160</v>
      </c>
      <c r="AA1319">
        <v>83229</v>
      </c>
      <c r="AB1319">
        <v>0</v>
      </c>
    </row>
    <row r="1320" spans="1:28" x14ac:dyDescent="0.35">
      <c r="A1320">
        <v>1993</v>
      </c>
      <c r="B1320" t="s">
        <v>43</v>
      </c>
      <c r="C1320" t="s">
        <v>60</v>
      </c>
      <c r="D1320">
        <v>141675</v>
      </c>
      <c r="E1320">
        <v>141780</v>
      </c>
      <c r="F1320">
        <v>309095</v>
      </c>
      <c r="G1320">
        <v>339036</v>
      </c>
      <c r="H1320">
        <v>7147</v>
      </c>
      <c r="I1320">
        <v>4.5999999999999996</v>
      </c>
      <c r="J1320">
        <v>30709</v>
      </c>
      <c r="K1320">
        <v>19.899999999999999</v>
      </c>
      <c r="L1320">
        <v>60233</v>
      </c>
      <c r="M1320">
        <v>16583</v>
      </c>
      <c r="N1320">
        <v>43650</v>
      </c>
      <c r="O1320">
        <v>4.9000000000000004</v>
      </c>
      <c r="P1320">
        <v>17.8</v>
      </c>
      <c r="Q1320">
        <v>120114</v>
      </c>
      <c r="R1320">
        <v>77953</v>
      </c>
      <c r="S1320">
        <v>42161</v>
      </c>
      <c r="T1320">
        <v>23</v>
      </c>
      <c r="U1320">
        <v>35.4</v>
      </c>
      <c r="V1320">
        <v>-59881</v>
      </c>
      <c r="W1320">
        <v>-17.600000000000001</v>
      </c>
      <c r="X1320">
        <v>35.6</v>
      </c>
      <c r="Y1320">
        <v>24741</v>
      </c>
      <c r="Z1320">
        <v>24751</v>
      </c>
      <c r="AA1320">
        <v>64526</v>
      </c>
      <c r="AB1320">
        <v>0</v>
      </c>
    </row>
    <row r="1321" spans="1:28" x14ac:dyDescent="0.35">
      <c r="A1321">
        <v>1993</v>
      </c>
      <c r="B1321" t="s">
        <v>43</v>
      </c>
      <c r="C1321" t="s">
        <v>61</v>
      </c>
      <c r="D1321">
        <v>124637</v>
      </c>
      <c r="E1321">
        <v>124729</v>
      </c>
      <c r="F1321">
        <v>272679</v>
      </c>
      <c r="G1321">
        <v>297193</v>
      </c>
      <c r="H1321">
        <v>6356</v>
      </c>
      <c r="I1321">
        <v>4.7</v>
      </c>
      <c r="J1321">
        <v>25207</v>
      </c>
      <c r="K1321">
        <v>18.8</v>
      </c>
      <c r="L1321">
        <v>51631</v>
      </c>
      <c r="M1321">
        <v>14952</v>
      </c>
      <c r="N1321">
        <v>36679</v>
      </c>
      <c r="O1321">
        <v>5</v>
      </c>
      <c r="P1321">
        <v>17.399999999999999</v>
      </c>
      <c r="Q1321">
        <v>100659</v>
      </c>
      <c r="R1321">
        <v>64078</v>
      </c>
      <c r="S1321">
        <v>36581</v>
      </c>
      <c r="T1321">
        <v>21.6</v>
      </c>
      <c r="U1321">
        <v>33.9</v>
      </c>
      <c r="V1321">
        <v>-49028</v>
      </c>
      <c r="W1321">
        <v>-16.5</v>
      </c>
      <c r="X1321">
        <v>34.799999999999997</v>
      </c>
      <c r="Y1321">
        <v>20121</v>
      </c>
      <c r="Z1321">
        <v>20138</v>
      </c>
      <c r="AA1321">
        <v>52755</v>
      </c>
      <c r="AB1321">
        <v>0</v>
      </c>
    </row>
    <row r="1322" spans="1:28" x14ac:dyDescent="0.35">
      <c r="A1322">
        <v>1993</v>
      </c>
      <c r="B1322" t="s">
        <v>43</v>
      </c>
      <c r="C1322" t="s">
        <v>62</v>
      </c>
      <c r="D1322">
        <v>476049</v>
      </c>
      <c r="E1322">
        <v>476740</v>
      </c>
      <c r="F1322">
        <v>1052525</v>
      </c>
      <c r="G1322">
        <v>1128050</v>
      </c>
      <c r="H1322">
        <v>22761</v>
      </c>
      <c r="I1322">
        <v>4.5</v>
      </c>
      <c r="J1322">
        <v>76925</v>
      </c>
      <c r="K1322">
        <v>15.2</v>
      </c>
      <c r="L1322">
        <v>179431</v>
      </c>
      <c r="M1322">
        <v>52994</v>
      </c>
      <c r="N1322">
        <v>126437</v>
      </c>
      <c r="O1322">
        <v>4.7</v>
      </c>
      <c r="P1322">
        <v>15.9</v>
      </c>
      <c r="Q1322">
        <v>330480</v>
      </c>
      <c r="R1322">
        <v>195610</v>
      </c>
      <c r="S1322">
        <v>134870</v>
      </c>
      <c r="T1322">
        <v>17.3</v>
      </c>
      <c r="U1322">
        <v>29.3</v>
      </c>
      <c r="V1322">
        <v>-151049</v>
      </c>
      <c r="W1322">
        <v>-13.4</v>
      </c>
      <c r="X1322">
        <v>31.8</v>
      </c>
      <c r="Y1322">
        <v>59809</v>
      </c>
      <c r="Z1322">
        <v>59965</v>
      </c>
      <c r="AA1322">
        <v>157120</v>
      </c>
      <c r="AB1322">
        <v>0</v>
      </c>
    </row>
    <row r="1323" spans="1:28" x14ac:dyDescent="0.35">
      <c r="A1323">
        <v>1993</v>
      </c>
      <c r="B1323" t="s">
        <v>43</v>
      </c>
      <c r="C1323" t="s">
        <v>63</v>
      </c>
      <c r="D1323">
        <v>278598</v>
      </c>
      <c r="E1323">
        <v>279303</v>
      </c>
      <c r="F1323">
        <v>619198</v>
      </c>
      <c r="G1323">
        <v>659811</v>
      </c>
      <c r="H1323">
        <v>12842</v>
      </c>
      <c r="I1323">
        <v>4.4000000000000004</v>
      </c>
      <c r="J1323">
        <v>39251</v>
      </c>
      <c r="K1323">
        <v>13.4</v>
      </c>
      <c r="L1323">
        <v>95153</v>
      </c>
      <c r="M1323">
        <v>29017</v>
      </c>
      <c r="N1323">
        <v>66136</v>
      </c>
      <c r="O1323">
        <v>4.4000000000000004</v>
      </c>
      <c r="P1323">
        <v>14.4</v>
      </c>
      <c r="Q1323">
        <v>176379</v>
      </c>
      <c r="R1323">
        <v>99244</v>
      </c>
      <c r="S1323">
        <v>77135</v>
      </c>
      <c r="T1323">
        <v>15</v>
      </c>
      <c r="U1323">
        <v>26.7</v>
      </c>
      <c r="V1323">
        <v>-81226</v>
      </c>
      <c r="W1323">
        <v>-12.3</v>
      </c>
      <c r="X1323">
        <v>28.8</v>
      </c>
      <c r="Y1323">
        <v>29849</v>
      </c>
      <c r="Z1323">
        <v>29937</v>
      </c>
      <c r="AA1323">
        <v>78092</v>
      </c>
      <c r="AB1323">
        <v>0</v>
      </c>
    </row>
    <row r="1324" spans="1:28" x14ac:dyDescent="0.35">
      <c r="A1324">
        <v>1993</v>
      </c>
      <c r="B1324" t="s">
        <v>43</v>
      </c>
      <c r="C1324" t="s">
        <v>64</v>
      </c>
      <c r="D1324">
        <v>49059</v>
      </c>
      <c r="E1324">
        <v>49342</v>
      </c>
      <c r="F1324">
        <v>109245</v>
      </c>
      <c r="G1324">
        <v>116603</v>
      </c>
      <c r="H1324">
        <v>2211</v>
      </c>
      <c r="I1324">
        <v>4.3</v>
      </c>
      <c r="J1324">
        <v>6888</v>
      </c>
      <c r="K1324">
        <v>13.4</v>
      </c>
      <c r="L1324">
        <v>15949</v>
      </c>
      <c r="M1324">
        <v>4757</v>
      </c>
      <c r="N1324">
        <v>11192</v>
      </c>
      <c r="O1324">
        <v>4.0999999999999996</v>
      </c>
      <c r="P1324">
        <v>13.7</v>
      </c>
      <c r="Q1324">
        <v>30664</v>
      </c>
      <c r="R1324">
        <v>17091</v>
      </c>
      <c r="S1324">
        <v>13573</v>
      </c>
      <c r="T1324">
        <v>14.7</v>
      </c>
      <c r="U1324">
        <v>26.3</v>
      </c>
      <c r="V1324">
        <v>-14715</v>
      </c>
      <c r="W1324">
        <v>-12.6</v>
      </c>
      <c r="X1324">
        <v>27.4</v>
      </c>
      <c r="Y1324">
        <v>5074</v>
      </c>
      <c r="Z1324">
        <v>5107</v>
      </c>
      <c r="AA1324">
        <v>13018</v>
      </c>
      <c r="AB1324">
        <v>0</v>
      </c>
    </row>
    <row r="1325" spans="1:28" x14ac:dyDescent="0.35">
      <c r="A1325">
        <v>1993</v>
      </c>
      <c r="B1325" t="s">
        <v>43</v>
      </c>
      <c r="C1325" t="s">
        <v>45</v>
      </c>
      <c r="D1325">
        <v>365420</v>
      </c>
      <c r="E1325">
        <v>366523</v>
      </c>
      <c r="F1325">
        <v>825301</v>
      </c>
      <c r="G1325">
        <v>885018</v>
      </c>
      <c r="H1325">
        <v>11326</v>
      </c>
      <c r="I1325">
        <v>2.9</v>
      </c>
      <c r="J1325">
        <v>49331</v>
      </c>
      <c r="K1325">
        <v>12.8</v>
      </c>
      <c r="L1325">
        <v>101101</v>
      </c>
      <c r="M1325">
        <v>27650</v>
      </c>
      <c r="N1325">
        <v>73451</v>
      </c>
      <c r="O1325">
        <v>3.1</v>
      </c>
      <c r="P1325">
        <v>11.4</v>
      </c>
      <c r="Q1325">
        <v>220535</v>
      </c>
      <c r="R1325">
        <v>126901</v>
      </c>
      <c r="S1325">
        <v>93634</v>
      </c>
      <c r="T1325">
        <v>14.3</v>
      </c>
      <c r="U1325">
        <v>24.9</v>
      </c>
      <c r="V1325">
        <v>-119434</v>
      </c>
      <c r="W1325">
        <v>-13.5</v>
      </c>
      <c r="X1325">
        <v>22.8</v>
      </c>
      <c r="Y1325">
        <v>39661</v>
      </c>
      <c r="Z1325">
        <v>39822</v>
      </c>
      <c r="AA1325">
        <v>104054</v>
      </c>
      <c r="AB1325">
        <v>0</v>
      </c>
    </row>
    <row r="1326" spans="1:28" x14ac:dyDescent="0.35">
      <c r="A1326">
        <v>1993</v>
      </c>
      <c r="B1326" t="s">
        <v>46</v>
      </c>
      <c r="C1326" t="s">
        <v>44</v>
      </c>
      <c r="D1326">
        <v>39453</v>
      </c>
      <c r="E1326">
        <v>39754</v>
      </c>
      <c r="F1326">
        <v>476977</v>
      </c>
      <c r="G1326">
        <v>239532</v>
      </c>
      <c r="H1326">
        <v>39572</v>
      </c>
      <c r="I1326">
        <v>199.1</v>
      </c>
      <c r="J1326">
        <v>0</v>
      </c>
      <c r="K1326">
        <v>0</v>
      </c>
      <c r="L1326">
        <v>474891</v>
      </c>
      <c r="M1326">
        <v>474891</v>
      </c>
      <c r="N1326">
        <v>0</v>
      </c>
      <c r="O1326">
        <v>198.3</v>
      </c>
      <c r="P1326">
        <v>198.3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474891</v>
      </c>
      <c r="W1326">
        <v>198.3</v>
      </c>
      <c r="X1326">
        <v>0</v>
      </c>
      <c r="AB1326">
        <v>0</v>
      </c>
    </row>
    <row r="1327" spans="1:28" x14ac:dyDescent="0.35">
      <c r="A1327">
        <v>1993</v>
      </c>
      <c r="B1327" t="s">
        <v>46</v>
      </c>
      <c r="C1327" t="s">
        <v>57</v>
      </c>
      <c r="D1327">
        <v>72372</v>
      </c>
      <c r="E1327">
        <v>72936</v>
      </c>
      <c r="F1327">
        <v>487894</v>
      </c>
      <c r="G1327">
        <v>486132</v>
      </c>
      <c r="H1327">
        <v>256</v>
      </c>
      <c r="I1327">
        <v>0.3</v>
      </c>
      <c r="J1327">
        <v>6391</v>
      </c>
      <c r="K1327">
        <v>8.4</v>
      </c>
      <c r="L1327">
        <v>144300</v>
      </c>
      <c r="M1327">
        <v>1513</v>
      </c>
      <c r="N1327">
        <v>142787</v>
      </c>
      <c r="O1327">
        <v>0.3</v>
      </c>
      <c r="P1327">
        <v>29.7</v>
      </c>
      <c r="Q1327">
        <v>140776</v>
      </c>
      <c r="R1327">
        <v>76063</v>
      </c>
      <c r="S1327">
        <v>64713</v>
      </c>
      <c r="T1327">
        <v>15.6</v>
      </c>
      <c r="U1327">
        <v>29</v>
      </c>
      <c r="V1327">
        <v>3524</v>
      </c>
      <c r="W1327">
        <v>0.7</v>
      </c>
      <c r="X1327">
        <v>58</v>
      </c>
      <c r="Y1327">
        <v>5569</v>
      </c>
      <c r="Z1327">
        <v>5573</v>
      </c>
      <c r="AA1327">
        <v>67091</v>
      </c>
      <c r="AB1327">
        <v>0</v>
      </c>
    </row>
    <row r="1328" spans="1:28" x14ac:dyDescent="0.35">
      <c r="A1328">
        <v>1993</v>
      </c>
      <c r="B1328" t="s">
        <v>46</v>
      </c>
      <c r="C1328" t="s">
        <v>58</v>
      </c>
      <c r="D1328">
        <v>67437</v>
      </c>
      <c r="E1328">
        <v>68015</v>
      </c>
      <c r="F1328">
        <v>435742</v>
      </c>
      <c r="G1328">
        <v>449862</v>
      </c>
      <c r="H1328">
        <v>793</v>
      </c>
      <c r="I1328">
        <v>1.1000000000000001</v>
      </c>
      <c r="J1328">
        <v>4993</v>
      </c>
      <c r="K1328">
        <v>7.1</v>
      </c>
      <c r="L1328">
        <v>96223</v>
      </c>
      <c r="M1328">
        <v>8328</v>
      </c>
      <c r="N1328">
        <v>87895</v>
      </c>
      <c r="O1328">
        <v>1.9</v>
      </c>
      <c r="P1328">
        <v>21.4</v>
      </c>
      <c r="Q1328">
        <v>124462</v>
      </c>
      <c r="R1328">
        <v>59011</v>
      </c>
      <c r="S1328">
        <v>65451</v>
      </c>
      <c r="T1328">
        <v>13.1</v>
      </c>
      <c r="U1328">
        <v>27.7</v>
      </c>
      <c r="V1328">
        <v>-28239</v>
      </c>
      <c r="W1328">
        <v>-6.3</v>
      </c>
      <c r="X1328">
        <v>42.8</v>
      </c>
      <c r="Y1328">
        <v>4216</v>
      </c>
      <c r="Z1328">
        <v>4231</v>
      </c>
      <c r="AA1328">
        <v>51384</v>
      </c>
      <c r="AB1328">
        <v>0</v>
      </c>
    </row>
    <row r="1329" spans="1:28" x14ac:dyDescent="0.35">
      <c r="A1329">
        <v>1993</v>
      </c>
      <c r="B1329" t="s">
        <v>46</v>
      </c>
      <c r="C1329" t="s">
        <v>59</v>
      </c>
      <c r="D1329">
        <v>64559</v>
      </c>
      <c r="E1329">
        <v>65172</v>
      </c>
      <c r="F1329">
        <v>415657</v>
      </c>
      <c r="G1329">
        <v>427996</v>
      </c>
      <c r="H1329">
        <v>784</v>
      </c>
      <c r="I1329">
        <v>1.2</v>
      </c>
      <c r="J1329">
        <v>4054</v>
      </c>
      <c r="K1329">
        <v>6.1</v>
      </c>
      <c r="L1329">
        <v>83435</v>
      </c>
      <c r="M1329">
        <v>8331</v>
      </c>
      <c r="N1329">
        <v>75104</v>
      </c>
      <c r="O1329">
        <v>1.9</v>
      </c>
      <c r="P1329">
        <v>19.5</v>
      </c>
      <c r="Q1329">
        <v>108113</v>
      </c>
      <c r="R1329">
        <v>48136</v>
      </c>
      <c r="S1329">
        <v>59977</v>
      </c>
      <c r="T1329">
        <v>11.2</v>
      </c>
      <c r="U1329">
        <v>25.3</v>
      </c>
      <c r="V1329">
        <v>-24678</v>
      </c>
      <c r="W1329">
        <v>-5.8</v>
      </c>
      <c r="X1329">
        <v>39</v>
      </c>
      <c r="Y1329">
        <v>3420</v>
      </c>
      <c r="Z1329">
        <v>3428</v>
      </c>
      <c r="AA1329">
        <v>41632</v>
      </c>
      <c r="AB1329">
        <v>0</v>
      </c>
    </row>
    <row r="1330" spans="1:28" x14ac:dyDescent="0.35">
      <c r="A1330">
        <v>1993</v>
      </c>
      <c r="B1330" t="s">
        <v>46</v>
      </c>
      <c r="C1330" t="s">
        <v>60</v>
      </c>
      <c r="D1330">
        <v>58460</v>
      </c>
      <c r="E1330">
        <v>59025</v>
      </c>
      <c r="F1330">
        <v>374441</v>
      </c>
      <c r="G1330">
        <v>385550</v>
      </c>
      <c r="H1330">
        <v>680</v>
      </c>
      <c r="I1330">
        <v>1.1000000000000001</v>
      </c>
      <c r="J1330">
        <v>3322</v>
      </c>
      <c r="K1330">
        <v>5.5</v>
      </c>
      <c r="L1330">
        <v>68642</v>
      </c>
      <c r="M1330">
        <v>7342</v>
      </c>
      <c r="N1330">
        <v>61300</v>
      </c>
      <c r="O1330">
        <v>1.9</v>
      </c>
      <c r="P1330">
        <v>17.8</v>
      </c>
      <c r="Q1330">
        <v>90860</v>
      </c>
      <c r="R1330">
        <v>38854</v>
      </c>
      <c r="S1330">
        <v>52006</v>
      </c>
      <c r="T1330">
        <v>10.1</v>
      </c>
      <c r="U1330">
        <v>23.6</v>
      </c>
      <c r="V1330">
        <v>-22218</v>
      </c>
      <c r="W1330">
        <v>-5.8</v>
      </c>
      <c r="X1330">
        <v>35.6</v>
      </c>
      <c r="Y1330">
        <v>2747</v>
      </c>
      <c r="Z1330">
        <v>2758</v>
      </c>
      <c r="AA1330">
        <v>33227</v>
      </c>
      <c r="AB1330">
        <v>0</v>
      </c>
    </row>
    <row r="1331" spans="1:28" x14ac:dyDescent="0.35">
      <c r="A1331">
        <v>1993</v>
      </c>
      <c r="B1331" t="s">
        <v>46</v>
      </c>
      <c r="C1331" t="s">
        <v>61</v>
      </c>
      <c r="D1331">
        <v>52940</v>
      </c>
      <c r="E1331">
        <v>53494</v>
      </c>
      <c r="F1331">
        <v>337499</v>
      </c>
      <c r="G1331">
        <v>348396</v>
      </c>
      <c r="H1331">
        <v>531</v>
      </c>
      <c r="I1331">
        <v>1</v>
      </c>
      <c r="J1331">
        <v>2715</v>
      </c>
      <c r="K1331">
        <v>5</v>
      </c>
      <c r="L1331">
        <v>57611</v>
      </c>
      <c r="M1331">
        <v>5639</v>
      </c>
      <c r="N1331">
        <v>51972</v>
      </c>
      <c r="O1331">
        <v>1.6</v>
      </c>
      <c r="P1331">
        <v>16.5</v>
      </c>
      <c r="Q1331">
        <v>79405</v>
      </c>
      <c r="R1331">
        <v>31916</v>
      </c>
      <c r="S1331">
        <v>47489</v>
      </c>
      <c r="T1331">
        <v>9.1999999999999993</v>
      </c>
      <c r="U1331">
        <v>22.8</v>
      </c>
      <c r="V1331">
        <v>-21794</v>
      </c>
      <c r="W1331">
        <v>-6.3</v>
      </c>
      <c r="X1331">
        <v>33</v>
      </c>
      <c r="Y1331">
        <v>2234</v>
      </c>
      <c r="Z1331">
        <v>2241</v>
      </c>
      <c r="AA1331">
        <v>27287</v>
      </c>
      <c r="AB1331">
        <v>0</v>
      </c>
    </row>
    <row r="1332" spans="1:28" x14ac:dyDescent="0.35">
      <c r="A1332">
        <v>1993</v>
      </c>
      <c r="B1332" t="s">
        <v>46</v>
      </c>
      <c r="C1332" t="s">
        <v>62</v>
      </c>
      <c r="D1332">
        <v>220991</v>
      </c>
      <c r="E1332">
        <v>224488</v>
      </c>
      <c r="F1332">
        <v>1403919</v>
      </c>
      <c r="G1332">
        <v>1444051</v>
      </c>
      <c r="H1332">
        <v>2025</v>
      </c>
      <c r="I1332">
        <v>0.9</v>
      </c>
      <c r="J1332">
        <v>9319</v>
      </c>
      <c r="K1332">
        <v>4.0999999999999996</v>
      </c>
      <c r="L1332">
        <v>208844</v>
      </c>
      <c r="M1332">
        <v>21315</v>
      </c>
      <c r="N1332">
        <v>187529</v>
      </c>
      <c r="O1332">
        <v>1.5</v>
      </c>
      <c r="P1332">
        <v>14.5</v>
      </c>
      <c r="Q1332">
        <v>289108</v>
      </c>
      <c r="R1332">
        <v>103867</v>
      </c>
      <c r="S1332">
        <v>185241</v>
      </c>
      <c r="T1332">
        <v>7.2</v>
      </c>
      <c r="U1332">
        <v>20</v>
      </c>
      <c r="V1332">
        <v>-80264</v>
      </c>
      <c r="W1332">
        <v>-5.5</v>
      </c>
      <c r="X1332">
        <v>29</v>
      </c>
      <c r="Y1332">
        <v>6845</v>
      </c>
      <c r="Z1332">
        <v>6952</v>
      </c>
      <c r="AA1332">
        <v>83460</v>
      </c>
      <c r="AB1332">
        <v>0</v>
      </c>
    </row>
    <row r="1333" spans="1:28" x14ac:dyDescent="0.35">
      <c r="A1333">
        <v>1993</v>
      </c>
      <c r="B1333" t="s">
        <v>46</v>
      </c>
      <c r="C1333" t="s">
        <v>63</v>
      </c>
      <c r="D1333">
        <v>146004</v>
      </c>
      <c r="E1333">
        <v>149273</v>
      </c>
      <c r="F1333">
        <v>929224</v>
      </c>
      <c r="G1333">
        <v>954224</v>
      </c>
      <c r="H1333">
        <v>1160</v>
      </c>
      <c r="I1333">
        <v>0.8</v>
      </c>
      <c r="J1333">
        <v>5083</v>
      </c>
      <c r="K1333">
        <v>3.4</v>
      </c>
      <c r="L1333">
        <v>120474</v>
      </c>
      <c r="M1333">
        <v>12447</v>
      </c>
      <c r="N1333">
        <v>108027</v>
      </c>
      <c r="O1333">
        <v>1.3</v>
      </c>
      <c r="P1333">
        <v>12.6</v>
      </c>
      <c r="Q1333">
        <v>170473</v>
      </c>
      <c r="R1333">
        <v>54395</v>
      </c>
      <c r="S1333">
        <v>116078</v>
      </c>
      <c r="T1333">
        <v>5.7</v>
      </c>
      <c r="U1333">
        <v>17.899999999999999</v>
      </c>
      <c r="V1333">
        <v>-49999</v>
      </c>
      <c r="W1333">
        <v>-5.3</v>
      </c>
      <c r="X1333">
        <v>25.2</v>
      </c>
      <c r="Y1333">
        <v>3512</v>
      </c>
      <c r="Z1333">
        <v>3629</v>
      </c>
      <c r="AA1333">
        <v>42540</v>
      </c>
      <c r="AB1333">
        <v>0</v>
      </c>
    </row>
    <row r="1334" spans="1:28" x14ac:dyDescent="0.35">
      <c r="A1334">
        <v>1993</v>
      </c>
      <c r="B1334" t="s">
        <v>46</v>
      </c>
      <c r="C1334" t="s">
        <v>64</v>
      </c>
      <c r="D1334">
        <v>26078</v>
      </c>
      <c r="E1334">
        <v>27450</v>
      </c>
      <c r="F1334">
        <v>166592</v>
      </c>
      <c r="G1334">
        <v>171754</v>
      </c>
      <c r="H1334">
        <v>216</v>
      </c>
      <c r="I1334">
        <v>0.8</v>
      </c>
      <c r="J1334">
        <v>1106</v>
      </c>
      <c r="K1334">
        <v>4</v>
      </c>
      <c r="L1334">
        <v>20463</v>
      </c>
      <c r="M1334">
        <v>2174</v>
      </c>
      <c r="N1334">
        <v>18289</v>
      </c>
      <c r="O1334">
        <v>1.3</v>
      </c>
      <c r="P1334">
        <v>11.9</v>
      </c>
      <c r="Q1334">
        <v>30786</v>
      </c>
      <c r="R1334">
        <v>9914</v>
      </c>
      <c r="S1334">
        <v>20872</v>
      </c>
      <c r="T1334">
        <v>5.8</v>
      </c>
      <c r="U1334">
        <v>17.899999999999999</v>
      </c>
      <c r="V1334">
        <v>-10323</v>
      </c>
      <c r="W1334">
        <v>-6</v>
      </c>
      <c r="X1334">
        <v>23.8</v>
      </c>
      <c r="Y1334">
        <v>546</v>
      </c>
      <c r="Z1334">
        <v>586</v>
      </c>
      <c r="AA1334">
        <v>6721</v>
      </c>
      <c r="AB1334">
        <v>0</v>
      </c>
    </row>
    <row r="1335" spans="1:28" x14ac:dyDescent="0.35">
      <c r="A1335">
        <v>1993</v>
      </c>
      <c r="B1335" t="s">
        <v>46</v>
      </c>
      <c r="C1335" t="s">
        <v>45</v>
      </c>
      <c r="D1335">
        <v>218267</v>
      </c>
      <c r="E1335">
        <v>223898</v>
      </c>
      <c r="F1335">
        <v>1392089</v>
      </c>
      <c r="G1335">
        <v>1436106</v>
      </c>
      <c r="H1335">
        <v>1409</v>
      </c>
      <c r="I1335">
        <v>0.6</v>
      </c>
      <c r="J1335">
        <v>7157</v>
      </c>
      <c r="K1335">
        <v>3.2</v>
      </c>
      <c r="L1335">
        <v>148582</v>
      </c>
      <c r="M1335">
        <v>14557</v>
      </c>
      <c r="N1335">
        <v>134025</v>
      </c>
      <c r="O1335">
        <v>1</v>
      </c>
      <c r="P1335">
        <v>10.3</v>
      </c>
      <c r="Q1335">
        <v>236615</v>
      </c>
      <c r="R1335">
        <v>74514</v>
      </c>
      <c r="S1335">
        <v>162101</v>
      </c>
      <c r="T1335">
        <v>5.2</v>
      </c>
      <c r="U1335">
        <v>16.5</v>
      </c>
      <c r="V1335">
        <v>-88033</v>
      </c>
      <c r="W1335">
        <v>-6.2</v>
      </c>
      <c r="X1335">
        <v>20.6</v>
      </c>
      <c r="Y1335">
        <v>4625</v>
      </c>
      <c r="Z1335">
        <v>4785</v>
      </c>
      <c r="AA1335">
        <v>56532</v>
      </c>
      <c r="AB1335">
        <v>0</v>
      </c>
    </row>
    <row r="1336" spans="1:28" x14ac:dyDescent="0.35">
      <c r="A1336">
        <v>1993</v>
      </c>
      <c r="B1336" t="s">
        <v>47</v>
      </c>
      <c r="C1336" t="s">
        <v>44</v>
      </c>
      <c r="D1336">
        <v>14535</v>
      </c>
      <c r="E1336">
        <v>14856</v>
      </c>
      <c r="F1336">
        <v>374698</v>
      </c>
      <c r="G1336">
        <v>187998</v>
      </c>
      <c r="H1336">
        <v>14807</v>
      </c>
      <c r="I1336">
        <v>199.3</v>
      </c>
      <c r="J1336">
        <v>0</v>
      </c>
      <c r="K1336">
        <v>0</v>
      </c>
      <c r="L1336">
        <v>373400</v>
      </c>
      <c r="M1336">
        <v>373400</v>
      </c>
      <c r="N1336">
        <v>0</v>
      </c>
      <c r="O1336">
        <v>198.6</v>
      </c>
      <c r="P1336">
        <v>198.6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373400</v>
      </c>
      <c r="W1336">
        <v>198.6</v>
      </c>
      <c r="X1336">
        <v>0</v>
      </c>
      <c r="AB1336">
        <v>0</v>
      </c>
    </row>
    <row r="1337" spans="1:28" x14ac:dyDescent="0.35">
      <c r="A1337">
        <v>1993</v>
      </c>
      <c r="B1337" t="s">
        <v>47</v>
      </c>
      <c r="C1337" t="s">
        <v>57</v>
      </c>
      <c r="D1337">
        <v>32317</v>
      </c>
      <c r="E1337">
        <v>33826</v>
      </c>
      <c r="F1337">
        <v>460050</v>
      </c>
      <c r="G1337">
        <v>448619</v>
      </c>
      <c r="H1337">
        <v>258</v>
      </c>
      <c r="I1337">
        <v>0.7</v>
      </c>
      <c r="J1337">
        <v>2482</v>
      </c>
      <c r="K1337">
        <v>7.1</v>
      </c>
      <c r="L1337">
        <v>138475</v>
      </c>
      <c r="M1337">
        <v>2814</v>
      </c>
      <c r="N1337">
        <v>135661</v>
      </c>
      <c r="O1337">
        <v>0.6</v>
      </c>
      <c r="P1337">
        <v>30.9</v>
      </c>
      <c r="Q1337">
        <v>115613</v>
      </c>
      <c r="R1337">
        <v>61471</v>
      </c>
      <c r="S1337">
        <v>54142</v>
      </c>
      <c r="T1337">
        <v>13.7</v>
      </c>
      <c r="U1337">
        <v>25.8</v>
      </c>
      <c r="V1337">
        <v>22862</v>
      </c>
      <c r="W1337">
        <v>5.0999999999999996</v>
      </c>
      <c r="X1337">
        <v>51.6</v>
      </c>
      <c r="Y1337">
        <v>2103</v>
      </c>
      <c r="Z1337">
        <v>2110</v>
      </c>
      <c r="AA1337">
        <v>54566</v>
      </c>
      <c r="AB1337">
        <v>0</v>
      </c>
    </row>
    <row r="1338" spans="1:28" x14ac:dyDescent="0.35">
      <c r="A1338">
        <v>1993</v>
      </c>
      <c r="B1338" t="s">
        <v>47</v>
      </c>
      <c r="C1338" t="s">
        <v>58</v>
      </c>
      <c r="D1338">
        <v>32135</v>
      </c>
      <c r="E1338">
        <v>33955</v>
      </c>
      <c r="F1338">
        <v>433793</v>
      </c>
      <c r="G1338">
        <v>443571</v>
      </c>
      <c r="H1338">
        <v>408</v>
      </c>
      <c r="I1338">
        <v>1.2</v>
      </c>
      <c r="J1338">
        <v>2134</v>
      </c>
      <c r="K1338">
        <v>6.1</v>
      </c>
      <c r="L1338">
        <v>93259</v>
      </c>
      <c r="M1338">
        <v>6778</v>
      </c>
      <c r="N1338">
        <v>86481</v>
      </c>
      <c r="O1338">
        <v>1.5</v>
      </c>
      <c r="P1338">
        <v>21</v>
      </c>
      <c r="Q1338">
        <v>112815</v>
      </c>
      <c r="R1338">
        <v>51198</v>
      </c>
      <c r="S1338">
        <v>61617</v>
      </c>
      <c r="T1338">
        <v>11.5</v>
      </c>
      <c r="U1338">
        <v>25.4</v>
      </c>
      <c r="V1338">
        <v>-19556</v>
      </c>
      <c r="W1338">
        <v>-4.4000000000000004</v>
      </c>
      <c r="X1338">
        <v>42</v>
      </c>
      <c r="Y1338">
        <v>1715</v>
      </c>
      <c r="Z1338">
        <v>1756</v>
      </c>
      <c r="AA1338">
        <v>44340</v>
      </c>
      <c r="AB1338">
        <v>0</v>
      </c>
    </row>
    <row r="1339" spans="1:28" x14ac:dyDescent="0.35">
      <c r="A1339">
        <v>1993</v>
      </c>
      <c r="B1339" t="s">
        <v>47</v>
      </c>
      <c r="C1339" t="s">
        <v>59</v>
      </c>
      <c r="D1339">
        <v>31588</v>
      </c>
      <c r="E1339">
        <v>33397</v>
      </c>
      <c r="F1339">
        <v>423424</v>
      </c>
      <c r="G1339">
        <v>430659</v>
      </c>
      <c r="H1339">
        <v>361</v>
      </c>
      <c r="I1339">
        <v>1.1000000000000001</v>
      </c>
      <c r="J1339">
        <v>1637</v>
      </c>
      <c r="K1339">
        <v>4.8</v>
      </c>
      <c r="L1339">
        <v>80975</v>
      </c>
      <c r="M1339">
        <v>5890</v>
      </c>
      <c r="N1339">
        <v>75085</v>
      </c>
      <c r="O1339">
        <v>1.4</v>
      </c>
      <c r="P1339">
        <v>18.8</v>
      </c>
      <c r="Q1339">
        <v>95444</v>
      </c>
      <c r="R1339">
        <v>39380</v>
      </c>
      <c r="S1339">
        <v>56064</v>
      </c>
      <c r="T1339">
        <v>9.1</v>
      </c>
      <c r="U1339">
        <v>22.2</v>
      </c>
      <c r="V1339">
        <v>-14469</v>
      </c>
      <c r="W1339">
        <v>-3.4</v>
      </c>
      <c r="X1339">
        <v>37.6</v>
      </c>
      <c r="Y1339">
        <v>1308</v>
      </c>
      <c r="Z1339">
        <v>1317</v>
      </c>
      <c r="AA1339">
        <v>33913</v>
      </c>
      <c r="AB1339">
        <v>0</v>
      </c>
    </row>
    <row r="1340" spans="1:28" x14ac:dyDescent="0.35">
      <c r="A1340">
        <v>1993</v>
      </c>
      <c r="B1340" t="s">
        <v>47</v>
      </c>
      <c r="C1340" t="s">
        <v>60</v>
      </c>
      <c r="D1340">
        <v>29662</v>
      </c>
      <c r="E1340">
        <v>31511</v>
      </c>
      <c r="F1340">
        <v>396771</v>
      </c>
      <c r="G1340">
        <v>402569</v>
      </c>
      <c r="H1340">
        <v>352</v>
      </c>
      <c r="I1340">
        <v>1.1000000000000001</v>
      </c>
      <c r="J1340">
        <v>1380</v>
      </c>
      <c r="K1340">
        <v>4.3</v>
      </c>
      <c r="L1340">
        <v>70887</v>
      </c>
      <c r="M1340">
        <v>6314</v>
      </c>
      <c r="N1340">
        <v>64573</v>
      </c>
      <c r="O1340">
        <v>1.6</v>
      </c>
      <c r="P1340">
        <v>17.600000000000001</v>
      </c>
      <c r="Q1340">
        <v>82482</v>
      </c>
      <c r="R1340">
        <v>31245</v>
      </c>
      <c r="S1340">
        <v>51237</v>
      </c>
      <c r="T1340">
        <v>7.8</v>
      </c>
      <c r="U1340">
        <v>20.5</v>
      </c>
      <c r="V1340">
        <v>-11595</v>
      </c>
      <c r="W1340">
        <v>-2.9</v>
      </c>
      <c r="X1340">
        <v>35.200000000000003</v>
      </c>
      <c r="Y1340">
        <v>1045</v>
      </c>
      <c r="Z1340">
        <v>1059</v>
      </c>
      <c r="AA1340">
        <v>26671</v>
      </c>
      <c r="AB1340">
        <v>0</v>
      </c>
    </row>
    <row r="1341" spans="1:28" x14ac:dyDescent="0.35">
      <c r="A1341">
        <v>1993</v>
      </c>
      <c r="B1341" t="s">
        <v>47</v>
      </c>
      <c r="C1341" t="s">
        <v>61</v>
      </c>
      <c r="D1341">
        <v>27373</v>
      </c>
      <c r="E1341">
        <v>29108</v>
      </c>
      <c r="F1341">
        <v>363268</v>
      </c>
      <c r="G1341">
        <v>370689</v>
      </c>
      <c r="H1341">
        <v>282</v>
      </c>
      <c r="I1341">
        <v>1</v>
      </c>
      <c r="J1341">
        <v>1184</v>
      </c>
      <c r="K1341">
        <v>4</v>
      </c>
      <c r="L1341">
        <v>59701</v>
      </c>
      <c r="M1341">
        <v>5084</v>
      </c>
      <c r="N1341">
        <v>54617</v>
      </c>
      <c r="O1341">
        <v>1.4</v>
      </c>
      <c r="P1341">
        <v>16.100000000000001</v>
      </c>
      <c r="Q1341">
        <v>74543</v>
      </c>
      <c r="R1341">
        <v>27353</v>
      </c>
      <c r="S1341">
        <v>47190</v>
      </c>
      <c r="T1341">
        <v>7.4</v>
      </c>
      <c r="U1341">
        <v>20.100000000000001</v>
      </c>
      <c r="V1341">
        <v>-14842</v>
      </c>
      <c r="W1341">
        <v>-4</v>
      </c>
      <c r="X1341">
        <v>32.200000000000003</v>
      </c>
      <c r="Y1341">
        <v>885</v>
      </c>
      <c r="Z1341">
        <v>891</v>
      </c>
      <c r="AA1341">
        <v>22597</v>
      </c>
      <c r="AB1341">
        <v>0</v>
      </c>
    </row>
    <row r="1342" spans="1:28" x14ac:dyDescent="0.35">
      <c r="A1342">
        <v>1993</v>
      </c>
      <c r="B1342" t="s">
        <v>47</v>
      </c>
      <c r="C1342" t="s">
        <v>62</v>
      </c>
      <c r="D1342">
        <v>119826</v>
      </c>
      <c r="E1342">
        <v>130569</v>
      </c>
      <c r="F1342">
        <v>1585172</v>
      </c>
      <c r="G1342">
        <v>1611122</v>
      </c>
      <c r="H1342">
        <v>1162</v>
      </c>
      <c r="I1342">
        <v>0.9</v>
      </c>
      <c r="J1342">
        <v>4456</v>
      </c>
      <c r="K1342">
        <v>3.4</v>
      </c>
      <c r="L1342">
        <v>226259</v>
      </c>
      <c r="M1342">
        <v>17622</v>
      </c>
      <c r="N1342">
        <v>208637</v>
      </c>
      <c r="O1342">
        <v>1.1000000000000001</v>
      </c>
      <c r="P1342">
        <v>14</v>
      </c>
      <c r="Q1342">
        <v>278159</v>
      </c>
      <c r="R1342">
        <v>89549</v>
      </c>
      <c r="S1342">
        <v>188610</v>
      </c>
      <c r="T1342">
        <v>5.6</v>
      </c>
      <c r="U1342">
        <v>17.3</v>
      </c>
      <c r="V1342">
        <v>-51900</v>
      </c>
      <c r="W1342">
        <v>-3.3</v>
      </c>
      <c r="X1342">
        <v>28</v>
      </c>
      <c r="Y1342">
        <v>2682</v>
      </c>
      <c r="Z1342">
        <v>2762</v>
      </c>
      <c r="AA1342">
        <v>69403</v>
      </c>
      <c r="AB1342">
        <v>0</v>
      </c>
    </row>
    <row r="1343" spans="1:28" x14ac:dyDescent="0.35">
      <c r="A1343">
        <v>1993</v>
      </c>
      <c r="B1343" t="s">
        <v>47</v>
      </c>
      <c r="C1343" t="s">
        <v>63</v>
      </c>
      <c r="D1343">
        <v>86351</v>
      </c>
      <c r="E1343">
        <v>95004</v>
      </c>
      <c r="F1343">
        <v>1137917</v>
      </c>
      <c r="G1343">
        <v>1155805</v>
      </c>
      <c r="H1343">
        <v>743</v>
      </c>
      <c r="I1343">
        <v>0.8</v>
      </c>
      <c r="J1343">
        <v>2507</v>
      </c>
      <c r="K1343">
        <v>2.6</v>
      </c>
      <c r="L1343">
        <v>138522</v>
      </c>
      <c r="M1343">
        <v>11201</v>
      </c>
      <c r="N1343">
        <v>127321</v>
      </c>
      <c r="O1343">
        <v>1</v>
      </c>
      <c r="P1343">
        <v>12</v>
      </c>
      <c r="Q1343">
        <v>174298</v>
      </c>
      <c r="R1343">
        <v>46948</v>
      </c>
      <c r="S1343">
        <v>127350</v>
      </c>
      <c r="T1343">
        <v>4.0999999999999996</v>
      </c>
      <c r="U1343">
        <v>15.1</v>
      </c>
      <c r="V1343">
        <v>-35776</v>
      </c>
      <c r="W1343">
        <v>-3.1</v>
      </c>
      <c r="X1343">
        <v>24</v>
      </c>
      <c r="Y1343">
        <v>1337</v>
      </c>
      <c r="Z1343">
        <v>1424</v>
      </c>
      <c r="AA1343">
        <v>34548</v>
      </c>
      <c r="AB1343">
        <v>0</v>
      </c>
    </row>
    <row r="1344" spans="1:28" x14ac:dyDescent="0.35">
      <c r="A1344">
        <v>1993</v>
      </c>
      <c r="B1344" t="s">
        <v>47</v>
      </c>
      <c r="C1344" t="s">
        <v>64</v>
      </c>
      <c r="D1344">
        <v>17336</v>
      </c>
      <c r="E1344">
        <v>21656</v>
      </c>
      <c r="F1344">
        <v>230781</v>
      </c>
      <c r="G1344">
        <v>235249</v>
      </c>
      <c r="H1344">
        <v>156</v>
      </c>
      <c r="I1344">
        <v>0.7</v>
      </c>
      <c r="J1344">
        <v>758</v>
      </c>
      <c r="K1344">
        <v>3.5</v>
      </c>
      <c r="L1344">
        <v>26541</v>
      </c>
      <c r="M1344">
        <v>2104</v>
      </c>
      <c r="N1344">
        <v>24437</v>
      </c>
      <c r="O1344">
        <v>0.9</v>
      </c>
      <c r="P1344">
        <v>11.3</v>
      </c>
      <c r="Q1344">
        <v>35477</v>
      </c>
      <c r="R1344">
        <v>9705</v>
      </c>
      <c r="S1344">
        <v>25772</v>
      </c>
      <c r="T1344">
        <v>4.0999999999999996</v>
      </c>
      <c r="U1344">
        <v>15.1</v>
      </c>
      <c r="V1344">
        <v>-8936</v>
      </c>
      <c r="W1344">
        <v>-3.8</v>
      </c>
      <c r="X1344">
        <v>22.6</v>
      </c>
      <c r="Y1344">
        <v>201</v>
      </c>
      <c r="Z1344">
        <v>247</v>
      </c>
      <c r="AA1344">
        <v>5262</v>
      </c>
      <c r="AB1344">
        <v>0</v>
      </c>
    </row>
    <row r="1345" spans="1:28" x14ac:dyDescent="0.35">
      <c r="A1345">
        <v>1993</v>
      </c>
      <c r="B1345" t="s">
        <v>47</v>
      </c>
      <c r="C1345" t="s">
        <v>45</v>
      </c>
      <c r="D1345">
        <v>154979</v>
      </c>
      <c r="E1345">
        <v>172765</v>
      </c>
      <c r="F1345">
        <v>2058366</v>
      </c>
      <c r="G1345">
        <v>2100924</v>
      </c>
      <c r="H1345">
        <v>1127</v>
      </c>
      <c r="I1345">
        <v>0.6</v>
      </c>
      <c r="J1345">
        <v>4651</v>
      </c>
      <c r="K1345">
        <v>2.7</v>
      </c>
      <c r="L1345">
        <v>203263</v>
      </c>
      <c r="M1345">
        <v>16048</v>
      </c>
      <c r="N1345">
        <v>187215</v>
      </c>
      <c r="O1345">
        <v>0.8</v>
      </c>
      <c r="P1345">
        <v>9.6999999999999993</v>
      </c>
      <c r="Q1345">
        <v>288379</v>
      </c>
      <c r="R1345">
        <v>76712</v>
      </c>
      <c r="S1345">
        <v>211667</v>
      </c>
      <c r="T1345">
        <v>3.7</v>
      </c>
      <c r="U1345">
        <v>13.7</v>
      </c>
      <c r="V1345">
        <v>-85116</v>
      </c>
      <c r="W1345">
        <v>-4</v>
      </c>
      <c r="X1345">
        <v>19.399999999999999</v>
      </c>
      <c r="Y1345">
        <v>1939</v>
      </c>
      <c r="Z1345">
        <v>2106</v>
      </c>
      <c r="AA1345">
        <v>50154</v>
      </c>
      <c r="AB1345">
        <v>0</v>
      </c>
    </row>
    <row r="1346" spans="1:28" x14ac:dyDescent="0.35">
      <c r="A1346">
        <v>1993</v>
      </c>
      <c r="B1346" t="s">
        <v>48</v>
      </c>
      <c r="C1346" t="s">
        <v>44</v>
      </c>
      <c r="D1346">
        <v>5834</v>
      </c>
      <c r="E1346">
        <v>6242</v>
      </c>
      <c r="F1346">
        <v>333424</v>
      </c>
      <c r="G1346">
        <v>167280</v>
      </c>
      <c r="H1346">
        <v>6220</v>
      </c>
      <c r="I1346">
        <v>199.3</v>
      </c>
      <c r="J1346">
        <v>0</v>
      </c>
      <c r="K1346">
        <v>0</v>
      </c>
      <c r="L1346">
        <v>332289</v>
      </c>
      <c r="M1346">
        <v>332289</v>
      </c>
      <c r="N1346">
        <v>0</v>
      </c>
      <c r="O1346">
        <v>198.6</v>
      </c>
      <c r="P1346">
        <v>198.6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332289</v>
      </c>
      <c r="W1346">
        <v>198.6</v>
      </c>
      <c r="X1346">
        <v>0</v>
      </c>
      <c r="AB1346">
        <v>0</v>
      </c>
    </row>
    <row r="1347" spans="1:28" x14ac:dyDescent="0.35">
      <c r="A1347">
        <v>1993</v>
      </c>
      <c r="B1347" t="s">
        <v>48</v>
      </c>
      <c r="C1347" t="s">
        <v>57</v>
      </c>
      <c r="D1347">
        <v>15285</v>
      </c>
      <c r="E1347">
        <v>17660</v>
      </c>
      <c r="F1347">
        <v>493791</v>
      </c>
      <c r="G1347">
        <v>469821</v>
      </c>
      <c r="H1347">
        <v>310</v>
      </c>
      <c r="I1347">
        <v>1.7</v>
      </c>
      <c r="J1347">
        <v>986</v>
      </c>
      <c r="K1347">
        <v>5.5</v>
      </c>
      <c r="L1347">
        <v>151627</v>
      </c>
      <c r="M1347">
        <v>7964</v>
      </c>
      <c r="N1347">
        <v>143663</v>
      </c>
      <c r="O1347">
        <v>1.7</v>
      </c>
      <c r="P1347">
        <v>32.299999999999997</v>
      </c>
      <c r="Q1347">
        <v>103686</v>
      </c>
      <c r="R1347">
        <v>49592</v>
      </c>
      <c r="S1347">
        <v>54094</v>
      </c>
      <c r="T1347">
        <v>10.6</v>
      </c>
      <c r="U1347">
        <v>22.1</v>
      </c>
      <c r="V1347">
        <v>47941</v>
      </c>
      <c r="W1347">
        <v>10.199999999999999</v>
      </c>
      <c r="X1347">
        <v>44.2</v>
      </c>
      <c r="Y1347">
        <v>770</v>
      </c>
      <c r="Z1347">
        <v>776</v>
      </c>
      <c r="AA1347">
        <v>43429</v>
      </c>
      <c r="AB1347">
        <v>0</v>
      </c>
    </row>
    <row r="1348" spans="1:28" x14ac:dyDescent="0.35">
      <c r="A1348">
        <v>1993</v>
      </c>
      <c r="B1348" t="s">
        <v>48</v>
      </c>
      <c r="C1348" t="s">
        <v>58</v>
      </c>
      <c r="D1348">
        <v>15120</v>
      </c>
      <c r="E1348">
        <v>17582</v>
      </c>
      <c r="F1348">
        <v>457989</v>
      </c>
      <c r="G1348">
        <v>465490</v>
      </c>
      <c r="H1348">
        <v>287</v>
      </c>
      <c r="I1348">
        <v>1.6</v>
      </c>
      <c r="J1348">
        <v>996</v>
      </c>
      <c r="K1348">
        <v>5.6</v>
      </c>
      <c r="L1348">
        <v>96259</v>
      </c>
      <c r="M1348">
        <v>7947</v>
      </c>
      <c r="N1348">
        <v>88312</v>
      </c>
      <c r="O1348">
        <v>1.7</v>
      </c>
      <c r="P1348">
        <v>20.7</v>
      </c>
      <c r="Q1348">
        <v>111260</v>
      </c>
      <c r="R1348">
        <v>49227</v>
      </c>
      <c r="S1348">
        <v>62033</v>
      </c>
      <c r="T1348">
        <v>10.6</v>
      </c>
      <c r="U1348">
        <v>23.9</v>
      </c>
      <c r="V1348">
        <v>-15001</v>
      </c>
      <c r="W1348">
        <v>-3.2</v>
      </c>
      <c r="X1348">
        <v>41.4</v>
      </c>
      <c r="Y1348">
        <v>745</v>
      </c>
      <c r="Z1348">
        <v>754</v>
      </c>
      <c r="AA1348">
        <v>42778</v>
      </c>
      <c r="AB1348">
        <v>0</v>
      </c>
    </row>
    <row r="1349" spans="1:28" x14ac:dyDescent="0.35">
      <c r="A1349">
        <v>1993</v>
      </c>
      <c r="B1349" t="s">
        <v>48</v>
      </c>
      <c r="C1349" t="s">
        <v>59</v>
      </c>
      <c r="D1349">
        <v>14976</v>
      </c>
      <c r="E1349">
        <v>17590</v>
      </c>
      <c r="F1349">
        <v>451135</v>
      </c>
      <c r="G1349">
        <v>453345</v>
      </c>
      <c r="H1349">
        <v>263</v>
      </c>
      <c r="I1349">
        <v>1.5</v>
      </c>
      <c r="J1349">
        <v>706</v>
      </c>
      <c r="K1349">
        <v>4</v>
      </c>
      <c r="L1349">
        <v>87371</v>
      </c>
      <c r="M1349">
        <v>6904</v>
      </c>
      <c r="N1349">
        <v>80467</v>
      </c>
      <c r="O1349">
        <v>1.5</v>
      </c>
      <c r="P1349">
        <v>19.3</v>
      </c>
      <c r="Q1349">
        <v>91790</v>
      </c>
      <c r="R1349">
        <v>34138</v>
      </c>
      <c r="S1349">
        <v>57652</v>
      </c>
      <c r="T1349">
        <v>7.5</v>
      </c>
      <c r="U1349">
        <v>20.2</v>
      </c>
      <c r="V1349">
        <v>-4419</v>
      </c>
      <c r="W1349">
        <v>-0.9</v>
      </c>
      <c r="X1349">
        <v>38.6</v>
      </c>
      <c r="Y1349">
        <v>500</v>
      </c>
      <c r="Z1349">
        <v>501</v>
      </c>
      <c r="AA1349">
        <v>28812</v>
      </c>
      <c r="AB1349">
        <v>0</v>
      </c>
    </row>
    <row r="1350" spans="1:28" x14ac:dyDescent="0.35">
      <c r="A1350">
        <v>1993</v>
      </c>
      <c r="B1350" t="s">
        <v>48</v>
      </c>
      <c r="C1350" t="s">
        <v>60</v>
      </c>
      <c r="D1350">
        <v>14642</v>
      </c>
      <c r="E1350">
        <v>17661</v>
      </c>
      <c r="F1350">
        <v>438514</v>
      </c>
      <c r="G1350">
        <v>443136</v>
      </c>
      <c r="H1350">
        <v>242</v>
      </c>
      <c r="I1350">
        <v>1.4</v>
      </c>
      <c r="J1350">
        <v>703</v>
      </c>
      <c r="K1350">
        <v>3.9</v>
      </c>
      <c r="L1350">
        <v>75197</v>
      </c>
      <c r="M1350">
        <v>6081</v>
      </c>
      <c r="N1350">
        <v>69116</v>
      </c>
      <c r="O1350">
        <v>1.4</v>
      </c>
      <c r="P1350">
        <v>17</v>
      </c>
      <c r="Q1350">
        <v>84441</v>
      </c>
      <c r="R1350">
        <v>30951</v>
      </c>
      <c r="S1350">
        <v>53490</v>
      </c>
      <c r="T1350">
        <v>7</v>
      </c>
      <c r="U1350">
        <v>19.100000000000001</v>
      </c>
      <c r="V1350">
        <v>-9244</v>
      </c>
      <c r="W1350">
        <v>-2.1</v>
      </c>
      <c r="X1350">
        <v>34</v>
      </c>
      <c r="Y1350">
        <v>441</v>
      </c>
      <c r="Z1350">
        <v>451</v>
      </c>
      <c r="AA1350">
        <v>25426</v>
      </c>
      <c r="AB1350">
        <v>0</v>
      </c>
    </row>
    <row r="1351" spans="1:28" x14ac:dyDescent="0.35">
      <c r="A1351">
        <v>1993</v>
      </c>
      <c r="B1351" t="s">
        <v>48</v>
      </c>
      <c r="C1351" t="s">
        <v>61</v>
      </c>
      <c r="D1351">
        <v>14126</v>
      </c>
      <c r="E1351">
        <v>17063</v>
      </c>
      <c r="F1351">
        <v>419411</v>
      </c>
      <c r="G1351">
        <v>424206</v>
      </c>
      <c r="H1351">
        <v>255</v>
      </c>
      <c r="I1351">
        <v>1.5</v>
      </c>
      <c r="J1351">
        <v>636</v>
      </c>
      <c r="K1351">
        <v>3.7</v>
      </c>
      <c r="L1351">
        <v>68733</v>
      </c>
      <c r="M1351">
        <v>4984</v>
      </c>
      <c r="N1351">
        <v>63749</v>
      </c>
      <c r="O1351">
        <v>1.2</v>
      </c>
      <c r="P1351">
        <v>16.2</v>
      </c>
      <c r="Q1351">
        <v>78323</v>
      </c>
      <c r="R1351">
        <v>26127</v>
      </c>
      <c r="S1351">
        <v>52196</v>
      </c>
      <c r="T1351">
        <v>6.2</v>
      </c>
      <c r="U1351">
        <v>18.5</v>
      </c>
      <c r="V1351">
        <v>-9590</v>
      </c>
      <c r="W1351">
        <v>-2.2999999999999998</v>
      </c>
      <c r="X1351">
        <v>32.4</v>
      </c>
      <c r="Y1351">
        <v>361</v>
      </c>
      <c r="Z1351">
        <v>374</v>
      </c>
      <c r="AA1351">
        <v>20891</v>
      </c>
      <c r="AB1351">
        <v>0</v>
      </c>
    </row>
    <row r="1352" spans="1:28" x14ac:dyDescent="0.35">
      <c r="A1352">
        <v>1993</v>
      </c>
      <c r="B1352" t="s">
        <v>48</v>
      </c>
      <c r="C1352" t="s">
        <v>62</v>
      </c>
      <c r="D1352">
        <v>65976</v>
      </c>
      <c r="E1352">
        <v>84393</v>
      </c>
      <c r="F1352">
        <v>1969375</v>
      </c>
      <c r="G1352">
        <v>1986173</v>
      </c>
      <c r="H1352">
        <v>1084</v>
      </c>
      <c r="I1352">
        <v>1.3</v>
      </c>
      <c r="J1352">
        <v>2830</v>
      </c>
      <c r="K1352">
        <v>3.3</v>
      </c>
      <c r="L1352">
        <v>280272</v>
      </c>
      <c r="M1352">
        <v>22611</v>
      </c>
      <c r="N1352">
        <v>257661</v>
      </c>
      <c r="O1352">
        <v>1.1000000000000001</v>
      </c>
      <c r="P1352">
        <v>14.1</v>
      </c>
      <c r="Q1352">
        <v>313868</v>
      </c>
      <c r="R1352">
        <v>90803</v>
      </c>
      <c r="S1352">
        <v>223065</v>
      </c>
      <c r="T1352">
        <v>4.5999999999999996</v>
      </c>
      <c r="U1352">
        <v>15.8</v>
      </c>
      <c r="V1352">
        <v>-33596</v>
      </c>
      <c r="W1352">
        <v>-1.7</v>
      </c>
      <c r="X1352">
        <v>28.2</v>
      </c>
      <c r="Y1352">
        <v>1150</v>
      </c>
      <c r="Z1352">
        <v>1284</v>
      </c>
      <c r="AA1352">
        <v>65929</v>
      </c>
      <c r="AB1352">
        <v>0</v>
      </c>
    </row>
    <row r="1353" spans="1:28" x14ac:dyDescent="0.35">
      <c r="A1353">
        <v>1993</v>
      </c>
      <c r="B1353" t="s">
        <v>48</v>
      </c>
      <c r="C1353" t="s">
        <v>63</v>
      </c>
      <c r="D1353">
        <v>50181</v>
      </c>
      <c r="E1353">
        <v>66300</v>
      </c>
      <c r="F1353">
        <v>1496739</v>
      </c>
      <c r="G1353">
        <v>1509887</v>
      </c>
      <c r="H1353">
        <v>800</v>
      </c>
      <c r="I1353">
        <v>1.2</v>
      </c>
      <c r="J1353">
        <v>1892</v>
      </c>
      <c r="K1353">
        <v>2.8</v>
      </c>
      <c r="L1353">
        <v>183262</v>
      </c>
      <c r="M1353">
        <v>14119</v>
      </c>
      <c r="N1353">
        <v>169143</v>
      </c>
      <c r="O1353">
        <v>0.9</v>
      </c>
      <c r="P1353">
        <v>12.1</v>
      </c>
      <c r="Q1353">
        <v>209557</v>
      </c>
      <c r="R1353">
        <v>49099</v>
      </c>
      <c r="S1353">
        <v>160458</v>
      </c>
      <c r="T1353">
        <v>3.3</v>
      </c>
      <c r="U1353">
        <v>13.9</v>
      </c>
      <c r="V1353">
        <v>-26295</v>
      </c>
      <c r="W1353">
        <v>-1.8</v>
      </c>
      <c r="X1353">
        <v>24.2</v>
      </c>
      <c r="Y1353">
        <v>562</v>
      </c>
      <c r="Z1353">
        <v>698</v>
      </c>
      <c r="AA1353">
        <v>32469</v>
      </c>
      <c r="AB1353">
        <v>0</v>
      </c>
    </row>
    <row r="1354" spans="1:28" x14ac:dyDescent="0.35">
      <c r="A1354">
        <v>1993</v>
      </c>
      <c r="B1354" t="s">
        <v>48</v>
      </c>
      <c r="C1354" t="s">
        <v>64</v>
      </c>
      <c r="D1354">
        <v>12190</v>
      </c>
      <c r="E1354">
        <v>21266</v>
      </c>
      <c r="F1354">
        <v>370754</v>
      </c>
      <c r="G1354">
        <v>373598</v>
      </c>
      <c r="H1354">
        <v>240</v>
      </c>
      <c r="I1354">
        <v>1.1000000000000001</v>
      </c>
      <c r="J1354">
        <v>830</v>
      </c>
      <c r="K1354">
        <v>3.9</v>
      </c>
      <c r="L1354">
        <v>44057</v>
      </c>
      <c r="M1354">
        <v>3688</v>
      </c>
      <c r="N1354">
        <v>40369</v>
      </c>
      <c r="O1354">
        <v>1</v>
      </c>
      <c r="P1354">
        <v>11.8</v>
      </c>
      <c r="Q1354">
        <v>49744</v>
      </c>
      <c r="R1354">
        <v>13084</v>
      </c>
      <c r="S1354">
        <v>36660</v>
      </c>
      <c r="T1354">
        <v>3.5</v>
      </c>
      <c r="U1354">
        <v>13.3</v>
      </c>
      <c r="V1354">
        <v>-5687</v>
      </c>
      <c r="W1354">
        <v>-1.5</v>
      </c>
      <c r="X1354">
        <v>23.6</v>
      </c>
      <c r="Y1354">
        <v>94</v>
      </c>
      <c r="Z1354">
        <v>145</v>
      </c>
      <c r="AA1354">
        <v>5197</v>
      </c>
      <c r="AB1354">
        <v>0</v>
      </c>
    </row>
    <row r="1355" spans="1:28" x14ac:dyDescent="0.35">
      <c r="A1355">
        <v>1993</v>
      </c>
      <c r="B1355" t="s">
        <v>48</v>
      </c>
      <c r="C1355" t="s">
        <v>45</v>
      </c>
      <c r="D1355">
        <v>116045</v>
      </c>
      <c r="E1355">
        <v>157878</v>
      </c>
      <c r="F1355">
        <v>3503776</v>
      </c>
      <c r="G1355">
        <v>3544353</v>
      </c>
      <c r="H1355">
        <v>1637</v>
      </c>
      <c r="I1355">
        <v>1</v>
      </c>
      <c r="J1355">
        <v>4533</v>
      </c>
      <c r="K1355">
        <v>2.8</v>
      </c>
      <c r="L1355">
        <v>345449</v>
      </c>
      <c r="M1355">
        <v>28203</v>
      </c>
      <c r="N1355">
        <v>317246</v>
      </c>
      <c r="O1355">
        <v>0.8</v>
      </c>
      <c r="P1355">
        <v>9.6999999999999993</v>
      </c>
      <c r="Q1355">
        <v>426602</v>
      </c>
      <c r="R1355">
        <v>98362</v>
      </c>
      <c r="S1355">
        <v>328240</v>
      </c>
      <c r="T1355">
        <v>2.8</v>
      </c>
      <c r="U1355">
        <v>12</v>
      </c>
      <c r="V1355">
        <v>-81153</v>
      </c>
      <c r="W1355">
        <v>-2.2999999999999998</v>
      </c>
      <c r="X1355">
        <v>19.399999999999999</v>
      </c>
      <c r="Y1355">
        <v>899</v>
      </c>
      <c r="Z1355">
        <v>1152</v>
      </c>
      <c r="AA1355">
        <v>51942</v>
      </c>
      <c r="AB1355">
        <v>0</v>
      </c>
    </row>
    <row r="1356" spans="1:28" x14ac:dyDescent="0.35">
      <c r="A1356">
        <v>1993</v>
      </c>
      <c r="B1356" t="s">
        <v>49</v>
      </c>
      <c r="C1356" t="s">
        <v>44</v>
      </c>
      <c r="D1356">
        <v>1155</v>
      </c>
      <c r="E1356">
        <v>1534</v>
      </c>
      <c r="F1356">
        <v>156593</v>
      </c>
      <c r="G1356">
        <v>78439</v>
      </c>
      <c r="H1356">
        <v>1532</v>
      </c>
      <c r="I1356">
        <v>199.7</v>
      </c>
      <c r="J1356">
        <v>0</v>
      </c>
      <c r="K1356">
        <v>0</v>
      </c>
      <c r="L1356">
        <v>156308</v>
      </c>
      <c r="M1356">
        <v>156308</v>
      </c>
      <c r="N1356">
        <v>0</v>
      </c>
      <c r="O1356">
        <v>199.3</v>
      </c>
      <c r="P1356">
        <v>199.3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156308</v>
      </c>
      <c r="W1356">
        <v>199.3</v>
      </c>
      <c r="X1356">
        <v>0</v>
      </c>
      <c r="AB1356">
        <v>0</v>
      </c>
    </row>
    <row r="1357" spans="1:28" x14ac:dyDescent="0.35">
      <c r="A1357">
        <v>1993</v>
      </c>
      <c r="B1357" t="s">
        <v>49</v>
      </c>
      <c r="C1357" t="s">
        <v>57</v>
      </c>
      <c r="D1357">
        <v>3531</v>
      </c>
      <c r="E1357">
        <v>5037</v>
      </c>
      <c r="F1357">
        <v>266377</v>
      </c>
      <c r="G1357">
        <v>249337</v>
      </c>
      <c r="H1357">
        <v>226</v>
      </c>
      <c r="I1357">
        <v>4.5</v>
      </c>
      <c r="J1357">
        <v>256</v>
      </c>
      <c r="K1357">
        <v>5.0999999999999996</v>
      </c>
      <c r="L1357">
        <v>87493</v>
      </c>
      <c r="M1357">
        <v>12359</v>
      </c>
      <c r="N1357">
        <v>75134</v>
      </c>
      <c r="O1357">
        <v>5</v>
      </c>
      <c r="P1357">
        <v>35.1</v>
      </c>
      <c r="Q1357">
        <v>53412</v>
      </c>
      <c r="R1357">
        <v>24765</v>
      </c>
      <c r="S1357">
        <v>28647</v>
      </c>
      <c r="T1357">
        <v>9.9</v>
      </c>
      <c r="U1357">
        <v>21.4</v>
      </c>
      <c r="V1357">
        <v>34081</v>
      </c>
      <c r="W1357">
        <v>13.7</v>
      </c>
      <c r="X1357">
        <v>42.8</v>
      </c>
      <c r="Y1357">
        <v>145</v>
      </c>
      <c r="Z1357">
        <v>145</v>
      </c>
      <c r="AA1357">
        <v>19558</v>
      </c>
      <c r="AB1357">
        <v>0</v>
      </c>
    </row>
    <row r="1358" spans="1:28" x14ac:dyDescent="0.35">
      <c r="A1358">
        <v>1993</v>
      </c>
      <c r="B1358" t="s">
        <v>49</v>
      </c>
      <c r="C1358" t="s">
        <v>58</v>
      </c>
      <c r="D1358">
        <v>3586</v>
      </c>
      <c r="E1358">
        <v>5441</v>
      </c>
      <c r="F1358">
        <v>248730</v>
      </c>
      <c r="G1358">
        <v>255342</v>
      </c>
      <c r="H1358">
        <v>156</v>
      </c>
      <c r="I1358">
        <v>2.8</v>
      </c>
      <c r="J1358">
        <v>330</v>
      </c>
      <c r="K1358">
        <v>6</v>
      </c>
      <c r="L1358">
        <v>54303</v>
      </c>
      <c r="M1358">
        <v>5260</v>
      </c>
      <c r="N1358">
        <v>49043</v>
      </c>
      <c r="O1358">
        <v>2.1</v>
      </c>
      <c r="P1358">
        <v>21.3</v>
      </c>
      <c r="Q1358">
        <v>67527</v>
      </c>
      <c r="R1358">
        <v>31703</v>
      </c>
      <c r="S1358">
        <v>35824</v>
      </c>
      <c r="T1358">
        <v>12.4</v>
      </c>
      <c r="U1358">
        <v>26.4</v>
      </c>
      <c r="V1358">
        <v>-13224</v>
      </c>
      <c r="W1358">
        <v>-5.0999999999999996</v>
      </c>
      <c r="X1358">
        <v>42.6</v>
      </c>
      <c r="Y1358">
        <v>185</v>
      </c>
      <c r="Z1358">
        <v>212</v>
      </c>
      <c r="AA1358">
        <v>25978</v>
      </c>
      <c r="AB1358">
        <v>0</v>
      </c>
    </row>
    <row r="1359" spans="1:28" x14ac:dyDescent="0.35">
      <c r="A1359">
        <v>1993</v>
      </c>
      <c r="B1359" t="s">
        <v>49</v>
      </c>
      <c r="C1359" t="s">
        <v>59</v>
      </c>
      <c r="D1359">
        <v>3552</v>
      </c>
      <c r="E1359">
        <v>5142</v>
      </c>
      <c r="F1359">
        <v>247718</v>
      </c>
      <c r="G1359">
        <v>245675</v>
      </c>
      <c r="H1359">
        <v>119</v>
      </c>
      <c r="I1359">
        <v>2.2999999999999998</v>
      </c>
      <c r="J1359">
        <v>233</v>
      </c>
      <c r="K1359">
        <v>4.5</v>
      </c>
      <c r="L1359">
        <v>51687</v>
      </c>
      <c r="M1359">
        <v>4984</v>
      </c>
      <c r="N1359">
        <v>46703</v>
      </c>
      <c r="O1359">
        <v>2</v>
      </c>
      <c r="P1359">
        <v>21</v>
      </c>
      <c r="Q1359">
        <v>47601</v>
      </c>
      <c r="R1359">
        <v>18011</v>
      </c>
      <c r="S1359">
        <v>29590</v>
      </c>
      <c r="T1359">
        <v>7.3</v>
      </c>
      <c r="U1359">
        <v>19.399999999999999</v>
      </c>
      <c r="V1359">
        <v>4086</v>
      </c>
      <c r="W1359">
        <v>1.6</v>
      </c>
      <c r="X1359">
        <v>38.799999999999997</v>
      </c>
      <c r="Y1359">
        <v>103</v>
      </c>
      <c r="Z1359">
        <v>132</v>
      </c>
      <c r="AA1359">
        <v>13831</v>
      </c>
      <c r="AB1359">
        <v>0</v>
      </c>
    </row>
    <row r="1360" spans="1:28" x14ac:dyDescent="0.35">
      <c r="A1360">
        <v>1993</v>
      </c>
      <c r="B1360" t="s">
        <v>49</v>
      </c>
      <c r="C1360" t="s">
        <v>60</v>
      </c>
      <c r="D1360">
        <v>3660</v>
      </c>
      <c r="E1360">
        <v>5520</v>
      </c>
      <c r="F1360">
        <v>251916</v>
      </c>
      <c r="G1360">
        <v>254898</v>
      </c>
      <c r="H1360">
        <v>165</v>
      </c>
      <c r="I1360">
        <v>3</v>
      </c>
      <c r="J1360">
        <v>280</v>
      </c>
      <c r="K1360">
        <v>5</v>
      </c>
      <c r="L1360">
        <v>44248</v>
      </c>
      <c r="M1360">
        <v>3975</v>
      </c>
      <c r="N1360">
        <v>40273</v>
      </c>
      <c r="O1360">
        <v>1.6</v>
      </c>
      <c r="P1360">
        <v>17.399999999999999</v>
      </c>
      <c r="Q1360">
        <v>50211</v>
      </c>
      <c r="R1360">
        <v>17219</v>
      </c>
      <c r="S1360">
        <v>32992</v>
      </c>
      <c r="T1360">
        <v>6.8</v>
      </c>
      <c r="U1360">
        <v>19.7</v>
      </c>
      <c r="V1360">
        <v>-5963</v>
      </c>
      <c r="W1360">
        <v>-2.2999999999999998</v>
      </c>
      <c r="X1360">
        <v>34.799999999999997</v>
      </c>
      <c r="Y1360">
        <v>95</v>
      </c>
      <c r="Z1360">
        <v>111</v>
      </c>
      <c r="AA1360">
        <v>12972</v>
      </c>
      <c r="AB1360">
        <v>0</v>
      </c>
    </row>
    <row r="1361" spans="1:28" x14ac:dyDescent="0.35">
      <c r="A1361">
        <v>1993</v>
      </c>
      <c r="B1361" t="s">
        <v>49</v>
      </c>
      <c r="C1361" t="s">
        <v>61</v>
      </c>
      <c r="D1361">
        <v>3446</v>
      </c>
      <c r="E1361">
        <v>5541</v>
      </c>
      <c r="F1361">
        <v>235685</v>
      </c>
      <c r="G1361">
        <v>236757</v>
      </c>
      <c r="H1361">
        <v>150</v>
      </c>
      <c r="I1361">
        <v>2.7</v>
      </c>
      <c r="J1361">
        <v>222</v>
      </c>
      <c r="K1361">
        <v>4</v>
      </c>
      <c r="L1361">
        <v>38504</v>
      </c>
      <c r="M1361">
        <v>3173</v>
      </c>
      <c r="N1361">
        <v>35331</v>
      </c>
      <c r="O1361">
        <v>1.3</v>
      </c>
      <c r="P1361">
        <v>16.3</v>
      </c>
      <c r="Q1361">
        <v>40648</v>
      </c>
      <c r="R1361">
        <v>12300</v>
      </c>
      <c r="S1361">
        <v>28348</v>
      </c>
      <c r="T1361">
        <v>5.2</v>
      </c>
      <c r="U1361">
        <v>17.2</v>
      </c>
      <c r="V1361">
        <v>-2144</v>
      </c>
      <c r="W1361">
        <v>-0.9</v>
      </c>
      <c r="X1361">
        <v>32.6</v>
      </c>
      <c r="Y1361">
        <v>63</v>
      </c>
      <c r="Z1361">
        <v>63</v>
      </c>
      <c r="AA1361">
        <v>8550</v>
      </c>
      <c r="AB1361">
        <v>0</v>
      </c>
    </row>
    <row r="1362" spans="1:28" x14ac:dyDescent="0.35">
      <c r="A1362">
        <v>1993</v>
      </c>
      <c r="B1362" t="s">
        <v>49</v>
      </c>
      <c r="C1362" t="s">
        <v>62</v>
      </c>
      <c r="D1362">
        <v>17900</v>
      </c>
      <c r="E1362">
        <v>32318</v>
      </c>
      <c r="F1362">
        <v>1231540</v>
      </c>
      <c r="G1362">
        <v>1233951</v>
      </c>
      <c r="H1362">
        <v>822</v>
      </c>
      <c r="I1362">
        <v>2.5</v>
      </c>
      <c r="J1362">
        <v>1324</v>
      </c>
      <c r="K1362">
        <v>4.0999999999999996</v>
      </c>
      <c r="L1362">
        <v>183280</v>
      </c>
      <c r="M1362">
        <v>17629</v>
      </c>
      <c r="N1362">
        <v>165651</v>
      </c>
      <c r="O1362">
        <v>1.4</v>
      </c>
      <c r="P1362">
        <v>14.9</v>
      </c>
      <c r="Q1362">
        <v>188102</v>
      </c>
      <c r="R1362">
        <v>54455</v>
      </c>
      <c r="S1362">
        <v>133647</v>
      </c>
      <c r="T1362">
        <v>4.4000000000000004</v>
      </c>
      <c r="U1362">
        <v>15.2</v>
      </c>
      <c r="V1362">
        <v>-4822</v>
      </c>
      <c r="W1362">
        <v>-0.3</v>
      </c>
      <c r="X1362">
        <v>29.8</v>
      </c>
      <c r="Y1362">
        <v>238</v>
      </c>
      <c r="Z1362">
        <v>297</v>
      </c>
      <c r="AA1362">
        <v>31704</v>
      </c>
      <c r="AB1362">
        <v>0</v>
      </c>
    </row>
    <row r="1363" spans="1:28" x14ac:dyDescent="0.35">
      <c r="A1363">
        <v>1993</v>
      </c>
      <c r="B1363" t="s">
        <v>49</v>
      </c>
      <c r="C1363" t="s">
        <v>63</v>
      </c>
      <c r="D1363">
        <v>14760</v>
      </c>
      <c r="E1363">
        <v>28271</v>
      </c>
      <c r="F1363">
        <v>1014559</v>
      </c>
      <c r="G1363">
        <v>1014356</v>
      </c>
      <c r="H1363">
        <v>709</v>
      </c>
      <c r="I1363">
        <v>2.5</v>
      </c>
      <c r="J1363">
        <v>1092</v>
      </c>
      <c r="K1363">
        <v>3.8</v>
      </c>
      <c r="L1363">
        <v>132475</v>
      </c>
      <c r="M1363">
        <v>13725</v>
      </c>
      <c r="N1363">
        <v>118750</v>
      </c>
      <c r="O1363">
        <v>1.4</v>
      </c>
      <c r="P1363">
        <v>13.1</v>
      </c>
      <c r="Q1363">
        <v>132069</v>
      </c>
      <c r="R1363">
        <v>30755</v>
      </c>
      <c r="S1363">
        <v>101314</v>
      </c>
      <c r="T1363">
        <v>3</v>
      </c>
      <c r="U1363">
        <v>13</v>
      </c>
      <c r="V1363">
        <v>406</v>
      </c>
      <c r="W1363">
        <v>0.1</v>
      </c>
      <c r="X1363">
        <v>26</v>
      </c>
      <c r="Y1363">
        <v>123</v>
      </c>
      <c r="Z1363">
        <v>230</v>
      </c>
      <c r="AA1363">
        <v>16377</v>
      </c>
      <c r="AB1363">
        <v>0</v>
      </c>
    </row>
    <row r="1364" spans="1:28" x14ac:dyDescent="0.35">
      <c r="A1364">
        <v>1993</v>
      </c>
      <c r="B1364" t="s">
        <v>49</v>
      </c>
      <c r="C1364" t="s">
        <v>64</v>
      </c>
      <c r="D1364">
        <v>4426</v>
      </c>
      <c r="E1364">
        <v>13257</v>
      </c>
      <c r="F1364">
        <v>309950</v>
      </c>
      <c r="G1364">
        <v>308560</v>
      </c>
      <c r="H1364">
        <v>327</v>
      </c>
      <c r="I1364">
        <v>2.4</v>
      </c>
      <c r="J1364">
        <v>581</v>
      </c>
      <c r="K1364">
        <v>4.3</v>
      </c>
      <c r="L1364">
        <v>40326</v>
      </c>
      <c r="M1364">
        <v>4666</v>
      </c>
      <c r="N1364">
        <v>35660</v>
      </c>
      <c r="O1364">
        <v>1.5</v>
      </c>
      <c r="P1364">
        <v>13.1</v>
      </c>
      <c r="Q1364">
        <v>37545</v>
      </c>
      <c r="R1364">
        <v>9700</v>
      </c>
      <c r="S1364">
        <v>27845</v>
      </c>
      <c r="T1364">
        <v>3.1</v>
      </c>
      <c r="U1364">
        <v>12.2</v>
      </c>
      <c r="V1364">
        <v>2781</v>
      </c>
      <c r="W1364">
        <v>0.9</v>
      </c>
      <c r="X1364">
        <v>24.4</v>
      </c>
      <c r="Y1364">
        <v>22</v>
      </c>
      <c r="Z1364">
        <v>67</v>
      </c>
      <c r="AA1364">
        <v>2942</v>
      </c>
      <c r="AB1364">
        <v>0</v>
      </c>
    </row>
    <row r="1365" spans="1:28" x14ac:dyDescent="0.35">
      <c r="A1365">
        <v>1993</v>
      </c>
      <c r="B1365" t="s">
        <v>49</v>
      </c>
      <c r="C1365" t="s">
        <v>45</v>
      </c>
      <c r="D1365">
        <v>43289</v>
      </c>
      <c r="E1365">
        <v>86418</v>
      </c>
      <c r="F1365">
        <v>2982213</v>
      </c>
      <c r="G1365">
        <v>2993042</v>
      </c>
      <c r="H1365">
        <v>1663</v>
      </c>
      <c r="I1365">
        <v>1.9</v>
      </c>
      <c r="J1365">
        <v>3441</v>
      </c>
      <c r="K1365">
        <v>3.9</v>
      </c>
      <c r="L1365">
        <v>312608</v>
      </c>
      <c r="M1365">
        <v>29867</v>
      </c>
      <c r="N1365">
        <v>282741</v>
      </c>
      <c r="O1365">
        <v>1</v>
      </c>
      <c r="P1365">
        <v>10.4</v>
      </c>
      <c r="Q1365">
        <v>334265</v>
      </c>
      <c r="R1365">
        <v>77532</v>
      </c>
      <c r="S1365">
        <v>256733</v>
      </c>
      <c r="T1365">
        <v>2.6</v>
      </c>
      <c r="U1365">
        <v>11.2</v>
      </c>
      <c r="V1365">
        <v>-21657</v>
      </c>
      <c r="W1365">
        <v>-0.8</v>
      </c>
      <c r="X1365">
        <v>20.8</v>
      </c>
      <c r="Y1365">
        <v>213</v>
      </c>
      <c r="Z1365">
        <v>469</v>
      </c>
      <c r="AA1365">
        <v>28253</v>
      </c>
      <c r="AB1365">
        <v>0</v>
      </c>
    </row>
    <row r="1366" spans="1:28" x14ac:dyDescent="0.35">
      <c r="A1366">
        <v>1993</v>
      </c>
      <c r="B1366" t="s">
        <v>50</v>
      </c>
      <c r="C1366" t="s">
        <v>44</v>
      </c>
      <c r="D1366">
        <v>456</v>
      </c>
      <c r="E1366">
        <v>716</v>
      </c>
      <c r="F1366">
        <v>134778</v>
      </c>
      <c r="G1366">
        <v>68480</v>
      </c>
      <c r="H1366">
        <v>711</v>
      </c>
      <c r="I1366">
        <v>198.6</v>
      </c>
      <c r="J1366">
        <v>0</v>
      </c>
      <c r="K1366">
        <v>0</v>
      </c>
      <c r="L1366">
        <v>132597</v>
      </c>
      <c r="M1366">
        <v>132597</v>
      </c>
      <c r="N1366">
        <v>0</v>
      </c>
      <c r="O1366">
        <v>193.6</v>
      </c>
      <c r="P1366">
        <v>193.6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132597</v>
      </c>
      <c r="W1366">
        <v>193.6</v>
      </c>
      <c r="X1366">
        <v>0</v>
      </c>
      <c r="AB1366">
        <v>0</v>
      </c>
    </row>
    <row r="1367" spans="1:28" x14ac:dyDescent="0.35">
      <c r="A1367">
        <v>1993</v>
      </c>
      <c r="B1367" t="s">
        <v>50</v>
      </c>
      <c r="C1367" t="s">
        <v>57</v>
      </c>
      <c r="D1367">
        <v>1411</v>
      </c>
      <c r="E1367">
        <v>3091</v>
      </c>
      <c r="F1367">
        <v>238281</v>
      </c>
      <c r="G1367">
        <v>214239</v>
      </c>
      <c r="H1367">
        <v>296</v>
      </c>
      <c r="I1367">
        <v>9.8000000000000007</v>
      </c>
      <c r="J1367">
        <v>148</v>
      </c>
      <c r="K1367">
        <v>4.9000000000000004</v>
      </c>
      <c r="L1367">
        <v>91885</v>
      </c>
      <c r="M1367">
        <v>19130</v>
      </c>
      <c r="N1367">
        <v>72755</v>
      </c>
      <c r="O1367">
        <v>8.9</v>
      </c>
      <c r="P1367">
        <v>42.9</v>
      </c>
      <c r="Q1367">
        <v>43800</v>
      </c>
      <c r="R1367">
        <v>17302</v>
      </c>
      <c r="S1367">
        <v>26498</v>
      </c>
      <c r="T1367">
        <v>8.1</v>
      </c>
      <c r="U1367">
        <v>20.399999999999999</v>
      </c>
      <c r="V1367">
        <v>48085</v>
      </c>
      <c r="W1367">
        <v>22.5</v>
      </c>
      <c r="X1367">
        <v>40.799999999999997</v>
      </c>
      <c r="Y1367">
        <v>40</v>
      </c>
      <c r="Z1367">
        <v>45</v>
      </c>
      <c r="AB1367">
        <v>1</v>
      </c>
    </row>
    <row r="1368" spans="1:28" x14ac:dyDescent="0.35">
      <c r="A1368">
        <v>1993</v>
      </c>
      <c r="B1368" t="s">
        <v>50</v>
      </c>
      <c r="C1368" t="s">
        <v>58</v>
      </c>
      <c r="D1368">
        <v>1444</v>
      </c>
      <c r="E1368">
        <v>3353</v>
      </c>
      <c r="F1368">
        <v>220740</v>
      </c>
      <c r="G1368">
        <v>226035</v>
      </c>
      <c r="H1368">
        <v>207</v>
      </c>
      <c r="I1368">
        <v>6.2</v>
      </c>
      <c r="J1368">
        <v>220</v>
      </c>
      <c r="K1368">
        <v>6.5</v>
      </c>
      <c r="L1368">
        <v>51774</v>
      </c>
      <c r="M1368">
        <v>6946</v>
      </c>
      <c r="N1368">
        <v>44828</v>
      </c>
      <c r="O1368">
        <v>3.1</v>
      </c>
      <c r="P1368">
        <v>22.9</v>
      </c>
      <c r="Q1368">
        <v>62364</v>
      </c>
      <c r="R1368">
        <v>30757</v>
      </c>
      <c r="S1368">
        <v>31607</v>
      </c>
      <c r="T1368">
        <v>13.6</v>
      </c>
      <c r="U1368">
        <v>27.6</v>
      </c>
      <c r="V1368">
        <v>-10590</v>
      </c>
      <c r="W1368">
        <v>-4.7</v>
      </c>
      <c r="X1368">
        <v>45.8</v>
      </c>
      <c r="Y1368">
        <v>89</v>
      </c>
      <c r="Z1368">
        <v>89</v>
      </c>
      <c r="AB1368">
        <v>1</v>
      </c>
    </row>
    <row r="1369" spans="1:28" x14ac:dyDescent="0.35">
      <c r="A1369">
        <v>1993</v>
      </c>
      <c r="B1369" t="s">
        <v>50</v>
      </c>
      <c r="C1369" t="s">
        <v>59</v>
      </c>
      <c r="D1369">
        <v>1410</v>
      </c>
      <c r="E1369">
        <v>2919</v>
      </c>
      <c r="F1369">
        <v>212494</v>
      </c>
      <c r="G1369">
        <v>210647</v>
      </c>
      <c r="H1369">
        <v>195</v>
      </c>
      <c r="I1369">
        <v>6.6</v>
      </c>
      <c r="J1369">
        <v>222</v>
      </c>
      <c r="K1369">
        <v>7.6</v>
      </c>
      <c r="L1369">
        <v>42607</v>
      </c>
      <c r="M1369">
        <v>4005</v>
      </c>
      <c r="N1369">
        <v>38602</v>
      </c>
      <c r="O1369">
        <v>1.9</v>
      </c>
      <c r="P1369">
        <v>20.2</v>
      </c>
      <c r="Q1369">
        <v>38913</v>
      </c>
      <c r="R1369">
        <v>12932</v>
      </c>
      <c r="S1369">
        <v>25981</v>
      </c>
      <c r="T1369">
        <v>6.1</v>
      </c>
      <c r="U1369">
        <v>18.5</v>
      </c>
      <c r="V1369">
        <v>3694</v>
      </c>
      <c r="W1369">
        <v>1.7</v>
      </c>
      <c r="X1369">
        <v>37</v>
      </c>
      <c r="Y1369">
        <v>32</v>
      </c>
      <c r="Z1369">
        <v>35</v>
      </c>
      <c r="AA1369">
        <v>8928</v>
      </c>
      <c r="AB1369">
        <v>0</v>
      </c>
    </row>
    <row r="1370" spans="1:28" x14ac:dyDescent="0.35">
      <c r="A1370">
        <v>1993</v>
      </c>
      <c r="B1370" t="s">
        <v>50</v>
      </c>
      <c r="C1370" t="s">
        <v>60</v>
      </c>
      <c r="D1370">
        <v>1492</v>
      </c>
      <c r="E1370">
        <v>3231</v>
      </c>
      <c r="F1370">
        <v>226769</v>
      </c>
      <c r="G1370">
        <v>224053</v>
      </c>
      <c r="H1370">
        <v>153</v>
      </c>
      <c r="I1370">
        <v>4.8</v>
      </c>
      <c r="J1370">
        <v>127</v>
      </c>
      <c r="K1370">
        <v>3.9</v>
      </c>
      <c r="L1370">
        <v>45710</v>
      </c>
      <c r="M1370">
        <v>4874</v>
      </c>
      <c r="N1370">
        <v>40836</v>
      </c>
      <c r="O1370">
        <v>2.2000000000000002</v>
      </c>
      <c r="P1370">
        <v>20.399999999999999</v>
      </c>
      <c r="Q1370">
        <v>40277</v>
      </c>
      <c r="R1370">
        <v>14416</v>
      </c>
      <c r="S1370">
        <v>25861</v>
      </c>
      <c r="T1370">
        <v>6.4</v>
      </c>
      <c r="U1370">
        <v>18</v>
      </c>
      <c r="V1370">
        <v>5433</v>
      </c>
      <c r="W1370">
        <v>2.4</v>
      </c>
      <c r="X1370">
        <v>36</v>
      </c>
      <c r="Y1370">
        <v>42</v>
      </c>
      <c r="Z1370">
        <v>54</v>
      </c>
      <c r="AA1370">
        <v>11622</v>
      </c>
      <c r="AB1370">
        <v>0</v>
      </c>
    </row>
    <row r="1371" spans="1:28" x14ac:dyDescent="0.35">
      <c r="A1371">
        <v>1993</v>
      </c>
      <c r="B1371" t="s">
        <v>50</v>
      </c>
      <c r="C1371" t="s">
        <v>61</v>
      </c>
      <c r="D1371">
        <v>1543</v>
      </c>
      <c r="E1371">
        <v>3577</v>
      </c>
      <c r="F1371">
        <v>231964</v>
      </c>
      <c r="G1371">
        <v>231126</v>
      </c>
      <c r="H1371">
        <v>150</v>
      </c>
      <c r="I1371">
        <v>4.0999999999999996</v>
      </c>
      <c r="J1371">
        <v>295</v>
      </c>
      <c r="K1371">
        <v>8.1</v>
      </c>
      <c r="L1371">
        <v>40316</v>
      </c>
      <c r="M1371">
        <v>5273</v>
      </c>
      <c r="N1371">
        <v>35043</v>
      </c>
      <c r="O1371">
        <v>2.2999999999999998</v>
      </c>
      <c r="P1371">
        <v>17.399999999999999</v>
      </c>
      <c r="Q1371">
        <v>38640</v>
      </c>
      <c r="R1371">
        <v>12784</v>
      </c>
      <c r="S1371">
        <v>25856</v>
      </c>
      <c r="T1371">
        <v>5.5</v>
      </c>
      <c r="U1371">
        <v>16.7</v>
      </c>
      <c r="V1371">
        <v>1676</v>
      </c>
      <c r="W1371">
        <v>0.7</v>
      </c>
      <c r="X1371">
        <v>33.4</v>
      </c>
      <c r="Y1371">
        <v>28</v>
      </c>
      <c r="Z1371">
        <v>94</v>
      </c>
      <c r="AA1371">
        <v>8584</v>
      </c>
      <c r="AB1371">
        <v>0</v>
      </c>
    </row>
    <row r="1372" spans="1:28" x14ac:dyDescent="0.35">
      <c r="A1372">
        <v>1993</v>
      </c>
      <c r="B1372" t="s">
        <v>50</v>
      </c>
      <c r="C1372" t="s">
        <v>62</v>
      </c>
      <c r="D1372">
        <v>8566</v>
      </c>
      <c r="E1372">
        <v>25548</v>
      </c>
      <c r="F1372">
        <v>1288027</v>
      </c>
      <c r="G1372">
        <v>1280187</v>
      </c>
      <c r="H1372">
        <v>1337</v>
      </c>
      <c r="I1372">
        <v>5.2</v>
      </c>
      <c r="J1372">
        <v>1299</v>
      </c>
      <c r="K1372">
        <v>5.0999999999999996</v>
      </c>
      <c r="L1372">
        <v>204164</v>
      </c>
      <c r="M1372">
        <v>27570</v>
      </c>
      <c r="N1372">
        <v>176594</v>
      </c>
      <c r="O1372">
        <v>2.2000000000000002</v>
      </c>
      <c r="P1372">
        <v>15.9</v>
      </c>
      <c r="Q1372">
        <v>188483</v>
      </c>
      <c r="R1372">
        <v>53197</v>
      </c>
      <c r="S1372">
        <v>135286</v>
      </c>
      <c r="T1372">
        <v>4.2</v>
      </c>
      <c r="U1372">
        <v>14.7</v>
      </c>
      <c r="V1372">
        <v>15681</v>
      </c>
      <c r="W1372">
        <v>1.2</v>
      </c>
      <c r="X1372">
        <v>29.4</v>
      </c>
      <c r="Y1372">
        <v>89</v>
      </c>
      <c r="Z1372">
        <v>195</v>
      </c>
      <c r="AA1372">
        <v>27801</v>
      </c>
      <c r="AB1372">
        <v>0</v>
      </c>
    </row>
    <row r="1373" spans="1:28" x14ac:dyDescent="0.35">
      <c r="A1373">
        <v>1993</v>
      </c>
      <c r="B1373" t="s">
        <v>50</v>
      </c>
      <c r="C1373" t="s">
        <v>63</v>
      </c>
      <c r="D1373">
        <v>7182</v>
      </c>
      <c r="E1373">
        <v>23304</v>
      </c>
      <c r="F1373">
        <v>1076528</v>
      </c>
      <c r="G1373">
        <v>1071172</v>
      </c>
      <c r="H1373">
        <v>1101</v>
      </c>
      <c r="I1373">
        <v>4.7</v>
      </c>
      <c r="J1373">
        <v>1250</v>
      </c>
      <c r="K1373">
        <v>5.3</v>
      </c>
      <c r="L1373">
        <v>153340</v>
      </c>
      <c r="M1373">
        <v>20637</v>
      </c>
      <c r="N1373">
        <v>132703</v>
      </c>
      <c r="O1373">
        <v>1.9</v>
      </c>
      <c r="P1373">
        <v>14.3</v>
      </c>
      <c r="Q1373">
        <v>142628</v>
      </c>
      <c r="R1373">
        <v>36895</v>
      </c>
      <c r="S1373">
        <v>105733</v>
      </c>
      <c r="T1373">
        <v>3.4</v>
      </c>
      <c r="U1373">
        <v>13.3</v>
      </c>
      <c r="V1373">
        <v>10712</v>
      </c>
      <c r="W1373">
        <v>1</v>
      </c>
      <c r="X1373">
        <v>26.6</v>
      </c>
      <c r="Y1373">
        <v>52</v>
      </c>
      <c r="Z1373">
        <v>131</v>
      </c>
      <c r="AA1373">
        <v>15409</v>
      </c>
      <c r="AB1373">
        <v>0</v>
      </c>
    </row>
    <row r="1374" spans="1:28" x14ac:dyDescent="0.35">
      <c r="A1374">
        <v>1993</v>
      </c>
      <c r="B1374" t="s">
        <v>50</v>
      </c>
      <c r="C1374" t="s">
        <v>64</v>
      </c>
      <c r="D1374">
        <v>2841</v>
      </c>
      <c r="E1374">
        <v>15476</v>
      </c>
      <c r="F1374">
        <v>432551</v>
      </c>
      <c r="G1374">
        <v>427980</v>
      </c>
      <c r="H1374">
        <v>689</v>
      </c>
      <c r="I1374">
        <v>4.4000000000000004</v>
      </c>
      <c r="J1374">
        <v>830</v>
      </c>
      <c r="K1374">
        <v>5.3</v>
      </c>
      <c r="L1374">
        <v>60588</v>
      </c>
      <c r="M1374">
        <v>8804</v>
      </c>
      <c r="N1374">
        <v>51784</v>
      </c>
      <c r="O1374">
        <v>2.1</v>
      </c>
      <c r="P1374">
        <v>14.2</v>
      </c>
      <c r="Q1374">
        <v>51445</v>
      </c>
      <c r="R1374">
        <v>12770</v>
      </c>
      <c r="S1374">
        <v>38675</v>
      </c>
      <c r="T1374">
        <v>3</v>
      </c>
      <c r="U1374">
        <v>12</v>
      </c>
      <c r="V1374">
        <v>9143</v>
      </c>
      <c r="W1374">
        <v>2.2000000000000002</v>
      </c>
      <c r="X1374">
        <v>24</v>
      </c>
      <c r="Y1374">
        <v>8</v>
      </c>
      <c r="Z1374">
        <v>92</v>
      </c>
      <c r="AB1374">
        <v>1</v>
      </c>
    </row>
    <row r="1375" spans="1:28" x14ac:dyDescent="0.35">
      <c r="A1375">
        <v>1993</v>
      </c>
      <c r="B1375" t="s">
        <v>50</v>
      </c>
      <c r="C1375" t="s">
        <v>45</v>
      </c>
      <c r="D1375">
        <v>25821</v>
      </c>
      <c r="E1375">
        <v>93078</v>
      </c>
      <c r="F1375">
        <v>3906998</v>
      </c>
      <c r="G1375">
        <v>3898717</v>
      </c>
      <c r="H1375">
        <v>3643</v>
      </c>
      <c r="I1375">
        <v>3.9</v>
      </c>
      <c r="J1375">
        <v>5199</v>
      </c>
      <c r="K1375">
        <v>5.5</v>
      </c>
      <c r="L1375">
        <v>447562</v>
      </c>
      <c r="M1375">
        <v>64565</v>
      </c>
      <c r="N1375">
        <v>382997</v>
      </c>
      <c r="O1375">
        <v>1.7</v>
      </c>
      <c r="P1375">
        <v>11.5</v>
      </c>
      <c r="Q1375">
        <v>430999</v>
      </c>
      <c r="R1375">
        <v>108006</v>
      </c>
      <c r="S1375">
        <v>322993</v>
      </c>
      <c r="T1375">
        <v>2.8</v>
      </c>
      <c r="U1375">
        <v>11.1</v>
      </c>
      <c r="V1375">
        <v>16563</v>
      </c>
      <c r="W1375">
        <v>0.4</v>
      </c>
      <c r="X1375">
        <v>22.2</v>
      </c>
      <c r="Y1375">
        <v>104</v>
      </c>
      <c r="Z1375">
        <v>591</v>
      </c>
      <c r="AA1375">
        <v>30577</v>
      </c>
      <c r="AB1375">
        <v>0</v>
      </c>
    </row>
    <row r="1376" spans="1:28" x14ac:dyDescent="0.35">
      <c r="A1376">
        <v>1993</v>
      </c>
      <c r="B1376" t="s">
        <v>51</v>
      </c>
      <c r="C1376" t="s">
        <v>44</v>
      </c>
      <c r="D1376">
        <v>67</v>
      </c>
      <c r="E1376">
        <v>207</v>
      </c>
      <c r="F1376">
        <v>43756</v>
      </c>
      <c r="G1376">
        <v>21878</v>
      </c>
      <c r="H1376">
        <v>207</v>
      </c>
      <c r="I1376">
        <v>200</v>
      </c>
      <c r="J1376">
        <v>0</v>
      </c>
      <c r="K1376">
        <v>0</v>
      </c>
      <c r="L1376">
        <v>43756</v>
      </c>
      <c r="M1376">
        <v>43756</v>
      </c>
      <c r="N1376">
        <v>0</v>
      </c>
      <c r="O1376">
        <v>200</v>
      </c>
      <c r="P1376">
        <v>200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43756</v>
      </c>
      <c r="W1376">
        <v>200</v>
      </c>
      <c r="X1376">
        <v>0</v>
      </c>
      <c r="AB1376">
        <v>0</v>
      </c>
    </row>
    <row r="1377" spans="1:28" x14ac:dyDescent="0.35">
      <c r="A1377">
        <v>1993</v>
      </c>
      <c r="B1377" t="s">
        <v>51</v>
      </c>
      <c r="C1377" t="s">
        <v>57</v>
      </c>
      <c r="D1377">
        <v>315</v>
      </c>
      <c r="E1377">
        <v>1310</v>
      </c>
      <c r="F1377">
        <v>115460</v>
      </c>
      <c r="G1377">
        <v>101932</v>
      </c>
      <c r="H1377">
        <v>198</v>
      </c>
      <c r="I1377">
        <v>16.2</v>
      </c>
      <c r="J1377">
        <v>27</v>
      </c>
      <c r="K1377">
        <v>2.2000000000000002</v>
      </c>
      <c r="L1377">
        <v>41371</v>
      </c>
      <c r="M1377">
        <v>5606</v>
      </c>
      <c r="N1377">
        <v>35765</v>
      </c>
      <c r="O1377">
        <v>5.5</v>
      </c>
      <c r="P1377">
        <v>40.6</v>
      </c>
      <c r="Q1377">
        <v>14315</v>
      </c>
      <c r="R1377">
        <v>733</v>
      </c>
      <c r="S1377">
        <v>13582</v>
      </c>
      <c r="T1377">
        <v>0.7</v>
      </c>
      <c r="U1377">
        <v>14</v>
      </c>
      <c r="V1377">
        <v>27056</v>
      </c>
      <c r="W1377">
        <v>26.6</v>
      </c>
      <c r="X1377">
        <v>28</v>
      </c>
      <c r="Y1377">
        <v>1</v>
      </c>
      <c r="Z1377">
        <v>2</v>
      </c>
      <c r="AB1377">
        <v>1</v>
      </c>
    </row>
    <row r="1378" spans="1:28" x14ac:dyDescent="0.35">
      <c r="A1378">
        <v>1993</v>
      </c>
      <c r="B1378" t="s">
        <v>51</v>
      </c>
      <c r="C1378" t="s">
        <v>58</v>
      </c>
      <c r="D1378">
        <v>303</v>
      </c>
      <c r="E1378">
        <v>1297</v>
      </c>
      <c r="F1378">
        <v>104664</v>
      </c>
      <c r="G1378">
        <v>103437</v>
      </c>
      <c r="H1378">
        <v>141</v>
      </c>
      <c r="I1378">
        <v>11.1</v>
      </c>
      <c r="J1378">
        <v>85</v>
      </c>
      <c r="K1378">
        <v>6.7</v>
      </c>
      <c r="L1378">
        <v>32348</v>
      </c>
      <c r="M1378">
        <v>4881</v>
      </c>
      <c r="N1378">
        <v>27467</v>
      </c>
      <c r="O1378">
        <v>4.7</v>
      </c>
      <c r="P1378">
        <v>31.3</v>
      </c>
      <c r="Q1378">
        <v>29893</v>
      </c>
      <c r="R1378">
        <v>10168</v>
      </c>
      <c r="S1378">
        <v>19725</v>
      </c>
      <c r="T1378">
        <v>9.8000000000000007</v>
      </c>
      <c r="U1378">
        <v>28.9</v>
      </c>
      <c r="V1378">
        <v>2455</v>
      </c>
      <c r="W1378">
        <v>2.4</v>
      </c>
      <c r="X1378">
        <v>57.8</v>
      </c>
      <c r="Y1378">
        <v>8</v>
      </c>
      <c r="Z1378">
        <v>8</v>
      </c>
      <c r="AA1378">
        <v>5573</v>
      </c>
      <c r="AB1378">
        <v>0</v>
      </c>
    </row>
    <row r="1379" spans="1:28" x14ac:dyDescent="0.35">
      <c r="A1379">
        <v>1993</v>
      </c>
      <c r="B1379" t="s">
        <v>51</v>
      </c>
      <c r="C1379" t="s">
        <v>59</v>
      </c>
      <c r="D1379">
        <v>294</v>
      </c>
      <c r="E1379">
        <v>1323</v>
      </c>
      <c r="F1379">
        <v>99916</v>
      </c>
      <c r="G1379">
        <v>99153</v>
      </c>
      <c r="H1379">
        <v>134</v>
      </c>
      <c r="I1379">
        <v>10.3</v>
      </c>
      <c r="J1379">
        <v>100</v>
      </c>
      <c r="K1379">
        <v>7.7</v>
      </c>
      <c r="L1379">
        <v>25031</v>
      </c>
      <c r="M1379">
        <v>4325</v>
      </c>
      <c r="N1379">
        <v>20706</v>
      </c>
      <c r="O1379">
        <v>4.4000000000000004</v>
      </c>
      <c r="P1379">
        <v>25.2</v>
      </c>
      <c r="Q1379">
        <v>23505</v>
      </c>
      <c r="R1379">
        <v>8408</v>
      </c>
      <c r="S1379">
        <v>15097</v>
      </c>
      <c r="T1379">
        <v>8.5</v>
      </c>
      <c r="U1379">
        <v>23.7</v>
      </c>
      <c r="V1379">
        <v>1526</v>
      </c>
      <c r="W1379">
        <v>1.5</v>
      </c>
      <c r="X1379">
        <v>47.4</v>
      </c>
      <c r="Y1379">
        <v>9</v>
      </c>
      <c r="Z1379">
        <v>21</v>
      </c>
      <c r="AA1379">
        <v>5809</v>
      </c>
      <c r="AB1379">
        <v>0</v>
      </c>
    </row>
    <row r="1380" spans="1:28" x14ac:dyDescent="0.35">
      <c r="A1380">
        <v>1993</v>
      </c>
      <c r="B1380" t="s">
        <v>51</v>
      </c>
      <c r="C1380" t="s">
        <v>60</v>
      </c>
      <c r="D1380">
        <v>342</v>
      </c>
      <c r="E1380">
        <v>1426</v>
      </c>
      <c r="F1380">
        <v>113429</v>
      </c>
      <c r="G1380">
        <v>110871</v>
      </c>
      <c r="H1380">
        <v>125</v>
      </c>
      <c r="I1380">
        <v>8.9</v>
      </c>
      <c r="J1380">
        <v>88</v>
      </c>
      <c r="K1380">
        <v>6.2</v>
      </c>
      <c r="L1380">
        <v>24446</v>
      </c>
      <c r="M1380">
        <v>4568</v>
      </c>
      <c r="N1380">
        <v>19878</v>
      </c>
      <c r="O1380">
        <v>4.0999999999999996</v>
      </c>
      <c r="P1380">
        <v>22</v>
      </c>
      <c r="Q1380">
        <v>19329</v>
      </c>
      <c r="R1380">
        <v>4980</v>
      </c>
      <c r="S1380">
        <v>14349</v>
      </c>
      <c r="T1380">
        <v>4.5</v>
      </c>
      <c r="U1380">
        <v>17.399999999999999</v>
      </c>
      <c r="V1380">
        <v>5117</v>
      </c>
      <c r="W1380">
        <v>4.5999999999999996</v>
      </c>
      <c r="X1380">
        <v>34.799999999999997</v>
      </c>
      <c r="Y1380">
        <v>3</v>
      </c>
      <c r="Z1380">
        <v>3</v>
      </c>
      <c r="AB1380">
        <v>1</v>
      </c>
    </row>
    <row r="1381" spans="1:28" x14ac:dyDescent="0.35">
      <c r="A1381">
        <v>1993</v>
      </c>
      <c r="B1381" t="s">
        <v>51</v>
      </c>
      <c r="C1381" t="s">
        <v>61</v>
      </c>
      <c r="D1381">
        <v>367</v>
      </c>
      <c r="E1381">
        <v>1719</v>
      </c>
      <c r="F1381">
        <v>129172</v>
      </c>
      <c r="G1381">
        <v>125479</v>
      </c>
      <c r="H1381">
        <v>145</v>
      </c>
      <c r="I1381">
        <v>8.5</v>
      </c>
      <c r="J1381">
        <v>130</v>
      </c>
      <c r="K1381">
        <v>7.6</v>
      </c>
      <c r="L1381">
        <v>27448</v>
      </c>
      <c r="M1381">
        <v>5372</v>
      </c>
      <c r="N1381">
        <v>22076</v>
      </c>
      <c r="O1381">
        <v>4.3</v>
      </c>
      <c r="P1381">
        <v>21.9</v>
      </c>
      <c r="Q1381">
        <v>20061</v>
      </c>
      <c r="R1381">
        <v>5690</v>
      </c>
      <c r="S1381">
        <v>14371</v>
      </c>
      <c r="T1381">
        <v>4.5</v>
      </c>
      <c r="U1381">
        <v>16</v>
      </c>
      <c r="V1381">
        <v>7387</v>
      </c>
      <c r="W1381">
        <v>5.9</v>
      </c>
      <c r="X1381">
        <v>32</v>
      </c>
      <c r="Y1381">
        <v>3</v>
      </c>
      <c r="Z1381">
        <v>10</v>
      </c>
      <c r="AA1381">
        <v>1652</v>
      </c>
      <c r="AB1381">
        <v>0</v>
      </c>
    </row>
    <row r="1382" spans="1:28" x14ac:dyDescent="0.35">
      <c r="A1382">
        <v>1993</v>
      </c>
      <c r="B1382" t="s">
        <v>51</v>
      </c>
      <c r="C1382" t="s">
        <v>62</v>
      </c>
      <c r="D1382">
        <v>2135</v>
      </c>
      <c r="E1382">
        <v>11002</v>
      </c>
      <c r="F1382">
        <v>730821</v>
      </c>
      <c r="G1382">
        <v>719371</v>
      </c>
      <c r="H1382">
        <v>876</v>
      </c>
      <c r="I1382">
        <v>8</v>
      </c>
      <c r="J1382">
        <v>829</v>
      </c>
      <c r="K1382">
        <v>7.6</v>
      </c>
      <c r="L1382">
        <v>122540</v>
      </c>
      <c r="M1382">
        <v>21631</v>
      </c>
      <c r="N1382">
        <v>100909</v>
      </c>
      <c r="O1382">
        <v>3</v>
      </c>
      <c r="P1382">
        <v>17</v>
      </c>
      <c r="Q1382">
        <v>99640</v>
      </c>
      <c r="R1382">
        <v>25397</v>
      </c>
      <c r="S1382">
        <v>74243</v>
      </c>
      <c r="T1382">
        <v>3.5</v>
      </c>
      <c r="U1382">
        <v>13.9</v>
      </c>
      <c r="V1382">
        <v>22900</v>
      </c>
      <c r="W1382">
        <v>3.1</v>
      </c>
      <c r="X1382">
        <v>27.8</v>
      </c>
      <c r="Y1382">
        <v>11</v>
      </c>
      <c r="Z1382">
        <v>11</v>
      </c>
      <c r="AA1382">
        <v>6662</v>
      </c>
      <c r="AB1382">
        <v>0</v>
      </c>
    </row>
    <row r="1383" spans="1:28" x14ac:dyDescent="0.35">
      <c r="A1383">
        <v>1993</v>
      </c>
      <c r="B1383" t="s">
        <v>51</v>
      </c>
      <c r="C1383" t="s">
        <v>63</v>
      </c>
      <c r="D1383">
        <v>1816</v>
      </c>
      <c r="E1383">
        <v>11100</v>
      </c>
      <c r="F1383">
        <v>604757</v>
      </c>
      <c r="G1383">
        <v>604720</v>
      </c>
      <c r="H1383">
        <v>855</v>
      </c>
      <c r="I1383">
        <v>7.7</v>
      </c>
      <c r="J1383">
        <v>925</v>
      </c>
      <c r="K1383">
        <v>8.3000000000000007</v>
      </c>
      <c r="L1383">
        <v>97215</v>
      </c>
      <c r="M1383">
        <v>20435</v>
      </c>
      <c r="N1383">
        <v>76780</v>
      </c>
      <c r="O1383">
        <v>3.4</v>
      </c>
      <c r="P1383">
        <v>16.100000000000001</v>
      </c>
      <c r="Q1383">
        <v>97140</v>
      </c>
      <c r="R1383">
        <v>22905</v>
      </c>
      <c r="S1383">
        <v>74235</v>
      </c>
      <c r="T1383">
        <v>3.8</v>
      </c>
      <c r="U1383">
        <v>16.100000000000001</v>
      </c>
      <c r="V1383">
        <v>75</v>
      </c>
      <c r="W1383">
        <v>0</v>
      </c>
      <c r="X1383">
        <v>32.200000000000003</v>
      </c>
      <c r="Y1383">
        <v>6</v>
      </c>
      <c r="Z1383">
        <v>38</v>
      </c>
      <c r="AA1383">
        <v>3752</v>
      </c>
      <c r="AB1383">
        <v>0</v>
      </c>
    </row>
    <row r="1384" spans="1:28" x14ac:dyDescent="0.35">
      <c r="A1384">
        <v>1993</v>
      </c>
      <c r="B1384" t="s">
        <v>51</v>
      </c>
      <c r="C1384" t="s">
        <v>64</v>
      </c>
      <c r="D1384">
        <v>891</v>
      </c>
      <c r="E1384">
        <v>8880</v>
      </c>
      <c r="F1384">
        <v>302404</v>
      </c>
      <c r="G1384">
        <v>297268</v>
      </c>
      <c r="H1384">
        <v>547</v>
      </c>
      <c r="I1384">
        <v>6.2</v>
      </c>
      <c r="J1384">
        <v>488</v>
      </c>
      <c r="K1384">
        <v>5.5</v>
      </c>
      <c r="L1384">
        <v>51150</v>
      </c>
      <c r="M1384">
        <v>13121</v>
      </c>
      <c r="N1384">
        <v>38029</v>
      </c>
      <c r="O1384">
        <v>4.4000000000000004</v>
      </c>
      <c r="P1384">
        <v>17.2</v>
      </c>
      <c r="Q1384">
        <v>40877</v>
      </c>
      <c r="R1384">
        <v>9235</v>
      </c>
      <c r="S1384">
        <v>31642</v>
      </c>
      <c r="T1384">
        <v>3.1</v>
      </c>
      <c r="U1384">
        <v>13.8</v>
      </c>
      <c r="V1384">
        <v>10273</v>
      </c>
      <c r="W1384">
        <v>3.4</v>
      </c>
      <c r="X1384">
        <v>27.6</v>
      </c>
      <c r="Y1384">
        <v>1</v>
      </c>
      <c r="Z1384">
        <v>1</v>
      </c>
      <c r="AB1384">
        <v>1</v>
      </c>
    </row>
    <row r="1385" spans="1:28" x14ac:dyDescent="0.35">
      <c r="A1385">
        <v>1993</v>
      </c>
      <c r="B1385" t="s">
        <v>51</v>
      </c>
      <c r="C1385" t="s">
        <v>45</v>
      </c>
      <c r="D1385">
        <v>8674</v>
      </c>
      <c r="E1385">
        <v>61768</v>
      </c>
      <c r="F1385">
        <v>2936880</v>
      </c>
      <c r="G1385">
        <v>2932914</v>
      </c>
      <c r="H1385">
        <v>3584</v>
      </c>
      <c r="I1385">
        <v>5.8</v>
      </c>
      <c r="J1385">
        <v>4327</v>
      </c>
      <c r="K1385">
        <v>7</v>
      </c>
      <c r="L1385">
        <v>365882</v>
      </c>
      <c r="M1385">
        <v>67850</v>
      </c>
      <c r="N1385">
        <v>298032</v>
      </c>
      <c r="O1385">
        <v>2.2999999999999998</v>
      </c>
      <c r="P1385">
        <v>12.5</v>
      </c>
      <c r="Q1385">
        <v>357949</v>
      </c>
      <c r="R1385">
        <v>88505</v>
      </c>
      <c r="S1385">
        <v>269444</v>
      </c>
      <c r="T1385">
        <v>3</v>
      </c>
      <c r="U1385">
        <v>12.2</v>
      </c>
      <c r="V1385">
        <v>7933</v>
      </c>
      <c r="W1385">
        <v>0.3</v>
      </c>
      <c r="X1385">
        <v>24.4</v>
      </c>
      <c r="Y1385">
        <v>21</v>
      </c>
      <c r="Z1385">
        <v>145</v>
      </c>
      <c r="AA1385">
        <v>14166</v>
      </c>
      <c r="AB1385">
        <v>0</v>
      </c>
    </row>
    <row r="1386" spans="1:28" x14ac:dyDescent="0.35">
      <c r="A1386">
        <v>1993</v>
      </c>
      <c r="B1386" t="s">
        <v>52</v>
      </c>
      <c r="C1386" t="s">
        <v>44</v>
      </c>
      <c r="D1386">
        <v>25</v>
      </c>
      <c r="E1386">
        <v>42</v>
      </c>
      <c r="F1386">
        <v>33486</v>
      </c>
      <c r="G1386">
        <v>16828</v>
      </c>
      <c r="H1386">
        <v>41</v>
      </c>
      <c r="I1386">
        <v>195.2</v>
      </c>
      <c r="J1386">
        <v>0</v>
      </c>
      <c r="K1386">
        <v>0</v>
      </c>
      <c r="L1386">
        <v>33316</v>
      </c>
      <c r="M1386">
        <v>33316</v>
      </c>
      <c r="N1386">
        <v>0</v>
      </c>
      <c r="O1386">
        <v>198</v>
      </c>
      <c r="P1386">
        <v>198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33316</v>
      </c>
      <c r="W1386">
        <v>198</v>
      </c>
      <c r="X1386">
        <v>0</v>
      </c>
      <c r="AB1386">
        <v>0</v>
      </c>
    </row>
    <row r="1387" spans="1:28" x14ac:dyDescent="0.35">
      <c r="A1387">
        <v>1993</v>
      </c>
      <c r="B1387" t="s">
        <v>52</v>
      </c>
      <c r="C1387" t="s">
        <v>57</v>
      </c>
      <c r="D1387">
        <v>115</v>
      </c>
      <c r="E1387">
        <v>560</v>
      </c>
      <c r="F1387">
        <v>81502</v>
      </c>
      <c r="G1387">
        <v>72875</v>
      </c>
      <c r="H1387">
        <v>61</v>
      </c>
      <c r="I1387">
        <v>10.8</v>
      </c>
      <c r="J1387">
        <v>68</v>
      </c>
      <c r="K1387">
        <v>12.1</v>
      </c>
      <c r="L1387">
        <v>27289</v>
      </c>
      <c r="M1387">
        <v>7064</v>
      </c>
      <c r="N1387">
        <v>20225</v>
      </c>
      <c r="O1387">
        <v>9.6999999999999993</v>
      </c>
      <c r="P1387">
        <v>37.4</v>
      </c>
      <c r="Q1387">
        <v>10036</v>
      </c>
      <c r="R1387">
        <v>1486</v>
      </c>
      <c r="S1387">
        <v>8550</v>
      </c>
      <c r="T1387">
        <v>2</v>
      </c>
      <c r="U1387">
        <v>13.8</v>
      </c>
      <c r="V1387">
        <v>17253</v>
      </c>
      <c r="W1387">
        <v>23.6</v>
      </c>
      <c r="X1387">
        <v>27.6</v>
      </c>
      <c r="AB1387">
        <v>0</v>
      </c>
    </row>
    <row r="1388" spans="1:28" x14ac:dyDescent="0.35">
      <c r="A1388">
        <v>1993</v>
      </c>
      <c r="B1388" t="s">
        <v>52</v>
      </c>
      <c r="C1388" t="s">
        <v>58</v>
      </c>
      <c r="D1388">
        <v>90</v>
      </c>
      <c r="E1388">
        <v>1024</v>
      </c>
      <c r="F1388">
        <v>64612</v>
      </c>
      <c r="G1388">
        <v>60380</v>
      </c>
      <c r="H1388">
        <v>269</v>
      </c>
      <c r="I1388">
        <v>28.9</v>
      </c>
      <c r="J1388">
        <v>81</v>
      </c>
      <c r="K1388">
        <v>8.6999999999999993</v>
      </c>
      <c r="L1388">
        <v>22652</v>
      </c>
      <c r="M1388">
        <v>3777</v>
      </c>
      <c r="N1388">
        <v>18875</v>
      </c>
      <c r="O1388">
        <v>6.3</v>
      </c>
      <c r="P1388">
        <v>37.5</v>
      </c>
      <c r="Q1388">
        <v>14187</v>
      </c>
      <c r="R1388">
        <v>6701</v>
      </c>
      <c r="S1388">
        <v>7486</v>
      </c>
      <c r="T1388">
        <v>11.1</v>
      </c>
      <c r="U1388">
        <v>23.5</v>
      </c>
      <c r="V1388">
        <v>8465</v>
      </c>
      <c r="W1388">
        <v>14</v>
      </c>
      <c r="X1388">
        <v>47</v>
      </c>
      <c r="Y1388">
        <v>1</v>
      </c>
      <c r="Z1388">
        <v>10</v>
      </c>
      <c r="AB1388">
        <v>1</v>
      </c>
    </row>
    <row r="1389" spans="1:28" x14ac:dyDescent="0.35">
      <c r="A1389">
        <v>1993</v>
      </c>
      <c r="B1389" t="s">
        <v>52</v>
      </c>
      <c r="C1389" t="s">
        <v>59</v>
      </c>
      <c r="D1389">
        <v>91</v>
      </c>
      <c r="E1389">
        <v>531</v>
      </c>
      <c r="F1389">
        <v>56039</v>
      </c>
      <c r="G1389">
        <v>54893</v>
      </c>
      <c r="H1389">
        <v>82</v>
      </c>
      <c r="I1389">
        <v>16.3</v>
      </c>
      <c r="J1389">
        <v>29</v>
      </c>
      <c r="K1389">
        <v>5.7</v>
      </c>
      <c r="L1389">
        <v>13600</v>
      </c>
      <c r="M1389">
        <v>2628</v>
      </c>
      <c r="N1389">
        <v>10972</v>
      </c>
      <c r="O1389">
        <v>4.8</v>
      </c>
      <c r="P1389">
        <v>24.8</v>
      </c>
      <c r="Q1389">
        <v>11308</v>
      </c>
      <c r="R1389">
        <v>2331</v>
      </c>
      <c r="S1389">
        <v>8977</v>
      </c>
      <c r="T1389">
        <v>4.2</v>
      </c>
      <c r="U1389">
        <v>20.6</v>
      </c>
      <c r="V1389">
        <v>2292</v>
      </c>
      <c r="W1389">
        <v>4.2</v>
      </c>
      <c r="X1389">
        <v>41.2</v>
      </c>
      <c r="AB1389">
        <v>0</v>
      </c>
    </row>
    <row r="1390" spans="1:28" x14ac:dyDescent="0.35">
      <c r="A1390">
        <v>1993</v>
      </c>
      <c r="B1390" t="s">
        <v>52</v>
      </c>
      <c r="C1390" t="s">
        <v>60</v>
      </c>
      <c r="D1390">
        <v>127</v>
      </c>
      <c r="E1390">
        <v>1078</v>
      </c>
      <c r="F1390">
        <v>83265</v>
      </c>
      <c r="G1390">
        <v>81099</v>
      </c>
      <c r="H1390">
        <v>107</v>
      </c>
      <c r="I1390">
        <v>10.199999999999999</v>
      </c>
      <c r="J1390">
        <v>59</v>
      </c>
      <c r="K1390">
        <v>5.6</v>
      </c>
      <c r="L1390">
        <v>18477</v>
      </c>
      <c r="M1390">
        <v>3536</v>
      </c>
      <c r="N1390">
        <v>14941</v>
      </c>
      <c r="O1390">
        <v>4.4000000000000004</v>
      </c>
      <c r="P1390">
        <v>22.8</v>
      </c>
      <c r="Q1390">
        <v>14147</v>
      </c>
      <c r="R1390">
        <v>3252</v>
      </c>
      <c r="S1390">
        <v>10895</v>
      </c>
      <c r="T1390">
        <v>4</v>
      </c>
      <c r="U1390">
        <v>17.399999999999999</v>
      </c>
      <c r="V1390">
        <v>4330</v>
      </c>
      <c r="W1390">
        <v>5.4</v>
      </c>
      <c r="X1390">
        <v>34.799999999999997</v>
      </c>
      <c r="Y1390">
        <v>2</v>
      </c>
      <c r="Z1390">
        <v>2</v>
      </c>
      <c r="AB1390">
        <v>1</v>
      </c>
    </row>
    <row r="1391" spans="1:28" x14ac:dyDescent="0.35">
      <c r="A1391">
        <v>1993</v>
      </c>
      <c r="B1391" t="s">
        <v>52</v>
      </c>
      <c r="C1391" t="s">
        <v>61</v>
      </c>
      <c r="D1391">
        <v>142</v>
      </c>
      <c r="E1391">
        <v>828</v>
      </c>
      <c r="F1391">
        <v>94465</v>
      </c>
      <c r="G1391">
        <v>93142</v>
      </c>
      <c r="H1391">
        <v>69</v>
      </c>
      <c r="I1391">
        <v>8.3000000000000007</v>
      </c>
      <c r="J1391">
        <v>65</v>
      </c>
      <c r="K1391">
        <v>7.9</v>
      </c>
      <c r="L1391">
        <v>16406</v>
      </c>
      <c r="M1391">
        <v>1727</v>
      </c>
      <c r="N1391">
        <v>14679</v>
      </c>
      <c r="O1391">
        <v>1.9</v>
      </c>
      <c r="P1391">
        <v>17.600000000000001</v>
      </c>
      <c r="Q1391">
        <v>13760</v>
      </c>
      <c r="R1391">
        <v>4737</v>
      </c>
      <c r="S1391">
        <v>9023</v>
      </c>
      <c r="T1391">
        <v>5.0999999999999996</v>
      </c>
      <c r="U1391">
        <v>14.8</v>
      </c>
      <c r="V1391">
        <v>2646</v>
      </c>
      <c r="W1391">
        <v>2.8</v>
      </c>
      <c r="X1391">
        <v>29.6</v>
      </c>
      <c r="Y1391">
        <v>1</v>
      </c>
      <c r="Z1391">
        <v>1</v>
      </c>
      <c r="AB1391">
        <v>1</v>
      </c>
    </row>
    <row r="1392" spans="1:28" x14ac:dyDescent="0.35">
      <c r="A1392">
        <v>1993</v>
      </c>
      <c r="B1392" t="s">
        <v>52</v>
      </c>
      <c r="C1392" t="s">
        <v>62</v>
      </c>
      <c r="D1392">
        <v>845</v>
      </c>
      <c r="E1392">
        <v>6586</v>
      </c>
      <c r="F1392">
        <v>561429</v>
      </c>
      <c r="G1392">
        <v>552596</v>
      </c>
      <c r="H1392">
        <v>833</v>
      </c>
      <c r="I1392">
        <v>13.2</v>
      </c>
      <c r="J1392">
        <v>324</v>
      </c>
      <c r="K1392">
        <v>5.0999999999999996</v>
      </c>
      <c r="L1392">
        <v>85502</v>
      </c>
      <c r="M1392">
        <v>21049</v>
      </c>
      <c r="N1392">
        <v>64453</v>
      </c>
      <c r="O1392">
        <v>3.8</v>
      </c>
      <c r="P1392">
        <v>15.5</v>
      </c>
      <c r="Q1392">
        <v>67835</v>
      </c>
      <c r="R1392">
        <v>21688</v>
      </c>
      <c r="S1392">
        <v>46147</v>
      </c>
      <c r="T1392">
        <v>3.9</v>
      </c>
      <c r="U1392">
        <v>12.3</v>
      </c>
      <c r="V1392">
        <v>17667</v>
      </c>
      <c r="W1392">
        <v>3.2</v>
      </c>
      <c r="X1392">
        <v>24.6</v>
      </c>
      <c r="Y1392">
        <v>4</v>
      </c>
      <c r="Z1392">
        <v>5</v>
      </c>
      <c r="AA1392">
        <v>5163</v>
      </c>
      <c r="AB1392">
        <v>0</v>
      </c>
    </row>
    <row r="1393" spans="1:28" x14ac:dyDescent="0.35">
      <c r="A1393">
        <v>1993</v>
      </c>
      <c r="B1393" t="s">
        <v>52</v>
      </c>
      <c r="C1393" t="s">
        <v>63</v>
      </c>
      <c r="D1393">
        <v>731</v>
      </c>
      <c r="E1393">
        <v>8286</v>
      </c>
      <c r="F1393">
        <v>480674</v>
      </c>
      <c r="G1393">
        <v>476001</v>
      </c>
      <c r="H1393">
        <v>723</v>
      </c>
      <c r="I1393">
        <v>8.8000000000000007</v>
      </c>
      <c r="J1393">
        <v>560</v>
      </c>
      <c r="K1393">
        <v>6.8</v>
      </c>
      <c r="L1393">
        <v>76603</v>
      </c>
      <c r="M1393">
        <v>20671</v>
      </c>
      <c r="N1393">
        <v>55932</v>
      </c>
      <c r="O1393">
        <v>4.3</v>
      </c>
      <c r="P1393">
        <v>16.100000000000001</v>
      </c>
      <c r="Q1393">
        <v>67256</v>
      </c>
      <c r="R1393">
        <v>17451</v>
      </c>
      <c r="S1393">
        <v>49805</v>
      </c>
      <c r="T1393">
        <v>3.7</v>
      </c>
      <c r="U1393">
        <v>14.1</v>
      </c>
      <c r="V1393">
        <v>9347</v>
      </c>
      <c r="W1393">
        <v>2</v>
      </c>
      <c r="X1393">
        <v>28.2</v>
      </c>
      <c r="Y1393">
        <v>2</v>
      </c>
      <c r="Z1393">
        <v>2</v>
      </c>
      <c r="AB1393">
        <v>1</v>
      </c>
    </row>
    <row r="1394" spans="1:28" x14ac:dyDescent="0.35">
      <c r="A1394">
        <v>1993</v>
      </c>
      <c r="B1394" t="s">
        <v>52</v>
      </c>
      <c r="C1394" t="s">
        <v>64</v>
      </c>
      <c r="D1394">
        <v>404</v>
      </c>
      <c r="E1394">
        <v>5843</v>
      </c>
      <c r="F1394">
        <v>262174</v>
      </c>
      <c r="G1394">
        <v>258663</v>
      </c>
      <c r="H1394">
        <v>490</v>
      </c>
      <c r="I1394">
        <v>8.5</v>
      </c>
      <c r="J1394">
        <v>282</v>
      </c>
      <c r="K1394">
        <v>4.9000000000000004</v>
      </c>
      <c r="L1394">
        <v>45076</v>
      </c>
      <c r="M1394">
        <v>12633</v>
      </c>
      <c r="N1394">
        <v>32443</v>
      </c>
      <c r="O1394">
        <v>4.9000000000000004</v>
      </c>
      <c r="P1394">
        <v>17.399999999999999</v>
      </c>
      <c r="Q1394">
        <v>38054</v>
      </c>
      <c r="R1394">
        <v>7487</v>
      </c>
      <c r="S1394">
        <v>30567</v>
      </c>
      <c r="T1394">
        <v>2.9</v>
      </c>
      <c r="U1394">
        <v>14.7</v>
      </c>
      <c r="V1394">
        <v>7022</v>
      </c>
      <c r="W1394">
        <v>2.7</v>
      </c>
      <c r="X1394">
        <v>29.4</v>
      </c>
      <c r="AB1394">
        <v>0</v>
      </c>
    </row>
    <row r="1395" spans="1:28" x14ac:dyDescent="0.35">
      <c r="A1395">
        <v>1993</v>
      </c>
      <c r="B1395" t="s">
        <v>52</v>
      </c>
      <c r="C1395" t="s">
        <v>45</v>
      </c>
      <c r="D1395">
        <v>4546</v>
      </c>
      <c r="E1395">
        <v>55769</v>
      </c>
      <c r="F1395">
        <v>3005651</v>
      </c>
      <c r="G1395">
        <v>2991510</v>
      </c>
      <c r="H1395">
        <v>3590</v>
      </c>
      <c r="I1395">
        <v>6.4</v>
      </c>
      <c r="J1395">
        <v>4235</v>
      </c>
      <c r="K1395">
        <v>7.5</v>
      </c>
      <c r="L1395">
        <v>371601</v>
      </c>
      <c r="M1395">
        <v>80493</v>
      </c>
      <c r="N1395">
        <v>291108</v>
      </c>
      <c r="O1395">
        <v>2.7</v>
      </c>
      <c r="P1395">
        <v>12.4</v>
      </c>
      <c r="Q1395">
        <v>343319</v>
      </c>
      <c r="R1395">
        <v>93289</v>
      </c>
      <c r="S1395">
        <v>250030</v>
      </c>
      <c r="T1395">
        <v>3.1</v>
      </c>
      <c r="U1395">
        <v>11.5</v>
      </c>
      <c r="V1395">
        <v>28282</v>
      </c>
      <c r="W1395">
        <v>0.9</v>
      </c>
      <c r="X1395">
        <v>23</v>
      </c>
      <c r="Y1395">
        <v>8</v>
      </c>
      <c r="Z1395">
        <v>67</v>
      </c>
      <c r="AA1395">
        <v>10742</v>
      </c>
      <c r="AB1395">
        <v>0</v>
      </c>
    </row>
    <row r="1396" spans="1:28" x14ac:dyDescent="0.35">
      <c r="A1396">
        <v>1993</v>
      </c>
      <c r="B1396" t="s">
        <v>53</v>
      </c>
      <c r="C1396" t="s">
        <v>44</v>
      </c>
      <c r="D1396">
        <v>8</v>
      </c>
      <c r="E1396">
        <v>37</v>
      </c>
      <c r="H1396">
        <v>37</v>
      </c>
      <c r="I1396">
        <v>200</v>
      </c>
      <c r="J1396">
        <v>0</v>
      </c>
      <c r="K1396">
        <v>0</v>
      </c>
      <c r="AB1396">
        <v>1</v>
      </c>
    </row>
    <row r="1397" spans="1:28" x14ac:dyDescent="0.35">
      <c r="A1397">
        <v>1993</v>
      </c>
      <c r="B1397" t="s">
        <v>53</v>
      </c>
      <c r="C1397" t="s">
        <v>57</v>
      </c>
      <c r="D1397">
        <v>61</v>
      </c>
      <c r="E1397">
        <v>950</v>
      </c>
      <c r="F1397">
        <v>88472</v>
      </c>
      <c r="G1397">
        <v>79662</v>
      </c>
      <c r="H1397">
        <v>23</v>
      </c>
      <c r="I1397">
        <v>2.4</v>
      </c>
      <c r="J1397">
        <v>22</v>
      </c>
      <c r="K1397">
        <v>2.2999999999999998</v>
      </c>
      <c r="L1397">
        <v>27420</v>
      </c>
      <c r="P1397">
        <v>34.4</v>
      </c>
      <c r="Q1397">
        <v>9799</v>
      </c>
      <c r="R1397">
        <v>441</v>
      </c>
      <c r="S1397">
        <v>9358</v>
      </c>
      <c r="T1397">
        <v>0.6</v>
      </c>
      <c r="U1397">
        <v>12.3</v>
      </c>
      <c r="V1397">
        <v>17621</v>
      </c>
      <c r="W1397">
        <v>22.1</v>
      </c>
      <c r="X1397">
        <v>24.6</v>
      </c>
      <c r="AB1397">
        <v>1</v>
      </c>
    </row>
    <row r="1398" spans="1:28" x14ac:dyDescent="0.35">
      <c r="A1398">
        <v>1993</v>
      </c>
      <c r="B1398" t="s">
        <v>53</v>
      </c>
      <c r="C1398" t="s">
        <v>58</v>
      </c>
      <c r="D1398">
        <v>32</v>
      </c>
      <c r="E1398">
        <v>557</v>
      </c>
      <c r="H1398">
        <v>35</v>
      </c>
      <c r="I1398">
        <v>6</v>
      </c>
      <c r="J1398">
        <v>95</v>
      </c>
      <c r="K1398">
        <v>16.2</v>
      </c>
      <c r="M1398">
        <v>1323</v>
      </c>
      <c r="Y1398">
        <v>3</v>
      </c>
      <c r="Z1398">
        <v>3</v>
      </c>
      <c r="AA1398">
        <v>11344</v>
      </c>
      <c r="AB1398">
        <v>1</v>
      </c>
    </row>
    <row r="1399" spans="1:28" x14ac:dyDescent="0.35">
      <c r="A1399">
        <v>1993</v>
      </c>
      <c r="B1399" t="s">
        <v>53</v>
      </c>
      <c r="C1399" t="s">
        <v>59</v>
      </c>
      <c r="D1399">
        <v>44</v>
      </c>
      <c r="E1399">
        <v>507</v>
      </c>
      <c r="F1399">
        <v>60703</v>
      </c>
      <c r="G1399">
        <v>54937</v>
      </c>
      <c r="H1399">
        <v>29</v>
      </c>
      <c r="I1399">
        <v>5.8</v>
      </c>
      <c r="J1399">
        <v>20</v>
      </c>
      <c r="K1399">
        <v>4</v>
      </c>
      <c r="L1399">
        <v>20310</v>
      </c>
      <c r="M1399">
        <v>4063</v>
      </c>
      <c r="N1399">
        <v>16247</v>
      </c>
      <c r="O1399">
        <v>7.4</v>
      </c>
      <c r="P1399">
        <v>37</v>
      </c>
      <c r="Q1399">
        <v>8778</v>
      </c>
      <c r="R1399">
        <v>1381</v>
      </c>
      <c r="S1399">
        <v>7397</v>
      </c>
      <c r="T1399">
        <v>2.5</v>
      </c>
      <c r="U1399">
        <v>16</v>
      </c>
      <c r="V1399">
        <v>11532</v>
      </c>
      <c r="W1399">
        <v>21</v>
      </c>
      <c r="X1399">
        <v>32</v>
      </c>
      <c r="AB1399">
        <v>0</v>
      </c>
    </row>
    <row r="1400" spans="1:28" x14ac:dyDescent="0.35">
      <c r="A1400">
        <v>1993</v>
      </c>
      <c r="B1400" t="s">
        <v>53</v>
      </c>
      <c r="C1400" t="s">
        <v>60</v>
      </c>
      <c r="D1400">
        <v>48</v>
      </c>
      <c r="E1400">
        <v>497</v>
      </c>
      <c r="F1400">
        <v>67750</v>
      </c>
      <c r="G1400">
        <v>64355</v>
      </c>
      <c r="H1400">
        <v>24</v>
      </c>
      <c r="I1400">
        <v>4.9000000000000004</v>
      </c>
      <c r="J1400">
        <v>17</v>
      </c>
      <c r="K1400">
        <v>3.4</v>
      </c>
      <c r="L1400">
        <v>12376</v>
      </c>
      <c r="M1400">
        <v>1210</v>
      </c>
      <c r="N1400">
        <v>11166</v>
      </c>
      <c r="O1400">
        <v>1.9</v>
      </c>
      <c r="P1400">
        <v>19.2</v>
      </c>
      <c r="Q1400">
        <v>5586</v>
      </c>
      <c r="R1400">
        <v>905</v>
      </c>
      <c r="S1400">
        <v>4681</v>
      </c>
      <c r="T1400">
        <v>1.4</v>
      </c>
      <c r="U1400">
        <v>8.6999999999999993</v>
      </c>
      <c r="V1400">
        <v>6790</v>
      </c>
      <c r="W1400">
        <v>10.5</v>
      </c>
      <c r="X1400">
        <v>17.399999999999999</v>
      </c>
      <c r="AB1400">
        <v>0</v>
      </c>
    </row>
    <row r="1401" spans="1:28" x14ac:dyDescent="0.35">
      <c r="A1401">
        <v>1993</v>
      </c>
      <c r="B1401" t="s">
        <v>53</v>
      </c>
      <c r="C1401" t="s">
        <v>61</v>
      </c>
      <c r="D1401">
        <v>98</v>
      </c>
      <c r="E1401">
        <v>1169</v>
      </c>
      <c r="F1401">
        <v>139963</v>
      </c>
      <c r="G1401">
        <v>143348</v>
      </c>
      <c r="H1401">
        <v>134</v>
      </c>
      <c r="I1401">
        <v>11.5</v>
      </c>
      <c r="J1401">
        <v>118</v>
      </c>
      <c r="K1401">
        <v>10.199999999999999</v>
      </c>
      <c r="L1401">
        <v>17017</v>
      </c>
      <c r="M1401">
        <v>3328</v>
      </c>
      <c r="N1401">
        <v>13689</v>
      </c>
      <c r="O1401">
        <v>2.2999999999999998</v>
      </c>
      <c r="P1401">
        <v>11.9</v>
      </c>
      <c r="Q1401">
        <v>23787</v>
      </c>
      <c r="R1401">
        <v>9523</v>
      </c>
      <c r="S1401">
        <v>14264</v>
      </c>
      <c r="T1401">
        <v>6.6</v>
      </c>
      <c r="U1401">
        <v>16.600000000000001</v>
      </c>
      <c r="V1401">
        <v>-6770</v>
      </c>
      <c r="W1401">
        <v>-4.7</v>
      </c>
      <c r="X1401">
        <v>23.8</v>
      </c>
      <c r="Y1401">
        <v>2</v>
      </c>
      <c r="Z1401">
        <v>7</v>
      </c>
      <c r="AB1401">
        <v>1</v>
      </c>
    </row>
    <row r="1402" spans="1:28" x14ac:dyDescent="0.35">
      <c r="A1402">
        <v>1993</v>
      </c>
      <c r="B1402" t="s">
        <v>53</v>
      </c>
      <c r="C1402" t="s">
        <v>62</v>
      </c>
      <c r="D1402">
        <v>527</v>
      </c>
      <c r="E1402">
        <v>6474</v>
      </c>
      <c r="F1402">
        <v>773828</v>
      </c>
      <c r="G1402">
        <v>758997</v>
      </c>
      <c r="H1402">
        <v>949</v>
      </c>
      <c r="I1402">
        <v>15.2</v>
      </c>
      <c r="J1402">
        <v>457</v>
      </c>
      <c r="K1402">
        <v>7.3</v>
      </c>
      <c r="L1402">
        <v>89664</v>
      </c>
      <c r="M1402">
        <v>27828</v>
      </c>
      <c r="N1402">
        <v>61836</v>
      </c>
      <c r="O1402">
        <v>3.7</v>
      </c>
      <c r="P1402">
        <v>11.8</v>
      </c>
      <c r="Q1402">
        <v>60002</v>
      </c>
      <c r="R1402">
        <v>8402</v>
      </c>
      <c r="S1402">
        <v>51600</v>
      </c>
      <c r="T1402">
        <v>1.1000000000000001</v>
      </c>
      <c r="U1402">
        <v>7.9</v>
      </c>
      <c r="V1402">
        <v>29662</v>
      </c>
      <c r="W1402">
        <v>3.9</v>
      </c>
      <c r="X1402">
        <v>15.8</v>
      </c>
      <c r="AB1402">
        <v>0</v>
      </c>
    </row>
    <row r="1403" spans="1:28" x14ac:dyDescent="0.35">
      <c r="A1403">
        <v>1993</v>
      </c>
      <c r="B1403" t="s">
        <v>53</v>
      </c>
      <c r="C1403" t="s">
        <v>63</v>
      </c>
      <c r="D1403">
        <v>390</v>
      </c>
      <c r="E1403">
        <v>7753</v>
      </c>
      <c r="F1403">
        <v>553865</v>
      </c>
      <c r="G1403">
        <v>549564</v>
      </c>
      <c r="H1403">
        <v>878</v>
      </c>
      <c r="I1403">
        <v>11.6</v>
      </c>
      <c r="J1403">
        <v>508</v>
      </c>
      <c r="K1403">
        <v>6.7</v>
      </c>
      <c r="L1403">
        <v>87878</v>
      </c>
      <c r="M1403">
        <v>22130</v>
      </c>
      <c r="N1403">
        <v>65748</v>
      </c>
      <c r="O1403">
        <v>4</v>
      </c>
      <c r="P1403">
        <v>16</v>
      </c>
      <c r="Q1403">
        <v>79275</v>
      </c>
      <c r="R1403">
        <v>20344</v>
      </c>
      <c r="S1403">
        <v>58931</v>
      </c>
      <c r="T1403">
        <v>3.7</v>
      </c>
      <c r="U1403">
        <v>14.4</v>
      </c>
      <c r="V1403">
        <v>8603</v>
      </c>
      <c r="W1403">
        <v>1.6</v>
      </c>
      <c r="X1403">
        <v>28.8</v>
      </c>
      <c r="Y1403">
        <v>2</v>
      </c>
      <c r="Z1403">
        <v>2</v>
      </c>
      <c r="AB1403">
        <v>1</v>
      </c>
    </row>
    <row r="1404" spans="1:28" x14ac:dyDescent="0.35">
      <c r="A1404">
        <v>1993</v>
      </c>
      <c r="B1404" t="s">
        <v>53</v>
      </c>
      <c r="C1404" t="s">
        <v>64</v>
      </c>
      <c r="D1404">
        <v>241</v>
      </c>
      <c r="E1404">
        <v>7254</v>
      </c>
      <c r="F1404">
        <v>346910</v>
      </c>
      <c r="G1404">
        <v>340423</v>
      </c>
      <c r="H1404">
        <v>726</v>
      </c>
      <c r="I1404">
        <v>10.3</v>
      </c>
      <c r="J1404">
        <v>363</v>
      </c>
      <c r="K1404">
        <v>5.0999999999999996</v>
      </c>
      <c r="L1404">
        <v>52462</v>
      </c>
      <c r="M1404">
        <v>13559</v>
      </c>
      <c r="N1404">
        <v>38903</v>
      </c>
      <c r="O1404">
        <v>4</v>
      </c>
      <c r="P1404">
        <v>15.4</v>
      </c>
      <c r="Q1404">
        <v>39487</v>
      </c>
      <c r="R1404">
        <v>11747</v>
      </c>
      <c r="S1404">
        <v>27740</v>
      </c>
      <c r="T1404">
        <v>3.5</v>
      </c>
      <c r="U1404">
        <v>11.6</v>
      </c>
      <c r="V1404">
        <v>12975</v>
      </c>
      <c r="W1404">
        <v>3.8</v>
      </c>
      <c r="X1404">
        <v>23.2</v>
      </c>
      <c r="AB1404">
        <v>0</v>
      </c>
    </row>
    <row r="1405" spans="1:28" x14ac:dyDescent="0.35">
      <c r="A1405">
        <v>1993</v>
      </c>
      <c r="B1405" t="s">
        <v>53</v>
      </c>
      <c r="C1405" t="s">
        <v>45</v>
      </c>
      <c r="D1405">
        <v>3242</v>
      </c>
      <c r="E1405">
        <v>82787</v>
      </c>
      <c r="F1405">
        <v>4601547</v>
      </c>
      <c r="G1405">
        <v>4596360</v>
      </c>
      <c r="H1405">
        <v>5445</v>
      </c>
      <c r="I1405">
        <v>6.5</v>
      </c>
      <c r="J1405">
        <v>6444</v>
      </c>
      <c r="K1405">
        <v>7.7</v>
      </c>
      <c r="L1405">
        <v>504722</v>
      </c>
      <c r="M1405">
        <v>113730</v>
      </c>
      <c r="N1405">
        <v>390992</v>
      </c>
      <c r="O1405">
        <v>2.5</v>
      </c>
      <c r="P1405">
        <v>11</v>
      </c>
      <c r="Q1405">
        <v>494347</v>
      </c>
      <c r="R1405">
        <v>137100</v>
      </c>
      <c r="S1405">
        <v>357247</v>
      </c>
      <c r="T1405">
        <v>3</v>
      </c>
      <c r="U1405">
        <v>10.8</v>
      </c>
      <c r="V1405">
        <v>10375</v>
      </c>
      <c r="W1405">
        <v>0.2</v>
      </c>
      <c r="X1405">
        <v>21.6</v>
      </c>
      <c r="Y1405">
        <v>2</v>
      </c>
      <c r="Z1405">
        <v>4</v>
      </c>
      <c r="AB1405">
        <v>1</v>
      </c>
    </row>
    <row r="1406" spans="1:28" x14ac:dyDescent="0.35">
      <c r="A1406">
        <v>1993</v>
      </c>
      <c r="B1406" t="s">
        <v>54</v>
      </c>
      <c r="C1406" t="s">
        <v>44</v>
      </c>
      <c r="D1406">
        <v>1</v>
      </c>
      <c r="E1406">
        <v>1</v>
      </c>
      <c r="H1406">
        <v>1</v>
      </c>
      <c r="I1406">
        <v>200</v>
      </c>
      <c r="J1406">
        <v>0</v>
      </c>
      <c r="K1406">
        <v>0</v>
      </c>
      <c r="AB1406">
        <v>1</v>
      </c>
    </row>
    <row r="1407" spans="1:28" x14ac:dyDescent="0.35">
      <c r="A1407">
        <v>1993</v>
      </c>
      <c r="B1407" t="s">
        <v>54</v>
      </c>
      <c r="C1407" t="s">
        <v>57</v>
      </c>
      <c r="D1407">
        <v>18</v>
      </c>
      <c r="E1407">
        <v>92</v>
      </c>
      <c r="F1407">
        <v>38950</v>
      </c>
      <c r="G1407">
        <v>39830</v>
      </c>
      <c r="H1407">
        <v>7</v>
      </c>
      <c r="I1407">
        <v>7.8</v>
      </c>
      <c r="J1407">
        <v>2</v>
      </c>
      <c r="K1407">
        <v>2.2000000000000002</v>
      </c>
      <c r="L1407">
        <v>8306</v>
      </c>
      <c r="M1407">
        <v>222</v>
      </c>
      <c r="N1407">
        <v>8084</v>
      </c>
      <c r="O1407">
        <v>0.6</v>
      </c>
      <c r="P1407">
        <v>20.9</v>
      </c>
      <c r="Q1407">
        <v>10066</v>
      </c>
      <c r="S1407">
        <v>9657</v>
      </c>
      <c r="U1407">
        <v>25.3</v>
      </c>
      <c r="V1407">
        <v>-1760</v>
      </c>
      <c r="W1407">
        <v>-4.4000000000000004</v>
      </c>
      <c r="X1407">
        <v>41.8</v>
      </c>
      <c r="AB1407">
        <v>1</v>
      </c>
    </row>
    <row r="1408" spans="1:28" x14ac:dyDescent="0.35">
      <c r="A1408">
        <v>1993</v>
      </c>
      <c r="B1408" t="s">
        <v>54</v>
      </c>
      <c r="C1408" t="s">
        <v>58</v>
      </c>
      <c r="D1408">
        <v>13</v>
      </c>
      <c r="E1408">
        <v>331</v>
      </c>
      <c r="F1408">
        <v>23238</v>
      </c>
      <c r="G1408">
        <v>28331</v>
      </c>
      <c r="H1408">
        <v>83</v>
      </c>
      <c r="I1408">
        <v>28.4</v>
      </c>
      <c r="J1408">
        <v>6</v>
      </c>
      <c r="K1408">
        <v>2.1</v>
      </c>
      <c r="L1408">
        <v>2960</v>
      </c>
      <c r="P1408">
        <v>10.4</v>
      </c>
      <c r="Q1408">
        <v>13146</v>
      </c>
      <c r="S1408">
        <v>13109</v>
      </c>
      <c r="U1408">
        <v>46.4</v>
      </c>
      <c r="V1408">
        <v>-10186</v>
      </c>
      <c r="W1408">
        <v>-36</v>
      </c>
      <c r="X1408">
        <v>20.8</v>
      </c>
      <c r="AB1408">
        <v>1</v>
      </c>
    </row>
    <row r="1409" spans="1:28" x14ac:dyDescent="0.35">
      <c r="A1409">
        <v>1993</v>
      </c>
      <c r="B1409" t="s">
        <v>54</v>
      </c>
      <c r="C1409" t="s">
        <v>59</v>
      </c>
      <c r="D1409">
        <v>4</v>
      </c>
      <c r="E1409">
        <v>5</v>
      </c>
      <c r="F1409">
        <v>13808</v>
      </c>
      <c r="G1409">
        <v>10555</v>
      </c>
      <c r="H1409">
        <v>0</v>
      </c>
      <c r="I1409">
        <v>0</v>
      </c>
      <c r="J1409">
        <v>0</v>
      </c>
      <c r="K1409">
        <v>0</v>
      </c>
      <c r="L1409">
        <v>6507</v>
      </c>
      <c r="M1409">
        <v>0</v>
      </c>
      <c r="N1409">
        <v>6507</v>
      </c>
      <c r="O1409">
        <v>0</v>
      </c>
      <c r="P1409">
        <v>61.6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6507</v>
      </c>
      <c r="W1409">
        <v>61.6</v>
      </c>
      <c r="X1409">
        <v>0</v>
      </c>
      <c r="AB1409">
        <v>0</v>
      </c>
    </row>
    <row r="1410" spans="1:28" x14ac:dyDescent="0.35">
      <c r="A1410">
        <v>1993</v>
      </c>
      <c r="B1410" t="s">
        <v>54</v>
      </c>
      <c r="C1410" t="s">
        <v>60</v>
      </c>
      <c r="D1410">
        <v>11</v>
      </c>
      <c r="E1410">
        <v>686</v>
      </c>
      <c r="F1410">
        <v>28624</v>
      </c>
      <c r="G1410">
        <v>25957</v>
      </c>
      <c r="H1410">
        <v>206</v>
      </c>
      <c r="I1410">
        <v>34</v>
      </c>
      <c r="J1410">
        <v>47</v>
      </c>
      <c r="K1410">
        <v>7.7</v>
      </c>
      <c r="L1410">
        <v>10635</v>
      </c>
      <c r="M1410">
        <v>6065</v>
      </c>
      <c r="N1410">
        <v>4570</v>
      </c>
      <c r="O1410">
        <v>23.4</v>
      </c>
      <c r="P1410">
        <v>41</v>
      </c>
      <c r="Q1410">
        <v>5300</v>
      </c>
      <c r="R1410">
        <v>2098</v>
      </c>
      <c r="S1410">
        <v>3202</v>
      </c>
      <c r="T1410">
        <v>8.1</v>
      </c>
      <c r="U1410">
        <v>20.399999999999999</v>
      </c>
      <c r="V1410">
        <v>5335</v>
      </c>
      <c r="W1410">
        <v>20.6</v>
      </c>
      <c r="X1410">
        <v>40.799999999999997</v>
      </c>
      <c r="AB1410">
        <v>0</v>
      </c>
    </row>
    <row r="1411" spans="1:28" x14ac:dyDescent="0.35">
      <c r="A1411">
        <v>1993</v>
      </c>
      <c r="B1411" t="s">
        <v>54</v>
      </c>
      <c r="C1411" t="s">
        <v>61</v>
      </c>
      <c r="D1411">
        <v>28</v>
      </c>
      <c r="E1411">
        <v>993</v>
      </c>
      <c r="H1411">
        <v>74</v>
      </c>
      <c r="I1411">
        <v>7.3</v>
      </c>
      <c r="J1411">
        <v>115</v>
      </c>
      <c r="K1411">
        <v>11.4</v>
      </c>
      <c r="M1411">
        <v>5619</v>
      </c>
      <c r="AB1411">
        <v>1</v>
      </c>
    </row>
    <row r="1412" spans="1:28" x14ac:dyDescent="0.35">
      <c r="A1412">
        <v>1993</v>
      </c>
      <c r="B1412" t="s">
        <v>54</v>
      </c>
      <c r="C1412" t="s">
        <v>62</v>
      </c>
      <c r="D1412">
        <v>173</v>
      </c>
      <c r="E1412">
        <v>4569</v>
      </c>
      <c r="F1412">
        <v>496985</v>
      </c>
      <c r="G1412">
        <v>497645</v>
      </c>
      <c r="H1412">
        <v>612</v>
      </c>
      <c r="I1412">
        <v>14</v>
      </c>
      <c r="J1412">
        <v>268</v>
      </c>
      <c r="K1412">
        <v>6.1</v>
      </c>
      <c r="L1412">
        <v>49841</v>
      </c>
      <c r="M1412">
        <v>11686</v>
      </c>
      <c r="N1412">
        <v>38155</v>
      </c>
      <c r="O1412">
        <v>2.2999999999999998</v>
      </c>
      <c r="P1412">
        <v>10</v>
      </c>
      <c r="Q1412">
        <v>51160</v>
      </c>
      <c r="R1412">
        <v>7524</v>
      </c>
      <c r="S1412">
        <v>43636</v>
      </c>
      <c r="T1412">
        <v>1.5</v>
      </c>
      <c r="U1412">
        <v>10.3</v>
      </c>
      <c r="V1412">
        <v>-1319</v>
      </c>
      <c r="W1412">
        <v>-0.3</v>
      </c>
      <c r="X1412">
        <v>20</v>
      </c>
      <c r="AB1412">
        <v>0</v>
      </c>
    </row>
    <row r="1413" spans="1:28" x14ac:dyDescent="0.35">
      <c r="A1413">
        <v>1993</v>
      </c>
      <c r="B1413" t="s">
        <v>54</v>
      </c>
      <c r="C1413" t="s">
        <v>63</v>
      </c>
      <c r="D1413">
        <v>92</v>
      </c>
      <c r="E1413">
        <v>4921</v>
      </c>
      <c r="F1413">
        <v>263526</v>
      </c>
      <c r="G1413">
        <v>260311</v>
      </c>
      <c r="H1413">
        <v>257</v>
      </c>
      <c r="I1413">
        <v>5.2</v>
      </c>
      <c r="J1413">
        <v>289</v>
      </c>
      <c r="K1413">
        <v>5.9</v>
      </c>
      <c r="L1413">
        <v>39157</v>
      </c>
      <c r="M1413">
        <v>10418</v>
      </c>
      <c r="N1413">
        <v>28739</v>
      </c>
      <c r="O1413">
        <v>4</v>
      </c>
      <c r="P1413">
        <v>15</v>
      </c>
      <c r="Q1413">
        <v>32726</v>
      </c>
      <c r="R1413">
        <v>5907</v>
      </c>
      <c r="S1413">
        <v>26819</v>
      </c>
      <c r="T1413">
        <v>2.2999999999999998</v>
      </c>
      <c r="U1413">
        <v>12.6</v>
      </c>
      <c r="V1413">
        <v>6431</v>
      </c>
      <c r="W1413">
        <v>2.4</v>
      </c>
      <c r="X1413">
        <v>25.2</v>
      </c>
      <c r="AB1413">
        <v>0</v>
      </c>
    </row>
    <row r="1414" spans="1:28" x14ac:dyDescent="0.35">
      <c r="A1414">
        <v>1993</v>
      </c>
      <c r="B1414" t="s">
        <v>54</v>
      </c>
      <c r="C1414" t="s">
        <v>64</v>
      </c>
      <c r="D1414">
        <v>79</v>
      </c>
      <c r="E1414">
        <v>3625</v>
      </c>
      <c r="F1414">
        <v>219786</v>
      </c>
      <c r="G1414">
        <v>215960</v>
      </c>
      <c r="H1414">
        <v>288</v>
      </c>
      <c r="I1414">
        <v>8</v>
      </c>
      <c r="J1414">
        <v>206</v>
      </c>
      <c r="K1414">
        <v>5.7</v>
      </c>
      <c r="L1414">
        <v>31017</v>
      </c>
      <c r="M1414">
        <v>8377</v>
      </c>
      <c r="N1414">
        <v>22640</v>
      </c>
      <c r="O1414">
        <v>3.9</v>
      </c>
      <c r="P1414">
        <v>14.4</v>
      </c>
      <c r="Q1414">
        <v>23365</v>
      </c>
      <c r="R1414">
        <v>4216</v>
      </c>
      <c r="S1414">
        <v>19149</v>
      </c>
      <c r="T1414">
        <v>2</v>
      </c>
      <c r="U1414">
        <v>10.8</v>
      </c>
      <c r="V1414">
        <v>7652</v>
      </c>
      <c r="W1414">
        <v>3.6</v>
      </c>
      <c r="X1414">
        <v>21.6</v>
      </c>
      <c r="AB1414">
        <v>0</v>
      </c>
    </row>
    <row r="1415" spans="1:28" x14ac:dyDescent="0.35">
      <c r="A1415">
        <v>1993</v>
      </c>
      <c r="B1415" t="s">
        <v>54</v>
      </c>
      <c r="C1415" t="s">
        <v>45</v>
      </c>
      <c r="D1415">
        <v>1342</v>
      </c>
      <c r="E1415">
        <v>71139</v>
      </c>
      <c r="F1415">
        <v>3832484</v>
      </c>
      <c r="G1415">
        <v>3822728</v>
      </c>
      <c r="H1415">
        <v>5093</v>
      </c>
      <c r="I1415">
        <v>7.2</v>
      </c>
      <c r="J1415">
        <v>4908</v>
      </c>
      <c r="K1415">
        <v>6.9</v>
      </c>
      <c r="L1415">
        <v>426185</v>
      </c>
      <c r="M1415">
        <v>108829</v>
      </c>
      <c r="N1415">
        <v>317356</v>
      </c>
      <c r="O1415">
        <v>2.8</v>
      </c>
      <c r="P1415">
        <v>11.1</v>
      </c>
      <c r="Q1415">
        <v>406673</v>
      </c>
      <c r="R1415">
        <v>122701</v>
      </c>
      <c r="S1415">
        <v>283972</v>
      </c>
      <c r="T1415">
        <v>3.2</v>
      </c>
      <c r="U1415">
        <v>10.6</v>
      </c>
      <c r="V1415">
        <v>19512</v>
      </c>
      <c r="W1415">
        <v>0.5</v>
      </c>
      <c r="X1415">
        <v>21.2</v>
      </c>
      <c r="Y1415">
        <v>1</v>
      </c>
      <c r="Z1415">
        <v>215</v>
      </c>
      <c r="AB1415">
        <v>1</v>
      </c>
    </row>
    <row r="1416" spans="1:28" x14ac:dyDescent="0.35">
      <c r="A1416">
        <v>1993</v>
      </c>
      <c r="B1416" t="s">
        <v>55</v>
      </c>
      <c r="C1416" t="s">
        <v>57</v>
      </c>
      <c r="D1416">
        <v>6</v>
      </c>
      <c r="E1416">
        <v>42</v>
      </c>
      <c r="F1416">
        <v>17923</v>
      </c>
      <c r="G1416">
        <v>14230</v>
      </c>
      <c r="H1416">
        <v>0</v>
      </c>
      <c r="I1416">
        <v>0</v>
      </c>
      <c r="J1416">
        <v>1</v>
      </c>
      <c r="K1416">
        <v>2.4</v>
      </c>
      <c r="L1416">
        <v>10043</v>
      </c>
      <c r="M1416">
        <v>0</v>
      </c>
      <c r="N1416">
        <v>10043</v>
      </c>
      <c r="O1416">
        <v>0</v>
      </c>
      <c r="P1416">
        <v>70.599999999999994</v>
      </c>
      <c r="Q1416">
        <v>2656</v>
      </c>
      <c r="S1416">
        <v>2654</v>
      </c>
      <c r="U1416">
        <v>18.7</v>
      </c>
      <c r="V1416">
        <v>7387</v>
      </c>
      <c r="W1416">
        <v>51.9</v>
      </c>
      <c r="X1416">
        <v>37.4</v>
      </c>
      <c r="AB1416">
        <v>1</v>
      </c>
    </row>
    <row r="1417" spans="1:28" x14ac:dyDescent="0.35">
      <c r="A1417">
        <v>1993</v>
      </c>
      <c r="B1417" t="s">
        <v>55</v>
      </c>
      <c r="C1417" t="s">
        <v>58</v>
      </c>
      <c r="D1417">
        <v>2</v>
      </c>
      <c r="E1417">
        <v>49</v>
      </c>
      <c r="H1417">
        <v>10</v>
      </c>
      <c r="I1417">
        <v>20</v>
      </c>
      <c r="J1417">
        <v>12</v>
      </c>
      <c r="K1417">
        <v>24</v>
      </c>
      <c r="AB1417">
        <v>1</v>
      </c>
    </row>
    <row r="1418" spans="1:28" x14ac:dyDescent="0.35">
      <c r="A1418">
        <v>1993</v>
      </c>
      <c r="B1418" t="s">
        <v>55</v>
      </c>
      <c r="C1418" t="s">
        <v>59</v>
      </c>
      <c r="D1418">
        <v>3</v>
      </c>
      <c r="E1418">
        <v>353</v>
      </c>
      <c r="F1418">
        <v>23504</v>
      </c>
      <c r="G1418">
        <v>23258</v>
      </c>
      <c r="H1418">
        <v>12</v>
      </c>
      <c r="I1418">
        <v>3.3</v>
      </c>
      <c r="J1418">
        <v>28</v>
      </c>
      <c r="K1418">
        <v>7.8</v>
      </c>
      <c r="L1418">
        <v>6687</v>
      </c>
      <c r="P1418">
        <v>28.8</v>
      </c>
      <c r="Q1418">
        <v>6194</v>
      </c>
      <c r="S1418">
        <v>5710</v>
      </c>
      <c r="U1418">
        <v>26.6</v>
      </c>
      <c r="V1418">
        <v>493</v>
      </c>
      <c r="W1418">
        <v>2.2000000000000002</v>
      </c>
      <c r="X1418">
        <v>53.2</v>
      </c>
      <c r="AB1418">
        <v>1</v>
      </c>
    </row>
    <row r="1419" spans="1:28" x14ac:dyDescent="0.35">
      <c r="A1419">
        <v>1993</v>
      </c>
      <c r="B1419" t="s">
        <v>55</v>
      </c>
      <c r="C1419" t="s">
        <v>60</v>
      </c>
      <c r="D1419">
        <v>9</v>
      </c>
      <c r="E1419">
        <v>526</v>
      </c>
      <c r="H1419">
        <v>19</v>
      </c>
      <c r="I1419">
        <v>3.7</v>
      </c>
      <c r="J1419">
        <v>1</v>
      </c>
      <c r="K1419">
        <v>0.2</v>
      </c>
      <c r="AB1419">
        <v>1</v>
      </c>
    </row>
    <row r="1420" spans="1:28" x14ac:dyDescent="0.35">
      <c r="A1420">
        <v>1993</v>
      </c>
      <c r="B1420" t="s">
        <v>55</v>
      </c>
      <c r="C1420" t="s">
        <v>61</v>
      </c>
      <c r="D1420">
        <v>6</v>
      </c>
      <c r="E1420">
        <v>827</v>
      </c>
      <c r="F1420">
        <v>46338</v>
      </c>
      <c r="G1420">
        <v>41538</v>
      </c>
      <c r="H1420">
        <v>45</v>
      </c>
      <c r="I1420">
        <v>5.2</v>
      </c>
      <c r="J1420">
        <v>130</v>
      </c>
      <c r="K1420">
        <v>15</v>
      </c>
      <c r="L1420">
        <v>11386</v>
      </c>
      <c r="P1420">
        <v>27.4</v>
      </c>
      <c r="Q1420">
        <v>1785</v>
      </c>
      <c r="S1420">
        <v>1222</v>
      </c>
      <c r="U1420">
        <v>4.3</v>
      </c>
      <c r="V1420">
        <v>9601</v>
      </c>
      <c r="W1420">
        <v>23.1</v>
      </c>
      <c r="X1420">
        <v>8.6</v>
      </c>
      <c r="AB1420">
        <v>1</v>
      </c>
    </row>
    <row r="1421" spans="1:28" x14ac:dyDescent="0.35">
      <c r="A1421">
        <v>1993</v>
      </c>
      <c r="B1421" t="s">
        <v>55</v>
      </c>
      <c r="C1421" t="s">
        <v>62</v>
      </c>
      <c r="D1421">
        <v>62</v>
      </c>
      <c r="E1421">
        <v>1941</v>
      </c>
      <c r="F1421">
        <v>278894</v>
      </c>
      <c r="G1421">
        <v>281379</v>
      </c>
      <c r="H1421">
        <v>316</v>
      </c>
      <c r="I1421">
        <v>17.3</v>
      </c>
      <c r="J1421">
        <v>90</v>
      </c>
      <c r="K1421">
        <v>4.9000000000000004</v>
      </c>
      <c r="L1421">
        <v>33057</v>
      </c>
      <c r="M1421">
        <v>10065</v>
      </c>
      <c r="N1421">
        <v>22992</v>
      </c>
      <c r="O1421">
        <v>3.6</v>
      </c>
      <c r="P1421">
        <v>11.7</v>
      </c>
      <c r="Q1421">
        <v>38026</v>
      </c>
      <c r="R1421">
        <v>4603</v>
      </c>
      <c r="S1421">
        <v>33423</v>
      </c>
      <c r="T1421">
        <v>1.6</v>
      </c>
      <c r="U1421">
        <v>13.5</v>
      </c>
      <c r="V1421">
        <v>-4969</v>
      </c>
      <c r="W1421">
        <v>-1.8</v>
      </c>
      <c r="X1421">
        <v>23.4</v>
      </c>
      <c r="AB1421">
        <v>0</v>
      </c>
    </row>
    <row r="1422" spans="1:28" x14ac:dyDescent="0.35">
      <c r="A1422">
        <v>1993</v>
      </c>
      <c r="B1422" t="s">
        <v>55</v>
      </c>
      <c r="C1422" t="s">
        <v>63</v>
      </c>
      <c r="D1422">
        <v>57</v>
      </c>
      <c r="E1422">
        <v>4637</v>
      </c>
      <c r="F1422">
        <v>246051</v>
      </c>
      <c r="G1422">
        <v>245890</v>
      </c>
      <c r="H1422">
        <v>234</v>
      </c>
      <c r="I1422">
        <v>5.0999999999999996</v>
      </c>
      <c r="J1422">
        <v>186</v>
      </c>
      <c r="K1422">
        <v>4</v>
      </c>
      <c r="L1422">
        <v>21439</v>
      </c>
      <c r="M1422">
        <v>3831</v>
      </c>
      <c r="N1422">
        <v>17608</v>
      </c>
      <c r="O1422">
        <v>1.6</v>
      </c>
      <c r="P1422">
        <v>8.6999999999999993</v>
      </c>
      <c r="Q1422">
        <v>21116</v>
      </c>
      <c r="R1422">
        <v>4720</v>
      </c>
      <c r="S1422">
        <v>16396</v>
      </c>
      <c r="T1422">
        <v>1.9</v>
      </c>
      <c r="U1422">
        <v>8.6</v>
      </c>
      <c r="V1422">
        <v>323</v>
      </c>
      <c r="W1422">
        <v>0.1</v>
      </c>
      <c r="X1422">
        <v>17.2</v>
      </c>
      <c r="AB1422">
        <v>0</v>
      </c>
    </row>
    <row r="1423" spans="1:28" x14ac:dyDescent="0.35">
      <c r="A1423">
        <v>1993</v>
      </c>
      <c r="B1423" t="s">
        <v>55</v>
      </c>
      <c r="C1423" t="s">
        <v>64</v>
      </c>
      <c r="D1423">
        <v>30</v>
      </c>
      <c r="E1423">
        <v>2904</v>
      </c>
      <c r="F1423">
        <v>150099</v>
      </c>
      <c r="G1423">
        <v>146931</v>
      </c>
      <c r="H1423">
        <v>209</v>
      </c>
      <c r="I1423">
        <v>7.2</v>
      </c>
      <c r="J1423">
        <v>178</v>
      </c>
      <c r="K1423">
        <v>6.2</v>
      </c>
      <c r="L1423">
        <v>18692</v>
      </c>
      <c r="M1423">
        <v>7726</v>
      </c>
      <c r="N1423">
        <v>10966</v>
      </c>
      <c r="O1423">
        <v>5.3</v>
      </c>
      <c r="P1423">
        <v>12.7</v>
      </c>
      <c r="Q1423">
        <v>12356</v>
      </c>
      <c r="R1423">
        <v>2503</v>
      </c>
      <c r="S1423">
        <v>9853</v>
      </c>
      <c r="T1423">
        <v>1.7</v>
      </c>
      <c r="U1423">
        <v>8.4</v>
      </c>
      <c r="V1423">
        <v>6336</v>
      </c>
      <c r="W1423">
        <v>4.3</v>
      </c>
      <c r="X1423">
        <v>16.8</v>
      </c>
      <c r="AB1423">
        <v>0</v>
      </c>
    </row>
    <row r="1424" spans="1:28" x14ac:dyDescent="0.35">
      <c r="A1424">
        <v>1993</v>
      </c>
      <c r="B1424" t="s">
        <v>55</v>
      </c>
      <c r="C1424" t="s">
        <v>45</v>
      </c>
      <c r="D1424">
        <v>814</v>
      </c>
      <c r="E1424">
        <v>79007</v>
      </c>
      <c r="F1424">
        <v>4165477</v>
      </c>
      <c r="G1424">
        <v>4166731</v>
      </c>
      <c r="H1424">
        <v>5093</v>
      </c>
      <c r="I1424">
        <v>6.4</v>
      </c>
      <c r="J1424">
        <v>5422</v>
      </c>
      <c r="K1424">
        <v>6.8</v>
      </c>
      <c r="L1424">
        <v>467138</v>
      </c>
      <c r="M1424">
        <v>141777</v>
      </c>
      <c r="N1424">
        <v>325361</v>
      </c>
      <c r="O1424">
        <v>3.4</v>
      </c>
      <c r="P1424">
        <v>11.2</v>
      </c>
      <c r="Q1424">
        <v>469647</v>
      </c>
      <c r="R1424">
        <v>117017</v>
      </c>
      <c r="S1424">
        <v>352630</v>
      </c>
      <c r="T1424">
        <v>2.8</v>
      </c>
      <c r="U1424">
        <v>11.3</v>
      </c>
      <c r="V1424">
        <v>-2509</v>
      </c>
      <c r="W1424">
        <v>-0.1</v>
      </c>
      <c r="X1424">
        <v>22.4</v>
      </c>
      <c r="AB1424">
        <v>0</v>
      </c>
    </row>
    <row r="1425" spans="1:28" x14ac:dyDescent="0.35">
      <c r="A1425">
        <v>1993</v>
      </c>
      <c r="B1425" t="s">
        <v>56</v>
      </c>
      <c r="C1425" t="s">
        <v>57</v>
      </c>
      <c r="D1425">
        <v>11</v>
      </c>
      <c r="E1425">
        <v>78</v>
      </c>
      <c r="F1425">
        <v>131567</v>
      </c>
      <c r="G1425">
        <v>122415</v>
      </c>
      <c r="H1425">
        <v>48</v>
      </c>
      <c r="I1425">
        <v>85.7</v>
      </c>
      <c r="J1425">
        <v>4</v>
      </c>
      <c r="K1425">
        <v>7.1</v>
      </c>
      <c r="L1425">
        <v>66340</v>
      </c>
      <c r="P1425">
        <v>54.2</v>
      </c>
      <c r="Q1425">
        <v>48035</v>
      </c>
      <c r="R1425">
        <v>21</v>
      </c>
      <c r="S1425">
        <v>48014</v>
      </c>
      <c r="T1425">
        <v>0</v>
      </c>
      <c r="U1425">
        <v>39.200000000000003</v>
      </c>
      <c r="V1425">
        <v>18305</v>
      </c>
      <c r="W1425">
        <v>15</v>
      </c>
      <c r="X1425">
        <v>78.400000000000006</v>
      </c>
      <c r="AB1425">
        <v>1</v>
      </c>
    </row>
    <row r="1426" spans="1:28" x14ac:dyDescent="0.35">
      <c r="A1426">
        <v>1993</v>
      </c>
      <c r="B1426" t="s">
        <v>56</v>
      </c>
      <c r="C1426" t="s">
        <v>58</v>
      </c>
      <c r="D1426">
        <v>5</v>
      </c>
      <c r="E1426">
        <v>144</v>
      </c>
      <c r="H1426">
        <v>1</v>
      </c>
      <c r="I1426">
        <v>0.7</v>
      </c>
      <c r="J1426">
        <v>3</v>
      </c>
      <c r="K1426">
        <v>2.1</v>
      </c>
      <c r="AB1426">
        <v>1</v>
      </c>
    </row>
    <row r="1427" spans="1:28" x14ac:dyDescent="0.35">
      <c r="A1427">
        <v>1993</v>
      </c>
      <c r="B1427" t="s">
        <v>56</v>
      </c>
      <c r="C1427" t="s">
        <v>59</v>
      </c>
      <c r="D1427">
        <v>9</v>
      </c>
      <c r="E1427">
        <v>80</v>
      </c>
      <c r="F1427">
        <v>32534</v>
      </c>
      <c r="G1427">
        <v>29230</v>
      </c>
      <c r="H1427">
        <v>3</v>
      </c>
      <c r="I1427">
        <v>3.8</v>
      </c>
      <c r="J1427">
        <v>3</v>
      </c>
      <c r="K1427">
        <v>3.8</v>
      </c>
      <c r="L1427">
        <v>9206</v>
      </c>
      <c r="P1427">
        <v>31.5</v>
      </c>
      <c r="Q1427">
        <v>2598</v>
      </c>
      <c r="S1427">
        <v>1944</v>
      </c>
      <c r="U1427">
        <v>8.9</v>
      </c>
      <c r="V1427">
        <v>6608</v>
      </c>
      <c r="W1427">
        <v>22.6</v>
      </c>
      <c r="X1427">
        <v>17.8</v>
      </c>
      <c r="AB1427">
        <v>1</v>
      </c>
    </row>
    <row r="1428" spans="1:28" x14ac:dyDescent="0.35">
      <c r="A1428">
        <v>1993</v>
      </c>
      <c r="B1428" t="s">
        <v>56</v>
      </c>
      <c r="C1428" t="s">
        <v>60</v>
      </c>
      <c r="D1428">
        <v>5</v>
      </c>
      <c r="E1428">
        <v>40</v>
      </c>
      <c r="H1428">
        <v>7</v>
      </c>
      <c r="I1428">
        <v>18.2</v>
      </c>
      <c r="J1428">
        <v>3</v>
      </c>
      <c r="K1428">
        <v>7.8</v>
      </c>
      <c r="AB1428">
        <v>1</v>
      </c>
    </row>
    <row r="1429" spans="1:28" x14ac:dyDescent="0.35">
      <c r="A1429">
        <v>1993</v>
      </c>
      <c r="B1429" t="s">
        <v>56</v>
      </c>
      <c r="C1429" t="s">
        <v>61</v>
      </c>
      <c r="D1429">
        <v>3</v>
      </c>
      <c r="E1429">
        <v>153</v>
      </c>
      <c r="H1429">
        <v>13</v>
      </c>
      <c r="I1429">
        <v>8.6</v>
      </c>
      <c r="J1429">
        <v>9</v>
      </c>
      <c r="K1429">
        <v>6</v>
      </c>
      <c r="AB1429">
        <v>1</v>
      </c>
    </row>
    <row r="1430" spans="1:28" x14ac:dyDescent="0.35">
      <c r="A1430">
        <v>1993</v>
      </c>
      <c r="B1430" t="s">
        <v>56</v>
      </c>
      <c r="C1430" t="s">
        <v>62</v>
      </c>
      <c r="D1430">
        <v>62</v>
      </c>
      <c r="E1430">
        <v>3513</v>
      </c>
      <c r="F1430">
        <v>330522</v>
      </c>
      <c r="G1430">
        <v>340500</v>
      </c>
      <c r="H1430">
        <v>242</v>
      </c>
      <c r="I1430">
        <v>6.8</v>
      </c>
      <c r="J1430">
        <v>316</v>
      </c>
      <c r="K1430">
        <v>8.9</v>
      </c>
      <c r="L1430">
        <v>37547</v>
      </c>
      <c r="M1430">
        <v>11749</v>
      </c>
      <c r="N1430">
        <v>25798</v>
      </c>
      <c r="O1430">
        <v>3.5</v>
      </c>
      <c r="P1430">
        <v>11</v>
      </c>
      <c r="Q1430">
        <v>57503</v>
      </c>
      <c r="R1430">
        <v>6749</v>
      </c>
      <c r="S1430">
        <v>50754</v>
      </c>
      <c r="T1430">
        <v>2</v>
      </c>
      <c r="U1430">
        <v>16.899999999999999</v>
      </c>
      <c r="V1430">
        <v>-19956</v>
      </c>
      <c r="W1430">
        <v>-5.9</v>
      </c>
      <c r="X1430">
        <v>22</v>
      </c>
      <c r="AB1430">
        <v>0</v>
      </c>
    </row>
    <row r="1431" spans="1:28" x14ac:dyDescent="0.35">
      <c r="A1431">
        <v>1993</v>
      </c>
      <c r="B1431" t="s">
        <v>56</v>
      </c>
      <c r="C1431" t="s">
        <v>63</v>
      </c>
      <c r="D1431">
        <v>65</v>
      </c>
      <c r="E1431">
        <v>4089</v>
      </c>
      <c r="F1431">
        <v>308868</v>
      </c>
      <c r="G1431">
        <v>285855</v>
      </c>
      <c r="H1431">
        <v>429</v>
      </c>
      <c r="I1431">
        <v>10.9</v>
      </c>
      <c r="J1431">
        <v>146</v>
      </c>
      <c r="K1431">
        <v>3.7</v>
      </c>
      <c r="L1431">
        <v>61384</v>
      </c>
      <c r="M1431">
        <v>19478</v>
      </c>
      <c r="N1431">
        <v>41906</v>
      </c>
      <c r="O1431">
        <v>6.8</v>
      </c>
      <c r="P1431">
        <v>21.5</v>
      </c>
      <c r="Q1431">
        <v>15357</v>
      </c>
      <c r="R1431">
        <v>3930</v>
      </c>
      <c r="S1431">
        <v>11427</v>
      </c>
      <c r="T1431">
        <v>1.4</v>
      </c>
      <c r="U1431">
        <v>5.4</v>
      </c>
      <c r="V1431">
        <v>46027</v>
      </c>
      <c r="W1431">
        <v>16.100000000000001</v>
      </c>
      <c r="X1431">
        <v>10.8</v>
      </c>
      <c r="AB1431">
        <v>0</v>
      </c>
    </row>
    <row r="1432" spans="1:28" x14ac:dyDescent="0.35">
      <c r="A1432">
        <v>1993</v>
      </c>
      <c r="B1432" t="s">
        <v>56</v>
      </c>
      <c r="C1432" t="s">
        <v>64</v>
      </c>
      <c r="D1432">
        <v>32</v>
      </c>
      <c r="E1432">
        <v>3210</v>
      </c>
      <c r="F1432">
        <v>263354</v>
      </c>
      <c r="G1432">
        <v>258090</v>
      </c>
      <c r="H1432">
        <v>417</v>
      </c>
      <c r="I1432">
        <v>13.4</v>
      </c>
      <c r="J1432">
        <v>237</v>
      </c>
      <c r="K1432">
        <v>7.6</v>
      </c>
      <c r="L1432">
        <v>45921</v>
      </c>
      <c r="M1432">
        <v>21479</v>
      </c>
      <c r="N1432">
        <v>24442</v>
      </c>
      <c r="O1432">
        <v>8.3000000000000007</v>
      </c>
      <c r="P1432">
        <v>17.8</v>
      </c>
      <c r="Q1432">
        <v>35392</v>
      </c>
      <c r="R1432">
        <v>10852</v>
      </c>
      <c r="S1432">
        <v>24540</v>
      </c>
      <c r="T1432">
        <v>4.2</v>
      </c>
      <c r="U1432">
        <v>13.7</v>
      </c>
      <c r="V1432">
        <v>10529</v>
      </c>
      <c r="W1432">
        <v>4.0999999999999996</v>
      </c>
      <c r="X1432">
        <v>27.4</v>
      </c>
      <c r="AB1432">
        <v>0</v>
      </c>
    </row>
    <row r="1433" spans="1:28" x14ac:dyDescent="0.35">
      <c r="A1433">
        <v>1993</v>
      </c>
      <c r="B1433" t="s">
        <v>56</v>
      </c>
      <c r="C1433" t="s">
        <v>45</v>
      </c>
      <c r="D1433">
        <v>890</v>
      </c>
      <c r="E1433">
        <v>346372</v>
      </c>
      <c r="F1433">
        <v>21318486</v>
      </c>
      <c r="G1433">
        <v>21331061</v>
      </c>
      <c r="H1433">
        <v>27667</v>
      </c>
      <c r="I1433">
        <v>7.9</v>
      </c>
      <c r="J1433">
        <v>37207</v>
      </c>
      <c r="K1433">
        <v>10.6</v>
      </c>
      <c r="L1433">
        <v>2800408</v>
      </c>
      <c r="M1433">
        <v>844030</v>
      </c>
      <c r="N1433">
        <v>1956378</v>
      </c>
      <c r="O1433">
        <v>4</v>
      </c>
      <c r="P1433">
        <v>13.1</v>
      </c>
      <c r="Q1433">
        <v>2825558</v>
      </c>
      <c r="R1433">
        <v>879997</v>
      </c>
      <c r="S1433">
        <v>1945561</v>
      </c>
      <c r="T1433">
        <v>4.0999999999999996</v>
      </c>
      <c r="U1433">
        <v>13.2</v>
      </c>
      <c r="V1433">
        <v>-25150</v>
      </c>
      <c r="W1433">
        <v>-0.1</v>
      </c>
      <c r="X1433">
        <v>26.2</v>
      </c>
      <c r="Y1433">
        <v>1</v>
      </c>
      <c r="Z1433">
        <v>2</v>
      </c>
      <c r="AA1433">
        <v>0</v>
      </c>
      <c r="AB1433">
        <v>0</v>
      </c>
    </row>
    <row r="1434" spans="1:28" x14ac:dyDescent="0.35">
      <c r="A1434">
        <v>1994</v>
      </c>
      <c r="B1434" t="s">
        <v>43</v>
      </c>
      <c r="C1434" t="s">
        <v>44</v>
      </c>
      <c r="D1434">
        <v>429968</v>
      </c>
      <c r="E1434">
        <v>430429</v>
      </c>
      <c r="F1434">
        <v>1101687</v>
      </c>
      <c r="G1434">
        <v>554183</v>
      </c>
      <c r="H1434">
        <v>427052</v>
      </c>
      <c r="I1434">
        <v>198.4</v>
      </c>
      <c r="J1434">
        <v>0</v>
      </c>
      <c r="K1434">
        <v>0</v>
      </c>
      <c r="L1434">
        <v>1095009</v>
      </c>
      <c r="M1434">
        <v>1095009</v>
      </c>
      <c r="N1434">
        <v>0</v>
      </c>
      <c r="O1434">
        <v>197.6</v>
      </c>
      <c r="P1434">
        <v>197.6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1095009</v>
      </c>
      <c r="W1434">
        <v>197.6</v>
      </c>
      <c r="X1434">
        <v>0</v>
      </c>
      <c r="AB1434">
        <v>0</v>
      </c>
    </row>
    <row r="1435" spans="1:28" x14ac:dyDescent="0.35">
      <c r="A1435">
        <v>1994</v>
      </c>
      <c r="B1435" t="s">
        <v>43</v>
      </c>
      <c r="C1435" t="s">
        <v>57</v>
      </c>
      <c r="D1435">
        <v>241711</v>
      </c>
      <c r="E1435">
        <v>241872</v>
      </c>
      <c r="F1435">
        <v>510158</v>
      </c>
      <c r="G1435">
        <v>584897</v>
      </c>
      <c r="H1435">
        <v>221</v>
      </c>
      <c r="I1435">
        <v>0.1</v>
      </c>
      <c r="J1435">
        <v>88934</v>
      </c>
      <c r="K1435">
        <v>30.6</v>
      </c>
      <c r="L1435">
        <v>124973</v>
      </c>
      <c r="M1435">
        <v>619</v>
      </c>
      <c r="N1435">
        <v>124354</v>
      </c>
      <c r="O1435">
        <v>0.1</v>
      </c>
      <c r="P1435">
        <v>21.4</v>
      </c>
      <c r="Q1435">
        <v>274451</v>
      </c>
      <c r="R1435">
        <v>202270</v>
      </c>
      <c r="S1435">
        <v>72181</v>
      </c>
      <c r="T1435">
        <v>34.6</v>
      </c>
      <c r="U1435">
        <v>46.9</v>
      </c>
      <c r="V1435">
        <v>-149478</v>
      </c>
      <c r="W1435">
        <v>-25.5</v>
      </c>
      <c r="X1435">
        <v>42.8</v>
      </c>
      <c r="Y1435">
        <v>70905</v>
      </c>
      <c r="Z1435">
        <v>70907</v>
      </c>
      <c r="AA1435">
        <v>165646</v>
      </c>
      <c r="AB1435">
        <v>0</v>
      </c>
    </row>
    <row r="1436" spans="1:28" x14ac:dyDescent="0.35">
      <c r="A1436">
        <v>1994</v>
      </c>
      <c r="B1436" t="s">
        <v>43</v>
      </c>
      <c r="C1436" t="s">
        <v>58</v>
      </c>
      <c r="D1436">
        <v>182811</v>
      </c>
      <c r="E1436">
        <v>182957</v>
      </c>
      <c r="F1436">
        <v>386977</v>
      </c>
      <c r="G1436">
        <v>440382</v>
      </c>
      <c r="H1436">
        <v>7426</v>
      </c>
      <c r="I1436">
        <v>3.6</v>
      </c>
      <c r="J1436">
        <v>51425</v>
      </c>
      <c r="K1436">
        <v>24.9</v>
      </c>
      <c r="L1436">
        <v>82762</v>
      </c>
      <c r="M1436">
        <v>17155</v>
      </c>
      <c r="N1436">
        <v>65607</v>
      </c>
      <c r="O1436">
        <v>3.9</v>
      </c>
      <c r="P1436">
        <v>18.8</v>
      </c>
      <c r="Q1436">
        <v>189572</v>
      </c>
      <c r="R1436">
        <v>128778</v>
      </c>
      <c r="S1436">
        <v>60794</v>
      </c>
      <c r="T1436">
        <v>29.2</v>
      </c>
      <c r="U1436">
        <v>43</v>
      </c>
      <c r="V1436">
        <v>-106810</v>
      </c>
      <c r="W1436">
        <v>-24.2</v>
      </c>
      <c r="X1436">
        <v>37.6</v>
      </c>
      <c r="Y1436">
        <v>41877</v>
      </c>
      <c r="Z1436">
        <v>41884</v>
      </c>
      <c r="AA1436">
        <v>106950</v>
      </c>
      <c r="AB1436">
        <v>0</v>
      </c>
    </row>
    <row r="1437" spans="1:28" x14ac:dyDescent="0.35">
      <c r="A1437">
        <v>1994</v>
      </c>
      <c r="B1437" t="s">
        <v>43</v>
      </c>
      <c r="C1437" t="s">
        <v>59</v>
      </c>
      <c r="D1437">
        <v>157986</v>
      </c>
      <c r="E1437">
        <v>158142</v>
      </c>
      <c r="F1437">
        <v>337357</v>
      </c>
      <c r="G1437">
        <v>377909</v>
      </c>
      <c r="H1437">
        <v>7166</v>
      </c>
      <c r="I1437">
        <v>4.0999999999999996</v>
      </c>
      <c r="J1437">
        <v>37909</v>
      </c>
      <c r="K1437">
        <v>21.8</v>
      </c>
      <c r="L1437">
        <v>66211</v>
      </c>
      <c r="M1437">
        <v>15854</v>
      </c>
      <c r="N1437">
        <v>50357</v>
      </c>
      <c r="O1437">
        <v>4.2</v>
      </c>
      <c r="P1437">
        <v>17.5</v>
      </c>
      <c r="Q1437">
        <v>147314</v>
      </c>
      <c r="R1437">
        <v>96712</v>
      </c>
      <c r="S1437">
        <v>50602</v>
      </c>
      <c r="T1437">
        <v>25.6</v>
      </c>
      <c r="U1437">
        <v>39</v>
      </c>
      <c r="V1437">
        <v>-81103</v>
      </c>
      <c r="W1437">
        <v>-21.5</v>
      </c>
      <c r="X1437">
        <v>35</v>
      </c>
      <c r="Y1437">
        <v>30564</v>
      </c>
      <c r="Z1437">
        <v>30569</v>
      </c>
      <c r="AA1437">
        <v>79613</v>
      </c>
      <c r="AB1437">
        <v>0</v>
      </c>
    </row>
    <row r="1438" spans="1:28" x14ac:dyDescent="0.35">
      <c r="A1438">
        <v>1994</v>
      </c>
      <c r="B1438" t="s">
        <v>43</v>
      </c>
      <c r="C1438" t="s">
        <v>60</v>
      </c>
      <c r="D1438">
        <v>143325</v>
      </c>
      <c r="E1438">
        <v>143456</v>
      </c>
      <c r="F1438">
        <v>308337</v>
      </c>
      <c r="G1438">
        <v>341885</v>
      </c>
      <c r="H1438">
        <v>6891</v>
      </c>
      <c r="I1438">
        <v>4.4000000000000004</v>
      </c>
      <c r="J1438">
        <v>31254</v>
      </c>
      <c r="K1438">
        <v>20</v>
      </c>
      <c r="L1438">
        <v>59433</v>
      </c>
      <c r="M1438">
        <v>15142</v>
      </c>
      <c r="N1438">
        <v>44291</v>
      </c>
      <c r="O1438">
        <v>4.4000000000000004</v>
      </c>
      <c r="P1438">
        <v>17.399999999999999</v>
      </c>
      <c r="Q1438">
        <v>126529</v>
      </c>
      <c r="R1438">
        <v>80313</v>
      </c>
      <c r="S1438">
        <v>46216</v>
      </c>
      <c r="T1438">
        <v>23.5</v>
      </c>
      <c r="U1438">
        <v>37</v>
      </c>
      <c r="V1438">
        <v>-67096</v>
      </c>
      <c r="W1438">
        <v>-19.600000000000001</v>
      </c>
      <c r="X1438">
        <v>34.799999999999997</v>
      </c>
      <c r="Y1438">
        <v>24878</v>
      </c>
      <c r="Z1438">
        <v>24883</v>
      </c>
      <c r="AA1438">
        <v>65221</v>
      </c>
      <c r="AB1438">
        <v>0</v>
      </c>
    </row>
    <row r="1439" spans="1:28" x14ac:dyDescent="0.35">
      <c r="A1439">
        <v>1994</v>
      </c>
      <c r="B1439" t="s">
        <v>43</v>
      </c>
      <c r="C1439" t="s">
        <v>61</v>
      </c>
      <c r="D1439">
        <v>124856</v>
      </c>
      <c r="E1439">
        <v>124984</v>
      </c>
      <c r="F1439">
        <v>270395</v>
      </c>
      <c r="G1439">
        <v>298299</v>
      </c>
      <c r="H1439">
        <v>5956</v>
      </c>
      <c r="I1439">
        <v>4.4000000000000004</v>
      </c>
      <c r="J1439">
        <v>25689</v>
      </c>
      <c r="K1439">
        <v>19</v>
      </c>
      <c r="L1439">
        <v>49531</v>
      </c>
      <c r="M1439">
        <v>13088</v>
      </c>
      <c r="N1439">
        <v>36443</v>
      </c>
      <c r="O1439">
        <v>4.4000000000000004</v>
      </c>
      <c r="P1439">
        <v>16.600000000000001</v>
      </c>
      <c r="Q1439">
        <v>105339</v>
      </c>
      <c r="R1439">
        <v>65692</v>
      </c>
      <c r="S1439">
        <v>39647</v>
      </c>
      <c r="T1439">
        <v>22</v>
      </c>
      <c r="U1439">
        <v>35.299999999999997</v>
      </c>
      <c r="V1439">
        <v>-55808</v>
      </c>
      <c r="W1439">
        <v>-18.7</v>
      </c>
      <c r="X1439">
        <v>33.200000000000003</v>
      </c>
      <c r="Y1439">
        <v>20651</v>
      </c>
      <c r="Z1439">
        <v>20659</v>
      </c>
      <c r="AA1439">
        <v>54119</v>
      </c>
      <c r="AB1439">
        <v>0</v>
      </c>
    </row>
    <row r="1440" spans="1:28" x14ac:dyDescent="0.35">
      <c r="A1440">
        <v>1994</v>
      </c>
      <c r="B1440" t="s">
        <v>43</v>
      </c>
      <c r="C1440" t="s">
        <v>62</v>
      </c>
      <c r="D1440">
        <v>488531</v>
      </c>
      <c r="E1440">
        <v>489272</v>
      </c>
      <c r="F1440">
        <v>1064695</v>
      </c>
      <c r="G1440">
        <v>1155590</v>
      </c>
      <c r="H1440">
        <v>22152</v>
      </c>
      <c r="I1440">
        <v>4.3</v>
      </c>
      <c r="J1440">
        <v>80894</v>
      </c>
      <c r="K1440">
        <v>15.6</v>
      </c>
      <c r="L1440">
        <v>176991</v>
      </c>
      <c r="M1440">
        <v>48522</v>
      </c>
      <c r="N1440">
        <v>128469</v>
      </c>
      <c r="O1440">
        <v>4.2</v>
      </c>
      <c r="P1440">
        <v>15.3</v>
      </c>
      <c r="Q1440">
        <v>358781</v>
      </c>
      <c r="R1440">
        <v>209161</v>
      </c>
      <c r="S1440">
        <v>149620</v>
      </c>
      <c r="T1440">
        <v>18.100000000000001</v>
      </c>
      <c r="U1440">
        <v>31</v>
      </c>
      <c r="V1440">
        <v>-181790</v>
      </c>
      <c r="W1440">
        <v>-15.7</v>
      </c>
      <c r="X1440">
        <v>30.6</v>
      </c>
      <c r="Y1440">
        <v>62580</v>
      </c>
      <c r="Z1440">
        <v>62646</v>
      </c>
      <c r="AA1440">
        <v>166199</v>
      </c>
      <c r="AB1440">
        <v>0</v>
      </c>
    </row>
    <row r="1441" spans="1:28" x14ac:dyDescent="0.35">
      <c r="A1441">
        <v>1994</v>
      </c>
      <c r="B1441" t="s">
        <v>43</v>
      </c>
      <c r="C1441" t="s">
        <v>63</v>
      </c>
      <c r="D1441">
        <v>273945</v>
      </c>
      <c r="E1441">
        <v>274671</v>
      </c>
      <c r="F1441">
        <v>605314</v>
      </c>
      <c r="G1441">
        <v>649111</v>
      </c>
      <c r="H1441">
        <v>11676</v>
      </c>
      <c r="I1441">
        <v>4</v>
      </c>
      <c r="J1441">
        <v>39348</v>
      </c>
      <c r="K1441">
        <v>13.6</v>
      </c>
      <c r="L1441">
        <v>90686</v>
      </c>
      <c r="M1441">
        <v>25654</v>
      </c>
      <c r="N1441">
        <v>65032</v>
      </c>
      <c r="O1441">
        <v>4</v>
      </c>
      <c r="P1441">
        <v>14</v>
      </c>
      <c r="Q1441">
        <v>178280</v>
      </c>
      <c r="R1441">
        <v>100519</v>
      </c>
      <c r="S1441">
        <v>77761</v>
      </c>
      <c r="T1441">
        <v>15.5</v>
      </c>
      <c r="U1441">
        <v>27.5</v>
      </c>
      <c r="V1441">
        <v>-87594</v>
      </c>
      <c r="W1441">
        <v>-13.5</v>
      </c>
      <c r="X1441">
        <v>28</v>
      </c>
      <c r="Y1441">
        <v>29673</v>
      </c>
      <c r="Z1441">
        <v>29739</v>
      </c>
      <c r="AA1441">
        <v>77858</v>
      </c>
      <c r="AB1441">
        <v>0</v>
      </c>
    </row>
    <row r="1442" spans="1:28" x14ac:dyDescent="0.35">
      <c r="A1442">
        <v>1994</v>
      </c>
      <c r="B1442" t="s">
        <v>43</v>
      </c>
      <c r="C1442" t="s">
        <v>64</v>
      </c>
      <c r="D1442">
        <v>93982</v>
      </c>
      <c r="E1442">
        <v>94420</v>
      </c>
      <c r="F1442">
        <v>206598</v>
      </c>
      <c r="G1442">
        <v>221259</v>
      </c>
      <c r="H1442">
        <v>4028</v>
      </c>
      <c r="I1442">
        <v>4.0999999999999996</v>
      </c>
      <c r="J1442">
        <v>13149</v>
      </c>
      <c r="K1442">
        <v>13.3</v>
      </c>
      <c r="L1442">
        <v>30214</v>
      </c>
      <c r="M1442">
        <v>8694</v>
      </c>
      <c r="N1442">
        <v>21520</v>
      </c>
      <c r="O1442">
        <v>3.9</v>
      </c>
      <c r="P1442">
        <v>13.7</v>
      </c>
      <c r="Q1442">
        <v>59536</v>
      </c>
      <c r="R1442">
        <v>32546</v>
      </c>
      <c r="S1442">
        <v>26990</v>
      </c>
      <c r="T1442">
        <v>14.7</v>
      </c>
      <c r="U1442">
        <v>26.9</v>
      </c>
      <c r="V1442">
        <v>-29322</v>
      </c>
      <c r="W1442">
        <v>-13.2</v>
      </c>
      <c r="X1442">
        <v>27.4</v>
      </c>
      <c r="Y1442">
        <v>9716</v>
      </c>
      <c r="Z1442">
        <v>9743</v>
      </c>
      <c r="AA1442">
        <v>24705</v>
      </c>
      <c r="AB1442">
        <v>0</v>
      </c>
    </row>
    <row r="1443" spans="1:28" x14ac:dyDescent="0.35">
      <c r="A1443">
        <v>1994</v>
      </c>
      <c r="B1443" t="s">
        <v>43</v>
      </c>
      <c r="C1443" t="s">
        <v>45</v>
      </c>
      <c r="D1443">
        <v>342803</v>
      </c>
      <c r="E1443">
        <v>344128</v>
      </c>
      <c r="F1443">
        <v>768815</v>
      </c>
      <c r="G1443">
        <v>830611</v>
      </c>
      <c r="H1443">
        <v>10363</v>
      </c>
      <c r="I1443">
        <v>2.9</v>
      </c>
      <c r="J1443">
        <v>47017</v>
      </c>
      <c r="K1443">
        <v>12.9</v>
      </c>
      <c r="L1443">
        <v>91839</v>
      </c>
      <c r="M1443">
        <v>23636</v>
      </c>
      <c r="N1443">
        <v>68203</v>
      </c>
      <c r="O1443">
        <v>2.8</v>
      </c>
      <c r="P1443">
        <v>11.1</v>
      </c>
      <c r="Q1443">
        <v>215430</v>
      </c>
      <c r="R1443">
        <v>122273</v>
      </c>
      <c r="S1443">
        <v>93157</v>
      </c>
      <c r="T1443">
        <v>14.7</v>
      </c>
      <c r="U1443">
        <v>25.9</v>
      </c>
      <c r="V1443">
        <v>-123591</v>
      </c>
      <c r="W1443">
        <v>-14.8</v>
      </c>
      <c r="X1443">
        <v>22.2</v>
      </c>
      <c r="Y1443">
        <v>37301</v>
      </c>
      <c r="Z1443">
        <v>37383</v>
      </c>
      <c r="AA1443">
        <v>98467</v>
      </c>
      <c r="AB1443">
        <v>0</v>
      </c>
    </row>
    <row r="1444" spans="1:28" x14ac:dyDescent="0.35">
      <c r="A1444">
        <v>1994</v>
      </c>
      <c r="B1444" t="s">
        <v>46</v>
      </c>
      <c r="C1444" t="s">
        <v>44</v>
      </c>
      <c r="D1444">
        <v>42181</v>
      </c>
      <c r="E1444">
        <v>42749</v>
      </c>
      <c r="F1444">
        <v>511908</v>
      </c>
      <c r="G1444">
        <v>256725</v>
      </c>
      <c r="H1444">
        <v>42621</v>
      </c>
      <c r="I1444">
        <v>199.4</v>
      </c>
      <c r="J1444">
        <v>0</v>
      </c>
      <c r="K1444">
        <v>0</v>
      </c>
      <c r="L1444">
        <v>510366</v>
      </c>
      <c r="M1444">
        <v>510366</v>
      </c>
      <c r="N1444">
        <v>0</v>
      </c>
      <c r="O1444">
        <v>198.8</v>
      </c>
      <c r="P1444">
        <v>198.8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510366</v>
      </c>
      <c r="W1444">
        <v>198.8</v>
      </c>
      <c r="X1444">
        <v>0</v>
      </c>
      <c r="AB1444">
        <v>0</v>
      </c>
    </row>
    <row r="1445" spans="1:28" x14ac:dyDescent="0.35">
      <c r="A1445">
        <v>1994</v>
      </c>
      <c r="B1445" t="s">
        <v>46</v>
      </c>
      <c r="C1445" t="s">
        <v>57</v>
      </c>
      <c r="D1445">
        <v>73301</v>
      </c>
      <c r="E1445">
        <v>73703</v>
      </c>
      <c r="F1445">
        <v>489177</v>
      </c>
      <c r="G1445">
        <v>490828</v>
      </c>
      <c r="H1445">
        <v>327</v>
      </c>
      <c r="I1445">
        <v>0.4</v>
      </c>
      <c r="J1445">
        <v>6299</v>
      </c>
      <c r="K1445">
        <v>8.1999999999999993</v>
      </c>
      <c r="L1445">
        <v>139645</v>
      </c>
      <c r="M1445">
        <v>1745</v>
      </c>
      <c r="N1445">
        <v>137900</v>
      </c>
      <c r="O1445">
        <v>0.4</v>
      </c>
      <c r="P1445">
        <v>28.5</v>
      </c>
      <c r="Q1445">
        <v>142946</v>
      </c>
      <c r="R1445">
        <v>75778</v>
      </c>
      <c r="S1445">
        <v>67168</v>
      </c>
      <c r="T1445">
        <v>15.4</v>
      </c>
      <c r="U1445">
        <v>29.1</v>
      </c>
      <c r="V1445">
        <v>-3301</v>
      </c>
      <c r="W1445">
        <v>-0.6</v>
      </c>
      <c r="X1445">
        <v>57</v>
      </c>
      <c r="Y1445">
        <v>5437</v>
      </c>
      <c r="Z1445">
        <v>5437</v>
      </c>
      <c r="AA1445">
        <v>65690</v>
      </c>
      <c r="AB1445">
        <v>0</v>
      </c>
    </row>
    <row r="1446" spans="1:28" x14ac:dyDescent="0.35">
      <c r="A1446">
        <v>1994</v>
      </c>
      <c r="B1446" t="s">
        <v>46</v>
      </c>
      <c r="C1446" t="s">
        <v>58</v>
      </c>
      <c r="D1446">
        <v>65904</v>
      </c>
      <c r="E1446">
        <v>66438</v>
      </c>
      <c r="F1446">
        <v>420138</v>
      </c>
      <c r="G1446">
        <v>441570</v>
      </c>
      <c r="H1446">
        <v>618</v>
      </c>
      <c r="I1446">
        <v>0.9</v>
      </c>
      <c r="J1446">
        <v>5192</v>
      </c>
      <c r="K1446">
        <v>7.5</v>
      </c>
      <c r="L1446">
        <v>89032</v>
      </c>
      <c r="M1446">
        <v>6143</v>
      </c>
      <c r="N1446">
        <v>82889</v>
      </c>
      <c r="O1446">
        <v>1.4</v>
      </c>
      <c r="P1446">
        <v>20.2</v>
      </c>
      <c r="Q1446">
        <v>131896</v>
      </c>
      <c r="R1446">
        <v>61667</v>
      </c>
      <c r="S1446">
        <v>70229</v>
      </c>
      <c r="T1446">
        <v>14</v>
      </c>
      <c r="U1446">
        <v>29.9</v>
      </c>
      <c r="V1446">
        <v>-42864</v>
      </c>
      <c r="W1446">
        <v>-9.6999999999999993</v>
      </c>
      <c r="X1446">
        <v>40.4</v>
      </c>
      <c r="Y1446">
        <v>4261</v>
      </c>
      <c r="Z1446">
        <v>4267</v>
      </c>
      <c r="AA1446">
        <v>52185</v>
      </c>
      <c r="AB1446">
        <v>0</v>
      </c>
    </row>
    <row r="1447" spans="1:28" x14ac:dyDescent="0.35">
      <c r="A1447">
        <v>1994</v>
      </c>
      <c r="B1447" t="s">
        <v>46</v>
      </c>
      <c r="C1447" t="s">
        <v>59</v>
      </c>
      <c r="D1447">
        <v>61351</v>
      </c>
      <c r="E1447">
        <v>61936</v>
      </c>
      <c r="F1447">
        <v>390409</v>
      </c>
      <c r="G1447">
        <v>406868</v>
      </c>
      <c r="H1447">
        <v>592</v>
      </c>
      <c r="I1447">
        <v>0.9</v>
      </c>
      <c r="J1447">
        <v>4018</v>
      </c>
      <c r="K1447">
        <v>6.3</v>
      </c>
      <c r="L1447">
        <v>74294</v>
      </c>
      <c r="M1447">
        <v>5980</v>
      </c>
      <c r="N1447">
        <v>68314</v>
      </c>
      <c r="O1447">
        <v>1.5</v>
      </c>
      <c r="P1447">
        <v>18.3</v>
      </c>
      <c r="Q1447">
        <v>107211</v>
      </c>
      <c r="R1447">
        <v>46992</v>
      </c>
      <c r="S1447">
        <v>60219</v>
      </c>
      <c r="T1447">
        <v>11.5</v>
      </c>
      <c r="U1447">
        <v>26.4</v>
      </c>
      <c r="V1447">
        <v>-32917</v>
      </c>
      <c r="W1447">
        <v>-8.1</v>
      </c>
      <c r="X1447">
        <v>36.6</v>
      </c>
      <c r="Y1447">
        <v>3202</v>
      </c>
      <c r="Z1447">
        <v>3206</v>
      </c>
      <c r="AA1447">
        <v>39072</v>
      </c>
      <c r="AB1447">
        <v>0</v>
      </c>
    </row>
    <row r="1448" spans="1:28" x14ac:dyDescent="0.35">
      <c r="A1448">
        <v>1994</v>
      </c>
      <c r="B1448" t="s">
        <v>46</v>
      </c>
      <c r="C1448" t="s">
        <v>60</v>
      </c>
      <c r="D1448">
        <v>59067</v>
      </c>
      <c r="E1448">
        <v>59645</v>
      </c>
      <c r="F1448">
        <v>375515</v>
      </c>
      <c r="G1448">
        <v>389814</v>
      </c>
      <c r="H1448">
        <v>539</v>
      </c>
      <c r="I1448">
        <v>0.9</v>
      </c>
      <c r="J1448">
        <v>3427</v>
      </c>
      <c r="K1448">
        <v>5.6</v>
      </c>
      <c r="L1448">
        <v>67009</v>
      </c>
      <c r="M1448">
        <v>5367</v>
      </c>
      <c r="N1448">
        <v>61642</v>
      </c>
      <c r="O1448">
        <v>1.4</v>
      </c>
      <c r="P1448">
        <v>17.2</v>
      </c>
      <c r="Q1448">
        <v>95607</v>
      </c>
      <c r="R1448">
        <v>39912</v>
      </c>
      <c r="S1448">
        <v>55695</v>
      </c>
      <c r="T1448">
        <v>10.199999999999999</v>
      </c>
      <c r="U1448">
        <v>24.5</v>
      </c>
      <c r="V1448">
        <v>-28598</v>
      </c>
      <c r="W1448">
        <v>-7.3</v>
      </c>
      <c r="X1448">
        <v>34.4</v>
      </c>
      <c r="Y1448">
        <v>2667</v>
      </c>
      <c r="Z1448">
        <v>2679</v>
      </c>
      <c r="AA1448">
        <v>32631</v>
      </c>
      <c r="AB1448">
        <v>0</v>
      </c>
    </row>
    <row r="1449" spans="1:28" x14ac:dyDescent="0.35">
      <c r="A1449">
        <v>1994</v>
      </c>
      <c r="B1449" t="s">
        <v>46</v>
      </c>
      <c r="C1449" t="s">
        <v>61</v>
      </c>
      <c r="D1449">
        <v>53345</v>
      </c>
      <c r="E1449">
        <v>53887</v>
      </c>
      <c r="F1449">
        <v>338893</v>
      </c>
      <c r="G1449">
        <v>352202</v>
      </c>
      <c r="H1449">
        <v>471</v>
      </c>
      <c r="I1449">
        <v>0.9</v>
      </c>
      <c r="J1449">
        <v>2931</v>
      </c>
      <c r="K1449">
        <v>5.3</v>
      </c>
      <c r="L1449">
        <v>56288</v>
      </c>
      <c r="M1449">
        <v>4726</v>
      </c>
      <c r="N1449">
        <v>51562</v>
      </c>
      <c r="O1449">
        <v>1.3</v>
      </c>
      <c r="P1449">
        <v>16</v>
      </c>
      <c r="Q1449">
        <v>82905</v>
      </c>
      <c r="R1449">
        <v>33808</v>
      </c>
      <c r="S1449">
        <v>49097</v>
      </c>
      <c r="T1449">
        <v>9.6</v>
      </c>
      <c r="U1449">
        <v>23.5</v>
      </c>
      <c r="V1449">
        <v>-26617</v>
      </c>
      <c r="W1449">
        <v>-7.5</v>
      </c>
      <c r="X1449">
        <v>32</v>
      </c>
      <c r="Y1449">
        <v>2297</v>
      </c>
      <c r="Z1449">
        <v>2309</v>
      </c>
      <c r="AA1449">
        <v>27867</v>
      </c>
      <c r="AB1449">
        <v>0</v>
      </c>
    </row>
    <row r="1450" spans="1:28" x14ac:dyDescent="0.35">
      <c r="A1450">
        <v>1994</v>
      </c>
      <c r="B1450" t="s">
        <v>46</v>
      </c>
      <c r="C1450" t="s">
        <v>62</v>
      </c>
      <c r="D1450">
        <v>223885</v>
      </c>
      <c r="E1450">
        <v>227360</v>
      </c>
      <c r="F1450">
        <v>1416029</v>
      </c>
      <c r="G1450">
        <v>1464509</v>
      </c>
      <c r="H1450">
        <v>1908</v>
      </c>
      <c r="I1450">
        <v>0.8</v>
      </c>
      <c r="J1450">
        <v>9904</v>
      </c>
      <c r="K1450">
        <v>4.3</v>
      </c>
      <c r="L1450">
        <v>209152</v>
      </c>
      <c r="M1450">
        <v>19003</v>
      </c>
      <c r="N1450">
        <v>190149</v>
      </c>
      <c r="O1450">
        <v>1.3</v>
      </c>
      <c r="P1450">
        <v>14.3</v>
      </c>
      <c r="Q1450">
        <v>306111</v>
      </c>
      <c r="R1450">
        <v>111444</v>
      </c>
      <c r="S1450">
        <v>194667</v>
      </c>
      <c r="T1450">
        <v>7.6</v>
      </c>
      <c r="U1450">
        <v>20.9</v>
      </c>
      <c r="V1450">
        <v>-96959</v>
      </c>
      <c r="W1450">
        <v>-6.6</v>
      </c>
      <c r="X1450">
        <v>28.6</v>
      </c>
      <c r="Y1450">
        <v>7192</v>
      </c>
      <c r="Z1450">
        <v>7269</v>
      </c>
      <c r="AA1450">
        <v>87844</v>
      </c>
      <c r="AB1450">
        <v>0</v>
      </c>
    </row>
    <row r="1451" spans="1:28" x14ac:dyDescent="0.35">
      <c r="A1451">
        <v>1994</v>
      </c>
      <c r="B1451" t="s">
        <v>46</v>
      </c>
      <c r="C1451" t="s">
        <v>63</v>
      </c>
      <c r="D1451">
        <v>143844</v>
      </c>
      <c r="E1451">
        <v>147127</v>
      </c>
      <c r="F1451">
        <v>914337</v>
      </c>
      <c r="G1451">
        <v>940837</v>
      </c>
      <c r="H1451">
        <v>1118</v>
      </c>
      <c r="I1451">
        <v>0.7</v>
      </c>
      <c r="J1451">
        <v>5236</v>
      </c>
      <c r="K1451">
        <v>3.5</v>
      </c>
      <c r="L1451">
        <v>116447</v>
      </c>
      <c r="M1451">
        <v>10655</v>
      </c>
      <c r="N1451">
        <v>105792</v>
      </c>
      <c r="O1451">
        <v>1.1000000000000001</v>
      </c>
      <c r="P1451">
        <v>12.4</v>
      </c>
      <c r="Q1451">
        <v>169446</v>
      </c>
      <c r="R1451">
        <v>55522</v>
      </c>
      <c r="S1451">
        <v>113924</v>
      </c>
      <c r="T1451">
        <v>5.9</v>
      </c>
      <c r="U1451">
        <v>18</v>
      </c>
      <c r="V1451">
        <v>-52999</v>
      </c>
      <c r="W1451">
        <v>-5.6</v>
      </c>
      <c r="X1451">
        <v>24.8</v>
      </c>
      <c r="Y1451">
        <v>3414</v>
      </c>
      <c r="Z1451">
        <v>3471</v>
      </c>
      <c r="AA1451">
        <v>41516</v>
      </c>
      <c r="AB1451">
        <v>0</v>
      </c>
    </row>
    <row r="1452" spans="1:28" x14ac:dyDescent="0.35">
      <c r="A1452">
        <v>1994</v>
      </c>
      <c r="B1452" t="s">
        <v>46</v>
      </c>
      <c r="C1452" t="s">
        <v>64</v>
      </c>
      <c r="D1452">
        <v>49234</v>
      </c>
      <c r="E1452">
        <v>51154</v>
      </c>
      <c r="F1452">
        <v>312914</v>
      </c>
      <c r="G1452">
        <v>322104</v>
      </c>
      <c r="H1452">
        <v>416</v>
      </c>
      <c r="I1452">
        <v>0.8</v>
      </c>
      <c r="J1452">
        <v>1937</v>
      </c>
      <c r="K1452">
        <v>3.7</v>
      </c>
      <c r="L1452">
        <v>38810</v>
      </c>
      <c r="M1452">
        <v>3530</v>
      </c>
      <c r="N1452">
        <v>35280</v>
      </c>
      <c r="O1452">
        <v>1.1000000000000001</v>
      </c>
      <c r="P1452">
        <v>12</v>
      </c>
      <c r="Q1452">
        <v>57190</v>
      </c>
      <c r="R1452">
        <v>18195</v>
      </c>
      <c r="S1452">
        <v>38995</v>
      </c>
      <c r="T1452">
        <v>5.6</v>
      </c>
      <c r="U1452">
        <v>17.8</v>
      </c>
      <c r="V1452">
        <v>-18380</v>
      </c>
      <c r="W1452">
        <v>-5.8</v>
      </c>
      <c r="X1452">
        <v>24</v>
      </c>
      <c r="Y1452">
        <v>1006</v>
      </c>
      <c r="Z1452">
        <v>1020</v>
      </c>
      <c r="AA1452">
        <v>12123</v>
      </c>
      <c r="AB1452">
        <v>0</v>
      </c>
    </row>
    <row r="1453" spans="1:28" x14ac:dyDescent="0.35">
      <c r="A1453">
        <v>1994</v>
      </c>
      <c r="B1453" t="s">
        <v>46</v>
      </c>
      <c r="C1453" t="s">
        <v>45</v>
      </c>
      <c r="D1453">
        <v>206619</v>
      </c>
      <c r="E1453">
        <v>212229</v>
      </c>
      <c r="F1453">
        <v>1318778</v>
      </c>
      <c r="G1453">
        <v>1361298</v>
      </c>
      <c r="H1453">
        <v>1444</v>
      </c>
      <c r="I1453">
        <v>0.7</v>
      </c>
      <c r="J1453">
        <v>7118</v>
      </c>
      <c r="K1453">
        <v>3.3</v>
      </c>
      <c r="L1453">
        <v>140608</v>
      </c>
      <c r="M1453">
        <v>12859</v>
      </c>
      <c r="N1453">
        <v>127749</v>
      </c>
      <c r="O1453">
        <v>0.9</v>
      </c>
      <c r="P1453">
        <v>10.3</v>
      </c>
      <c r="Q1453">
        <v>225647</v>
      </c>
      <c r="R1453">
        <v>73700</v>
      </c>
      <c r="S1453">
        <v>151947</v>
      </c>
      <c r="T1453">
        <v>5.4</v>
      </c>
      <c r="U1453">
        <v>16.600000000000001</v>
      </c>
      <c r="V1453">
        <v>-85039</v>
      </c>
      <c r="W1453">
        <v>-6.3</v>
      </c>
      <c r="X1453">
        <v>20.6</v>
      </c>
      <c r="Y1453">
        <v>4373</v>
      </c>
      <c r="Z1453">
        <v>4434</v>
      </c>
      <c r="AA1453">
        <v>53384</v>
      </c>
      <c r="AB1453">
        <v>0</v>
      </c>
    </row>
    <row r="1454" spans="1:28" x14ac:dyDescent="0.35">
      <c r="A1454">
        <v>1994</v>
      </c>
      <c r="B1454" t="s">
        <v>47</v>
      </c>
      <c r="C1454" t="s">
        <v>44</v>
      </c>
      <c r="D1454">
        <v>15618</v>
      </c>
      <c r="E1454">
        <v>16246</v>
      </c>
      <c r="F1454">
        <v>403633</v>
      </c>
      <c r="G1454">
        <v>202292</v>
      </c>
      <c r="H1454">
        <v>16209</v>
      </c>
      <c r="I1454">
        <v>199.5</v>
      </c>
      <c r="J1454">
        <v>0</v>
      </c>
      <c r="K1454">
        <v>0</v>
      </c>
      <c r="L1454">
        <v>402683</v>
      </c>
      <c r="M1454">
        <v>402683</v>
      </c>
      <c r="N1454">
        <v>0</v>
      </c>
      <c r="O1454">
        <v>199.1</v>
      </c>
      <c r="P1454">
        <v>199.1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402683</v>
      </c>
      <c r="W1454">
        <v>199.1</v>
      </c>
      <c r="X1454">
        <v>0</v>
      </c>
      <c r="AB1454">
        <v>0</v>
      </c>
    </row>
    <row r="1455" spans="1:28" x14ac:dyDescent="0.35">
      <c r="A1455">
        <v>1994</v>
      </c>
      <c r="B1455" t="s">
        <v>47</v>
      </c>
      <c r="C1455" t="s">
        <v>57</v>
      </c>
      <c r="D1455">
        <v>31965</v>
      </c>
      <c r="E1455">
        <v>32493</v>
      </c>
      <c r="F1455">
        <v>452076</v>
      </c>
      <c r="G1455">
        <v>443346</v>
      </c>
      <c r="H1455">
        <v>356</v>
      </c>
      <c r="I1455">
        <v>1.1000000000000001</v>
      </c>
      <c r="J1455">
        <v>2352</v>
      </c>
      <c r="K1455">
        <v>7</v>
      </c>
      <c r="L1455">
        <v>131640</v>
      </c>
      <c r="M1455">
        <v>3345</v>
      </c>
      <c r="N1455">
        <v>128295</v>
      </c>
      <c r="O1455">
        <v>0.8</v>
      </c>
      <c r="P1455">
        <v>29.7</v>
      </c>
      <c r="Q1455">
        <v>114179</v>
      </c>
      <c r="R1455">
        <v>59556</v>
      </c>
      <c r="S1455">
        <v>54623</v>
      </c>
      <c r="T1455">
        <v>13.4</v>
      </c>
      <c r="U1455">
        <v>25.8</v>
      </c>
      <c r="V1455">
        <v>17461</v>
      </c>
      <c r="W1455">
        <v>3.9</v>
      </c>
      <c r="X1455">
        <v>51.6</v>
      </c>
      <c r="Y1455">
        <v>2035</v>
      </c>
      <c r="Z1455">
        <v>2040</v>
      </c>
      <c r="AA1455">
        <v>52282</v>
      </c>
      <c r="AB1455">
        <v>0</v>
      </c>
    </row>
    <row r="1456" spans="1:28" x14ac:dyDescent="0.35">
      <c r="A1456">
        <v>1994</v>
      </c>
      <c r="B1456" t="s">
        <v>47</v>
      </c>
      <c r="C1456" t="s">
        <v>58</v>
      </c>
      <c r="D1456">
        <v>31645</v>
      </c>
      <c r="E1456">
        <v>33047</v>
      </c>
      <c r="F1456">
        <v>420475</v>
      </c>
      <c r="G1456">
        <v>436005</v>
      </c>
      <c r="H1456">
        <v>416</v>
      </c>
      <c r="I1456">
        <v>1.2</v>
      </c>
      <c r="J1456">
        <v>2184</v>
      </c>
      <c r="K1456">
        <v>6.4</v>
      </c>
      <c r="L1456">
        <v>86727</v>
      </c>
      <c r="M1456">
        <v>5178</v>
      </c>
      <c r="N1456">
        <v>81549</v>
      </c>
      <c r="O1456">
        <v>1.2</v>
      </c>
      <c r="P1456">
        <v>19.899999999999999</v>
      </c>
      <c r="Q1456">
        <v>117787</v>
      </c>
      <c r="R1456">
        <v>51697</v>
      </c>
      <c r="S1456">
        <v>66090</v>
      </c>
      <c r="T1456">
        <v>11.9</v>
      </c>
      <c r="U1456">
        <v>27</v>
      </c>
      <c r="V1456">
        <v>-31060</v>
      </c>
      <c r="W1456">
        <v>-7.1</v>
      </c>
      <c r="X1456">
        <v>39.799999999999997</v>
      </c>
      <c r="Y1456">
        <v>1701</v>
      </c>
      <c r="Z1456">
        <v>1707</v>
      </c>
      <c r="AA1456">
        <v>44126</v>
      </c>
      <c r="AB1456">
        <v>0</v>
      </c>
    </row>
    <row r="1457" spans="1:28" x14ac:dyDescent="0.35">
      <c r="A1457">
        <v>1994</v>
      </c>
      <c r="B1457" t="s">
        <v>47</v>
      </c>
      <c r="C1457" t="s">
        <v>59</v>
      </c>
      <c r="D1457">
        <v>30321</v>
      </c>
      <c r="E1457">
        <v>31990</v>
      </c>
      <c r="F1457">
        <v>403564</v>
      </c>
      <c r="G1457">
        <v>414049</v>
      </c>
      <c r="H1457">
        <v>419</v>
      </c>
      <c r="I1457">
        <v>1.3</v>
      </c>
      <c r="J1457">
        <v>1696</v>
      </c>
      <c r="K1457">
        <v>5.2</v>
      </c>
      <c r="L1457">
        <v>75069</v>
      </c>
      <c r="M1457">
        <v>5458</v>
      </c>
      <c r="N1457">
        <v>69611</v>
      </c>
      <c r="O1457">
        <v>1.3</v>
      </c>
      <c r="P1457">
        <v>18.100000000000001</v>
      </c>
      <c r="Q1457">
        <v>96039</v>
      </c>
      <c r="R1457">
        <v>38438</v>
      </c>
      <c r="S1457">
        <v>57601</v>
      </c>
      <c r="T1457">
        <v>9.3000000000000007</v>
      </c>
      <c r="U1457">
        <v>23.2</v>
      </c>
      <c r="V1457">
        <v>-20970</v>
      </c>
      <c r="W1457">
        <v>-5.0999999999999996</v>
      </c>
      <c r="X1457">
        <v>36.200000000000003</v>
      </c>
      <c r="Y1457">
        <v>1205</v>
      </c>
      <c r="Z1457">
        <v>1215</v>
      </c>
      <c r="AA1457">
        <v>31121</v>
      </c>
      <c r="AB1457">
        <v>0</v>
      </c>
    </row>
    <row r="1458" spans="1:28" x14ac:dyDescent="0.35">
      <c r="A1458">
        <v>1994</v>
      </c>
      <c r="B1458" t="s">
        <v>47</v>
      </c>
      <c r="C1458" t="s">
        <v>60</v>
      </c>
      <c r="D1458">
        <v>29915</v>
      </c>
      <c r="E1458">
        <v>31621</v>
      </c>
      <c r="F1458">
        <v>396534</v>
      </c>
      <c r="G1458">
        <v>405373</v>
      </c>
      <c r="H1458">
        <v>365</v>
      </c>
      <c r="I1458">
        <v>1.1000000000000001</v>
      </c>
      <c r="J1458">
        <v>1446</v>
      </c>
      <c r="K1458">
        <v>4.5</v>
      </c>
      <c r="L1458">
        <v>68062</v>
      </c>
      <c r="M1458">
        <v>4495</v>
      </c>
      <c r="N1458">
        <v>63567</v>
      </c>
      <c r="O1458">
        <v>1.1000000000000001</v>
      </c>
      <c r="P1458">
        <v>16.8</v>
      </c>
      <c r="Q1458">
        <v>85739</v>
      </c>
      <c r="R1458">
        <v>32262</v>
      </c>
      <c r="S1458">
        <v>53477</v>
      </c>
      <c r="T1458">
        <v>8</v>
      </c>
      <c r="U1458">
        <v>21.2</v>
      </c>
      <c r="V1458">
        <v>-17677</v>
      </c>
      <c r="W1458">
        <v>-4.4000000000000004</v>
      </c>
      <c r="X1458">
        <v>33.6</v>
      </c>
      <c r="Y1458">
        <v>1010</v>
      </c>
      <c r="Z1458">
        <v>1029</v>
      </c>
      <c r="AA1458">
        <v>26221</v>
      </c>
      <c r="AB1458">
        <v>0</v>
      </c>
    </row>
    <row r="1459" spans="1:28" x14ac:dyDescent="0.35">
      <c r="A1459">
        <v>1994</v>
      </c>
      <c r="B1459" t="s">
        <v>47</v>
      </c>
      <c r="C1459" t="s">
        <v>61</v>
      </c>
      <c r="D1459">
        <v>27821</v>
      </c>
      <c r="E1459">
        <v>29592</v>
      </c>
      <c r="F1459">
        <v>368360</v>
      </c>
      <c r="G1459">
        <v>376802</v>
      </c>
      <c r="H1459">
        <v>333</v>
      </c>
      <c r="I1459">
        <v>1.1000000000000001</v>
      </c>
      <c r="J1459">
        <v>1258</v>
      </c>
      <c r="K1459">
        <v>4.2</v>
      </c>
      <c r="L1459">
        <v>58960</v>
      </c>
      <c r="M1459">
        <v>4196</v>
      </c>
      <c r="N1459">
        <v>54764</v>
      </c>
      <c r="O1459">
        <v>1.1000000000000001</v>
      </c>
      <c r="P1459">
        <v>15.6</v>
      </c>
      <c r="Q1459">
        <v>75843</v>
      </c>
      <c r="R1459">
        <v>27687</v>
      </c>
      <c r="S1459">
        <v>48156</v>
      </c>
      <c r="T1459">
        <v>7.3</v>
      </c>
      <c r="U1459">
        <v>20.100000000000001</v>
      </c>
      <c r="V1459">
        <v>-16883</v>
      </c>
      <c r="W1459">
        <v>-4.5</v>
      </c>
      <c r="X1459">
        <v>31.2</v>
      </c>
      <c r="Y1459">
        <v>847</v>
      </c>
      <c r="Z1459">
        <v>860</v>
      </c>
      <c r="AA1459">
        <v>21917</v>
      </c>
      <c r="AB1459">
        <v>0</v>
      </c>
    </row>
    <row r="1460" spans="1:28" x14ac:dyDescent="0.35">
      <c r="A1460">
        <v>1994</v>
      </c>
      <c r="B1460" t="s">
        <v>47</v>
      </c>
      <c r="C1460" t="s">
        <v>62</v>
      </c>
      <c r="D1460">
        <v>121534</v>
      </c>
      <c r="E1460">
        <v>131549</v>
      </c>
      <c r="F1460">
        <v>1605987</v>
      </c>
      <c r="G1460">
        <v>1637248</v>
      </c>
      <c r="H1460">
        <v>1396</v>
      </c>
      <c r="I1460">
        <v>1</v>
      </c>
      <c r="J1460">
        <v>4709</v>
      </c>
      <c r="K1460">
        <v>3.5</v>
      </c>
      <c r="L1460">
        <v>226697</v>
      </c>
      <c r="M1460">
        <v>16057</v>
      </c>
      <c r="N1460">
        <v>210640</v>
      </c>
      <c r="O1460">
        <v>1</v>
      </c>
      <c r="P1460">
        <v>13.8</v>
      </c>
      <c r="Q1460">
        <v>289218</v>
      </c>
      <c r="R1460">
        <v>95546</v>
      </c>
      <c r="S1460">
        <v>193672</v>
      </c>
      <c r="T1460">
        <v>5.8</v>
      </c>
      <c r="U1460">
        <v>17.7</v>
      </c>
      <c r="V1460">
        <v>-62521</v>
      </c>
      <c r="W1460">
        <v>-3.9</v>
      </c>
      <c r="X1460">
        <v>27.6</v>
      </c>
      <c r="Y1460">
        <v>2831</v>
      </c>
      <c r="Z1460">
        <v>2897</v>
      </c>
      <c r="AA1460">
        <v>73160</v>
      </c>
      <c r="AB1460">
        <v>0</v>
      </c>
    </row>
    <row r="1461" spans="1:28" x14ac:dyDescent="0.35">
      <c r="A1461">
        <v>1994</v>
      </c>
      <c r="B1461" t="s">
        <v>47</v>
      </c>
      <c r="C1461" t="s">
        <v>63</v>
      </c>
      <c r="D1461">
        <v>84941</v>
      </c>
      <c r="E1461">
        <v>93306</v>
      </c>
      <c r="F1461">
        <v>1121509</v>
      </c>
      <c r="G1461">
        <v>1139916</v>
      </c>
      <c r="H1461">
        <v>1000</v>
      </c>
      <c r="I1461">
        <v>1.1000000000000001</v>
      </c>
      <c r="J1461">
        <v>2747</v>
      </c>
      <c r="K1461">
        <v>2.9</v>
      </c>
      <c r="L1461">
        <v>136604</v>
      </c>
      <c r="M1461">
        <v>10650</v>
      </c>
      <c r="N1461">
        <v>125954</v>
      </c>
      <c r="O1461">
        <v>0.9</v>
      </c>
      <c r="P1461">
        <v>12</v>
      </c>
      <c r="Q1461">
        <v>173417</v>
      </c>
      <c r="R1461">
        <v>51197</v>
      </c>
      <c r="S1461">
        <v>122220</v>
      </c>
      <c r="T1461">
        <v>4.5</v>
      </c>
      <c r="U1461">
        <v>15.2</v>
      </c>
      <c r="V1461">
        <v>-36813</v>
      </c>
      <c r="W1461">
        <v>-3.2</v>
      </c>
      <c r="X1461">
        <v>24</v>
      </c>
      <c r="Y1461">
        <v>1407</v>
      </c>
      <c r="Z1461">
        <v>1502</v>
      </c>
      <c r="AA1461">
        <v>36538</v>
      </c>
      <c r="AB1461">
        <v>0</v>
      </c>
    </row>
    <row r="1462" spans="1:28" x14ac:dyDescent="0.35">
      <c r="A1462">
        <v>1994</v>
      </c>
      <c r="B1462" t="s">
        <v>47</v>
      </c>
      <c r="C1462" t="s">
        <v>64</v>
      </c>
      <c r="D1462">
        <v>30933</v>
      </c>
      <c r="E1462">
        <v>36247</v>
      </c>
      <c r="F1462">
        <v>410350</v>
      </c>
      <c r="G1462">
        <v>417497</v>
      </c>
      <c r="H1462">
        <v>519</v>
      </c>
      <c r="I1462">
        <v>1.4</v>
      </c>
      <c r="J1462">
        <v>1293</v>
      </c>
      <c r="K1462">
        <v>3.5</v>
      </c>
      <c r="L1462">
        <v>48603</v>
      </c>
      <c r="M1462">
        <v>5095</v>
      </c>
      <c r="N1462">
        <v>43508</v>
      </c>
      <c r="O1462">
        <v>1.2</v>
      </c>
      <c r="P1462">
        <v>11.6</v>
      </c>
      <c r="Q1462">
        <v>62897</v>
      </c>
      <c r="R1462">
        <v>18902</v>
      </c>
      <c r="S1462">
        <v>43995</v>
      </c>
      <c r="T1462">
        <v>4.5</v>
      </c>
      <c r="U1462">
        <v>15.1</v>
      </c>
      <c r="V1462">
        <v>-14294</v>
      </c>
      <c r="W1462">
        <v>-3.5</v>
      </c>
      <c r="X1462">
        <v>23.2</v>
      </c>
      <c r="Y1462">
        <v>436</v>
      </c>
      <c r="Z1462">
        <v>484</v>
      </c>
      <c r="AA1462">
        <v>11309</v>
      </c>
      <c r="AB1462">
        <v>0</v>
      </c>
    </row>
    <row r="1463" spans="1:28" x14ac:dyDescent="0.35">
      <c r="A1463">
        <v>1994</v>
      </c>
      <c r="B1463" t="s">
        <v>47</v>
      </c>
      <c r="C1463" t="s">
        <v>45</v>
      </c>
      <c r="D1463">
        <v>147274</v>
      </c>
      <c r="E1463">
        <v>164163</v>
      </c>
      <c r="F1463">
        <v>1966524</v>
      </c>
      <c r="G1463">
        <v>1998865</v>
      </c>
      <c r="H1463">
        <v>1668</v>
      </c>
      <c r="I1463">
        <v>1</v>
      </c>
      <c r="J1463">
        <v>4533</v>
      </c>
      <c r="K1463">
        <v>2.7</v>
      </c>
      <c r="L1463">
        <v>199929</v>
      </c>
      <c r="M1463">
        <v>17232</v>
      </c>
      <c r="N1463">
        <v>182697</v>
      </c>
      <c r="O1463">
        <v>0.9</v>
      </c>
      <c r="P1463">
        <v>10</v>
      </c>
      <c r="Q1463">
        <v>264610</v>
      </c>
      <c r="R1463">
        <v>74208</v>
      </c>
      <c r="S1463">
        <v>190402</v>
      </c>
      <c r="T1463">
        <v>3.7</v>
      </c>
      <c r="U1463">
        <v>13.2</v>
      </c>
      <c r="V1463">
        <v>-64681</v>
      </c>
      <c r="W1463">
        <v>-3.2</v>
      </c>
      <c r="X1463">
        <v>20</v>
      </c>
      <c r="Y1463">
        <v>1826</v>
      </c>
      <c r="Z1463">
        <v>1937</v>
      </c>
      <c r="AA1463">
        <v>47473</v>
      </c>
      <c r="AB1463">
        <v>0</v>
      </c>
    </row>
    <row r="1464" spans="1:28" x14ac:dyDescent="0.35">
      <c r="A1464">
        <v>1994</v>
      </c>
      <c r="B1464" t="s">
        <v>48</v>
      </c>
      <c r="C1464" t="s">
        <v>44</v>
      </c>
      <c r="D1464">
        <v>6910</v>
      </c>
      <c r="E1464">
        <v>7936</v>
      </c>
      <c r="F1464">
        <v>394621</v>
      </c>
      <c r="G1464">
        <v>197743</v>
      </c>
      <c r="H1464">
        <v>7922</v>
      </c>
      <c r="I1464">
        <v>199.6</v>
      </c>
      <c r="J1464">
        <v>0</v>
      </c>
      <c r="K1464">
        <v>0</v>
      </c>
      <c r="L1464">
        <v>393757</v>
      </c>
      <c r="M1464">
        <v>393757</v>
      </c>
      <c r="N1464">
        <v>0</v>
      </c>
      <c r="O1464">
        <v>199.1</v>
      </c>
      <c r="P1464">
        <v>199.1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393757</v>
      </c>
      <c r="W1464">
        <v>199.1</v>
      </c>
      <c r="X1464">
        <v>0</v>
      </c>
      <c r="AB1464">
        <v>0</v>
      </c>
    </row>
    <row r="1465" spans="1:28" x14ac:dyDescent="0.35">
      <c r="A1465">
        <v>1994</v>
      </c>
      <c r="B1465" t="s">
        <v>48</v>
      </c>
      <c r="C1465" t="s">
        <v>57</v>
      </c>
      <c r="D1465">
        <v>14780</v>
      </c>
      <c r="E1465">
        <v>15497</v>
      </c>
      <c r="F1465">
        <v>472641</v>
      </c>
      <c r="G1465">
        <v>454143</v>
      </c>
      <c r="H1465">
        <v>398</v>
      </c>
      <c r="I1465">
        <v>2.5</v>
      </c>
      <c r="J1465">
        <v>899</v>
      </c>
      <c r="K1465">
        <v>5.7</v>
      </c>
      <c r="L1465">
        <v>141439</v>
      </c>
      <c r="M1465">
        <v>9804</v>
      </c>
      <c r="N1465">
        <v>131635</v>
      </c>
      <c r="O1465">
        <v>2.2000000000000002</v>
      </c>
      <c r="P1465">
        <v>31.1</v>
      </c>
      <c r="Q1465">
        <v>104443</v>
      </c>
      <c r="R1465">
        <v>50445</v>
      </c>
      <c r="S1465">
        <v>53998</v>
      </c>
      <c r="T1465">
        <v>11.1</v>
      </c>
      <c r="U1465">
        <v>23</v>
      </c>
      <c r="V1465">
        <v>36996</v>
      </c>
      <c r="W1465">
        <v>8.1</v>
      </c>
      <c r="X1465">
        <v>46</v>
      </c>
      <c r="Y1465">
        <v>767</v>
      </c>
      <c r="Z1465">
        <v>769</v>
      </c>
      <c r="AA1465">
        <v>44145</v>
      </c>
      <c r="AB1465">
        <v>0</v>
      </c>
    </row>
    <row r="1466" spans="1:28" x14ac:dyDescent="0.35">
      <c r="A1466">
        <v>1994</v>
      </c>
      <c r="B1466" t="s">
        <v>48</v>
      </c>
      <c r="C1466" t="s">
        <v>58</v>
      </c>
      <c r="D1466">
        <v>15388</v>
      </c>
      <c r="E1466">
        <v>17747</v>
      </c>
      <c r="F1466">
        <v>460907</v>
      </c>
      <c r="G1466">
        <v>475717</v>
      </c>
      <c r="H1466">
        <v>408</v>
      </c>
      <c r="I1466">
        <v>2.2999999999999998</v>
      </c>
      <c r="J1466">
        <v>1160</v>
      </c>
      <c r="K1466">
        <v>6.4</v>
      </c>
      <c r="L1466">
        <v>95427</v>
      </c>
      <c r="M1466">
        <v>7117</v>
      </c>
      <c r="N1466">
        <v>88310</v>
      </c>
      <c r="O1466">
        <v>1.5</v>
      </c>
      <c r="P1466">
        <v>20.100000000000001</v>
      </c>
      <c r="Q1466">
        <v>125047</v>
      </c>
      <c r="R1466">
        <v>52559</v>
      </c>
      <c r="S1466">
        <v>72488</v>
      </c>
      <c r="T1466">
        <v>11</v>
      </c>
      <c r="U1466">
        <v>26.3</v>
      </c>
      <c r="V1466">
        <v>-29620</v>
      </c>
      <c r="W1466">
        <v>-6.2</v>
      </c>
      <c r="X1466">
        <v>40.200000000000003</v>
      </c>
      <c r="Y1466">
        <v>765</v>
      </c>
      <c r="Z1466">
        <v>768</v>
      </c>
      <c r="AA1466">
        <v>43937</v>
      </c>
      <c r="AB1466">
        <v>0</v>
      </c>
    </row>
    <row r="1467" spans="1:28" x14ac:dyDescent="0.35">
      <c r="A1467">
        <v>1994</v>
      </c>
      <c r="B1467" t="s">
        <v>48</v>
      </c>
      <c r="C1467" t="s">
        <v>59</v>
      </c>
      <c r="D1467">
        <v>14649</v>
      </c>
      <c r="E1467">
        <v>17055</v>
      </c>
      <c r="F1467">
        <v>439790</v>
      </c>
      <c r="G1467">
        <v>443717</v>
      </c>
      <c r="H1467">
        <v>356</v>
      </c>
      <c r="I1467">
        <v>2.1</v>
      </c>
      <c r="J1467">
        <v>809</v>
      </c>
      <c r="K1467">
        <v>4.7</v>
      </c>
      <c r="L1467">
        <v>82709</v>
      </c>
      <c r="M1467">
        <v>6128</v>
      </c>
      <c r="N1467">
        <v>76581</v>
      </c>
      <c r="O1467">
        <v>1.4</v>
      </c>
      <c r="P1467">
        <v>18.600000000000001</v>
      </c>
      <c r="Q1467">
        <v>90563</v>
      </c>
      <c r="R1467">
        <v>35388</v>
      </c>
      <c r="S1467">
        <v>55175</v>
      </c>
      <c r="T1467">
        <v>8</v>
      </c>
      <c r="U1467">
        <v>20.399999999999999</v>
      </c>
      <c r="V1467">
        <v>-7854</v>
      </c>
      <c r="W1467">
        <v>-1.8</v>
      </c>
      <c r="X1467">
        <v>37.200000000000003</v>
      </c>
      <c r="Y1467">
        <v>487</v>
      </c>
      <c r="Z1467">
        <v>503</v>
      </c>
      <c r="AA1467">
        <v>27766</v>
      </c>
      <c r="AB1467">
        <v>0</v>
      </c>
    </row>
    <row r="1468" spans="1:28" x14ac:dyDescent="0.35">
      <c r="A1468">
        <v>1994</v>
      </c>
      <c r="B1468" t="s">
        <v>48</v>
      </c>
      <c r="C1468" t="s">
        <v>60</v>
      </c>
      <c r="D1468">
        <v>14577</v>
      </c>
      <c r="E1468">
        <v>17247</v>
      </c>
      <c r="F1468">
        <v>435679</v>
      </c>
      <c r="G1468">
        <v>440156</v>
      </c>
      <c r="H1468">
        <v>422</v>
      </c>
      <c r="I1468">
        <v>2.4</v>
      </c>
      <c r="J1468">
        <v>781</v>
      </c>
      <c r="K1468">
        <v>4.5</v>
      </c>
      <c r="L1468">
        <v>78333</v>
      </c>
      <c r="M1468">
        <v>6657</v>
      </c>
      <c r="N1468">
        <v>71676</v>
      </c>
      <c r="O1468">
        <v>1.5</v>
      </c>
      <c r="P1468">
        <v>17.8</v>
      </c>
      <c r="Q1468">
        <v>87286</v>
      </c>
      <c r="R1468">
        <v>31636</v>
      </c>
      <c r="S1468">
        <v>55650</v>
      </c>
      <c r="T1468">
        <v>7.2</v>
      </c>
      <c r="U1468">
        <v>19.8</v>
      </c>
      <c r="V1468">
        <v>-8953</v>
      </c>
      <c r="W1468">
        <v>-2</v>
      </c>
      <c r="X1468">
        <v>35.6</v>
      </c>
      <c r="Y1468">
        <v>445</v>
      </c>
      <c r="Z1468">
        <v>473</v>
      </c>
      <c r="AA1468">
        <v>25030</v>
      </c>
      <c r="AB1468">
        <v>0</v>
      </c>
    </row>
    <row r="1469" spans="1:28" x14ac:dyDescent="0.35">
      <c r="A1469">
        <v>1994</v>
      </c>
      <c r="B1469" t="s">
        <v>48</v>
      </c>
      <c r="C1469" t="s">
        <v>61</v>
      </c>
      <c r="D1469">
        <v>14229</v>
      </c>
      <c r="E1469">
        <v>17114</v>
      </c>
      <c r="F1469">
        <v>424764</v>
      </c>
      <c r="G1469">
        <v>428501</v>
      </c>
      <c r="H1469">
        <v>365</v>
      </c>
      <c r="I1469">
        <v>2.1</v>
      </c>
      <c r="J1469">
        <v>669</v>
      </c>
      <c r="K1469">
        <v>3.9</v>
      </c>
      <c r="L1469">
        <v>68357</v>
      </c>
      <c r="M1469">
        <v>5461</v>
      </c>
      <c r="N1469">
        <v>62896</v>
      </c>
      <c r="O1469">
        <v>1.3</v>
      </c>
      <c r="P1469">
        <v>16</v>
      </c>
      <c r="Q1469">
        <v>75830</v>
      </c>
      <c r="R1469">
        <v>25231</v>
      </c>
      <c r="S1469">
        <v>50599</v>
      </c>
      <c r="T1469">
        <v>5.9</v>
      </c>
      <c r="U1469">
        <v>17.7</v>
      </c>
      <c r="V1469">
        <v>-7473</v>
      </c>
      <c r="W1469">
        <v>-1.7</v>
      </c>
      <c r="X1469">
        <v>32</v>
      </c>
      <c r="Y1469">
        <v>348</v>
      </c>
      <c r="Z1469">
        <v>350</v>
      </c>
      <c r="AA1469">
        <v>19582</v>
      </c>
      <c r="AB1469">
        <v>0</v>
      </c>
    </row>
    <row r="1470" spans="1:28" x14ac:dyDescent="0.35">
      <c r="A1470">
        <v>1994</v>
      </c>
      <c r="B1470" t="s">
        <v>48</v>
      </c>
      <c r="C1470" t="s">
        <v>62</v>
      </c>
      <c r="D1470">
        <v>67053</v>
      </c>
      <c r="E1470">
        <v>84321</v>
      </c>
      <c r="F1470">
        <v>2004579</v>
      </c>
      <c r="G1470">
        <v>2017134</v>
      </c>
      <c r="H1470">
        <v>1923</v>
      </c>
      <c r="I1470">
        <v>2.2999999999999998</v>
      </c>
      <c r="J1470">
        <v>3157</v>
      </c>
      <c r="K1470">
        <v>3.7</v>
      </c>
      <c r="L1470">
        <v>290724</v>
      </c>
      <c r="M1470">
        <v>26668</v>
      </c>
      <c r="N1470">
        <v>264056</v>
      </c>
      <c r="O1470">
        <v>1.3</v>
      </c>
      <c r="P1470">
        <v>14.4</v>
      </c>
      <c r="Q1470">
        <v>315834</v>
      </c>
      <c r="R1470">
        <v>98195</v>
      </c>
      <c r="S1470">
        <v>217639</v>
      </c>
      <c r="T1470">
        <v>4.9000000000000004</v>
      </c>
      <c r="U1470">
        <v>15.7</v>
      </c>
      <c r="V1470">
        <v>-25110</v>
      </c>
      <c r="W1470">
        <v>-1.3</v>
      </c>
      <c r="X1470">
        <v>28.8</v>
      </c>
      <c r="Y1470">
        <v>1185</v>
      </c>
      <c r="Z1470">
        <v>1298</v>
      </c>
      <c r="AA1470">
        <v>66851</v>
      </c>
      <c r="AB1470">
        <v>0</v>
      </c>
    </row>
    <row r="1471" spans="1:28" x14ac:dyDescent="0.35">
      <c r="A1471">
        <v>1994</v>
      </c>
      <c r="B1471" t="s">
        <v>48</v>
      </c>
      <c r="C1471" t="s">
        <v>63</v>
      </c>
      <c r="D1471">
        <v>49787</v>
      </c>
      <c r="E1471">
        <v>65938</v>
      </c>
      <c r="F1471">
        <v>1492188</v>
      </c>
      <c r="G1471">
        <v>1499838</v>
      </c>
      <c r="H1471">
        <v>1502</v>
      </c>
      <c r="I1471">
        <v>2.2999999999999998</v>
      </c>
      <c r="J1471">
        <v>1963</v>
      </c>
      <c r="K1471">
        <v>3</v>
      </c>
      <c r="L1471">
        <v>184526</v>
      </c>
      <c r="M1471">
        <v>18986</v>
      </c>
      <c r="N1471">
        <v>165540</v>
      </c>
      <c r="O1471">
        <v>1.3</v>
      </c>
      <c r="P1471">
        <v>12.3</v>
      </c>
      <c r="Q1471">
        <v>199826</v>
      </c>
      <c r="R1471">
        <v>54944</v>
      </c>
      <c r="S1471">
        <v>144882</v>
      </c>
      <c r="T1471">
        <v>3.7</v>
      </c>
      <c r="U1471">
        <v>13.3</v>
      </c>
      <c r="V1471">
        <v>-15300</v>
      </c>
      <c r="W1471">
        <v>-1</v>
      </c>
      <c r="X1471">
        <v>24.6</v>
      </c>
      <c r="Y1471">
        <v>560</v>
      </c>
      <c r="Z1471">
        <v>595</v>
      </c>
      <c r="AA1471">
        <v>31956</v>
      </c>
      <c r="AB1471">
        <v>0</v>
      </c>
    </row>
    <row r="1472" spans="1:28" x14ac:dyDescent="0.35">
      <c r="A1472">
        <v>1994</v>
      </c>
      <c r="B1472" t="s">
        <v>48</v>
      </c>
      <c r="C1472" t="s">
        <v>64</v>
      </c>
      <c r="D1472">
        <v>20406</v>
      </c>
      <c r="E1472">
        <v>31907</v>
      </c>
      <c r="F1472">
        <v>618090</v>
      </c>
      <c r="G1472">
        <v>621632</v>
      </c>
      <c r="H1472">
        <v>837</v>
      </c>
      <c r="I1472">
        <v>2.6</v>
      </c>
      <c r="J1472">
        <v>1191</v>
      </c>
      <c r="K1472">
        <v>3.7</v>
      </c>
      <c r="L1472">
        <v>73722</v>
      </c>
      <c r="M1472">
        <v>9170</v>
      </c>
      <c r="N1472">
        <v>64552</v>
      </c>
      <c r="O1472">
        <v>1.5</v>
      </c>
      <c r="P1472">
        <v>11.9</v>
      </c>
      <c r="Q1472">
        <v>80806</v>
      </c>
      <c r="R1472">
        <v>20963</v>
      </c>
      <c r="S1472">
        <v>59843</v>
      </c>
      <c r="T1472">
        <v>3.4</v>
      </c>
      <c r="U1472">
        <v>13</v>
      </c>
      <c r="V1472">
        <v>-7084</v>
      </c>
      <c r="W1472">
        <v>-1.1000000000000001</v>
      </c>
      <c r="X1472">
        <v>23.8</v>
      </c>
      <c r="Y1472">
        <v>156</v>
      </c>
      <c r="Z1472">
        <v>177</v>
      </c>
      <c r="AA1472">
        <v>8733</v>
      </c>
      <c r="AB1472">
        <v>0</v>
      </c>
    </row>
    <row r="1473" spans="1:28" x14ac:dyDescent="0.35">
      <c r="A1473">
        <v>1994</v>
      </c>
      <c r="B1473" t="s">
        <v>48</v>
      </c>
      <c r="C1473" t="s">
        <v>45</v>
      </c>
      <c r="D1473">
        <v>112053</v>
      </c>
      <c r="E1473">
        <v>152936</v>
      </c>
      <c r="F1473">
        <v>3409870</v>
      </c>
      <c r="G1473">
        <v>3429094</v>
      </c>
      <c r="H1473">
        <v>3103</v>
      </c>
      <c r="I1473">
        <v>2</v>
      </c>
      <c r="J1473">
        <v>4086</v>
      </c>
      <c r="K1473">
        <v>2.7</v>
      </c>
      <c r="L1473">
        <v>345236</v>
      </c>
      <c r="M1473">
        <v>38655</v>
      </c>
      <c r="N1473">
        <v>306581</v>
      </c>
      <c r="O1473">
        <v>1.1000000000000001</v>
      </c>
      <c r="P1473">
        <v>10.1</v>
      </c>
      <c r="Q1473">
        <v>383684</v>
      </c>
      <c r="R1473">
        <v>94666</v>
      </c>
      <c r="S1473">
        <v>289018</v>
      </c>
      <c r="T1473">
        <v>2.8</v>
      </c>
      <c r="U1473">
        <v>11.2</v>
      </c>
      <c r="V1473">
        <v>-38448</v>
      </c>
      <c r="W1473">
        <v>-1.1000000000000001</v>
      </c>
      <c r="X1473">
        <v>20.2</v>
      </c>
      <c r="Y1473">
        <v>871</v>
      </c>
      <c r="Z1473">
        <v>1065</v>
      </c>
      <c r="AA1473">
        <v>50395</v>
      </c>
      <c r="AB1473">
        <v>0</v>
      </c>
    </row>
    <row r="1474" spans="1:28" x14ac:dyDescent="0.35">
      <c r="A1474">
        <v>1994</v>
      </c>
      <c r="B1474" t="s">
        <v>49</v>
      </c>
      <c r="C1474" t="s">
        <v>44</v>
      </c>
      <c r="D1474">
        <v>1454</v>
      </c>
      <c r="E1474">
        <v>2047</v>
      </c>
      <c r="F1474">
        <v>195335</v>
      </c>
      <c r="G1474">
        <v>97948</v>
      </c>
      <c r="H1474">
        <v>2043</v>
      </c>
      <c r="I1474">
        <v>199.6</v>
      </c>
      <c r="J1474">
        <v>0</v>
      </c>
      <c r="K1474">
        <v>0</v>
      </c>
      <c r="L1474">
        <v>194775</v>
      </c>
      <c r="M1474">
        <v>194775</v>
      </c>
      <c r="N1474">
        <v>0</v>
      </c>
      <c r="O1474">
        <v>198.9</v>
      </c>
      <c r="P1474">
        <v>198.9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194775</v>
      </c>
      <c r="W1474">
        <v>198.9</v>
      </c>
      <c r="X1474">
        <v>0</v>
      </c>
      <c r="AB1474">
        <v>0</v>
      </c>
    </row>
    <row r="1475" spans="1:28" x14ac:dyDescent="0.35">
      <c r="A1475">
        <v>1994</v>
      </c>
      <c r="B1475" t="s">
        <v>49</v>
      </c>
      <c r="C1475" t="s">
        <v>57</v>
      </c>
      <c r="D1475">
        <v>3218</v>
      </c>
      <c r="E1475">
        <v>3658</v>
      </c>
      <c r="F1475">
        <v>240380</v>
      </c>
      <c r="G1475">
        <v>228236</v>
      </c>
      <c r="H1475">
        <v>181</v>
      </c>
      <c r="I1475">
        <v>4.9000000000000004</v>
      </c>
      <c r="J1475">
        <v>210</v>
      </c>
      <c r="K1475">
        <v>5.7</v>
      </c>
      <c r="L1475">
        <v>76629</v>
      </c>
      <c r="M1475">
        <v>10625</v>
      </c>
      <c r="N1475">
        <v>66004</v>
      </c>
      <c r="O1475">
        <v>4.7</v>
      </c>
      <c r="P1475">
        <v>33.6</v>
      </c>
      <c r="Q1475">
        <v>52340</v>
      </c>
      <c r="R1475">
        <v>25506</v>
      </c>
      <c r="S1475">
        <v>26834</v>
      </c>
      <c r="T1475">
        <v>11.2</v>
      </c>
      <c r="U1475">
        <v>22.9</v>
      </c>
      <c r="V1475">
        <v>24289</v>
      </c>
      <c r="W1475">
        <v>10.7</v>
      </c>
      <c r="X1475">
        <v>45.8</v>
      </c>
      <c r="Y1475">
        <v>160</v>
      </c>
      <c r="Z1475">
        <v>164</v>
      </c>
      <c r="AA1475">
        <v>21898</v>
      </c>
      <c r="AB1475">
        <v>0</v>
      </c>
    </row>
    <row r="1476" spans="1:28" x14ac:dyDescent="0.35">
      <c r="A1476">
        <v>1994</v>
      </c>
      <c r="B1476" t="s">
        <v>49</v>
      </c>
      <c r="C1476" t="s">
        <v>58</v>
      </c>
      <c r="D1476">
        <v>3595</v>
      </c>
      <c r="E1476">
        <v>5120</v>
      </c>
      <c r="F1476">
        <v>249536</v>
      </c>
      <c r="G1476">
        <v>255798</v>
      </c>
      <c r="H1476">
        <v>231</v>
      </c>
      <c r="I1476">
        <v>4.5</v>
      </c>
      <c r="J1476">
        <v>301</v>
      </c>
      <c r="K1476">
        <v>5.8</v>
      </c>
      <c r="L1476">
        <v>55485</v>
      </c>
      <c r="M1476">
        <v>6817</v>
      </c>
      <c r="N1476">
        <v>48668</v>
      </c>
      <c r="O1476">
        <v>2.7</v>
      </c>
      <c r="P1476">
        <v>21.7</v>
      </c>
      <c r="Q1476">
        <v>68008</v>
      </c>
      <c r="R1476">
        <v>29961</v>
      </c>
      <c r="S1476">
        <v>38047</v>
      </c>
      <c r="T1476">
        <v>11.7</v>
      </c>
      <c r="U1476">
        <v>26.6</v>
      </c>
      <c r="V1476">
        <v>-12523</v>
      </c>
      <c r="W1476">
        <v>-4.9000000000000004</v>
      </c>
      <c r="X1476">
        <v>43.4</v>
      </c>
      <c r="Y1476">
        <v>178</v>
      </c>
      <c r="Z1476">
        <v>183</v>
      </c>
      <c r="AA1476">
        <v>24518</v>
      </c>
      <c r="AB1476">
        <v>0</v>
      </c>
    </row>
    <row r="1477" spans="1:28" x14ac:dyDescent="0.35">
      <c r="A1477">
        <v>1994</v>
      </c>
      <c r="B1477" t="s">
        <v>49</v>
      </c>
      <c r="C1477" t="s">
        <v>59</v>
      </c>
      <c r="D1477">
        <v>3542</v>
      </c>
      <c r="E1477">
        <v>5513</v>
      </c>
      <c r="F1477">
        <v>243384</v>
      </c>
      <c r="G1477">
        <v>246669</v>
      </c>
      <c r="H1477">
        <v>245</v>
      </c>
      <c r="I1477">
        <v>4.4000000000000004</v>
      </c>
      <c r="J1477">
        <v>266</v>
      </c>
      <c r="K1477">
        <v>4.8</v>
      </c>
      <c r="L1477">
        <v>45527</v>
      </c>
      <c r="M1477">
        <v>4371</v>
      </c>
      <c r="N1477">
        <v>41156</v>
      </c>
      <c r="O1477">
        <v>1.8</v>
      </c>
      <c r="P1477">
        <v>18.5</v>
      </c>
      <c r="Q1477">
        <v>52096</v>
      </c>
      <c r="R1477">
        <v>21095</v>
      </c>
      <c r="S1477">
        <v>31001</v>
      </c>
      <c r="T1477">
        <v>8.6</v>
      </c>
      <c r="U1477">
        <v>21.1</v>
      </c>
      <c r="V1477">
        <v>-6569</v>
      </c>
      <c r="W1477">
        <v>-2.6</v>
      </c>
      <c r="X1477">
        <v>37</v>
      </c>
      <c r="Y1477">
        <v>103</v>
      </c>
      <c r="Z1477">
        <v>103</v>
      </c>
      <c r="AA1477">
        <v>13837</v>
      </c>
      <c r="AB1477">
        <v>0</v>
      </c>
    </row>
    <row r="1478" spans="1:28" x14ac:dyDescent="0.35">
      <c r="A1478">
        <v>1994</v>
      </c>
      <c r="B1478" t="s">
        <v>49</v>
      </c>
      <c r="C1478" t="s">
        <v>60</v>
      </c>
      <c r="D1478">
        <v>3490</v>
      </c>
      <c r="E1478">
        <v>5058</v>
      </c>
      <c r="F1478">
        <v>241083</v>
      </c>
      <c r="G1478">
        <v>241603</v>
      </c>
      <c r="H1478">
        <v>178</v>
      </c>
      <c r="I1478">
        <v>3.5</v>
      </c>
      <c r="J1478">
        <v>244</v>
      </c>
      <c r="K1478">
        <v>4.8</v>
      </c>
      <c r="L1478">
        <v>45135</v>
      </c>
      <c r="M1478">
        <v>4969</v>
      </c>
      <c r="N1478">
        <v>40166</v>
      </c>
      <c r="O1478">
        <v>2.1</v>
      </c>
      <c r="P1478">
        <v>18.7</v>
      </c>
      <c r="Q1478">
        <v>46174</v>
      </c>
      <c r="R1478">
        <v>16847</v>
      </c>
      <c r="S1478">
        <v>29327</v>
      </c>
      <c r="T1478">
        <v>7</v>
      </c>
      <c r="U1478">
        <v>19.100000000000001</v>
      </c>
      <c r="V1478">
        <v>-1039</v>
      </c>
      <c r="W1478">
        <v>-0.4</v>
      </c>
      <c r="X1478">
        <v>37.4</v>
      </c>
      <c r="Y1478">
        <v>92</v>
      </c>
      <c r="Z1478">
        <v>116</v>
      </c>
      <c r="AA1478">
        <v>12621</v>
      </c>
      <c r="AB1478">
        <v>0</v>
      </c>
    </row>
    <row r="1479" spans="1:28" x14ac:dyDescent="0.35">
      <c r="A1479">
        <v>1994</v>
      </c>
      <c r="B1479" t="s">
        <v>49</v>
      </c>
      <c r="C1479" t="s">
        <v>61</v>
      </c>
      <c r="D1479">
        <v>3548</v>
      </c>
      <c r="E1479">
        <v>5511</v>
      </c>
      <c r="F1479">
        <v>246905</v>
      </c>
      <c r="G1479">
        <v>245088</v>
      </c>
      <c r="H1479">
        <v>258</v>
      </c>
      <c r="I1479">
        <v>4.7</v>
      </c>
      <c r="J1479">
        <v>197</v>
      </c>
      <c r="K1479">
        <v>3.6</v>
      </c>
      <c r="L1479">
        <v>43821</v>
      </c>
      <c r="M1479">
        <v>5486</v>
      </c>
      <c r="N1479">
        <v>38335</v>
      </c>
      <c r="O1479">
        <v>2.2000000000000002</v>
      </c>
      <c r="P1479">
        <v>17.899999999999999</v>
      </c>
      <c r="Q1479">
        <v>40186</v>
      </c>
      <c r="R1479">
        <v>13766</v>
      </c>
      <c r="S1479">
        <v>26420</v>
      </c>
      <c r="T1479">
        <v>5.6</v>
      </c>
      <c r="U1479">
        <v>16.399999999999999</v>
      </c>
      <c r="V1479">
        <v>3635</v>
      </c>
      <c r="W1479">
        <v>1.5</v>
      </c>
      <c r="X1479">
        <v>32.799999999999997</v>
      </c>
      <c r="Y1479">
        <v>79</v>
      </c>
      <c r="Z1479">
        <v>101</v>
      </c>
      <c r="AA1479">
        <v>10707</v>
      </c>
      <c r="AB1479">
        <v>0</v>
      </c>
    </row>
    <row r="1480" spans="1:28" x14ac:dyDescent="0.35">
      <c r="A1480">
        <v>1994</v>
      </c>
      <c r="B1480" t="s">
        <v>49</v>
      </c>
      <c r="C1480" t="s">
        <v>62</v>
      </c>
      <c r="D1480">
        <v>18129</v>
      </c>
      <c r="E1480">
        <v>31694</v>
      </c>
      <c r="F1480">
        <v>1253883</v>
      </c>
      <c r="G1480">
        <v>1252268</v>
      </c>
      <c r="H1480">
        <v>1316</v>
      </c>
      <c r="I1480">
        <v>4.2</v>
      </c>
      <c r="J1480">
        <v>1309</v>
      </c>
      <c r="K1480">
        <v>4.0999999999999996</v>
      </c>
      <c r="L1480">
        <v>192948</v>
      </c>
      <c r="M1480">
        <v>23705</v>
      </c>
      <c r="N1480">
        <v>169243</v>
      </c>
      <c r="O1480">
        <v>1.9</v>
      </c>
      <c r="P1480">
        <v>15.4</v>
      </c>
      <c r="Q1480">
        <v>189717</v>
      </c>
      <c r="R1480">
        <v>59473</v>
      </c>
      <c r="S1480">
        <v>130244</v>
      </c>
      <c r="T1480">
        <v>4.7</v>
      </c>
      <c r="U1480">
        <v>15.1</v>
      </c>
      <c r="V1480">
        <v>3231</v>
      </c>
      <c r="W1480">
        <v>0.3</v>
      </c>
      <c r="X1480">
        <v>30.2</v>
      </c>
      <c r="Y1480">
        <v>272</v>
      </c>
      <c r="Z1480">
        <v>315</v>
      </c>
      <c r="AA1480">
        <v>36379</v>
      </c>
      <c r="AB1480">
        <v>0</v>
      </c>
    </row>
    <row r="1481" spans="1:28" x14ac:dyDescent="0.35">
      <c r="A1481">
        <v>1994</v>
      </c>
      <c r="B1481" t="s">
        <v>49</v>
      </c>
      <c r="C1481" t="s">
        <v>63</v>
      </c>
      <c r="D1481">
        <v>14864</v>
      </c>
      <c r="E1481">
        <v>28367</v>
      </c>
      <c r="F1481">
        <v>1027539</v>
      </c>
      <c r="G1481">
        <v>1023147</v>
      </c>
      <c r="H1481">
        <v>1209</v>
      </c>
      <c r="I1481">
        <v>4.3</v>
      </c>
      <c r="J1481">
        <v>1089</v>
      </c>
      <c r="K1481">
        <v>3.8</v>
      </c>
      <c r="L1481">
        <v>133404</v>
      </c>
      <c r="M1481">
        <v>17756</v>
      </c>
      <c r="N1481">
        <v>115648</v>
      </c>
      <c r="O1481">
        <v>1.7</v>
      </c>
      <c r="P1481">
        <v>13</v>
      </c>
      <c r="Q1481">
        <v>124619</v>
      </c>
      <c r="R1481">
        <v>32939</v>
      </c>
      <c r="S1481">
        <v>91680</v>
      </c>
      <c r="T1481">
        <v>3.2</v>
      </c>
      <c r="U1481">
        <v>12.2</v>
      </c>
      <c r="V1481">
        <v>8785</v>
      </c>
      <c r="W1481">
        <v>0.8</v>
      </c>
      <c r="X1481">
        <v>24.4</v>
      </c>
      <c r="Y1481">
        <v>114</v>
      </c>
      <c r="Z1481">
        <v>175</v>
      </c>
      <c r="AA1481">
        <v>15537</v>
      </c>
      <c r="AB1481">
        <v>0</v>
      </c>
    </row>
    <row r="1482" spans="1:28" x14ac:dyDescent="0.35">
      <c r="A1482">
        <v>1994</v>
      </c>
      <c r="B1482" t="s">
        <v>49</v>
      </c>
      <c r="C1482" t="s">
        <v>64</v>
      </c>
      <c r="D1482">
        <v>6843</v>
      </c>
      <c r="E1482">
        <v>17996</v>
      </c>
      <c r="F1482">
        <v>474269</v>
      </c>
      <c r="G1482">
        <v>473568</v>
      </c>
      <c r="H1482">
        <v>678</v>
      </c>
      <c r="I1482">
        <v>3.8</v>
      </c>
      <c r="J1482">
        <v>757</v>
      </c>
      <c r="K1482">
        <v>4.2</v>
      </c>
      <c r="L1482">
        <v>59846</v>
      </c>
      <c r="M1482">
        <v>9526</v>
      </c>
      <c r="N1482">
        <v>50320</v>
      </c>
      <c r="O1482">
        <v>2</v>
      </c>
      <c r="P1482">
        <v>12.6</v>
      </c>
      <c r="Q1482">
        <v>58443</v>
      </c>
      <c r="R1482">
        <v>15558</v>
      </c>
      <c r="S1482">
        <v>42885</v>
      </c>
      <c r="T1482">
        <v>3.3</v>
      </c>
      <c r="U1482">
        <v>12.3</v>
      </c>
      <c r="V1482">
        <v>1403</v>
      </c>
      <c r="W1482">
        <v>0.3</v>
      </c>
      <c r="X1482">
        <v>24.6</v>
      </c>
      <c r="Y1482">
        <v>48</v>
      </c>
      <c r="Z1482">
        <v>61</v>
      </c>
      <c r="AA1482">
        <v>6510</v>
      </c>
      <c r="AB1482">
        <v>0</v>
      </c>
    </row>
    <row r="1483" spans="1:28" x14ac:dyDescent="0.35">
      <c r="A1483">
        <v>1994</v>
      </c>
      <c r="B1483" t="s">
        <v>49</v>
      </c>
      <c r="C1483" t="s">
        <v>45</v>
      </c>
      <c r="D1483">
        <v>42248</v>
      </c>
      <c r="E1483">
        <v>84706</v>
      </c>
      <c r="F1483">
        <v>2926280</v>
      </c>
      <c r="G1483">
        <v>2919130</v>
      </c>
      <c r="H1483">
        <v>2553</v>
      </c>
      <c r="I1483">
        <v>3</v>
      </c>
      <c r="J1483">
        <v>2627</v>
      </c>
      <c r="K1483">
        <v>3.1</v>
      </c>
      <c r="L1483">
        <v>308328</v>
      </c>
      <c r="M1483">
        <v>45412</v>
      </c>
      <c r="N1483">
        <v>262916</v>
      </c>
      <c r="O1483">
        <v>1.6</v>
      </c>
      <c r="P1483">
        <v>10.6</v>
      </c>
      <c r="Q1483">
        <v>294028</v>
      </c>
      <c r="R1483">
        <v>67448</v>
      </c>
      <c r="S1483">
        <v>226580</v>
      </c>
      <c r="T1483">
        <v>2.2999999999999998</v>
      </c>
      <c r="U1483">
        <v>10.1</v>
      </c>
      <c r="V1483">
        <v>14300</v>
      </c>
      <c r="W1483">
        <v>0.5</v>
      </c>
      <c r="X1483">
        <v>20.2</v>
      </c>
      <c r="Y1483">
        <v>176</v>
      </c>
      <c r="Z1483">
        <v>376</v>
      </c>
      <c r="AA1483">
        <v>23556</v>
      </c>
      <c r="AB1483">
        <v>0</v>
      </c>
    </row>
    <row r="1484" spans="1:28" x14ac:dyDescent="0.35">
      <c r="A1484">
        <v>1994</v>
      </c>
      <c r="B1484" t="s">
        <v>50</v>
      </c>
      <c r="C1484" t="s">
        <v>44</v>
      </c>
      <c r="D1484">
        <v>543</v>
      </c>
      <c r="E1484">
        <v>1037</v>
      </c>
      <c r="F1484">
        <v>160617</v>
      </c>
      <c r="G1484">
        <v>80309</v>
      </c>
      <c r="H1484">
        <v>1037</v>
      </c>
      <c r="I1484">
        <v>200</v>
      </c>
      <c r="J1484">
        <v>0</v>
      </c>
      <c r="K1484">
        <v>0</v>
      </c>
      <c r="L1484">
        <v>160617</v>
      </c>
      <c r="M1484">
        <v>160617</v>
      </c>
      <c r="N1484">
        <v>0</v>
      </c>
      <c r="O1484">
        <v>200</v>
      </c>
      <c r="P1484">
        <v>200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160617</v>
      </c>
      <c r="W1484">
        <v>200</v>
      </c>
      <c r="X1484">
        <v>0</v>
      </c>
      <c r="AB1484">
        <v>0</v>
      </c>
    </row>
    <row r="1485" spans="1:28" x14ac:dyDescent="0.35">
      <c r="A1485">
        <v>1994</v>
      </c>
      <c r="B1485" t="s">
        <v>50</v>
      </c>
      <c r="C1485" t="s">
        <v>57</v>
      </c>
      <c r="D1485">
        <v>1271</v>
      </c>
      <c r="E1485">
        <v>1781</v>
      </c>
      <c r="F1485">
        <v>214174</v>
      </c>
      <c r="G1485">
        <v>200972</v>
      </c>
      <c r="H1485">
        <v>173</v>
      </c>
      <c r="I1485">
        <v>9.9</v>
      </c>
      <c r="J1485">
        <v>119</v>
      </c>
      <c r="K1485">
        <v>6.8</v>
      </c>
      <c r="L1485">
        <v>78824</v>
      </c>
      <c r="M1485">
        <v>16669</v>
      </c>
      <c r="N1485">
        <v>62155</v>
      </c>
      <c r="O1485">
        <v>8.3000000000000007</v>
      </c>
      <c r="P1485">
        <v>39.200000000000003</v>
      </c>
      <c r="Q1485">
        <v>52419</v>
      </c>
      <c r="R1485">
        <v>28786</v>
      </c>
      <c r="S1485">
        <v>23633</v>
      </c>
      <c r="T1485">
        <v>14.3</v>
      </c>
      <c r="U1485">
        <v>26.1</v>
      </c>
      <c r="V1485">
        <v>26405</v>
      </c>
      <c r="W1485">
        <v>13.1</v>
      </c>
      <c r="X1485">
        <v>52.2</v>
      </c>
      <c r="Y1485">
        <v>85</v>
      </c>
      <c r="Z1485">
        <v>85</v>
      </c>
      <c r="AB1485">
        <v>1</v>
      </c>
    </row>
    <row r="1486" spans="1:28" x14ac:dyDescent="0.35">
      <c r="A1486">
        <v>1994</v>
      </c>
      <c r="B1486" t="s">
        <v>50</v>
      </c>
      <c r="C1486" t="s">
        <v>58</v>
      </c>
      <c r="D1486">
        <v>1510</v>
      </c>
      <c r="E1486">
        <v>3480</v>
      </c>
      <c r="F1486">
        <v>226579</v>
      </c>
      <c r="G1486">
        <v>233361</v>
      </c>
      <c r="H1486">
        <v>286</v>
      </c>
      <c r="I1486">
        <v>8.1999999999999993</v>
      </c>
      <c r="J1486">
        <v>261</v>
      </c>
      <c r="K1486">
        <v>7.5</v>
      </c>
      <c r="L1486">
        <v>52662</v>
      </c>
      <c r="M1486">
        <v>6635</v>
      </c>
      <c r="N1486">
        <v>46027</v>
      </c>
      <c r="O1486">
        <v>2.8</v>
      </c>
      <c r="P1486">
        <v>22.6</v>
      </c>
      <c r="Q1486">
        <v>66226</v>
      </c>
      <c r="R1486">
        <v>33544</v>
      </c>
      <c r="S1486">
        <v>32682</v>
      </c>
      <c r="T1486">
        <v>14.4</v>
      </c>
      <c r="U1486">
        <v>28.4</v>
      </c>
      <c r="V1486">
        <v>-13564</v>
      </c>
      <c r="W1486">
        <v>-5.8</v>
      </c>
      <c r="X1486">
        <v>45.2</v>
      </c>
      <c r="Y1486">
        <v>88</v>
      </c>
      <c r="Z1486">
        <v>96</v>
      </c>
      <c r="AA1486">
        <v>26229</v>
      </c>
      <c r="AB1486">
        <v>0</v>
      </c>
    </row>
    <row r="1487" spans="1:28" x14ac:dyDescent="0.35">
      <c r="A1487">
        <v>1994</v>
      </c>
      <c r="B1487" t="s">
        <v>50</v>
      </c>
      <c r="C1487" t="s">
        <v>59</v>
      </c>
      <c r="D1487">
        <v>1434</v>
      </c>
      <c r="E1487">
        <v>3265</v>
      </c>
      <c r="F1487">
        <v>214124</v>
      </c>
      <c r="G1487">
        <v>213200</v>
      </c>
      <c r="H1487">
        <v>189</v>
      </c>
      <c r="I1487">
        <v>5.8</v>
      </c>
      <c r="J1487">
        <v>194</v>
      </c>
      <c r="K1487">
        <v>5.9</v>
      </c>
      <c r="L1487">
        <v>43341</v>
      </c>
      <c r="M1487">
        <v>6160</v>
      </c>
      <c r="N1487">
        <v>37181</v>
      </c>
      <c r="O1487">
        <v>2.9</v>
      </c>
      <c r="P1487">
        <v>20.3</v>
      </c>
      <c r="Q1487">
        <v>41493</v>
      </c>
      <c r="R1487">
        <v>16418</v>
      </c>
      <c r="S1487">
        <v>25075</v>
      </c>
      <c r="T1487">
        <v>7.7</v>
      </c>
      <c r="U1487">
        <v>19.5</v>
      </c>
      <c r="V1487">
        <v>1848</v>
      </c>
      <c r="W1487">
        <v>0.8</v>
      </c>
      <c r="X1487">
        <v>39</v>
      </c>
      <c r="Y1487">
        <v>41</v>
      </c>
      <c r="Z1487">
        <v>42</v>
      </c>
      <c r="AA1487">
        <v>12752</v>
      </c>
      <c r="AB1487">
        <v>0</v>
      </c>
    </row>
    <row r="1488" spans="1:28" x14ac:dyDescent="0.35">
      <c r="A1488">
        <v>1994</v>
      </c>
      <c r="B1488" t="s">
        <v>50</v>
      </c>
      <c r="C1488" t="s">
        <v>60</v>
      </c>
      <c r="D1488">
        <v>1429</v>
      </c>
      <c r="E1488">
        <v>2855</v>
      </c>
      <c r="F1488">
        <v>215107</v>
      </c>
      <c r="G1488">
        <v>213473</v>
      </c>
      <c r="H1488">
        <v>183</v>
      </c>
      <c r="I1488">
        <v>6.4</v>
      </c>
      <c r="J1488">
        <v>150</v>
      </c>
      <c r="K1488">
        <v>5.3</v>
      </c>
      <c r="L1488">
        <v>41835</v>
      </c>
      <c r="M1488">
        <v>5432</v>
      </c>
      <c r="N1488">
        <v>36403</v>
      </c>
      <c r="O1488">
        <v>2.5</v>
      </c>
      <c r="P1488">
        <v>19.600000000000001</v>
      </c>
      <c r="Q1488">
        <v>38567</v>
      </c>
      <c r="R1488">
        <v>14184</v>
      </c>
      <c r="S1488">
        <v>24383</v>
      </c>
      <c r="T1488">
        <v>6.6</v>
      </c>
      <c r="U1488">
        <v>18.100000000000001</v>
      </c>
      <c r="V1488">
        <v>3268</v>
      </c>
      <c r="W1488">
        <v>1.5</v>
      </c>
      <c r="X1488">
        <v>36.200000000000003</v>
      </c>
      <c r="Y1488">
        <v>32</v>
      </c>
      <c r="Z1488">
        <v>44</v>
      </c>
      <c r="AA1488">
        <v>9496</v>
      </c>
      <c r="AB1488">
        <v>0</v>
      </c>
    </row>
    <row r="1489" spans="1:28" x14ac:dyDescent="0.35">
      <c r="A1489">
        <v>1994</v>
      </c>
      <c r="B1489" t="s">
        <v>50</v>
      </c>
      <c r="C1489" t="s">
        <v>61</v>
      </c>
      <c r="D1489">
        <v>1534</v>
      </c>
      <c r="E1489">
        <v>3400</v>
      </c>
      <c r="F1489">
        <v>229574</v>
      </c>
      <c r="G1489">
        <v>228500</v>
      </c>
      <c r="H1489">
        <v>211</v>
      </c>
      <c r="I1489">
        <v>6.3</v>
      </c>
      <c r="J1489">
        <v>142</v>
      </c>
      <c r="K1489">
        <v>4.2</v>
      </c>
      <c r="L1489">
        <v>39370</v>
      </c>
      <c r="M1489">
        <v>5487</v>
      </c>
      <c r="N1489">
        <v>33883</v>
      </c>
      <c r="O1489">
        <v>2.4</v>
      </c>
      <c r="P1489">
        <v>17.2</v>
      </c>
      <c r="Q1489">
        <v>37222</v>
      </c>
      <c r="R1489">
        <v>12713</v>
      </c>
      <c r="S1489">
        <v>24509</v>
      </c>
      <c r="T1489">
        <v>5.6</v>
      </c>
      <c r="U1489">
        <v>16.3</v>
      </c>
      <c r="V1489">
        <v>2148</v>
      </c>
      <c r="W1489">
        <v>0.9</v>
      </c>
      <c r="X1489">
        <v>32.6</v>
      </c>
      <c r="Y1489">
        <v>27</v>
      </c>
      <c r="Z1489">
        <v>32</v>
      </c>
      <c r="AA1489">
        <v>8030</v>
      </c>
      <c r="AB1489">
        <v>0</v>
      </c>
    </row>
    <row r="1490" spans="1:28" x14ac:dyDescent="0.35">
      <c r="A1490">
        <v>1994</v>
      </c>
      <c r="B1490" t="s">
        <v>50</v>
      </c>
      <c r="C1490" t="s">
        <v>62</v>
      </c>
      <c r="D1490">
        <v>8616</v>
      </c>
      <c r="E1490">
        <v>24356</v>
      </c>
      <c r="F1490">
        <v>1308663</v>
      </c>
      <c r="G1490">
        <v>1295219</v>
      </c>
      <c r="H1490">
        <v>1431</v>
      </c>
      <c r="I1490">
        <v>5.9</v>
      </c>
      <c r="J1490">
        <v>1010</v>
      </c>
      <c r="K1490">
        <v>4.2</v>
      </c>
      <c r="L1490">
        <v>206862</v>
      </c>
      <c r="M1490">
        <v>32062</v>
      </c>
      <c r="N1490">
        <v>174800</v>
      </c>
      <c r="O1490">
        <v>2.5</v>
      </c>
      <c r="P1490">
        <v>16</v>
      </c>
      <c r="Q1490">
        <v>179974</v>
      </c>
      <c r="R1490">
        <v>54422</v>
      </c>
      <c r="S1490">
        <v>125552</v>
      </c>
      <c r="T1490">
        <v>4.2</v>
      </c>
      <c r="U1490">
        <v>13.9</v>
      </c>
      <c r="V1490">
        <v>26888</v>
      </c>
      <c r="W1490">
        <v>2.1</v>
      </c>
      <c r="X1490">
        <v>27.8</v>
      </c>
      <c r="Y1490">
        <v>101</v>
      </c>
      <c r="Z1490">
        <v>187</v>
      </c>
      <c r="AA1490">
        <v>29229</v>
      </c>
      <c r="AB1490">
        <v>0</v>
      </c>
    </row>
    <row r="1491" spans="1:28" x14ac:dyDescent="0.35">
      <c r="A1491">
        <v>1994</v>
      </c>
      <c r="B1491" t="s">
        <v>50</v>
      </c>
      <c r="C1491" t="s">
        <v>63</v>
      </c>
      <c r="D1491">
        <v>7342</v>
      </c>
      <c r="E1491">
        <v>23611</v>
      </c>
      <c r="F1491">
        <v>1110077</v>
      </c>
      <c r="G1491">
        <v>1098232</v>
      </c>
      <c r="H1491">
        <v>1246</v>
      </c>
      <c r="I1491">
        <v>5.3</v>
      </c>
      <c r="J1491">
        <v>871</v>
      </c>
      <c r="K1491">
        <v>3.7</v>
      </c>
      <c r="L1491">
        <v>155118</v>
      </c>
      <c r="M1491">
        <v>26051</v>
      </c>
      <c r="N1491">
        <v>129067</v>
      </c>
      <c r="O1491">
        <v>2.4</v>
      </c>
      <c r="P1491">
        <v>14.1</v>
      </c>
      <c r="Q1491">
        <v>131427</v>
      </c>
      <c r="R1491">
        <v>33392</v>
      </c>
      <c r="S1491">
        <v>98035</v>
      </c>
      <c r="T1491">
        <v>3</v>
      </c>
      <c r="U1491">
        <v>12</v>
      </c>
      <c r="V1491">
        <v>23691</v>
      </c>
      <c r="W1491">
        <v>2.1</v>
      </c>
      <c r="X1491">
        <v>24</v>
      </c>
      <c r="Y1491">
        <v>52</v>
      </c>
      <c r="Z1491">
        <v>109</v>
      </c>
      <c r="AA1491">
        <v>15535</v>
      </c>
      <c r="AB1491">
        <v>0</v>
      </c>
    </row>
    <row r="1492" spans="1:28" x14ac:dyDescent="0.35">
      <c r="A1492">
        <v>1994</v>
      </c>
      <c r="B1492" t="s">
        <v>50</v>
      </c>
      <c r="C1492" t="s">
        <v>64</v>
      </c>
      <c r="D1492">
        <v>4155</v>
      </c>
      <c r="E1492">
        <v>20060</v>
      </c>
      <c r="F1492">
        <v>635847</v>
      </c>
      <c r="G1492">
        <v>628657</v>
      </c>
      <c r="H1492">
        <v>1011</v>
      </c>
      <c r="I1492">
        <v>5.0999999999999996</v>
      </c>
      <c r="J1492">
        <v>847</v>
      </c>
      <c r="K1492">
        <v>4.2</v>
      </c>
      <c r="L1492">
        <v>85544</v>
      </c>
      <c r="M1492">
        <v>16899</v>
      </c>
      <c r="N1492">
        <v>68645</v>
      </c>
      <c r="O1492">
        <v>2.7</v>
      </c>
      <c r="P1492">
        <v>13.6</v>
      </c>
      <c r="Q1492">
        <v>71164</v>
      </c>
      <c r="R1492">
        <v>18871</v>
      </c>
      <c r="S1492">
        <v>52293</v>
      </c>
      <c r="T1492">
        <v>3</v>
      </c>
      <c r="U1492">
        <v>11.3</v>
      </c>
      <c r="V1492">
        <v>14380</v>
      </c>
      <c r="W1492">
        <v>2.2999999999999998</v>
      </c>
      <c r="X1492">
        <v>22.6</v>
      </c>
      <c r="Y1492">
        <v>21</v>
      </c>
      <c r="Z1492">
        <v>83</v>
      </c>
      <c r="AB1492">
        <v>1</v>
      </c>
    </row>
    <row r="1493" spans="1:28" x14ac:dyDescent="0.35">
      <c r="A1493">
        <v>1994</v>
      </c>
      <c r="B1493" t="s">
        <v>50</v>
      </c>
      <c r="C1493" t="s">
        <v>45</v>
      </c>
      <c r="D1493">
        <v>25719</v>
      </c>
      <c r="E1493">
        <v>91205</v>
      </c>
      <c r="F1493">
        <v>3899929</v>
      </c>
      <c r="G1493">
        <v>3882713</v>
      </c>
      <c r="H1493">
        <v>3618</v>
      </c>
      <c r="I1493">
        <v>4</v>
      </c>
      <c r="J1493">
        <v>3961</v>
      </c>
      <c r="K1493">
        <v>4.3</v>
      </c>
      <c r="L1493">
        <v>424371</v>
      </c>
      <c r="M1493">
        <v>72691</v>
      </c>
      <c r="N1493">
        <v>351680</v>
      </c>
      <c r="O1493">
        <v>1.9</v>
      </c>
      <c r="P1493">
        <v>10.9</v>
      </c>
      <c r="Q1493">
        <v>389938</v>
      </c>
      <c r="R1493">
        <v>104051</v>
      </c>
      <c r="S1493">
        <v>285887</v>
      </c>
      <c r="T1493">
        <v>2.7</v>
      </c>
      <c r="U1493">
        <v>10</v>
      </c>
      <c r="V1493">
        <v>34433</v>
      </c>
      <c r="W1493">
        <v>0.9</v>
      </c>
      <c r="X1493">
        <v>20</v>
      </c>
      <c r="Y1493">
        <v>110</v>
      </c>
      <c r="Z1493">
        <v>432</v>
      </c>
      <c r="AA1493">
        <v>33339</v>
      </c>
      <c r="AB1493">
        <v>0</v>
      </c>
    </row>
    <row r="1494" spans="1:28" x14ac:dyDescent="0.35">
      <c r="A1494">
        <v>1994</v>
      </c>
      <c r="B1494" t="s">
        <v>51</v>
      </c>
      <c r="C1494" t="s">
        <v>44</v>
      </c>
      <c r="D1494">
        <v>91</v>
      </c>
      <c r="E1494">
        <v>324</v>
      </c>
      <c r="F1494">
        <v>59478</v>
      </c>
      <c r="G1494">
        <v>29739</v>
      </c>
      <c r="H1494">
        <v>324</v>
      </c>
      <c r="I1494">
        <v>200</v>
      </c>
      <c r="J1494">
        <v>0</v>
      </c>
      <c r="K1494">
        <v>0</v>
      </c>
      <c r="L1494">
        <v>59478</v>
      </c>
      <c r="M1494">
        <v>59478</v>
      </c>
      <c r="N1494">
        <v>0</v>
      </c>
      <c r="O1494">
        <v>200</v>
      </c>
      <c r="P1494">
        <v>200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59478</v>
      </c>
      <c r="W1494">
        <v>200</v>
      </c>
      <c r="X1494">
        <v>0</v>
      </c>
      <c r="AB1494">
        <v>0</v>
      </c>
    </row>
    <row r="1495" spans="1:28" x14ac:dyDescent="0.35">
      <c r="A1495">
        <v>1994</v>
      </c>
      <c r="B1495" t="s">
        <v>51</v>
      </c>
      <c r="C1495" t="s">
        <v>57</v>
      </c>
      <c r="D1495">
        <v>276</v>
      </c>
      <c r="E1495">
        <v>547</v>
      </c>
      <c r="F1495">
        <v>105511</v>
      </c>
      <c r="G1495">
        <v>90954</v>
      </c>
      <c r="H1495">
        <v>61</v>
      </c>
      <c r="I1495">
        <v>11.6</v>
      </c>
      <c r="J1495">
        <v>16</v>
      </c>
      <c r="K1495">
        <v>3.1</v>
      </c>
      <c r="L1495">
        <v>42227</v>
      </c>
      <c r="M1495">
        <v>3550</v>
      </c>
      <c r="N1495">
        <v>38677</v>
      </c>
      <c r="O1495">
        <v>3.9</v>
      </c>
      <c r="P1495">
        <v>46.4</v>
      </c>
      <c r="Q1495">
        <v>13113</v>
      </c>
      <c r="R1495">
        <v>2032</v>
      </c>
      <c r="S1495">
        <v>11081</v>
      </c>
      <c r="T1495">
        <v>2.2000000000000002</v>
      </c>
      <c r="U1495">
        <v>14.4</v>
      </c>
      <c r="V1495">
        <v>29114</v>
      </c>
      <c r="W1495">
        <v>32</v>
      </c>
      <c r="X1495">
        <v>28.8</v>
      </c>
      <c r="Y1495">
        <v>1</v>
      </c>
      <c r="Z1495">
        <v>1</v>
      </c>
      <c r="AB1495">
        <v>1</v>
      </c>
    </row>
    <row r="1496" spans="1:28" x14ac:dyDescent="0.35">
      <c r="A1496">
        <v>1994</v>
      </c>
      <c r="B1496" t="s">
        <v>51</v>
      </c>
      <c r="C1496" t="s">
        <v>58</v>
      </c>
      <c r="D1496">
        <v>340</v>
      </c>
      <c r="E1496">
        <v>1189</v>
      </c>
      <c r="F1496">
        <v>114602</v>
      </c>
      <c r="G1496">
        <v>116563</v>
      </c>
      <c r="H1496">
        <v>89</v>
      </c>
      <c r="I1496">
        <v>7.5</v>
      </c>
      <c r="J1496">
        <v>80</v>
      </c>
      <c r="K1496">
        <v>6.8</v>
      </c>
      <c r="L1496">
        <v>26067</v>
      </c>
      <c r="M1496">
        <v>3353</v>
      </c>
      <c r="N1496">
        <v>22714</v>
      </c>
      <c r="O1496">
        <v>2.9</v>
      </c>
      <c r="P1496">
        <v>22.4</v>
      </c>
      <c r="Q1496">
        <v>29989</v>
      </c>
      <c r="R1496">
        <v>9340</v>
      </c>
      <c r="S1496">
        <v>20649</v>
      </c>
      <c r="T1496">
        <v>8</v>
      </c>
      <c r="U1496">
        <v>25.7</v>
      </c>
      <c r="V1496">
        <v>-3922</v>
      </c>
      <c r="W1496">
        <v>-3.3</v>
      </c>
      <c r="X1496">
        <v>44.8</v>
      </c>
      <c r="Y1496">
        <v>9</v>
      </c>
      <c r="Z1496">
        <v>9</v>
      </c>
      <c r="AA1496">
        <v>5509</v>
      </c>
      <c r="AB1496">
        <v>0</v>
      </c>
    </row>
    <row r="1497" spans="1:28" x14ac:dyDescent="0.35">
      <c r="A1497">
        <v>1994</v>
      </c>
      <c r="B1497" t="s">
        <v>51</v>
      </c>
      <c r="C1497" t="s">
        <v>59</v>
      </c>
      <c r="D1497">
        <v>290</v>
      </c>
      <c r="E1497">
        <v>1301</v>
      </c>
      <c r="F1497">
        <v>99516</v>
      </c>
      <c r="G1497">
        <v>99847</v>
      </c>
      <c r="H1497">
        <v>143</v>
      </c>
      <c r="I1497">
        <v>11.3</v>
      </c>
      <c r="J1497">
        <v>81</v>
      </c>
      <c r="K1497">
        <v>6.4</v>
      </c>
      <c r="L1497">
        <v>24260</v>
      </c>
      <c r="M1497">
        <v>5619</v>
      </c>
      <c r="N1497">
        <v>18641</v>
      </c>
      <c r="O1497">
        <v>5.6</v>
      </c>
      <c r="P1497">
        <v>24.3</v>
      </c>
      <c r="Q1497">
        <v>24921</v>
      </c>
      <c r="R1497">
        <v>9020</v>
      </c>
      <c r="S1497">
        <v>15901</v>
      </c>
      <c r="T1497">
        <v>9</v>
      </c>
      <c r="U1497">
        <v>25</v>
      </c>
      <c r="V1497">
        <v>-661</v>
      </c>
      <c r="W1497">
        <v>-0.7</v>
      </c>
      <c r="X1497">
        <v>48.6</v>
      </c>
      <c r="Y1497">
        <v>9</v>
      </c>
      <c r="Z1497">
        <v>9</v>
      </c>
      <c r="AA1497">
        <v>5942</v>
      </c>
      <c r="AB1497">
        <v>0</v>
      </c>
    </row>
    <row r="1498" spans="1:28" x14ac:dyDescent="0.35">
      <c r="A1498">
        <v>1994</v>
      </c>
      <c r="B1498" t="s">
        <v>51</v>
      </c>
      <c r="C1498" t="s">
        <v>60</v>
      </c>
      <c r="D1498">
        <v>296</v>
      </c>
      <c r="E1498">
        <v>1465</v>
      </c>
      <c r="F1498">
        <v>98727</v>
      </c>
      <c r="G1498">
        <v>98285</v>
      </c>
      <c r="H1498">
        <v>144</v>
      </c>
      <c r="I1498">
        <v>10.199999999999999</v>
      </c>
      <c r="J1498">
        <v>50</v>
      </c>
      <c r="K1498">
        <v>3.5</v>
      </c>
      <c r="L1498">
        <v>20592</v>
      </c>
      <c r="M1498">
        <v>3617</v>
      </c>
      <c r="N1498">
        <v>16975</v>
      </c>
      <c r="O1498">
        <v>3.7</v>
      </c>
      <c r="P1498">
        <v>21</v>
      </c>
      <c r="Q1498">
        <v>19708</v>
      </c>
      <c r="R1498">
        <v>5896</v>
      </c>
      <c r="S1498">
        <v>13812</v>
      </c>
      <c r="T1498">
        <v>6</v>
      </c>
      <c r="U1498">
        <v>20.100000000000001</v>
      </c>
      <c r="V1498">
        <v>884</v>
      </c>
      <c r="W1498">
        <v>0.9</v>
      </c>
      <c r="X1498">
        <v>40.200000000000003</v>
      </c>
      <c r="Y1498">
        <v>8</v>
      </c>
      <c r="Z1498">
        <v>8</v>
      </c>
      <c r="AA1498">
        <v>5007</v>
      </c>
      <c r="AB1498">
        <v>0</v>
      </c>
    </row>
    <row r="1499" spans="1:28" x14ac:dyDescent="0.35">
      <c r="A1499">
        <v>1994</v>
      </c>
      <c r="B1499" t="s">
        <v>51</v>
      </c>
      <c r="C1499" t="s">
        <v>61</v>
      </c>
      <c r="D1499">
        <v>317</v>
      </c>
      <c r="E1499">
        <v>1361</v>
      </c>
      <c r="F1499">
        <v>106069</v>
      </c>
      <c r="G1499">
        <v>105063</v>
      </c>
      <c r="H1499">
        <v>129</v>
      </c>
      <c r="I1499">
        <v>9.6999999999999993</v>
      </c>
      <c r="J1499">
        <v>71</v>
      </c>
      <c r="K1499">
        <v>5.3</v>
      </c>
      <c r="L1499">
        <v>20869</v>
      </c>
      <c r="M1499">
        <v>3063</v>
      </c>
      <c r="N1499">
        <v>17806</v>
      </c>
      <c r="O1499">
        <v>2.9</v>
      </c>
      <c r="P1499">
        <v>19.899999999999999</v>
      </c>
      <c r="Q1499">
        <v>18856</v>
      </c>
      <c r="R1499">
        <v>3160</v>
      </c>
      <c r="S1499">
        <v>15696</v>
      </c>
      <c r="T1499">
        <v>3</v>
      </c>
      <c r="U1499">
        <v>17.899999999999999</v>
      </c>
      <c r="V1499">
        <v>2013</v>
      </c>
      <c r="W1499">
        <v>2</v>
      </c>
      <c r="X1499">
        <v>35.799999999999997</v>
      </c>
      <c r="Y1499">
        <v>1</v>
      </c>
      <c r="Z1499">
        <v>1</v>
      </c>
      <c r="AB1499">
        <v>1</v>
      </c>
    </row>
    <row r="1500" spans="1:28" x14ac:dyDescent="0.35">
      <c r="A1500">
        <v>1994</v>
      </c>
      <c r="B1500" t="s">
        <v>51</v>
      </c>
      <c r="C1500" t="s">
        <v>62</v>
      </c>
      <c r="D1500">
        <v>2091</v>
      </c>
      <c r="E1500">
        <v>10633</v>
      </c>
      <c r="F1500">
        <v>718374</v>
      </c>
      <c r="G1500">
        <v>707528</v>
      </c>
      <c r="H1500">
        <v>1024</v>
      </c>
      <c r="I1500">
        <v>9.6999999999999993</v>
      </c>
      <c r="J1500">
        <v>793</v>
      </c>
      <c r="K1500">
        <v>7.5</v>
      </c>
      <c r="L1500">
        <v>114042</v>
      </c>
      <c r="M1500">
        <v>24176</v>
      </c>
      <c r="N1500">
        <v>89866</v>
      </c>
      <c r="O1500">
        <v>3.4</v>
      </c>
      <c r="P1500">
        <v>16.100000000000001</v>
      </c>
      <c r="Q1500">
        <v>92350</v>
      </c>
      <c r="R1500">
        <v>23974</v>
      </c>
      <c r="S1500">
        <v>68376</v>
      </c>
      <c r="T1500">
        <v>3.4</v>
      </c>
      <c r="U1500">
        <v>13.1</v>
      </c>
      <c r="V1500">
        <v>21692</v>
      </c>
      <c r="W1500">
        <v>3</v>
      </c>
      <c r="X1500">
        <v>26.2</v>
      </c>
      <c r="Y1500">
        <v>17</v>
      </c>
      <c r="Z1500">
        <v>22</v>
      </c>
      <c r="AA1500">
        <v>11154</v>
      </c>
      <c r="AB1500">
        <v>0</v>
      </c>
    </row>
    <row r="1501" spans="1:28" x14ac:dyDescent="0.35">
      <c r="A1501">
        <v>1994</v>
      </c>
      <c r="B1501" t="s">
        <v>51</v>
      </c>
      <c r="C1501" t="s">
        <v>63</v>
      </c>
      <c r="D1501">
        <v>1836</v>
      </c>
      <c r="E1501">
        <v>11276</v>
      </c>
      <c r="F1501">
        <v>617271</v>
      </c>
      <c r="G1501">
        <v>609197</v>
      </c>
      <c r="H1501">
        <v>954</v>
      </c>
      <c r="I1501">
        <v>8.6</v>
      </c>
      <c r="J1501">
        <v>677</v>
      </c>
      <c r="K1501">
        <v>6.1</v>
      </c>
      <c r="L1501">
        <v>97996</v>
      </c>
      <c r="M1501">
        <v>22713</v>
      </c>
      <c r="N1501">
        <v>75283</v>
      </c>
      <c r="O1501">
        <v>3.7</v>
      </c>
      <c r="P1501">
        <v>16.100000000000001</v>
      </c>
      <c r="Q1501">
        <v>81848</v>
      </c>
      <c r="R1501">
        <v>21566</v>
      </c>
      <c r="S1501">
        <v>60282</v>
      </c>
      <c r="T1501">
        <v>3.5</v>
      </c>
      <c r="U1501">
        <v>13.4</v>
      </c>
      <c r="V1501">
        <v>16148</v>
      </c>
      <c r="W1501">
        <v>2.7</v>
      </c>
      <c r="X1501">
        <v>26.8</v>
      </c>
      <c r="Y1501">
        <v>8</v>
      </c>
      <c r="Z1501">
        <v>22</v>
      </c>
      <c r="AA1501">
        <v>6097</v>
      </c>
      <c r="AB1501">
        <v>0</v>
      </c>
    </row>
    <row r="1502" spans="1:28" x14ac:dyDescent="0.35">
      <c r="A1502">
        <v>1994</v>
      </c>
      <c r="B1502" t="s">
        <v>51</v>
      </c>
      <c r="C1502" t="s">
        <v>64</v>
      </c>
      <c r="D1502">
        <v>1247</v>
      </c>
      <c r="E1502">
        <v>11800</v>
      </c>
      <c r="F1502">
        <v>423089</v>
      </c>
      <c r="G1502">
        <v>414726</v>
      </c>
      <c r="H1502">
        <v>989</v>
      </c>
      <c r="I1502">
        <v>8.5</v>
      </c>
      <c r="J1502">
        <v>612</v>
      </c>
      <c r="K1502">
        <v>5.3</v>
      </c>
      <c r="L1502">
        <v>64324</v>
      </c>
      <c r="M1502">
        <v>18274</v>
      </c>
      <c r="N1502">
        <v>46050</v>
      </c>
      <c r="O1502">
        <v>4.4000000000000004</v>
      </c>
      <c r="P1502">
        <v>15.5</v>
      </c>
      <c r="Q1502">
        <v>47598</v>
      </c>
      <c r="R1502">
        <v>12494</v>
      </c>
      <c r="S1502">
        <v>35104</v>
      </c>
      <c r="T1502">
        <v>3</v>
      </c>
      <c r="U1502">
        <v>11.5</v>
      </c>
      <c r="V1502">
        <v>16726</v>
      </c>
      <c r="W1502">
        <v>4</v>
      </c>
      <c r="X1502">
        <v>23</v>
      </c>
      <c r="Y1502">
        <v>3</v>
      </c>
      <c r="Z1502">
        <v>19</v>
      </c>
      <c r="AA1502">
        <v>2283</v>
      </c>
      <c r="AB1502">
        <v>0</v>
      </c>
    </row>
    <row r="1503" spans="1:28" x14ac:dyDescent="0.35">
      <c r="A1503">
        <v>1994</v>
      </c>
      <c r="B1503" t="s">
        <v>51</v>
      </c>
      <c r="C1503" t="s">
        <v>45</v>
      </c>
      <c r="D1503">
        <v>8651</v>
      </c>
      <c r="E1503">
        <v>61840</v>
      </c>
      <c r="F1503">
        <v>2928644</v>
      </c>
      <c r="G1503">
        <v>2907584</v>
      </c>
      <c r="H1503">
        <v>3647</v>
      </c>
      <c r="I1503">
        <v>5.9</v>
      </c>
      <c r="J1503">
        <v>3033</v>
      </c>
      <c r="K1503">
        <v>4.9000000000000004</v>
      </c>
      <c r="L1503">
        <v>348716</v>
      </c>
      <c r="M1503">
        <v>70601</v>
      </c>
      <c r="N1503">
        <v>278115</v>
      </c>
      <c r="O1503">
        <v>2.4</v>
      </c>
      <c r="P1503">
        <v>12</v>
      </c>
      <c r="Q1503">
        <v>306596</v>
      </c>
      <c r="R1503">
        <v>74511</v>
      </c>
      <c r="S1503">
        <v>232085</v>
      </c>
      <c r="T1503">
        <v>2.6</v>
      </c>
      <c r="U1503">
        <v>10.5</v>
      </c>
      <c r="V1503">
        <v>42120</v>
      </c>
      <c r="W1503">
        <v>1.5</v>
      </c>
      <c r="X1503">
        <v>21</v>
      </c>
      <c r="Y1503">
        <v>17</v>
      </c>
      <c r="Z1503">
        <v>78</v>
      </c>
      <c r="AA1503">
        <v>11198</v>
      </c>
      <c r="AB1503">
        <v>0</v>
      </c>
    </row>
    <row r="1504" spans="1:28" x14ac:dyDescent="0.35">
      <c r="A1504">
        <v>1994</v>
      </c>
      <c r="B1504" t="s">
        <v>52</v>
      </c>
      <c r="C1504" t="s">
        <v>44</v>
      </c>
      <c r="D1504">
        <v>24</v>
      </c>
      <c r="E1504">
        <v>133</v>
      </c>
      <c r="F1504">
        <v>32143</v>
      </c>
      <c r="G1504">
        <v>16072</v>
      </c>
      <c r="H1504">
        <v>133</v>
      </c>
      <c r="I1504">
        <v>200</v>
      </c>
      <c r="J1504">
        <v>0</v>
      </c>
      <c r="K1504">
        <v>0</v>
      </c>
      <c r="L1504">
        <v>32143</v>
      </c>
      <c r="M1504">
        <v>32143</v>
      </c>
      <c r="N1504">
        <v>0</v>
      </c>
      <c r="O1504">
        <v>200</v>
      </c>
      <c r="P1504">
        <v>200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32143</v>
      </c>
      <c r="W1504">
        <v>200</v>
      </c>
      <c r="X1504">
        <v>0</v>
      </c>
      <c r="AB1504">
        <v>0</v>
      </c>
    </row>
    <row r="1505" spans="1:28" x14ac:dyDescent="0.35">
      <c r="A1505">
        <v>1994</v>
      </c>
      <c r="B1505" t="s">
        <v>52</v>
      </c>
      <c r="C1505" t="s">
        <v>57</v>
      </c>
      <c r="D1505">
        <v>75</v>
      </c>
      <c r="E1505">
        <v>401</v>
      </c>
      <c r="F1505">
        <v>51449</v>
      </c>
      <c r="G1505">
        <v>46080</v>
      </c>
      <c r="H1505">
        <v>123</v>
      </c>
      <c r="I1505">
        <v>35.299999999999997</v>
      </c>
      <c r="J1505">
        <v>17</v>
      </c>
      <c r="K1505">
        <v>4.9000000000000004</v>
      </c>
      <c r="L1505">
        <v>16975</v>
      </c>
      <c r="M1505">
        <v>3784</v>
      </c>
      <c r="N1505">
        <v>13191</v>
      </c>
      <c r="O1505">
        <v>8.1999999999999993</v>
      </c>
      <c r="P1505">
        <v>36.799999999999997</v>
      </c>
      <c r="Q1505">
        <v>6237</v>
      </c>
      <c r="R1505">
        <v>810</v>
      </c>
      <c r="S1505">
        <v>5427</v>
      </c>
      <c r="T1505">
        <v>1.8</v>
      </c>
      <c r="U1505">
        <v>13.5</v>
      </c>
      <c r="V1505">
        <v>10738</v>
      </c>
      <c r="W1505">
        <v>23.3</v>
      </c>
      <c r="X1505">
        <v>27</v>
      </c>
      <c r="AB1505">
        <v>0</v>
      </c>
    </row>
    <row r="1506" spans="1:28" x14ac:dyDescent="0.35">
      <c r="A1506">
        <v>1994</v>
      </c>
      <c r="B1506" t="s">
        <v>52</v>
      </c>
      <c r="C1506" t="s">
        <v>58</v>
      </c>
      <c r="D1506">
        <v>117</v>
      </c>
      <c r="E1506">
        <v>887</v>
      </c>
      <c r="F1506">
        <v>79997</v>
      </c>
      <c r="G1506">
        <v>79617</v>
      </c>
      <c r="H1506">
        <v>243</v>
      </c>
      <c r="I1506">
        <v>28.8</v>
      </c>
      <c r="J1506">
        <v>154</v>
      </c>
      <c r="K1506">
        <v>18.3</v>
      </c>
      <c r="L1506">
        <v>18417</v>
      </c>
      <c r="M1506">
        <v>3545</v>
      </c>
      <c r="N1506">
        <v>14872</v>
      </c>
      <c r="O1506">
        <v>4.5</v>
      </c>
      <c r="P1506">
        <v>23.1</v>
      </c>
      <c r="Q1506">
        <v>17657</v>
      </c>
      <c r="R1506">
        <v>5825</v>
      </c>
      <c r="S1506">
        <v>11832</v>
      </c>
      <c r="T1506">
        <v>7.3</v>
      </c>
      <c r="U1506">
        <v>22.2</v>
      </c>
      <c r="V1506">
        <v>760</v>
      </c>
      <c r="W1506">
        <v>0.9</v>
      </c>
      <c r="X1506">
        <v>44.4</v>
      </c>
      <c r="Y1506">
        <v>3</v>
      </c>
      <c r="Z1506">
        <v>3</v>
      </c>
      <c r="AA1506">
        <v>4112</v>
      </c>
      <c r="AB1506">
        <v>0</v>
      </c>
    </row>
    <row r="1507" spans="1:28" x14ac:dyDescent="0.35">
      <c r="A1507">
        <v>1994</v>
      </c>
      <c r="B1507" t="s">
        <v>52</v>
      </c>
      <c r="C1507" t="s">
        <v>59</v>
      </c>
      <c r="D1507">
        <v>101</v>
      </c>
      <c r="E1507">
        <v>1081</v>
      </c>
      <c r="F1507">
        <v>68323</v>
      </c>
      <c r="G1507">
        <v>65806</v>
      </c>
      <c r="H1507">
        <v>175</v>
      </c>
      <c r="I1507">
        <v>17</v>
      </c>
      <c r="J1507">
        <v>76</v>
      </c>
      <c r="K1507">
        <v>7.4</v>
      </c>
      <c r="L1507">
        <v>18255</v>
      </c>
      <c r="M1507">
        <v>3992</v>
      </c>
      <c r="N1507">
        <v>14263</v>
      </c>
      <c r="O1507">
        <v>6.1</v>
      </c>
      <c r="P1507">
        <v>27.7</v>
      </c>
      <c r="Q1507">
        <v>13221</v>
      </c>
      <c r="R1507">
        <v>5533</v>
      </c>
      <c r="S1507">
        <v>7688</v>
      </c>
      <c r="T1507">
        <v>8.4</v>
      </c>
      <c r="U1507">
        <v>20.100000000000001</v>
      </c>
      <c r="V1507">
        <v>5034</v>
      </c>
      <c r="W1507">
        <v>7.6</v>
      </c>
      <c r="X1507">
        <v>40.200000000000003</v>
      </c>
      <c r="Y1507">
        <v>3</v>
      </c>
      <c r="Z1507">
        <v>3</v>
      </c>
      <c r="AA1507">
        <v>4769</v>
      </c>
      <c r="AB1507">
        <v>0</v>
      </c>
    </row>
    <row r="1508" spans="1:28" x14ac:dyDescent="0.35">
      <c r="A1508">
        <v>1994</v>
      </c>
      <c r="B1508" t="s">
        <v>52</v>
      </c>
      <c r="C1508" t="s">
        <v>60</v>
      </c>
      <c r="D1508">
        <v>102</v>
      </c>
      <c r="E1508">
        <v>680</v>
      </c>
      <c r="F1508">
        <v>66282</v>
      </c>
      <c r="G1508">
        <v>63719</v>
      </c>
      <c r="H1508">
        <v>108</v>
      </c>
      <c r="I1508">
        <v>16.600000000000001</v>
      </c>
      <c r="J1508">
        <v>52</v>
      </c>
      <c r="K1508">
        <v>8</v>
      </c>
      <c r="L1508">
        <v>17312</v>
      </c>
      <c r="M1508">
        <v>5216</v>
      </c>
      <c r="N1508">
        <v>12096</v>
      </c>
      <c r="O1508">
        <v>8.1999999999999993</v>
      </c>
      <c r="P1508">
        <v>27.2</v>
      </c>
      <c r="Q1508">
        <v>12186</v>
      </c>
      <c r="R1508">
        <v>3659</v>
      </c>
      <c r="S1508">
        <v>8527</v>
      </c>
      <c r="T1508">
        <v>5.7</v>
      </c>
      <c r="U1508">
        <v>19.100000000000001</v>
      </c>
      <c r="V1508">
        <v>5126</v>
      </c>
      <c r="W1508">
        <v>8.1</v>
      </c>
      <c r="X1508">
        <v>38.200000000000003</v>
      </c>
      <c r="AB1508">
        <v>0</v>
      </c>
    </row>
    <row r="1509" spans="1:28" x14ac:dyDescent="0.35">
      <c r="A1509">
        <v>1994</v>
      </c>
      <c r="B1509" t="s">
        <v>52</v>
      </c>
      <c r="C1509" t="s">
        <v>61</v>
      </c>
      <c r="D1509">
        <v>138</v>
      </c>
      <c r="E1509">
        <v>1164</v>
      </c>
      <c r="F1509">
        <v>90142</v>
      </c>
      <c r="G1509">
        <v>87879</v>
      </c>
      <c r="H1509">
        <v>75</v>
      </c>
      <c r="I1509">
        <v>6.5</v>
      </c>
      <c r="J1509">
        <v>48</v>
      </c>
      <c r="K1509">
        <v>4.2</v>
      </c>
      <c r="L1509">
        <v>17231</v>
      </c>
      <c r="M1509">
        <v>3209</v>
      </c>
      <c r="N1509">
        <v>14022</v>
      </c>
      <c r="O1509">
        <v>3.7</v>
      </c>
      <c r="P1509">
        <v>19.600000000000001</v>
      </c>
      <c r="Q1509">
        <v>12705</v>
      </c>
      <c r="R1509">
        <v>4216</v>
      </c>
      <c r="S1509">
        <v>8489</v>
      </c>
      <c r="T1509">
        <v>4.8</v>
      </c>
      <c r="U1509">
        <v>14.5</v>
      </c>
      <c r="V1509">
        <v>4526</v>
      </c>
      <c r="W1509">
        <v>5.0999999999999996</v>
      </c>
      <c r="X1509">
        <v>29</v>
      </c>
      <c r="Y1509">
        <v>2</v>
      </c>
      <c r="Z1509">
        <v>2</v>
      </c>
      <c r="AB1509">
        <v>1</v>
      </c>
    </row>
    <row r="1510" spans="1:28" x14ac:dyDescent="0.35">
      <c r="A1510">
        <v>1994</v>
      </c>
      <c r="B1510" t="s">
        <v>52</v>
      </c>
      <c r="C1510" t="s">
        <v>62</v>
      </c>
      <c r="D1510">
        <v>919</v>
      </c>
      <c r="E1510">
        <v>6413</v>
      </c>
      <c r="F1510">
        <v>600021</v>
      </c>
      <c r="G1510">
        <v>588528</v>
      </c>
      <c r="H1510">
        <v>1054</v>
      </c>
      <c r="I1510">
        <v>17.399999999999999</v>
      </c>
      <c r="J1510">
        <v>352</v>
      </c>
      <c r="K1510">
        <v>5.8</v>
      </c>
      <c r="L1510">
        <v>82343</v>
      </c>
      <c r="M1510">
        <v>21296</v>
      </c>
      <c r="N1510">
        <v>61047</v>
      </c>
      <c r="O1510">
        <v>3.6</v>
      </c>
      <c r="P1510">
        <v>14</v>
      </c>
      <c r="Q1510">
        <v>59357</v>
      </c>
      <c r="R1510">
        <v>17447</v>
      </c>
      <c r="S1510">
        <v>41910</v>
      </c>
      <c r="T1510">
        <v>3</v>
      </c>
      <c r="U1510">
        <v>10.1</v>
      </c>
      <c r="V1510">
        <v>22986</v>
      </c>
      <c r="W1510">
        <v>3.9</v>
      </c>
      <c r="X1510">
        <v>20.2</v>
      </c>
      <c r="Y1510">
        <v>5</v>
      </c>
      <c r="Z1510">
        <v>5</v>
      </c>
      <c r="AA1510">
        <v>6231</v>
      </c>
      <c r="AB1510">
        <v>0</v>
      </c>
    </row>
    <row r="1511" spans="1:28" x14ac:dyDescent="0.35">
      <c r="A1511">
        <v>1994</v>
      </c>
      <c r="B1511" t="s">
        <v>52</v>
      </c>
      <c r="C1511" t="s">
        <v>63</v>
      </c>
      <c r="D1511">
        <v>756</v>
      </c>
      <c r="E1511">
        <v>8421</v>
      </c>
      <c r="F1511">
        <v>489526</v>
      </c>
      <c r="G1511">
        <v>482471</v>
      </c>
      <c r="H1511">
        <v>921</v>
      </c>
      <c r="I1511">
        <v>10.8</v>
      </c>
      <c r="J1511">
        <v>1139</v>
      </c>
      <c r="K1511">
        <v>13.3</v>
      </c>
      <c r="L1511">
        <v>73715</v>
      </c>
      <c r="M1511">
        <v>25668</v>
      </c>
      <c r="N1511">
        <v>48047</v>
      </c>
      <c r="O1511">
        <v>5.3</v>
      </c>
      <c r="P1511">
        <v>15.3</v>
      </c>
      <c r="Q1511">
        <v>59605</v>
      </c>
      <c r="R1511">
        <v>15703</v>
      </c>
      <c r="S1511">
        <v>43902</v>
      </c>
      <c r="T1511">
        <v>3.3</v>
      </c>
      <c r="U1511">
        <v>12.4</v>
      </c>
      <c r="V1511">
        <v>14110</v>
      </c>
      <c r="W1511">
        <v>2.9</v>
      </c>
      <c r="X1511">
        <v>24.8</v>
      </c>
      <c r="Y1511">
        <v>1</v>
      </c>
      <c r="Z1511">
        <v>3</v>
      </c>
      <c r="AB1511">
        <v>1</v>
      </c>
    </row>
    <row r="1512" spans="1:28" x14ac:dyDescent="0.35">
      <c r="A1512">
        <v>1994</v>
      </c>
      <c r="B1512" t="s">
        <v>52</v>
      </c>
      <c r="C1512" t="s">
        <v>64</v>
      </c>
      <c r="D1512">
        <v>560</v>
      </c>
      <c r="E1512">
        <v>7651</v>
      </c>
      <c r="F1512">
        <v>361800</v>
      </c>
      <c r="G1512">
        <v>354777</v>
      </c>
      <c r="H1512">
        <v>797</v>
      </c>
      <c r="I1512">
        <v>10.8</v>
      </c>
      <c r="J1512">
        <v>310</v>
      </c>
      <c r="K1512">
        <v>4.2</v>
      </c>
      <c r="L1512">
        <v>54727</v>
      </c>
      <c r="M1512">
        <v>14083</v>
      </c>
      <c r="N1512">
        <v>40644</v>
      </c>
      <c r="O1512">
        <v>4</v>
      </c>
      <c r="P1512">
        <v>15.4</v>
      </c>
      <c r="Q1512">
        <v>40681</v>
      </c>
      <c r="R1512">
        <v>6795</v>
      </c>
      <c r="S1512">
        <v>33886</v>
      </c>
      <c r="T1512">
        <v>1.9</v>
      </c>
      <c r="U1512">
        <v>11.5</v>
      </c>
      <c r="V1512">
        <v>14046</v>
      </c>
      <c r="W1512">
        <v>3.9</v>
      </c>
      <c r="X1512">
        <v>23</v>
      </c>
      <c r="AB1512">
        <v>0</v>
      </c>
    </row>
    <row r="1513" spans="1:28" x14ac:dyDescent="0.35">
      <c r="A1513">
        <v>1994</v>
      </c>
      <c r="B1513" t="s">
        <v>52</v>
      </c>
      <c r="C1513" t="s">
        <v>45</v>
      </c>
      <c r="D1513">
        <v>4547</v>
      </c>
      <c r="E1513">
        <v>55474</v>
      </c>
      <c r="F1513">
        <v>3003545</v>
      </c>
      <c r="G1513">
        <v>2981544</v>
      </c>
      <c r="H1513">
        <v>3843</v>
      </c>
      <c r="I1513">
        <v>7</v>
      </c>
      <c r="J1513">
        <v>3384</v>
      </c>
      <c r="K1513">
        <v>6.1</v>
      </c>
      <c r="L1513">
        <v>346561</v>
      </c>
      <c r="M1513">
        <v>85727</v>
      </c>
      <c r="N1513">
        <v>260834</v>
      </c>
      <c r="O1513">
        <v>2.9</v>
      </c>
      <c r="P1513">
        <v>11.6</v>
      </c>
      <c r="Q1513">
        <v>302559</v>
      </c>
      <c r="R1513">
        <v>80470</v>
      </c>
      <c r="S1513">
        <v>222089</v>
      </c>
      <c r="T1513">
        <v>2.7</v>
      </c>
      <c r="U1513">
        <v>10.1</v>
      </c>
      <c r="V1513">
        <v>44002</v>
      </c>
      <c r="W1513">
        <v>1.5</v>
      </c>
      <c r="X1513">
        <v>20.2</v>
      </c>
      <c r="Y1513">
        <v>8</v>
      </c>
      <c r="Z1513">
        <v>165</v>
      </c>
      <c r="AA1513">
        <v>9252</v>
      </c>
      <c r="AB1513">
        <v>0</v>
      </c>
    </row>
    <row r="1514" spans="1:28" x14ac:dyDescent="0.35">
      <c r="A1514">
        <v>1994</v>
      </c>
      <c r="B1514" t="s">
        <v>53</v>
      </c>
      <c r="C1514" t="s">
        <v>44</v>
      </c>
      <c r="D1514">
        <v>14</v>
      </c>
      <c r="E1514">
        <v>14</v>
      </c>
      <c r="F1514">
        <v>43440</v>
      </c>
      <c r="G1514">
        <v>21720</v>
      </c>
      <c r="H1514">
        <v>14</v>
      </c>
      <c r="I1514">
        <v>200</v>
      </c>
      <c r="J1514">
        <v>0</v>
      </c>
      <c r="K1514">
        <v>0</v>
      </c>
      <c r="L1514">
        <v>43440</v>
      </c>
      <c r="M1514">
        <v>43440</v>
      </c>
      <c r="N1514">
        <v>0</v>
      </c>
      <c r="O1514">
        <v>200</v>
      </c>
      <c r="P1514">
        <v>200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43440</v>
      </c>
      <c r="W1514">
        <v>200</v>
      </c>
      <c r="X1514">
        <v>0</v>
      </c>
      <c r="AB1514">
        <v>0</v>
      </c>
    </row>
    <row r="1515" spans="1:28" x14ac:dyDescent="0.35">
      <c r="A1515">
        <v>1994</v>
      </c>
      <c r="B1515" t="s">
        <v>53</v>
      </c>
      <c r="C1515" t="s">
        <v>57</v>
      </c>
      <c r="D1515">
        <v>33</v>
      </c>
      <c r="E1515">
        <v>140</v>
      </c>
      <c r="F1515">
        <v>46116</v>
      </c>
      <c r="G1515">
        <v>44006</v>
      </c>
      <c r="H1515">
        <v>24</v>
      </c>
      <c r="I1515">
        <v>17.600000000000001</v>
      </c>
      <c r="J1515">
        <v>16</v>
      </c>
      <c r="K1515">
        <v>11.8</v>
      </c>
      <c r="L1515">
        <v>10213</v>
      </c>
      <c r="M1515">
        <v>1518</v>
      </c>
      <c r="N1515">
        <v>8695</v>
      </c>
      <c r="O1515">
        <v>3.4</v>
      </c>
      <c r="P1515">
        <v>23.2</v>
      </c>
      <c r="Q1515">
        <v>5993</v>
      </c>
      <c r="S1515">
        <v>3809</v>
      </c>
      <c r="U1515">
        <v>13.6</v>
      </c>
      <c r="V1515">
        <v>4220</v>
      </c>
      <c r="W1515">
        <v>9.6</v>
      </c>
      <c r="X1515">
        <v>27.2</v>
      </c>
      <c r="AB1515">
        <v>1</v>
      </c>
    </row>
    <row r="1516" spans="1:28" x14ac:dyDescent="0.35">
      <c r="A1516">
        <v>1994</v>
      </c>
      <c r="B1516" t="s">
        <v>53</v>
      </c>
      <c r="C1516" t="s">
        <v>58</v>
      </c>
      <c r="D1516">
        <v>73</v>
      </c>
      <c r="E1516">
        <v>1033</v>
      </c>
      <c r="F1516">
        <v>96152</v>
      </c>
      <c r="G1516">
        <v>99673</v>
      </c>
      <c r="H1516">
        <v>221</v>
      </c>
      <c r="I1516">
        <v>22.3</v>
      </c>
      <c r="J1516">
        <v>131</v>
      </c>
      <c r="K1516">
        <v>13.2</v>
      </c>
      <c r="L1516">
        <v>20802</v>
      </c>
      <c r="M1516">
        <v>8408</v>
      </c>
      <c r="N1516">
        <v>12394</v>
      </c>
      <c r="O1516">
        <v>8.4</v>
      </c>
      <c r="P1516">
        <v>20.9</v>
      </c>
      <c r="Q1516">
        <v>27843</v>
      </c>
      <c r="S1516">
        <v>16569</v>
      </c>
      <c r="U1516">
        <v>27.9</v>
      </c>
      <c r="V1516">
        <v>-7041</v>
      </c>
      <c r="W1516">
        <v>-7</v>
      </c>
      <c r="X1516">
        <v>41.8</v>
      </c>
      <c r="Y1516">
        <v>4</v>
      </c>
      <c r="Z1516">
        <v>4</v>
      </c>
      <c r="AA1516">
        <v>10547</v>
      </c>
      <c r="AB1516">
        <v>1</v>
      </c>
    </row>
    <row r="1517" spans="1:28" x14ac:dyDescent="0.35">
      <c r="A1517">
        <v>1994</v>
      </c>
      <c r="B1517" t="s">
        <v>53</v>
      </c>
      <c r="C1517" t="s">
        <v>59</v>
      </c>
      <c r="D1517">
        <v>49</v>
      </c>
      <c r="E1517">
        <v>788</v>
      </c>
      <c r="F1517">
        <v>65590</v>
      </c>
      <c r="G1517">
        <v>58099</v>
      </c>
      <c r="H1517">
        <v>66</v>
      </c>
      <c r="I1517">
        <v>8.5</v>
      </c>
      <c r="J1517">
        <v>37</v>
      </c>
      <c r="K1517">
        <v>4.8</v>
      </c>
      <c r="L1517">
        <v>23380</v>
      </c>
      <c r="M1517">
        <v>2516</v>
      </c>
      <c r="N1517">
        <v>20864</v>
      </c>
      <c r="O1517">
        <v>4.3</v>
      </c>
      <c r="P1517">
        <v>40.200000000000003</v>
      </c>
      <c r="Q1517">
        <v>8397</v>
      </c>
      <c r="R1517">
        <v>2781</v>
      </c>
      <c r="S1517">
        <v>5616</v>
      </c>
      <c r="T1517">
        <v>4.8</v>
      </c>
      <c r="U1517">
        <v>14.5</v>
      </c>
      <c r="V1517">
        <v>14983</v>
      </c>
      <c r="W1517">
        <v>25.7</v>
      </c>
      <c r="X1517">
        <v>29</v>
      </c>
      <c r="Y1517">
        <v>1</v>
      </c>
      <c r="Z1517">
        <v>1</v>
      </c>
      <c r="AB1517">
        <v>1</v>
      </c>
    </row>
    <row r="1518" spans="1:28" x14ac:dyDescent="0.35">
      <c r="A1518">
        <v>1994</v>
      </c>
      <c r="B1518" t="s">
        <v>53</v>
      </c>
      <c r="C1518" t="s">
        <v>60</v>
      </c>
      <c r="D1518">
        <v>43</v>
      </c>
      <c r="E1518">
        <v>621</v>
      </c>
      <c r="F1518">
        <v>53975</v>
      </c>
      <c r="G1518">
        <v>57589</v>
      </c>
      <c r="H1518">
        <v>73</v>
      </c>
      <c r="I1518">
        <v>11.9</v>
      </c>
      <c r="J1518">
        <v>58</v>
      </c>
      <c r="K1518">
        <v>9.5</v>
      </c>
      <c r="L1518">
        <v>10363</v>
      </c>
      <c r="M1518">
        <v>2763</v>
      </c>
      <c r="N1518">
        <v>7600</v>
      </c>
      <c r="O1518">
        <v>4.8</v>
      </c>
      <c r="P1518">
        <v>18</v>
      </c>
      <c r="Q1518">
        <v>17590</v>
      </c>
      <c r="R1518">
        <v>8332</v>
      </c>
      <c r="S1518">
        <v>9258</v>
      </c>
      <c r="T1518">
        <v>14.5</v>
      </c>
      <c r="U1518">
        <v>30.5</v>
      </c>
      <c r="V1518">
        <v>-7227</v>
      </c>
      <c r="W1518">
        <v>-12.5</v>
      </c>
      <c r="X1518">
        <v>36</v>
      </c>
      <c r="Y1518">
        <v>2</v>
      </c>
      <c r="Z1518">
        <v>19</v>
      </c>
      <c r="AB1518">
        <v>1</v>
      </c>
    </row>
    <row r="1519" spans="1:28" x14ac:dyDescent="0.35">
      <c r="A1519">
        <v>1994</v>
      </c>
      <c r="B1519" t="s">
        <v>53</v>
      </c>
      <c r="C1519" t="s">
        <v>61</v>
      </c>
      <c r="D1519">
        <v>60</v>
      </c>
      <c r="E1519">
        <v>653</v>
      </c>
      <c r="F1519">
        <v>80116</v>
      </c>
      <c r="G1519">
        <v>80793</v>
      </c>
      <c r="H1519">
        <v>162</v>
      </c>
      <c r="I1519">
        <v>25.4</v>
      </c>
      <c r="J1519">
        <v>132</v>
      </c>
      <c r="K1519">
        <v>20.7</v>
      </c>
      <c r="L1519">
        <v>19632</v>
      </c>
      <c r="M1519">
        <v>7347</v>
      </c>
      <c r="N1519">
        <v>12285</v>
      </c>
      <c r="O1519">
        <v>9.1</v>
      </c>
      <c r="P1519">
        <v>24.3</v>
      </c>
      <c r="Q1519">
        <v>20985</v>
      </c>
      <c r="R1519">
        <v>3873</v>
      </c>
      <c r="S1519">
        <v>17112</v>
      </c>
      <c r="T1519">
        <v>4.8</v>
      </c>
      <c r="U1519">
        <v>26</v>
      </c>
      <c r="V1519">
        <v>-1353</v>
      </c>
      <c r="W1519">
        <v>-1.7</v>
      </c>
      <c r="X1519">
        <v>48.6</v>
      </c>
      <c r="AB1519">
        <v>0</v>
      </c>
    </row>
    <row r="1520" spans="1:28" x14ac:dyDescent="0.35">
      <c r="A1520">
        <v>1994</v>
      </c>
      <c r="B1520" t="s">
        <v>53</v>
      </c>
      <c r="C1520" t="s">
        <v>62</v>
      </c>
      <c r="D1520">
        <v>573</v>
      </c>
      <c r="E1520">
        <v>6596</v>
      </c>
      <c r="F1520">
        <v>834185</v>
      </c>
      <c r="G1520">
        <v>830138</v>
      </c>
      <c r="H1520">
        <v>982</v>
      </c>
      <c r="I1520">
        <v>15.6</v>
      </c>
      <c r="J1520">
        <v>420</v>
      </c>
      <c r="K1520">
        <v>6.7</v>
      </c>
      <c r="L1520">
        <v>95361</v>
      </c>
      <c r="M1520">
        <v>25211</v>
      </c>
      <c r="N1520">
        <v>70150</v>
      </c>
      <c r="O1520">
        <v>3</v>
      </c>
      <c r="P1520">
        <v>11.5</v>
      </c>
      <c r="Q1520">
        <v>87268</v>
      </c>
      <c r="R1520">
        <v>31283</v>
      </c>
      <c r="S1520">
        <v>55985</v>
      </c>
      <c r="T1520">
        <v>3.8</v>
      </c>
      <c r="U1520">
        <v>10.5</v>
      </c>
      <c r="V1520">
        <v>8093</v>
      </c>
      <c r="W1520">
        <v>1</v>
      </c>
      <c r="X1520">
        <v>21</v>
      </c>
      <c r="Y1520">
        <v>5</v>
      </c>
      <c r="Z1520">
        <v>5</v>
      </c>
      <c r="AA1520">
        <v>16271</v>
      </c>
      <c r="AB1520">
        <v>0</v>
      </c>
    </row>
    <row r="1521" spans="1:28" x14ac:dyDescent="0.35">
      <c r="A1521">
        <v>1994</v>
      </c>
      <c r="B1521" t="s">
        <v>53</v>
      </c>
      <c r="C1521" t="s">
        <v>63</v>
      </c>
      <c r="D1521">
        <v>391</v>
      </c>
      <c r="E1521">
        <v>7311</v>
      </c>
      <c r="F1521">
        <v>539747</v>
      </c>
      <c r="G1521">
        <v>536225</v>
      </c>
      <c r="H1521">
        <v>837</v>
      </c>
      <c r="I1521">
        <v>11.8</v>
      </c>
      <c r="J1521">
        <v>380</v>
      </c>
      <c r="K1521">
        <v>5.4</v>
      </c>
      <c r="L1521">
        <v>74297</v>
      </c>
      <c r="M1521">
        <v>24835</v>
      </c>
      <c r="N1521">
        <v>49462</v>
      </c>
      <c r="O1521">
        <v>4.5999999999999996</v>
      </c>
      <c r="P1521">
        <v>13.9</v>
      </c>
      <c r="Q1521">
        <v>67252</v>
      </c>
      <c r="R1521">
        <v>17152</v>
      </c>
      <c r="S1521">
        <v>50100</v>
      </c>
      <c r="T1521">
        <v>3.2</v>
      </c>
      <c r="U1521">
        <v>12.5</v>
      </c>
      <c r="V1521">
        <v>7045</v>
      </c>
      <c r="W1521">
        <v>1.4</v>
      </c>
      <c r="X1521">
        <v>25</v>
      </c>
      <c r="Y1521">
        <v>2</v>
      </c>
      <c r="Z1521">
        <v>2</v>
      </c>
      <c r="AB1521">
        <v>1</v>
      </c>
    </row>
    <row r="1522" spans="1:28" x14ac:dyDescent="0.35">
      <c r="A1522">
        <v>1994</v>
      </c>
      <c r="B1522" t="s">
        <v>53</v>
      </c>
      <c r="C1522" t="s">
        <v>64</v>
      </c>
      <c r="D1522">
        <v>320</v>
      </c>
      <c r="E1522">
        <v>9871</v>
      </c>
      <c r="F1522">
        <v>452866</v>
      </c>
      <c r="G1522">
        <v>443844</v>
      </c>
      <c r="H1522">
        <v>1056</v>
      </c>
      <c r="I1522">
        <v>10.8</v>
      </c>
      <c r="J1522">
        <v>873</v>
      </c>
      <c r="K1522">
        <v>8.9</v>
      </c>
      <c r="L1522">
        <v>65435</v>
      </c>
      <c r="M1522">
        <v>19193</v>
      </c>
      <c r="N1522">
        <v>46242</v>
      </c>
      <c r="O1522">
        <v>4.3</v>
      </c>
      <c r="P1522">
        <v>14.7</v>
      </c>
      <c r="Q1522">
        <v>47390</v>
      </c>
      <c r="R1522">
        <v>14743</v>
      </c>
      <c r="S1522">
        <v>32647</v>
      </c>
      <c r="T1522">
        <v>3.3</v>
      </c>
      <c r="U1522">
        <v>10.7</v>
      </c>
      <c r="V1522">
        <v>18045</v>
      </c>
      <c r="W1522">
        <v>4</v>
      </c>
      <c r="X1522">
        <v>21.4</v>
      </c>
      <c r="Y1522">
        <v>2</v>
      </c>
      <c r="Z1522">
        <v>77</v>
      </c>
      <c r="AB1522">
        <v>1</v>
      </c>
    </row>
    <row r="1523" spans="1:28" x14ac:dyDescent="0.35">
      <c r="A1523">
        <v>1994</v>
      </c>
      <c r="B1523" t="s">
        <v>53</v>
      </c>
      <c r="C1523" t="s">
        <v>45</v>
      </c>
      <c r="D1523">
        <v>3345</v>
      </c>
      <c r="E1523">
        <v>84018</v>
      </c>
      <c r="F1523">
        <v>4700465</v>
      </c>
      <c r="G1523">
        <v>4662592</v>
      </c>
      <c r="H1523">
        <v>6864</v>
      </c>
      <c r="I1523">
        <v>8.1999999999999993</v>
      </c>
      <c r="J1523">
        <v>5432</v>
      </c>
      <c r="K1523">
        <v>6.5</v>
      </c>
      <c r="L1523">
        <v>531407</v>
      </c>
      <c r="M1523">
        <v>134863</v>
      </c>
      <c r="N1523">
        <v>396544</v>
      </c>
      <c r="O1523">
        <v>2.9</v>
      </c>
      <c r="P1523">
        <v>11.4</v>
      </c>
      <c r="Q1523">
        <v>455661</v>
      </c>
      <c r="R1523">
        <v>115954</v>
      </c>
      <c r="S1523">
        <v>339707</v>
      </c>
      <c r="T1523">
        <v>2.5</v>
      </c>
      <c r="U1523">
        <v>9.8000000000000007</v>
      </c>
      <c r="V1523">
        <v>75746</v>
      </c>
      <c r="W1523">
        <v>1.6</v>
      </c>
      <c r="X1523">
        <v>19.600000000000001</v>
      </c>
      <c r="Y1523">
        <v>3</v>
      </c>
      <c r="Z1523">
        <v>84</v>
      </c>
      <c r="AA1523">
        <v>9445</v>
      </c>
      <c r="AB1523">
        <v>0</v>
      </c>
    </row>
    <row r="1524" spans="1:28" x14ac:dyDescent="0.35">
      <c r="A1524">
        <v>1994</v>
      </c>
      <c r="B1524" t="s">
        <v>54</v>
      </c>
      <c r="C1524" t="s">
        <v>44</v>
      </c>
      <c r="D1524">
        <v>1</v>
      </c>
      <c r="E1524">
        <v>1</v>
      </c>
      <c r="H1524">
        <v>1</v>
      </c>
      <c r="I1524">
        <v>200</v>
      </c>
      <c r="J1524">
        <v>0</v>
      </c>
      <c r="K1524">
        <v>0</v>
      </c>
      <c r="AB1524">
        <v>1</v>
      </c>
    </row>
    <row r="1525" spans="1:28" x14ac:dyDescent="0.35">
      <c r="A1525">
        <v>1994</v>
      </c>
      <c r="B1525" t="s">
        <v>54</v>
      </c>
      <c r="C1525" t="s">
        <v>57</v>
      </c>
      <c r="D1525">
        <v>9</v>
      </c>
      <c r="E1525">
        <v>26</v>
      </c>
      <c r="H1525">
        <v>2</v>
      </c>
      <c r="I1525">
        <v>7.8</v>
      </c>
      <c r="J1525">
        <v>1</v>
      </c>
      <c r="K1525">
        <v>3.9</v>
      </c>
      <c r="AB1525">
        <v>1</v>
      </c>
    </row>
    <row r="1526" spans="1:28" x14ac:dyDescent="0.35">
      <c r="A1526">
        <v>1994</v>
      </c>
      <c r="B1526" t="s">
        <v>54</v>
      </c>
      <c r="C1526" t="s">
        <v>58</v>
      </c>
      <c r="D1526">
        <v>13</v>
      </c>
      <c r="E1526">
        <v>260</v>
      </c>
      <c r="F1526">
        <v>34179</v>
      </c>
      <c r="G1526">
        <v>37223</v>
      </c>
      <c r="H1526">
        <v>75</v>
      </c>
      <c r="I1526">
        <v>33.4</v>
      </c>
      <c r="J1526">
        <v>5</v>
      </c>
      <c r="K1526">
        <v>2.2000000000000002</v>
      </c>
      <c r="L1526">
        <v>8637</v>
      </c>
      <c r="M1526">
        <v>2353</v>
      </c>
      <c r="N1526">
        <v>6284</v>
      </c>
      <c r="O1526">
        <v>6.3</v>
      </c>
      <c r="P1526">
        <v>23.2</v>
      </c>
      <c r="Q1526">
        <v>14725</v>
      </c>
      <c r="S1526">
        <v>1844</v>
      </c>
      <c r="U1526">
        <v>39.6</v>
      </c>
      <c r="V1526">
        <v>-6088</v>
      </c>
      <c r="W1526">
        <v>-16.399999999999999</v>
      </c>
      <c r="X1526">
        <v>46.4</v>
      </c>
      <c r="Y1526">
        <v>1</v>
      </c>
      <c r="Z1526">
        <v>1</v>
      </c>
      <c r="AB1526">
        <v>1</v>
      </c>
    </row>
    <row r="1527" spans="1:28" x14ac:dyDescent="0.35">
      <c r="A1527">
        <v>1994</v>
      </c>
      <c r="B1527" t="s">
        <v>54</v>
      </c>
      <c r="C1527" t="s">
        <v>59</v>
      </c>
      <c r="D1527">
        <v>9</v>
      </c>
      <c r="E1527">
        <v>159</v>
      </c>
      <c r="F1527">
        <v>16203</v>
      </c>
      <c r="G1527">
        <v>21177</v>
      </c>
      <c r="H1527">
        <v>7</v>
      </c>
      <c r="I1527">
        <v>4.3</v>
      </c>
      <c r="J1527">
        <v>12</v>
      </c>
      <c r="K1527">
        <v>7.4</v>
      </c>
      <c r="L1527">
        <v>1215</v>
      </c>
      <c r="P1527">
        <v>5.7</v>
      </c>
      <c r="Q1527">
        <v>11162</v>
      </c>
      <c r="S1527">
        <v>1276</v>
      </c>
      <c r="U1527">
        <v>52.7</v>
      </c>
      <c r="V1527">
        <v>-9947</v>
      </c>
      <c r="W1527">
        <v>-47</v>
      </c>
      <c r="X1527">
        <v>11.4</v>
      </c>
      <c r="Y1527">
        <v>1</v>
      </c>
      <c r="Z1527">
        <v>1</v>
      </c>
      <c r="AB1527">
        <v>1</v>
      </c>
    </row>
    <row r="1528" spans="1:28" x14ac:dyDescent="0.35">
      <c r="A1528">
        <v>1994</v>
      </c>
      <c r="B1528" t="s">
        <v>54</v>
      </c>
      <c r="C1528" t="s">
        <v>60</v>
      </c>
      <c r="D1528">
        <v>6</v>
      </c>
      <c r="E1528">
        <v>113</v>
      </c>
      <c r="F1528">
        <v>14572</v>
      </c>
      <c r="G1528">
        <v>17879</v>
      </c>
      <c r="H1528">
        <v>39</v>
      </c>
      <c r="I1528">
        <v>41.5</v>
      </c>
      <c r="J1528">
        <v>1</v>
      </c>
      <c r="K1528">
        <v>1.1000000000000001</v>
      </c>
      <c r="L1528">
        <v>1435</v>
      </c>
      <c r="P1528">
        <v>8</v>
      </c>
      <c r="Q1528">
        <v>8048</v>
      </c>
      <c r="S1528">
        <v>1892</v>
      </c>
      <c r="U1528">
        <v>45</v>
      </c>
      <c r="V1528">
        <v>-6613</v>
      </c>
      <c r="W1528">
        <v>-37</v>
      </c>
      <c r="X1528">
        <v>16</v>
      </c>
      <c r="Y1528">
        <v>1</v>
      </c>
      <c r="Z1528">
        <v>1</v>
      </c>
      <c r="AB1528">
        <v>1</v>
      </c>
    </row>
    <row r="1529" spans="1:28" x14ac:dyDescent="0.35">
      <c r="A1529">
        <v>1994</v>
      </c>
      <c r="B1529" t="s">
        <v>54</v>
      </c>
      <c r="C1529" t="s">
        <v>61</v>
      </c>
      <c r="D1529">
        <v>13</v>
      </c>
      <c r="E1529">
        <v>736</v>
      </c>
      <c r="F1529">
        <v>24694</v>
      </c>
      <c r="G1529">
        <v>24775</v>
      </c>
      <c r="H1529">
        <v>213</v>
      </c>
      <c r="I1529">
        <v>32.9</v>
      </c>
      <c r="J1529">
        <v>34</v>
      </c>
      <c r="K1529">
        <v>5.3</v>
      </c>
      <c r="L1529">
        <v>5158</v>
      </c>
      <c r="M1529">
        <v>2901</v>
      </c>
      <c r="N1529">
        <v>2257</v>
      </c>
      <c r="O1529">
        <v>11.7</v>
      </c>
      <c r="P1529">
        <v>20.8</v>
      </c>
      <c r="Q1529">
        <v>5319</v>
      </c>
      <c r="S1529">
        <v>4867</v>
      </c>
      <c r="U1529">
        <v>21.5</v>
      </c>
      <c r="V1529">
        <v>-161</v>
      </c>
      <c r="W1529">
        <v>-0.7</v>
      </c>
      <c r="X1529">
        <v>41.6</v>
      </c>
      <c r="AB1529">
        <v>1</v>
      </c>
    </row>
    <row r="1530" spans="1:28" x14ac:dyDescent="0.35">
      <c r="A1530">
        <v>1994</v>
      </c>
      <c r="B1530" t="s">
        <v>54</v>
      </c>
      <c r="C1530" t="s">
        <v>62</v>
      </c>
      <c r="D1530">
        <v>195</v>
      </c>
      <c r="E1530">
        <v>6697</v>
      </c>
      <c r="F1530">
        <v>593897</v>
      </c>
      <c r="G1530">
        <v>583542</v>
      </c>
      <c r="H1530">
        <v>759</v>
      </c>
      <c r="I1530">
        <v>11.7</v>
      </c>
      <c r="J1530">
        <v>389</v>
      </c>
      <c r="K1530">
        <v>6</v>
      </c>
      <c r="L1530">
        <v>61885</v>
      </c>
      <c r="M1530">
        <v>20816</v>
      </c>
      <c r="N1530">
        <v>41069</v>
      </c>
      <c r="O1530">
        <v>3.6</v>
      </c>
      <c r="P1530">
        <v>10.6</v>
      </c>
      <c r="Q1530">
        <v>41176</v>
      </c>
      <c r="R1530">
        <v>11246</v>
      </c>
      <c r="S1530">
        <v>29930</v>
      </c>
      <c r="T1530">
        <v>1.9</v>
      </c>
      <c r="U1530">
        <v>7.1</v>
      </c>
      <c r="V1530">
        <v>20709</v>
      </c>
      <c r="W1530">
        <v>3.5</v>
      </c>
      <c r="X1530">
        <v>14.2</v>
      </c>
      <c r="AB1530">
        <v>0</v>
      </c>
    </row>
    <row r="1531" spans="1:28" x14ac:dyDescent="0.35">
      <c r="A1531">
        <v>1994</v>
      </c>
      <c r="B1531" t="s">
        <v>54</v>
      </c>
      <c r="C1531" t="s">
        <v>63</v>
      </c>
      <c r="D1531">
        <v>130</v>
      </c>
      <c r="E1531">
        <v>5079</v>
      </c>
      <c r="F1531">
        <v>306064</v>
      </c>
      <c r="G1531">
        <v>296274</v>
      </c>
      <c r="H1531">
        <v>431</v>
      </c>
      <c r="I1531">
        <v>8.6</v>
      </c>
      <c r="J1531">
        <v>278</v>
      </c>
      <c r="K1531">
        <v>5.6</v>
      </c>
      <c r="L1531">
        <v>43235</v>
      </c>
      <c r="M1531">
        <v>14362</v>
      </c>
      <c r="N1531">
        <v>28873</v>
      </c>
      <c r="O1531">
        <v>4.8</v>
      </c>
      <c r="P1531">
        <v>14.6</v>
      </c>
      <c r="Q1531">
        <v>23656</v>
      </c>
      <c r="R1531">
        <v>4899</v>
      </c>
      <c r="S1531">
        <v>18757</v>
      </c>
      <c r="T1531">
        <v>1.7</v>
      </c>
      <c r="U1531">
        <v>8</v>
      </c>
      <c r="V1531">
        <v>19579</v>
      </c>
      <c r="W1531">
        <v>6.6</v>
      </c>
      <c r="X1531">
        <v>16</v>
      </c>
      <c r="AB1531">
        <v>0</v>
      </c>
    </row>
    <row r="1532" spans="1:28" x14ac:dyDescent="0.35">
      <c r="A1532">
        <v>1994</v>
      </c>
      <c r="B1532" t="s">
        <v>54</v>
      </c>
      <c r="C1532" t="s">
        <v>64</v>
      </c>
      <c r="D1532">
        <v>102</v>
      </c>
      <c r="E1532">
        <v>3544</v>
      </c>
      <c r="F1532">
        <v>259564</v>
      </c>
      <c r="G1532">
        <v>257367</v>
      </c>
      <c r="H1532">
        <v>312</v>
      </c>
      <c r="I1532">
        <v>8.9</v>
      </c>
      <c r="J1532">
        <v>195</v>
      </c>
      <c r="K1532">
        <v>5.6</v>
      </c>
      <c r="L1532">
        <v>28325</v>
      </c>
      <c r="M1532">
        <v>5278</v>
      </c>
      <c r="N1532">
        <v>23047</v>
      </c>
      <c r="O1532">
        <v>2.1</v>
      </c>
      <c r="P1532">
        <v>11</v>
      </c>
      <c r="Q1532">
        <v>23930</v>
      </c>
      <c r="R1532">
        <v>4665</v>
      </c>
      <c r="S1532">
        <v>19265</v>
      </c>
      <c r="T1532">
        <v>1.8</v>
      </c>
      <c r="U1532">
        <v>9.3000000000000007</v>
      </c>
      <c r="V1532">
        <v>4395</v>
      </c>
      <c r="W1532">
        <v>1.7</v>
      </c>
      <c r="X1532">
        <v>18.600000000000001</v>
      </c>
      <c r="AB1532">
        <v>0</v>
      </c>
    </row>
    <row r="1533" spans="1:28" x14ac:dyDescent="0.35">
      <c r="A1533">
        <v>1994</v>
      </c>
      <c r="B1533" t="s">
        <v>54</v>
      </c>
      <c r="C1533" t="s">
        <v>45</v>
      </c>
      <c r="D1533">
        <v>1342</v>
      </c>
      <c r="E1533">
        <v>70899</v>
      </c>
      <c r="F1533">
        <v>3819985</v>
      </c>
      <c r="G1533">
        <v>3796242</v>
      </c>
      <c r="H1533">
        <v>5767</v>
      </c>
      <c r="I1533">
        <v>8.1999999999999993</v>
      </c>
      <c r="J1533">
        <v>4088</v>
      </c>
      <c r="K1533">
        <v>5.8</v>
      </c>
      <c r="L1533">
        <v>419188</v>
      </c>
      <c r="M1533">
        <v>116559</v>
      </c>
      <c r="N1533">
        <v>302629</v>
      </c>
      <c r="O1533">
        <v>3.1</v>
      </c>
      <c r="P1533">
        <v>11</v>
      </c>
      <c r="Q1533">
        <v>371702</v>
      </c>
      <c r="R1533">
        <v>94523</v>
      </c>
      <c r="S1533">
        <v>277179</v>
      </c>
      <c r="T1533">
        <v>2.5</v>
      </c>
      <c r="U1533">
        <v>9.8000000000000007</v>
      </c>
      <c r="V1533">
        <v>47486</v>
      </c>
      <c r="W1533">
        <v>1.2</v>
      </c>
      <c r="X1533">
        <v>19.600000000000001</v>
      </c>
      <c r="Y1533">
        <v>1</v>
      </c>
      <c r="Z1533">
        <v>1</v>
      </c>
      <c r="AA1533">
        <v>0</v>
      </c>
      <c r="AB1533">
        <v>0</v>
      </c>
    </row>
    <row r="1534" spans="1:28" x14ac:dyDescent="0.35">
      <c r="A1534">
        <v>1994</v>
      </c>
      <c r="B1534" t="s">
        <v>55</v>
      </c>
      <c r="C1534" t="s">
        <v>44</v>
      </c>
      <c r="D1534">
        <v>1</v>
      </c>
      <c r="E1534">
        <v>1</v>
      </c>
      <c r="H1534">
        <v>1</v>
      </c>
      <c r="I1534">
        <v>200</v>
      </c>
      <c r="J1534">
        <v>0</v>
      </c>
      <c r="K1534">
        <v>0</v>
      </c>
      <c r="AB1534">
        <v>1</v>
      </c>
    </row>
    <row r="1535" spans="1:28" x14ac:dyDescent="0.35">
      <c r="A1535">
        <v>1994</v>
      </c>
      <c r="B1535" t="s">
        <v>55</v>
      </c>
      <c r="C1535" t="s">
        <v>57</v>
      </c>
      <c r="D1535">
        <v>2</v>
      </c>
      <c r="E1535">
        <v>3</v>
      </c>
      <c r="H1535">
        <v>0</v>
      </c>
      <c r="I1535">
        <v>0</v>
      </c>
      <c r="J1535">
        <v>0</v>
      </c>
      <c r="K1535">
        <v>0</v>
      </c>
      <c r="M1535">
        <v>0</v>
      </c>
      <c r="AB1535">
        <v>1</v>
      </c>
    </row>
    <row r="1536" spans="1:28" x14ac:dyDescent="0.35">
      <c r="A1536">
        <v>1994</v>
      </c>
      <c r="B1536" t="s">
        <v>55</v>
      </c>
      <c r="C1536" t="s">
        <v>58</v>
      </c>
      <c r="D1536">
        <v>7</v>
      </c>
      <c r="E1536">
        <v>38</v>
      </c>
      <c r="F1536">
        <v>15681</v>
      </c>
      <c r="G1536">
        <v>16309</v>
      </c>
      <c r="H1536">
        <v>1</v>
      </c>
      <c r="I1536">
        <v>2.6</v>
      </c>
      <c r="J1536">
        <v>1</v>
      </c>
      <c r="K1536">
        <v>2.6</v>
      </c>
      <c r="L1536">
        <v>10043</v>
      </c>
      <c r="P1536">
        <v>61.6</v>
      </c>
      <c r="Q1536">
        <v>11298</v>
      </c>
      <c r="S1536">
        <v>839</v>
      </c>
      <c r="U1536">
        <v>69.3</v>
      </c>
      <c r="V1536">
        <v>-1255</v>
      </c>
      <c r="W1536">
        <v>-7.7</v>
      </c>
      <c r="X1536">
        <v>123.2</v>
      </c>
      <c r="Y1536">
        <v>1</v>
      </c>
      <c r="Z1536">
        <v>1</v>
      </c>
      <c r="AB1536">
        <v>1</v>
      </c>
    </row>
    <row r="1537" spans="1:28" x14ac:dyDescent="0.35">
      <c r="A1537">
        <v>1994</v>
      </c>
      <c r="B1537" t="s">
        <v>55</v>
      </c>
      <c r="C1537" t="s">
        <v>59</v>
      </c>
      <c r="D1537">
        <v>6</v>
      </c>
      <c r="E1537">
        <v>189</v>
      </c>
      <c r="H1537">
        <v>0</v>
      </c>
      <c r="I1537">
        <v>0</v>
      </c>
      <c r="J1537">
        <v>21</v>
      </c>
      <c r="K1537">
        <v>10.5</v>
      </c>
      <c r="M1537">
        <v>0</v>
      </c>
      <c r="AB1537">
        <v>1</v>
      </c>
    </row>
    <row r="1538" spans="1:28" x14ac:dyDescent="0.35">
      <c r="A1538">
        <v>1994</v>
      </c>
      <c r="B1538" t="s">
        <v>55</v>
      </c>
      <c r="C1538" t="s">
        <v>60</v>
      </c>
      <c r="D1538">
        <v>8</v>
      </c>
      <c r="E1538">
        <v>390</v>
      </c>
      <c r="H1538">
        <v>73</v>
      </c>
      <c r="I1538">
        <v>19.600000000000001</v>
      </c>
      <c r="J1538">
        <v>38</v>
      </c>
      <c r="K1538">
        <v>10.199999999999999</v>
      </c>
      <c r="AB1538">
        <v>1</v>
      </c>
    </row>
    <row r="1539" spans="1:28" x14ac:dyDescent="0.35">
      <c r="A1539">
        <v>1994</v>
      </c>
      <c r="B1539" t="s">
        <v>55</v>
      </c>
      <c r="C1539" t="s">
        <v>61</v>
      </c>
      <c r="D1539">
        <v>8</v>
      </c>
      <c r="E1539">
        <v>795</v>
      </c>
      <c r="H1539">
        <v>189</v>
      </c>
      <c r="I1539">
        <v>26.7</v>
      </c>
      <c r="J1539">
        <v>17</v>
      </c>
      <c r="K1539">
        <v>2.4</v>
      </c>
      <c r="AB1539">
        <v>1</v>
      </c>
    </row>
    <row r="1540" spans="1:28" x14ac:dyDescent="0.35">
      <c r="A1540">
        <v>1994</v>
      </c>
      <c r="B1540" t="s">
        <v>55</v>
      </c>
      <c r="C1540" t="s">
        <v>62</v>
      </c>
      <c r="D1540">
        <v>67</v>
      </c>
      <c r="E1540">
        <v>2774</v>
      </c>
      <c r="F1540">
        <v>251142</v>
      </c>
      <c r="G1540">
        <v>245969</v>
      </c>
      <c r="H1540">
        <v>584</v>
      </c>
      <c r="I1540">
        <v>23</v>
      </c>
      <c r="J1540">
        <v>113</v>
      </c>
      <c r="K1540">
        <v>4.5</v>
      </c>
      <c r="L1540">
        <v>32444</v>
      </c>
      <c r="M1540">
        <v>17820</v>
      </c>
      <c r="N1540">
        <v>14624</v>
      </c>
      <c r="O1540">
        <v>7.2</v>
      </c>
      <c r="P1540">
        <v>13.2</v>
      </c>
      <c r="Q1540">
        <v>22098</v>
      </c>
      <c r="R1540">
        <v>5380</v>
      </c>
      <c r="S1540">
        <v>16718</v>
      </c>
      <c r="T1540">
        <v>2.2000000000000002</v>
      </c>
      <c r="U1540">
        <v>9</v>
      </c>
      <c r="V1540">
        <v>10346</v>
      </c>
      <c r="W1540">
        <v>4.2</v>
      </c>
      <c r="X1540">
        <v>18</v>
      </c>
      <c r="AB1540">
        <v>0</v>
      </c>
    </row>
    <row r="1541" spans="1:28" x14ac:dyDescent="0.35">
      <c r="A1541">
        <v>1994</v>
      </c>
      <c r="B1541" t="s">
        <v>55</v>
      </c>
      <c r="C1541" t="s">
        <v>63</v>
      </c>
      <c r="D1541">
        <v>59</v>
      </c>
      <c r="E1541">
        <v>4555</v>
      </c>
      <c r="F1541">
        <v>312957</v>
      </c>
      <c r="G1541">
        <v>311955</v>
      </c>
      <c r="H1541">
        <v>355</v>
      </c>
      <c r="I1541">
        <v>7.9</v>
      </c>
      <c r="J1541">
        <v>208</v>
      </c>
      <c r="K1541">
        <v>4.5999999999999996</v>
      </c>
      <c r="L1541">
        <v>36351</v>
      </c>
      <c r="M1541">
        <v>9070</v>
      </c>
      <c r="N1541">
        <v>27281</v>
      </c>
      <c r="O1541">
        <v>2.9</v>
      </c>
      <c r="P1541">
        <v>11.7</v>
      </c>
      <c r="Q1541">
        <v>34346</v>
      </c>
      <c r="R1541">
        <v>4683</v>
      </c>
      <c r="S1541">
        <v>29663</v>
      </c>
      <c r="T1541">
        <v>1.5</v>
      </c>
      <c r="U1541">
        <v>11</v>
      </c>
      <c r="V1541">
        <v>2005</v>
      </c>
      <c r="W1541">
        <v>0.7</v>
      </c>
      <c r="X1541">
        <v>22</v>
      </c>
      <c r="AB1541">
        <v>0</v>
      </c>
    </row>
    <row r="1542" spans="1:28" x14ac:dyDescent="0.35">
      <c r="A1542">
        <v>1994</v>
      </c>
      <c r="B1542" t="s">
        <v>55</v>
      </c>
      <c r="C1542" t="s">
        <v>64</v>
      </c>
      <c r="D1542">
        <v>52</v>
      </c>
      <c r="E1542">
        <v>5864</v>
      </c>
      <c r="F1542">
        <v>262547</v>
      </c>
      <c r="G1542">
        <v>251075</v>
      </c>
      <c r="H1542">
        <v>534</v>
      </c>
      <c r="I1542">
        <v>9.3000000000000007</v>
      </c>
      <c r="J1542">
        <v>235</v>
      </c>
      <c r="K1542">
        <v>4.0999999999999996</v>
      </c>
      <c r="L1542">
        <v>40659</v>
      </c>
      <c r="M1542">
        <v>11976</v>
      </c>
      <c r="N1542">
        <v>28683</v>
      </c>
      <c r="O1542">
        <v>4.8</v>
      </c>
      <c r="P1542">
        <v>16.2</v>
      </c>
      <c r="Q1542">
        <v>17715</v>
      </c>
      <c r="R1542">
        <v>3306</v>
      </c>
      <c r="S1542">
        <v>14409</v>
      </c>
      <c r="T1542">
        <v>1.3</v>
      </c>
      <c r="U1542">
        <v>7.1</v>
      </c>
      <c r="V1542">
        <v>22944</v>
      </c>
      <c r="W1542">
        <v>9.1</v>
      </c>
      <c r="X1542">
        <v>14.2</v>
      </c>
      <c r="AB1542">
        <v>0</v>
      </c>
    </row>
    <row r="1543" spans="1:28" x14ac:dyDescent="0.35">
      <c r="A1543">
        <v>1994</v>
      </c>
      <c r="B1543" t="s">
        <v>55</v>
      </c>
      <c r="C1543" t="s">
        <v>45</v>
      </c>
      <c r="D1543">
        <v>825</v>
      </c>
      <c r="E1543">
        <v>79587</v>
      </c>
      <c r="F1543">
        <v>4262860</v>
      </c>
      <c r="G1543">
        <v>4253278</v>
      </c>
      <c r="H1543">
        <v>6959</v>
      </c>
      <c r="I1543">
        <v>8.9</v>
      </c>
      <c r="J1543">
        <v>4847</v>
      </c>
      <c r="K1543">
        <v>6.2</v>
      </c>
      <c r="L1543">
        <v>472125</v>
      </c>
      <c r="M1543">
        <v>129121</v>
      </c>
      <c r="N1543">
        <v>343004</v>
      </c>
      <c r="O1543">
        <v>3</v>
      </c>
      <c r="P1543">
        <v>11.1</v>
      </c>
      <c r="Q1543">
        <v>452960</v>
      </c>
      <c r="R1543">
        <v>109968</v>
      </c>
      <c r="S1543">
        <v>342992</v>
      </c>
      <c r="T1543">
        <v>2.6</v>
      </c>
      <c r="U1543">
        <v>10.6</v>
      </c>
      <c r="V1543">
        <v>19165</v>
      </c>
      <c r="W1543">
        <v>0.5</v>
      </c>
      <c r="X1543">
        <v>21.2</v>
      </c>
      <c r="AB1543">
        <v>0</v>
      </c>
    </row>
    <row r="1544" spans="1:28" x14ac:dyDescent="0.35">
      <c r="A1544">
        <v>1994</v>
      </c>
      <c r="B1544" t="s">
        <v>56</v>
      </c>
      <c r="C1544" t="s">
        <v>57</v>
      </c>
      <c r="D1544">
        <v>13</v>
      </c>
      <c r="E1544">
        <v>452</v>
      </c>
      <c r="F1544">
        <v>57577</v>
      </c>
      <c r="G1544">
        <v>45541</v>
      </c>
      <c r="H1544">
        <v>47</v>
      </c>
      <c r="I1544">
        <v>10.9</v>
      </c>
      <c r="J1544">
        <v>4</v>
      </c>
      <c r="K1544">
        <v>0.9</v>
      </c>
      <c r="L1544">
        <v>25256</v>
      </c>
      <c r="P1544">
        <v>55.5</v>
      </c>
      <c r="Q1544">
        <v>1184</v>
      </c>
      <c r="S1544">
        <v>1143</v>
      </c>
      <c r="U1544">
        <v>2.6</v>
      </c>
      <c r="V1544">
        <v>24072</v>
      </c>
      <c r="W1544">
        <v>52.9</v>
      </c>
      <c r="X1544">
        <v>5.2</v>
      </c>
      <c r="AB1544">
        <v>1</v>
      </c>
    </row>
    <row r="1545" spans="1:28" x14ac:dyDescent="0.35">
      <c r="A1545">
        <v>1994</v>
      </c>
      <c r="B1545" t="s">
        <v>56</v>
      </c>
      <c r="C1545" t="s">
        <v>58</v>
      </c>
      <c r="D1545">
        <v>12</v>
      </c>
      <c r="E1545">
        <v>113</v>
      </c>
      <c r="F1545">
        <v>101441</v>
      </c>
      <c r="G1545">
        <v>117119</v>
      </c>
      <c r="H1545">
        <v>10</v>
      </c>
      <c r="I1545">
        <v>8.6999999999999993</v>
      </c>
      <c r="J1545">
        <v>15</v>
      </c>
      <c r="K1545">
        <v>13</v>
      </c>
      <c r="L1545">
        <v>4683</v>
      </c>
      <c r="P1545">
        <v>4</v>
      </c>
      <c r="Q1545">
        <v>36038</v>
      </c>
      <c r="S1545">
        <v>35505</v>
      </c>
      <c r="U1545">
        <v>30.8</v>
      </c>
      <c r="V1545">
        <v>-31355</v>
      </c>
      <c r="W1545">
        <v>-26.8</v>
      </c>
      <c r="X1545">
        <v>8</v>
      </c>
      <c r="AB1545">
        <v>1</v>
      </c>
    </row>
    <row r="1546" spans="1:28" x14ac:dyDescent="0.35">
      <c r="A1546">
        <v>1994</v>
      </c>
      <c r="B1546" t="s">
        <v>56</v>
      </c>
      <c r="C1546" t="s">
        <v>59</v>
      </c>
      <c r="D1546">
        <v>8</v>
      </c>
      <c r="E1546">
        <v>136</v>
      </c>
      <c r="H1546">
        <v>9</v>
      </c>
      <c r="I1546">
        <v>5.7</v>
      </c>
      <c r="J1546">
        <v>52</v>
      </c>
      <c r="K1546">
        <v>33</v>
      </c>
      <c r="AB1546">
        <v>1</v>
      </c>
    </row>
    <row r="1547" spans="1:28" x14ac:dyDescent="0.35">
      <c r="A1547">
        <v>1994</v>
      </c>
      <c r="B1547" t="s">
        <v>56</v>
      </c>
      <c r="C1547" t="s">
        <v>60</v>
      </c>
      <c r="D1547">
        <v>9</v>
      </c>
      <c r="E1547">
        <v>60</v>
      </c>
      <c r="H1547">
        <v>5</v>
      </c>
      <c r="I1547">
        <v>8.5</v>
      </c>
      <c r="J1547">
        <v>2</v>
      </c>
      <c r="K1547">
        <v>3.4</v>
      </c>
      <c r="AB1547">
        <v>1</v>
      </c>
    </row>
    <row r="1548" spans="1:28" x14ac:dyDescent="0.35">
      <c r="A1548">
        <v>1994</v>
      </c>
      <c r="B1548" t="s">
        <v>56</v>
      </c>
      <c r="C1548" t="s">
        <v>61</v>
      </c>
      <c r="D1548">
        <v>10</v>
      </c>
      <c r="E1548">
        <v>150</v>
      </c>
      <c r="H1548">
        <v>9</v>
      </c>
      <c r="I1548">
        <v>6</v>
      </c>
      <c r="J1548">
        <v>6</v>
      </c>
      <c r="K1548">
        <v>4</v>
      </c>
      <c r="AB1548">
        <v>1</v>
      </c>
    </row>
    <row r="1549" spans="1:28" x14ac:dyDescent="0.35">
      <c r="A1549">
        <v>1994</v>
      </c>
      <c r="B1549" t="s">
        <v>56</v>
      </c>
      <c r="C1549" t="s">
        <v>62</v>
      </c>
      <c r="D1549">
        <v>52</v>
      </c>
      <c r="E1549">
        <v>1771</v>
      </c>
      <c r="F1549">
        <v>268648</v>
      </c>
      <c r="G1549">
        <v>256710</v>
      </c>
      <c r="H1549">
        <v>162</v>
      </c>
      <c r="I1549">
        <v>9.5</v>
      </c>
      <c r="J1549">
        <v>34</v>
      </c>
      <c r="K1549">
        <v>2</v>
      </c>
      <c r="L1549">
        <v>43438</v>
      </c>
      <c r="M1549">
        <v>15831</v>
      </c>
      <c r="N1549">
        <v>27607</v>
      </c>
      <c r="O1549">
        <v>6.2</v>
      </c>
      <c r="P1549">
        <v>16.899999999999999</v>
      </c>
      <c r="Q1549">
        <v>19563</v>
      </c>
      <c r="R1549">
        <v>1923</v>
      </c>
      <c r="S1549">
        <v>17640</v>
      </c>
      <c r="T1549">
        <v>0.7</v>
      </c>
      <c r="U1549">
        <v>7.6</v>
      </c>
      <c r="V1549">
        <v>23875</v>
      </c>
      <c r="W1549">
        <v>9.3000000000000007</v>
      </c>
      <c r="X1549">
        <v>15.2</v>
      </c>
      <c r="AB1549">
        <v>0</v>
      </c>
    </row>
    <row r="1550" spans="1:28" x14ac:dyDescent="0.35">
      <c r="A1550">
        <v>1994</v>
      </c>
      <c r="B1550" t="s">
        <v>56</v>
      </c>
      <c r="C1550" t="s">
        <v>63</v>
      </c>
      <c r="D1550">
        <v>57</v>
      </c>
      <c r="E1550">
        <v>4032</v>
      </c>
      <c r="F1550">
        <v>381558</v>
      </c>
      <c r="G1550">
        <v>368053</v>
      </c>
      <c r="H1550">
        <v>418</v>
      </c>
      <c r="I1550">
        <v>10.5</v>
      </c>
      <c r="J1550">
        <v>298</v>
      </c>
      <c r="K1550">
        <v>7.5</v>
      </c>
      <c r="L1550">
        <v>57333</v>
      </c>
      <c r="M1550">
        <v>24691</v>
      </c>
      <c r="N1550">
        <v>32642</v>
      </c>
      <c r="O1550">
        <v>6.7</v>
      </c>
      <c r="P1550">
        <v>15.6</v>
      </c>
      <c r="Q1550">
        <v>30323</v>
      </c>
      <c r="R1550">
        <v>8049</v>
      </c>
      <c r="S1550">
        <v>22274</v>
      </c>
      <c r="T1550">
        <v>2.2000000000000002</v>
      </c>
      <c r="U1550">
        <v>8.1999999999999993</v>
      </c>
      <c r="V1550">
        <v>27010</v>
      </c>
      <c r="W1550">
        <v>7.4</v>
      </c>
      <c r="X1550">
        <v>16.399999999999999</v>
      </c>
      <c r="AB1550">
        <v>0</v>
      </c>
    </row>
    <row r="1551" spans="1:28" x14ac:dyDescent="0.35">
      <c r="A1551">
        <v>1994</v>
      </c>
      <c r="B1551" t="s">
        <v>56</v>
      </c>
      <c r="C1551" t="s">
        <v>64</v>
      </c>
      <c r="D1551">
        <v>41</v>
      </c>
      <c r="E1551">
        <v>3937</v>
      </c>
      <c r="F1551">
        <v>315429</v>
      </c>
      <c r="G1551">
        <v>312161</v>
      </c>
      <c r="H1551">
        <v>306</v>
      </c>
      <c r="I1551">
        <v>7.9</v>
      </c>
      <c r="J1551">
        <v>176</v>
      </c>
      <c r="K1551">
        <v>4.5</v>
      </c>
      <c r="L1551">
        <v>39509</v>
      </c>
      <c r="M1551">
        <v>14422</v>
      </c>
      <c r="N1551">
        <v>25087</v>
      </c>
      <c r="O1551">
        <v>4.5999999999999996</v>
      </c>
      <c r="P1551">
        <v>12.7</v>
      </c>
      <c r="Q1551">
        <v>32973</v>
      </c>
      <c r="R1551">
        <v>6153</v>
      </c>
      <c r="S1551">
        <v>26820</v>
      </c>
      <c r="T1551">
        <v>2</v>
      </c>
      <c r="U1551">
        <v>10.6</v>
      </c>
      <c r="V1551">
        <v>6536</v>
      </c>
      <c r="W1551">
        <v>2.1</v>
      </c>
      <c r="X1551">
        <v>21.2</v>
      </c>
      <c r="AB1551">
        <v>0</v>
      </c>
    </row>
    <row r="1552" spans="1:28" x14ac:dyDescent="0.35">
      <c r="A1552">
        <v>1994</v>
      </c>
      <c r="B1552" t="s">
        <v>56</v>
      </c>
      <c r="C1552" t="s">
        <v>45</v>
      </c>
      <c r="D1552">
        <v>907</v>
      </c>
      <c r="E1552">
        <v>361422</v>
      </c>
      <c r="F1552">
        <v>21378502</v>
      </c>
      <c r="G1552">
        <v>21451071</v>
      </c>
      <c r="H1552">
        <v>33806</v>
      </c>
      <c r="I1552">
        <v>9.4</v>
      </c>
      <c r="J1552">
        <v>29732</v>
      </c>
      <c r="K1552">
        <v>8.3000000000000007</v>
      </c>
      <c r="L1552">
        <v>2594917</v>
      </c>
      <c r="M1552">
        <v>974104</v>
      </c>
      <c r="N1552">
        <v>1620813</v>
      </c>
      <c r="O1552">
        <v>4.5</v>
      </c>
      <c r="P1552">
        <v>12.1</v>
      </c>
      <c r="Q1552">
        <v>2740054</v>
      </c>
      <c r="R1552">
        <v>806040</v>
      </c>
      <c r="S1552">
        <v>1934014</v>
      </c>
      <c r="T1552">
        <v>3.8</v>
      </c>
      <c r="U1552">
        <v>12.8</v>
      </c>
      <c r="V1552">
        <v>-145137</v>
      </c>
      <c r="W1552">
        <v>-0.7</v>
      </c>
      <c r="X1552">
        <v>24.2</v>
      </c>
      <c r="AB1552">
        <v>0</v>
      </c>
    </row>
    <row r="1553" spans="1:28" x14ac:dyDescent="0.35">
      <c r="A1553">
        <v>1995</v>
      </c>
      <c r="B1553" t="s">
        <v>43</v>
      </c>
      <c r="C1553" t="s">
        <v>44</v>
      </c>
      <c r="D1553">
        <v>444664</v>
      </c>
      <c r="E1553">
        <v>445177</v>
      </c>
      <c r="F1553">
        <v>1138319</v>
      </c>
      <c r="G1553">
        <v>572729</v>
      </c>
      <c r="H1553">
        <v>441729</v>
      </c>
      <c r="I1553">
        <v>198.5</v>
      </c>
      <c r="J1553">
        <v>0</v>
      </c>
      <c r="K1553">
        <v>0</v>
      </c>
      <c r="L1553">
        <v>1131180</v>
      </c>
      <c r="M1553">
        <v>1131180</v>
      </c>
      <c r="N1553">
        <v>0</v>
      </c>
      <c r="O1553">
        <v>197.5</v>
      </c>
      <c r="P1553">
        <v>197.5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1131180</v>
      </c>
      <c r="W1553">
        <v>197.5</v>
      </c>
      <c r="X1553">
        <v>0</v>
      </c>
      <c r="AB1553">
        <v>0</v>
      </c>
    </row>
    <row r="1554" spans="1:28" x14ac:dyDescent="0.35">
      <c r="A1554">
        <v>1995</v>
      </c>
      <c r="B1554" t="s">
        <v>43</v>
      </c>
      <c r="C1554" t="s">
        <v>57</v>
      </c>
      <c r="D1554">
        <v>251521</v>
      </c>
      <c r="E1554">
        <v>251682</v>
      </c>
      <c r="F1554">
        <v>530785</v>
      </c>
      <c r="G1554">
        <v>607940</v>
      </c>
      <c r="H1554">
        <v>182</v>
      </c>
      <c r="I1554">
        <v>0.1</v>
      </c>
      <c r="J1554">
        <v>93255</v>
      </c>
      <c r="K1554">
        <v>30.8</v>
      </c>
      <c r="L1554">
        <v>128328</v>
      </c>
      <c r="M1554">
        <v>502</v>
      </c>
      <c r="N1554">
        <v>127826</v>
      </c>
      <c r="O1554">
        <v>0.1</v>
      </c>
      <c r="P1554">
        <v>21.1</v>
      </c>
      <c r="Q1554">
        <v>282638</v>
      </c>
      <c r="R1554">
        <v>209629</v>
      </c>
      <c r="S1554">
        <v>73009</v>
      </c>
      <c r="T1554">
        <v>34.5</v>
      </c>
      <c r="U1554">
        <v>46.5</v>
      </c>
      <c r="V1554">
        <v>-154310</v>
      </c>
      <c r="W1554">
        <v>-25.4</v>
      </c>
      <c r="X1554">
        <v>42.2</v>
      </c>
      <c r="Y1554">
        <v>74812</v>
      </c>
      <c r="Z1554">
        <v>74823</v>
      </c>
      <c r="AA1554">
        <v>172750</v>
      </c>
      <c r="AB1554">
        <v>0</v>
      </c>
    </row>
    <row r="1555" spans="1:28" x14ac:dyDescent="0.35">
      <c r="A1555">
        <v>1995</v>
      </c>
      <c r="B1555" t="s">
        <v>43</v>
      </c>
      <c r="C1555" t="s">
        <v>58</v>
      </c>
      <c r="D1555">
        <v>192367</v>
      </c>
      <c r="E1555">
        <v>192494</v>
      </c>
      <c r="F1555">
        <v>408534</v>
      </c>
      <c r="G1555">
        <v>456928</v>
      </c>
      <c r="H1555">
        <v>8082</v>
      </c>
      <c r="I1555">
        <v>3.7</v>
      </c>
      <c r="J1555">
        <v>52716</v>
      </c>
      <c r="K1555">
        <v>24.4</v>
      </c>
      <c r="L1555">
        <v>89434</v>
      </c>
      <c r="M1555">
        <v>19262</v>
      </c>
      <c r="N1555">
        <v>70172</v>
      </c>
      <c r="O1555">
        <v>4.2</v>
      </c>
      <c r="P1555">
        <v>19.600000000000001</v>
      </c>
      <c r="Q1555">
        <v>186222</v>
      </c>
      <c r="R1555">
        <v>129632</v>
      </c>
      <c r="S1555">
        <v>56590</v>
      </c>
      <c r="T1555">
        <v>28.4</v>
      </c>
      <c r="U1555">
        <v>40.799999999999997</v>
      </c>
      <c r="V1555">
        <v>-96788</v>
      </c>
      <c r="W1555">
        <v>-21.2</v>
      </c>
      <c r="X1555">
        <v>39.200000000000003</v>
      </c>
      <c r="Y1555">
        <v>43040</v>
      </c>
      <c r="Z1555">
        <v>43045</v>
      </c>
      <c r="AA1555">
        <v>108623</v>
      </c>
      <c r="AB1555">
        <v>0</v>
      </c>
    </row>
    <row r="1556" spans="1:28" x14ac:dyDescent="0.35">
      <c r="A1556">
        <v>1995</v>
      </c>
      <c r="B1556" t="s">
        <v>43</v>
      </c>
      <c r="C1556" t="s">
        <v>59</v>
      </c>
      <c r="D1556">
        <v>154838</v>
      </c>
      <c r="E1556">
        <v>154977</v>
      </c>
      <c r="F1556">
        <v>331604</v>
      </c>
      <c r="G1556">
        <v>366185</v>
      </c>
      <c r="H1556">
        <v>7167</v>
      </c>
      <c r="I1556">
        <v>4.2</v>
      </c>
      <c r="J1556">
        <v>36717</v>
      </c>
      <c r="K1556">
        <v>21.5</v>
      </c>
      <c r="L1556">
        <v>67627</v>
      </c>
      <c r="M1556">
        <v>16575</v>
      </c>
      <c r="N1556">
        <v>51052</v>
      </c>
      <c r="O1556">
        <v>4.5</v>
      </c>
      <c r="P1556">
        <v>18.5</v>
      </c>
      <c r="Q1556">
        <v>136789</v>
      </c>
      <c r="R1556">
        <v>91982</v>
      </c>
      <c r="S1556">
        <v>44807</v>
      </c>
      <c r="T1556">
        <v>25.1</v>
      </c>
      <c r="U1556">
        <v>37.4</v>
      </c>
      <c r="V1556">
        <v>-69162</v>
      </c>
      <c r="W1556">
        <v>-18.899999999999999</v>
      </c>
      <c r="X1556">
        <v>37</v>
      </c>
      <c r="Y1556">
        <v>29703</v>
      </c>
      <c r="Z1556">
        <v>29715</v>
      </c>
      <c r="AA1556">
        <v>76151</v>
      </c>
      <c r="AB1556">
        <v>0</v>
      </c>
    </row>
    <row r="1557" spans="1:28" x14ac:dyDescent="0.35">
      <c r="A1557">
        <v>1995</v>
      </c>
      <c r="B1557" t="s">
        <v>43</v>
      </c>
      <c r="C1557" t="s">
        <v>60</v>
      </c>
      <c r="D1557">
        <v>137641</v>
      </c>
      <c r="E1557">
        <v>137775</v>
      </c>
      <c r="F1557">
        <v>297489</v>
      </c>
      <c r="G1557">
        <v>324736</v>
      </c>
      <c r="H1557">
        <v>6555</v>
      </c>
      <c r="I1557">
        <v>4.4000000000000004</v>
      </c>
      <c r="J1557">
        <v>29000</v>
      </c>
      <c r="K1557">
        <v>19.399999999999999</v>
      </c>
      <c r="L1557">
        <v>57561</v>
      </c>
      <c r="M1557">
        <v>15206</v>
      </c>
      <c r="N1557">
        <v>42355</v>
      </c>
      <c r="O1557">
        <v>4.7</v>
      </c>
      <c r="P1557">
        <v>17.7</v>
      </c>
      <c r="Q1557">
        <v>112055</v>
      </c>
      <c r="R1557">
        <v>72849</v>
      </c>
      <c r="S1557">
        <v>39206</v>
      </c>
      <c r="T1557">
        <v>22.4</v>
      </c>
      <c r="U1557">
        <v>34.5</v>
      </c>
      <c r="V1557">
        <v>-54494</v>
      </c>
      <c r="W1557">
        <v>-16.8</v>
      </c>
      <c r="X1557">
        <v>35.4</v>
      </c>
      <c r="Y1557">
        <v>23147</v>
      </c>
      <c r="Z1557">
        <v>23166</v>
      </c>
      <c r="AA1557">
        <v>59589</v>
      </c>
      <c r="AB1557">
        <v>0</v>
      </c>
    </row>
    <row r="1558" spans="1:28" x14ac:dyDescent="0.35">
      <c r="A1558">
        <v>1995</v>
      </c>
      <c r="B1558" t="s">
        <v>43</v>
      </c>
      <c r="C1558" t="s">
        <v>61</v>
      </c>
      <c r="D1558">
        <v>127226</v>
      </c>
      <c r="E1558">
        <v>127362</v>
      </c>
      <c r="F1558">
        <v>276162</v>
      </c>
      <c r="G1558">
        <v>300415</v>
      </c>
      <c r="H1558">
        <v>6401</v>
      </c>
      <c r="I1558">
        <v>4.7</v>
      </c>
      <c r="J1558">
        <v>25319</v>
      </c>
      <c r="K1558">
        <v>18.5</v>
      </c>
      <c r="L1558">
        <v>52043</v>
      </c>
      <c r="M1558">
        <v>14575</v>
      </c>
      <c r="N1558">
        <v>37468</v>
      </c>
      <c r="O1558">
        <v>4.9000000000000004</v>
      </c>
      <c r="P1558">
        <v>17.3</v>
      </c>
      <c r="Q1558">
        <v>100548</v>
      </c>
      <c r="R1558">
        <v>64583</v>
      </c>
      <c r="S1558">
        <v>35965</v>
      </c>
      <c r="T1558">
        <v>21.5</v>
      </c>
      <c r="U1558">
        <v>33.5</v>
      </c>
      <c r="V1558">
        <v>-48505</v>
      </c>
      <c r="W1558">
        <v>-16.2</v>
      </c>
      <c r="X1558">
        <v>34.6</v>
      </c>
      <c r="Y1558">
        <v>20040</v>
      </c>
      <c r="Z1558">
        <v>20058</v>
      </c>
      <c r="AA1558">
        <v>52752</v>
      </c>
      <c r="AB1558">
        <v>0</v>
      </c>
    </row>
    <row r="1559" spans="1:28" x14ac:dyDescent="0.35">
      <c r="A1559">
        <v>1995</v>
      </c>
      <c r="B1559" t="s">
        <v>43</v>
      </c>
      <c r="C1559" t="s">
        <v>62</v>
      </c>
      <c r="D1559">
        <v>477996</v>
      </c>
      <c r="E1559">
        <v>478693</v>
      </c>
      <c r="F1559">
        <v>1042800</v>
      </c>
      <c r="G1559">
        <v>1120180</v>
      </c>
      <c r="H1559">
        <v>23183</v>
      </c>
      <c r="I1559">
        <v>4.5999999999999996</v>
      </c>
      <c r="J1559">
        <v>79711</v>
      </c>
      <c r="K1559">
        <v>15.7</v>
      </c>
      <c r="L1559">
        <v>180570</v>
      </c>
      <c r="M1559">
        <v>51854</v>
      </c>
      <c r="N1559">
        <v>128716</v>
      </c>
      <c r="O1559">
        <v>4.5999999999999996</v>
      </c>
      <c r="P1559">
        <v>16.100000000000001</v>
      </c>
      <c r="Q1559">
        <v>335329</v>
      </c>
      <c r="R1559">
        <v>203310</v>
      </c>
      <c r="S1559">
        <v>132019</v>
      </c>
      <c r="T1559">
        <v>18.100000000000001</v>
      </c>
      <c r="U1559">
        <v>29.9</v>
      </c>
      <c r="V1559">
        <v>-154759</v>
      </c>
      <c r="W1559">
        <v>-13.8</v>
      </c>
      <c r="X1559">
        <v>32.200000000000003</v>
      </c>
      <c r="Y1559">
        <v>62026</v>
      </c>
      <c r="Z1559">
        <v>62124</v>
      </c>
      <c r="AA1559">
        <v>162196</v>
      </c>
      <c r="AB1559">
        <v>0</v>
      </c>
    </row>
    <row r="1560" spans="1:28" x14ac:dyDescent="0.35">
      <c r="A1560">
        <v>1995</v>
      </c>
      <c r="B1560" t="s">
        <v>43</v>
      </c>
      <c r="C1560" t="s">
        <v>63</v>
      </c>
      <c r="D1560">
        <v>295986</v>
      </c>
      <c r="E1560">
        <v>296737</v>
      </c>
      <c r="F1560">
        <v>654273</v>
      </c>
      <c r="G1560">
        <v>693964</v>
      </c>
      <c r="H1560">
        <v>12605</v>
      </c>
      <c r="I1560">
        <v>4.0999999999999996</v>
      </c>
      <c r="J1560">
        <v>39260</v>
      </c>
      <c r="K1560">
        <v>12.6</v>
      </c>
      <c r="L1560">
        <v>98191</v>
      </c>
      <c r="M1560">
        <v>27833</v>
      </c>
      <c r="N1560">
        <v>70358</v>
      </c>
      <c r="O1560">
        <v>4</v>
      </c>
      <c r="P1560">
        <v>14.1</v>
      </c>
      <c r="Q1560">
        <v>177573</v>
      </c>
      <c r="R1560">
        <v>99703</v>
      </c>
      <c r="S1560">
        <v>77870</v>
      </c>
      <c r="T1560">
        <v>14.4</v>
      </c>
      <c r="U1560">
        <v>25.6</v>
      </c>
      <c r="V1560">
        <v>-79382</v>
      </c>
      <c r="W1560">
        <v>-11.5</v>
      </c>
      <c r="X1560">
        <v>28.2</v>
      </c>
      <c r="Y1560">
        <v>29808</v>
      </c>
      <c r="Z1560">
        <v>29889</v>
      </c>
      <c r="AA1560">
        <v>77999</v>
      </c>
      <c r="AB1560">
        <v>0</v>
      </c>
    </row>
    <row r="1561" spans="1:28" x14ac:dyDescent="0.35">
      <c r="A1561">
        <v>1995</v>
      </c>
      <c r="B1561" t="s">
        <v>43</v>
      </c>
      <c r="C1561" t="s">
        <v>64</v>
      </c>
      <c r="D1561">
        <v>135402</v>
      </c>
      <c r="E1561">
        <v>135987</v>
      </c>
      <c r="F1561">
        <v>298684</v>
      </c>
      <c r="G1561">
        <v>317821</v>
      </c>
      <c r="H1561">
        <v>5933</v>
      </c>
      <c r="I1561">
        <v>4.2</v>
      </c>
      <c r="J1561">
        <v>18644</v>
      </c>
      <c r="K1561">
        <v>13.1</v>
      </c>
      <c r="L1561">
        <v>44007</v>
      </c>
      <c r="M1561">
        <v>13028</v>
      </c>
      <c r="N1561">
        <v>30979</v>
      </c>
      <c r="O1561">
        <v>4.0999999999999996</v>
      </c>
      <c r="P1561">
        <v>13.8</v>
      </c>
      <c r="Q1561">
        <v>82280</v>
      </c>
      <c r="R1561">
        <v>46723</v>
      </c>
      <c r="S1561">
        <v>35557</v>
      </c>
      <c r="T1561">
        <v>14.7</v>
      </c>
      <c r="U1561">
        <v>25.9</v>
      </c>
      <c r="V1561">
        <v>-38273</v>
      </c>
      <c r="W1561">
        <v>-12.1</v>
      </c>
      <c r="X1561">
        <v>27.6</v>
      </c>
      <c r="Y1561">
        <v>14111</v>
      </c>
      <c r="Z1561">
        <v>14175</v>
      </c>
      <c r="AA1561">
        <v>36278</v>
      </c>
      <c r="AB1561">
        <v>0</v>
      </c>
    </row>
    <row r="1562" spans="1:28" x14ac:dyDescent="0.35">
      <c r="A1562">
        <v>1995</v>
      </c>
      <c r="B1562" t="s">
        <v>43</v>
      </c>
      <c r="C1562" t="s">
        <v>45</v>
      </c>
      <c r="D1562">
        <v>322620</v>
      </c>
      <c r="E1562">
        <v>323883</v>
      </c>
      <c r="F1562">
        <v>724892</v>
      </c>
      <c r="G1562">
        <v>777607</v>
      </c>
      <c r="H1562">
        <v>9469</v>
      </c>
      <c r="I1562">
        <v>2.8</v>
      </c>
      <c r="J1562">
        <v>43393</v>
      </c>
      <c r="K1562">
        <v>12.7</v>
      </c>
      <c r="L1562">
        <v>86314</v>
      </c>
      <c r="M1562">
        <v>21951</v>
      </c>
      <c r="N1562">
        <v>64363</v>
      </c>
      <c r="O1562">
        <v>2.8</v>
      </c>
      <c r="P1562">
        <v>11.1</v>
      </c>
      <c r="Q1562">
        <v>191744</v>
      </c>
      <c r="R1562">
        <v>111792</v>
      </c>
      <c r="S1562">
        <v>79952</v>
      </c>
      <c r="T1562">
        <v>14.4</v>
      </c>
      <c r="U1562">
        <v>24.7</v>
      </c>
      <c r="V1562">
        <v>-105430</v>
      </c>
      <c r="W1562">
        <v>-13.6</v>
      </c>
      <c r="X1562">
        <v>22.2</v>
      </c>
      <c r="Y1562">
        <v>34564</v>
      </c>
      <c r="Z1562">
        <v>34710</v>
      </c>
      <c r="AA1562">
        <v>90631</v>
      </c>
      <c r="AB1562">
        <v>0</v>
      </c>
    </row>
    <row r="1563" spans="1:28" x14ac:dyDescent="0.35">
      <c r="A1563">
        <v>1995</v>
      </c>
      <c r="B1563" t="s">
        <v>46</v>
      </c>
      <c r="C1563" t="s">
        <v>44</v>
      </c>
      <c r="D1563">
        <v>42928</v>
      </c>
      <c r="E1563">
        <v>43467</v>
      </c>
      <c r="F1563">
        <v>521511</v>
      </c>
      <c r="G1563">
        <v>261683</v>
      </c>
      <c r="H1563">
        <v>43317</v>
      </c>
      <c r="I1563">
        <v>199.3</v>
      </c>
      <c r="J1563">
        <v>0</v>
      </c>
      <c r="K1563">
        <v>0</v>
      </c>
      <c r="L1563">
        <v>519657</v>
      </c>
      <c r="M1563">
        <v>519657</v>
      </c>
      <c r="N1563">
        <v>0</v>
      </c>
      <c r="O1563">
        <v>198.6</v>
      </c>
      <c r="P1563">
        <v>198.6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519657</v>
      </c>
      <c r="W1563">
        <v>198.6</v>
      </c>
      <c r="X1563">
        <v>0</v>
      </c>
      <c r="AB1563">
        <v>0</v>
      </c>
    </row>
    <row r="1564" spans="1:28" x14ac:dyDescent="0.35">
      <c r="A1564">
        <v>1995</v>
      </c>
      <c r="B1564" t="s">
        <v>46</v>
      </c>
      <c r="C1564" t="s">
        <v>57</v>
      </c>
      <c r="D1564">
        <v>75144</v>
      </c>
      <c r="E1564">
        <v>75682</v>
      </c>
      <c r="F1564">
        <v>504164</v>
      </c>
      <c r="G1564">
        <v>505541</v>
      </c>
      <c r="H1564">
        <v>333</v>
      </c>
      <c r="I1564">
        <v>0.4</v>
      </c>
      <c r="J1564">
        <v>6591</v>
      </c>
      <c r="K1564">
        <v>8.3000000000000007</v>
      </c>
      <c r="L1564">
        <v>144013</v>
      </c>
      <c r="M1564">
        <v>1461</v>
      </c>
      <c r="N1564">
        <v>142552</v>
      </c>
      <c r="O1564">
        <v>0.3</v>
      </c>
      <c r="P1564">
        <v>28.5</v>
      </c>
      <c r="Q1564">
        <v>146766</v>
      </c>
      <c r="R1564">
        <v>79026</v>
      </c>
      <c r="S1564">
        <v>67740</v>
      </c>
      <c r="T1564">
        <v>15.6</v>
      </c>
      <c r="U1564">
        <v>29</v>
      </c>
      <c r="V1564">
        <v>-2753</v>
      </c>
      <c r="W1564">
        <v>-0.5</v>
      </c>
      <c r="X1564">
        <v>57</v>
      </c>
      <c r="Y1564">
        <v>5686</v>
      </c>
      <c r="Z1564">
        <v>5690</v>
      </c>
      <c r="AA1564">
        <v>68824</v>
      </c>
      <c r="AB1564">
        <v>0</v>
      </c>
    </row>
    <row r="1565" spans="1:28" x14ac:dyDescent="0.35">
      <c r="A1565">
        <v>1995</v>
      </c>
      <c r="B1565" t="s">
        <v>46</v>
      </c>
      <c r="C1565" t="s">
        <v>58</v>
      </c>
      <c r="D1565">
        <v>66479</v>
      </c>
      <c r="E1565">
        <v>66850</v>
      </c>
      <c r="F1565">
        <v>431249</v>
      </c>
      <c r="G1565">
        <v>444726</v>
      </c>
      <c r="H1565">
        <v>768</v>
      </c>
      <c r="I1565">
        <v>1.1000000000000001</v>
      </c>
      <c r="J1565">
        <v>5021</v>
      </c>
      <c r="K1565">
        <v>7.3</v>
      </c>
      <c r="L1565">
        <v>94795</v>
      </c>
      <c r="M1565">
        <v>7766</v>
      </c>
      <c r="N1565">
        <v>87029</v>
      </c>
      <c r="O1565">
        <v>1.7</v>
      </c>
      <c r="P1565">
        <v>21.3</v>
      </c>
      <c r="Q1565">
        <v>121748</v>
      </c>
      <c r="R1565">
        <v>60508</v>
      </c>
      <c r="S1565">
        <v>61240</v>
      </c>
      <c r="T1565">
        <v>13.6</v>
      </c>
      <c r="U1565">
        <v>27.4</v>
      </c>
      <c r="V1565">
        <v>-26953</v>
      </c>
      <c r="W1565">
        <v>-6.1</v>
      </c>
      <c r="X1565">
        <v>42.6</v>
      </c>
      <c r="Y1565">
        <v>4353</v>
      </c>
      <c r="Z1565">
        <v>4360</v>
      </c>
      <c r="AA1565">
        <v>52720</v>
      </c>
      <c r="AB1565">
        <v>0</v>
      </c>
    </row>
    <row r="1566" spans="1:28" x14ac:dyDescent="0.35">
      <c r="A1566">
        <v>1995</v>
      </c>
      <c r="B1566" t="s">
        <v>46</v>
      </c>
      <c r="C1566" t="s">
        <v>59</v>
      </c>
      <c r="D1566">
        <v>59774</v>
      </c>
      <c r="E1566">
        <v>60322</v>
      </c>
      <c r="F1566">
        <v>385698</v>
      </c>
      <c r="G1566">
        <v>396913</v>
      </c>
      <c r="H1566">
        <v>703</v>
      </c>
      <c r="I1566">
        <v>1.1000000000000001</v>
      </c>
      <c r="J1566">
        <v>3926</v>
      </c>
      <c r="K1566">
        <v>6.3</v>
      </c>
      <c r="L1566">
        <v>75763</v>
      </c>
      <c r="M1566">
        <v>7107</v>
      </c>
      <c r="N1566">
        <v>68656</v>
      </c>
      <c r="O1566">
        <v>1.8</v>
      </c>
      <c r="P1566">
        <v>19.100000000000001</v>
      </c>
      <c r="Q1566">
        <v>98193</v>
      </c>
      <c r="R1566">
        <v>45782</v>
      </c>
      <c r="S1566">
        <v>52411</v>
      </c>
      <c r="T1566">
        <v>11.5</v>
      </c>
      <c r="U1566">
        <v>24.7</v>
      </c>
      <c r="V1566">
        <v>-22430</v>
      </c>
      <c r="W1566">
        <v>-5.6</v>
      </c>
      <c r="X1566">
        <v>38.200000000000003</v>
      </c>
      <c r="Y1566">
        <v>3257</v>
      </c>
      <c r="Z1566">
        <v>3288</v>
      </c>
      <c r="AA1566">
        <v>39583</v>
      </c>
      <c r="AB1566">
        <v>0</v>
      </c>
    </row>
    <row r="1567" spans="1:28" x14ac:dyDescent="0.35">
      <c r="A1567">
        <v>1995</v>
      </c>
      <c r="B1567" t="s">
        <v>46</v>
      </c>
      <c r="C1567" t="s">
        <v>60</v>
      </c>
      <c r="D1567">
        <v>55738</v>
      </c>
      <c r="E1567">
        <v>56309</v>
      </c>
      <c r="F1567">
        <v>357811</v>
      </c>
      <c r="G1567">
        <v>366956</v>
      </c>
      <c r="H1567">
        <v>614</v>
      </c>
      <c r="I1567">
        <v>1.1000000000000001</v>
      </c>
      <c r="J1567">
        <v>3103</v>
      </c>
      <c r="K1567">
        <v>5.4</v>
      </c>
      <c r="L1567">
        <v>64323</v>
      </c>
      <c r="M1567">
        <v>6296</v>
      </c>
      <c r="N1567">
        <v>58027</v>
      </c>
      <c r="O1567">
        <v>1.7</v>
      </c>
      <c r="P1567">
        <v>17.5</v>
      </c>
      <c r="Q1567">
        <v>82613</v>
      </c>
      <c r="R1567">
        <v>36032</v>
      </c>
      <c r="S1567">
        <v>46581</v>
      </c>
      <c r="T1567">
        <v>9.8000000000000007</v>
      </c>
      <c r="U1567">
        <v>22.5</v>
      </c>
      <c r="V1567">
        <v>-18290</v>
      </c>
      <c r="W1567">
        <v>-5</v>
      </c>
      <c r="X1567">
        <v>35</v>
      </c>
      <c r="Y1567">
        <v>2445</v>
      </c>
      <c r="Z1567">
        <v>2464</v>
      </c>
      <c r="AA1567">
        <v>29831</v>
      </c>
      <c r="AB1567">
        <v>0</v>
      </c>
    </row>
    <row r="1568" spans="1:28" x14ac:dyDescent="0.35">
      <c r="A1568">
        <v>1995</v>
      </c>
      <c r="B1568" t="s">
        <v>46</v>
      </c>
      <c r="C1568" t="s">
        <v>61</v>
      </c>
      <c r="D1568">
        <v>53572</v>
      </c>
      <c r="E1568">
        <v>54154</v>
      </c>
      <c r="F1568">
        <v>344316</v>
      </c>
      <c r="G1568">
        <v>352931</v>
      </c>
      <c r="H1568">
        <v>563</v>
      </c>
      <c r="I1568">
        <v>1</v>
      </c>
      <c r="J1568">
        <v>2815</v>
      </c>
      <c r="K1568">
        <v>5.0999999999999996</v>
      </c>
      <c r="L1568">
        <v>59175</v>
      </c>
      <c r="M1568">
        <v>5610</v>
      </c>
      <c r="N1568">
        <v>53565</v>
      </c>
      <c r="O1568">
        <v>1.6</v>
      </c>
      <c r="P1568">
        <v>16.8</v>
      </c>
      <c r="Q1568">
        <v>76404</v>
      </c>
      <c r="R1568">
        <v>32567</v>
      </c>
      <c r="S1568">
        <v>43837</v>
      </c>
      <c r="T1568">
        <v>9.1999999999999993</v>
      </c>
      <c r="U1568">
        <v>21.6</v>
      </c>
      <c r="V1568">
        <v>-17229</v>
      </c>
      <c r="W1568">
        <v>-4.8</v>
      </c>
      <c r="X1568">
        <v>33.6</v>
      </c>
      <c r="Y1568">
        <v>2201</v>
      </c>
      <c r="Z1568">
        <v>2215</v>
      </c>
      <c r="AA1568">
        <v>26881</v>
      </c>
      <c r="AB1568">
        <v>0</v>
      </c>
    </row>
    <row r="1569" spans="1:28" x14ac:dyDescent="0.35">
      <c r="A1569">
        <v>1995</v>
      </c>
      <c r="B1569" t="s">
        <v>46</v>
      </c>
      <c r="C1569" t="s">
        <v>62</v>
      </c>
      <c r="D1569">
        <v>217013</v>
      </c>
      <c r="E1569">
        <v>220268</v>
      </c>
      <c r="F1569">
        <v>1387201</v>
      </c>
      <c r="G1569">
        <v>1421685</v>
      </c>
      <c r="H1569">
        <v>1970</v>
      </c>
      <c r="I1569">
        <v>0.9</v>
      </c>
      <c r="J1569">
        <v>9713</v>
      </c>
      <c r="K1569">
        <v>4.3</v>
      </c>
      <c r="L1569">
        <v>208962</v>
      </c>
      <c r="M1569">
        <v>20068</v>
      </c>
      <c r="N1569">
        <v>188894</v>
      </c>
      <c r="O1569">
        <v>1.4</v>
      </c>
      <c r="P1569">
        <v>14.7</v>
      </c>
      <c r="Q1569">
        <v>277930</v>
      </c>
      <c r="R1569">
        <v>108098</v>
      </c>
      <c r="S1569">
        <v>169832</v>
      </c>
      <c r="T1569">
        <v>7.6</v>
      </c>
      <c r="U1569">
        <v>19.5</v>
      </c>
      <c r="V1569">
        <v>-68968</v>
      </c>
      <c r="W1569">
        <v>-4.8</v>
      </c>
      <c r="X1569">
        <v>29.4</v>
      </c>
      <c r="Y1569">
        <v>7114</v>
      </c>
      <c r="Z1569">
        <v>7221</v>
      </c>
      <c r="AA1569">
        <v>86429</v>
      </c>
      <c r="AB1569">
        <v>0</v>
      </c>
    </row>
    <row r="1570" spans="1:28" x14ac:dyDescent="0.35">
      <c r="A1570">
        <v>1995</v>
      </c>
      <c r="B1570" t="s">
        <v>46</v>
      </c>
      <c r="C1570" t="s">
        <v>63</v>
      </c>
      <c r="D1570">
        <v>148315</v>
      </c>
      <c r="E1570">
        <v>151426</v>
      </c>
      <c r="F1570">
        <v>947459</v>
      </c>
      <c r="G1570">
        <v>966740</v>
      </c>
      <c r="H1570">
        <v>1180</v>
      </c>
      <c r="I1570">
        <v>0.8</v>
      </c>
      <c r="J1570">
        <v>5061</v>
      </c>
      <c r="K1570">
        <v>3.3</v>
      </c>
      <c r="L1570">
        <v>121878</v>
      </c>
      <c r="M1570">
        <v>11437</v>
      </c>
      <c r="N1570">
        <v>110441</v>
      </c>
      <c r="O1570">
        <v>1.2</v>
      </c>
      <c r="P1570">
        <v>12.6</v>
      </c>
      <c r="Q1570">
        <v>160439</v>
      </c>
      <c r="R1570">
        <v>54409</v>
      </c>
      <c r="S1570">
        <v>106030</v>
      </c>
      <c r="T1570">
        <v>5.6</v>
      </c>
      <c r="U1570">
        <v>16.600000000000001</v>
      </c>
      <c r="V1570">
        <v>-38561</v>
      </c>
      <c r="W1570">
        <v>-4</v>
      </c>
      <c r="X1570">
        <v>25.2</v>
      </c>
      <c r="Y1570">
        <v>3418</v>
      </c>
      <c r="Z1570">
        <v>3459</v>
      </c>
      <c r="AA1570">
        <v>41508</v>
      </c>
      <c r="AB1570">
        <v>0</v>
      </c>
    </row>
    <row r="1571" spans="1:28" x14ac:dyDescent="0.35">
      <c r="A1571">
        <v>1995</v>
      </c>
      <c r="B1571" t="s">
        <v>46</v>
      </c>
      <c r="C1571" t="s">
        <v>64</v>
      </c>
      <c r="D1571">
        <v>71353</v>
      </c>
      <c r="E1571">
        <v>73729</v>
      </c>
      <c r="F1571">
        <v>457007</v>
      </c>
      <c r="G1571">
        <v>468034</v>
      </c>
      <c r="H1571">
        <v>558</v>
      </c>
      <c r="I1571">
        <v>0.7</v>
      </c>
      <c r="J1571">
        <v>2636</v>
      </c>
      <c r="K1571">
        <v>3.5</v>
      </c>
      <c r="L1571">
        <v>55538</v>
      </c>
      <c r="M1571">
        <v>5142</v>
      </c>
      <c r="N1571">
        <v>50396</v>
      </c>
      <c r="O1571">
        <v>1.1000000000000001</v>
      </c>
      <c r="P1571">
        <v>11.9</v>
      </c>
      <c r="Q1571">
        <v>77591</v>
      </c>
      <c r="R1571">
        <v>26876</v>
      </c>
      <c r="S1571">
        <v>50715</v>
      </c>
      <c r="T1571">
        <v>5.7</v>
      </c>
      <c r="U1571">
        <v>16.600000000000001</v>
      </c>
      <c r="V1571">
        <v>-22053</v>
      </c>
      <c r="W1571">
        <v>-4.7</v>
      </c>
      <c r="X1571">
        <v>23.8</v>
      </c>
      <c r="Y1571">
        <v>1566</v>
      </c>
      <c r="Z1571">
        <v>1621</v>
      </c>
      <c r="AA1571">
        <v>19207</v>
      </c>
      <c r="AB1571">
        <v>0</v>
      </c>
    </row>
    <row r="1572" spans="1:28" x14ac:dyDescent="0.35">
      <c r="A1572">
        <v>1995</v>
      </c>
      <c r="B1572" t="s">
        <v>46</v>
      </c>
      <c r="C1572" t="s">
        <v>45</v>
      </c>
      <c r="D1572">
        <v>194259</v>
      </c>
      <c r="E1572">
        <v>199548</v>
      </c>
      <c r="F1572">
        <v>1247887</v>
      </c>
      <c r="G1572">
        <v>1279917</v>
      </c>
      <c r="H1572">
        <v>1268</v>
      </c>
      <c r="I1572">
        <v>0.6</v>
      </c>
      <c r="J1572">
        <v>6513</v>
      </c>
      <c r="K1572">
        <v>3.2</v>
      </c>
      <c r="L1572">
        <v>133536</v>
      </c>
      <c r="M1572">
        <v>12404</v>
      </c>
      <c r="N1572">
        <v>121132</v>
      </c>
      <c r="O1572">
        <v>1</v>
      </c>
      <c r="P1572">
        <v>10.4</v>
      </c>
      <c r="Q1572">
        <v>197596</v>
      </c>
      <c r="R1572">
        <v>67110</v>
      </c>
      <c r="S1572">
        <v>130486</v>
      </c>
      <c r="T1572">
        <v>5.2</v>
      </c>
      <c r="U1572">
        <v>15.4</v>
      </c>
      <c r="V1572">
        <v>-64060</v>
      </c>
      <c r="W1572">
        <v>-5</v>
      </c>
      <c r="X1572">
        <v>20.8</v>
      </c>
      <c r="Y1572">
        <v>4095</v>
      </c>
      <c r="Z1572">
        <v>4229</v>
      </c>
      <c r="AA1572">
        <v>50129</v>
      </c>
      <c r="AB1572">
        <v>0</v>
      </c>
    </row>
    <row r="1573" spans="1:28" x14ac:dyDescent="0.35">
      <c r="A1573">
        <v>1995</v>
      </c>
      <c r="B1573" t="s">
        <v>47</v>
      </c>
      <c r="C1573" t="s">
        <v>44</v>
      </c>
      <c r="D1573">
        <v>16013</v>
      </c>
      <c r="E1573">
        <v>16576</v>
      </c>
      <c r="F1573">
        <v>414031</v>
      </c>
      <c r="G1573">
        <v>207653</v>
      </c>
      <c r="H1573">
        <v>16524</v>
      </c>
      <c r="I1573">
        <v>199.4</v>
      </c>
      <c r="J1573">
        <v>0</v>
      </c>
      <c r="K1573">
        <v>0</v>
      </c>
      <c r="L1573">
        <v>412756</v>
      </c>
      <c r="M1573">
        <v>412756</v>
      </c>
      <c r="N1573">
        <v>0</v>
      </c>
      <c r="O1573">
        <v>198.8</v>
      </c>
      <c r="P1573">
        <v>198.8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412756</v>
      </c>
      <c r="W1573">
        <v>198.8</v>
      </c>
      <c r="X1573">
        <v>0</v>
      </c>
      <c r="AB1573">
        <v>0</v>
      </c>
    </row>
    <row r="1574" spans="1:28" x14ac:dyDescent="0.35">
      <c r="A1574">
        <v>1995</v>
      </c>
      <c r="B1574" t="s">
        <v>47</v>
      </c>
      <c r="C1574" t="s">
        <v>57</v>
      </c>
      <c r="D1574">
        <v>34301</v>
      </c>
      <c r="E1574">
        <v>35163</v>
      </c>
      <c r="F1574">
        <v>486499</v>
      </c>
      <c r="G1574">
        <v>476361</v>
      </c>
      <c r="H1574">
        <v>451</v>
      </c>
      <c r="I1574">
        <v>1.2</v>
      </c>
      <c r="J1574">
        <v>2424</v>
      </c>
      <c r="K1574">
        <v>6.7</v>
      </c>
      <c r="L1574">
        <v>139763</v>
      </c>
      <c r="M1574">
        <v>3802</v>
      </c>
      <c r="N1574">
        <v>135961</v>
      </c>
      <c r="O1574">
        <v>0.8</v>
      </c>
      <c r="P1574">
        <v>29.3</v>
      </c>
      <c r="Q1574">
        <v>119486</v>
      </c>
      <c r="R1574">
        <v>62396</v>
      </c>
      <c r="S1574">
        <v>57090</v>
      </c>
      <c r="T1574">
        <v>13.1</v>
      </c>
      <c r="U1574">
        <v>25.1</v>
      </c>
      <c r="V1574">
        <v>20277</v>
      </c>
      <c r="W1574">
        <v>4.2</v>
      </c>
      <c r="X1574">
        <v>50.2</v>
      </c>
      <c r="Y1574">
        <v>2134</v>
      </c>
      <c r="Z1574">
        <v>2140</v>
      </c>
      <c r="AA1574">
        <v>55341</v>
      </c>
      <c r="AB1574">
        <v>0</v>
      </c>
    </row>
    <row r="1575" spans="1:28" x14ac:dyDescent="0.35">
      <c r="A1575">
        <v>1995</v>
      </c>
      <c r="B1575" t="s">
        <v>47</v>
      </c>
      <c r="C1575" t="s">
        <v>58</v>
      </c>
      <c r="D1575">
        <v>31716</v>
      </c>
      <c r="E1575">
        <v>32369</v>
      </c>
      <c r="F1575">
        <v>433567</v>
      </c>
      <c r="G1575">
        <v>437212</v>
      </c>
      <c r="H1575">
        <v>470</v>
      </c>
      <c r="I1575">
        <v>1.4</v>
      </c>
      <c r="J1575">
        <v>1944</v>
      </c>
      <c r="K1575">
        <v>5.9</v>
      </c>
      <c r="L1575">
        <v>95282</v>
      </c>
      <c r="M1575">
        <v>6689</v>
      </c>
      <c r="N1575">
        <v>88593</v>
      </c>
      <c r="O1575">
        <v>1.5</v>
      </c>
      <c r="P1575">
        <v>21.8</v>
      </c>
      <c r="Q1575">
        <v>102571</v>
      </c>
      <c r="R1575">
        <v>49349</v>
      </c>
      <c r="S1575">
        <v>53222</v>
      </c>
      <c r="T1575">
        <v>11.3</v>
      </c>
      <c r="U1575">
        <v>23.5</v>
      </c>
      <c r="V1575">
        <v>-7289</v>
      </c>
      <c r="W1575">
        <v>-1.7</v>
      </c>
      <c r="X1575">
        <v>43.6</v>
      </c>
      <c r="Y1575">
        <v>1682</v>
      </c>
      <c r="Z1575">
        <v>1688</v>
      </c>
      <c r="AA1575">
        <v>43389</v>
      </c>
      <c r="AB1575">
        <v>0</v>
      </c>
    </row>
    <row r="1576" spans="1:28" x14ac:dyDescent="0.35">
      <c r="A1576">
        <v>1995</v>
      </c>
      <c r="B1576" t="s">
        <v>47</v>
      </c>
      <c r="C1576" t="s">
        <v>59</v>
      </c>
      <c r="D1576">
        <v>29594</v>
      </c>
      <c r="E1576">
        <v>30885</v>
      </c>
      <c r="F1576">
        <v>400139</v>
      </c>
      <c r="G1576">
        <v>403535</v>
      </c>
      <c r="H1576">
        <v>394</v>
      </c>
      <c r="I1576">
        <v>1.3</v>
      </c>
      <c r="J1576">
        <v>1610</v>
      </c>
      <c r="K1576">
        <v>5.0999999999999996</v>
      </c>
      <c r="L1576">
        <v>76101</v>
      </c>
      <c r="M1576">
        <v>5856</v>
      </c>
      <c r="N1576">
        <v>70245</v>
      </c>
      <c r="O1576">
        <v>1.5</v>
      </c>
      <c r="P1576">
        <v>18.899999999999999</v>
      </c>
      <c r="Q1576">
        <v>82893</v>
      </c>
      <c r="R1576">
        <v>36913</v>
      </c>
      <c r="S1576">
        <v>45980</v>
      </c>
      <c r="T1576">
        <v>9.1</v>
      </c>
      <c r="U1576">
        <v>20.5</v>
      </c>
      <c r="V1576">
        <v>-6792</v>
      </c>
      <c r="W1576">
        <v>-1.6</v>
      </c>
      <c r="X1576">
        <v>37.799999999999997</v>
      </c>
      <c r="Y1576">
        <v>1227</v>
      </c>
      <c r="Z1576">
        <v>1252</v>
      </c>
      <c r="AA1576">
        <v>31524</v>
      </c>
      <c r="AB1576">
        <v>0</v>
      </c>
    </row>
    <row r="1577" spans="1:28" x14ac:dyDescent="0.35">
      <c r="A1577">
        <v>1995</v>
      </c>
      <c r="B1577" t="s">
        <v>47</v>
      </c>
      <c r="C1577" t="s">
        <v>60</v>
      </c>
      <c r="D1577">
        <v>28545</v>
      </c>
      <c r="E1577">
        <v>30025</v>
      </c>
      <c r="F1577">
        <v>384579</v>
      </c>
      <c r="G1577">
        <v>386853</v>
      </c>
      <c r="H1577">
        <v>414</v>
      </c>
      <c r="I1577">
        <v>1.4</v>
      </c>
      <c r="J1577">
        <v>1381</v>
      </c>
      <c r="K1577">
        <v>4.5</v>
      </c>
      <c r="L1577">
        <v>67994</v>
      </c>
      <c r="M1577">
        <v>5528</v>
      </c>
      <c r="N1577">
        <v>62466</v>
      </c>
      <c r="O1577">
        <v>1.4</v>
      </c>
      <c r="P1577">
        <v>17.600000000000001</v>
      </c>
      <c r="Q1577">
        <v>72542</v>
      </c>
      <c r="R1577">
        <v>29600</v>
      </c>
      <c r="S1577">
        <v>42942</v>
      </c>
      <c r="T1577">
        <v>7.7</v>
      </c>
      <c r="U1577">
        <v>18.8</v>
      </c>
      <c r="V1577">
        <v>-4548</v>
      </c>
      <c r="W1577">
        <v>-1.2</v>
      </c>
      <c r="X1577">
        <v>35.200000000000003</v>
      </c>
      <c r="Y1577">
        <v>943</v>
      </c>
      <c r="Z1577">
        <v>966</v>
      </c>
      <c r="AA1577">
        <v>24095</v>
      </c>
      <c r="AB1577">
        <v>0</v>
      </c>
    </row>
    <row r="1578" spans="1:28" x14ac:dyDescent="0.35">
      <c r="A1578">
        <v>1995</v>
      </c>
      <c r="B1578" t="s">
        <v>47</v>
      </c>
      <c r="C1578" t="s">
        <v>61</v>
      </c>
      <c r="D1578">
        <v>28273</v>
      </c>
      <c r="E1578">
        <v>29782</v>
      </c>
      <c r="F1578">
        <v>378795</v>
      </c>
      <c r="G1578">
        <v>381570</v>
      </c>
      <c r="H1578">
        <v>334</v>
      </c>
      <c r="I1578">
        <v>1.1000000000000001</v>
      </c>
      <c r="J1578">
        <v>1180</v>
      </c>
      <c r="K1578">
        <v>3.9</v>
      </c>
      <c r="L1578">
        <v>62142</v>
      </c>
      <c r="M1578">
        <v>4622</v>
      </c>
      <c r="N1578">
        <v>57520</v>
      </c>
      <c r="O1578">
        <v>1.2</v>
      </c>
      <c r="P1578">
        <v>16.3</v>
      </c>
      <c r="Q1578">
        <v>67692</v>
      </c>
      <c r="R1578">
        <v>26273</v>
      </c>
      <c r="S1578">
        <v>41419</v>
      </c>
      <c r="T1578">
        <v>6.9</v>
      </c>
      <c r="U1578">
        <v>17.7</v>
      </c>
      <c r="V1578">
        <v>-5550</v>
      </c>
      <c r="W1578">
        <v>-1.4</v>
      </c>
      <c r="X1578">
        <v>32.6</v>
      </c>
      <c r="Y1578">
        <v>841</v>
      </c>
      <c r="Z1578">
        <v>859</v>
      </c>
      <c r="AA1578">
        <v>21696</v>
      </c>
      <c r="AB1578">
        <v>0</v>
      </c>
    </row>
    <row r="1579" spans="1:28" x14ac:dyDescent="0.35">
      <c r="A1579">
        <v>1995</v>
      </c>
      <c r="B1579" t="s">
        <v>47</v>
      </c>
      <c r="C1579" t="s">
        <v>62</v>
      </c>
      <c r="D1579">
        <v>121036</v>
      </c>
      <c r="E1579">
        <v>130129</v>
      </c>
      <c r="F1579">
        <v>1619901</v>
      </c>
      <c r="G1579">
        <v>1632240</v>
      </c>
      <c r="H1579">
        <v>1391</v>
      </c>
      <c r="I1579">
        <v>1.1000000000000001</v>
      </c>
      <c r="J1579">
        <v>4679</v>
      </c>
      <c r="K1579">
        <v>3.5</v>
      </c>
      <c r="L1579">
        <v>235355</v>
      </c>
      <c r="M1579">
        <v>18348</v>
      </c>
      <c r="N1579">
        <v>217007</v>
      </c>
      <c r="O1579">
        <v>1.1000000000000001</v>
      </c>
      <c r="P1579">
        <v>14.4</v>
      </c>
      <c r="Q1579">
        <v>260033</v>
      </c>
      <c r="R1579">
        <v>93537</v>
      </c>
      <c r="S1579">
        <v>166496</v>
      </c>
      <c r="T1579">
        <v>5.7</v>
      </c>
      <c r="U1579">
        <v>15.9</v>
      </c>
      <c r="V1579">
        <v>-24678</v>
      </c>
      <c r="W1579">
        <v>-1.5</v>
      </c>
      <c r="X1579">
        <v>28.8</v>
      </c>
      <c r="Y1579">
        <v>2746</v>
      </c>
      <c r="Z1579">
        <v>2836</v>
      </c>
      <c r="AA1579">
        <v>70848</v>
      </c>
      <c r="AB1579">
        <v>0</v>
      </c>
    </row>
    <row r="1580" spans="1:28" x14ac:dyDescent="0.35">
      <c r="A1580">
        <v>1995</v>
      </c>
      <c r="B1580" t="s">
        <v>47</v>
      </c>
      <c r="C1580" t="s">
        <v>63</v>
      </c>
      <c r="D1580">
        <v>86185</v>
      </c>
      <c r="E1580">
        <v>94138</v>
      </c>
      <c r="F1580">
        <v>1147917</v>
      </c>
      <c r="G1580">
        <v>1157098</v>
      </c>
      <c r="H1580">
        <v>930</v>
      </c>
      <c r="I1580">
        <v>1</v>
      </c>
      <c r="J1580">
        <v>2853</v>
      </c>
      <c r="K1580">
        <v>3</v>
      </c>
      <c r="L1580">
        <v>142002</v>
      </c>
      <c r="M1580">
        <v>11843</v>
      </c>
      <c r="N1580">
        <v>130159</v>
      </c>
      <c r="O1580">
        <v>1</v>
      </c>
      <c r="P1580">
        <v>12.3</v>
      </c>
      <c r="Q1580">
        <v>160364</v>
      </c>
      <c r="R1580">
        <v>51767</v>
      </c>
      <c r="S1580">
        <v>108597</v>
      </c>
      <c r="T1580">
        <v>4.5</v>
      </c>
      <c r="U1580">
        <v>13.9</v>
      </c>
      <c r="V1580">
        <v>-18362</v>
      </c>
      <c r="W1580">
        <v>-1.6</v>
      </c>
      <c r="X1580">
        <v>24.6</v>
      </c>
      <c r="Y1580">
        <v>1412</v>
      </c>
      <c r="Z1580">
        <v>1474</v>
      </c>
      <c r="AA1580">
        <v>36727</v>
      </c>
      <c r="AB1580">
        <v>0</v>
      </c>
    </row>
    <row r="1581" spans="1:28" x14ac:dyDescent="0.35">
      <c r="A1581">
        <v>1995</v>
      </c>
      <c r="B1581" t="s">
        <v>47</v>
      </c>
      <c r="C1581" t="s">
        <v>64</v>
      </c>
      <c r="D1581">
        <v>44408</v>
      </c>
      <c r="E1581">
        <v>50817</v>
      </c>
      <c r="F1581">
        <v>591921</v>
      </c>
      <c r="G1581">
        <v>598022</v>
      </c>
      <c r="H1581">
        <v>512</v>
      </c>
      <c r="I1581">
        <v>1</v>
      </c>
      <c r="J1581">
        <v>1743</v>
      </c>
      <c r="K1581">
        <v>3.4</v>
      </c>
      <c r="L1581">
        <v>68740</v>
      </c>
      <c r="M1581">
        <v>6311</v>
      </c>
      <c r="N1581">
        <v>62429</v>
      </c>
      <c r="O1581">
        <v>1.1000000000000001</v>
      </c>
      <c r="P1581">
        <v>11.5</v>
      </c>
      <c r="Q1581">
        <v>80942</v>
      </c>
      <c r="R1581">
        <v>25450</v>
      </c>
      <c r="S1581">
        <v>55492</v>
      </c>
      <c r="T1581">
        <v>4.3</v>
      </c>
      <c r="U1581">
        <v>13.5</v>
      </c>
      <c r="V1581">
        <v>-12202</v>
      </c>
      <c r="W1581">
        <v>-2</v>
      </c>
      <c r="X1581">
        <v>23</v>
      </c>
      <c r="Y1581">
        <v>597</v>
      </c>
      <c r="Z1581">
        <v>666</v>
      </c>
      <c r="AA1581">
        <v>15552</v>
      </c>
      <c r="AB1581">
        <v>0</v>
      </c>
    </row>
    <row r="1582" spans="1:28" x14ac:dyDescent="0.35">
      <c r="A1582">
        <v>1995</v>
      </c>
      <c r="B1582" t="s">
        <v>47</v>
      </c>
      <c r="C1582" t="s">
        <v>45</v>
      </c>
      <c r="D1582">
        <v>140662</v>
      </c>
      <c r="E1582">
        <v>156414</v>
      </c>
      <c r="F1582">
        <v>1884797</v>
      </c>
      <c r="G1582">
        <v>1909335</v>
      </c>
      <c r="H1582">
        <v>1253</v>
      </c>
      <c r="I1582">
        <v>0.8</v>
      </c>
      <c r="J1582">
        <v>4440</v>
      </c>
      <c r="K1582">
        <v>2.8</v>
      </c>
      <c r="L1582">
        <v>186438</v>
      </c>
      <c r="M1582">
        <v>14784</v>
      </c>
      <c r="N1582">
        <v>171654</v>
      </c>
      <c r="O1582">
        <v>0.8</v>
      </c>
      <c r="P1582">
        <v>9.8000000000000007</v>
      </c>
      <c r="Q1582">
        <v>235514</v>
      </c>
      <c r="R1582">
        <v>69239</v>
      </c>
      <c r="S1582">
        <v>166275</v>
      </c>
      <c r="T1582">
        <v>3.6</v>
      </c>
      <c r="U1582">
        <v>12.3</v>
      </c>
      <c r="V1582">
        <v>-49076</v>
      </c>
      <c r="W1582">
        <v>-2.5</v>
      </c>
      <c r="X1582">
        <v>19.600000000000001</v>
      </c>
      <c r="Y1582">
        <v>1719</v>
      </c>
      <c r="Z1582">
        <v>1899</v>
      </c>
      <c r="AA1582">
        <v>44099</v>
      </c>
      <c r="AB1582">
        <v>0</v>
      </c>
    </row>
    <row r="1583" spans="1:28" x14ac:dyDescent="0.35">
      <c r="A1583">
        <v>1995</v>
      </c>
      <c r="B1583" t="s">
        <v>48</v>
      </c>
      <c r="C1583" t="s">
        <v>44</v>
      </c>
      <c r="D1583">
        <v>6834</v>
      </c>
      <c r="E1583">
        <v>7723</v>
      </c>
      <c r="F1583">
        <v>393574</v>
      </c>
      <c r="G1583">
        <v>197438</v>
      </c>
      <c r="H1583">
        <v>7701</v>
      </c>
      <c r="I1583">
        <v>199.4</v>
      </c>
      <c r="J1583">
        <v>0</v>
      </c>
      <c r="K1583">
        <v>0</v>
      </c>
      <c r="L1583">
        <v>392273</v>
      </c>
      <c r="M1583">
        <v>392273</v>
      </c>
      <c r="N1583">
        <v>0</v>
      </c>
      <c r="O1583">
        <v>198.7</v>
      </c>
      <c r="P1583">
        <v>198.7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392273</v>
      </c>
      <c r="W1583">
        <v>198.7</v>
      </c>
      <c r="X1583">
        <v>0</v>
      </c>
      <c r="AB1583">
        <v>0</v>
      </c>
    </row>
    <row r="1584" spans="1:28" x14ac:dyDescent="0.35">
      <c r="A1584">
        <v>1995</v>
      </c>
      <c r="B1584" t="s">
        <v>48</v>
      </c>
      <c r="C1584" t="s">
        <v>57</v>
      </c>
      <c r="D1584">
        <v>16086</v>
      </c>
      <c r="E1584">
        <v>17262</v>
      </c>
      <c r="F1584">
        <v>514461</v>
      </c>
      <c r="G1584">
        <v>497300</v>
      </c>
      <c r="H1584">
        <v>480</v>
      </c>
      <c r="I1584">
        <v>2.7</v>
      </c>
      <c r="J1584">
        <v>1050</v>
      </c>
      <c r="K1584">
        <v>6</v>
      </c>
      <c r="L1584">
        <v>150598</v>
      </c>
      <c r="M1584">
        <v>10221</v>
      </c>
      <c r="N1584">
        <v>140377</v>
      </c>
      <c r="O1584">
        <v>2.1</v>
      </c>
      <c r="P1584">
        <v>30.3</v>
      </c>
      <c r="Q1584">
        <v>116276</v>
      </c>
      <c r="R1584">
        <v>56522</v>
      </c>
      <c r="S1584">
        <v>59754</v>
      </c>
      <c r="T1584">
        <v>11.4</v>
      </c>
      <c r="U1584">
        <v>23.4</v>
      </c>
      <c r="V1584">
        <v>34322</v>
      </c>
      <c r="W1584">
        <v>6.9</v>
      </c>
      <c r="X1584">
        <v>46.8</v>
      </c>
      <c r="Y1584">
        <v>857</v>
      </c>
      <c r="Z1584">
        <v>869</v>
      </c>
      <c r="AA1584">
        <v>48988</v>
      </c>
      <c r="AB1584">
        <v>0</v>
      </c>
    </row>
    <row r="1585" spans="1:28" x14ac:dyDescent="0.35">
      <c r="A1585">
        <v>1995</v>
      </c>
      <c r="B1585" t="s">
        <v>48</v>
      </c>
      <c r="C1585" t="s">
        <v>58</v>
      </c>
      <c r="D1585">
        <v>15401</v>
      </c>
      <c r="E1585">
        <v>16444</v>
      </c>
      <c r="F1585">
        <v>470868</v>
      </c>
      <c r="G1585">
        <v>470427</v>
      </c>
      <c r="H1585">
        <v>443</v>
      </c>
      <c r="I1585">
        <v>2.7</v>
      </c>
      <c r="J1585">
        <v>828</v>
      </c>
      <c r="K1585">
        <v>5</v>
      </c>
      <c r="L1585">
        <v>103050</v>
      </c>
      <c r="M1585">
        <v>8162</v>
      </c>
      <c r="N1585">
        <v>94888</v>
      </c>
      <c r="O1585">
        <v>1.7</v>
      </c>
      <c r="P1585">
        <v>21.9</v>
      </c>
      <c r="Q1585">
        <v>102167</v>
      </c>
      <c r="R1585">
        <v>46290</v>
      </c>
      <c r="S1585">
        <v>55877</v>
      </c>
      <c r="T1585">
        <v>9.8000000000000007</v>
      </c>
      <c r="U1585">
        <v>21.7</v>
      </c>
      <c r="V1585">
        <v>883</v>
      </c>
      <c r="W1585">
        <v>0.2</v>
      </c>
      <c r="X1585">
        <v>43.4</v>
      </c>
      <c r="Y1585">
        <v>711</v>
      </c>
      <c r="Z1585">
        <v>719</v>
      </c>
      <c r="AA1585">
        <v>41067</v>
      </c>
      <c r="AB1585">
        <v>0</v>
      </c>
    </row>
    <row r="1586" spans="1:28" x14ac:dyDescent="0.35">
      <c r="A1586">
        <v>1995</v>
      </c>
      <c r="B1586" t="s">
        <v>48</v>
      </c>
      <c r="C1586" t="s">
        <v>59</v>
      </c>
      <c r="D1586">
        <v>14842</v>
      </c>
      <c r="E1586">
        <v>17221</v>
      </c>
      <c r="F1586">
        <v>454434</v>
      </c>
      <c r="G1586">
        <v>452584</v>
      </c>
      <c r="H1586">
        <v>420</v>
      </c>
      <c r="I1586">
        <v>2.4</v>
      </c>
      <c r="J1586">
        <v>845</v>
      </c>
      <c r="K1586">
        <v>4.8</v>
      </c>
      <c r="L1586">
        <v>86970</v>
      </c>
      <c r="M1586">
        <v>7016</v>
      </c>
      <c r="N1586">
        <v>79954</v>
      </c>
      <c r="O1586">
        <v>1.6</v>
      </c>
      <c r="P1586">
        <v>19.2</v>
      </c>
      <c r="Q1586">
        <v>83270</v>
      </c>
      <c r="R1586">
        <v>35648</v>
      </c>
      <c r="S1586">
        <v>47622</v>
      </c>
      <c r="T1586">
        <v>7.9</v>
      </c>
      <c r="U1586">
        <v>18.399999999999999</v>
      </c>
      <c r="V1586">
        <v>3700</v>
      </c>
      <c r="W1586">
        <v>0.8</v>
      </c>
      <c r="X1586">
        <v>36.799999999999997</v>
      </c>
      <c r="Y1586">
        <v>498</v>
      </c>
      <c r="Z1586">
        <v>510</v>
      </c>
      <c r="AA1586">
        <v>28646</v>
      </c>
      <c r="AB1586">
        <v>0</v>
      </c>
    </row>
    <row r="1587" spans="1:28" x14ac:dyDescent="0.35">
      <c r="A1587">
        <v>1995</v>
      </c>
      <c r="B1587" t="s">
        <v>48</v>
      </c>
      <c r="C1587" t="s">
        <v>60</v>
      </c>
      <c r="D1587">
        <v>14566</v>
      </c>
      <c r="E1587">
        <v>17013</v>
      </c>
      <c r="F1587">
        <v>441005</v>
      </c>
      <c r="G1587">
        <v>438992</v>
      </c>
      <c r="H1587">
        <v>391</v>
      </c>
      <c r="I1587">
        <v>2.2999999999999998</v>
      </c>
      <c r="J1587">
        <v>722</v>
      </c>
      <c r="K1587">
        <v>4.2</v>
      </c>
      <c r="L1587">
        <v>78890</v>
      </c>
      <c r="M1587">
        <v>6666</v>
      </c>
      <c r="N1587">
        <v>72224</v>
      </c>
      <c r="O1587">
        <v>1.5</v>
      </c>
      <c r="P1587">
        <v>18</v>
      </c>
      <c r="Q1587">
        <v>74863</v>
      </c>
      <c r="R1587">
        <v>28562</v>
      </c>
      <c r="S1587">
        <v>46301</v>
      </c>
      <c r="T1587">
        <v>6.5</v>
      </c>
      <c r="U1587">
        <v>17.100000000000001</v>
      </c>
      <c r="V1587">
        <v>4027</v>
      </c>
      <c r="W1587">
        <v>0.9</v>
      </c>
      <c r="X1587">
        <v>34.200000000000003</v>
      </c>
      <c r="Y1587">
        <v>377</v>
      </c>
      <c r="Z1587">
        <v>423</v>
      </c>
      <c r="AA1587">
        <v>21823</v>
      </c>
      <c r="AB1587">
        <v>0</v>
      </c>
    </row>
    <row r="1588" spans="1:28" x14ac:dyDescent="0.35">
      <c r="A1588">
        <v>1995</v>
      </c>
      <c r="B1588" t="s">
        <v>48</v>
      </c>
      <c r="C1588" t="s">
        <v>61</v>
      </c>
      <c r="D1588">
        <v>14295</v>
      </c>
      <c r="E1588">
        <v>16841</v>
      </c>
      <c r="F1588">
        <v>433215</v>
      </c>
      <c r="G1588">
        <v>430432</v>
      </c>
      <c r="H1588">
        <v>349</v>
      </c>
      <c r="I1588">
        <v>2.1</v>
      </c>
      <c r="J1588">
        <v>693</v>
      </c>
      <c r="K1588">
        <v>4.0999999999999996</v>
      </c>
      <c r="L1588">
        <v>74845</v>
      </c>
      <c r="M1588">
        <v>6337</v>
      </c>
      <c r="N1588">
        <v>68508</v>
      </c>
      <c r="O1588">
        <v>1.5</v>
      </c>
      <c r="P1588">
        <v>17.399999999999999</v>
      </c>
      <c r="Q1588">
        <v>69279</v>
      </c>
      <c r="R1588">
        <v>26341</v>
      </c>
      <c r="S1588">
        <v>42938</v>
      </c>
      <c r="T1588">
        <v>6.1</v>
      </c>
      <c r="U1588">
        <v>16.100000000000001</v>
      </c>
      <c r="V1588">
        <v>5566</v>
      </c>
      <c r="W1588">
        <v>1.3</v>
      </c>
      <c r="X1588">
        <v>32.200000000000003</v>
      </c>
      <c r="Y1588">
        <v>335</v>
      </c>
      <c r="Z1588">
        <v>346</v>
      </c>
      <c r="AA1588">
        <v>19356</v>
      </c>
      <c r="AB1588">
        <v>0</v>
      </c>
    </row>
    <row r="1589" spans="1:28" x14ac:dyDescent="0.35">
      <c r="A1589">
        <v>1995</v>
      </c>
      <c r="B1589" t="s">
        <v>48</v>
      </c>
      <c r="C1589" t="s">
        <v>62</v>
      </c>
      <c r="D1589">
        <v>67325</v>
      </c>
      <c r="E1589">
        <v>83469</v>
      </c>
      <c r="F1589">
        <v>2030202</v>
      </c>
      <c r="G1589">
        <v>2025951</v>
      </c>
      <c r="H1589">
        <v>1687</v>
      </c>
      <c r="I1589">
        <v>2</v>
      </c>
      <c r="J1589">
        <v>2998</v>
      </c>
      <c r="K1589">
        <v>3.6</v>
      </c>
      <c r="L1589">
        <v>296293</v>
      </c>
      <c r="M1589">
        <v>25098</v>
      </c>
      <c r="N1589">
        <v>271195</v>
      </c>
      <c r="O1589">
        <v>1.2</v>
      </c>
      <c r="P1589">
        <v>14.6</v>
      </c>
      <c r="Q1589">
        <v>287790</v>
      </c>
      <c r="R1589">
        <v>95343</v>
      </c>
      <c r="S1589">
        <v>192447</v>
      </c>
      <c r="T1589">
        <v>4.7</v>
      </c>
      <c r="U1589">
        <v>14.2</v>
      </c>
      <c r="V1589">
        <v>8503</v>
      </c>
      <c r="W1589">
        <v>0.4</v>
      </c>
      <c r="X1589">
        <v>28.4</v>
      </c>
      <c r="Y1589">
        <v>1146</v>
      </c>
      <c r="Z1589">
        <v>1267</v>
      </c>
      <c r="AA1589">
        <v>65740</v>
      </c>
      <c r="AB1589">
        <v>0</v>
      </c>
    </row>
    <row r="1590" spans="1:28" x14ac:dyDescent="0.35">
      <c r="A1590">
        <v>1995</v>
      </c>
      <c r="B1590" t="s">
        <v>48</v>
      </c>
      <c r="C1590" t="s">
        <v>63</v>
      </c>
      <c r="D1590">
        <v>51575</v>
      </c>
      <c r="E1590">
        <v>67122</v>
      </c>
      <c r="F1590">
        <v>1561991</v>
      </c>
      <c r="G1590">
        <v>1556594</v>
      </c>
      <c r="H1590">
        <v>1312</v>
      </c>
      <c r="I1590">
        <v>1.9</v>
      </c>
      <c r="J1590">
        <v>2141</v>
      </c>
      <c r="K1590">
        <v>3.2</v>
      </c>
      <c r="L1590">
        <v>196613</v>
      </c>
      <c r="M1590">
        <v>17756</v>
      </c>
      <c r="N1590">
        <v>178857</v>
      </c>
      <c r="O1590">
        <v>1.1000000000000001</v>
      </c>
      <c r="P1590">
        <v>12.6</v>
      </c>
      <c r="Q1590">
        <v>185818</v>
      </c>
      <c r="R1590">
        <v>55565</v>
      </c>
      <c r="S1590">
        <v>130253</v>
      </c>
      <c r="T1590">
        <v>3.6</v>
      </c>
      <c r="U1590">
        <v>11.9</v>
      </c>
      <c r="V1590">
        <v>10795</v>
      </c>
      <c r="W1590">
        <v>0.7</v>
      </c>
      <c r="X1590">
        <v>23.8</v>
      </c>
      <c r="Y1590">
        <v>603</v>
      </c>
      <c r="Z1590">
        <v>680</v>
      </c>
      <c r="AA1590">
        <v>34979</v>
      </c>
      <c r="AB1590">
        <v>0</v>
      </c>
    </row>
    <row r="1591" spans="1:28" x14ac:dyDescent="0.35">
      <c r="A1591">
        <v>1995</v>
      </c>
      <c r="B1591" t="s">
        <v>48</v>
      </c>
      <c r="C1591" t="s">
        <v>64</v>
      </c>
      <c r="D1591">
        <v>28953</v>
      </c>
      <c r="E1591">
        <v>42950</v>
      </c>
      <c r="F1591">
        <v>882596</v>
      </c>
      <c r="G1591">
        <v>880051</v>
      </c>
      <c r="H1591">
        <v>801</v>
      </c>
      <c r="I1591">
        <v>1.8</v>
      </c>
      <c r="J1591">
        <v>1576</v>
      </c>
      <c r="K1591">
        <v>3.6</v>
      </c>
      <c r="L1591">
        <v>104272</v>
      </c>
      <c r="M1591">
        <v>10611</v>
      </c>
      <c r="N1591">
        <v>93661</v>
      </c>
      <c r="O1591">
        <v>1.2</v>
      </c>
      <c r="P1591">
        <v>11.8</v>
      </c>
      <c r="Q1591">
        <v>99182</v>
      </c>
      <c r="R1591">
        <v>28988</v>
      </c>
      <c r="S1591">
        <v>70194</v>
      </c>
      <c r="T1591">
        <v>3.3</v>
      </c>
      <c r="U1591">
        <v>11.3</v>
      </c>
      <c r="V1591">
        <v>5090</v>
      </c>
      <c r="W1591">
        <v>0.5</v>
      </c>
      <c r="X1591">
        <v>22.6</v>
      </c>
      <c r="Y1591">
        <v>238</v>
      </c>
      <c r="Z1591">
        <v>309</v>
      </c>
      <c r="AA1591">
        <v>13270</v>
      </c>
      <c r="AB1591">
        <v>0</v>
      </c>
    </row>
    <row r="1592" spans="1:28" x14ac:dyDescent="0.35">
      <c r="A1592">
        <v>1995</v>
      </c>
      <c r="B1592" t="s">
        <v>48</v>
      </c>
      <c r="C1592" t="s">
        <v>45</v>
      </c>
      <c r="D1592">
        <v>108914</v>
      </c>
      <c r="E1592">
        <v>147749</v>
      </c>
      <c r="F1592">
        <v>3341756</v>
      </c>
      <c r="G1592">
        <v>3343400</v>
      </c>
      <c r="H1592">
        <v>2339</v>
      </c>
      <c r="I1592">
        <v>1.6</v>
      </c>
      <c r="J1592">
        <v>4445</v>
      </c>
      <c r="K1592">
        <v>3</v>
      </c>
      <c r="L1592">
        <v>333982</v>
      </c>
      <c r="M1592">
        <v>31748</v>
      </c>
      <c r="N1592">
        <v>302234</v>
      </c>
      <c r="O1592">
        <v>0.9</v>
      </c>
      <c r="P1592">
        <v>10</v>
      </c>
      <c r="Q1592">
        <v>337269</v>
      </c>
      <c r="R1592">
        <v>93428</v>
      </c>
      <c r="S1592">
        <v>243841</v>
      </c>
      <c r="T1592">
        <v>2.8</v>
      </c>
      <c r="U1592">
        <v>10.1</v>
      </c>
      <c r="V1592">
        <v>-3287</v>
      </c>
      <c r="W1592">
        <v>-0.1</v>
      </c>
      <c r="X1592">
        <v>20</v>
      </c>
      <c r="Y1592">
        <v>773</v>
      </c>
      <c r="Z1592">
        <v>951</v>
      </c>
      <c r="AA1592">
        <v>45149</v>
      </c>
      <c r="AB1592">
        <v>0</v>
      </c>
    </row>
    <row r="1593" spans="1:28" x14ac:dyDescent="0.35">
      <c r="A1593">
        <v>1995</v>
      </c>
      <c r="B1593" t="s">
        <v>49</v>
      </c>
      <c r="C1593" t="s">
        <v>44</v>
      </c>
      <c r="D1593">
        <v>1439</v>
      </c>
      <c r="E1593">
        <v>1984</v>
      </c>
      <c r="F1593">
        <v>191642</v>
      </c>
      <c r="G1593">
        <v>96126</v>
      </c>
      <c r="H1593">
        <v>1979</v>
      </c>
      <c r="I1593">
        <v>199.5</v>
      </c>
      <c r="J1593">
        <v>0</v>
      </c>
      <c r="K1593">
        <v>0</v>
      </c>
      <c r="L1593">
        <v>191033</v>
      </c>
      <c r="M1593">
        <v>191033</v>
      </c>
      <c r="N1593">
        <v>0</v>
      </c>
      <c r="O1593">
        <v>198.7</v>
      </c>
      <c r="P1593">
        <v>198.7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191033</v>
      </c>
      <c r="W1593">
        <v>198.7</v>
      </c>
      <c r="X1593">
        <v>0</v>
      </c>
      <c r="AB1593">
        <v>0</v>
      </c>
    </row>
    <row r="1594" spans="1:28" x14ac:dyDescent="0.35">
      <c r="A1594">
        <v>1995</v>
      </c>
      <c r="B1594" t="s">
        <v>49</v>
      </c>
      <c r="C1594" t="s">
        <v>57</v>
      </c>
      <c r="D1594">
        <v>3956</v>
      </c>
      <c r="E1594">
        <v>4920</v>
      </c>
      <c r="F1594">
        <v>295434</v>
      </c>
      <c r="G1594">
        <v>278768</v>
      </c>
      <c r="H1594">
        <v>310</v>
      </c>
      <c r="I1594">
        <v>6.3</v>
      </c>
      <c r="J1594">
        <v>268</v>
      </c>
      <c r="K1594">
        <v>5.5</v>
      </c>
      <c r="L1594">
        <v>95086</v>
      </c>
      <c r="M1594">
        <v>14161</v>
      </c>
      <c r="N1594">
        <v>80925</v>
      </c>
      <c r="O1594">
        <v>5.0999999999999996</v>
      </c>
      <c r="P1594">
        <v>34.1</v>
      </c>
      <c r="Q1594">
        <v>61753</v>
      </c>
      <c r="R1594">
        <v>28468</v>
      </c>
      <c r="S1594">
        <v>33285</v>
      </c>
      <c r="T1594">
        <v>10.199999999999999</v>
      </c>
      <c r="U1594">
        <v>22.2</v>
      </c>
      <c r="V1594">
        <v>33333</v>
      </c>
      <c r="W1594">
        <v>11.9</v>
      </c>
      <c r="X1594">
        <v>44.4</v>
      </c>
      <c r="Y1594">
        <v>183</v>
      </c>
      <c r="Z1594">
        <v>184</v>
      </c>
      <c r="AA1594">
        <v>23753</v>
      </c>
      <c r="AB1594">
        <v>0</v>
      </c>
    </row>
    <row r="1595" spans="1:28" x14ac:dyDescent="0.35">
      <c r="A1595">
        <v>1995</v>
      </c>
      <c r="B1595" t="s">
        <v>49</v>
      </c>
      <c r="C1595" t="s">
        <v>58</v>
      </c>
      <c r="D1595">
        <v>3439</v>
      </c>
      <c r="E1595">
        <v>4033</v>
      </c>
      <c r="F1595">
        <v>244739</v>
      </c>
      <c r="G1595">
        <v>244980</v>
      </c>
      <c r="H1595">
        <v>168</v>
      </c>
      <c r="I1595">
        <v>4.0999999999999996</v>
      </c>
      <c r="J1595">
        <v>243</v>
      </c>
      <c r="K1595">
        <v>6</v>
      </c>
      <c r="L1595">
        <v>55789</v>
      </c>
      <c r="M1595">
        <v>6056</v>
      </c>
      <c r="N1595">
        <v>49733</v>
      </c>
      <c r="O1595">
        <v>2.5</v>
      </c>
      <c r="P1595">
        <v>22.8</v>
      </c>
      <c r="Q1595">
        <v>56271</v>
      </c>
      <c r="R1595">
        <v>28813</v>
      </c>
      <c r="S1595">
        <v>27458</v>
      </c>
      <c r="T1595">
        <v>11.8</v>
      </c>
      <c r="U1595">
        <v>23</v>
      </c>
      <c r="V1595">
        <v>-482</v>
      </c>
      <c r="W1595">
        <v>-0.2</v>
      </c>
      <c r="X1595">
        <v>45.6</v>
      </c>
      <c r="Y1595">
        <v>176</v>
      </c>
      <c r="Z1595">
        <v>176</v>
      </c>
      <c r="AA1595">
        <v>24044</v>
      </c>
      <c r="AB1595">
        <v>0</v>
      </c>
    </row>
    <row r="1596" spans="1:28" x14ac:dyDescent="0.35">
      <c r="A1596">
        <v>1995</v>
      </c>
      <c r="B1596" t="s">
        <v>49</v>
      </c>
      <c r="C1596" t="s">
        <v>59</v>
      </c>
      <c r="D1596">
        <v>3603</v>
      </c>
      <c r="E1596">
        <v>5242</v>
      </c>
      <c r="F1596">
        <v>251839</v>
      </c>
      <c r="G1596">
        <v>250938</v>
      </c>
      <c r="H1596">
        <v>224</v>
      </c>
      <c r="I1596">
        <v>4.2</v>
      </c>
      <c r="J1596">
        <v>289</v>
      </c>
      <c r="K1596">
        <v>5.5</v>
      </c>
      <c r="L1596">
        <v>48184</v>
      </c>
      <c r="M1596">
        <v>5371</v>
      </c>
      <c r="N1596">
        <v>42813</v>
      </c>
      <c r="O1596">
        <v>2.1</v>
      </c>
      <c r="P1596">
        <v>19.2</v>
      </c>
      <c r="Q1596">
        <v>46382</v>
      </c>
      <c r="R1596">
        <v>18088</v>
      </c>
      <c r="S1596">
        <v>28294</v>
      </c>
      <c r="T1596">
        <v>7.2</v>
      </c>
      <c r="U1596">
        <v>18.5</v>
      </c>
      <c r="V1596">
        <v>1802</v>
      </c>
      <c r="W1596">
        <v>0.7</v>
      </c>
      <c r="X1596">
        <v>37</v>
      </c>
      <c r="Y1596">
        <v>98</v>
      </c>
      <c r="Z1596">
        <v>121</v>
      </c>
      <c r="AA1596">
        <v>12978</v>
      </c>
      <c r="AB1596">
        <v>0</v>
      </c>
    </row>
    <row r="1597" spans="1:28" x14ac:dyDescent="0.35">
      <c r="A1597">
        <v>1995</v>
      </c>
      <c r="B1597" t="s">
        <v>49</v>
      </c>
      <c r="C1597" t="s">
        <v>60</v>
      </c>
      <c r="D1597">
        <v>3612</v>
      </c>
      <c r="E1597">
        <v>5630</v>
      </c>
      <c r="F1597">
        <v>253912</v>
      </c>
      <c r="G1597">
        <v>249946</v>
      </c>
      <c r="H1597">
        <v>275</v>
      </c>
      <c r="I1597">
        <v>4.9000000000000004</v>
      </c>
      <c r="J1597">
        <v>236</v>
      </c>
      <c r="K1597">
        <v>4.2</v>
      </c>
      <c r="L1597">
        <v>46586</v>
      </c>
      <c r="M1597">
        <v>5863</v>
      </c>
      <c r="N1597">
        <v>40723</v>
      </c>
      <c r="O1597">
        <v>2.2999999999999998</v>
      </c>
      <c r="P1597">
        <v>18.600000000000001</v>
      </c>
      <c r="Q1597">
        <v>38654</v>
      </c>
      <c r="R1597">
        <v>13904</v>
      </c>
      <c r="S1597">
        <v>24750</v>
      </c>
      <c r="T1597">
        <v>5.6</v>
      </c>
      <c r="U1597">
        <v>15.5</v>
      </c>
      <c r="V1597">
        <v>7932</v>
      </c>
      <c r="W1597">
        <v>3.1</v>
      </c>
      <c r="X1597">
        <v>31</v>
      </c>
      <c r="Y1597">
        <v>68</v>
      </c>
      <c r="Z1597">
        <v>68</v>
      </c>
      <c r="AA1597">
        <v>9371</v>
      </c>
      <c r="AB1597">
        <v>0</v>
      </c>
    </row>
    <row r="1598" spans="1:28" x14ac:dyDescent="0.35">
      <c r="A1598">
        <v>1995</v>
      </c>
      <c r="B1598" t="s">
        <v>49</v>
      </c>
      <c r="C1598" t="s">
        <v>61</v>
      </c>
      <c r="D1598">
        <v>3522</v>
      </c>
      <c r="E1598">
        <v>5207</v>
      </c>
      <c r="F1598">
        <v>245100</v>
      </c>
      <c r="G1598">
        <v>242938</v>
      </c>
      <c r="H1598">
        <v>254</v>
      </c>
      <c r="I1598">
        <v>4.9000000000000004</v>
      </c>
      <c r="J1598">
        <v>239</v>
      </c>
      <c r="K1598">
        <v>4.5999999999999996</v>
      </c>
      <c r="L1598">
        <v>43409</v>
      </c>
      <c r="M1598">
        <v>4300</v>
      </c>
      <c r="N1598">
        <v>39109</v>
      </c>
      <c r="O1598">
        <v>1.8</v>
      </c>
      <c r="P1598">
        <v>17.899999999999999</v>
      </c>
      <c r="Q1598">
        <v>39084</v>
      </c>
      <c r="R1598">
        <v>15761</v>
      </c>
      <c r="S1598">
        <v>23323</v>
      </c>
      <c r="T1598">
        <v>6.5</v>
      </c>
      <c r="U1598">
        <v>16.100000000000001</v>
      </c>
      <c r="V1598">
        <v>4325</v>
      </c>
      <c r="W1598">
        <v>1.8</v>
      </c>
      <c r="X1598">
        <v>32.200000000000003</v>
      </c>
      <c r="Y1598">
        <v>81</v>
      </c>
      <c r="Z1598">
        <v>107</v>
      </c>
      <c r="AA1598">
        <v>10912</v>
      </c>
      <c r="AB1598">
        <v>0</v>
      </c>
    </row>
    <row r="1599" spans="1:28" x14ac:dyDescent="0.35">
      <c r="A1599">
        <v>1995</v>
      </c>
      <c r="B1599" t="s">
        <v>49</v>
      </c>
      <c r="C1599" t="s">
        <v>62</v>
      </c>
      <c r="D1599">
        <v>18146</v>
      </c>
      <c r="E1599">
        <v>30510</v>
      </c>
      <c r="F1599">
        <v>1264206</v>
      </c>
      <c r="G1599">
        <v>1253189</v>
      </c>
      <c r="H1599">
        <v>1199</v>
      </c>
      <c r="I1599">
        <v>3.9</v>
      </c>
      <c r="J1599">
        <v>1294</v>
      </c>
      <c r="K1599">
        <v>4.2</v>
      </c>
      <c r="L1599">
        <v>193184</v>
      </c>
      <c r="M1599">
        <v>24113</v>
      </c>
      <c r="N1599">
        <v>169071</v>
      </c>
      <c r="O1599">
        <v>1.9</v>
      </c>
      <c r="P1599">
        <v>15.4</v>
      </c>
      <c r="Q1599">
        <v>171149</v>
      </c>
      <c r="R1599">
        <v>57797</v>
      </c>
      <c r="S1599">
        <v>113352</v>
      </c>
      <c r="T1599">
        <v>4.5999999999999996</v>
      </c>
      <c r="U1599">
        <v>13.7</v>
      </c>
      <c r="V1599">
        <v>22035</v>
      </c>
      <c r="W1599">
        <v>1.7</v>
      </c>
      <c r="X1599">
        <v>27.4</v>
      </c>
      <c r="Y1599">
        <v>269</v>
      </c>
      <c r="Z1599">
        <v>340</v>
      </c>
      <c r="AA1599">
        <v>35404</v>
      </c>
      <c r="AB1599">
        <v>0</v>
      </c>
    </row>
    <row r="1600" spans="1:28" x14ac:dyDescent="0.35">
      <c r="A1600">
        <v>1995</v>
      </c>
      <c r="B1600" t="s">
        <v>49</v>
      </c>
      <c r="C1600" t="s">
        <v>63</v>
      </c>
      <c r="D1600">
        <v>15481</v>
      </c>
      <c r="E1600">
        <v>28399</v>
      </c>
      <c r="F1600">
        <v>1074961</v>
      </c>
      <c r="G1600">
        <v>1064402</v>
      </c>
      <c r="H1600">
        <v>997</v>
      </c>
      <c r="I1600">
        <v>3.5</v>
      </c>
      <c r="J1600">
        <v>1106</v>
      </c>
      <c r="K1600">
        <v>3.9</v>
      </c>
      <c r="L1600">
        <v>141694</v>
      </c>
      <c r="M1600">
        <v>17050</v>
      </c>
      <c r="N1600">
        <v>124644</v>
      </c>
      <c r="O1600">
        <v>1.6</v>
      </c>
      <c r="P1600">
        <v>13.3</v>
      </c>
      <c r="Q1600">
        <v>120575</v>
      </c>
      <c r="R1600">
        <v>36216</v>
      </c>
      <c r="S1600">
        <v>84359</v>
      </c>
      <c r="T1600">
        <v>3.4</v>
      </c>
      <c r="U1600">
        <v>11.3</v>
      </c>
      <c r="V1600">
        <v>21119</v>
      </c>
      <c r="W1600">
        <v>2</v>
      </c>
      <c r="X1600">
        <v>22.6</v>
      </c>
      <c r="Y1600">
        <v>126</v>
      </c>
      <c r="Z1600">
        <v>154</v>
      </c>
      <c r="AA1600">
        <v>16821</v>
      </c>
      <c r="AB1600">
        <v>0</v>
      </c>
    </row>
    <row r="1601" spans="1:28" x14ac:dyDescent="0.35">
      <c r="A1601">
        <v>1995</v>
      </c>
      <c r="B1601" t="s">
        <v>49</v>
      </c>
      <c r="C1601" t="s">
        <v>64</v>
      </c>
      <c r="D1601">
        <v>9464</v>
      </c>
      <c r="E1601">
        <v>22728</v>
      </c>
      <c r="F1601">
        <v>658267</v>
      </c>
      <c r="G1601">
        <v>654252</v>
      </c>
      <c r="H1601">
        <v>737</v>
      </c>
      <c r="I1601">
        <v>3.2</v>
      </c>
      <c r="J1601">
        <v>914</v>
      </c>
      <c r="K1601">
        <v>4</v>
      </c>
      <c r="L1601">
        <v>81433</v>
      </c>
      <c r="M1601">
        <v>11287</v>
      </c>
      <c r="N1601">
        <v>70146</v>
      </c>
      <c r="O1601">
        <v>1.7</v>
      </c>
      <c r="P1601">
        <v>12.4</v>
      </c>
      <c r="Q1601">
        <v>73402</v>
      </c>
      <c r="R1601">
        <v>21214</v>
      </c>
      <c r="S1601">
        <v>52188</v>
      </c>
      <c r="T1601">
        <v>3.2</v>
      </c>
      <c r="U1601">
        <v>11.2</v>
      </c>
      <c r="V1601">
        <v>8031</v>
      </c>
      <c r="W1601">
        <v>1.2</v>
      </c>
      <c r="X1601">
        <v>22.4</v>
      </c>
      <c r="Y1601">
        <v>55</v>
      </c>
      <c r="Z1601">
        <v>96</v>
      </c>
      <c r="AA1601">
        <v>7427</v>
      </c>
      <c r="AB1601">
        <v>0</v>
      </c>
    </row>
    <row r="1602" spans="1:28" x14ac:dyDescent="0.35">
      <c r="A1602">
        <v>1995</v>
      </c>
      <c r="B1602" t="s">
        <v>49</v>
      </c>
      <c r="C1602" t="s">
        <v>45</v>
      </c>
      <c r="D1602">
        <v>41760</v>
      </c>
      <c r="E1602">
        <v>82573</v>
      </c>
      <c r="F1602">
        <v>2908338</v>
      </c>
      <c r="G1602">
        <v>2893938</v>
      </c>
      <c r="H1602">
        <v>2226</v>
      </c>
      <c r="I1602">
        <v>2.7</v>
      </c>
      <c r="J1602">
        <v>2989</v>
      </c>
      <c r="K1602">
        <v>3.6</v>
      </c>
      <c r="L1602">
        <v>302497</v>
      </c>
      <c r="M1602">
        <v>39226</v>
      </c>
      <c r="N1602">
        <v>263271</v>
      </c>
      <c r="O1602">
        <v>1.4</v>
      </c>
      <c r="P1602">
        <v>10.5</v>
      </c>
      <c r="Q1602">
        <v>273696</v>
      </c>
      <c r="R1602">
        <v>77050</v>
      </c>
      <c r="S1602">
        <v>196646</v>
      </c>
      <c r="T1602">
        <v>2.7</v>
      </c>
      <c r="U1602">
        <v>9.5</v>
      </c>
      <c r="V1602">
        <v>28801</v>
      </c>
      <c r="W1602">
        <v>1</v>
      </c>
      <c r="X1602">
        <v>19</v>
      </c>
      <c r="Y1602">
        <v>191</v>
      </c>
      <c r="Z1602">
        <v>367</v>
      </c>
      <c r="AA1602">
        <v>25646</v>
      </c>
      <c r="AB1602">
        <v>0</v>
      </c>
    </row>
    <row r="1603" spans="1:28" x14ac:dyDescent="0.35">
      <c r="A1603">
        <v>1995</v>
      </c>
      <c r="B1603" t="s">
        <v>50</v>
      </c>
      <c r="C1603" t="s">
        <v>44</v>
      </c>
      <c r="D1603">
        <v>622</v>
      </c>
      <c r="E1603">
        <v>1292</v>
      </c>
      <c r="F1603">
        <v>178063</v>
      </c>
      <c r="G1603">
        <v>89266</v>
      </c>
      <c r="H1603">
        <v>1290</v>
      </c>
      <c r="I1603">
        <v>199.7</v>
      </c>
      <c r="J1603">
        <v>0</v>
      </c>
      <c r="K1603">
        <v>0</v>
      </c>
      <c r="L1603">
        <v>177595</v>
      </c>
      <c r="M1603">
        <v>177595</v>
      </c>
      <c r="N1603">
        <v>0</v>
      </c>
      <c r="O1603">
        <v>199</v>
      </c>
      <c r="P1603">
        <v>199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177595</v>
      </c>
      <c r="W1603">
        <v>199</v>
      </c>
      <c r="X1603">
        <v>0</v>
      </c>
      <c r="AB1603">
        <v>0</v>
      </c>
    </row>
    <row r="1604" spans="1:28" x14ac:dyDescent="0.35">
      <c r="A1604">
        <v>1995</v>
      </c>
      <c r="B1604" t="s">
        <v>50</v>
      </c>
      <c r="C1604" t="s">
        <v>57</v>
      </c>
      <c r="D1604">
        <v>1522</v>
      </c>
      <c r="E1604">
        <v>2554</v>
      </c>
      <c r="F1604">
        <v>247279</v>
      </c>
      <c r="G1604">
        <v>234314</v>
      </c>
      <c r="H1604">
        <v>288</v>
      </c>
      <c r="I1604">
        <v>11.7</v>
      </c>
      <c r="J1604">
        <v>117</v>
      </c>
      <c r="K1604">
        <v>4.7</v>
      </c>
      <c r="L1604">
        <v>84528</v>
      </c>
      <c r="M1604">
        <v>17984</v>
      </c>
      <c r="N1604">
        <v>66544</v>
      </c>
      <c r="O1604">
        <v>7.7</v>
      </c>
      <c r="P1604">
        <v>36.1</v>
      </c>
      <c r="Q1604">
        <v>58598</v>
      </c>
      <c r="R1604">
        <v>25071</v>
      </c>
      <c r="S1604">
        <v>33527</v>
      </c>
      <c r="T1604">
        <v>10.7</v>
      </c>
      <c r="U1604">
        <v>25</v>
      </c>
      <c r="V1604">
        <v>25930</v>
      </c>
      <c r="W1604">
        <v>11.1</v>
      </c>
      <c r="X1604">
        <v>50</v>
      </c>
      <c r="Y1604">
        <v>68</v>
      </c>
      <c r="Z1604">
        <v>68</v>
      </c>
      <c r="AB1604">
        <v>1</v>
      </c>
    </row>
    <row r="1605" spans="1:28" x14ac:dyDescent="0.35">
      <c r="A1605">
        <v>1995</v>
      </c>
      <c r="B1605" t="s">
        <v>50</v>
      </c>
      <c r="C1605" t="s">
        <v>58</v>
      </c>
      <c r="D1605">
        <v>1338</v>
      </c>
      <c r="E1605">
        <v>1958</v>
      </c>
      <c r="F1605">
        <v>209353</v>
      </c>
      <c r="G1605">
        <v>210579</v>
      </c>
      <c r="H1605">
        <v>173</v>
      </c>
      <c r="I1605">
        <v>8.9</v>
      </c>
      <c r="J1605">
        <v>130</v>
      </c>
      <c r="K1605">
        <v>6.7</v>
      </c>
      <c r="L1605">
        <v>50236</v>
      </c>
      <c r="M1605">
        <v>6325</v>
      </c>
      <c r="N1605">
        <v>43911</v>
      </c>
      <c r="O1605">
        <v>3</v>
      </c>
      <c r="P1605">
        <v>23.9</v>
      </c>
      <c r="Q1605">
        <v>52687</v>
      </c>
      <c r="R1605">
        <v>29490</v>
      </c>
      <c r="S1605">
        <v>23197</v>
      </c>
      <c r="T1605">
        <v>14</v>
      </c>
      <c r="U1605">
        <v>25</v>
      </c>
      <c r="V1605">
        <v>-2451</v>
      </c>
      <c r="W1605">
        <v>-1.1000000000000001</v>
      </c>
      <c r="X1605">
        <v>47.8</v>
      </c>
      <c r="Y1605">
        <v>85</v>
      </c>
      <c r="Z1605">
        <v>89</v>
      </c>
      <c r="AA1605">
        <v>25909</v>
      </c>
      <c r="AB1605">
        <v>0</v>
      </c>
    </row>
    <row r="1606" spans="1:28" x14ac:dyDescent="0.35">
      <c r="A1606">
        <v>1995</v>
      </c>
      <c r="B1606" t="s">
        <v>50</v>
      </c>
      <c r="C1606" t="s">
        <v>59</v>
      </c>
      <c r="D1606">
        <v>1509</v>
      </c>
      <c r="E1606">
        <v>3359</v>
      </c>
      <c r="F1606">
        <v>228353</v>
      </c>
      <c r="G1606">
        <v>227611</v>
      </c>
      <c r="H1606">
        <v>330</v>
      </c>
      <c r="I1606">
        <v>10.1</v>
      </c>
      <c r="J1606">
        <v>180</v>
      </c>
      <c r="K1606">
        <v>5.5</v>
      </c>
      <c r="L1606">
        <v>47300</v>
      </c>
      <c r="M1606">
        <v>7527</v>
      </c>
      <c r="N1606">
        <v>39773</v>
      </c>
      <c r="O1606">
        <v>3.3</v>
      </c>
      <c r="P1606">
        <v>20.8</v>
      </c>
      <c r="Q1606">
        <v>45816</v>
      </c>
      <c r="R1606">
        <v>19124</v>
      </c>
      <c r="S1606">
        <v>26692</v>
      </c>
      <c r="T1606">
        <v>8.4</v>
      </c>
      <c r="U1606">
        <v>20.100000000000001</v>
      </c>
      <c r="V1606">
        <v>1484</v>
      </c>
      <c r="W1606">
        <v>0.7</v>
      </c>
      <c r="X1606">
        <v>40.200000000000003</v>
      </c>
      <c r="Y1606">
        <v>38</v>
      </c>
      <c r="Z1606">
        <v>42</v>
      </c>
      <c r="AA1606">
        <v>12439</v>
      </c>
      <c r="AB1606">
        <v>0</v>
      </c>
    </row>
    <row r="1607" spans="1:28" x14ac:dyDescent="0.35">
      <c r="A1607">
        <v>1995</v>
      </c>
      <c r="B1607" t="s">
        <v>50</v>
      </c>
      <c r="C1607" t="s">
        <v>60</v>
      </c>
      <c r="D1607">
        <v>1471</v>
      </c>
      <c r="E1607">
        <v>3480</v>
      </c>
      <c r="F1607">
        <v>221479</v>
      </c>
      <c r="G1607">
        <v>216919</v>
      </c>
      <c r="H1607">
        <v>273</v>
      </c>
      <c r="I1607">
        <v>8</v>
      </c>
      <c r="J1607">
        <v>115</v>
      </c>
      <c r="K1607">
        <v>3.4</v>
      </c>
      <c r="L1607">
        <v>42504</v>
      </c>
      <c r="M1607">
        <v>6400</v>
      </c>
      <c r="N1607">
        <v>36104</v>
      </c>
      <c r="O1607">
        <v>3</v>
      </c>
      <c r="P1607">
        <v>19.600000000000001</v>
      </c>
      <c r="Q1607">
        <v>33383</v>
      </c>
      <c r="R1607">
        <v>11831</v>
      </c>
      <c r="S1607">
        <v>21552</v>
      </c>
      <c r="T1607">
        <v>5.5</v>
      </c>
      <c r="U1607">
        <v>15.4</v>
      </c>
      <c r="V1607">
        <v>9121</v>
      </c>
      <c r="W1607">
        <v>4.2</v>
      </c>
      <c r="X1607">
        <v>30.8</v>
      </c>
      <c r="Y1607">
        <v>25</v>
      </c>
      <c r="Z1607">
        <v>27</v>
      </c>
      <c r="AB1607">
        <v>1</v>
      </c>
    </row>
    <row r="1608" spans="1:28" x14ac:dyDescent="0.35">
      <c r="A1608">
        <v>1995</v>
      </c>
      <c r="B1608" t="s">
        <v>50</v>
      </c>
      <c r="C1608" t="s">
        <v>61</v>
      </c>
      <c r="D1608">
        <v>1447</v>
      </c>
      <c r="E1608">
        <v>2890</v>
      </c>
      <c r="F1608">
        <v>219882</v>
      </c>
      <c r="G1608">
        <v>212989</v>
      </c>
      <c r="H1608">
        <v>200</v>
      </c>
      <c r="I1608">
        <v>7</v>
      </c>
      <c r="J1608">
        <v>149</v>
      </c>
      <c r="K1608">
        <v>5.2</v>
      </c>
      <c r="L1608">
        <v>43221</v>
      </c>
      <c r="M1608">
        <v>5728</v>
      </c>
      <c r="N1608">
        <v>37493</v>
      </c>
      <c r="O1608">
        <v>2.7</v>
      </c>
      <c r="P1608">
        <v>20.3</v>
      </c>
      <c r="Q1608">
        <v>29434</v>
      </c>
      <c r="R1608">
        <v>9345</v>
      </c>
      <c r="S1608">
        <v>20089</v>
      </c>
      <c r="T1608">
        <v>4.4000000000000004</v>
      </c>
      <c r="U1608">
        <v>13.8</v>
      </c>
      <c r="V1608">
        <v>13787</v>
      </c>
      <c r="W1608">
        <v>6.5</v>
      </c>
      <c r="X1608">
        <v>27.6</v>
      </c>
      <c r="Y1608">
        <v>16</v>
      </c>
      <c r="Z1608">
        <v>26</v>
      </c>
      <c r="AA1608">
        <v>4377</v>
      </c>
      <c r="AB1608">
        <v>0</v>
      </c>
    </row>
    <row r="1609" spans="1:28" x14ac:dyDescent="0.35">
      <c r="A1609">
        <v>1995</v>
      </c>
      <c r="B1609" t="s">
        <v>50</v>
      </c>
      <c r="C1609" t="s">
        <v>62</v>
      </c>
      <c r="D1609">
        <v>8604</v>
      </c>
      <c r="E1609">
        <v>23181</v>
      </c>
      <c r="F1609">
        <v>1308870</v>
      </c>
      <c r="G1609">
        <v>1286626</v>
      </c>
      <c r="H1609">
        <v>1436</v>
      </c>
      <c r="I1609">
        <v>6.3</v>
      </c>
      <c r="J1609">
        <v>1006</v>
      </c>
      <c r="K1609">
        <v>4.4000000000000004</v>
      </c>
      <c r="L1609">
        <v>210303</v>
      </c>
      <c r="M1609">
        <v>34530</v>
      </c>
      <c r="N1609">
        <v>175773</v>
      </c>
      <c r="O1609">
        <v>2.7</v>
      </c>
      <c r="P1609">
        <v>16.3</v>
      </c>
      <c r="Q1609">
        <v>165814</v>
      </c>
      <c r="R1609">
        <v>51534</v>
      </c>
      <c r="S1609">
        <v>114280</v>
      </c>
      <c r="T1609">
        <v>4</v>
      </c>
      <c r="U1609">
        <v>12.9</v>
      </c>
      <c r="V1609">
        <v>44489</v>
      </c>
      <c r="W1609">
        <v>3.4</v>
      </c>
      <c r="X1609">
        <v>25.8</v>
      </c>
      <c r="Y1609">
        <v>101</v>
      </c>
      <c r="Z1609">
        <v>225</v>
      </c>
      <c r="AA1609">
        <v>29418</v>
      </c>
      <c r="AB1609">
        <v>0</v>
      </c>
    </row>
    <row r="1610" spans="1:28" x14ac:dyDescent="0.35">
      <c r="A1610">
        <v>1995</v>
      </c>
      <c r="B1610" t="s">
        <v>50</v>
      </c>
      <c r="C1610" t="s">
        <v>63</v>
      </c>
      <c r="D1610">
        <v>7743</v>
      </c>
      <c r="E1610">
        <v>23622</v>
      </c>
      <c r="F1610">
        <v>1168449</v>
      </c>
      <c r="G1610">
        <v>1150648</v>
      </c>
      <c r="H1610">
        <v>1249</v>
      </c>
      <c r="I1610">
        <v>5.3</v>
      </c>
      <c r="J1610">
        <v>858</v>
      </c>
      <c r="K1610">
        <v>3.7</v>
      </c>
      <c r="L1610">
        <v>159126</v>
      </c>
      <c r="M1610">
        <v>26127</v>
      </c>
      <c r="N1610">
        <v>132999</v>
      </c>
      <c r="O1610">
        <v>2.2999999999999998</v>
      </c>
      <c r="P1610">
        <v>13.8</v>
      </c>
      <c r="Q1610">
        <v>123523</v>
      </c>
      <c r="R1610">
        <v>31752</v>
      </c>
      <c r="S1610">
        <v>91771</v>
      </c>
      <c r="T1610">
        <v>2.8</v>
      </c>
      <c r="U1610">
        <v>10.7</v>
      </c>
      <c r="V1610">
        <v>35603</v>
      </c>
      <c r="W1610">
        <v>3.1</v>
      </c>
      <c r="X1610">
        <v>21.4</v>
      </c>
      <c r="Y1610">
        <v>54</v>
      </c>
      <c r="Z1610">
        <v>75</v>
      </c>
      <c r="AA1610">
        <v>15846</v>
      </c>
      <c r="AB1610">
        <v>0</v>
      </c>
    </row>
    <row r="1611" spans="1:28" x14ac:dyDescent="0.35">
      <c r="A1611">
        <v>1995</v>
      </c>
      <c r="B1611" t="s">
        <v>50</v>
      </c>
      <c r="C1611" t="s">
        <v>64</v>
      </c>
      <c r="D1611">
        <v>5669</v>
      </c>
      <c r="E1611">
        <v>24869</v>
      </c>
      <c r="F1611">
        <v>865359</v>
      </c>
      <c r="G1611">
        <v>853021</v>
      </c>
      <c r="H1611">
        <v>1226</v>
      </c>
      <c r="I1611">
        <v>4.9000000000000004</v>
      </c>
      <c r="J1611">
        <v>1016</v>
      </c>
      <c r="K1611">
        <v>4.0999999999999996</v>
      </c>
      <c r="L1611">
        <v>118811</v>
      </c>
      <c r="M1611">
        <v>20963</v>
      </c>
      <c r="N1611">
        <v>97848</v>
      </c>
      <c r="O1611">
        <v>2.5</v>
      </c>
      <c r="P1611">
        <v>13.9</v>
      </c>
      <c r="Q1611">
        <v>94135</v>
      </c>
      <c r="R1611">
        <v>24728</v>
      </c>
      <c r="S1611">
        <v>69407</v>
      </c>
      <c r="T1611">
        <v>2.9</v>
      </c>
      <c r="U1611">
        <v>11</v>
      </c>
      <c r="V1611">
        <v>24676</v>
      </c>
      <c r="W1611">
        <v>2.9</v>
      </c>
      <c r="X1611">
        <v>22</v>
      </c>
      <c r="Y1611">
        <v>25</v>
      </c>
      <c r="Z1611">
        <v>106</v>
      </c>
      <c r="AA1611">
        <v>7528</v>
      </c>
      <c r="AB1611">
        <v>0</v>
      </c>
    </row>
    <row r="1612" spans="1:28" x14ac:dyDescent="0.35">
      <c r="A1612">
        <v>1995</v>
      </c>
      <c r="B1612" t="s">
        <v>50</v>
      </c>
      <c r="C1612" t="s">
        <v>45</v>
      </c>
      <c r="D1612">
        <v>25816</v>
      </c>
      <c r="E1612">
        <v>89563</v>
      </c>
      <c r="F1612">
        <v>3926991</v>
      </c>
      <c r="G1612">
        <v>3889203</v>
      </c>
      <c r="H1612">
        <v>3679</v>
      </c>
      <c r="I1612">
        <v>4.0999999999999996</v>
      </c>
      <c r="J1612">
        <v>3593</v>
      </c>
      <c r="K1612">
        <v>4</v>
      </c>
      <c r="L1612">
        <v>431276</v>
      </c>
      <c r="M1612">
        <v>71467</v>
      </c>
      <c r="N1612">
        <v>359809</v>
      </c>
      <c r="O1612">
        <v>1.8</v>
      </c>
      <c r="P1612">
        <v>11.1</v>
      </c>
      <c r="Q1612">
        <v>355700</v>
      </c>
      <c r="R1612">
        <v>90402</v>
      </c>
      <c r="S1612">
        <v>265298</v>
      </c>
      <c r="T1612">
        <v>2.2999999999999998</v>
      </c>
      <c r="U1612">
        <v>9.1</v>
      </c>
      <c r="V1612">
        <v>75576</v>
      </c>
      <c r="W1612">
        <v>2</v>
      </c>
      <c r="X1612">
        <v>18.2</v>
      </c>
      <c r="Y1612">
        <v>74</v>
      </c>
      <c r="Z1612">
        <v>339</v>
      </c>
      <c r="AA1612">
        <v>21023</v>
      </c>
      <c r="AB1612">
        <v>0</v>
      </c>
    </row>
    <row r="1613" spans="1:28" x14ac:dyDescent="0.35">
      <c r="A1613">
        <v>1995</v>
      </c>
      <c r="B1613" t="s">
        <v>51</v>
      </c>
      <c r="C1613" t="s">
        <v>44</v>
      </c>
      <c r="D1613">
        <v>87</v>
      </c>
      <c r="E1613">
        <v>296</v>
      </c>
      <c r="F1613">
        <v>61556</v>
      </c>
      <c r="G1613">
        <v>30778</v>
      </c>
      <c r="H1613">
        <v>296</v>
      </c>
      <c r="I1613">
        <v>200</v>
      </c>
      <c r="J1613">
        <v>0</v>
      </c>
      <c r="K1613">
        <v>0</v>
      </c>
      <c r="L1613">
        <v>61556</v>
      </c>
      <c r="M1613">
        <v>61556</v>
      </c>
      <c r="N1613">
        <v>0</v>
      </c>
      <c r="O1613">
        <v>200</v>
      </c>
      <c r="P1613">
        <v>200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61556</v>
      </c>
      <c r="W1613">
        <v>200</v>
      </c>
      <c r="X1613">
        <v>0</v>
      </c>
      <c r="AB1613">
        <v>0</v>
      </c>
    </row>
    <row r="1614" spans="1:28" x14ac:dyDescent="0.35">
      <c r="A1614">
        <v>1995</v>
      </c>
      <c r="B1614" t="s">
        <v>51</v>
      </c>
      <c r="C1614" t="s">
        <v>57</v>
      </c>
      <c r="D1614">
        <v>321</v>
      </c>
      <c r="E1614">
        <v>766</v>
      </c>
      <c r="F1614">
        <v>125676</v>
      </c>
      <c r="G1614">
        <v>112396</v>
      </c>
      <c r="H1614">
        <v>71</v>
      </c>
      <c r="I1614">
        <v>9.6999999999999993</v>
      </c>
      <c r="J1614">
        <v>10</v>
      </c>
      <c r="K1614">
        <v>1.4</v>
      </c>
      <c r="L1614">
        <v>42216</v>
      </c>
      <c r="M1614">
        <v>5780</v>
      </c>
      <c r="N1614">
        <v>36436</v>
      </c>
      <c r="O1614">
        <v>5.0999999999999996</v>
      </c>
      <c r="P1614">
        <v>37.6</v>
      </c>
      <c r="Q1614">
        <v>15656</v>
      </c>
      <c r="R1614">
        <v>1371</v>
      </c>
      <c r="S1614">
        <v>14285</v>
      </c>
      <c r="T1614">
        <v>1.2</v>
      </c>
      <c r="U1614">
        <v>13.9</v>
      </c>
      <c r="V1614">
        <v>26560</v>
      </c>
      <c r="W1614">
        <v>23.7</v>
      </c>
      <c r="X1614">
        <v>27.8</v>
      </c>
      <c r="Y1614">
        <v>1</v>
      </c>
      <c r="Z1614">
        <v>1</v>
      </c>
      <c r="AB1614">
        <v>1</v>
      </c>
    </row>
    <row r="1615" spans="1:28" x14ac:dyDescent="0.35">
      <c r="A1615">
        <v>1995</v>
      </c>
      <c r="B1615" t="s">
        <v>51</v>
      </c>
      <c r="C1615" t="s">
        <v>58</v>
      </c>
      <c r="D1615">
        <v>295</v>
      </c>
      <c r="E1615">
        <v>579</v>
      </c>
      <c r="F1615">
        <v>107846</v>
      </c>
      <c r="G1615">
        <v>105868</v>
      </c>
      <c r="H1615">
        <v>59</v>
      </c>
      <c r="I1615">
        <v>10.199999999999999</v>
      </c>
      <c r="J1615">
        <v>42</v>
      </c>
      <c r="K1615">
        <v>7.3</v>
      </c>
      <c r="L1615">
        <v>28415</v>
      </c>
      <c r="M1615">
        <v>3557</v>
      </c>
      <c r="N1615">
        <v>24858</v>
      </c>
      <c r="O1615">
        <v>3.4</v>
      </c>
      <c r="P1615">
        <v>26.8</v>
      </c>
      <c r="Q1615">
        <v>24458</v>
      </c>
      <c r="R1615">
        <v>13686</v>
      </c>
      <c r="S1615">
        <v>10772</v>
      </c>
      <c r="T1615">
        <v>12.9</v>
      </c>
      <c r="U1615">
        <v>23.1</v>
      </c>
      <c r="V1615">
        <v>3957</v>
      </c>
      <c r="W1615">
        <v>3.7</v>
      </c>
      <c r="X1615">
        <v>46.2</v>
      </c>
      <c r="Y1615">
        <v>19</v>
      </c>
      <c r="Z1615">
        <v>23</v>
      </c>
      <c r="AB1615">
        <v>1</v>
      </c>
    </row>
    <row r="1616" spans="1:28" x14ac:dyDescent="0.35">
      <c r="A1616">
        <v>1995</v>
      </c>
      <c r="B1616" t="s">
        <v>51</v>
      </c>
      <c r="C1616" t="s">
        <v>59</v>
      </c>
      <c r="D1616">
        <v>338</v>
      </c>
      <c r="E1616">
        <v>1512</v>
      </c>
      <c r="F1616">
        <v>116452</v>
      </c>
      <c r="G1616">
        <v>114654</v>
      </c>
      <c r="H1616">
        <v>273</v>
      </c>
      <c r="I1616">
        <v>19.2</v>
      </c>
      <c r="J1616">
        <v>92</v>
      </c>
      <c r="K1616">
        <v>6.5</v>
      </c>
      <c r="L1616">
        <v>26679</v>
      </c>
      <c r="M1616">
        <v>7618</v>
      </c>
      <c r="N1616">
        <v>19061</v>
      </c>
      <c r="O1616">
        <v>6.6</v>
      </c>
      <c r="P1616">
        <v>23.3</v>
      </c>
      <c r="Q1616">
        <v>23082</v>
      </c>
      <c r="R1616">
        <v>8874</v>
      </c>
      <c r="S1616">
        <v>14208</v>
      </c>
      <c r="T1616">
        <v>7.7</v>
      </c>
      <c r="U1616">
        <v>20.100000000000001</v>
      </c>
      <c r="V1616">
        <v>3597</v>
      </c>
      <c r="W1616">
        <v>3.2</v>
      </c>
      <c r="X1616">
        <v>40.200000000000003</v>
      </c>
      <c r="Y1616">
        <v>8</v>
      </c>
      <c r="Z1616">
        <v>18</v>
      </c>
      <c r="AA1616">
        <v>6508</v>
      </c>
      <c r="AB1616">
        <v>0</v>
      </c>
    </row>
    <row r="1617" spans="1:28" x14ac:dyDescent="0.35">
      <c r="A1617">
        <v>1995</v>
      </c>
      <c r="B1617" t="s">
        <v>51</v>
      </c>
      <c r="C1617" t="s">
        <v>60</v>
      </c>
      <c r="D1617">
        <v>281</v>
      </c>
      <c r="E1617">
        <v>1301</v>
      </c>
      <c r="F1617">
        <v>95443</v>
      </c>
      <c r="G1617">
        <v>97716</v>
      </c>
      <c r="H1617">
        <v>157</v>
      </c>
      <c r="I1617">
        <v>12.3</v>
      </c>
      <c r="J1617">
        <v>104</v>
      </c>
      <c r="K1617">
        <v>8.1999999999999993</v>
      </c>
      <c r="L1617">
        <v>16871</v>
      </c>
      <c r="M1617">
        <v>3785</v>
      </c>
      <c r="N1617">
        <v>13086</v>
      </c>
      <c r="O1617">
        <v>3.9</v>
      </c>
      <c r="P1617">
        <v>17.3</v>
      </c>
      <c r="Q1617">
        <v>21416</v>
      </c>
      <c r="R1617">
        <v>9049</v>
      </c>
      <c r="S1617">
        <v>12367</v>
      </c>
      <c r="T1617">
        <v>9.3000000000000007</v>
      </c>
      <c r="U1617">
        <v>21.9</v>
      </c>
      <c r="V1617">
        <v>-4545</v>
      </c>
      <c r="W1617">
        <v>-4.5999999999999996</v>
      </c>
      <c r="X1617">
        <v>34.6</v>
      </c>
      <c r="Y1617">
        <v>8</v>
      </c>
      <c r="Z1617">
        <v>8</v>
      </c>
      <c r="AA1617">
        <v>5405</v>
      </c>
      <c r="AB1617">
        <v>0</v>
      </c>
    </row>
    <row r="1618" spans="1:28" x14ac:dyDescent="0.35">
      <c r="A1618">
        <v>1995</v>
      </c>
      <c r="B1618" t="s">
        <v>51</v>
      </c>
      <c r="C1618" t="s">
        <v>61</v>
      </c>
      <c r="D1618">
        <v>340</v>
      </c>
      <c r="E1618">
        <v>1508</v>
      </c>
      <c r="F1618">
        <v>117860</v>
      </c>
      <c r="G1618">
        <v>111281</v>
      </c>
      <c r="H1618">
        <v>207</v>
      </c>
      <c r="I1618">
        <v>14.5</v>
      </c>
      <c r="J1618">
        <v>46</v>
      </c>
      <c r="K1618">
        <v>3.2</v>
      </c>
      <c r="L1618">
        <v>27467</v>
      </c>
      <c r="M1618">
        <v>5470</v>
      </c>
      <c r="N1618">
        <v>21997</v>
      </c>
      <c r="O1618">
        <v>4.9000000000000004</v>
      </c>
      <c r="P1618">
        <v>24.7</v>
      </c>
      <c r="Q1618">
        <v>14308</v>
      </c>
      <c r="R1618">
        <v>3245</v>
      </c>
      <c r="S1618">
        <v>11063</v>
      </c>
      <c r="T1618">
        <v>2.9</v>
      </c>
      <c r="U1618">
        <v>12.9</v>
      </c>
      <c r="V1618">
        <v>13159</v>
      </c>
      <c r="W1618">
        <v>11.8</v>
      </c>
      <c r="X1618">
        <v>25.8</v>
      </c>
      <c r="Y1618">
        <v>3</v>
      </c>
      <c r="Z1618">
        <v>3</v>
      </c>
      <c r="AB1618">
        <v>1</v>
      </c>
    </row>
    <row r="1619" spans="1:28" x14ac:dyDescent="0.35">
      <c r="A1619">
        <v>1995</v>
      </c>
      <c r="B1619" t="s">
        <v>51</v>
      </c>
      <c r="C1619" t="s">
        <v>62</v>
      </c>
      <c r="D1619">
        <v>2088</v>
      </c>
      <c r="E1619">
        <v>10104</v>
      </c>
      <c r="F1619">
        <v>716050</v>
      </c>
      <c r="G1619">
        <v>700574</v>
      </c>
      <c r="H1619">
        <v>1103</v>
      </c>
      <c r="I1619">
        <v>11.2</v>
      </c>
      <c r="J1619">
        <v>666</v>
      </c>
      <c r="K1619">
        <v>6.7</v>
      </c>
      <c r="L1619">
        <v>122817</v>
      </c>
      <c r="M1619">
        <v>29743</v>
      </c>
      <c r="N1619">
        <v>93074</v>
      </c>
      <c r="O1619">
        <v>4.2</v>
      </c>
      <c r="P1619">
        <v>17.5</v>
      </c>
      <c r="Q1619">
        <v>91865</v>
      </c>
      <c r="R1619">
        <v>25919</v>
      </c>
      <c r="S1619">
        <v>65946</v>
      </c>
      <c r="T1619">
        <v>3.7</v>
      </c>
      <c r="U1619">
        <v>13.1</v>
      </c>
      <c r="V1619">
        <v>30952</v>
      </c>
      <c r="W1619">
        <v>4.4000000000000004</v>
      </c>
      <c r="X1619">
        <v>26.2</v>
      </c>
      <c r="Y1619">
        <v>19</v>
      </c>
      <c r="Z1619">
        <v>20</v>
      </c>
      <c r="AA1619">
        <v>12500</v>
      </c>
      <c r="AB1619">
        <v>0</v>
      </c>
    </row>
    <row r="1620" spans="1:28" x14ac:dyDescent="0.35">
      <c r="A1620">
        <v>1995</v>
      </c>
      <c r="B1620" t="s">
        <v>51</v>
      </c>
      <c r="C1620" t="s">
        <v>63</v>
      </c>
      <c r="D1620">
        <v>1989</v>
      </c>
      <c r="E1620">
        <v>12159</v>
      </c>
      <c r="F1620">
        <v>678755</v>
      </c>
      <c r="G1620">
        <v>663183</v>
      </c>
      <c r="H1620">
        <v>1260</v>
      </c>
      <c r="I1620">
        <v>10.6</v>
      </c>
      <c r="J1620">
        <v>814</v>
      </c>
      <c r="K1620">
        <v>6.8</v>
      </c>
      <c r="L1620">
        <v>114128</v>
      </c>
      <c r="M1620">
        <v>28508</v>
      </c>
      <c r="N1620">
        <v>85620</v>
      </c>
      <c r="O1620">
        <v>4.3</v>
      </c>
      <c r="P1620">
        <v>17.2</v>
      </c>
      <c r="Q1620">
        <v>82984</v>
      </c>
      <c r="R1620">
        <v>19457</v>
      </c>
      <c r="S1620">
        <v>63527</v>
      </c>
      <c r="T1620">
        <v>2.9</v>
      </c>
      <c r="U1620">
        <v>12.5</v>
      </c>
      <c r="V1620">
        <v>31144</v>
      </c>
      <c r="W1620">
        <v>4.7</v>
      </c>
      <c r="X1620">
        <v>25</v>
      </c>
      <c r="Y1620">
        <v>3</v>
      </c>
      <c r="Z1620">
        <v>6</v>
      </c>
      <c r="AA1620">
        <v>2150</v>
      </c>
      <c r="AB1620">
        <v>0</v>
      </c>
    </row>
    <row r="1621" spans="1:28" x14ac:dyDescent="0.35">
      <c r="A1621">
        <v>1995</v>
      </c>
      <c r="B1621" t="s">
        <v>51</v>
      </c>
      <c r="C1621" t="s">
        <v>64</v>
      </c>
      <c r="D1621">
        <v>1631</v>
      </c>
      <c r="E1621">
        <v>14076</v>
      </c>
      <c r="F1621">
        <v>551410</v>
      </c>
      <c r="G1621">
        <v>543973</v>
      </c>
      <c r="H1621">
        <v>1257</v>
      </c>
      <c r="I1621">
        <v>9</v>
      </c>
      <c r="J1621">
        <v>962</v>
      </c>
      <c r="K1621">
        <v>6.9</v>
      </c>
      <c r="L1621">
        <v>82392</v>
      </c>
      <c r="M1621">
        <v>20571</v>
      </c>
      <c r="N1621">
        <v>61821</v>
      </c>
      <c r="O1621">
        <v>3.8</v>
      </c>
      <c r="P1621">
        <v>15.1</v>
      </c>
      <c r="Q1621">
        <v>67517</v>
      </c>
      <c r="R1621">
        <v>18399</v>
      </c>
      <c r="S1621">
        <v>49118</v>
      </c>
      <c r="T1621">
        <v>3.4</v>
      </c>
      <c r="U1621">
        <v>12.4</v>
      </c>
      <c r="V1621">
        <v>14875</v>
      </c>
      <c r="W1621">
        <v>2.7</v>
      </c>
      <c r="X1621">
        <v>24.8</v>
      </c>
      <c r="Y1621">
        <v>3</v>
      </c>
      <c r="Z1621">
        <v>3</v>
      </c>
      <c r="AA1621">
        <v>1978</v>
      </c>
      <c r="AB1621">
        <v>0</v>
      </c>
    </row>
    <row r="1622" spans="1:28" x14ac:dyDescent="0.35">
      <c r="A1622">
        <v>1995</v>
      </c>
      <c r="B1622" t="s">
        <v>51</v>
      </c>
      <c r="C1622" t="s">
        <v>45</v>
      </c>
      <c r="D1622">
        <v>8602</v>
      </c>
      <c r="E1622">
        <v>60476</v>
      </c>
      <c r="F1622">
        <v>2930332</v>
      </c>
      <c r="G1622">
        <v>2896017</v>
      </c>
      <c r="H1622">
        <v>3859</v>
      </c>
      <c r="I1622">
        <v>6.4</v>
      </c>
      <c r="J1622">
        <v>3356</v>
      </c>
      <c r="K1622">
        <v>5.6</v>
      </c>
      <c r="L1622">
        <v>355882</v>
      </c>
      <c r="M1622">
        <v>76528</v>
      </c>
      <c r="N1622">
        <v>279354</v>
      </c>
      <c r="O1622">
        <v>2.6</v>
      </c>
      <c r="P1622">
        <v>12.3</v>
      </c>
      <c r="Q1622">
        <v>287251</v>
      </c>
      <c r="R1622">
        <v>69203</v>
      </c>
      <c r="S1622">
        <v>218048</v>
      </c>
      <c r="T1622">
        <v>2.4</v>
      </c>
      <c r="U1622">
        <v>9.9</v>
      </c>
      <c r="V1622">
        <v>68631</v>
      </c>
      <c r="W1622">
        <v>2.4</v>
      </c>
      <c r="X1622">
        <v>19.8</v>
      </c>
      <c r="Y1622">
        <v>12</v>
      </c>
      <c r="Z1622">
        <v>186</v>
      </c>
      <c r="AA1622">
        <v>7688</v>
      </c>
      <c r="AB1622">
        <v>0</v>
      </c>
    </row>
    <row r="1623" spans="1:28" x14ac:dyDescent="0.35">
      <c r="A1623">
        <v>1995</v>
      </c>
      <c r="B1623" t="s">
        <v>52</v>
      </c>
      <c r="C1623" t="s">
        <v>44</v>
      </c>
      <c r="D1623">
        <v>23</v>
      </c>
      <c r="E1623">
        <v>93</v>
      </c>
      <c r="F1623">
        <v>31398</v>
      </c>
      <c r="G1623">
        <v>15699</v>
      </c>
      <c r="H1623">
        <v>93</v>
      </c>
      <c r="I1623">
        <v>200</v>
      </c>
      <c r="J1623">
        <v>0</v>
      </c>
      <c r="K1623">
        <v>0</v>
      </c>
      <c r="L1623">
        <v>31398</v>
      </c>
      <c r="M1623">
        <v>31398</v>
      </c>
      <c r="N1623">
        <v>0</v>
      </c>
      <c r="O1623">
        <v>200</v>
      </c>
      <c r="P1623">
        <v>200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31398</v>
      </c>
      <c r="W1623">
        <v>200</v>
      </c>
      <c r="X1623">
        <v>0</v>
      </c>
      <c r="AB1623">
        <v>0</v>
      </c>
    </row>
    <row r="1624" spans="1:28" x14ac:dyDescent="0.35">
      <c r="A1624">
        <v>1995</v>
      </c>
      <c r="B1624" t="s">
        <v>52</v>
      </c>
      <c r="C1624" t="s">
        <v>57</v>
      </c>
      <c r="D1624">
        <v>108</v>
      </c>
      <c r="E1624">
        <v>511</v>
      </c>
      <c r="F1624">
        <v>83912</v>
      </c>
      <c r="G1624">
        <v>69900</v>
      </c>
      <c r="H1624">
        <v>99</v>
      </c>
      <c r="I1624">
        <v>21.3</v>
      </c>
      <c r="J1624">
        <v>7</v>
      </c>
      <c r="K1624">
        <v>1.5</v>
      </c>
      <c r="L1624">
        <v>34680</v>
      </c>
      <c r="M1624">
        <v>7308</v>
      </c>
      <c r="N1624">
        <v>27372</v>
      </c>
      <c r="O1624">
        <v>10.5</v>
      </c>
      <c r="P1624">
        <v>49.6</v>
      </c>
      <c r="Q1624">
        <v>6656</v>
      </c>
      <c r="R1624">
        <v>233</v>
      </c>
      <c r="S1624">
        <v>6423</v>
      </c>
      <c r="T1624">
        <v>0.3</v>
      </c>
      <c r="U1624">
        <v>9.5</v>
      </c>
      <c r="V1624">
        <v>28024</v>
      </c>
      <c r="W1624">
        <v>40.1</v>
      </c>
      <c r="X1624">
        <v>19</v>
      </c>
      <c r="AB1624">
        <v>0</v>
      </c>
    </row>
    <row r="1625" spans="1:28" x14ac:dyDescent="0.35">
      <c r="A1625">
        <v>1995</v>
      </c>
      <c r="B1625" t="s">
        <v>52</v>
      </c>
      <c r="C1625" t="s">
        <v>58</v>
      </c>
      <c r="D1625">
        <v>101</v>
      </c>
      <c r="E1625">
        <v>581</v>
      </c>
      <c r="F1625">
        <v>70291</v>
      </c>
      <c r="G1625">
        <v>66159</v>
      </c>
      <c r="H1625">
        <v>125</v>
      </c>
      <c r="I1625">
        <v>23.6</v>
      </c>
      <c r="J1625">
        <v>19</v>
      </c>
      <c r="K1625">
        <v>3.6</v>
      </c>
      <c r="L1625">
        <v>19999</v>
      </c>
      <c r="M1625">
        <v>2942</v>
      </c>
      <c r="N1625">
        <v>17057</v>
      </c>
      <c r="O1625">
        <v>4.4000000000000004</v>
      </c>
      <c r="P1625">
        <v>30.2</v>
      </c>
      <c r="Q1625">
        <v>11736</v>
      </c>
      <c r="R1625">
        <v>4073</v>
      </c>
      <c r="S1625">
        <v>7663</v>
      </c>
      <c r="T1625">
        <v>6.2</v>
      </c>
      <c r="U1625">
        <v>17.7</v>
      </c>
      <c r="V1625">
        <v>8263</v>
      </c>
      <c r="W1625">
        <v>12.5</v>
      </c>
      <c r="X1625">
        <v>35.4</v>
      </c>
      <c r="Y1625">
        <v>3</v>
      </c>
      <c r="Z1625">
        <v>3</v>
      </c>
      <c r="AA1625">
        <v>3753</v>
      </c>
      <c r="AB1625">
        <v>0</v>
      </c>
    </row>
    <row r="1626" spans="1:28" x14ac:dyDescent="0.35">
      <c r="A1626">
        <v>1995</v>
      </c>
      <c r="B1626" t="s">
        <v>52</v>
      </c>
      <c r="C1626" t="s">
        <v>59</v>
      </c>
      <c r="D1626">
        <v>114</v>
      </c>
      <c r="E1626">
        <v>996</v>
      </c>
      <c r="F1626">
        <v>82650</v>
      </c>
      <c r="G1626">
        <v>79365</v>
      </c>
      <c r="H1626">
        <v>133</v>
      </c>
      <c r="I1626">
        <v>13.3</v>
      </c>
      <c r="J1626">
        <v>142</v>
      </c>
      <c r="K1626">
        <v>14.2</v>
      </c>
      <c r="L1626">
        <v>23930</v>
      </c>
      <c r="M1626">
        <v>7505</v>
      </c>
      <c r="N1626">
        <v>16425</v>
      </c>
      <c r="O1626">
        <v>9.5</v>
      </c>
      <c r="P1626">
        <v>30.2</v>
      </c>
      <c r="Q1626">
        <v>17359</v>
      </c>
      <c r="R1626">
        <v>10122</v>
      </c>
      <c r="S1626">
        <v>7237</v>
      </c>
      <c r="T1626">
        <v>12.8</v>
      </c>
      <c r="U1626">
        <v>21.9</v>
      </c>
      <c r="V1626">
        <v>6571</v>
      </c>
      <c r="W1626">
        <v>8.3000000000000007</v>
      </c>
      <c r="X1626">
        <v>43.8</v>
      </c>
      <c r="Y1626">
        <v>3</v>
      </c>
      <c r="Z1626">
        <v>3</v>
      </c>
      <c r="AA1626">
        <v>4557</v>
      </c>
      <c r="AB1626">
        <v>0</v>
      </c>
    </row>
    <row r="1627" spans="1:28" x14ac:dyDescent="0.35">
      <c r="A1627">
        <v>1995</v>
      </c>
      <c r="B1627" t="s">
        <v>52</v>
      </c>
      <c r="C1627" t="s">
        <v>60</v>
      </c>
      <c r="D1627">
        <v>99</v>
      </c>
      <c r="E1627">
        <v>1058</v>
      </c>
      <c r="F1627">
        <v>65015</v>
      </c>
      <c r="G1627">
        <v>62744</v>
      </c>
      <c r="H1627">
        <v>203</v>
      </c>
      <c r="I1627">
        <v>20.6</v>
      </c>
      <c r="J1627">
        <v>59</v>
      </c>
      <c r="K1627">
        <v>6</v>
      </c>
      <c r="L1627">
        <v>16083</v>
      </c>
      <c r="M1627">
        <v>5007</v>
      </c>
      <c r="N1627">
        <v>11076</v>
      </c>
      <c r="O1627">
        <v>8</v>
      </c>
      <c r="P1627">
        <v>25.6</v>
      </c>
      <c r="Q1627">
        <v>11540</v>
      </c>
      <c r="R1627">
        <v>906</v>
      </c>
      <c r="S1627">
        <v>10634</v>
      </c>
      <c r="T1627">
        <v>1.4</v>
      </c>
      <c r="U1627">
        <v>18.399999999999999</v>
      </c>
      <c r="V1627">
        <v>4543</v>
      </c>
      <c r="W1627">
        <v>7.2</v>
      </c>
      <c r="X1627">
        <v>36.799999999999997</v>
      </c>
      <c r="AB1627">
        <v>0</v>
      </c>
    </row>
    <row r="1628" spans="1:28" x14ac:dyDescent="0.35">
      <c r="A1628">
        <v>1995</v>
      </c>
      <c r="B1628" t="s">
        <v>52</v>
      </c>
      <c r="C1628" t="s">
        <v>61</v>
      </c>
      <c r="D1628">
        <v>110</v>
      </c>
      <c r="E1628">
        <v>1022</v>
      </c>
      <c r="F1628">
        <v>73869</v>
      </c>
      <c r="G1628">
        <v>71407</v>
      </c>
      <c r="H1628">
        <v>198</v>
      </c>
      <c r="I1628">
        <v>20.9</v>
      </c>
      <c r="J1628">
        <v>49</v>
      </c>
      <c r="K1628">
        <v>5.2</v>
      </c>
      <c r="L1628">
        <v>17650</v>
      </c>
      <c r="M1628">
        <v>6813</v>
      </c>
      <c r="N1628">
        <v>10837</v>
      </c>
      <c r="O1628">
        <v>9.5</v>
      </c>
      <c r="P1628">
        <v>24.7</v>
      </c>
      <c r="Q1628">
        <v>12726</v>
      </c>
      <c r="R1628">
        <v>2181</v>
      </c>
      <c r="S1628">
        <v>10545</v>
      </c>
      <c r="T1628">
        <v>3.1</v>
      </c>
      <c r="U1628">
        <v>17.8</v>
      </c>
      <c r="V1628">
        <v>4924</v>
      </c>
      <c r="W1628">
        <v>6.9</v>
      </c>
      <c r="X1628">
        <v>35.6</v>
      </c>
      <c r="Y1628">
        <v>1</v>
      </c>
      <c r="Z1628">
        <v>1</v>
      </c>
      <c r="AB1628">
        <v>1</v>
      </c>
    </row>
    <row r="1629" spans="1:28" x14ac:dyDescent="0.35">
      <c r="A1629">
        <v>1995</v>
      </c>
      <c r="B1629" t="s">
        <v>52</v>
      </c>
      <c r="C1629" t="s">
        <v>62</v>
      </c>
      <c r="D1629">
        <v>883</v>
      </c>
      <c r="E1629">
        <v>6520</v>
      </c>
      <c r="F1629">
        <v>589206</v>
      </c>
      <c r="G1629">
        <v>578616</v>
      </c>
      <c r="H1629">
        <v>864</v>
      </c>
      <c r="I1629">
        <v>13.8</v>
      </c>
      <c r="J1629">
        <v>326</v>
      </c>
      <c r="K1629">
        <v>5.2</v>
      </c>
      <c r="L1629">
        <v>80914</v>
      </c>
      <c r="M1629">
        <v>23248</v>
      </c>
      <c r="N1629">
        <v>57666</v>
      </c>
      <c r="O1629">
        <v>4</v>
      </c>
      <c r="P1629">
        <v>14</v>
      </c>
      <c r="Q1629">
        <v>59733</v>
      </c>
      <c r="R1629">
        <v>18290</v>
      </c>
      <c r="S1629">
        <v>41443</v>
      </c>
      <c r="T1629">
        <v>3.2</v>
      </c>
      <c r="U1629">
        <v>10.3</v>
      </c>
      <c r="V1629">
        <v>21181</v>
      </c>
      <c r="W1629">
        <v>3.7</v>
      </c>
      <c r="X1629">
        <v>20.6</v>
      </c>
      <c r="Y1629">
        <v>4</v>
      </c>
      <c r="Z1629">
        <v>4</v>
      </c>
      <c r="AB1629">
        <v>1</v>
      </c>
    </row>
    <row r="1630" spans="1:28" x14ac:dyDescent="0.35">
      <c r="A1630">
        <v>1995</v>
      </c>
      <c r="B1630" t="s">
        <v>52</v>
      </c>
      <c r="C1630" t="s">
        <v>63</v>
      </c>
      <c r="D1630">
        <v>763</v>
      </c>
      <c r="E1630">
        <v>8493</v>
      </c>
      <c r="F1630">
        <v>510271</v>
      </c>
      <c r="G1630">
        <v>496449</v>
      </c>
      <c r="H1630">
        <v>1145</v>
      </c>
      <c r="I1630">
        <v>14</v>
      </c>
      <c r="J1630">
        <v>545</v>
      </c>
      <c r="K1630">
        <v>6.7</v>
      </c>
      <c r="L1630">
        <v>82533</v>
      </c>
      <c r="M1630">
        <v>26258</v>
      </c>
      <c r="N1630">
        <v>56275</v>
      </c>
      <c r="O1630">
        <v>5.3</v>
      </c>
      <c r="P1630">
        <v>16.600000000000001</v>
      </c>
      <c r="Q1630">
        <v>54889</v>
      </c>
      <c r="R1630">
        <v>16938</v>
      </c>
      <c r="S1630">
        <v>37951</v>
      </c>
      <c r="T1630">
        <v>3.4</v>
      </c>
      <c r="U1630">
        <v>11.1</v>
      </c>
      <c r="V1630">
        <v>27644</v>
      </c>
      <c r="W1630">
        <v>5.5</v>
      </c>
      <c r="X1630">
        <v>22.2</v>
      </c>
      <c r="Y1630">
        <v>3</v>
      </c>
      <c r="Z1630">
        <v>3</v>
      </c>
      <c r="AA1630">
        <v>3830</v>
      </c>
      <c r="AB1630">
        <v>0</v>
      </c>
    </row>
    <row r="1631" spans="1:28" x14ac:dyDescent="0.35">
      <c r="A1631">
        <v>1995</v>
      </c>
      <c r="B1631" t="s">
        <v>52</v>
      </c>
      <c r="C1631" t="s">
        <v>64</v>
      </c>
      <c r="D1631">
        <v>714</v>
      </c>
      <c r="E1631">
        <v>10169</v>
      </c>
      <c r="F1631">
        <v>473006</v>
      </c>
      <c r="G1631">
        <v>464591</v>
      </c>
      <c r="H1631">
        <v>896</v>
      </c>
      <c r="I1631">
        <v>9</v>
      </c>
      <c r="J1631">
        <v>430</v>
      </c>
      <c r="K1631">
        <v>4.3</v>
      </c>
      <c r="L1631">
        <v>69519</v>
      </c>
      <c r="M1631">
        <v>19537</v>
      </c>
      <c r="N1631">
        <v>49982</v>
      </c>
      <c r="O1631">
        <v>4.2</v>
      </c>
      <c r="P1631">
        <v>15</v>
      </c>
      <c r="Q1631">
        <v>52689</v>
      </c>
      <c r="R1631">
        <v>10121</v>
      </c>
      <c r="S1631">
        <v>42568</v>
      </c>
      <c r="T1631">
        <v>2.2000000000000002</v>
      </c>
      <c r="U1631">
        <v>11.3</v>
      </c>
      <c r="V1631">
        <v>16830</v>
      </c>
      <c r="W1631">
        <v>3.7</v>
      </c>
      <c r="X1631">
        <v>22.6</v>
      </c>
      <c r="Y1631">
        <v>2</v>
      </c>
      <c r="Z1631">
        <v>2</v>
      </c>
      <c r="AB1631">
        <v>1</v>
      </c>
    </row>
    <row r="1632" spans="1:28" x14ac:dyDescent="0.35">
      <c r="A1632">
        <v>1995</v>
      </c>
      <c r="B1632" t="s">
        <v>52</v>
      </c>
      <c r="C1632" t="s">
        <v>45</v>
      </c>
      <c r="D1632">
        <v>4626</v>
      </c>
      <c r="E1632">
        <v>58506</v>
      </c>
      <c r="F1632">
        <v>3086730</v>
      </c>
      <c r="G1632">
        <v>3038593</v>
      </c>
      <c r="H1632">
        <v>4054</v>
      </c>
      <c r="I1632">
        <v>7</v>
      </c>
      <c r="J1632">
        <v>3286</v>
      </c>
      <c r="K1632">
        <v>5.7</v>
      </c>
      <c r="L1632">
        <v>368737</v>
      </c>
      <c r="M1632">
        <v>92848</v>
      </c>
      <c r="N1632">
        <v>275889</v>
      </c>
      <c r="O1632">
        <v>3.1</v>
      </c>
      <c r="P1632">
        <v>12.1</v>
      </c>
      <c r="Q1632">
        <v>272463</v>
      </c>
      <c r="R1632">
        <v>64583</v>
      </c>
      <c r="S1632">
        <v>207880</v>
      </c>
      <c r="T1632">
        <v>2.1</v>
      </c>
      <c r="U1632">
        <v>9</v>
      </c>
      <c r="V1632">
        <v>96274</v>
      </c>
      <c r="W1632">
        <v>3.1</v>
      </c>
      <c r="X1632">
        <v>18</v>
      </c>
      <c r="Y1632">
        <v>3</v>
      </c>
      <c r="Z1632">
        <v>3</v>
      </c>
      <c r="AA1632">
        <v>4318</v>
      </c>
      <c r="AB1632">
        <v>0</v>
      </c>
    </row>
    <row r="1633" spans="1:28" x14ac:dyDescent="0.35">
      <c r="A1633">
        <v>1995</v>
      </c>
      <c r="B1633" t="s">
        <v>53</v>
      </c>
      <c r="C1633" t="s">
        <v>44</v>
      </c>
      <c r="D1633">
        <v>6</v>
      </c>
      <c r="E1633">
        <v>7</v>
      </c>
      <c r="F1633">
        <v>17517</v>
      </c>
      <c r="G1633">
        <v>8759</v>
      </c>
      <c r="H1633">
        <v>7</v>
      </c>
      <c r="I1633">
        <v>200</v>
      </c>
      <c r="J1633">
        <v>0</v>
      </c>
      <c r="K1633">
        <v>0</v>
      </c>
      <c r="L1633">
        <v>17517</v>
      </c>
      <c r="M1633">
        <v>17517</v>
      </c>
      <c r="N1633">
        <v>0</v>
      </c>
      <c r="O1633">
        <v>200</v>
      </c>
      <c r="P1633">
        <v>200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17517</v>
      </c>
      <c r="W1633">
        <v>200</v>
      </c>
      <c r="X1633">
        <v>0</v>
      </c>
      <c r="AB1633">
        <v>0</v>
      </c>
    </row>
    <row r="1634" spans="1:28" x14ac:dyDescent="0.35">
      <c r="A1634">
        <v>1995</v>
      </c>
      <c r="B1634" t="s">
        <v>53</v>
      </c>
      <c r="C1634" t="s">
        <v>57</v>
      </c>
      <c r="D1634">
        <v>42</v>
      </c>
      <c r="E1634">
        <v>237</v>
      </c>
      <c r="F1634">
        <v>63850</v>
      </c>
      <c r="G1634">
        <v>54999</v>
      </c>
      <c r="H1634">
        <v>55</v>
      </c>
      <c r="I1634">
        <v>26.1</v>
      </c>
      <c r="J1634">
        <v>3</v>
      </c>
      <c r="K1634">
        <v>1.4</v>
      </c>
      <c r="L1634">
        <v>24382</v>
      </c>
      <c r="M1634">
        <v>3527</v>
      </c>
      <c r="N1634">
        <v>20855</v>
      </c>
      <c r="O1634">
        <v>6.4</v>
      </c>
      <c r="P1634">
        <v>44.3</v>
      </c>
      <c r="Q1634">
        <v>6680</v>
      </c>
      <c r="S1634">
        <v>6479</v>
      </c>
      <c r="U1634">
        <v>12.1</v>
      </c>
      <c r="V1634">
        <v>17702</v>
      </c>
      <c r="W1634">
        <v>32.200000000000003</v>
      </c>
      <c r="X1634">
        <v>24.2</v>
      </c>
      <c r="AB1634">
        <v>1</v>
      </c>
    </row>
    <row r="1635" spans="1:28" x14ac:dyDescent="0.35">
      <c r="A1635">
        <v>1995</v>
      </c>
      <c r="B1635" t="s">
        <v>53</v>
      </c>
      <c r="C1635" t="s">
        <v>58</v>
      </c>
      <c r="D1635">
        <v>36</v>
      </c>
      <c r="E1635">
        <v>457</v>
      </c>
      <c r="F1635">
        <v>53910</v>
      </c>
      <c r="G1635">
        <v>52870</v>
      </c>
      <c r="H1635">
        <v>81</v>
      </c>
      <c r="I1635">
        <v>18.899999999999999</v>
      </c>
      <c r="J1635">
        <v>23</v>
      </c>
      <c r="K1635">
        <v>5.4</v>
      </c>
      <c r="L1635">
        <v>12937</v>
      </c>
      <c r="M1635">
        <v>4496</v>
      </c>
      <c r="N1635">
        <v>8441</v>
      </c>
      <c r="O1635">
        <v>8.5</v>
      </c>
      <c r="P1635">
        <v>24.5</v>
      </c>
      <c r="Q1635">
        <v>10857</v>
      </c>
      <c r="R1635">
        <v>4927</v>
      </c>
      <c r="S1635">
        <v>5930</v>
      </c>
      <c r="T1635">
        <v>9.3000000000000007</v>
      </c>
      <c r="U1635">
        <v>20.5</v>
      </c>
      <c r="V1635">
        <v>2080</v>
      </c>
      <c r="W1635">
        <v>4</v>
      </c>
      <c r="X1635">
        <v>41</v>
      </c>
      <c r="Y1635">
        <v>2</v>
      </c>
      <c r="Z1635">
        <v>2</v>
      </c>
      <c r="AB1635">
        <v>1</v>
      </c>
    </row>
    <row r="1636" spans="1:28" x14ac:dyDescent="0.35">
      <c r="A1636">
        <v>1995</v>
      </c>
      <c r="B1636" t="s">
        <v>53</v>
      </c>
      <c r="C1636" t="s">
        <v>59</v>
      </c>
      <c r="D1636">
        <v>71</v>
      </c>
      <c r="E1636">
        <v>1131</v>
      </c>
      <c r="F1636">
        <v>95251</v>
      </c>
      <c r="G1636">
        <v>93571</v>
      </c>
      <c r="H1636">
        <v>143</v>
      </c>
      <c r="I1636">
        <v>13.4</v>
      </c>
      <c r="J1636">
        <v>34</v>
      </c>
      <c r="K1636">
        <v>3.2</v>
      </c>
      <c r="L1636">
        <v>16518</v>
      </c>
      <c r="M1636">
        <v>3513</v>
      </c>
      <c r="N1636">
        <v>13005</v>
      </c>
      <c r="O1636">
        <v>3.8</v>
      </c>
      <c r="P1636">
        <v>17.7</v>
      </c>
      <c r="Q1636">
        <v>13157</v>
      </c>
      <c r="S1636">
        <v>9301</v>
      </c>
      <c r="U1636">
        <v>14.1</v>
      </c>
      <c r="V1636">
        <v>3361</v>
      </c>
      <c r="W1636">
        <v>3.6</v>
      </c>
      <c r="X1636">
        <v>28.2</v>
      </c>
      <c r="AB1636">
        <v>1</v>
      </c>
    </row>
    <row r="1637" spans="1:28" x14ac:dyDescent="0.35">
      <c r="A1637">
        <v>1995</v>
      </c>
      <c r="B1637" t="s">
        <v>53</v>
      </c>
      <c r="C1637" t="s">
        <v>60</v>
      </c>
      <c r="D1637">
        <v>53</v>
      </c>
      <c r="E1637">
        <v>953</v>
      </c>
      <c r="F1637">
        <v>73408</v>
      </c>
      <c r="G1637">
        <v>71163</v>
      </c>
      <c r="H1637">
        <v>82</v>
      </c>
      <c r="I1637">
        <v>8.8000000000000007</v>
      </c>
      <c r="J1637">
        <v>41</v>
      </c>
      <c r="K1637">
        <v>4.4000000000000004</v>
      </c>
      <c r="L1637">
        <v>17001</v>
      </c>
      <c r="M1637">
        <v>2999</v>
      </c>
      <c r="N1637">
        <v>14002</v>
      </c>
      <c r="O1637">
        <v>4.2</v>
      </c>
      <c r="P1637">
        <v>23.9</v>
      </c>
      <c r="Q1637">
        <v>12511</v>
      </c>
      <c r="R1637">
        <v>3206</v>
      </c>
      <c r="S1637">
        <v>9305</v>
      </c>
      <c r="T1637">
        <v>4.5</v>
      </c>
      <c r="U1637">
        <v>17.600000000000001</v>
      </c>
      <c r="V1637">
        <v>4490</v>
      </c>
      <c r="W1637">
        <v>6.3</v>
      </c>
      <c r="X1637">
        <v>35.200000000000003</v>
      </c>
      <c r="Y1637">
        <v>1</v>
      </c>
      <c r="Z1637">
        <v>1</v>
      </c>
      <c r="AB1637">
        <v>1</v>
      </c>
    </row>
    <row r="1638" spans="1:28" x14ac:dyDescent="0.35">
      <c r="A1638">
        <v>1995</v>
      </c>
      <c r="B1638" t="s">
        <v>53</v>
      </c>
      <c r="C1638" t="s">
        <v>61</v>
      </c>
      <c r="D1638">
        <v>52</v>
      </c>
      <c r="E1638">
        <v>633</v>
      </c>
      <c r="F1638">
        <v>73358</v>
      </c>
      <c r="G1638">
        <v>69381</v>
      </c>
      <c r="H1638">
        <v>85</v>
      </c>
      <c r="I1638">
        <v>14.2</v>
      </c>
      <c r="J1638">
        <v>15</v>
      </c>
      <c r="K1638">
        <v>2.5</v>
      </c>
      <c r="L1638">
        <v>19810</v>
      </c>
      <c r="M1638">
        <v>8442</v>
      </c>
      <c r="N1638">
        <v>11368</v>
      </c>
      <c r="O1638">
        <v>12.2</v>
      </c>
      <c r="P1638">
        <v>28.6</v>
      </c>
      <c r="Q1638">
        <v>11855</v>
      </c>
      <c r="R1638">
        <v>741</v>
      </c>
      <c r="S1638">
        <v>11114</v>
      </c>
      <c r="T1638">
        <v>1.1000000000000001</v>
      </c>
      <c r="U1638">
        <v>17.100000000000001</v>
      </c>
      <c r="V1638">
        <v>7955</v>
      </c>
      <c r="W1638">
        <v>11.5</v>
      </c>
      <c r="X1638">
        <v>34.200000000000003</v>
      </c>
      <c r="AB1638">
        <v>0</v>
      </c>
    </row>
    <row r="1639" spans="1:28" x14ac:dyDescent="0.35">
      <c r="A1639">
        <v>1995</v>
      </c>
      <c r="B1639" t="s">
        <v>53</v>
      </c>
      <c r="C1639" t="s">
        <v>62</v>
      </c>
      <c r="D1639">
        <v>545</v>
      </c>
      <c r="E1639">
        <v>6867</v>
      </c>
      <c r="F1639">
        <v>824008</v>
      </c>
      <c r="G1639">
        <v>806631</v>
      </c>
      <c r="H1639">
        <v>1229</v>
      </c>
      <c r="I1639">
        <v>19.100000000000001</v>
      </c>
      <c r="J1639">
        <v>357</v>
      </c>
      <c r="K1639">
        <v>5.6</v>
      </c>
      <c r="L1639">
        <v>104647</v>
      </c>
      <c r="M1639">
        <v>36892</v>
      </c>
      <c r="N1639">
        <v>67755</v>
      </c>
      <c r="O1639">
        <v>4.5999999999999996</v>
      </c>
      <c r="P1639">
        <v>13</v>
      </c>
      <c r="Q1639">
        <v>69894</v>
      </c>
      <c r="R1639">
        <v>17895</v>
      </c>
      <c r="S1639">
        <v>51999</v>
      </c>
      <c r="T1639">
        <v>2.2000000000000002</v>
      </c>
      <c r="U1639">
        <v>8.6999999999999993</v>
      </c>
      <c r="V1639">
        <v>34753</v>
      </c>
      <c r="W1639">
        <v>4.3</v>
      </c>
      <c r="X1639">
        <v>17.399999999999999</v>
      </c>
      <c r="Y1639">
        <v>2</v>
      </c>
      <c r="Z1639">
        <v>3</v>
      </c>
      <c r="AB1639">
        <v>1</v>
      </c>
    </row>
    <row r="1640" spans="1:28" x14ac:dyDescent="0.35">
      <c r="A1640">
        <v>1995</v>
      </c>
      <c r="B1640" t="s">
        <v>53</v>
      </c>
      <c r="C1640" t="s">
        <v>63</v>
      </c>
      <c r="D1640">
        <v>437</v>
      </c>
      <c r="E1640">
        <v>8977</v>
      </c>
      <c r="F1640">
        <v>603187</v>
      </c>
      <c r="G1640">
        <v>587866</v>
      </c>
      <c r="H1640">
        <v>1559</v>
      </c>
      <c r="I1640">
        <v>18.399999999999999</v>
      </c>
      <c r="J1640">
        <v>523</v>
      </c>
      <c r="K1640">
        <v>6.2</v>
      </c>
      <c r="L1640">
        <v>95667</v>
      </c>
      <c r="M1640">
        <v>38403</v>
      </c>
      <c r="N1640">
        <v>57264</v>
      </c>
      <c r="O1640">
        <v>6.5</v>
      </c>
      <c r="P1640">
        <v>16.3</v>
      </c>
      <c r="Q1640">
        <v>65024</v>
      </c>
      <c r="R1640">
        <v>12894</v>
      </c>
      <c r="S1640">
        <v>52130</v>
      </c>
      <c r="T1640">
        <v>2.2000000000000002</v>
      </c>
      <c r="U1640">
        <v>11.1</v>
      </c>
      <c r="V1640">
        <v>30643</v>
      </c>
      <c r="W1640">
        <v>5.2</v>
      </c>
      <c r="X1640">
        <v>22.2</v>
      </c>
      <c r="AB1640">
        <v>0</v>
      </c>
    </row>
    <row r="1641" spans="1:28" x14ac:dyDescent="0.35">
      <c r="A1641">
        <v>1995</v>
      </c>
      <c r="B1641" t="s">
        <v>53</v>
      </c>
      <c r="C1641" t="s">
        <v>64</v>
      </c>
      <c r="D1641">
        <v>402</v>
      </c>
      <c r="E1641">
        <v>11857</v>
      </c>
      <c r="F1641">
        <v>569590</v>
      </c>
      <c r="G1641">
        <v>553495</v>
      </c>
      <c r="H1641">
        <v>963</v>
      </c>
      <c r="I1641">
        <v>8.3000000000000007</v>
      </c>
      <c r="J1641">
        <v>564</v>
      </c>
      <c r="K1641">
        <v>4.8</v>
      </c>
      <c r="L1641">
        <v>88790</v>
      </c>
      <c r="M1641">
        <v>26489</v>
      </c>
      <c r="N1641">
        <v>62301</v>
      </c>
      <c r="O1641">
        <v>4.8</v>
      </c>
      <c r="P1641">
        <v>16</v>
      </c>
      <c r="Q1641">
        <v>56602</v>
      </c>
      <c r="R1641">
        <v>12291</v>
      </c>
      <c r="S1641">
        <v>44311</v>
      </c>
      <c r="T1641">
        <v>2.2000000000000002</v>
      </c>
      <c r="U1641">
        <v>10.199999999999999</v>
      </c>
      <c r="V1641">
        <v>32188</v>
      </c>
      <c r="W1641">
        <v>5.8</v>
      </c>
      <c r="X1641">
        <v>20.399999999999999</v>
      </c>
      <c r="Y1641">
        <v>1</v>
      </c>
      <c r="Z1641">
        <v>1</v>
      </c>
      <c r="AB1641">
        <v>1</v>
      </c>
    </row>
    <row r="1642" spans="1:28" x14ac:dyDescent="0.35">
      <c r="A1642">
        <v>1995</v>
      </c>
      <c r="B1642" t="s">
        <v>53</v>
      </c>
      <c r="C1642" t="s">
        <v>45</v>
      </c>
      <c r="D1642">
        <v>3325</v>
      </c>
      <c r="E1642">
        <v>82243</v>
      </c>
      <c r="F1642">
        <v>4702583</v>
      </c>
      <c r="G1642">
        <v>4651597</v>
      </c>
      <c r="H1642">
        <v>6481</v>
      </c>
      <c r="I1642">
        <v>7.9</v>
      </c>
      <c r="J1642">
        <v>5699</v>
      </c>
      <c r="K1642">
        <v>7</v>
      </c>
      <c r="L1642">
        <v>536254</v>
      </c>
      <c r="M1642">
        <v>148842</v>
      </c>
      <c r="N1642">
        <v>387412</v>
      </c>
      <c r="O1642">
        <v>3.2</v>
      </c>
      <c r="P1642">
        <v>11.5</v>
      </c>
      <c r="Q1642">
        <v>434282</v>
      </c>
      <c r="R1642">
        <v>120580</v>
      </c>
      <c r="S1642">
        <v>313702</v>
      </c>
      <c r="T1642">
        <v>2.6</v>
      </c>
      <c r="U1642">
        <v>9.3000000000000007</v>
      </c>
      <c r="V1642">
        <v>101972</v>
      </c>
      <c r="W1642">
        <v>2.2000000000000002</v>
      </c>
      <c r="X1642">
        <v>18.600000000000001</v>
      </c>
      <c r="Y1642">
        <v>3</v>
      </c>
      <c r="Z1642">
        <v>3</v>
      </c>
      <c r="AB1642">
        <v>1</v>
      </c>
    </row>
    <row r="1643" spans="1:28" x14ac:dyDescent="0.35">
      <c r="A1643">
        <v>1995</v>
      </c>
      <c r="B1643" t="s">
        <v>54</v>
      </c>
      <c r="C1643" t="s">
        <v>44</v>
      </c>
      <c r="D1643">
        <v>2</v>
      </c>
      <c r="E1643">
        <v>2</v>
      </c>
      <c r="H1643">
        <v>2</v>
      </c>
      <c r="I1643">
        <v>200</v>
      </c>
      <c r="J1643">
        <v>0</v>
      </c>
      <c r="K1643">
        <v>0</v>
      </c>
      <c r="AB1643">
        <v>1</v>
      </c>
    </row>
    <row r="1644" spans="1:28" x14ac:dyDescent="0.35">
      <c r="A1644">
        <v>1995</v>
      </c>
      <c r="B1644" t="s">
        <v>54</v>
      </c>
      <c r="C1644" t="s">
        <v>57</v>
      </c>
      <c r="D1644">
        <v>11</v>
      </c>
      <c r="E1644">
        <v>72</v>
      </c>
      <c r="F1644">
        <v>34712</v>
      </c>
      <c r="G1644">
        <v>31106</v>
      </c>
      <c r="H1644">
        <v>23</v>
      </c>
      <c r="I1644">
        <v>38</v>
      </c>
      <c r="J1644">
        <v>0</v>
      </c>
      <c r="K1644">
        <v>0</v>
      </c>
      <c r="L1644">
        <v>10256</v>
      </c>
      <c r="P1644">
        <v>33</v>
      </c>
      <c r="Q1644">
        <v>3043</v>
      </c>
      <c r="R1644">
        <v>0</v>
      </c>
      <c r="S1644">
        <v>3043</v>
      </c>
      <c r="T1644">
        <v>0</v>
      </c>
      <c r="U1644">
        <v>9.8000000000000007</v>
      </c>
      <c r="V1644">
        <v>7213</v>
      </c>
      <c r="W1644">
        <v>23.2</v>
      </c>
      <c r="X1644">
        <v>19.600000000000001</v>
      </c>
      <c r="AB1644">
        <v>1</v>
      </c>
    </row>
    <row r="1645" spans="1:28" x14ac:dyDescent="0.35">
      <c r="A1645">
        <v>1995</v>
      </c>
      <c r="B1645" t="s">
        <v>54</v>
      </c>
      <c r="C1645" t="s">
        <v>58</v>
      </c>
      <c r="D1645">
        <v>11</v>
      </c>
      <c r="E1645">
        <v>47</v>
      </c>
      <c r="F1645">
        <v>41451</v>
      </c>
      <c r="H1645">
        <v>6</v>
      </c>
      <c r="I1645">
        <v>13.6</v>
      </c>
      <c r="J1645">
        <v>1</v>
      </c>
      <c r="K1645">
        <v>2.2999999999999998</v>
      </c>
      <c r="AB1645">
        <v>1</v>
      </c>
    </row>
    <row r="1646" spans="1:28" x14ac:dyDescent="0.35">
      <c r="A1646">
        <v>1995</v>
      </c>
      <c r="B1646" t="s">
        <v>54</v>
      </c>
      <c r="C1646" t="s">
        <v>59</v>
      </c>
      <c r="D1646">
        <v>15</v>
      </c>
      <c r="E1646">
        <v>396</v>
      </c>
      <c r="F1646">
        <v>53277</v>
      </c>
      <c r="G1646">
        <v>49507</v>
      </c>
      <c r="H1646">
        <v>71</v>
      </c>
      <c r="I1646">
        <v>18.7</v>
      </c>
      <c r="J1646">
        <v>37</v>
      </c>
      <c r="K1646">
        <v>9.6999999999999993</v>
      </c>
      <c r="L1646">
        <v>10083</v>
      </c>
      <c r="P1646">
        <v>20.399999999999999</v>
      </c>
      <c r="Q1646">
        <v>2543</v>
      </c>
      <c r="R1646">
        <v>1095</v>
      </c>
      <c r="S1646">
        <v>1448</v>
      </c>
      <c r="T1646">
        <v>2.2000000000000002</v>
      </c>
      <c r="U1646">
        <v>5.0999999999999996</v>
      </c>
      <c r="V1646">
        <v>7540</v>
      </c>
      <c r="W1646">
        <v>15.3</v>
      </c>
      <c r="X1646">
        <v>10.199999999999999</v>
      </c>
      <c r="AB1646">
        <v>1</v>
      </c>
    </row>
    <row r="1647" spans="1:28" x14ac:dyDescent="0.35">
      <c r="A1647">
        <v>1995</v>
      </c>
      <c r="B1647" t="s">
        <v>54</v>
      </c>
      <c r="C1647" t="s">
        <v>60</v>
      </c>
      <c r="D1647">
        <v>13</v>
      </c>
      <c r="E1647">
        <v>242</v>
      </c>
      <c r="G1647">
        <v>35595</v>
      </c>
      <c r="H1647">
        <v>9</v>
      </c>
      <c r="I1647">
        <v>3.3</v>
      </c>
      <c r="J1647">
        <v>74</v>
      </c>
      <c r="K1647">
        <v>26.9</v>
      </c>
      <c r="L1647">
        <v>16226</v>
      </c>
      <c r="P1647">
        <v>45.6</v>
      </c>
      <c r="Q1647">
        <v>4698</v>
      </c>
      <c r="S1647">
        <v>1223</v>
      </c>
      <c r="U1647">
        <v>13.2</v>
      </c>
      <c r="V1647">
        <v>11528</v>
      </c>
      <c r="W1647">
        <v>32.4</v>
      </c>
      <c r="X1647">
        <v>26.4</v>
      </c>
      <c r="AB1647">
        <v>1</v>
      </c>
    </row>
    <row r="1648" spans="1:28" x14ac:dyDescent="0.35">
      <c r="A1648">
        <v>1995</v>
      </c>
      <c r="B1648" t="s">
        <v>54</v>
      </c>
      <c r="C1648" t="s">
        <v>61</v>
      </c>
      <c r="D1648">
        <v>8</v>
      </c>
      <c r="E1648">
        <v>61</v>
      </c>
      <c r="F1648">
        <v>6933</v>
      </c>
      <c r="G1648">
        <v>7037</v>
      </c>
      <c r="H1648">
        <v>5</v>
      </c>
      <c r="I1648">
        <v>8.5</v>
      </c>
      <c r="J1648">
        <v>6</v>
      </c>
      <c r="K1648">
        <v>10.199999999999999</v>
      </c>
      <c r="L1648">
        <v>555</v>
      </c>
      <c r="P1648">
        <v>7.9</v>
      </c>
      <c r="Q1648">
        <v>763</v>
      </c>
      <c r="S1648">
        <v>523</v>
      </c>
      <c r="U1648">
        <v>10.8</v>
      </c>
      <c r="V1648">
        <v>-208</v>
      </c>
      <c r="W1648">
        <v>-2.9</v>
      </c>
      <c r="X1648">
        <v>15.8</v>
      </c>
      <c r="AB1648">
        <v>1</v>
      </c>
    </row>
    <row r="1649" spans="1:28" x14ac:dyDescent="0.35">
      <c r="A1649">
        <v>1995</v>
      </c>
      <c r="B1649" t="s">
        <v>54</v>
      </c>
      <c r="C1649" t="s">
        <v>62</v>
      </c>
      <c r="D1649">
        <v>187</v>
      </c>
      <c r="E1649">
        <v>6034</v>
      </c>
      <c r="F1649">
        <v>578907</v>
      </c>
      <c r="G1649">
        <v>563251</v>
      </c>
      <c r="H1649">
        <v>766</v>
      </c>
      <c r="I1649">
        <v>12.9</v>
      </c>
      <c r="J1649">
        <v>583</v>
      </c>
      <c r="K1649">
        <v>9.8000000000000007</v>
      </c>
      <c r="L1649">
        <v>71873</v>
      </c>
      <c r="M1649">
        <v>26991</v>
      </c>
      <c r="N1649">
        <v>44882</v>
      </c>
      <c r="O1649">
        <v>4.8</v>
      </c>
      <c r="P1649">
        <v>12.8</v>
      </c>
      <c r="Q1649">
        <v>40561</v>
      </c>
      <c r="R1649">
        <v>11427</v>
      </c>
      <c r="S1649">
        <v>29134</v>
      </c>
      <c r="T1649">
        <v>2</v>
      </c>
      <c r="U1649">
        <v>7.2</v>
      </c>
      <c r="V1649">
        <v>31312</v>
      </c>
      <c r="W1649">
        <v>5.6</v>
      </c>
      <c r="X1649">
        <v>14.4</v>
      </c>
      <c r="AB1649">
        <v>0</v>
      </c>
    </row>
    <row r="1650" spans="1:28" x14ac:dyDescent="0.35">
      <c r="A1650">
        <v>1995</v>
      </c>
      <c r="B1650" t="s">
        <v>54</v>
      </c>
      <c r="C1650" t="s">
        <v>63</v>
      </c>
      <c r="D1650">
        <v>134</v>
      </c>
      <c r="E1650">
        <v>4883</v>
      </c>
      <c r="F1650">
        <v>373062</v>
      </c>
      <c r="G1650">
        <v>361316</v>
      </c>
      <c r="H1650">
        <v>641</v>
      </c>
      <c r="I1650">
        <v>13.3</v>
      </c>
      <c r="J1650">
        <v>499</v>
      </c>
      <c r="K1650">
        <v>10.4</v>
      </c>
      <c r="L1650">
        <v>58690</v>
      </c>
      <c r="M1650">
        <v>19588</v>
      </c>
      <c r="N1650">
        <v>39102</v>
      </c>
      <c r="O1650">
        <v>5.4</v>
      </c>
      <c r="P1650">
        <v>16.2</v>
      </c>
      <c r="Q1650">
        <v>35198</v>
      </c>
      <c r="R1650">
        <v>10510</v>
      </c>
      <c r="S1650">
        <v>24688</v>
      </c>
      <c r="T1650">
        <v>2.9</v>
      </c>
      <c r="U1650">
        <v>9.6999999999999993</v>
      </c>
      <c r="V1650">
        <v>23492</v>
      </c>
      <c r="W1650">
        <v>6.5</v>
      </c>
      <c r="X1650">
        <v>19.399999999999999</v>
      </c>
      <c r="AB1650">
        <v>0</v>
      </c>
    </row>
    <row r="1651" spans="1:28" x14ac:dyDescent="0.35">
      <c r="A1651">
        <v>1995</v>
      </c>
      <c r="B1651" t="s">
        <v>54</v>
      </c>
      <c r="C1651" t="s">
        <v>64</v>
      </c>
      <c r="D1651">
        <v>132</v>
      </c>
      <c r="E1651">
        <v>5935</v>
      </c>
      <c r="F1651">
        <v>381358</v>
      </c>
      <c r="G1651">
        <v>365747</v>
      </c>
      <c r="H1651">
        <v>559</v>
      </c>
      <c r="I1651">
        <v>9.6999999999999993</v>
      </c>
      <c r="J1651">
        <v>160</v>
      </c>
      <c r="K1651">
        <v>2.8</v>
      </c>
      <c r="L1651">
        <v>63105</v>
      </c>
      <c r="M1651">
        <v>17852</v>
      </c>
      <c r="N1651">
        <v>45253</v>
      </c>
      <c r="O1651">
        <v>4.9000000000000004</v>
      </c>
      <c r="P1651">
        <v>17.3</v>
      </c>
      <c r="Q1651">
        <v>31883</v>
      </c>
      <c r="R1651">
        <v>7205</v>
      </c>
      <c r="S1651">
        <v>24678</v>
      </c>
      <c r="T1651">
        <v>2</v>
      </c>
      <c r="U1651">
        <v>8.6999999999999993</v>
      </c>
      <c r="V1651">
        <v>31222</v>
      </c>
      <c r="W1651">
        <v>8.6</v>
      </c>
      <c r="X1651">
        <v>17.399999999999999</v>
      </c>
      <c r="AB1651">
        <v>0</v>
      </c>
    </row>
    <row r="1652" spans="1:28" x14ac:dyDescent="0.35">
      <c r="A1652">
        <v>1995</v>
      </c>
      <c r="B1652" t="s">
        <v>54</v>
      </c>
      <c r="C1652" t="s">
        <v>45</v>
      </c>
      <c r="D1652">
        <v>1416</v>
      </c>
      <c r="E1652">
        <v>75747</v>
      </c>
      <c r="F1652">
        <v>4043434</v>
      </c>
      <c r="G1652">
        <v>3991832</v>
      </c>
      <c r="H1652">
        <v>6994</v>
      </c>
      <c r="I1652">
        <v>9.4</v>
      </c>
      <c r="J1652">
        <v>4235</v>
      </c>
      <c r="K1652">
        <v>5.7</v>
      </c>
      <c r="L1652">
        <v>476059</v>
      </c>
      <c r="M1652">
        <v>150372</v>
      </c>
      <c r="N1652">
        <v>325687</v>
      </c>
      <c r="O1652">
        <v>3.8</v>
      </c>
      <c r="P1652">
        <v>11.9</v>
      </c>
      <c r="Q1652">
        <v>372855</v>
      </c>
      <c r="R1652">
        <v>87699</v>
      </c>
      <c r="S1652">
        <v>285156</v>
      </c>
      <c r="T1652">
        <v>2.2000000000000002</v>
      </c>
      <c r="U1652">
        <v>9.3000000000000007</v>
      </c>
      <c r="V1652">
        <v>103204</v>
      </c>
      <c r="W1652">
        <v>2.6</v>
      </c>
      <c r="X1652">
        <v>18.600000000000001</v>
      </c>
      <c r="Y1652">
        <v>1</v>
      </c>
      <c r="Z1652">
        <v>1</v>
      </c>
      <c r="AB1652">
        <v>1</v>
      </c>
    </row>
    <row r="1653" spans="1:28" x14ac:dyDescent="0.35">
      <c r="A1653">
        <v>1995</v>
      </c>
      <c r="B1653" t="s">
        <v>55</v>
      </c>
      <c r="C1653" t="s">
        <v>44</v>
      </c>
      <c r="D1653">
        <v>1</v>
      </c>
      <c r="E1653">
        <v>1</v>
      </c>
      <c r="H1653">
        <v>1</v>
      </c>
      <c r="I1653">
        <v>200</v>
      </c>
      <c r="J1653">
        <v>0</v>
      </c>
      <c r="K1653">
        <v>0</v>
      </c>
      <c r="AB1653">
        <v>1</v>
      </c>
    </row>
    <row r="1654" spans="1:28" x14ac:dyDescent="0.35">
      <c r="A1654">
        <v>1995</v>
      </c>
      <c r="B1654" t="s">
        <v>55</v>
      </c>
      <c r="C1654" t="s">
        <v>57</v>
      </c>
      <c r="D1654">
        <v>11</v>
      </c>
      <c r="E1654">
        <v>75</v>
      </c>
      <c r="F1654">
        <v>18552</v>
      </c>
      <c r="G1654">
        <v>17488</v>
      </c>
      <c r="H1654">
        <v>10</v>
      </c>
      <c r="I1654">
        <v>14.1</v>
      </c>
      <c r="J1654">
        <v>2</v>
      </c>
      <c r="K1654">
        <v>2.8</v>
      </c>
      <c r="L1654">
        <v>2556</v>
      </c>
      <c r="P1654">
        <v>14.6</v>
      </c>
      <c r="Q1654">
        <v>427</v>
      </c>
      <c r="S1654">
        <v>345</v>
      </c>
      <c r="U1654">
        <v>2.4</v>
      </c>
      <c r="V1654">
        <v>2129</v>
      </c>
      <c r="W1654">
        <v>12.2</v>
      </c>
      <c r="X1654">
        <v>4.8</v>
      </c>
      <c r="AB1654">
        <v>1</v>
      </c>
    </row>
    <row r="1655" spans="1:28" x14ac:dyDescent="0.35">
      <c r="A1655">
        <v>1995</v>
      </c>
      <c r="B1655" t="s">
        <v>55</v>
      </c>
      <c r="C1655" t="s">
        <v>58</v>
      </c>
      <c r="D1655">
        <v>6</v>
      </c>
      <c r="E1655">
        <v>44</v>
      </c>
      <c r="H1655">
        <v>0</v>
      </c>
      <c r="I1655">
        <v>0</v>
      </c>
      <c r="J1655">
        <v>1</v>
      </c>
      <c r="K1655">
        <v>2.2000000000000002</v>
      </c>
      <c r="M1655">
        <v>0</v>
      </c>
      <c r="AB1655">
        <v>1</v>
      </c>
    </row>
    <row r="1656" spans="1:28" x14ac:dyDescent="0.35">
      <c r="A1656">
        <v>1995</v>
      </c>
      <c r="B1656" t="s">
        <v>55</v>
      </c>
      <c r="C1656" t="s">
        <v>59</v>
      </c>
      <c r="D1656">
        <v>3</v>
      </c>
      <c r="E1656">
        <v>12</v>
      </c>
      <c r="H1656">
        <v>2</v>
      </c>
      <c r="I1656">
        <v>18.2</v>
      </c>
      <c r="J1656">
        <v>0</v>
      </c>
      <c r="K1656">
        <v>0</v>
      </c>
      <c r="AB1656">
        <v>1</v>
      </c>
    </row>
    <row r="1657" spans="1:28" x14ac:dyDescent="0.35">
      <c r="A1657">
        <v>1995</v>
      </c>
      <c r="B1657" t="s">
        <v>55</v>
      </c>
      <c r="C1657" t="s">
        <v>60</v>
      </c>
      <c r="D1657">
        <v>2</v>
      </c>
      <c r="E1657">
        <v>414</v>
      </c>
      <c r="H1657">
        <v>30</v>
      </c>
      <c r="I1657">
        <v>7.3</v>
      </c>
      <c r="J1657">
        <v>19</v>
      </c>
      <c r="K1657">
        <v>4.5999999999999996</v>
      </c>
      <c r="AB1657">
        <v>1</v>
      </c>
    </row>
    <row r="1658" spans="1:28" x14ac:dyDescent="0.35">
      <c r="A1658">
        <v>1995</v>
      </c>
      <c r="B1658" t="s">
        <v>55</v>
      </c>
      <c r="C1658" t="s">
        <v>61</v>
      </c>
      <c r="D1658">
        <v>7</v>
      </c>
      <c r="E1658">
        <v>201</v>
      </c>
      <c r="F1658">
        <v>15880</v>
      </c>
      <c r="G1658">
        <v>15773</v>
      </c>
      <c r="H1658">
        <v>8</v>
      </c>
      <c r="I1658">
        <v>4</v>
      </c>
      <c r="J1658">
        <v>10</v>
      </c>
      <c r="K1658">
        <v>5</v>
      </c>
      <c r="L1658">
        <v>1720</v>
      </c>
      <c r="P1658">
        <v>10.9</v>
      </c>
      <c r="Q1658">
        <v>1505</v>
      </c>
      <c r="S1658">
        <v>1132</v>
      </c>
      <c r="U1658">
        <v>9.5</v>
      </c>
      <c r="V1658">
        <v>215</v>
      </c>
      <c r="W1658">
        <v>1.4</v>
      </c>
      <c r="X1658">
        <v>19</v>
      </c>
      <c r="AB1658">
        <v>1</v>
      </c>
    </row>
    <row r="1659" spans="1:28" x14ac:dyDescent="0.35">
      <c r="A1659">
        <v>1995</v>
      </c>
      <c r="B1659" t="s">
        <v>55</v>
      </c>
      <c r="C1659" t="s">
        <v>62</v>
      </c>
      <c r="D1659">
        <v>72</v>
      </c>
      <c r="E1659">
        <v>3814</v>
      </c>
      <c r="F1659">
        <v>280567</v>
      </c>
      <c r="G1659">
        <v>274230</v>
      </c>
      <c r="H1659">
        <v>403</v>
      </c>
      <c r="I1659">
        <v>10.9</v>
      </c>
      <c r="J1659">
        <v>182</v>
      </c>
      <c r="K1659">
        <v>4.9000000000000004</v>
      </c>
      <c r="L1659">
        <v>35879</v>
      </c>
      <c r="M1659">
        <v>11225</v>
      </c>
      <c r="N1659">
        <v>24654</v>
      </c>
      <c r="O1659">
        <v>4.0999999999999996</v>
      </c>
      <c r="P1659">
        <v>13.1</v>
      </c>
      <c r="Q1659">
        <v>23205</v>
      </c>
      <c r="R1659">
        <v>3072</v>
      </c>
      <c r="S1659">
        <v>20133</v>
      </c>
      <c r="T1659">
        <v>1.1000000000000001</v>
      </c>
      <c r="U1659">
        <v>8.5</v>
      </c>
      <c r="V1659">
        <v>12674</v>
      </c>
      <c r="W1659">
        <v>4.5999999999999996</v>
      </c>
      <c r="X1659">
        <v>17</v>
      </c>
      <c r="AB1659">
        <v>0</v>
      </c>
    </row>
    <row r="1660" spans="1:28" x14ac:dyDescent="0.35">
      <c r="A1660">
        <v>1995</v>
      </c>
      <c r="B1660" t="s">
        <v>55</v>
      </c>
      <c r="C1660" t="s">
        <v>63</v>
      </c>
      <c r="D1660">
        <v>68</v>
      </c>
      <c r="E1660">
        <v>3656</v>
      </c>
      <c r="F1660">
        <v>314934</v>
      </c>
      <c r="G1660">
        <v>307030</v>
      </c>
      <c r="H1660">
        <v>409</v>
      </c>
      <c r="I1660">
        <v>11.5</v>
      </c>
      <c r="J1660">
        <v>223</v>
      </c>
      <c r="K1660">
        <v>6.3</v>
      </c>
      <c r="L1660">
        <v>56153</v>
      </c>
      <c r="M1660">
        <v>22810</v>
      </c>
      <c r="N1660">
        <v>33343</v>
      </c>
      <c r="O1660">
        <v>7.4</v>
      </c>
      <c r="P1660">
        <v>18.3</v>
      </c>
      <c r="Q1660">
        <v>40344</v>
      </c>
      <c r="R1660">
        <v>10200</v>
      </c>
      <c r="S1660">
        <v>30144</v>
      </c>
      <c r="T1660">
        <v>3.3</v>
      </c>
      <c r="U1660">
        <v>13.1</v>
      </c>
      <c r="V1660">
        <v>15809</v>
      </c>
      <c r="W1660">
        <v>5.2</v>
      </c>
      <c r="X1660">
        <v>26.2</v>
      </c>
      <c r="AB1660">
        <v>0</v>
      </c>
    </row>
    <row r="1661" spans="1:28" x14ac:dyDescent="0.35">
      <c r="A1661">
        <v>1995</v>
      </c>
      <c r="B1661" t="s">
        <v>55</v>
      </c>
      <c r="C1661" t="s">
        <v>64</v>
      </c>
      <c r="D1661">
        <v>65</v>
      </c>
      <c r="E1661">
        <v>4377</v>
      </c>
      <c r="F1661">
        <v>277532</v>
      </c>
      <c r="G1661">
        <v>269353</v>
      </c>
      <c r="H1661">
        <v>407</v>
      </c>
      <c r="I1661">
        <v>9.6</v>
      </c>
      <c r="J1661">
        <v>118</v>
      </c>
      <c r="K1661">
        <v>2.8</v>
      </c>
      <c r="L1661">
        <v>43662</v>
      </c>
      <c r="M1661">
        <v>19397</v>
      </c>
      <c r="N1661">
        <v>24265</v>
      </c>
      <c r="O1661">
        <v>7.2</v>
      </c>
      <c r="P1661">
        <v>16.2</v>
      </c>
      <c r="Q1661">
        <v>27303</v>
      </c>
      <c r="R1661">
        <v>5408</v>
      </c>
      <c r="S1661">
        <v>21895</v>
      </c>
      <c r="T1661">
        <v>2</v>
      </c>
      <c r="U1661">
        <v>10.1</v>
      </c>
      <c r="V1661">
        <v>16359</v>
      </c>
      <c r="W1661">
        <v>6.1</v>
      </c>
      <c r="X1661">
        <v>20.2</v>
      </c>
      <c r="AB1661">
        <v>0</v>
      </c>
    </row>
    <row r="1662" spans="1:28" x14ac:dyDescent="0.35">
      <c r="A1662">
        <v>1995</v>
      </c>
      <c r="B1662" t="s">
        <v>55</v>
      </c>
      <c r="C1662" t="s">
        <v>45</v>
      </c>
      <c r="D1662">
        <v>869</v>
      </c>
      <c r="E1662">
        <v>78237</v>
      </c>
      <c r="F1662">
        <v>4218470</v>
      </c>
      <c r="G1662">
        <v>4177765</v>
      </c>
      <c r="H1662">
        <v>7716</v>
      </c>
      <c r="I1662">
        <v>10</v>
      </c>
      <c r="J1662">
        <v>5215</v>
      </c>
      <c r="K1662">
        <v>6.8</v>
      </c>
      <c r="L1662">
        <v>525819</v>
      </c>
      <c r="M1662">
        <v>169695</v>
      </c>
      <c r="N1662">
        <v>356124</v>
      </c>
      <c r="O1662">
        <v>4.0999999999999996</v>
      </c>
      <c r="P1662">
        <v>12.6</v>
      </c>
      <c r="Q1662">
        <v>444409</v>
      </c>
      <c r="R1662">
        <v>112460</v>
      </c>
      <c r="S1662">
        <v>331949</v>
      </c>
      <c r="T1662">
        <v>2.7</v>
      </c>
      <c r="U1662">
        <v>10.6</v>
      </c>
      <c r="V1662">
        <v>81410</v>
      </c>
      <c r="W1662">
        <v>2</v>
      </c>
      <c r="X1662">
        <v>21.2</v>
      </c>
      <c r="Y1662">
        <v>1</v>
      </c>
      <c r="Z1662">
        <v>8</v>
      </c>
      <c r="AA1662">
        <v>0</v>
      </c>
      <c r="AB1662">
        <v>0</v>
      </c>
    </row>
    <row r="1663" spans="1:28" x14ac:dyDescent="0.35">
      <c r="A1663">
        <v>1995</v>
      </c>
      <c r="B1663" t="s">
        <v>56</v>
      </c>
      <c r="C1663" t="s">
        <v>57</v>
      </c>
      <c r="D1663">
        <v>4</v>
      </c>
      <c r="E1663">
        <v>360</v>
      </c>
      <c r="F1663">
        <v>17413</v>
      </c>
      <c r="G1663">
        <v>16803</v>
      </c>
      <c r="H1663">
        <v>6</v>
      </c>
      <c r="I1663">
        <v>1.7</v>
      </c>
      <c r="J1663">
        <v>0</v>
      </c>
      <c r="K1663">
        <v>0</v>
      </c>
      <c r="L1663">
        <v>2125</v>
      </c>
      <c r="P1663">
        <v>12.6</v>
      </c>
      <c r="Q1663">
        <v>905</v>
      </c>
      <c r="R1663">
        <v>0</v>
      </c>
      <c r="S1663">
        <v>905</v>
      </c>
      <c r="T1663">
        <v>0</v>
      </c>
      <c r="U1663">
        <v>5.4</v>
      </c>
      <c r="V1663">
        <v>1220</v>
      </c>
      <c r="W1663">
        <v>7.2</v>
      </c>
      <c r="X1663">
        <v>10.8</v>
      </c>
      <c r="AB1663">
        <v>1</v>
      </c>
    </row>
    <row r="1664" spans="1:28" x14ac:dyDescent="0.35">
      <c r="A1664">
        <v>1995</v>
      </c>
      <c r="B1664" t="s">
        <v>56</v>
      </c>
      <c r="C1664" t="s">
        <v>58</v>
      </c>
      <c r="D1664">
        <v>7</v>
      </c>
      <c r="E1664">
        <v>469</v>
      </c>
      <c r="G1664">
        <v>54467</v>
      </c>
      <c r="H1664">
        <v>180</v>
      </c>
      <c r="I1664">
        <v>45</v>
      </c>
      <c r="J1664">
        <v>42</v>
      </c>
      <c r="K1664">
        <v>10.5</v>
      </c>
      <c r="L1664">
        <v>37587</v>
      </c>
      <c r="P1664">
        <v>69</v>
      </c>
      <c r="Q1664">
        <v>8245</v>
      </c>
      <c r="S1664">
        <v>5841</v>
      </c>
      <c r="U1664">
        <v>15.1</v>
      </c>
      <c r="V1664">
        <v>29342</v>
      </c>
      <c r="W1664">
        <v>53.9</v>
      </c>
      <c r="X1664">
        <v>30.2</v>
      </c>
      <c r="AB1664">
        <v>1</v>
      </c>
    </row>
    <row r="1665" spans="1:28" x14ac:dyDescent="0.35">
      <c r="A1665">
        <v>1995</v>
      </c>
      <c r="B1665" t="s">
        <v>56</v>
      </c>
      <c r="C1665" t="s">
        <v>59</v>
      </c>
      <c r="D1665">
        <v>5</v>
      </c>
      <c r="E1665">
        <v>61</v>
      </c>
      <c r="H1665">
        <v>0</v>
      </c>
      <c r="I1665">
        <v>0</v>
      </c>
      <c r="J1665">
        <v>1</v>
      </c>
      <c r="K1665">
        <v>1.6</v>
      </c>
      <c r="M1665">
        <v>0</v>
      </c>
      <c r="AB1665">
        <v>1</v>
      </c>
    </row>
    <row r="1666" spans="1:28" x14ac:dyDescent="0.35">
      <c r="A1666">
        <v>1995</v>
      </c>
      <c r="B1666" t="s">
        <v>56</v>
      </c>
      <c r="C1666" t="s">
        <v>60</v>
      </c>
      <c r="D1666">
        <v>11</v>
      </c>
      <c r="E1666">
        <v>172</v>
      </c>
      <c r="F1666">
        <v>12942</v>
      </c>
      <c r="H1666">
        <v>5</v>
      </c>
      <c r="I1666">
        <v>2.8</v>
      </c>
      <c r="J1666">
        <v>25</v>
      </c>
      <c r="K1666">
        <v>13.9</v>
      </c>
      <c r="AB1666">
        <v>1</v>
      </c>
    </row>
    <row r="1667" spans="1:28" x14ac:dyDescent="0.35">
      <c r="A1667">
        <v>1995</v>
      </c>
      <c r="B1667" t="s">
        <v>56</v>
      </c>
      <c r="C1667" t="s">
        <v>61</v>
      </c>
      <c r="D1667">
        <v>6</v>
      </c>
      <c r="E1667">
        <v>65</v>
      </c>
      <c r="F1667">
        <v>46771</v>
      </c>
      <c r="G1667">
        <v>45746</v>
      </c>
      <c r="H1667">
        <v>13</v>
      </c>
      <c r="I1667">
        <v>21.7</v>
      </c>
      <c r="J1667">
        <v>3</v>
      </c>
      <c r="K1667">
        <v>5</v>
      </c>
      <c r="L1667">
        <v>6058</v>
      </c>
      <c r="P1667">
        <v>13.2</v>
      </c>
      <c r="Q1667">
        <v>4007</v>
      </c>
      <c r="S1667">
        <v>2150</v>
      </c>
      <c r="U1667">
        <v>8.8000000000000007</v>
      </c>
      <c r="V1667">
        <v>2051</v>
      </c>
      <c r="W1667">
        <v>4.4000000000000004</v>
      </c>
      <c r="X1667">
        <v>17.600000000000001</v>
      </c>
      <c r="AB1667">
        <v>1</v>
      </c>
    </row>
    <row r="1668" spans="1:28" x14ac:dyDescent="0.35">
      <c r="A1668">
        <v>1995</v>
      </c>
      <c r="B1668" t="s">
        <v>56</v>
      </c>
      <c r="C1668" t="s">
        <v>62</v>
      </c>
      <c r="D1668">
        <v>56</v>
      </c>
      <c r="E1668">
        <v>2257</v>
      </c>
      <c r="F1668">
        <v>337113</v>
      </c>
      <c r="G1668">
        <v>321793</v>
      </c>
      <c r="H1668">
        <v>236</v>
      </c>
      <c r="I1668">
        <v>10.9</v>
      </c>
      <c r="J1668">
        <v>43</v>
      </c>
      <c r="K1668">
        <v>2</v>
      </c>
      <c r="L1668">
        <v>76939</v>
      </c>
      <c r="M1668">
        <v>49381</v>
      </c>
      <c r="N1668">
        <v>27558</v>
      </c>
      <c r="O1668">
        <v>15.3</v>
      </c>
      <c r="P1668">
        <v>23.9</v>
      </c>
      <c r="Q1668">
        <v>46298</v>
      </c>
      <c r="R1668">
        <v>4115</v>
      </c>
      <c r="S1668">
        <v>42183</v>
      </c>
      <c r="T1668">
        <v>1.3</v>
      </c>
      <c r="U1668">
        <v>14.4</v>
      </c>
      <c r="V1668">
        <v>30641</v>
      </c>
      <c r="W1668">
        <v>9.5</v>
      </c>
      <c r="X1668">
        <v>28.8</v>
      </c>
      <c r="AB1668">
        <v>0</v>
      </c>
    </row>
    <row r="1669" spans="1:28" x14ac:dyDescent="0.35">
      <c r="A1669">
        <v>1995</v>
      </c>
      <c r="B1669" t="s">
        <v>56</v>
      </c>
      <c r="C1669" t="s">
        <v>63</v>
      </c>
      <c r="D1669">
        <v>54</v>
      </c>
      <c r="E1669">
        <v>7167</v>
      </c>
      <c r="F1669">
        <v>472352</v>
      </c>
      <c r="G1669">
        <v>448745</v>
      </c>
      <c r="H1669">
        <v>803</v>
      </c>
      <c r="I1669">
        <v>11.5</v>
      </c>
      <c r="J1669">
        <v>482</v>
      </c>
      <c r="K1669">
        <v>6.9</v>
      </c>
      <c r="L1669">
        <v>89664</v>
      </c>
      <c r="M1669">
        <v>35254</v>
      </c>
      <c r="N1669">
        <v>54410</v>
      </c>
      <c r="O1669">
        <v>7.9</v>
      </c>
      <c r="P1669">
        <v>20</v>
      </c>
      <c r="Q1669">
        <v>42450</v>
      </c>
      <c r="R1669">
        <v>9875</v>
      </c>
      <c r="S1669">
        <v>32575</v>
      </c>
      <c r="T1669">
        <v>2.2000000000000002</v>
      </c>
      <c r="U1669">
        <v>9.5</v>
      </c>
      <c r="V1669">
        <v>47214</v>
      </c>
      <c r="W1669">
        <v>10.5</v>
      </c>
      <c r="X1669">
        <v>19</v>
      </c>
      <c r="AB1669">
        <v>0</v>
      </c>
    </row>
    <row r="1670" spans="1:28" x14ac:dyDescent="0.35">
      <c r="A1670">
        <v>1995</v>
      </c>
      <c r="B1670" t="s">
        <v>56</v>
      </c>
      <c r="C1670" t="s">
        <v>64</v>
      </c>
      <c r="D1670">
        <v>67</v>
      </c>
      <c r="E1670">
        <v>8218</v>
      </c>
      <c r="F1670">
        <v>595318</v>
      </c>
      <c r="G1670">
        <v>568049</v>
      </c>
      <c r="H1670">
        <v>840</v>
      </c>
      <c r="I1670">
        <v>10.6</v>
      </c>
      <c r="J1670">
        <v>284</v>
      </c>
      <c r="K1670">
        <v>3.6</v>
      </c>
      <c r="L1670">
        <v>106868</v>
      </c>
      <c r="M1670">
        <v>41358</v>
      </c>
      <c r="N1670">
        <v>65510</v>
      </c>
      <c r="O1670">
        <v>7.3</v>
      </c>
      <c r="P1670">
        <v>18.8</v>
      </c>
      <c r="Q1670">
        <v>52329</v>
      </c>
      <c r="R1670">
        <v>5994</v>
      </c>
      <c r="S1670">
        <v>46335</v>
      </c>
      <c r="T1670">
        <v>1.1000000000000001</v>
      </c>
      <c r="U1670">
        <v>9.1999999999999993</v>
      </c>
      <c r="V1670">
        <v>54539</v>
      </c>
      <c r="W1670">
        <v>9.6</v>
      </c>
      <c r="X1670">
        <v>18.399999999999999</v>
      </c>
      <c r="AB1670">
        <v>0</v>
      </c>
    </row>
    <row r="1671" spans="1:28" x14ac:dyDescent="0.35">
      <c r="A1671">
        <v>1995</v>
      </c>
      <c r="B1671" t="s">
        <v>56</v>
      </c>
      <c r="C1671" t="s">
        <v>45</v>
      </c>
      <c r="D1671">
        <v>913</v>
      </c>
      <c r="E1671">
        <v>374894</v>
      </c>
      <c r="F1671">
        <v>22009889</v>
      </c>
      <c r="G1671">
        <v>21854014</v>
      </c>
      <c r="H1671">
        <v>35133</v>
      </c>
      <c r="I1671">
        <v>9.5</v>
      </c>
      <c r="J1671">
        <v>28928</v>
      </c>
      <c r="K1671">
        <v>7.8</v>
      </c>
      <c r="L1671">
        <v>2649175</v>
      </c>
      <c r="M1671">
        <v>928071</v>
      </c>
      <c r="N1671">
        <v>1721104</v>
      </c>
      <c r="O1671">
        <v>4.2</v>
      </c>
      <c r="P1671">
        <v>12.1</v>
      </c>
      <c r="Q1671">
        <v>2337424</v>
      </c>
      <c r="R1671">
        <v>642668</v>
      </c>
      <c r="S1671">
        <v>1694756</v>
      </c>
      <c r="T1671">
        <v>2.9</v>
      </c>
      <c r="U1671">
        <v>10.7</v>
      </c>
      <c r="V1671">
        <v>311751</v>
      </c>
      <c r="W1671">
        <v>1.4</v>
      </c>
      <c r="X1671">
        <v>21.4</v>
      </c>
      <c r="AB1671">
        <v>0</v>
      </c>
    </row>
    <row r="1672" spans="1:28" x14ac:dyDescent="0.35">
      <c r="A1672">
        <v>1996</v>
      </c>
      <c r="B1672" t="s">
        <v>43</v>
      </c>
      <c r="C1672" t="s">
        <v>44</v>
      </c>
      <c r="D1672">
        <v>446036</v>
      </c>
      <c r="E1672">
        <v>446446</v>
      </c>
      <c r="F1672">
        <v>1140016</v>
      </c>
      <c r="G1672">
        <v>574445</v>
      </c>
      <c r="H1672">
        <v>442330</v>
      </c>
      <c r="I1672">
        <v>198.2</v>
      </c>
      <c r="J1672">
        <v>0</v>
      </c>
      <c r="K1672">
        <v>0</v>
      </c>
      <c r="L1672">
        <v>1131143</v>
      </c>
      <c r="M1672">
        <v>1131143</v>
      </c>
      <c r="N1672">
        <v>0</v>
      </c>
      <c r="O1672">
        <v>196.9</v>
      </c>
      <c r="P1672">
        <v>196.9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1131143</v>
      </c>
      <c r="W1672">
        <v>196.9</v>
      </c>
      <c r="X1672">
        <v>0</v>
      </c>
      <c r="AB1672">
        <v>0</v>
      </c>
    </row>
    <row r="1673" spans="1:28" x14ac:dyDescent="0.35">
      <c r="A1673">
        <v>1996</v>
      </c>
      <c r="B1673" t="s">
        <v>43</v>
      </c>
      <c r="C1673" t="s">
        <v>57</v>
      </c>
      <c r="D1673">
        <v>260466</v>
      </c>
      <c r="E1673">
        <v>260648</v>
      </c>
      <c r="F1673">
        <v>544022</v>
      </c>
      <c r="G1673">
        <v>627082</v>
      </c>
      <c r="H1673">
        <v>357</v>
      </c>
      <c r="I1673">
        <v>0.1</v>
      </c>
      <c r="J1673">
        <v>97525</v>
      </c>
      <c r="K1673">
        <v>31.1</v>
      </c>
      <c r="L1673">
        <v>128323</v>
      </c>
      <c r="M1673">
        <v>1460</v>
      </c>
      <c r="N1673">
        <v>126863</v>
      </c>
      <c r="O1673">
        <v>0.2</v>
      </c>
      <c r="P1673">
        <v>20.5</v>
      </c>
      <c r="Q1673">
        <v>294443</v>
      </c>
      <c r="R1673">
        <v>218164</v>
      </c>
      <c r="S1673">
        <v>76279</v>
      </c>
      <c r="T1673">
        <v>34.799999999999997</v>
      </c>
      <c r="U1673">
        <v>47</v>
      </c>
      <c r="V1673">
        <v>-166120</v>
      </c>
      <c r="W1673">
        <v>-26.5</v>
      </c>
      <c r="X1673">
        <v>41</v>
      </c>
      <c r="Y1673">
        <v>77529</v>
      </c>
      <c r="Z1673">
        <v>77532</v>
      </c>
      <c r="AA1673">
        <v>178885</v>
      </c>
      <c r="AB1673">
        <v>0</v>
      </c>
    </row>
    <row r="1674" spans="1:28" x14ac:dyDescent="0.35">
      <c r="A1674">
        <v>1996</v>
      </c>
      <c r="B1674" t="s">
        <v>43</v>
      </c>
      <c r="C1674" t="s">
        <v>58</v>
      </c>
      <c r="D1674">
        <v>199893</v>
      </c>
      <c r="E1674">
        <v>200019</v>
      </c>
      <c r="F1674">
        <v>421420</v>
      </c>
      <c r="G1674">
        <v>473539</v>
      </c>
      <c r="H1674">
        <v>8234</v>
      </c>
      <c r="I1674">
        <v>3.7</v>
      </c>
      <c r="J1674">
        <v>55480</v>
      </c>
      <c r="K1674">
        <v>24.7</v>
      </c>
      <c r="L1674">
        <v>89697</v>
      </c>
      <c r="M1674">
        <v>19666</v>
      </c>
      <c r="N1674">
        <v>70031</v>
      </c>
      <c r="O1674">
        <v>4.2</v>
      </c>
      <c r="P1674">
        <v>18.899999999999999</v>
      </c>
      <c r="Q1674">
        <v>193934</v>
      </c>
      <c r="R1674">
        <v>134947</v>
      </c>
      <c r="S1674">
        <v>58987</v>
      </c>
      <c r="T1674">
        <v>28.5</v>
      </c>
      <c r="U1674">
        <v>41</v>
      </c>
      <c r="V1674">
        <v>-104237</v>
      </c>
      <c r="W1674">
        <v>-22.1</v>
      </c>
      <c r="X1674">
        <v>37.799999999999997</v>
      </c>
      <c r="Y1674">
        <v>45039</v>
      </c>
      <c r="Z1674">
        <v>45040</v>
      </c>
      <c r="AA1674">
        <v>112487</v>
      </c>
      <c r="AB1674">
        <v>0</v>
      </c>
    </row>
    <row r="1675" spans="1:28" x14ac:dyDescent="0.35">
      <c r="A1675">
        <v>1996</v>
      </c>
      <c r="B1675" t="s">
        <v>43</v>
      </c>
      <c r="C1675" t="s">
        <v>59</v>
      </c>
      <c r="D1675">
        <v>161854</v>
      </c>
      <c r="E1675">
        <v>161932</v>
      </c>
      <c r="F1675">
        <v>344472</v>
      </c>
      <c r="G1675">
        <v>382922</v>
      </c>
      <c r="H1675">
        <v>7311</v>
      </c>
      <c r="I1675">
        <v>4.0999999999999996</v>
      </c>
      <c r="J1675">
        <v>38908</v>
      </c>
      <c r="K1675">
        <v>21.8</v>
      </c>
      <c r="L1675">
        <v>67872</v>
      </c>
      <c r="M1675">
        <v>17113</v>
      </c>
      <c r="N1675">
        <v>50759</v>
      </c>
      <c r="O1675">
        <v>4.5</v>
      </c>
      <c r="P1675">
        <v>17.7</v>
      </c>
      <c r="Q1675">
        <v>144771</v>
      </c>
      <c r="R1675">
        <v>97756</v>
      </c>
      <c r="S1675">
        <v>47015</v>
      </c>
      <c r="T1675">
        <v>25.5</v>
      </c>
      <c r="U1675">
        <v>37.799999999999997</v>
      </c>
      <c r="V1675">
        <v>-76899</v>
      </c>
      <c r="W1675">
        <v>-20.100000000000001</v>
      </c>
      <c r="X1675">
        <v>35.4</v>
      </c>
      <c r="Y1675">
        <v>31475</v>
      </c>
      <c r="Z1675">
        <v>31476</v>
      </c>
      <c r="AA1675">
        <v>81268</v>
      </c>
      <c r="AB1675">
        <v>0</v>
      </c>
    </row>
    <row r="1676" spans="1:28" x14ac:dyDescent="0.35">
      <c r="A1676">
        <v>1996</v>
      </c>
      <c r="B1676" t="s">
        <v>43</v>
      </c>
      <c r="C1676" t="s">
        <v>60</v>
      </c>
      <c r="D1676">
        <v>134087</v>
      </c>
      <c r="E1676">
        <v>134196</v>
      </c>
      <c r="F1676">
        <v>287561</v>
      </c>
      <c r="G1676">
        <v>317161</v>
      </c>
      <c r="H1676">
        <v>6112</v>
      </c>
      <c r="I1676">
        <v>4.2</v>
      </c>
      <c r="J1676">
        <v>29184</v>
      </c>
      <c r="K1676">
        <v>20</v>
      </c>
      <c r="L1676">
        <v>53928</v>
      </c>
      <c r="M1676">
        <v>14137</v>
      </c>
      <c r="N1676">
        <v>39791</v>
      </c>
      <c r="O1676">
        <v>4.5</v>
      </c>
      <c r="P1676">
        <v>17</v>
      </c>
      <c r="Q1676">
        <v>113127</v>
      </c>
      <c r="R1676">
        <v>74615</v>
      </c>
      <c r="S1676">
        <v>38512</v>
      </c>
      <c r="T1676">
        <v>23.5</v>
      </c>
      <c r="U1676">
        <v>35.700000000000003</v>
      </c>
      <c r="V1676">
        <v>-59199</v>
      </c>
      <c r="W1676">
        <v>-18.7</v>
      </c>
      <c r="X1676">
        <v>34</v>
      </c>
      <c r="Y1676">
        <v>23453</v>
      </c>
      <c r="Z1676">
        <v>23454</v>
      </c>
      <c r="AA1676">
        <v>61642</v>
      </c>
      <c r="AB1676">
        <v>0</v>
      </c>
    </row>
    <row r="1677" spans="1:28" x14ac:dyDescent="0.35">
      <c r="A1677">
        <v>1996</v>
      </c>
      <c r="B1677" t="s">
        <v>43</v>
      </c>
      <c r="C1677" t="s">
        <v>61</v>
      </c>
      <c r="D1677">
        <v>121491</v>
      </c>
      <c r="E1677">
        <v>121613</v>
      </c>
      <c r="F1677">
        <v>262298</v>
      </c>
      <c r="G1677">
        <v>286797</v>
      </c>
      <c r="H1677">
        <v>5723</v>
      </c>
      <c r="I1677">
        <v>4.4000000000000004</v>
      </c>
      <c r="J1677">
        <v>24210</v>
      </c>
      <c r="K1677">
        <v>18.5</v>
      </c>
      <c r="L1677">
        <v>47210</v>
      </c>
      <c r="M1677">
        <v>13444</v>
      </c>
      <c r="N1677">
        <v>33766</v>
      </c>
      <c r="O1677">
        <v>4.7</v>
      </c>
      <c r="P1677">
        <v>16.5</v>
      </c>
      <c r="Q1677">
        <v>96208</v>
      </c>
      <c r="R1677">
        <v>61762</v>
      </c>
      <c r="S1677">
        <v>34446</v>
      </c>
      <c r="T1677">
        <v>21.5</v>
      </c>
      <c r="U1677">
        <v>33.5</v>
      </c>
      <c r="V1677">
        <v>-48998</v>
      </c>
      <c r="W1677">
        <v>-17</v>
      </c>
      <c r="X1677">
        <v>33</v>
      </c>
      <c r="Y1677">
        <v>19168</v>
      </c>
      <c r="Z1677">
        <v>19169</v>
      </c>
      <c r="AA1677">
        <v>50590</v>
      </c>
      <c r="AB1677">
        <v>0</v>
      </c>
    </row>
    <row r="1678" spans="1:28" x14ac:dyDescent="0.35">
      <c r="A1678">
        <v>1996</v>
      </c>
      <c r="B1678" t="s">
        <v>43</v>
      </c>
      <c r="C1678" t="s">
        <v>62</v>
      </c>
      <c r="D1678">
        <v>474708</v>
      </c>
      <c r="E1678">
        <v>475359</v>
      </c>
      <c r="F1678">
        <v>1029611</v>
      </c>
      <c r="G1678">
        <v>1114896</v>
      </c>
      <c r="H1678">
        <v>21730</v>
      </c>
      <c r="I1678">
        <v>4.3</v>
      </c>
      <c r="J1678">
        <v>81700</v>
      </c>
      <c r="K1678">
        <v>16.2</v>
      </c>
      <c r="L1678">
        <v>170860</v>
      </c>
      <c r="M1678">
        <v>48906</v>
      </c>
      <c r="N1678">
        <v>121954</v>
      </c>
      <c r="O1678">
        <v>4.4000000000000004</v>
      </c>
      <c r="P1678">
        <v>15.3</v>
      </c>
      <c r="Q1678">
        <v>341429</v>
      </c>
      <c r="R1678">
        <v>208519</v>
      </c>
      <c r="S1678">
        <v>132910</v>
      </c>
      <c r="T1678">
        <v>18.7</v>
      </c>
      <c r="U1678">
        <v>30.6</v>
      </c>
      <c r="V1678">
        <v>-170569</v>
      </c>
      <c r="W1678">
        <v>-15.3</v>
      </c>
      <c r="X1678">
        <v>30.6</v>
      </c>
      <c r="Y1678">
        <v>63212</v>
      </c>
      <c r="Z1678">
        <v>63215</v>
      </c>
      <c r="AA1678">
        <v>165956</v>
      </c>
      <c r="AB1678">
        <v>0</v>
      </c>
    </row>
    <row r="1679" spans="1:28" x14ac:dyDescent="0.35">
      <c r="A1679">
        <v>1996</v>
      </c>
      <c r="B1679" t="s">
        <v>43</v>
      </c>
      <c r="C1679" t="s">
        <v>63</v>
      </c>
      <c r="D1679">
        <v>307505</v>
      </c>
      <c r="E1679">
        <v>308236</v>
      </c>
      <c r="F1679">
        <v>677816</v>
      </c>
      <c r="G1679">
        <v>723331</v>
      </c>
      <c r="H1679">
        <v>12178</v>
      </c>
      <c r="I1679">
        <v>3.8</v>
      </c>
      <c r="J1679">
        <v>42820</v>
      </c>
      <c r="K1679">
        <v>13.2</v>
      </c>
      <c r="L1679">
        <v>98008</v>
      </c>
      <c r="M1679">
        <v>27092</v>
      </c>
      <c r="N1679">
        <v>70916</v>
      </c>
      <c r="O1679">
        <v>3.7</v>
      </c>
      <c r="P1679">
        <v>13.5</v>
      </c>
      <c r="Q1679">
        <v>189037</v>
      </c>
      <c r="R1679">
        <v>109004</v>
      </c>
      <c r="S1679">
        <v>80033</v>
      </c>
      <c r="T1679">
        <v>15.1</v>
      </c>
      <c r="U1679">
        <v>26.1</v>
      </c>
      <c r="V1679">
        <v>-91029</v>
      </c>
      <c r="W1679">
        <v>-12.6</v>
      </c>
      <c r="X1679">
        <v>27</v>
      </c>
      <c r="Y1679">
        <v>31962</v>
      </c>
      <c r="Z1679">
        <v>31966</v>
      </c>
      <c r="AA1679">
        <v>83975</v>
      </c>
      <c r="AB1679">
        <v>0</v>
      </c>
    </row>
    <row r="1680" spans="1:28" x14ac:dyDescent="0.35">
      <c r="A1680">
        <v>1996</v>
      </c>
      <c r="B1680" t="s">
        <v>43</v>
      </c>
      <c r="C1680" t="s">
        <v>64</v>
      </c>
      <c r="D1680">
        <v>170397</v>
      </c>
      <c r="E1680">
        <v>171014</v>
      </c>
      <c r="F1680">
        <v>374718</v>
      </c>
      <c r="G1680">
        <v>400488</v>
      </c>
      <c r="H1680">
        <v>6734</v>
      </c>
      <c r="I1680">
        <v>3.7</v>
      </c>
      <c r="J1680">
        <v>23823</v>
      </c>
      <c r="K1680">
        <v>13.3</v>
      </c>
      <c r="L1680">
        <v>52015</v>
      </c>
      <c r="M1680">
        <v>14757</v>
      </c>
      <c r="N1680">
        <v>37258</v>
      </c>
      <c r="O1680">
        <v>3.7</v>
      </c>
      <c r="P1680">
        <v>13</v>
      </c>
      <c r="Q1680">
        <v>103555</v>
      </c>
      <c r="R1680">
        <v>59341</v>
      </c>
      <c r="S1680">
        <v>44214</v>
      </c>
      <c r="T1680">
        <v>14.8</v>
      </c>
      <c r="U1680">
        <v>25.9</v>
      </c>
      <c r="V1680">
        <v>-51540</v>
      </c>
      <c r="W1680">
        <v>-12.9</v>
      </c>
      <c r="X1680">
        <v>26</v>
      </c>
      <c r="Y1680">
        <v>17783</v>
      </c>
      <c r="Z1680">
        <v>17789</v>
      </c>
      <c r="AA1680">
        <v>45679</v>
      </c>
      <c r="AB1680">
        <v>0</v>
      </c>
    </row>
    <row r="1681" spans="1:28" x14ac:dyDescent="0.35">
      <c r="A1681">
        <v>1996</v>
      </c>
      <c r="B1681" t="s">
        <v>43</v>
      </c>
      <c r="C1681" t="s">
        <v>45</v>
      </c>
      <c r="D1681">
        <v>299974</v>
      </c>
      <c r="E1681">
        <v>301158</v>
      </c>
      <c r="F1681">
        <v>673646</v>
      </c>
      <c r="G1681">
        <v>727293</v>
      </c>
      <c r="H1681">
        <v>8282</v>
      </c>
      <c r="I1681">
        <v>2.6</v>
      </c>
      <c r="J1681">
        <v>42381</v>
      </c>
      <c r="K1681">
        <v>13.3</v>
      </c>
      <c r="L1681">
        <v>76292</v>
      </c>
      <c r="M1681">
        <v>19251</v>
      </c>
      <c r="N1681">
        <v>57041</v>
      </c>
      <c r="O1681">
        <v>2.6</v>
      </c>
      <c r="P1681">
        <v>10.5</v>
      </c>
      <c r="Q1681">
        <v>183585</v>
      </c>
      <c r="R1681">
        <v>110312</v>
      </c>
      <c r="S1681">
        <v>73273</v>
      </c>
      <c r="T1681">
        <v>15.2</v>
      </c>
      <c r="U1681">
        <v>25.2</v>
      </c>
      <c r="V1681">
        <v>-107293</v>
      </c>
      <c r="W1681">
        <v>-14.7</v>
      </c>
      <c r="X1681">
        <v>21</v>
      </c>
      <c r="Y1681">
        <v>33324</v>
      </c>
      <c r="Z1681">
        <v>33325</v>
      </c>
      <c r="AA1681">
        <v>88071</v>
      </c>
      <c r="AB1681">
        <v>0</v>
      </c>
    </row>
    <row r="1682" spans="1:28" x14ac:dyDescent="0.35">
      <c r="A1682">
        <v>1996</v>
      </c>
      <c r="B1682" t="s">
        <v>46</v>
      </c>
      <c r="C1682" t="s">
        <v>44</v>
      </c>
      <c r="D1682">
        <v>43270</v>
      </c>
      <c r="E1682">
        <v>43952</v>
      </c>
      <c r="F1682">
        <v>524654</v>
      </c>
      <c r="G1682">
        <v>263605</v>
      </c>
      <c r="H1682">
        <v>43738</v>
      </c>
      <c r="I1682">
        <v>199</v>
      </c>
      <c r="J1682">
        <v>0</v>
      </c>
      <c r="K1682">
        <v>0</v>
      </c>
      <c r="L1682">
        <v>522098</v>
      </c>
      <c r="M1682">
        <v>522098</v>
      </c>
      <c r="N1682">
        <v>0</v>
      </c>
      <c r="O1682">
        <v>198.1</v>
      </c>
      <c r="P1682">
        <v>198.1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522098</v>
      </c>
      <c r="W1682">
        <v>198.1</v>
      </c>
      <c r="X1682">
        <v>0</v>
      </c>
      <c r="AB1682">
        <v>0</v>
      </c>
    </row>
    <row r="1683" spans="1:28" x14ac:dyDescent="0.35">
      <c r="A1683">
        <v>1996</v>
      </c>
      <c r="B1683" t="s">
        <v>46</v>
      </c>
      <c r="C1683" t="s">
        <v>57</v>
      </c>
      <c r="D1683">
        <v>77692</v>
      </c>
      <c r="E1683">
        <v>78240</v>
      </c>
      <c r="F1683">
        <v>516816</v>
      </c>
      <c r="G1683">
        <v>519694</v>
      </c>
      <c r="H1683">
        <v>389</v>
      </c>
      <c r="I1683">
        <v>0.5</v>
      </c>
      <c r="J1683">
        <v>6499</v>
      </c>
      <c r="K1683">
        <v>8</v>
      </c>
      <c r="L1683">
        <v>144436</v>
      </c>
      <c r="M1683">
        <v>2098</v>
      </c>
      <c r="N1683">
        <v>142338</v>
      </c>
      <c r="O1683">
        <v>0.4</v>
      </c>
      <c r="P1683">
        <v>27.8</v>
      </c>
      <c r="Q1683">
        <v>150192</v>
      </c>
      <c r="R1683">
        <v>78423</v>
      </c>
      <c r="S1683">
        <v>71769</v>
      </c>
      <c r="T1683">
        <v>15.1</v>
      </c>
      <c r="U1683">
        <v>28.9</v>
      </c>
      <c r="V1683">
        <v>-5756</v>
      </c>
      <c r="W1683">
        <v>-1.1000000000000001</v>
      </c>
      <c r="X1683">
        <v>55.6</v>
      </c>
      <c r="Y1683">
        <v>5729</v>
      </c>
      <c r="Z1683">
        <v>5729</v>
      </c>
      <c r="AA1683">
        <v>69504</v>
      </c>
      <c r="AB1683">
        <v>0</v>
      </c>
    </row>
    <row r="1684" spans="1:28" x14ac:dyDescent="0.35">
      <c r="A1684">
        <v>1996</v>
      </c>
      <c r="B1684" t="s">
        <v>46</v>
      </c>
      <c r="C1684" t="s">
        <v>58</v>
      </c>
      <c r="D1684">
        <v>69186</v>
      </c>
      <c r="E1684">
        <v>69636</v>
      </c>
      <c r="F1684">
        <v>446416</v>
      </c>
      <c r="G1684">
        <v>463689</v>
      </c>
      <c r="H1684">
        <v>796</v>
      </c>
      <c r="I1684">
        <v>1.1000000000000001</v>
      </c>
      <c r="J1684">
        <v>5221</v>
      </c>
      <c r="K1684">
        <v>7.3</v>
      </c>
      <c r="L1684">
        <v>94289</v>
      </c>
      <c r="M1684">
        <v>7987</v>
      </c>
      <c r="N1684">
        <v>86302</v>
      </c>
      <c r="O1684">
        <v>1.7</v>
      </c>
      <c r="P1684">
        <v>20.3</v>
      </c>
      <c r="Q1684">
        <v>128835</v>
      </c>
      <c r="R1684">
        <v>63179</v>
      </c>
      <c r="S1684">
        <v>65656</v>
      </c>
      <c r="T1684">
        <v>13.6</v>
      </c>
      <c r="U1684">
        <v>27.8</v>
      </c>
      <c r="V1684">
        <v>-34546</v>
      </c>
      <c r="W1684">
        <v>-7.5</v>
      </c>
      <c r="X1684">
        <v>40.6</v>
      </c>
      <c r="Y1684">
        <v>4583</v>
      </c>
      <c r="Z1684">
        <v>4583</v>
      </c>
      <c r="AA1684">
        <v>56112</v>
      </c>
      <c r="AB1684">
        <v>0</v>
      </c>
    </row>
    <row r="1685" spans="1:28" x14ac:dyDescent="0.35">
      <c r="A1685">
        <v>1996</v>
      </c>
      <c r="B1685" t="s">
        <v>46</v>
      </c>
      <c r="C1685" t="s">
        <v>59</v>
      </c>
      <c r="D1685">
        <v>60413</v>
      </c>
      <c r="E1685">
        <v>60820</v>
      </c>
      <c r="F1685">
        <v>388256</v>
      </c>
      <c r="G1685">
        <v>401642</v>
      </c>
      <c r="H1685">
        <v>677</v>
      </c>
      <c r="I1685">
        <v>1.1000000000000001</v>
      </c>
      <c r="J1685">
        <v>3835</v>
      </c>
      <c r="K1685">
        <v>6.1</v>
      </c>
      <c r="L1685">
        <v>73650</v>
      </c>
      <c r="M1685">
        <v>6851</v>
      </c>
      <c r="N1685">
        <v>66799</v>
      </c>
      <c r="O1685">
        <v>1.7</v>
      </c>
      <c r="P1685">
        <v>18.3</v>
      </c>
      <c r="Q1685">
        <v>100422</v>
      </c>
      <c r="R1685">
        <v>46344</v>
      </c>
      <c r="S1685">
        <v>54078</v>
      </c>
      <c r="T1685">
        <v>11.5</v>
      </c>
      <c r="U1685">
        <v>25</v>
      </c>
      <c r="V1685">
        <v>-26772</v>
      </c>
      <c r="W1685">
        <v>-6.7</v>
      </c>
      <c r="X1685">
        <v>36.6</v>
      </c>
      <c r="Y1685">
        <v>3310</v>
      </c>
      <c r="Z1685">
        <v>3310</v>
      </c>
      <c r="AA1685">
        <v>40260</v>
      </c>
      <c r="AB1685">
        <v>0</v>
      </c>
    </row>
    <row r="1686" spans="1:28" x14ac:dyDescent="0.35">
      <c r="A1686">
        <v>1996</v>
      </c>
      <c r="B1686" t="s">
        <v>46</v>
      </c>
      <c r="C1686" t="s">
        <v>60</v>
      </c>
      <c r="D1686">
        <v>54270</v>
      </c>
      <c r="E1686">
        <v>54788</v>
      </c>
      <c r="F1686">
        <v>347074</v>
      </c>
      <c r="G1686">
        <v>360099</v>
      </c>
      <c r="H1686">
        <v>544</v>
      </c>
      <c r="I1686">
        <v>1</v>
      </c>
      <c r="J1686">
        <v>3292</v>
      </c>
      <c r="K1686">
        <v>5.9</v>
      </c>
      <c r="L1686">
        <v>59028</v>
      </c>
      <c r="M1686">
        <v>5373</v>
      </c>
      <c r="N1686">
        <v>53655</v>
      </c>
      <c r="O1686">
        <v>1.5</v>
      </c>
      <c r="P1686">
        <v>16.399999999999999</v>
      </c>
      <c r="Q1686">
        <v>85077</v>
      </c>
      <c r="R1686">
        <v>38490</v>
      </c>
      <c r="S1686">
        <v>46587</v>
      </c>
      <c r="T1686">
        <v>10.7</v>
      </c>
      <c r="U1686">
        <v>23.6</v>
      </c>
      <c r="V1686">
        <v>-26049</v>
      </c>
      <c r="W1686">
        <v>-7.2</v>
      </c>
      <c r="X1686">
        <v>32.799999999999997</v>
      </c>
      <c r="Y1686">
        <v>2685</v>
      </c>
      <c r="Z1686">
        <v>2685</v>
      </c>
      <c r="AA1686">
        <v>32486</v>
      </c>
      <c r="AB1686">
        <v>0</v>
      </c>
    </row>
    <row r="1687" spans="1:28" x14ac:dyDescent="0.35">
      <c r="A1687">
        <v>1996</v>
      </c>
      <c r="B1687" t="s">
        <v>46</v>
      </c>
      <c r="C1687" t="s">
        <v>61</v>
      </c>
      <c r="D1687">
        <v>51340</v>
      </c>
      <c r="E1687">
        <v>51853</v>
      </c>
      <c r="F1687">
        <v>328084</v>
      </c>
      <c r="G1687">
        <v>339211</v>
      </c>
      <c r="H1687">
        <v>513</v>
      </c>
      <c r="I1687">
        <v>1</v>
      </c>
      <c r="J1687">
        <v>2800</v>
      </c>
      <c r="K1687">
        <v>5.3</v>
      </c>
      <c r="L1687">
        <v>53353</v>
      </c>
      <c r="M1687">
        <v>5285</v>
      </c>
      <c r="N1687">
        <v>48068</v>
      </c>
      <c r="O1687">
        <v>1.6</v>
      </c>
      <c r="P1687">
        <v>15.7</v>
      </c>
      <c r="Q1687">
        <v>75607</v>
      </c>
      <c r="R1687">
        <v>32755</v>
      </c>
      <c r="S1687">
        <v>42852</v>
      </c>
      <c r="T1687">
        <v>9.6999999999999993</v>
      </c>
      <c r="U1687">
        <v>22.3</v>
      </c>
      <c r="V1687">
        <v>-22254</v>
      </c>
      <c r="W1687">
        <v>-6.6</v>
      </c>
      <c r="X1687">
        <v>31.4</v>
      </c>
      <c r="Y1687">
        <v>2263</v>
      </c>
      <c r="Z1687">
        <v>2264</v>
      </c>
      <c r="AA1687">
        <v>27674</v>
      </c>
      <c r="AB1687">
        <v>0</v>
      </c>
    </row>
    <row r="1688" spans="1:28" x14ac:dyDescent="0.35">
      <c r="A1688">
        <v>1996</v>
      </c>
      <c r="B1688" t="s">
        <v>46</v>
      </c>
      <c r="C1688" t="s">
        <v>62</v>
      </c>
      <c r="D1688">
        <v>215022</v>
      </c>
      <c r="E1688">
        <v>217966</v>
      </c>
      <c r="F1688">
        <v>1370331</v>
      </c>
      <c r="G1688">
        <v>1413603</v>
      </c>
      <c r="H1688">
        <v>1927</v>
      </c>
      <c r="I1688">
        <v>0.9</v>
      </c>
      <c r="J1688">
        <v>9916</v>
      </c>
      <c r="K1688">
        <v>4.5</v>
      </c>
      <c r="L1688">
        <v>198037</v>
      </c>
      <c r="M1688">
        <v>19569</v>
      </c>
      <c r="N1688">
        <v>178468</v>
      </c>
      <c r="O1688">
        <v>1.4</v>
      </c>
      <c r="P1688">
        <v>14</v>
      </c>
      <c r="Q1688">
        <v>284581</v>
      </c>
      <c r="R1688">
        <v>110627</v>
      </c>
      <c r="S1688">
        <v>173954</v>
      </c>
      <c r="T1688">
        <v>7.8</v>
      </c>
      <c r="U1688">
        <v>20.100000000000001</v>
      </c>
      <c r="V1688">
        <v>-86544</v>
      </c>
      <c r="W1688">
        <v>-6.1</v>
      </c>
      <c r="X1688">
        <v>28</v>
      </c>
      <c r="Y1688">
        <v>7269</v>
      </c>
      <c r="Z1688">
        <v>7273</v>
      </c>
      <c r="AA1688">
        <v>88760</v>
      </c>
      <c r="AB1688">
        <v>0</v>
      </c>
    </row>
    <row r="1689" spans="1:28" x14ac:dyDescent="0.35">
      <c r="A1689">
        <v>1996</v>
      </c>
      <c r="B1689" t="s">
        <v>46</v>
      </c>
      <c r="C1689" t="s">
        <v>63</v>
      </c>
      <c r="D1689">
        <v>153855</v>
      </c>
      <c r="E1689">
        <v>156860</v>
      </c>
      <c r="F1689">
        <v>977478</v>
      </c>
      <c r="G1689">
        <v>1004888</v>
      </c>
      <c r="H1689">
        <v>1190</v>
      </c>
      <c r="I1689">
        <v>0.7</v>
      </c>
      <c r="J1689">
        <v>5579</v>
      </c>
      <c r="K1689">
        <v>3.5</v>
      </c>
      <c r="L1689">
        <v>120273</v>
      </c>
      <c r="M1689">
        <v>11881</v>
      </c>
      <c r="N1689">
        <v>108392</v>
      </c>
      <c r="O1689">
        <v>1.2</v>
      </c>
      <c r="P1689">
        <v>12</v>
      </c>
      <c r="Q1689">
        <v>175093</v>
      </c>
      <c r="R1689">
        <v>60055</v>
      </c>
      <c r="S1689">
        <v>115038</v>
      </c>
      <c r="T1689">
        <v>6</v>
      </c>
      <c r="U1689">
        <v>17.399999999999999</v>
      </c>
      <c r="V1689">
        <v>-54820</v>
      </c>
      <c r="W1689">
        <v>-5.4</v>
      </c>
      <c r="X1689">
        <v>24</v>
      </c>
      <c r="Y1689">
        <v>3787</v>
      </c>
      <c r="Z1689">
        <v>3789</v>
      </c>
      <c r="AA1689">
        <v>46197</v>
      </c>
      <c r="AB1689">
        <v>0</v>
      </c>
    </row>
    <row r="1690" spans="1:28" x14ac:dyDescent="0.35">
      <c r="A1690">
        <v>1996</v>
      </c>
      <c r="B1690" t="s">
        <v>46</v>
      </c>
      <c r="C1690" t="s">
        <v>64</v>
      </c>
      <c r="D1690">
        <v>91146</v>
      </c>
      <c r="E1690">
        <v>93854</v>
      </c>
      <c r="F1690">
        <v>581494</v>
      </c>
      <c r="G1690">
        <v>598183</v>
      </c>
      <c r="H1690">
        <v>668</v>
      </c>
      <c r="I1690">
        <v>0.7</v>
      </c>
      <c r="J1690">
        <v>3418</v>
      </c>
      <c r="K1690">
        <v>3.6</v>
      </c>
      <c r="L1690">
        <v>67010</v>
      </c>
      <c r="M1690">
        <v>6612</v>
      </c>
      <c r="N1690">
        <v>60398</v>
      </c>
      <c r="O1690">
        <v>1.1000000000000001</v>
      </c>
      <c r="P1690">
        <v>11.2</v>
      </c>
      <c r="Q1690">
        <v>100388</v>
      </c>
      <c r="R1690">
        <v>34595</v>
      </c>
      <c r="S1690">
        <v>65793</v>
      </c>
      <c r="T1690">
        <v>5.8</v>
      </c>
      <c r="U1690">
        <v>16.8</v>
      </c>
      <c r="V1690">
        <v>-33378</v>
      </c>
      <c r="W1690">
        <v>-5.6</v>
      </c>
      <c r="X1690">
        <v>22.4</v>
      </c>
      <c r="Y1690">
        <v>2032</v>
      </c>
      <c r="Z1690">
        <v>2034</v>
      </c>
      <c r="AA1690">
        <v>24577</v>
      </c>
      <c r="AB1690">
        <v>0</v>
      </c>
    </row>
    <row r="1691" spans="1:28" x14ac:dyDescent="0.35">
      <c r="A1691">
        <v>1996</v>
      </c>
      <c r="B1691" t="s">
        <v>46</v>
      </c>
      <c r="C1691" t="s">
        <v>45</v>
      </c>
      <c r="D1691">
        <v>183063</v>
      </c>
      <c r="E1691">
        <v>187989</v>
      </c>
      <c r="F1691">
        <v>1170455</v>
      </c>
      <c r="G1691">
        <v>1209453</v>
      </c>
      <c r="H1691">
        <v>1080</v>
      </c>
      <c r="I1691">
        <v>0.6</v>
      </c>
      <c r="J1691">
        <v>6624</v>
      </c>
      <c r="K1691">
        <v>3.5</v>
      </c>
      <c r="L1691">
        <v>116237</v>
      </c>
      <c r="M1691">
        <v>10156</v>
      </c>
      <c r="N1691">
        <v>106081</v>
      </c>
      <c r="O1691">
        <v>0.8</v>
      </c>
      <c r="P1691">
        <v>9.6</v>
      </c>
      <c r="Q1691">
        <v>194233</v>
      </c>
      <c r="R1691">
        <v>67419</v>
      </c>
      <c r="S1691">
        <v>126814</v>
      </c>
      <c r="T1691">
        <v>5.6</v>
      </c>
      <c r="U1691">
        <v>16.100000000000001</v>
      </c>
      <c r="V1691">
        <v>-77996</v>
      </c>
      <c r="W1691">
        <v>-6.5</v>
      </c>
      <c r="X1691">
        <v>19.2</v>
      </c>
      <c r="Y1691">
        <v>3957</v>
      </c>
      <c r="Z1691">
        <v>3968</v>
      </c>
      <c r="AA1691">
        <v>48694</v>
      </c>
      <c r="AB1691">
        <v>0</v>
      </c>
    </row>
    <row r="1692" spans="1:28" x14ac:dyDescent="0.35">
      <c r="A1692">
        <v>1996</v>
      </c>
      <c r="B1692" t="s">
        <v>47</v>
      </c>
      <c r="C1692" t="s">
        <v>44</v>
      </c>
      <c r="D1692">
        <v>16214</v>
      </c>
      <c r="E1692">
        <v>16860</v>
      </c>
      <c r="F1692">
        <v>418787</v>
      </c>
      <c r="G1692">
        <v>210302</v>
      </c>
      <c r="H1692">
        <v>16789</v>
      </c>
      <c r="I1692">
        <v>199.2</v>
      </c>
      <c r="J1692">
        <v>0</v>
      </c>
      <c r="K1692">
        <v>0</v>
      </c>
      <c r="L1692">
        <v>416971</v>
      </c>
      <c r="M1692">
        <v>416971</v>
      </c>
      <c r="N1692">
        <v>0</v>
      </c>
      <c r="O1692">
        <v>198.3</v>
      </c>
      <c r="P1692">
        <v>198.3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416971</v>
      </c>
      <c r="W1692">
        <v>198.3</v>
      </c>
      <c r="X1692">
        <v>0</v>
      </c>
      <c r="AB1692">
        <v>0</v>
      </c>
    </row>
    <row r="1693" spans="1:28" x14ac:dyDescent="0.35">
      <c r="A1693">
        <v>1996</v>
      </c>
      <c r="B1693" t="s">
        <v>47</v>
      </c>
      <c r="C1693" t="s">
        <v>57</v>
      </c>
      <c r="D1693">
        <v>35143</v>
      </c>
      <c r="E1693">
        <v>36068</v>
      </c>
      <c r="F1693">
        <v>495630</v>
      </c>
      <c r="G1693">
        <v>485809</v>
      </c>
      <c r="H1693">
        <v>560</v>
      </c>
      <c r="I1693">
        <v>1.5</v>
      </c>
      <c r="J1693">
        <v>2425</v>
      </c>
      <c r="K1693">
        <v>6.5</v>
      </c>
      <c r="L1693">
        <v>141577</v>
      </c>
      <c r="M1693">
        <v>4721</v>
      </c>
      <c r="N1693">
        <v>136856</v>
      </c>
      <c r="O1693">
        <v>1</v>
      </c>
      <c r="P1693">
        <v>29.1</v>
      </c>
      <c r="Q1693">
        <v>121934</v>
      </c>
      <c r="R1693">
        <v>61310</v>
      </c>
      <c r="S1693">
        <v>60624</v>
      </c>
      <c r="T1693">
        <v>12.6</v>
      </c>
      <c r="U1693">
        <v>25.1</v>
      </c>
      <c r="V1693">
        <v>19643</v>
      </c>
      <c r="W1693">
        <v>4</v>
      </c>
      <c r="X1693">
        <v>50.2</v>
      </c>
      <c r="Y1693">
        <v>2128</v>
      </c>
      <c r="Z1693">
        <v>2128</v>
      </c>
      <c r="AA1693">
        <v>54795</v>
      </c>
      <c r="AB1693">
        <v>0</v>
      </c>
    </row>
    <row r="1694" spans="1:28" x14ac:dyDescent="0.35">
      <c r="A1694">
        <v>1996</v>
      </c>
      <c r="B1694" t="s">
        <v>47</v>
      </c>
      <c r="C1694" t="s">
        <v>58</v>
      </c>
      <c r="D1694">
        <v>33732</v>
      </c>
      <c r="E1694">
        <v>34708</v>
      </c>
      <c r="F1694">
        <v>454897</v>
      </c>
      <c r="G1694">
        <v>464480</v>
      </c>
      <c r="H1694">
        <v>532</v>
      </c>
      <c r="I1694">
        <v>1.5</v>
      </c>
      <c r="J1694">
        <v>1985</v>
      </c>
      <c r="K1694">
        <v>5.6</v>
      </c>
      <c r="L1694">
        <v>91727</v>
      </c>
      <c r="M1694">
        <v>6642</v>
      </c>
      <c r="N1694">
        <v>85085</v>
      </c>
      <c r="O1694">
        <v>1.4</v>
      </c>
      <c r="P1694">
        <v>19.7</v>
      </c>
      <c r="Q1694">
        <v>110892</v>
      </c>
      <c r="R1694">
        <v>50242</v>
      </c>
      <c r="S1694">
        <v>60650</v>
      </c>
      <c r="T1694">
        <v>10.8</v>
      </c>
      <c r="U1694">
        <v>23.9</v>
      </c>
      <c r="V1694">
        <v>-19165</v>
      </c>
      <c r="W1694">
        <v>-4.2</v>
      </c>
      <c r="X1694">
        <v>39.4</v>
      </c>
      <c r="Y1694">
        <v>1725</v>
      </c>
      <c r="Z1694">
        <v>1725</v>
      </c>
      <c r="AA1694">
        <v>44480</v>
      </c>
      <c r="AB1694">
        <v>0</v>
      </c>
    </row>
    <row r="1695" spans="1:28" x14ac:dyDescent="0.35">
      <c r="A1695">
        <v>1996</v>
      </c>
      <c r="B1695" t="s">
        <v>47</v>
      </c>
      <c r="C1695" t="s">
        <v>59</v>
      </c>
      <c r="D1695">
        <v>30321</v>
      </c>
      <c r="E1695">
        <v>31072</v>
      </c>
      <c r="F1695">
        <v>405521</v>
      </c>
      <c r="G1695">
        <v>415441</v>
      </c>
      <c r="H1695">
        <v>448</v>
      </c>
      <c r="I1695">
        <v>1.4</v>
      </c>
      <c r="J1695">
        <v>1593</v>
      </c>
      <c r="K1695">
        <v>5</v>
      </c>
      <c r="L1695">
        <v>73012</v>
      </c>
      <c r="M1695">
        <v>5992</v>
      </c>
      <c r="N1695">
        <v>67020</v>
      </c>
      <c r="O1695">
        <v>1.4</v>
      </c>
      <c r="P1695">
        <v>17.600000000000001</v>
      </c>
      <c r="Q1695">
        <v>92852</v>
      </c>
      <c r="R1695">
        <v>40442</v>
      </c>
      <c r="S1695">
        <v>52410</v>
      </c>
      <c r="T1695">
        <v>9.6999999999999993</v>
      </c>
      <c r="U1695">
        <v>22.4</v>
      </c>
      <c r="V1695">
        <v>-19840</v>
      </c>
      <c r="W1695">
        <v>-4.8</v>
      </c>
      <c r="X1695">
        <v>35.200000000000003</v>
      </c>
      <c r="Y1695">
        <v>1394</v>
      </c>
      <c r="Z1695">
        <v>1394</v>
      </c>
      <c r="AA1695">
        <v>35944</v>
      </c>
      <c r="AB1695">
        <v>0</v>
      </c>
    </row>
    <row r="1696" spans="1:28" x14ac:dyDescent="0.35">
      <c r="A1696">
        <v>1996</v>
      </c>
      <c r="B1696" t="s">
        <v>47</v>
      </c>
      <c r="C1696" t="s">
        <v>60</v>
      </c>
      <c r="D1696">
        <v>28309</v>
      </c>
      <c r="E1696">
        <v>29572</v>
      </c>
      <c r="F1696">
        <v>376088</v>
      </c>
      <c r="G1696">
        <v>384466</v>
      </c>
      <c r="H1696">
        <v>330</v>
      </c>
      <c r="I1696">
        <v>1.1000000000000001</v>
      </c>
      <c r="J1696">
        <v>1379</v>
      </c>
      <c r="K1696">
        <v>4.5999999999999996</v>
      </c>
      <c r="L1696">
        <v>61101</v>
      </c>
      <c r="M1696">
        <v>4406</v>
      </c>
      <c r="N1696">
        <v>56695</v>
      </c>
      <c r="O1696">
        <v>1.1000000000000001</v>
      </c>
      <c r="P1696">
        <v>15.9</v>
      </c>
      <c r="Q1696">
        <v>77856</v>
      </c>
      <c r="R1696">
        <v>30987</v>
      </c>
      <c r="S1696">
        <v>46869</v>
      </c>
      <c r="T1696">
        <v>8.1</v>
      </c>
      <c r="U1696">
        <v>20.3</v>
      </c>
      <c r="V1696">
        <v>-16755</v>
      </c>
      <c r="W1696">
        <v>-4.4000000000000004</v>
      </c>
      <c r="X1696">
        <v>31.8</v>
      </c>
      <c r="Y1696">
        <v>1006</v>
      </c>
      <c r="Z1696">
        <v>1006</v>
      </c>
      <c r="AA1696">
        <v>25654</v>
      </c>
      <c r="AB1696">
        <v>0</v>
      </c>
    </row>
    <row r="1697" spans="1:28" x14ac:dyDescent="0.35">
      <c r="A1697">
        <v>1996</v>
      </c>
      <c r="B1697" t="s">
        <v>47</v>
      </c>
      <c r="C1697" t="s">
        <v>61</v>
      </c>
      <c r="D1697">
        <v>27220</v>
      </c>
      <c r="E1697">
        <v>28609</v>
      </c>
      <c r="F1697">
        <v>362575</v>
      </c>
      <c r="G1697">
        <v>369013</v>
      </c>
      <c r="H1697">
        <v>363</v>
      </c>
      <c r="I1697">
        <v>1.3</v>
      </c>
      <c r="J1697">
        <v>1167</v>
      </c>
      <c r="K1697">
        <v>4</v>
      </c>
      <c r="L1697">
        <v>56705</v>
      </c>
      <c r="M1697">
        <v>5159</v>
      </c>
      <c r="N1697">
        <v>51546</v>
      </c>
      <c r="O1697">
        <v>1.4</v>
      </c>
      <c r="P1697">
        <v>15.4</v>
      </c>
      <c r="Q1697">
        <v>69581</v>
      </c>
      <c r="R1697">
        <v>26519</v>
      </c>
      <c r="S1697">
        <v>43062</v>
      </c>
      <c r="T1697">
        <v>7.2</v>
      </c>
      <c r="U1697">
        <v>18.899999999999999</v>
      </c>
      <c r="V1697">
        <v>-12876</v>
      </c>
      <c r="W1697">
        <v>-3.5</v>
      </c>
      <c r="X1697">
        <v>30.8</v>
      </c>
      <c r="Y1697">
        <v>834</v>
      </c>
      <c r="Z1697">
        <v>837</v>
      </c>
      <c r="AA1697">
        <v>21687</v>
      </c>
      <c r="AB1697">
        <v>0</v>
      </c>
    </row>
    <row r="1698" spans="1:28" x14ac:dyDescent="0.35">
      <c r="A1698">
        <v>1996</v>
      </c>
      <c r="B1698" t="s">
        <v>47</v>
      </c>
      <c r="C1698" t="s">
        <v>62</v>
      </c>
      <c r="D1698">
        <v>121186</v>
      </c>
      <c r="E1698">
        <v>129046</v>
      </c>
      <c r="F1698">
        <v>1607921</v>
      </c>
      <c r="G1698">
        <v>1640306</v>
      </c>
      <c r="H1698">
        <v>1362</v>
      </c>
      <c r="I1698">
        <v>1</v>
      </c>
      <c r="J1698">
        <v>4876</v>
      </c>
      <c r="K1698">
        <v>3.7</v>
      </c>
      <c r="L1698">
        <v>215502</v>
      </c>
      <c r="M1698">
        <v>17742</v>
      </c>
      <c r="N1698">
        <v>197760</v>
      </c>
      <c r="O1698">
        <v>1.1000000000000001</v>
      </c>
      <c r="P1698">
        <v>13.1</v>
      </c>
      <c r="Q1698">
        <v>280272</v>
      </c>
      <c r="R1698">
        <v>98595</v>
      </c>
      <c r="S1698">
        <v>181677</v>
      </c>
      <c r="T1698">
        <v>6</v>
      </c>
      <c r="U1698">
        <v>17.100000000000001</v>
      </c>
      <c r="V1698">
        <v>-64770</v>
      </c>
      <c r="W1698">
        <v>-4</v>
      </c>
      <c r="X1698">
        <v>26.2</v>
      </c>
      <c r="Y1698">
        <v>2941</v>
      </c>
      <c r="Z1698">
        <v>2944</v>
      </c>
      <c r="AA1698">
        <v>75760</v>
      </c>
      <c r="AB1698">
        <v>0</v>
      </c>
    </row>
    <row r="1699" spans="1:28" x14ac:dyDescent="0.35">
      <c r="A1699">
        <v>1996</v>
      </c>
      <c r="B1699" t="s">
        <v>47</v>
      </c>
      <c r="C1699" t="s">
        <v>63</v>
      </c>
      <c r="D1699">
        <v>89335</v>
      </c>
      <c r="E1699">
        <v>97183</v>
      </c>
      <c r="F1699">
        <v>1179251</v>
      </c>
      <c r="G1699">
        <v>1201262</v>
      </c>
      <c r="H1699">
        <v>952</v>
      </c>
      <c r="I1699">
        <v>1</v>
      </c>
      <c r="J1699">
        <v>2992</v>
      </c>
      <c r="K1699">
        <v>3</v>
      </c>
      <c r="L1699">
        <v>134417</v>
      </c>
      <c r="M1699">
        <v>11882</v>
      </c>
      <c r="N1699">
        <v>122535</v>
      </c>
      <c r="O1699">
        <v>1</v>
      </c>
      <c r="P1699">
        <v>11.2</v>
      </c>
      <c r="Q1699">
        <v>178439</v>
      </c>
      <c r="R1699">
        <v>55528</v>
      </c>
      <c r="S1699">
        <v>122911</v>
      </c>
      <c r="T1699">
        <v>4.5999999999999996</v>
      </c>
      <c r="U1699">
        <v>14.9</v>
      </c>
      <c r="V1699">
        <v>-44022</v>
      </c>
      <c r="W1699">
        <v>-3.7</v>
      </c>
      <c r="X1699">
        <v>22.4</v>
      </c>
      <c r="Y1699">
        <v>1499</v>
      </c>
      <c r="Z1699">
        <v>1500</v>
      </c>
      <c r="AA1699">
        <v>38975</v>
      </c>
      <c r="AB1699">
        <v>0</v>
      </c>
    </row>
    <row r="1700" spans="1:28" x14ac:dyDescent="0.35">
      <c r="A1700">
        <v>1996</v>
      </c>
      <c r="B1700" t="s">
        <v>47</v>
      </c>
      <c r="C1700" t="s">
        <v>64</v>
      </c>
      <c r="D1700">
        <v>56706</v>
      </c>
      <c r="E1700">
        <v>63914</v>
      </c>
      <c r="F1700">
        <v>751753</v>
      </c>
      <c r="G1700">
        <v>765754</v>
      </c>
      <c r="H1700">
        <v>596</v>
      </c>
      <c r="I1700">
        <v>0.9</v>
      </c>
      <c r="J1700">
        <v>2197</v>
      </c>
      <c r="K1700">
        <v>3.4</v>
      </c>
      <c r="L1700">
        <v>79268</v>
      </c>
      <c r="M1700">
        <v>7088</v>
      </c>
      <c r="N1700">
        <v>72180</v>
      </c>
      <c r="O1700">
        <v>0.9</v>
      </c>
      <c r="P1700">
        <v>10.4</v>
      </c>
      <c r="Q1700">
        <v>107270</v>
      </c>
      <c r="R1700">
        <v>33856</v>
      </c>
      <c r="S1700">
        <v>73414</v>
      </c>
      <c r="T1700">
        <v>4.4000000000000004</v>
      </c>
      <c r="U1700">
        <v>14</v>
      </c>
      <c r="V1700">
        <v>-28002</v>
      </c>
      <c r="W1700">
        <v>-3.6</v>
      </c>
      <c r="X1700">
        <v>20.8</v>
      </c>
      <c r="Y1700">
        <v>794</v>
      </c>
      <c r="Z1700">
        <v>795</v>
      </c>
      <c r="AA1700">
        <v>20657</v>
      </c>
      <c r="AB1700">
        <v>0</v>
      </c>
    </row>
    <row r="1701" spans="1:28" x14ac:dyDescent="0.35">
      <c r="A1701">
        <v>1996</v>
      </c>
      <c r="B1701" t="s">
        <v>47</v>
      </c>
      <c r="C1701" t="s">
        <v>45</v>
      </c>
      <c r="D1701">
        <v>134558</v>
      </c>
      <c r="E1701">
        <v>149121</v>
      </c>
      <c r="F1701">
        <v>1794395</v>
      </c>
      <c r="G1701">
        <v>1831042</v>
      </c>
      <c r="H1701">
        <v>1143</v>
      </c>
      <c r="I1701">
        <v>0.8</v>
      </c>
      <c r="J1701">
        <v>4400</v>
      </c>
      <c r="K1701">
        <v>2.9</v>
      </c>
      <c r="L1701">
        <v>164197</v>
      </c>
      <c r="M1701">
        <v>14037</v>
      </c>
      <c r="N1701">
        <v>150160</v>
      </c>
      <c r="O1701">
        <v>0.8</v>
      </c>
      <c r="P1701">
        <v>9</v>
      </c>
      <c r="Q1701">
        <v>237490</v>
      </c>
      <c r="R1701">
        <v>70862</v>
      </c>
      <c r="S1701">
        <v>166628</v>
      </c>
      <c r="T1701">
        <v>3.9</v>
      </c>
      <c r="U1701">
        <v>13</v>
      </c>
      <c r="V1701">
        <v>-73293</v>
      </c>
      <c r="W1701">
        <v>-4</v>
      </c>
      <c r="X1701">
        <v>18</v>
      </c>
      <c r="Y1701">
        <v>1690</v>
      </c>
      <c r="Z1701">
        <v>1695</v>
      </c>
      <c r="AA1701">
        <v>43749</v>
      </c>
      <c r="AB1701">
        <v>0</v>
      </c>
    </row>
    <row r="1702" spans="1:28" x14ac:dyDescent="0.35">
      <c r="A1702">
        <v>1996</v>
      </c>
      <c r="B1702" t="s">
        <v>48</v>
      </c>
      <c r="C1702" t="s">
        <v>44</v>
      </c>
      <c r="D1702">
        <v>6937</v>
      </c>
      <c r="E1702">
        <v>7850</v>
      </c>
      <c r="F1702">
        <v>398061</v>
      </c>
      <c r="G1702">
        <v>199831</v>
      </c>
      <c r="H1702">
        <v>7823</v>
      </c>
      <c r="I1702">
        <v>199.3</v>
      </c>
      <c r="J1702">
        <v>0</v>
      </c>
      <c r="K1702">
        <v>0</v>
      </c>
      <c r="L1702">
        <v>396461</v>
      </c>
      <c r="M1702">
        <v>396461</v>
      </c>
      <c r="N1702">
        <v>0</v>
      </c>
      <c r="O1702">
        <v>198.4</v>
      </c>
      <c r="P1702">
        <v>198.4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396461</v>
      </c>
      <c r="W1702">
        <v>198.4</v>
      </c>
      <c r="X1702">
        <v>0</v>
      </c>
      <c r="AB1702">
        <v>0</v>
      </c>
    </row>
    <row r="1703" spans="1:28" x14ac:dyDescent="0.35">
      <c r="A1703">
        <v>1996</v>
      </c>
      <c r="B1703" t="s">
        <v>48</v>
      </c>
      <c r="C1703" t="s">
        <v>57</v>
      </c>
      <c r="D1703">
        <v>16602</v>
      </c>
      <c r="E1703">
        <v>17947</v>
      </c>
      <c r="F1703">
        <v>528615</v>
      </c>
      <c r="G1703">
        <v>509322</v>
      </c>
      <c r="H1703">
        <v>717</v>
      </c>
      <c r="I1703">
        <v>4</v>
      </c>
      <c r="J1703">
        <v>1001</v>
      </c>
      <c r="K1703">
        <v>5.5</v>
      </c>
      <c r="L1703">
        <v>155536</v>
      </c>
      <c r="M1703">
        <v>11934</v>
      </c>
      <c r="N1703">
        <v>143602</v>
      </c>
      <c r="O1703">
        <v>2.2999999999999998</v>
      </c>
      <c r="P1703">
        <v>30.5</v>
      </c>
      <c r="Q1703">
        <v>116950</v>
      </c>
      <c r="R1703">
        <v>52469</v>
      </c>
      <c r="S1703">
        <v>64481</v>
      </c>
      <c r="T1703">
        <v>10.3</v>
      </c>
      <c r="U1703">
        <v>23</v>
      </c>
      <c r="V1703">
        <v>38586</v>
      </c>
      <c r="W1703">
        <v>7.5</v>
      </c>
      <c r="X1703">
        <v>46</v>
      </c>
      <c r="Y1703">
        <v>800</v>
      </c>
      <c r="Z1703">
        <v>800</v>
      </c>
      <c r="AA1703">
        <v>45026</v>
      </c>
      <c r="AB1703">
        <v>0</v>
      </c>
    </row>
    <row r="1704" spans="1:28" x14ac:dyDescent="0.35">
      <c r="A1704">
        <v>1996</v>
      </c>
      <c r="B1704" t="s">
        <v>48</v>
      </c>
      <c r="C1704" t="s">
        <v>58</v>
      </c>
      <c r="D1704">
        <v>16450</v>
      </c>
      <c r="E1704">
        <v>18077</v>
      </c>
      <c r="F1704">
        <v>499241</v>
      </c>
      <c r="G1704">
        <v>507149</v>
      </c>
      <c r="H1704">
        <v>548</v>
      </c>
      <c r="I1704">
        <v>3</v>
      </c>
      <c r="J1704">
        <v>1030</v>
      </c>
      <c r="K1704">
        <v>5.6</v>
      </c>
      <c r="L1704">
        <v>100756</v>
      </c>
      <c r="M1704">
        <v>9135</v>
      </c>
      <c r="N1704">
        <v>91621</v>
      </c>
      <c r="O1704">
        <v>1.8</v>
      </c>
      <c r="P1704">
        <v>19.899999999999999</v>
      </c>
      <c r="Q1704">
        <v>116572</v>
      </c>
      <c r="R1704">
        <v>54445</v>
      </c>
      <c r="S1704">
        <v>62127</v>
      </c>
      <c r="T1704">
        <v>10.7</v>
      </c>
      <c r="U1704">
        <v>23</v>
      </c>
      <c r="V1704">
        <v>-15816</v>
      </c>
      <c r="W1704">
        <v>-3.1</v>
      </c>
      <c r="X1704">
        <v>39.799999999999997</v>
      </c>
      <c r="Y1704">
        <v>826</v>
      </c>
      <c r="Z1704">
        <v>826</v>
      </c>
      <c r="AA1704">
        <v>48448</v>
      </c>
      <c r="AB1704">
        <v>0</v>
      </c>
    </row>
    <row r="1705" spans="1:28" x14ac:dyDescent="0.35">
      <c r="A1705">
        <v>1996</v>
      </c>
      <c r="B1705" t="s">
        <v>48</v>
      </c>
      <c r="C1705" t="s">
        <v>59</v>
      </c>
      <c r="D1705">
        <v>15169</v>
      </c>
      <c r="E1705">
        <v>16567</v>
      </c>
      <c r="F1705">
        <v>456632</v>
      </c>
      <c r="G1705">
        <v>461434</v>
      </c>
      <c r="H1705">
        <v>483</v>
      </c>
      <c r="I1705">
        <v>2.9</v>
      </c>
      <c r="J1705">
        <v>676</v>
      </c>
      <c r="K1705">
        <v>4.0999999999999996</v>
      </c>
      <c r="L1705">
        <v>83081</v>
      </c>
      <c r="M1705">
        <v>8399</v>
      </c>
      <c r="N1705">
        <v>74682</v>
      </c>
      <c r="O1705">
        <v>1.8</v>
      </c>
      <c r="P1705">
        <v>18</v>
      </c>
      <c r="Q1705">
        <v>92684</v>
      </c>
      <c r="R1705">
        <v>36420</v>
      </c>
      <c r="S1705">
        <v>56264</v>
      </c>
      <c r="T1705">
        <v>7.9</v>
      </c>
      <c r="U1705">
        <v>20.100000000000001</v>
      </c>
      <c r="V1705">
        <v>-9603</v>
      </c>
      <c r="W1705">
        <v>-2.1</v>
      </c>
      <c r="X1705">
        <v>36</v>
      </c>
      <c r="Y1705">
        <v>562</v>
      </c>
      <c r="Z1705">
        <v>563</v>
      </c>
      <c r="AA1705">
        <v>32628</v>
      </c>
      <c r="AB1705">
        <v>0</v>
      </c>
    </row>
    <row r="1706" spans="1:28" x14ac:dyDescent="0.35">
      <c r="A1706">
        <v>1996</v>
      </c>
      <c r="B1706" t="s">
        <v>48</v>
      </c>
      <c r="C1706" t="s">
        <v>60</v>
      </c>
      <c r="D1706">
        <v>14604</v>
      </c>
      <c r="E1706">
        <v>16882</v>
      </c>
      <c r="F1706">
        <v>437910</v>
      </c>
      <c r="G1706">
        <v>443234</v>
      </c>
      <c r="H1706">
        <v>375</v>
      </c>
      <c r="I1706">
        <v>2.2000000000000002</v>
      </c>
      <c r="J1706">
        <v>687</v>
      </c>
      <c r="K1706">
        <v>4</v>
      </c>
      <c r="L1706">
        <v>71701</v>
      </c>
      <c r="M1706">
        <v>7070</v>
      </c>
      <c r="N1706">
        <v>64631</v>
      </c>
      <c r="O1706">
        <v>1.6</v>
      </c>
      <c r="P1706">
        <v>16.2</v>
      </c>
      <c r="Q1706">
        <v>82349</v>
      </c>
      <c r="R1706">
        <v>29589</v>
      </c>
      <c r="S1706">
        <v>52760</v>
      </c>
      <c r="T1706">
        <v>6.7</v>
      </c>
      <c r="U1706">
        <v>18.600000000000001</v>
      </c>
      <c r="V1706">
        <v>-10648</v>
      </c>
      <c r="W1706">
        <v>-2.4</v>
      </c>
      <c r="X1706">
        <v>32.4</v>
      </c>
      <c r="Y1706">
        <v>422</v>
      </c>
      <c r="Z1706">
        <v>423</v>
      </c>
      <c r="AA1706">
        <v>24004</v>
      </c>
      <c r="AB1706">
        <v>0</v>
      </c>
    </row>
    <row r="1707" spans="1:28" x14ac:dyDescent="0.35">
      <c r="A1707">
        <v>1996</v>
      </c>
      <c r="B1707" t="s">
        <v>48</v>
      </c>
      <c r="C1707" t="s">
        <v>61</v>
      </c>
      <c r="D1707">
        <v>14299</v>
      </c>
      <c r="E1707">
        <v>16745</v>
      </c>
      <c r="F1707">
        <v>428091</v>
      </c>
      <c r="G1707">
        <v>432394</v>
      </c>
      <c r="H1707">
        <v>355</v>
      </c>
      <c r="I1707">
        <v>2.1</v>
      </c>
      <c r="J1707">
        <v>674</v>
      </c>
      <c r="K1707">
        <v>4</v>
      </c>
      <c r="L1707">
        <v>65193</v>
      </c>
      <c r="M1707">
        <v>6273</v>
      </c>
      <c r="N1707">
        <v>58920</v>
      </c>
      <c r="O1707">
        <v>1.5</v>
      </c>
      <c r="P1707">
        <v>15.1</v>
      </c>
      <c r="Q1707">
        <v>73798</v>
      </c>
      <c r="R1707">
        <v>26880</v>
      </c>
      <c r="S1707">
        <v>46918</v>
      </c>
      <c r="T1707">
        <v>6.2</v>
      </c>
      <c r="U1707">
        <v>17.100000000000001</v>
      </c>
      <c r="V1707">
        <v>-8605</v>
      </c>
      <c r="W1707">
        <v>-2</v>
      </c>
      <c r="X1707">
        <v>30.2</v>
      </c>
      <c r="Y1707">
        <v>361</v>
      </c>
      <c r="Z1707">
        <v>361</v>
      </c>
      <c r="AA1707">
        <v>20753</v>
      </c>
      <c r="AB1707">
        <v>0</v>
      </c>
    </row>
    <row r="1708" spans="1:28" x14ac:dyDescent="0.35">
      <c r="A1708">
        <v>1996</v>
      </c>
      <c r="B1708" t="s">
        <v>48</v>
      </c>
      <c r="C1708" t="s">
        <v>62</v>
      </c>
      <c r="D1708">
        <v>66907</v>
      </c>
      <c r="E1708">
        <v>81418</v>
      </c>
      <c r="F1708">
        <v>2002490</v>
      </c>
      <c r="G1708">
        <v>2021877</v>
      </c>
      <c r="H1708">
        <v>1593</v>
      </c>
      <c r="I1708">
        <v>1.9</v>
      </c>
      <c r="J1708">
        <v>2906</v>
      </c>
      <c r="K1708">
        <v>3.5</v>
      </c>
      <c r="L1708">
        <v>270034</v>
      </c>
      <c r="M1708">
        <v>25561</v>
      </c>
      <c r="N1708">
        <v>244473</v>
      </c>
      <c r="O1708">
        <v>1.3</v>
      </c>
      <c r="P1708">
        <v>13.4</v>
      </c>
      <c r="Q1708">
        <v>308807</v>
      </c>
      <c r="R1708">
        <v>101791</v>
      </c>
      <c r="S1708">
        <v>207016</v>
      </c>
      <c r="T1708">
        <v>5</v>
      </c>
      <c r="U1708">
        <v>15.3</v>
      </c>
      <c r="V1708">
        <v>-38773</v>
      </c>
      <c r="W1708">
        <v>-1.9</v>
      </c>
      <c r="X1708">
        <v>26.8</v>
      </c>
      <c r="Y1708">
        <v>1222</v>
      </c>
      <c r="Z1708">
        <v>1223</v>
      </c>
      <c r="AA1708">
        <v>70053</v>
      </c>
      <c r="AB1708">
        <v>0</v>
      </c>
    </row>
    <row r="1709" spans="1:28" x14ac:dyDescent="0.35">
      <c r="A1709">
        <v>1996</v>
      </c>
      <c r="B1709" t="s">
        <v>48</v>
      </c>
      <c r="C1709" t="s">
        <v>63</v>
      </c>
      <c r="D1709">
        <v>54338</v>
      </c>
      <c r="E1709">
        <v>70103</v>
      </c>
      <c r="F1709">
        <v>1629090</v>
      </c>
      <c r="G1709">
        <v>1648601</v>
      </c>
      <c r="H1709">
        <v>1295</v>
      </c>
      <c r="I1709">
        <v>1.8</v>
      </c>
      <c r="J1709">
        <v>2419</v>
      </c>
      <c r="K1709">
        <v>3.4</v>
      </c>
      <c r="L1709">
        <v>184760</v>
      </c>
      <c r="M1709">
        <v>19262</v>
      </c>
      <c r="N1709">
        <v>165498</v>
      </c>
      <c r="O1709">
        <v>1.2</v>
      </c>
      <c r="P1709">
        <v>11.2</v>
      </c>
      <c r="Q1709">
        <v>223782</v>
      </c>
      <c r="R1709">
        <v>66649</v>
      </c>
      <c r="S1709">
        <v>157133</v>
      </c>
      <c r="T1709">
        <v>4</v>
      </c>
      <c r="U1709">
        <v>13.6</v>
      </c>
      <c r="V1709">
        <v>-39022</v>
      </c>
      <c r="W1709">
        <v>-2.4</v>
      </c>
      <c r="X1709">
        <v>22.4</v>
      </c>
      <c r="Y1709">
        <v>683</v>
      </c>
      <c r="Z1709">
        <v>683</v>
      </c>
      <c r="AA1709">
        <v>39493</v>
      </c>
      <c r="AB1709">
        <v>0</v>
      </c>
    </row>
    <row r="1710" spans="1:28" x14ac:dyDescent="0.35">
      <c r="A1710">
        <v>1996</v>
      </c>
      <c r="B1710" t="s">
        <v>48</v>
      </c>
      <c r="C1710" t="s">
        <v>64</v>
      </c>
      <c r="D1710">
        <v>36814</v>
      </c>
      <c r="E1710">
        <v>52547</v>
      </c>
      <c r="F1710">
        <v>1104872</v>
      </c>
      <c r="G1710">
        <v>1119761</v>
      </c>
      <c r="H1710">
        <v>965</v>
      </c>
      <c r="I1710">
        <v>1.8</v>
      </c>
      <c r="J1710">
        <v>1958</v>
      </c>
      <c r="K1710">
        <v>3.7</v>
      </c>
      <c r="L1710">
        <v>114939</v>
      </c>
      <c r="M1710">
        <v>13214</v>
      </c>
      <c r="N1710">
        <v>101725</v>
      </c>
      <c r="O1710">
        <v>1.2</v>
      </c>
      <c r="P1710">
        <v>10.3</v>
      </c>
      <c r="Q1710">
        <v>144717</v>
      </c>
      <c r="R1710">
        <v>40844</v>
      </c>
      <c r="S1710">
        <v>103873</v>
      </c>
      <c r="T1710">
        <v>3.6</v>
      </c>
      <c r="U1710">
        <v>12.9</v>
      </c>
      <c r="V1710">
        <v>-29778</v>
      </c>
      <c r="W1710">
        <v>-2.6</v>
      </c>
      <c r="X1710">
        <v>20.6</v>
      </c>
      <c r="Y1710">
        <v>336</v>
      </c>
      <c r="Z1710">
        <v>337</v>
      </c>
      <c r="AA1710">
        <v>19371</v>
      </c>
      <c r="AB1710">
        <v>0</v>
      </c>
    </row>
    <row r="1711" spans="1:28" x14ac:dyDescent="0.35">
      <c r="A1711">
        <v>1996</v>
      </c>
      <c r="B1711" t="s">
        <v>48</v>
      </c>
      <c r="C1711" t="s">
        <v>45</v>
      </c>
      <c r="D1711">
        <v>105542</v>
      </c>
      <c r="E1711">
        <v>142449</v>
      </c>
      <c r="F1711">
        <v>3215668</v>
      </c>
      <c r="G1711">
        <v>3262084</v>
      </c>
      <c r="H1711">
        <v>2331</v>
      </c>
      <c r="I1711">
        <v>1.6</v>
      </c>
      <c r="J1711">
        <v>4850</v>
      </c>
      <c r="K1711">
        <v>3.4</v>
      </c>
      <c r="L1711">
        <v>281610</v>
      </c>
      <c r="M1711">
        <v>31603</v>
      </c>
      <c r="N1711">
        <v>250007</v>
      </c>
      <c r="O1711">
        <v>1</v>
      </c>
      <c r="P1711">
        <v>8.6</v>
      </c>
      <c r="Q1711">
        <v>374441</v>
      </c>
      <c r="R1711">
        <v>105253</v>
      </c>
      <c r="S1711">
        <v>269188</v>
      </c>
      <c r="T1711">
        <v>3.2</v>
      </c>
      <c r="U1711">
        <v>11.5</v>
      </c>
      <c r="V1711">
        <v>-92831</v>
      </c>
      <c r="W1711">
        <v>-2.9</v>
      </c>
      <c r="X1711">
        <v>17.2</v>
      </c>
      <c r="Y1711">
        <v>835</v>
      </c>
      <c r="Z1711">
        <v>840</v>
      </c>
      <c r="AA1711">
        <v>48420</v>
      </c>
      <c r="AB1711">
        <v>0</v>
      </c>
    </row>
    <row r="1712" spans="1:28" x14ac:dyDescent="0.35">
      <c r="A1712">
        <v>1996</v>
      </c>
      <c r="B1712" t="s">
        <v>49</v>
      </c>
      <c r="C1712" t="s">
        <v>44</v>
      </c>
      <c r="D1712">
        <v>1424</v>
      </c>
      <c r="E1712">
        <v>1973</v>
      </c>
      <c r="F1712">
        <v>191034</v>
      </c>
      <c r="G1712">
        <v>96254</v>
      </c>
      <c r="H1712">
        <v>1962</v>
      </c>
      <c r="I1712">
        <v>198.9</v>
      </c>
      <c r="J1712">
        <v>0</v>
      </c>
      <c r="K1712">
        <v>0</v>
      </c>
      <c r="L1712">
        <v>189560</v>
      </c>
      <c r="M1712">
        <v>189560</v>
      </c>
      <c r="N1712">
        <v>0</v>
      </c>
      <c r="O1712">
        <v>196.9</v>
      </c>
      <c r="P1712">
        <v>196.9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189560</v>
      </c>
      <c r="W1712">
        <v>196.9</v>
      </c>
      <c r="X1712">
        <v>0</v>
      </c>
      <c r="AB1712">
        <v>0</v>
      </c>
    </row>
    <row r="1713" spans="1:28" x14ac:dyDescent="0.35">
      <c r="A1713">
        <v>1996</v>
      </c>
      <c r="B1713" t="s">
        <v>49</v>
      </c>
      <c r="C1713" t="s">
        <v>57</v>
      </c>
      <c r="D1713">
        <v>3921</v>
      </c>
      <c r="E1713">
        <v>4771</v>
      </c>
      <c r="F1713">
        <v>285907</v>
      </c>
      <c r="G1713">
        <v>276067</v>
      </c>
      <c r="H1713">
        <v>303</v>
      </c>
      <c r="I1713">
        <v>6.4</v>
      </c>
      <c r="J1713">
        <v>236</v>
      </c>
      <c r="K1713">
        <v>5</v>
      </c>
      <c r="L1713">
        <v>84708</v>
      </c>
      <c r="M1713">
        <v>10483</v>
      </c>
      <c r="N1713">
        <v>74225</v>
      </c>
      <c r="O1713">
        <v>3.8</v>
      </c>
      <c r="P1713">
        <v>30.7</v>
      </c>
      <c r="Q1713">
        <v>65027</v>
      </c>
      <c r="R1713">
        <v>28021</v>
      </c>
      <c r="S1713">
        <v>37006</v>
      </c>
      <c r="T1713">
        <v>10.199999999999999</v>
      </c>
      <c r="U1713">
        <v>23.6</v>
      </c>
      <c r="V1713">
        <v>19681</v>
      </c>
      <c r="W1713">
        <v>7.1</v>
      </c>
      <c r="X1713">
        <v>47.2</v>
      </c>
      <c r="Y1713">
        <v>183</v>
      </c>
      <c r="Z1713">
        <v>183</v>
      </c>
      <c r="AA1713">
        <v>24397</v>
      </c>
      <c r="AB1713">
        <v>0</v>
      </c>
    </row>
    <row r="1714" spans="1:28" x14ac:dyDescent="0.35">
      <c r="A1714">
        <v>1996</v>
      </c>
      <c r="B1714" t="s">
        <v>49</v>
      </c>
      <c r="C1714" t="s">
        <v>58</v>
      </c>
      <c r="D1714">
        <v>4047</v>
      </c>
      <c r="E1714">
        <v>5180</v>
      </c>
      <c r="F1714">
        <v>281785</v>
      </c>
      <c r="G1714">
        <v>287211</v>
      </c>
      <c r="H1714">
        <v>274</v>
      </c>
      <c r="I1714">
        <v>5.3</v>
      </c>
      <c r="J1714">
        <v>293</v>
      </c>
      <c r="K1714">
        <v>5.6</v>
      </c>
      <c r="L1714">
        <v>59269</v>
      </c>
      <c r="M1714">
        <v>6982</v>
      </c>
      <c r="N1714">
        <v>52287</v>
      </c>
      <c r="O1714">
        <v>2.4</v>
      </c>
      <c r="P1714">
        <v>20.6</v>
      </c>
      <c r="Q1714">
        <v>70120</v>
      </c>
      <c r="R1714">
        <v>29082</v>
      </c>
      <c r="S1714">
        <v>41038</v>
      </c>
      <c r="T1714">
        <v>10.1</v>
      </c>
      <c r="U1714">
        <v>24.4</v>
      </c>
      <c r="V1714">
        <v>-10851</v>
      </c>
      <c r="W1714">
        <v>-3.8</v>
      </c>
      <c r="X1714">
        <v>41.2</v>
      </c>
      <c r="Y1714">
        <v>185</v>
      </c>
      <c r="Z1714">
        <v>185</v>
      </c>
      <c r="AA1714">
        <v>25109</v>
      </c>
      <c r="AB1714">
        <v>0</v>
      </c>
    </row>
    <row r="1715" spans="1:28" x14ac:dyDescent="0.35">
      <c r="A1715">
        <v>1996</v>
      </c>
      <c r="B1715" t="s">
        <v>49</v>
      </c>
      <c r="C1715" t="s">
        <v>59</v>
      </c>
      <c r="D1715">
        <v>3452</v>
      </c>
      <c r="E1715">
        <v>4212</v>
      </c>
      <c r="F1715">
        <v>237968</v>
      </c>
      <c r="G1715">
        <v>241134</v>
      </c>
      <c r="H1715">
        <v>224</v>
      </c>
      <c r="I1715">
        <v>5.3</v>
      </c>
      <c r="J1715">
        <v>182</v>
      </c>
      <c r="K1715">
        <v>4.3</v>
      </c>
      <c r="L1715">
        <v>44964</v>
      </c>
      <c r="M1715">
        <v>6478</v>
      </c>
      <c r="N1715">
        <v>38486</v>
      </c>
      <c r="O1715">
        <v>2.7</v>
      </c>
      <c r="P1715">
        <v>18.600000000000001</v>
      </c>
      <c r="Q1715">
        <v>51295</v>
      </c>
      <c r="R1715">
        <v>19805</v>
      </c>
      <c r="S1715">
        <v>31490</v>
      </c>
      <c r="T1715">
        <v>8.1999999999999993</v>
      </c>
      <c r="U1715">
        <v>21.3</v>
      </c>
      <c r="V1715">
        <v>-6331</v>
      </c>
      <c r="W1715">
        <v>-2.7</v>
      </c>
      <c r="X1715">
        <v>37.200000000000003</v>
      </c>
      <c r="Y1715">
        <v>123</v>
      </c>
      <c r="Z1715">
        <v>123</v>
      </c>
      <c r="AA1715">
        <v>16881</v>
      </c>
      <c r="AB1715">
        <v>0</v>
      </c>
    </row>
    <row r="1716" spans="1:28" x14ac:dyDescent="0.35">
      <c r="A1716">
        <v>1996</v>
      </c>
      <c r="B1716" t="s">
        <v>49</v>
      </c>
      <c r="C1716" t="s">
        <v>60</v>
      </c>
      <c r="D1716">
        <v>3624</v>
      </c>
      <c r="E1716">
        <v>5377</v>
      </c>
      <c r="F1716">
        <v>248331</v>
      </c>
      <c r="G1716">
        <v>250776</v>
      </c>
      <c r="H1716">
        <v>257</v>
      </c>
      <c r="I1716">
        <v>4.8</v>
      </c>
      <c r="J1716">
        <v>253</v>
      </c>
      <c r="K1716">
        <v>4.7</v>
      </c>
      <c r="L1716">
        <v>41840</v>
      </c>
      <c r="M1716">
        <v>5736</v>
      </c>
      <c r="N1716">
        <v>36104</v>
      </c>
      <c r="O1716">
        <v>2.2999999999999998</v>
      </c>
      <c r="P1716">
        <v>16.7</v>
      </c>
      <c r="Q1716">
        <v>46730</v>
      </c>
      <c r="R1716">
        <v>16513</v>
      </c>
      <c r="S1716">
        <v>30217</v>
      </c>
      <c r="T1716">
        <v>6.6</v>
      </c>
      <c r="U1716">
        <v>18.600000000000001</v>
      </c>
      <c r="V1716">
        <v>-4890</v>
      </c>
      <c r="W1716">
        <v>-1.9</v>
      </c>
      <c r="X1716">
        <v>33.4</v>
      </c>
      <c r="Y1716">
        <v>91</v>
      </c>
      <c r="Z1716">
        <v>92</v>
      </c>
      <c r="AA1716">
        <v>11885</v>
      </c>
      <c r="AB1716">
        <v>0</v>
      </c>
    </row>
    <row r="1717" spans="1:28" x14ac:dyDescent="0.35">
      <c r="A1717">
        <v>1996</v>
      </c>
      <c r="B1717" t="s">
        <v>49</v>
      </c>
      <c r="C1717" t="s">
        <v>61</v>
      </c>
      <c r="D1717">
        <v>3620</v>
      </c>
      <c r="E1717">
        <v>5592</v>
      </c>
      <c r="F1717">
        <v>252880</v>
      </c>
      <c r="G1717">
        <v>251438</v>
      </c>
      <c r="H1717">
        <v>222</v>
      </c>
      <c r="I1717">
        <v>4</v>
      </c>
      <c r="J1717">
        <v>193</v>
      </c>
      <c r="K1717">
        <v>3.5</v>
      </c>
      <c r="L1717">
        <v>41335</v>
      </c>
      <c r="M1717">
        <v>4982</v>
      </c>
      <c r="N1717">
        <v>36353</v>
      </c>
      <c r="O1717">
        <v>2</v>
      </c>
      <c r="P1717">
        <v>16.399999999999999</v>
      </c>
      <c r="Q1717">
        <v>38451</v>
      </c>
      <c r="R1717">
        <v>12530</v>
      </c>
      <c r="S1717">
        <v>25921</v>
      </c>
      <c r="T1717">
        <v>5</v>
      </c>
      <c r="U1717">
        <v>15.3</v>
      </c>
      <c r="V1717">
        <v>2884</v>
      </c>
      <c r="W1717">
        <v>1.1000000000000001</v>
      </c>
      <c r="X1717">
        <v>30.6</v>
      </c>
      <c r="Y1717">
        <v>67</v>
      </c>
      <c r="Z1717">
        <v>67</v>
      </c>
      <c r="AA1717">
        <v>9061</v>
      </c>
      <c r="AB1717">
        <v>0</v>
      </c>
    </row>
    <row r="1718" spans="1:28" x14ac:dyDescent="0.35">
      <c r="A1718">
        <v>1996</v>
      </c>
      <c r="B1718" t="s">
        <v>49</v>
      </c>
      <c r="C1718" t="s">
        <v>62</v>
      </c>
      <c r="D1718">
        <v>17872</v>
      </c>
      <c r="E1718">
        <v>28883</v>
      </c>
      <c r="F1718">
        <v>1225499</v>
      </c>
      <c r="G1718">
        <v>1232234</v>
      </c>
      <c r="H1718">
        <v>1068</v>
      </c>
      <c r="I1718">
        <v>3.7</v>
      </c>
      <c r="J1718">
        <v>1171</v>
      </c>
      <c r="K1718">
        <v>4</v>
      </c>
      <c r="L1718">
        <v>172249</v>
      </c>
      <c r="M1718">
        <v>21482</v>
      </c>
      <c r="N1718">
        <v>150767</v>
      </c>
      <c r="O1718">
        <v>1.7</v>
      </c>
      <c r="P1718">
        <v>14</v>
      </c>
      <c r="Q1718">
        <v>185718</v>
      </c>
      <c r="R1718">
        <v>58426</v>
      </c>
      <c r="S1718">
        <v>127292</v>
      </c>
      <c r="T1718">
        <v>4.7</v>
      </c>
      <c r="U1718">
        <v>15.1</v>
      </c>
      <c r="V1718">
        <v>-13469</v>
      </c>
      <c r="W1718">
        <v>-1.1000000000000001</v>
      </c>
      <c r="X1718">
        <v>28</v>
      </c>
      <c r="Y1718">
        <v>270</v>
      </c>
      <c r="Z1718">
        <v>271</v>
      </c>
      <c r="AA1718">
        <v>35758</v>
      </c>
      <c r="AB1718">
        <v>0</v>
      </c>
    </row>
    <row r="1719" spans="1:28" x14ac:dyDescent="0.35">
      <c r="A1719">
        <v>1996</v>
      </c>
      <c r="B1719" t="s">
        <v>49</v>
      </c>
      <c r="C1719" t="s">
        <v>63</v>
      </c>
      <c r="D1719">
        <v>16482</v>
      </c>
      <c r="E1719">
        <v>29729</v>
      </c>
      <c r="F1719">
        <v>1131045</v>
      </c>
      <c r="G1719">
        <v>1141575</v>
      </c>
      <c r="H1719">
        <v>925</v>
      </c>
      <c r="I1719">
        <v>3.1</v>
      </c>
      <c r="J1719">
        <v>1125</v>
      </c>
      <c r="K1719">
        <v>3.8</v>
      </c>
      <c r="L1719">
        <v>128960</v>
      </c>
      <c r="M1719">
        <v>17751</v>
      </c>
      <c r="N1719">
        <v>111209</v>
      </c>
      <c r="O1719">
        <v>1.6</v>
      </c>
      <c r="P1719">
        <v>11.3</v>
      </c>
      <c r="Q1719">
        <v>150019</v>
      </c>
      <c r="R1719">
        <v>41424</v>
      </c>
      <c r="S1719">
        <v>108595</v>
      </c>
      <c r="T1719">
        <v>3.6</v>
      </c>
      <c r="U1719">
        <v>13.1</v>
      </c>
      <c r="V1719">
        <v>-21059</v>
      </c>
      <c r="W1719">
        <v>-1.8</v>
      </c>
      <c r="X1719">
        <v>22.6</v>
      </c>
      <c r="Y1719">
        <v>153</v>
      </c>
      <c r="Z1719">
        <v>153</v>
      </c>
      <c r="AA1719">
        <v>20209</v>
      </c>
      <c r="AB1719">
        <v>0</v>
      </c>
    </row>
    <row r="1720" spans="1:28" x14ac:dyDescent="0.35">
      <c r="A1720">
        <v>1996</v>
      </c>
      <c r="B1720" t="s">
        <v>49</v>
      </c>
      <c r="C1720" t="s">
        <v>64</v>
      </c>
      <c r="D1720">
        <v>11969</v>
      </c>
      <c r="E1720">
        <v>26881</v>
      </c>
      <c r="F1720">
        <v>818854</v>
      </c>
      <c r="G1720">
        <v>828671</v>
      </c>
      <c r="H1720">
        <v>851</v>
      </c>
      <c r="I1720">
        <v>3.1</v>
      </c>
      <c r="J1720">
        <v>1181</v>
      </c>
      <c r="K1720">
        <v>4.4000000000000004</v>
      </c>
      <c r="L1720">
        <v>86228</v>
      </c>
      <c r="M1720">
        <v>11554</v>
      </c>
      <c r="N1720">
        <v>74674</v>
      </c>
      <c r="O1720">
        <v>1.4</v>
      </c>
      <c r="P1720">
        <v>10.4</v>
      </c>
      <c r="Q1720">
        <v>105862</v>
      </c>
      <c r="R1720">
        <v>32149</v>
      </c>
      <c r="S1720">
        <v>73713</v>
      </c>
      <c r="T1720">
        <v>3.9</v>
      </c>
      <c r="U1720">
        <v>12.8</v>
      </c>
      <c r="V1720">
        <v>-19634</v>
      </c>
      <c r="W1720">
        <v>-2.4</v>
      </c>
      <c r="X1720">
        <v>20.8</v>
      </c>
      <c r="Y1720">
        <v>81</v>
      </c>
      <c r="Z1720">
        <v>82</v>
      </c>
      <c r="AA1720">
        <v>10978</v>
      </c>
      <c r="AB1720">
        <v>0</v>
      </c>
    </row>
    <row r="1721" spans="1:28" x14ac:dyDescent="0.35">
      <c r="A1721">
        <v>1996</v>
      </c>
      <c r="B1721" t="s">
        <v>49</v>
      </c>
      <c r="C1721" t="s">
        <v>45</v>
      </c>
      <c r="D1721">
        <v>41289</v>
      </c>
      <c r="E1721">
        <v>80849</v>
      </c>
      <c r="F1721">
        <v>2844721</v>
      </c>
      <c r="G1721">
        <v>2869247</v>
      </c>
      <c r="H1721">
        <v>2111</v>
      </c>
      <c r="I1721">
        <v>2.6</v>
      </c>
      <c r="J1721">
        <v>2943</v>
      </c>
      <c r="K1721">
        <v>3.6</v>
      </c>
      <c r="L1721">
        <v>256832</v>
      </c>
      <c r="M1721">
        <v>40962</v>
      </c>
      <c r="N1721">
        <v>215870</v>
      </c>
      <c r="O1721">
        <v>1.4</v>
      </c>
      <c r="P1721">
        <v>9</v>
      </c>
      <c r="Q1721">
        <v>305883</v>
      </c>
      <c r="R1721">
        <v>75076</v>
      </c>
      <c r="S1721">
        <v>230807</v>
      </c>
      <c r="T1721">
        <v>2.6</v>
      </c>
      <c r="U1721">
        <v>10.7</v>
      </c>
      <c r="V1721">
        <v>-49051</v>
      </c>
      <c r="W1721">
        <v>-1.7</v>
      </c>
      <c r="X1721">
        <v>18</v>
      </c>
      <c r="Y1721">
        <v>187</v>
      </c>
      <c r="Z1721">
        <v>202</v>
      </c>
      <c r="AA1721">
        <v>25061</v>
      </c>
      <c r="AB1721">
        <v>0</v>
      </c>
    </row>
    <row r="1722" spans="1:28" x14ac:dyDescent="0.35">
      <c r="A1722">
        <v>1996</v>
      </c>
      <c r="B1722" t="s">
        <v>50</v>
      </c>
      <c r="C1722" t="s">
        <v>44</v>
      </c>
      <c r="D1722">
        <v>562</v>
      </c>
      <c r="E1722">
        <v>1026</v>
      </c>
      <c r="F1722">
        <v>164575</v>
      </c>
      <c r="G1722">
        <v>82939</v>
      </c>
      <c r="H1722">
        <v>1022</v>
      </c>
      <c r="I1722">
        <v>199.2</v>
      </c>
      <c r="J1722">
        <v>0</v>
      </c>
      <c r="K1722">
        <v>0</v>
      </c>
      <c r="L1722">
        <v>163272</v>
      </c>
      <c r="M1722">
        <v>163272</v>
      </c>
      <c r="N1722">
        <v>0</v>
      </c>
      <c r="O1722">
        <v>196.9</v>
      </c>
      <c r="P1722">
        <v>196.9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163272</v>
      </c>
      <c r="W1722">
        <v>196.9</v>
      </c>
      <c r="X1722">
        <v>0</v>
      </c>
      <c r="AB1722">
        <v>0</v>
      </c>
    </row>
    <row r="1723" spans="1:28" x14ac:dyDescent="0.35">
      <c r="A1723">
        <v>1996</v>
      </c>
      <c r="B1723" t="s">
        <v>50</v>
      </c>
      <c r="C1723" t="s">
        <v>57</v>
      </c>
      <c r="D1723">
        <v>1589</v>
      </c>
      <c r="E1723">
        <v>2541</v>
      </c>
      <c r="F1723">
        <v>256561</v>
      </c>
      <c r="G1723">
        <v>246369</v>
      </c>
      <c r="H1723">
        <v>305</v>
      </c>
      <c r="I1723">
        <v>12.4</v>
      </c>
      <c r="J1723">
        <v>133</v>
      </c>
      <c r="K1723">
        <v>5.4</v>
      </c>
      <c r="L1723">
        <v>86271</v>
      </c>
      <c r="M1723">
        <v>18973</v>
      </c>
      <c r="N1723">
        <v>67298</v>
      </c>
      <c r="O1723">
        <v>7.7</v>
      </c>
      <c r="P1723">
        <v>35</v>
      </c>
      <c r="Q1723">
        <v>65886</v>
      </c>
      <c r="R1723">
        <v>29714</v>
      </c>
      <c r="S1723">
        <v>36172</v>
      </c>
      <c r="T1723">
        <v>12.1</v>
      </c>
      <c r="U1723">
        <v>26.7</v>
      </c>
      <c r="V1723">
        <v>20385</v>
      </c>
      <c r="W1723">
        <v>8.3000000000000007</v>
      </c>
      <c r="X1723">
        <v>53.4</v>
      </c>
      <c r="Y1723">
        <v>74</v>
      </c>
      <c r="Z1723">
        <v>74</v>
      </c>
      <c r="AA1723">
        <v>22341</v>
      </c>
      <c r="AB1723">
        <v>0</v>
      </c>
    </row>
    <row r="1724" spans="1:28" x14ac:dyDescent="0.35">
      <c r="A1724">
        <v>1996</v>
      </c>
      <c r="B1724" t="s">
        <v>50</v>
      </c>
      <c r="C1724" t="s">
        <v>58</v>
      </c>
      <c r="D1724">
        <v>1602</v>
      </c>
      <c r="E1724">
        <v>2761</v>
      </c>
      <c r="F1724">
        <v>248488</v>
      </c>
      <c r="G1724">
        <v>249254</v>
      </c>
      <c r="H1724">
        <v>181</v>
      </c>
      <c r="I1724">
        <v>6.6</v>
      </c>
      <c r="J1724">
        <v>151</v>
      </c>
      <c r="K1724">
        <v>5.5</v>
      </c>
      <c r="L1724">
        <v>58549</v>
      </c>
      <c r="M1724">
        <v>7343</v>
      </c>
      <c r="N1724">
        <v>51206</v>
      </c>
      <c r="O1724">
        <v>2.9</v>
      </c>
      <c r="P1724">
        <v>23.5</v>
      </c>
      <c r="Q1724">
        <v>60081</v>
      </c>
      <c r="R1724">
        <v>29460</v>
      </c>
      <c r="S1724">
        <v>30621</v>
      </c>
      <c r="T1724">
        <v>11.8</v>
      </c>
      <c r="U1724">
        <v>24.1</v>
      </c>
      <c r="V1724">
        <v>-1532</v>
      </c>
      <c r="W1724">
        <v>-0.6</v>
      </c>
      <c r="X1724">
        <v>47</v>
      </c>
      <c r="Y1724">
        <v>77</v>
      </c>
      <c r="Z1724">
        <v>77</v>
      </c>
      <c r="AA1724">
        <v>24539</v>
      </c>
      <c r="AB1724">
        <v>0</v>
      </c>
    </row>
    <row r="1725" spans="1:28" x14ac:dyDescent="0.35">
      <c r="A1725">
        <v>1996</v>
      </c>
      <c r="B1725" t="s">
        <v>50</v>
      </c>
      <c r="C1725" t="s">
        <v>59</v>
      </c>
      <c r="D1725">
        <v>1335</v>
      </c>
      <c r="E1725">
        <v>2043</v>
      </c>
      <c r="F1725">
        <v>205292</v>
      </c>
      <c r="G1725">
        <v>205588</v>
      </c>
      <c r="H1725">
        <v>183</v>
      </c>
      <c r="I1725">
        <v>9.1</v>
      </c>
      <c r="J1725">
        <v>113</v>
      </c>
      <c r="K1725">
        <v>5.6</v>
      </c>
      <c r="L1725">
        <v>43405</v>
      </c>
      <c r="M1725">
        <v>8335</v>
      </c>
      <c r="N1725">
        <v>35070</v>
      </c>
      <c r="O1725">
        <v>4.0999999999999996</v>
      </c>
      <c r="P1725">
        <v>21.1</v>
      </c>
      <c r="Q1725">
        <v>43996</v>
      </c>
      <c r="R1725">
        <v>19046</v>
      </c>
      <c r="S1725">
        <v>24950</v>
      </c>
      <c r="T1725">
        <v>9.3000000000000007</v>
      </c>
      <c r="U1725">
        <v>21.4</v>
      </c>
      <c r="V1725">
        <v>-591</v>
      </c>
      <c r="W1725">
        <v>-0.3</v>
      </c>
      <c r="X1725">
        <v>42.2</v>
      </c>
      <c r="Y1725">
        <v>61</v>
      </c>
      <c r="Z1725">
        <v>61</v>
      </c>
      <c r="AA1725">
        <v>16611</v>
      </c>
      <c r="AB1725">
        <v>0</v>
      </c>
    </row>
    <row r="1726" spans="1:28" x14ac:dyDescent="0.35">
      <c r="A1726">
        <v>1996</v>
      </c>
      <c r="B1726" t="s">
        <v>50</v>
      </c>
      <c r="C1726" t="s">
        <v>60</v>
      </c>
      <c r="D1726">
        <v>1524</v>
      </c>
      <c r="E1726">
        <v>3368</v>
      </c>
      <c r="F1726">
        <v>228445</v>
      </c>
      <c r="G1726">
        <v>229424</v>
      </c>
      <c r="H1726">
        <v>237</v>
      </c>
      <c r="I1726">
        <v>7.1</v>
      </c>
      <c r="J1726">
        <v>151</v>
      </c>
      <c r="K1726">
        <v>4.5</v>
      </c>
      <c r="L1726">
        <v>40296</v>
      </c>
      <c r="M1726">
        <v>7172</v>
      </c>
      <c r="N1726">
        <v>33124</v>
      </c>
      <c r="O1726">
        <v>3.1</v>
      </c>
      <c r="P1726">
        <v>17.600000000000001</v>
      </c>
      <c r="Q1726">
        <v>42254</v>
      </c>
      <c r="R1726">
        <v>13682</v>
      </c>
      <c r="S1726">
        <v>28572</v>
      </c>
      <c r="T1726">
        <v>6</v>
      </c>
      <c r="U1726">
        <v>18.399999999999999</v>
      </c>
      <c r="V1726">
        <v>-1958</v>
      </c>
      <c r="W1726">
        <v>-0.8</v>
      </c>
      <c r="X1726">
        <v>35.200000000000003</v>
      </c>
      <c r="Y1726">
        <v>37</v>
      </c>
      <c r="Z1726">
        <v>37</v>
      </c>
      <c r="AA1726">
        <v>10374</v>
      </c>
      <c r="AB1726">
        <v>0</v>
      </c>
    </row>
    <row r="1727" spans="1:28" x14ac:dyDescent="0.35">
      <c r="A1727">
        <v>1996</v>
      </c>
      <c r="B1727" t="s">
        <v>50</v>
      </c>
      <c r="C1727" t="s">
        <v>61</v>
      </c>
      <c r="D1727">
        <v>1557</v>
      </c>
      <c r="E1727">
        <v>3731</v>
      </c>
      <c r="F1727">
        <v>232738</v>
      </c>
      <c r="G1727">
        <v>233210</v>
      </c>
      <c r="H1727">
        <v>251</v>
      </c>
      <c r="I1727">
        <v>6.8</v>
      </c>
      <c r="J1727">
        <v>141</v>
      </c>
      <c r="K1727">
        <v>3.8</v>
      </c>
      <c r="L1727">
        <v>38913</v>
      </c>
      <c r="M1727">
        <v>7772</v>
      </c>
      <c r="N1727">
        <v>31141</v>
      </c>
      <c r="O1727">
        <v>3.3</v>
      </c>
      <c r="P1727">
        <v>16.7</v>
      </c>
      <c r="Q1727">
        <v>39857</v>
      </c>
      <c r="R1727">
        <v>12783</v>
      </c>
      <c r="S1727">
        <v>27074</v>
      </c>
      <c r="T1727">
        <v>5.5</v>
      </c>
      <c r="U1727">
        <v>17.100000000000001</v>
      </c>
      <c r="V1727">
        <v>-944</v>
      </c>
      <c r="W1727">
        <v>-0.4</v>
      </c>
      <c r="X1727">
        <v>33.4</v>
      </c>
      <c r="Y1727">
        <v>29</v>
      </c>
      <c r="Z1727">
        <v>29</v>
      </c>
      <c r="AA1727">
        <v>8529</v>
      </c>
      <c r="AB1727">
        <v>0</v>
      </c>
    </row>
    <row r="1728" spans="1:28" x14ac:dyDescent="0.35">
      <c r="A1728">
        <v>1996</v>
      </c>
      <c r="B1728" t="s">
        <v>50</v>
      </c>
      <c r="C1728" t="s">
        <v>62</v>
      </c>
      <c r="D1728">
        <v>8131</v>
      </c>
      <c r="E1728">
        <v>20833</v>
      </c>
      <c r="F1728">
        <v>1215039</v>
      </c>
      <c r="G1728">
        <v>1217021</v>
      </c>
      <c r="H1728">
        <v>1305</v>
      </c>
      <c r="I1728">
        <v>6.3</v>
      </c>
      <c r="J1728">
        <v>942</v>
      </c>
      <c r="K1728">
        <v>4.5999999999999996</v>
      </c>
      <c r="L1728">
        <v>178786</v>
      </c>
      <c r="M1728">
        <v>32327</v>
      </c>
      <c r="N1728">
        <v>146459</v>
      </c>
      <c r="O1728">
        <v>2.7</v>
      </c>
      <c r="P1728">
        <v>14.7</v>
      </c>
      <c r="Q1728">
        <v>182750</v>
      </c>
      <c r="R1728">
        <v>56789</v>
      </c>
      <c r="S1728">
        <v>125961</v>
      </c>
      <c r="T1728">
        <v>4.7</v>
      </c>
      <c r="U1728">
        <v>15</v>
      </c>
      <c r="V1728">
        <v>-3964</v>
      </c>
      <c r="W1728">
        <v>-0.3</v>
      </c>
      <c r="X1728">
        <v>29.4</v>
      </c>
      <c r="Y1728">
        <v>112</v>
      </c>
      <c r="Z1728">
        <v>112</v>
      </c>
      <c r="AA1728">
        <v>30879</v>
      </c>
      <c r="AB1728">
        <v>0</v>
      </c>
    </row>
    <row r="1729" spans="1:28" x14ac:dyDescent="0.35">
      <c r="A1729">
        <v>1996</v>
      </c>
      <c r="B1729" t="s">
        <v>50</v>
      </c>
      <c r="C1729" t="s">
        <v>63</v>
      </c>
      <c r="D1729">
        <v>8427</v>
      </c>
      <c r="E1729">
        <v>24676</v>
      </c>
      <c r="F1729">
        <v>1257219</v>
      </c>
      <c r="G1729">
        <v>1261983</v>
      </c>
      <c r="H1729">
        <v>1050</v>
      </c>
      <c r="I1729">
        <v>4.3</v>
      </c>
      <c r="J1729">
        <v>1009</v>
      </c>
      <c r="K1729">
        <v>4.0999999999999996</v>
      </c>
      <c r="L1729">
        <v>152056</v>
      </c>
      <c r="M1729">
        <v>24938</v>
      </c>
      <c r="N1729">
        <v>127118</v>
      </c>
      <c r="O1729">
        <v>2</v>
      </c>
      <c r="P1729">
        <v>12</v>
      </c>
      <c r="Q1729">
        <v>161584</v>
      </c>
      <c r="R1729">
        <v>42520</v>
      </c>
      <c r="S1729">
        <v>119064</v>
      </c>
      <c r="T1729">
        <v>3.4</v>
      </c>
      <c r="U1729">
        <v>12.8</v>
      </c>
      <c r="V1729">
        <v>-9528</v>
      </c>
      <c r="W1729">
        <v>-0.8</v>
      </c>
      <c r="X1729">
        <v>24</v>
      </c>
      <c r="Y1729">
        <v>59</v>
      </c>
      <c r="Z1729">
        <v>59</v>
      </c>
      <c r="AA1729">
        <v>16633</v>
      </c>
      <c r="AB1729">
        <v>0</v>
      </c>
    </row>
    <row r="1730" spans="1:28" x14ac:dyDescent="0.35">
      <c r="A1730">
        <v>1996</v>
      </c>
      <c r="B1730" t="s">
        <v>50</v>
      </c>
      <c r="C1730" t="s">
        <v>64</v>
      </c>
      <c r="D1730">
        <v>6773</v>
      </c>
      <c r="E1730">
        <v>28166</v>
      </c>
      <c r="F1730">
        <v>1017699</v>
      </c>
      <c r="G1730">
        <v>1018652</v>
      </c>
      <c r="H1730">
        <v>1140</v>
      </c>
      <c r="I1730">
        <v>4.0999999999999996</v>
      </c>
      <c r="J1730">
        <v>947</v>
      </c>
      <c r="K1730">
        <v>3.4</v>
      </c>
      <c r="L1730">
        <v>114903</v>
      </c>
      <c r="M1730">
        <v>20169</v>
      </c>
      <c r="N1730">
        <v>94734</v>
      </c>
      <c r="O1730">
        <v>2</v>
      </c>
      <c r="P1730">
        <v>11.3</v>
      </c>
      <c r="Q1730">
        <v>116808</v>
      </c>
      <c r="R1730">
        <v>25854</v>
      </c>
      <c r="S1730">
        <v>90954</v>
      </c>
      <c r="T1730">
        <v>2.5</v>
      </c>
      <c r="U1730">
        <v>11.5</v>
      </c>
      <c r="V1730">
        <v>-1905</v>
      </c>
      <c r="W1730">
        <v>-0.2</v>
      </c>
      <c r="X1730">
        <v>22.6</v>
      </c>
      <c r="Y1730">
        <v>25</v>
      </c>
      <c r="Z1730">
        <v>27</v>
      </c>
      <c r="AA1730">
        <v>7061</v>
      </c>
      <c r="AB1730">
        <v>0</v>
      </c>
    </row>
    <row r="1731" spans="1:28" x14ac:dyDescent="0.35">
      <c r="A1731">
        <v>1996</v>
      </c>
      <c r="B1731" t="s">
        <v>50</v>
      </c>
      <c r="C1731" t="s">
        <v>45</v>
      </c>
      <c r="D1731">
        <v>25545</v>
      </c>
      <c r="E1731">
        <v>87274</v>
      </c>
      <c r="F1731">
        <v>3848116</v>
      </c>
      <c r="G1731">
        <v>3860804</v>
      </c>
      <c r="H1731">
        <v>3354</v>
      </c>
      <c r="I1731">
        <v>3.8</v>
      </c>
      <c r="J1731">
        <v>3479</v>
      </c>
      <c r="K1731">
        <v>4</v>
      </c>
      <c r="L1731">
        <v>371439</v>
      </c>
      <c r="M1731">
        <v>74607</v>
      </c>
      <c r="N1731">
        <v>296832</v>
      </c>
      <c r="O1731">
        <v>1.9</v>
      </c>
      <c r="P1731">
        <v>9.6</v>
      </c>
      <c r="Q1731">
        <v>396814</v>
      </c>
      <c r="R1731">
        <v>92944</v>
      </c>
      <c r="S1731">
        <v>303870</v>
      </c>
      <c r="T1731">
        <v>2.4</v>
      </c>
      <c r="U1731">
        <v>10.3</v>
      </c>
      <c r="V1731">
        <v>-25375</v>
      </c>
      <c r="W1731">
        <v>-0.7</v>
      </c>
      <c r="X1731">
        <v>19.2</v>
      </c>
      <c r="Y1731">
        <v>65</v>
      </c>
      <c r="Z1731">
        <v>65</v>
      </c>
      <c r="AA1731">
        <v>19345</v>
      </c>
      <c r="AB1731">
        <v>0</v>
      </c>
    </row>
    <row r="1732" spans="1:28" x14ac:dyDescent="0.35">
      <c r="A1732">
        <v>1996</v>
      </c>
      <c r="B1732" t="s">
        <v>51</v>
      </c>
      <c r="C1732" t="s">
        <v>44</v>
      </c>
      <c r="D1732">
        <v>99</v>
      </c>
      <c r="E1732">
        <v>391</v>
      </c>
      <c r="F1732">
        <v>67864</v>
      </c>
      <c r="G1732">
        <v>33932</v>
      </c>
      <c r="H1732">
        <v>391</v>
      </c>
      <c r="I1732">
        <v>200</v>
      </c>
      <c r="J1732">
        <v>0</v>
      </c>
      <c r="K1732">
        <v>0</v>
      </c>
      <c r="L1732">
        <v>67864</v>
      </c>
      <c r="M1732">
        <v>67864</v>
      </c>
      <c r="N1732">
        <v>0</v>
      </c>
      <c r="O1732">
        <v>200</v>
      </c>
      <c r="P1732">
        <v>200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67864</v>
      </c>
      <c r="W1732">
        <v>200</v>
      </c>
      <c r="X1732">
        <v>0</v>
      </c>
      <c r="AB1732">
        <v>0</v>
      </c>
    </row>
    <row r="1733" spans="1:28" x14ac:dyDescent="0.35">
      <c r="A1733">
        <v>1996</v>
      </c>
      <c r="B1733" t="s">
        <v>51</v>
      </c>
      <c r="C1733" t="s">
        <v>57</v>
      </c>
      <c r="D1733">
        <v>328</v>
      </c>
      <c r="E1733">
        <v>940</v>
      </c>
      <c r="F1733">
        <v>124099</v>
      </c>
      <c r="G1733">
        <v>110364</v>
      </c>
      <c r="H1733">
        <v>121</v>
      </c>
      <c r="I1733">
        <v>13.5</v>
      </c>
      <c r="J1733">
        <v>33</v>
      </c>
      <c r="K1733">
        <v>3.7</v>
      </c>
      <c r="L1733">
        <v>45816</v>
      </c>
      <c r="M1733">
        <v>7663</v>
      </c>
      <c r="N1733">
        <v>38153</v>
      </c>
      <c r="O1733">
        <v>6.9</v>
      </c>
      <c r="P1733">
        <v>41.5</v>
      </c>
      <c r="Q1733">
        <v>18346</v>
      </c>
      <c r="R1733">
        <v>1248</v>
      </c>
      <c r="S1733">
        <v>17098</v>
      </c>
      <c r="T1733">
        <v>1.1000000000000001</v>
      </c>
      <c r="U1733">
        <v>16.600000000000001</v>
      </c>
      <c r="V1733">
        <v>27470</v>
      </c>
      <c r="W1733">
        <v>24.9</v>
      </c>
      <c r="X1733">
        <v>33.200000000000003</v>
      </c>
      <c r="AB1733">
        <v>0</v>
      </c>
    </row>
    <row r="1734" spans="1:28" x14ac:dyDescent="0.35">
      <c r="A1734">
        <v>1996</v>
      </c>
      <c r="B1734" t="s">
        <v>51</v>
      </c>
      <c r="C1734" t="s">
        <v>58</v>
      </c>
      <c r="D1734">
        <v>330</v>
      </c>
      <c r="E1734">
        <v>906</v>
      </c>
      <c r="F1734">
        <v>113648</v>
      </c>
      <c r="G1734">
        <v>114213</v>
      </c>
      <c r="H1734">
        <v>134</v>
      </c>
      <c r="I1734">
        <v>15</v>
      </c>
      <c r="J1734">
        <v>111</v>
      </c>
      <c r="K1734">
        <v>12.4</v>
      </c>
      <c r="L1734">
        <v>27956</v>
      </c>
      <c r="M1734">
        <v>5835</v>
      </c>
      <c r="N1734">
        <v>22121</v>
      </c>
      <c r="O1734">
        <v>5.0999999999999996</v>
      </c>
      <c r="P1734">
        <v>24.5</v>
      </c>
      <c r="Q1734">
        <v>29086</v>
      </c>
      <c r="R1734">
        <v>11398</v>
      </c>
      <c r="S1734">
        <v>17688</v>
      </c>
      <c r="T1734">
        <v>10</v>
      </c>
      <c r="U1734">
        <v>25.5</v>
      </c>
      <c r="V1734">
        <v>-1130</v>
      </c>
      <c r="W1734">
        <v>-1</v>
      </c>
      <c r="X1734">
        <v>49</v>
      </c>
      <c r="Y1734">
        <v>13</v>
      </c>
      <c r="Z1734">
        <v>13</v>
      </c>
      <c r="AA1734">
        <v>7844</v>
      </c>
      <c r="AB1734">
        <v>0</v>
      </c>
    </row>
    <row r="1735" spans="1:28" x14ac:dyDescent="0.35">
      <c r="A1735">
        <v>1996</v>
      </c>
      <c r="B1735" t="s">
        <v>51</v>
      </c>
      <c r="C1735" t="s">
        <v>59</v>
      </c>
      <c r="D1735">
        <v>281</v>
      </c>
      <c r="E1735">
        <v>612</v>
      </c>
      <c r="F1735">
        <v>92025</v>
      </c>
      <c r="G1735">
        <v>94636</v>
      </c>
      <c r="H1735">
        <v>87</v>
      </c>
      <c r="I1735">
        <v>14.9</v>
      </c>
      <c r="J1735">
        <v>33</v>
      </c>
      <c r="K1735">
        <v>5.6</v>
      </c>
      <c r="L1735">
        <v>18285</v>
      </c>
      <c r="M1735">
        <v>2917</v>
      </c>
      <c r="N1735">
        <v>15368</v>
      </c>
      <c r="O1735">
        <v>3.1</v>
      </c>
      <c r="P1735">
        <v>19.3</v>
      </c>
      <c r="Q1735">
        <v>23507</v>
      </c>
      <c r="R1735">
        <v>9133</v>
      </c>
      <c r="S1735">
        <v>14374</v>
      </c>
      <c r="T1735">
        <v>9.6999999999999993</v>
      </c>
      <c r="U1735">
        <v>24.8</v>
      </c>
      <c r="V1735">
        <v>-5222</v>
      </c>
      <c r="W1735">
        <v>-5.5</v>
      </c>
      <c r="X1735">
        <v>38.6</v>
      </c>
      <c r="Y1735">
        <v>9</v>
      </c>
      <c r="Z1735">
        <v>9</v>
      </c>
      <c r="AA1735">
        <v>5965</v>
      </c>
      <c r="AB1735">
        <v>0</v>
      </c>
    </row>
    <row r="1736" spans="1:28" x14ac:dyDescent="0.35">
      <c r="A1736">
        <v>1996</v>
      </c>
      <c r="B1736" t="s">
        <v>51</v>
      </c>
      <c r="C1736" t="s">
        <v>60</v>
      </c>
      <c r="D1736">
        <v>325</v>
      </c>
      <c r="E1736">
        <v>1444</v>
      </c>
      <c r="F1736">
        <v>112063</v>
      </c>
      <c r="G1736">
        <v>110703</v>
      </c>
      <c r="H1736">
        <v>204</v>
      </c>
      <c r="I1736">
        <v>14.7</v>
      </c>
      <c r="J1736">
        <v>97</v>
      </c>
      <c r="K1736">
        <v>7</v>
      </c>
      <c r="L1736">
        <v>23906</v>
      </c>
      <c r="M1736">
        <v>7948</v>
      </c>
      <c r="N1736">
        <v>15958</v>
      </c>
      <c r="O1736">
        <v>7.2</v>
      </c>
      <c r="P1736">
        <v>21.6</v>
      </c>
      <c r="Q1736">
        <v>21186</v>
      </c>
      <c r="R1736">
        <v>5679</v>
      </c>
      <c r="S1736">
        <v>15507</v>
      </c>
      <c r="T1736">
        <v>5.0999999999999996</v>
      </c>
      <c r="U1736">
        <v>19.100000000000001</v>
      </c>
      <c r="V1736">
        <v>2720</v>
      </c>
      <c r="W1736">
        <v>2.5</v>
      </c>
      <c r="X1736">
        <v>38.200000000000003</v>
      </c>
      <c r="Y1736">
        <v>3</v>
      </c>
      <c r="Z1736">
        <v>3</v>
      </c>
      <c r="AA1736">
        <v>1771</v>
      </c>
      <c r="AB1736">
        <v>0</v>
      </c>
    </row>
    <row r="1737" spans="1:28" x14ac:dyDescent="0.35">
      <c r="A1737">
        <v>1996</v>
      </c>
      <c r="B1737" t="s">
        <v>51</v>
      </c>
      <c r="C1737" t="s">
        <v>61</v>
      </c>
      <c r="D1737">
        <v>262</v>
      </c>
      <c r="E1737">
        <v>1306</v>
      </c>
      <c r="F1737">
        <v>89046</v>
      </c>
      <c r="G1737">
        <v>86235</v>
      </c>
      <c r="H1737">
        <v>125</v>
      </c>
      <c r="I1737">
        <v>9.6999999999999993</v>
      </c>
      <c r="J1737">
        <v>90</v>
      </c>
      <c r="K1737">
        <v>7</v>
      </c>
      <c r="L1737">
        <v>18444</v>
      </c>
      <c r="M1737">
        <v>3622</v>
      </c>
      <c r="N1737">
        <v>14822</v>
      </c>
      <c r="O1737">
        <v>4.2</v>
      </c>
      <c r="P1737">
        <v>21.4</v>
      </c>
      <c r="Q1737">
        <v>12822</v>
      </c>
      <c r="R1737">
        <v>3028</v>
      </c>
      <c r="S1737">
        <v>9794</v>
      </c>
      <c r="T1737">
        <v>3.5</v>
      </c>
      <c r="U1737">
        <v>14.9</v>
      </c>
      <c r="V1737">
        <v>5622</v>
      </c>
      <c r="W1737">
        <v>6.5</v>
      </c>
      <c r="X1737">
        <v>29.8</v>
      </c>
      <c r="AB1737">
        <v>0</v>
      </c>
    </row>
    <row r="1738" spans="1:28" x14ac:dyDescent="0.35">
      <c r="A1738">
        <v>1996</v>
      </c>
      <c r="B1738" t="s">
        <v>51</v>
      </c>
      <c r="C1738" t="s">
        <v>62</v>
      </c>
      <c r="D1738">
        <v>1973</v>
      </c>
      <c r="E1738">
        <v>9469</v>
      </c>
      <c r="F1738">
        <v>668170</v>
      </c>
      <c r="G1738">
        <v>666441</v>
      </c>
      <c r="H1738">
        <v>1208</v>
      </c>
      <c r="I1738">
        <v>13.2</v>
      </c>
      <c r="J1738">
        <v>592</v>
      </c>
      <c r="K1738">
        <v>6.5</v>
      </c>
      <c r="L1738">
        <v>107914</v>
      </c>
      <c r="M1738">
        <v>28325</v>
      </c>
      <c r="N1738">
        <v>79589</v>
      </c>
      <c r="O1738">
        <v>4.3</v>
      </c>
      <c r="P1738">
        <v>16.2</v>
      </c>
      <c r="Q1738">
        <v>104456</v>
      </c>
      <c r="R1738">
        <v>32118</v>
      </c>
      <c r="S1738">
        <v>72338</v>
      </c>
      <c r="T1738">
        <v>4.8</v>
      </c>
      <c r="U1738">
        <v>15.7</v>
      </c>
      <c r="V1738">
        <v>3458</v>
      </c>
      <c r="W1738">
        <v>0.5</v>
      </c>
      <c r="X1738">
        <v>31.4</v>
      </c>
      <c r="Y1738">
        <v>20</v>
      </c>
      <c r="Z1738">
        <v>20</v>
      </c>
      <c r="AA1738">
        <v>13511</v>
      </c>
      <c r="AB1738">
        <v>0</v>
      </c>
    </row>
    <row r="1739" spans="1:28" x14ac:dyDescent="0.35">
      <c r="A1739">
        <v>1996</v>
      </c>
      <c r="B1739" t="s">
        <v>51</v>
      </c>
      <c r="C1739" t="s">
        <v>63</v>
      </c>
      <c r="D1739">
        <v>2081</v>
      </c>
      <c r="E1739">
        <v>12463</v>
      </c>
      <c r="F1739">
        <v>706679</v>
      </c>
      <c r="G1739">
        <v>696265</v>
      </c>
      <c r="H1739">
        <v>1244</v>
      </c>
      <c r="I1739">
        <v>10.3</v>
      </c>
      <c r="J1739">
        <v>604</v>
      </c>
      <c r="K1739">
        <v>5</v>
      </c>
      <c r="L1739">
        <v>103753</v>
      </c>
      <c r="M1739">
        <v>24234</v>
      </c>
      <c r="N1739">
        <v>79519</v>
      </c>
      <c r="O1739">
        <v>3.5</v>
      </c>
      <c r="P1739">
        <v>14.9</v>
      </c>
      <c r="Q1739">
        <v>82925</v>
      </c>
      <c r="R1739">
        <v>18601</v>
      </c>
      <c r="S1739">
        <v>64324</v>
      </c>
      <c r="T1739">
        <v>2.7</v>
      </c>
      <c r="U1739">
        <v>11.9</v>
      </c>
      <c r="V1739">
        <v>20828</v>
      </c>
      <c r="W1739">
        <v>3</v>
      </c>
      <c r="X1739">
        <v>23.8</v>
      </c>
      <c r="Y1739">
        <v>8</v>
      </c>
      <c r="Z1739">
        <v>9</v>
      </c>
      <c r="AA1739">
        <v>5261</v>
      </c>
      <c r="AB1739">
        <v>0</v>
      </c>
    </row>
    <row r="1740" spans="1:28" x14ac:dyDescent="0.35">
      <c r="A1740">
        <v>1996</v>
      </c>
      <c r="B1740" t="s">
        <v>51</v>
      </c>
      <c r="C1740" t="s">
        <v>64</v>
      </c>
      <c r="D1740">
        <v>1971</v>
      </c>
      <c r="E1740">
        <v>16346</v>
      </c>
      <c r="F1740">
        <v>654532</v>
      </c>
      <c r="G1740">
        <v>650361</v>
      </c>
      <c r="H1740">
        <v>1354</v>
      </c>
      <c r="I1740">
        <v>8.4</v>
      </c>
      <c r="J1740">
        <v>995</v>
      </c>
      <c r="K1740">
        <v>6.2</v>
      </c>
      <c r="L1740">
        <v>94708</v>
      </c>
      <c r="M1740">
        <v>26791</v>
      </c>
      <c r="N1740">
        <v>67917</v>
      </c>
      <c r="O1740">
        <v>4.0999999999999996</v>
      </c>
      <c r="P1740">
        <v>14.6</v>
      </c>
      <c r="Q1740">
        <v>86365</v>
      </c>
      <c r="R1740">
        <v>20137</v>
      </c>
      <c r="S1740">
        <v>66228</v>
      </c>
      <c r="T1740">
        <v>3.1</v>
      </c>
      <c r="U1740">
        <v>13.3</v>
      </c>
      <c r="V1740">
        <v>8343</v>
      </c>
      <c r="W1740">
        <v>1.3</v>
      </c>
      <c r="X1740">
        <v>26.6</v>
      </c>
      <c r="Y1740">
        <v>3</v>
      </c>
      <c r="Z1740">
        <v>3</v>
      </c>
      <c r="AA1740">
        <v>2322</v>
      </c>
      <c r="AB1740">
        <v>0</v>
      </c>
    </row>
    <row r="1741" spans="1:28" x14ac:dyDescent="0.35">
      <c r="A1741">
        <v>1996</v>
      </c>
      <c r="B1741" t="s">
        <v>51</v>
      </c>
      <c r="C1741" t="s">
        <v>45</v>
      </c>
      <c r="D1741">
        <v>8526</v>
      </c>
      <c r="E1741">
        <v>60728</v>
      </c>
      <c r="F1741">
        <v>2882367</v>
      </c>
      <c r="G1741">
        <v>2878004</v>
      </c>
      <c r="H1741">
        <v>4032</v>
      </c>
      <c r="I1741">
        <v>6.7</v>
      </c>
      <c r="J1741">
        <v>2946</v>
      </c>
      <c r="K1741">
        <v>4.9000000000000004</v>
      </c>
      <c r="L1741">
        <v>323201</v>
      </c>
      <c r="M1741">
        <v>72117</v>
      </c>
      <c r="N1741">
        <v>251084</v>
      </c>
      <c r="O1741">
        <v>2.5</v>
      </c>
      <c r="P1741">
        <v>11.2</v>
      </c>
      <c r="Q1741">
        <v>314474</v>
      </c>
      <c r="R1741">
        <v>74020</v>
      </c>
      <c r="S1741">
        <v>240454</v>
      </c>
      <c r="T1741">
        <v>2.6</v>
      </c>
      <c r="U1741">
        <v>10.9</v>
      </c>
      <c r="V1741">
        <v>8727</v>
      </c>
      <c r="W1741">
        <v>0.3</v>
      </c>
      <c r="X1741">
        <v>21.8</v>
      </c>
      <c r="Y1741">
        <v>12</v>
      </c>
      <c r="Z1741">
        <v>12</v>
      </c>
      <c r="AA1741">
        <v>7755</v>
      </c>
      <c r="AB1741">
        <v>0</v>
      </c>
    </row>
    <row r="1742" spans="1:28" x14ac:dyDescent="0.35">
      <c r="A1742">
        <v>1996</v>
      </c>
      <c r="B1742" t="s">
        <v>52</v>
      </c>
      <c r="C1742" t="s">
        <v>44</v>
      </c>
      <c r="D1742">
        <v>35</v>
      </c>
      <c r="E1742">
        <v>396</v>
      </c>
      <c r="F1742">
        <v>46559</v>
      </c>
      <c r="G1742">
        <v>23280</v>
      </c>
      <c r="H1742">
        <v>396</v>
      </c>
      <c r="I1742">
        <v>200</v>
      </c>
      <c r="J1742">
        <v>0</v>
      </c>
      <c r="K1742">
        <v>0</v>
      </c>
      <c r="L1742">
        <v>46559</v>
      </c>
      <c r="M1742">
        <v>46559</v>
      </c>
      <c r="N1742">
        <v>0</v>
      </c>
      <c r="O1742">
        <v>200</v>
      </c>
      <c r="P1742">
        <v>200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46559</v>
      </c>
      <c r="W1742">
        <v>200</v>
      </c>
      <c r="X1742">
        <v>0</v>
      </c>
      <c r="AB1742">
        <v>0</v>
      </c>
    </row>
    <row r="1743" spans="1:28" x14ac:dyDescent="0.35">
      <c r="A1743">
        <v>1996</v>
      </c>
      <c r="B1743" t="s">
        <v>52</v>
      </c>
      <c r="C1743" t="s">
        <v>57</v>
      </c>
      <c r="D1743">
        <v>103</v>
      </c>
      <c r="E1743">
        <v>404</v>
      </c>
      <c r="F1743">
        <v>75598</v>
      </c>
      <c r="G1743">
        <v>65067</v>
      </c>
      <c r="H1743">
        <v>124</v>
      </c>
      <c r="I1743">
        <v>34.200000000000003</v>
      </c>
      <c r="J1743">
        <v>41</v>
      </c>
      <c r="K1743">
        <v>11.3</v>
      </c>
      <c r="L1743">
        <v>31501</v>
      </c>
      <c r="M1743">
        <v>10805</v>
      </c>
      <c r="N1743">
        <v>20696</v>
      </c>
      <c r="O1743">
        <v>16.600000000000001</v>
      </c>
      <c r="P1743">
        <v>48.4</v>
      </c>
      <c r="Q1743">
        <v>10439</v>
      </c>
      <c r="R1743">
        <v>1316</v>
      </c>
      <c r="S1743">
        <v>9123</v>
      </c>
      <c r="T1743">
        <v>2</v>
      </c>
      <c r="U1743">
        <v>16</v>
      </c>
      <c r="V1743">
        <v>21062</v>
      </c>
      <c r="W1743">
        <v>32.4</v>
      </c>
      <c r="X1743">
        <v>32</v>
      </c>
      <c r="AB1743">
        <v>0</v>
      </c>
    </row>
    <row r="1744" spans="1:28" x14ac:dyDescent="0.35">
      <c r="A1744">
        <v>1996</v>
      </c>
      <c r="B1744" t="s">
        <v>52</v>
      </c>
      <c r="C1744" t="s">
        <v>58</v>
      </c>
      <c r="D1744">
        <v>117</v>
      </c>
      <c r="E1744">
        <v>516</v>
      </c>
      <c r="F1744">
        <v>77663</v>
      </c>
      <c r="G1744">
        <v>79346</v>
      </c>
      <c r="H1744">
        <v>60</v>
      </c>
      <c r="I1744">
        <v>12.1</v>
      </c>
      <c r="J1744">
        <v>22</v>
      </c>
      <c r="K1744">
        <v>4.4000000000000004</v>
      </c>
      <c r="L1744">
        <v>20889</v>
      </c>
      <c r="M1744">
        <v>4600</v>
      </c>
      <c r="N1744">
        <v>16289</v>
      </c>
      <c r="O1744">
        <v>5.8</v>
      </c>
      <c r="P1744">
        <v>26.3</v>
      </c>
      <c r="Q1744">
        <v>24254</v>
      </c>
      <c r="R1744">
        <v>7394</v>
      </c>
      <c r="S1744">
        <v>16860</v>
      </c>
      <c r="T1744">
        <v>9.3000000000000007</v>
      </c>
      <c r="U1744">
        <v>30.6</v>
      </c>
      <c r="V1744">
        <v>-3365</v>
      </c>
      <c r="W1744">
        <v>-4.3</v>
      </c>
      <c r="X1744">
        <v>52.6</v>
      </c>
      <c r="Y1744">
        <v>5</v>
      </c>
      <c r="Z1744">
        <v>5</v>
      </c>
      <c r="AB1744">
        <v>1</v>
      </c>
    </row>
    <row r="1745" spans="1:28" x14ac:dyDescent="0.35">
      <c r="A1745">
        <v>1996</v>
      </c>
      <c r="B1745" t="s">
        <v>52</v>
      </c>
      <c r="C1745" t="s">
        <v>59</v>
      </c>
      <c r="D1745">
        <v>104</v>
      </c>
      <c r="E1745">
        <v>506</v>
      </c>
      <c r="F1745">
        <v>66694</v>
      </c>
      <c r="G1745">
        <v>67526</v>
      </c>
      <c r="H1745">
        <v>71</v>
      </c>
      <c r="I1745">
        <v>14.7</v>
      </c>
      <c r="J1745">
        <v>25</v>
      </c>
      <c r="K1745">
        <v>5.2</v>
      </c>
      <c r="L1745">
        <v>13169</v>
      </c>
      <c r="M1745">
        <v>2278</v>
      </c>
      <c r="N1745">
        <v>10891</v>
      </c>
      <c r="O1745">
        <v>3.4</v>
      </c>
      <c r="P1745">
        <v>19.5</v>
      </c>
      <c r="Q1745">
        <v>14832</v>
      </c>
      <c r="R1745">
        <v>5016</v>
      </c>
      <c r="S1745">
        <v>9816</v>
      </c>
      <c r="T1745">
        <v>7.4</v>
      </c>
      <c r="U1745">
        <v>22</v>
      </c>
      <c r="V1745">
        <v>-1663</v>
      </c>
      <c r="W1745">
        <v>-2.5</v>
      </c>
      <c r="X1745">
        <v>39</v>
      </c>
      <c r="Y1745">
        <v>4</v>
      </c>
      <c r="Z1745">
        <v>4</v>
      </c>
      <c r="AB1745">
        <v>1</v>
      </c>
    </row>
    <row r="1746" spans="1:28" x14ac:dyDescent="0.35">
      <c r="A1746">
        <v>1996</v>
      </c>
      <c r="B1746" t="s">
        <v>52</v>
      </c>
      <c r="C1746" t="s">
        <v>60</v>
      </c>
      <c r="D1746">
        <v>116</v>
      </c>
      <c r="E1746">
        <v>1066</v>
      </c>
      <c r="F1746">
        <v>78095</v>
      </c>
      <c r="G1746">
        <v>78787</v>
      </c>
      <c r="H1746">
        <v>189</v>
      </c>
      <c r="I1746">
        <v>18.899999999999999</v>
      </c>
      <c r="J1746">
        <v>56</v>
      </c>
      <c r="K1746">
        <v>5.6</v>
      </c>
      <c r="L1746">
        <v>14893</v>
      </c>
      <c r="M1746">
        <v>4849</v>
      </c>
      <c r="N1746">
        <v>10044</v>
      </c>
      <c r="O1746">
        <v>6.2</v>
      </c>
      <c r="P1746">
        <v>18.899999999999999</v>
      </c>
      <c r="Q1746">
        <v>16276</v>
      </c>
      <c r="R1746">
        <v>3963</v>
      </c>
      <c r="S1746">
        <v>12313</v>
      </c>
      <c r="T1746">
        <v>5</v>
      </c>
      <c r="U1746">
        <v>20.7</v>
      </c>
      <c r="V1746">
        <v>-1383</v>
      </c>
      <c r="W1746">
        <v>-1.8</v>
      </c>
      <c r="X1746">
        <v>37.799999999999997</v>
      </c>
      <c r="Y1746">
        <v>2</v>
      </c>
      <c r="Z1746">
        <v>2</v>
      </c>
      <c r="AB1746">
        <v>1</v>
      </c>
    </row>
    <row r="1747" spans="1:28" x14ac:dyDescent="0.35">
      <c r="A1747">
        <v>1996</v>
      </c>
      <c r="B1747" t="s">
        <v>52</v>
      </c>
      <c r="C1747" t="s">
        <v>61</v>
      </c>
      <c r="D1747">
        <v>113</v>
      </c>
      <c r="E1747">
        <v>1033</v>
      </c>
      <c r="F1747">
        <v>70673</v>
      </c>
      <c r="G1747">
        <v>68963</v>
      </c>
      <c r="H1747">
        <v>227</v>
      </c>
      <c r="I1747">
        <v>24</v>
      </c>
      <c r="J1747">
        <v>58</v>
      </c>
      <c r="K1747">
        <v>6.1</v>
      </c>
      <c r="L1747">
        <v>17931</v>
      </c>
      <c r="M1747">
        <v>5146</v>
      </c>
      <c r="N1747">
        <v>12785</v>
      </c>
      <c r="O1747">
        <v>7.5</v>
      </c>
      <c r="P1747">
        <v>26</v>
      </c>
      <c r="Q1747">
        <v>14510</v>
      </c>
      <c r="R1747">
        <v>2400</v>
      </c>
      <c r="S1747">
        <v>12110</v>
      </c>
      <c r="T1747">
        <v>3.5</v>
      </c>
      <c r="U1747">
        <v>21</v>
      </c>
      <c r="V1747">
        <v>3421</v>
      </c>
      <c r="W1747">
        <v>5</v>
      </c>
      <c r="X1747">
        <v>42</v>
      </c>
      <c r="Y1747">
        <v>1</v>
      </c>
      <c r="Z1747">
        <v>1</v>
      </c>
      <c r="AB1747">
        <v>1</v>
      </c>
    </row>
    <row r="1748" spans="1:28" x14ac:dyDescent="0.35">
      <c r="A1748">
        <v>1996</v>
      </c>
      <c r="B1748" t="s">
        <v>52</v>
      </c>
      <c r="C1748" t="s">
        <v>62</v>
      </c>
      <c r="D1748">
        <v>868</v>
      </c>
      <c r="E1748">
        <v>6784</v>
      </c>
      <c r="F1748">
        <v>581352</v>
      </c>
      <c r="G1748">
        <v>572463</v>
      </c>
      <c r="H1748">
        <v>888</v>
      </c>
      <c r="I1748">
        <v>13.5</v>
      </c>
      <c r="J1748">
        <v>441</v>
      </c>
      <c r="K1748">
        <v>6.7</v>
      </c>
      <c r="L1748">
        <v>86835</v>
      </c>
      <c r="M1748">
        <v>25284</v>
      </c>
      <c r="N1748">
        <v>61551</v>
      </c>
      <c r="O1748">
        <v>4.4000000000000004</v>
      </c>
      <c r="P1748">
        <v>15.2</v>
      </c>
      <c r="Q1748">
        <v>69056</v>
      </c>
      <c r="R1748">
        <v>19208</v>
      </c>
      <c r="S1748">
        <v>49848</v>
      </c>
      <c r="T1748">
        <v>3.4</v>
      </c>
      <c r="U1748">
        <v>12.1</v>
      </c>
      <c r="V1748">
        <v>17779</v>
      </c>
      <c r="W1748">
        <v>3.1</v>
      </c>
      <c r="X1748">
        <v>24.2</v>
      </c>
      <c r="Y1748">
        <v>3</v>
      </c>
      <c r="Z1748">
        <v>3</v>
      </c>
      <c r="AB1748">
        <v>1</v>
      </c>
    </row>
    <row r="1749" spans="1:28" x14ac:dyDescent="0.35">
      <c r="A1749">
        <v>1996</v>
      </c>
      <c r="B1749" t="s">
        <v>52</v>
      </c>
      <c r="C1749" t="s">
        <v>63</v>
      </c>
      <c r="D1749">
        <v>839</v>
      </c>
      <c r="E1749">
        <v>8417</v>
      </c>
      <c r="F1749">
        <v>542042</v>
      </c>
      <c r="G1749">
        <v>532342</v>
      </c>
      <c r="H1749">
        <v>944</v>
      </c>
      <c r="I1749">
        <v>11.5</v>
      </c>
      <c r="J1749">
        <v>487</v>
      </c>
      <c r="K1749">
        <v>6</v>
      </c>
      <c r="L1749">
        <v>81512</v>
      </c>
      <c r="M1749">
        <v>21256</v>
      </c>
      <c r="N1749">
        <v>60256</v>
      </c>
      <c r="O1749">
        <v>4</v>
      </c>
      <c r="P1749">
        <v>15.3</v>
      </c>
      <c r="Q1749">
        <v>62112</v>
      </c>
      <c r="R1749">
        <v>18103</v>
      </c>
      <c r="S1749">
        <v>44009</v>
      </c>
      <c r="T1749">
        <v>3.4</v>
      </c>
      <c r="U1749">
        <v>11.7</v>
      </c>
      <c r="V1749">
        <v>19400</v>
      </c>
      <c r="W1749">
        <v>3.6</v>
      </c>
      <c r="X1749">
        <v>23.4</v>
      </c>
      <c r="Y1749">
        <v>3</v>
      </c>
      <c r="Z1749">
        <v>3</v>
      </c>
      <c r="AB1749">
        <v>1</v>
      </c>
    </row>
    <row r="1750" spans="1:28" x14ac:dyDescent="0.35">
      <c r="A1750">
        <v>1996</v>
      </c>
      <c r="B1750" t="s">
        <v>52</v>
      </c>
      <c r="C1750" t="s">
        <v>64</v>
      </c>
      <c r="D1750">
        <v>857</v>
      </c>
      <c r="E1750">
        <v>11478</v>
      </c>
      <c r="F1750">
        <v>564716</v>
      </c>
      <c r="G1750">
        <v>554383</v>
      </c>
      <c r="H1750">
        <v>1119</v>
      </c>
      <c r="I1750">
        <v>9.9</v>
      </c>
      <c r="J1750">
        <v>832</v>
      </c>
      <c r="K1750">
        <v>7.3</v>
      </c>
      <c r="L1750">
        <v>86165</v>
      </c>
      <c r="M1750">
        <v>27991</v>
      </c>
      <c r="N1750">
        <v>58174</v>
      </c>
      <c r="O1750">
        <v>5</v>
      </c>
      <c r="P1750">
        <v>15.5</v>
      </c>
      <c r="Q1750">
        <v>65499</v>
      </c>
      <c r="R1750">
        <v>16791</v>
      </c>
      <c r="S1750">
        <v>48708</v>
      </c>
      <c r="T1750">
        <v>3</v>
      </c>
      <c r="U1750">
        <v>11.8</v>
      </c>
      <c r="V1750">
        <v>20666</v>
      </c>
      <c r="W1750">
        <v>3.7</v>
      </c>
      <c r="X1750">
        <v>23.6</v>
      </c>
      <c r="AB1750">
        <v>0</v>
      </c>
    </row>
    <row r="1751" spans="1:28" x14ac:dyDescent="0.35">
      <c r="A1751">
        <v>1996</v>
      </c>
      <c r="B1751" t="s">
        <v>52</v>
      </c>
      <c r="C1751" t="s">
        <v>45</v>
      </c>
      <c r="D1751">
        <v>4613</v>
      </c>
      <c r="E1751">
        <v>57508</v>
      </c>
      <c r="F1751">
        <v>3036339</v>
      </c>
      <c r="G1751">
        <v>3028338</v>
      </c>
      <c r="H1751">
        <v>3924</v>
      </c>
      <c r="I1751">
        <v>6.8</v>
      </c>
      <c r="J1751">
        <v>3894</v>
      </c>
      <c r="K1751">
        <v>6.8</v>
      </c>
      <c r="L1751">
        <v>338610</v>
      </c>
      <c r="M1751">
        <v>84089</v>
      </c>
      <c r="N1751">
        <v>254521</v>
      </c>
      <c r="O1751">
        <v>2.8</v>
      </c>
      <c r="P1751">
        <v>11.2</v>
      </c>
      <c r="Q1751">
        <v>322607</v>
      </c>
      <c r="R1751">
        <v>85904</v>
      </c>
      <c r="S1751">
        <v>236703</v>
      </c>
      <c r="T1751">
        <v>2.8</v>
      </c>
      <c r="U1751">
        <v>10.7</v>
      </c>
      <c r="V1751">
        <v>16003</v>
      </c>
      <c r="W1751">
        <v>0.5</v>
      </c>
      <c r="X1751">
        <v>21.4</v>
      </c>
      <c r="Y1751">
        <v>2</v>
      </c>
      <c r="Z1751">
        <v>2</v>
      </c>
      <c r="AB1751">
        <v>1</v>
      </c>
    </row>
    <row r="1752" spans="1:28" x14ac:dyDescent="0.35">
      <c r="A1752">
        <v>1996</v>
      </c>
      <c r="B1752" t="s">
        <v>53</v>
      </c>
      <c r="C1752" t="s">
        <v>44</v>
      </c>
      <c r="D1752">
        <v>13</v>
      </c>
      <c r="E1752">
        <v>16</v>
      </c>
      <c r="F1752">
        <v>37819</v>
      </c>
      <c r="G1752">
        <v>18910</v>
      </c>
      <c r="H1752">
        <v>16</v>
      </c>
      <c r="I1752">
        <v>200</v>
      </c>
      <c r="J1752">
        <v>0</v>
      </c>
      <c r="K1752">
        <v>0</v>
      </c>
      <c r="L1752">
        <v>37819</v>
      </c>
      <c r="M1752">
        <v>37819</v>
      </c>
      <c r="N1752">
        <v>0</v>
      </c>
      <c r="O1752">
        <v>200</v>
      </c>
      <c r="P1752">
        <v>200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37819</v>
      </c>
      <c r="W1752">
        <v>200</v>
      </c>
      <c r="X1752">
        <v>0</v>
      </c>
      <c r="AB1752">
        <v>0</v>
      </c>
    </row>
    <row r="1753" spans="1:28" x14ac:dyDescent="0.35">
      <c r="A1753">
        <v>1996</v>
      </c>
      <c r="B1753" t="s">
        <v>53</v>
      </c>
      <c r="C1753" t="s">
        <v>57</v>
      </c>
      <c r="D1753">
        <v>39</v>
      </c>
      <c r="E1753">
        <v>126</v>
      </c>
      <c r="F1753">
        <v>63838</v>
      </c>
      <c r="G1753">
        <v>52324</v>
      </c>
      <c r="H1753">
        <v>27</v>
      </c>
      <c r="I1753">
        <v>24.1</v>
      </c>
      <c r="J1753">
        <v>0</v>
      </c>
      <c r="K1753">
        <v>0</v>
      </c>
      <c r="L1753">
        <v>27824</v>
      </c>
      <c r="M1753">
        <v>6744</v>
      </c>
      <c r="N1753">
        <v>21080</v>
      </c>
      <c r="O1753">
        <v>12.9</v>
      </c>
      <c r="P1753">
        <v>53.2</v>
      </c>
      <c r="Q1753">
        <v>4796</v>
      </c>
      <c r="R1753">
        <v>0</v>
      </c>
      <c r="S1753">
        <v>4796</v>
      </c>
      <c r="T1753">
        <v>0</v>
      </c>
      <c r="U1753">
        <v>9.1999999999999993</v>
      </c>
      <c r="V1753">
        <v>23028</v>
      </c>
      <c r="W1753">
        <v>44</v>
      </c>
      <c r="X1753">
        <v>18.399999999999999</v>
      </c>
      <c r="AB1753">
        <v>0</v>
      </c>
    </row>
    <row r="1754" spans="1:28" x14ac:dyDescent="0.35">
      <c r="A1754">
        <v>1996</v>
      </c>
      <c r="B1754" t="s">
        <v>53</v>
      </c>
      <c r="C1754" t="s">
        <v>58</v>
      </c>
      <c r="D1754">
        <v>46</v>
      </c>
      <c r="E1754">
        <v>463</v>
      </c>
      <c r="F1754">
        <v>61560</v>
      </c>
      <c r="G1754">
        <v>60578</v>
      </c>
      <c r="H1754">
        <v>127</v>
      </c>
      <c r="I1754">
        <v>30.7</v>
      </c>
      <c r="J1754">
        <v>27</v>
      </c>
      <c r="K1754">
        <v>6.5</v>
      </c>
      <c r="L1754">
        <v>16368</v>
      </c>
      <c r="M1754">
        <v>7132</v>
      </c>
      <c r="N1754">
        <v>9236</v>
      </c>
      <c r="O1754">
        <v>11.8</v>
      </c>
      <c r="P1754">
        <v>27</v>
      </c>
      <c r="Q1754">
        <v>14404</v>
      </c>
      <c r="R1754">
        <v>5711</v>
      </c>
      <c r="S1754">
        <v>8693</v>
      </c>
      <c r="T1754">
        <v>9.4</v>
      </c>
      <c r="U1754">
        <v>23.8</v>
      </c>
      <c r="V1754">
        <v>1964</v>
      </c>
      <c r="W1754">
        <v>3.2</v>
      </c>
      <c r="X1754">
        <v>47.6</v>
      </c>
      <c r="Y1754">
        <v>1</v>
      </c>
      <c r="Z1754">
        <v>1</v>
      </c>
      <c r="AB1754">
        <v>1</v>
      </c>
    </row>
    <row r="1755" spans="1:28" x14ac:dyDescent="0.35">
      <c r="A1755">
        <v>1996</v>
      </c>
      <c r="B1755" t="s">
        <v>53</v>
      </c>
      <c r="C1755" t="s">
        <v>59</v>
      </c>
      <c r="D1755">
        <v>45</v>
      </c>
      <c r="E1755">
        <v>891</v>
      </c>
      <c r="F1755">
        <v>70022</v>
      </c>
      <c r="G1755">
        <v>63080</v>
      </c>
      <c r="H1755">
        <v>201</v>
      </c>
      <c r="I1755">
        <v>25.1</v>
      </c>
      <c r="J1755">
        <v>22</v>
      </c>
      <c r="K1755">
        <v>2.7</v>
      </c>
      <c r="L1755">
        <v>20028</v>
      </c>
      <c r="M1755">
        <v>4051</v>
      </c>
      <c r="N1755">
        <v>15977</v>
      </c>
      <c r="O1755">
        <v>6.4</v>
      </c>
      <c r="P1755">
        <v>31.8</v>
      </c>
      <c r="Q1755">
        <v>6144</v>
      </c>
      <c r="R1755">
        <v>591</v>
      </c>
      <c r="S1755">
        <v>5553</v>
      </c>
      <c r="T1755">
        <v>0.9</v>
      </c>
      <c r="U1755">
        <v>9.6999999999999993</v>
      </c>
      <c r="V1755">
        <v>13884</v>
      </c>
      <c r="W1755">
        <v>22.1</v>
      </c>
      <c r="X1755">
        <v>19.399999999999999</v>
      </c>
      <c r="AB1755">
        <v>0</v>
      </c>
    </row>
    <row r="1756" spans="1:28" x14ac:dyDescent="0.35">
      <c r="A1756">
        <v>1996</v>
      </c>
      <c r="B1756" t="s">
        <v>53</v>
      </c>
      <c r="C1756" t="s">
        <v>60</v>
      </c>
      <c r="D1756">
        <v>74</v>
      </c>
      <c r="E1756">
        <v>1280</v>
      </c>
      <c r="F1756">
        <v>97014</v>
      </c>
      <c r="G1756">
        <v>93196</v>
      </c>
      <c r="H1756">
        <v>121</v>
      </c>
      <c r="I1756">
        <v>9.1</v>
      </c>
      <c r="J1756">
        <v>227</v>
      </c>
      <c r="K1756">
        <v>17</v>
      </c>
      <c r="L1756">
        <v>20684</v>
      </c>
      <c r="M1756">
        <v>8570</v>
      </c>
      <c r="N1756">
        <v>12114</v>
      </c>
      <c r="O1756">
        <v>9.1999999999999993</v>
      </c>
      <c r="P1756">
        <v>22.2</v>
      </c>
      <c r="Q1756">
        <v>13048</v>
      </c>
      <c r="R1756">
        <v>3613</v>
      </c>
      <c r="S1756">
        <v>9435</v>
      </c>
      <c r="T1756">
        <v>3.9</v>
      </c>
      <c r="U1756">
        <v>14</v>
      </c>
      <c r="V1756">
        <v>7636</v>
      </c>
      <c r="W1756">
        <v>8.1999999999999993</v>
      </c>
      <c r="X1756">
        <v>28</v>
      </c>
      <c r="Y1756">
        <v>1</v>
      </c>
      <c r="Z1756">
        <v>1</v>
      </c>
      <c r="AB1756">
        <v>1</v>
      </c>
    </row>
    <row r="1757" spans="1:28" x14ac:dyDescent="0.35">
      <c r="A1757">
        <v>1996</v>
      </c>
      <c r="B1757" t="s">
        <v>53</v>
      </c>
      <c r="C1757" t="s">
        <v>61</v>
      </c>
      <c r="D1757">
        <v>61</v>
      </c>
      <c r="E1757">
        <v>1088</v>
      </c>
      <c r="F1757">
        <v>80461</v>
      </c>
      <c r="G1757">
        <v>77229</v>
      </c>
      <c r="H1757">
        <v>240</v>
      </c>
      <c r="I1757">
        <v>24.4</v>
      </c>
      <c r="J1757">
        <v>33</v>
      </c>
      <c r="K1757">
        <v>3.4</v>
      </c>
      <c r="L1757">
        <v>18197</v>
      </c>
      <c r="M1757">
        <v>5267</v>
      </c>
      <c r="N1757">
        <v>12930</v>
      </c>
      <c r="O1757">
        <v>6.8</v>
      </c>
      <c r="P1757">
        <v>23.6</v>
      </c>
      <c r="Q1757">
        <v>11732</v>
      </c>
      <c r="R1757">
        <v>4546</v>
      </c>
      <c r="S1757">
        <v>7186</v>
      </c>
      <c r="T1757">
        <v>5.9</v>
      </c>
      <c r="U1757">
        <v>15.2</v>
      </c>
      <c r="V1757">
        <v>6465</v>
      </c>
      <c r="W1757">
        <v>8.4</v>
      </c>
      <c r="X1757">
        <v>30.4</v>
      </c>
      <c r="Y1757">
        <v>1</v>
      </c>
      <c r="Z1757">
        <v>1</v>
      </c>
      <c r="AB1757">
        <v>1</v>
      </c>
    </row>
    <row r="1758" spans="1:28" x14ac:dyDescent="0.35">
      <c r="A1758">
        <v>1996</v>
      </c>
      <c r="B1758" t="s">
        <v>53</v>
      </c>
      <c r="C1758" t="s">
        <v>62</v>
      </c>
      <c r="D1758">
        <v>522</v>
      </c>
      <c r="E1758">
        <v>7502</v>
      </c>
      <c r="F1758">
        <v>735778</v>
      </c>
      <c r="G1758">
        <v>734209</v>
      </c>
      <c r="H1758">
        <v>1064</v>
      </c>
      <c r="I1758">
        <v>14.8</v>
      </c>
      <c r="J1758">
        <v>481</v>
      </c>
      <c r="K1758">
        <v>6.7</v>
      </c>
      <c r="L1758">
        <v>80004</v>
      </c>
      <c r="M1758">
        <v>29074</v>
      </c>
      <c r="N1758">
        <v>50930</v>
      </c>
      <c r="O1758">
        <v>4</v>
      </c>
      <c r="P1758">
        <v>10.9</v>
      </c>
      <c r="Q1758">
        <v>76865</v>
      </c>
      <c r="R1758">
        <v>14988</v>
      </c>
      <c r="S1758">
        <v>61877</v>
      </c>
      <c r="T1758">
        <v>2</v>
      </c>
      <c r="U1758">
        <v>10.5</v>
      </c>
      <c r="V1758">
        <v>3139</v>
      </c>
      <c r="W1758">
        <v>0.4</v>
      </c>
      <c r="X1758">
        <v>21</v>
      </c>
      <c r="Y1758">
        <v>2</v>
      </c>
      <c r="Z1758">
        <v>2</v>
      </c>
      <c r="AB1758">
        <v>1</v>
      </c>
    </row>
    <row r="1759" spans="1:28" x14ac:dyDescent="0.35">
      <c r="A1759">
        <v>1996</v>
      </c>
      <c r="B1759" t="s">
        <v>53</v>
      </c>
      <c r="C1759" t="s">
        <v>63</v>
      </c>
      <c r="D1759">
        <v>478</v>
      </c>
      <c r="E1759">
        <v>8336</v>
      </c>
      <c r="F1759">
        <v>635871</v>
      </c>
      <c r="G1759">
        <v>625692</v>
      </c>
      <c r="H1759">
        <v>977</v>
      </c>
      <c r="I1759">
        <v>12</v>
      </c>
      <c r="J1759">
        <v>637</v>
      </c>
      <c r="K1759">
        <v>7.8</v>
      </c>
      <c r="L1759">
        <v>89425</v>
      </c>
      <c r="M1759">
        <v>30108</v>
      </c>
      <c r="N1759">
        <v>59317</v>
      </c>
      <c r="O1759">
        <v>4.8</v>
      </c>
      <c r="P1759">
        <v>14.3</v>
      </c>
      <c r="Q1759">
        <v>69066</v>
      </c>
      <c r="R1759">
        <v>16832</v>
      </c>
      <c r="S1759">
        <v>52234</v>
      </c>
      <c r="T1759">
        <v>2.7</v>
      </c>
      <c r="U1759">
        <v>11</v>
      </c>
      <c r="V1759">
        <v>20359</v>
      </c>
      <c r="W1759">
        <v>3.3</v>
      </c>
      <c r="X1759">
        <v>22</v>
      </c>
      <c r="Y1759">
        <v>1</v>
      </c>
      <c r="Z1759">
        <v>1</v>
      </c>
      <c r="AB1759">
        <v>1</v>
      </c>
    </row>
    <row r="1760" spans="1:28" x14ac:dyDescent="0.35">
      <c r="A1760">
        <v>1996</v>
      </c>
      <c r="B1760" t="s">
        <v>53</v>
      </c>
      <c r="C1760" t="s">
        <v>64</v>
      </c>
      <c r="D1760">
        <v>495</v>
      </c>
      <c r="E1760">
        <v>14993</v>
      </c>
      <c r="F1760">
        <v>710616</v>
      </c>
      <c r="G1760">
        <v>700878</v>
      </c>
      <c r="H1760">
        <v>1604</v>
      </c>
      <c r="I1760">
        <v>10.9</v>
      </c>
      <c r="J1760">
        <v>938</v>
      </c>
      <c r="K1760">
        <v>6.4</v>
      </c>
      <c r="L1760">
        <v>106088</v>
      </c>
      <c r="M1760">
        <v>34752</v>
      </c>
      <c r="N1760">
        <v>71336</v>
      </c>
      <c r="O1760">
        <v>5</v>
      </c>
      <c r="P1760">
        <v>15.1</v>
      </c>
      <c r="Q1760">
        <v>86611</v>
      </c>
      <c r="R1760">
        <v>21178</v>
      </c>
      <c r="S1760">
        <v>65433</v>
      </c>
      <c r="T1760">
        <v>3</v>
      </c>
      <c r="U1760">
        <v>12.4</v>
      </c>
      <c r="V1760">
        <v>19477</v>
      </c>
      <c r="W1760">
        <v>2.7</v>
      </c>
      <c r="X1760">
        <v>24.8</v>
      </c>
      <c r="AB1760">
        <v>0</v>
      </c>
    </row>
    <row r="1761" spans="1:28" x14ac:dyDescent="0.35">
      <c r="A1761">
        <v>1996</v>
      </c>
      <c r="B1761" t="s">
        <v>53</v>
      </c>
      <c r="C1761" t="s">
        <v>45</v>
      </c>
      <c r="D1761">
        <v>3327</v>
      </c>
      <c r="E1761">
        <v>77159</v>
      </c>
      <c r="F1761">
        <v>4622936</v>
      </c>
      <c r="G1761">
        <v>4615405</v>
      </c>
      <c r="H1761">
        <v>5686</v>
      </c>
      <c r="I1761">
        <v>7.4</v>
      </c>
      <c r="J1761">
        <v>4888</v>
      </c>
      <c r="K1761">
        <v>6.4</v>
      </c>
      <c r="L1761">
        <v>494761</v>
      </c>
      <c r="M1761">
        <v>128811</v>
      </c>
      <c r="N1761">
        <v>365950</v>
      </c>
      <c r="O1761">
        <v>2.8</v>
      </c>
      <c r="P1761">
        <v>10.7</v>
      </c>
      <c r="Q1761">
        <v>479700</v>
      </c>
      <c r="R1761">
        <v>127545</v>
      </c>
      <c r="S1761">
        <v>352155</v>
      </c>
      <c r="T1761">
        <v>2.8</v>
      </c>
      <c r="U1761">
        <v>10.4</v>
      </c>
      <c r="V1761">
        <v>15061</v>
      </c>
      <c r="W1761">
        <v>0.3</v>
      </c>
      <c r="X1761">
        <v>20.8</v>
      </c>
      <c r="Y1761">
        <v>2</v>
      </c>
      <c r="Z1761">
        <v>2</v>
      </c>
      <c r="AB1761">
        <v>1</v>
      </c>
    </row>
    <row r="1762" spans="1:28" x14ac:dyDescent="0.35">
      <c r="A1762">
        <v>1996</v>
      </c>
      <c r="B1762" t="s">
        <v>54</v>
      </c>
      <c r="C1762" t="s">
        <v>57</v>
      </c>
      <c r="D1762">
        <v>11</v>
      </c>
      <c r="E1762">
        <v>502</v>
      </c>
      <c r="F1762">
        <v>24062</v>
      </c>
      <c r="G1762">
        <v>20301</v>
      </c>
      <c r="H1762">
        <v>337</v>
      </c>
      <c r="I1762">
        <v>100.9</v>
      </c>
      <c r="J1762">
        <v>1</v>
      </c>
      <c r="K1762">
        <v>0.3</v>
      </c>
      <c r="L1762">
        <v>10272</v>
      </c>
      <c r="P1762">
        <v>50.6</v>
      </c>
      <c r="Q1762">
        <v>2750</v>
      </c>
      <c r="S1762">
        <v>2739</v>
      </c>
      <c r="U1762">
        <v>13.5</v>
      </c>
      <c r="V1762">
        <v>7522</v>
      </c>
      <c r="W1762">
        <v>37.1</v>
      </c>
      <c r="X1762">
        <v>27</v>
      </c>
      <c r="AB1762">
        <v>1</v>
      </c>
    </row>
    <row r="1763" spans="1:28" x14ac:dyDescent="0.35">
      <c r="A1763">
        <v>1996</v>
      </c>
      <c r="B1763" t="s">
        <v>54</v>
      </c>
      <c r="C1763" t="s">
        <v>58</v>
      </c>
      <c r="D1763">
        <v>19</v>
      </c>
      <c r="E1763">
        <v>226</v>
      </c>
      <c r="F1763">
        <v>49470</v>
      </c>
      <c r="G1763">
        <v>45359</v>
      </c>
      <c r="H1763">
        <v>12</v>
      </c>
      <c r="I1763">
        <v>5.3</v>
      </c>
      <c r="J1763">
        <v>9</v>
      </c>
      <c r="K1763">
        <v>4</v>
      </c>
      <c r="L1763">
        <v>11482</v>
      </c>
      <c r="M1763">
        <v>492</v>
      </c>
      <c r="N1763">
        <v>10990</v>
      </c>
      <c r="O1763">
        <v>1.1000000000000001</v>
      </c>
      <c r="P1763">
        <v>25.3</v>
      </c>
      <c r="Q1763">
        <v>3259</v>
      </c>
      <c r="S1763">
        <v>2199</v>
      </c>
      <c r="U1763">
        <v>7.2</v>
      </c>
      <c r="V1763">
        <v>8223</v>
      </c>
      <c r="W1763">
        <v>18.100000000000001</v>
      </c>
      <c r="X1763">
        <v>14.4</v>
      </c>
      <c r="AB1763">
        <v>1</v>
      </c>
    </row>
    <row r="1764" spans="1:28" x14ac:dyDescent="0.35">
      <c r="A1764">
        <v>1996</v>
      </c>
      <c r="B1764" t="s">
        <v>54</v>
      </c>
      <c r="C1764" t="s">
        <v>59</v>
      </c>
      <c r="D1764">
        <v>11</v>
      </c>
      <c r="E1764">
        <v>25</v>
      </c>
      <c r="F1764">
        <v>30946</v>
      </c>
      <c r="G1764">
        <v>25299</v>
      </c>
      <c r="H1764">
        <v>2</v>
      </c>
      <c r="I1764">
        <v>7.8</v>
      </c>
      <c r="J1764">
        <v>3</v>
      </c>
      <c r="K1764">
        <v>11.8</v>
      </c>
      <c r="L1764">
        <v>11657</v>
      </c>
      <c r="P1764">
        <v>46.1</v>
      </c>
      <c r="Q1764">
        <v>364</v>
      </c>
      <c r="S1764">
        <v>249</v>
      </c>
      <c r="U1764">
        <v>1.4</v>
      </c>
      <c r="V1764">
        <v>11293</v>
      </c>
      <c r="W1764">
        <v>44.7</v>
      </c>
      <c r="X1764">
        <v>2.8</v>
      </c>
      <c r="AB1764">
        <v>1</v>
      </c>
    </row>
    <row r="1765" spans="1:28" x14ac:dyDescent="0.35">
      <c r="A1765">
        <v>1996</v>
      </c>
      <c r="B1765" t="s">
        <v>54</v>
      </c>
      <c r="C1765" t="s">
        <v>60</v>
      </c>
      <c r="D1765">
        <v>20</v>
      </c>
      <c r="E1765">
        <v>618</v>
      </c>
      <c r="F1765">
        <v>49013</v>
      </c>
      <c r="G1765">
        <v>45860</v>
      </c>
      <c r="H1765">
        <v>188</v>
      </c>
      <c r="I1765">
        <v>35.299999999999997</v>
      </c>
      <c r="J1765">
        <v>20</v>
      </c>
      <c r="K1765">
        <v>3.8</v>
      </c>
      <c r="L1765">
        <v>10964</v>
      </c>
      <c r="M1765">
        <v>4664</v>
      </c>
      <c r="N1765">
        <v>6300</v>
      </c>
      <c r="O1765">
        <v>10.199999999999999</v>
      </c>
      <c r="P1765">
        <v>23.9</v>
      </c>
      <c r="Q1765">
        <v>4657</v>
      </c>
      <c r="R1765">
        <v>374</v>
      </c>
      <c r="S1765">
        <v>4283</v>
      </c>
      <c r="T1765">
        <v>0.8</v>
      </c>
      <c r="U1765">
        <v>10.199999999999999</v>
      </c>
      <c r="V1765">
        <v>6307</v>
      </c>
      <c r="W1765">
        <v>13.7</v>
      </c>
      <c r="X1765">
        <v>20.399999999999999</v>
      </c>
      <c r="AB1765">
        <v>0</v>
      </c>
    </row>
    <row r="1766" spans="1:28" x14ac:dyDescent="0.35">
      <c r="A1766">
        <v>1996</v>
      </c>
      <c r="B1766" t="s">
        <v>54</v>
      </c>
      <c r="C1766" t="s">
        <v>61</v>
      </c>
      <c r="D1766">
        <v>17</v>
      </c>
      <c r="E1766">
        <v>734</v>
      </c>
      <c r="F1766">
        <v>38298</v>
      </c>
      <c r="G1766">
        <v>39138</v>
      </c>
      <c r="H1766">
        <v>170</v>
      </c>
      <c r="I1766">
        <v>25.3</v>
      </c>
      <c r="J1766">
        <v>47</v>
      </c>
      <c r="K1766">
        <v>7</v>
      </c>
      <c r="L1766">
        <v>7622</v>
      </c>
      <c r="M1766">
        <v>2227</v>
      </c>
      <c r="N1766">
        <v>5395</v>
      </c>
      <c r="O1766">
        <v>5.7</v>
      </c>
      <c r="P1766">
        <v>19.5</v>
      </c>
      <c r="Q1766">
        <v>9301</v>
      </c>
      <c r="R1766">
        <v>408</v>
      </c>
      <c r="S1766">
        <v>8893</v>
      </c>
      <c r="T1766">
        <v>1</v>
      </c>
      <c r="U1766">
        <v>23.8</v>
      </c>
      <c r="V1766">
        <v>-1679</v>
      </c>
      <c r="W1766">
        <v>-4.3</v>
      </c>
      <c r="X1766">
        <v>39</v>
      </c>
      <c r="AB1766">
        <v>0</v>
      </c>
    </row>
    <row r="1767" spans="1:28" x14ac:dyDescent="0.35">
      <c r="A1767">
        <v>1996</v>
      </c>
      <c r="B1767" t="s">
        <v>54</v>
      </c>
      <c r="C1767" t="s">
        <v>62</v>
      </c>
      <c r="D1767">
        <v>181</v>
      </c>
      <c r="E1767">
        <v>4186</v>
      </c>
      <c r="F1767">
        <v>534227</v>
      </c>
      <c r="G1767">
        <v>524507</v>
      </c>
      <c r="H1767">
        <v>670</v>
      </c>
      <c r="I1767">
        <v>16.600000000000001</v>
      </c>
      <c r="J1767">
        <v>368</v>
      </c>
      <c r="K1767">
        <v>9.1</v>
      </c>
      <c r="L1767">
        <v>68312</v>
      </c>
      <c r="M1767">
        <v>25598</v>
      </c>
      <c r="N1767">
        <v>42714</v>
      </c>
      <c r="O1767">
        <v>4.9000000000000004</v>
      </c>
      <c r="P1767">
        <v>13</v>
      </c>
      <c r="Q1767">
        <v>48871</v>
      </c>
      <c r="R1767">
        <v>9701</v>
      </c>
      <c r="S1767">
        <v>39170</v>
      </c>
      <c r="T1767">
        <v>1.8</v>
      </c>
      <c r="U1767">
        <v>9.3000000000000007</v>
      </c>
      <c r="V1767">
        <v>19441</v>
      </c>
      <c r="W1767">
        <v>3.7</v>
      </c>
      <c r="X1767">
        <v>18.600000000000001</v>
      </c>
      <c r="AB1767">
        <v>0</v>
      </c>
    </row>
    <row r="1768" spans="1:28" x14ac:dyDescent="0.35">
      <c r="A1768">
        <v>1996</v>
      </c>
      <c r="B1768" t="s">
        <v>54</v>
      </c>
      <c r="C1768" t="s">
        <v>63</v>
      </c>
      <c r="D1768">
        <v>159</v>
      </c>
      <c r="E1768">
        <v>6525</v>
      </c>
      <c r="F1768">
        <v>422872</v>
      </c>
      <c r="G1768">
        <v>418231</v>
      </c>
      <c r="H1768">
        <v>768</v>
      </c>
      <c r="I1768">
        <v>12</v>
      </c>
      <c r="J1768">
        <v>530</v>
      </c>
      <c r="K1768">
        <v>8.3000000000000007</v>
      </c>
      <c r="L1768">
        <v>52219</v>
      </c>
      <c r="M1768">
        <v>17442</v>
      </c>
      <c r="N1768">
        <v>34777</v>
      </c>
      <c r="O1768">
        <v>4.2</v>
      </c>
      <c r="P1768">
        <v>12.5</v>
      </c>
      <c r="Q1768">
        <v>42937</v>
      </c>
      <c r="R1768">
        <v>11723</v>
      </c>
      <c r="S1768">
        <v>31214</v>
      </c>
      <c r="T1768">
        <v>2.8</v>
      </c>
      <c r="U1768">
        <v>10.3</v>
      </c>
      <c r="V1768">
        <v>9282</v>
      </c>
      <c r="W1768">
        <v>2.2000000000000002</v>
      </c>
      <c r="X1768">
        <v>20.6</v>
      </c>
      <c r="AB1768">
        <v>0</v>
      </c>
    </row>
    <row r="1769" spans="1:28" x14ac:dyDescent="0.35">
      <c r="A1769">
        <v>1996</v>
      </c>
      <c r="B1769" t="s">
        <v>54</v>
      </c>
      <c r="C1769" t="s">
        <v>64</v>
      </c>
      <c r="D1769">
        <v>160</v>
      </c>
      <c r="E1769">
        <v>7729</v>
      </c>
      <c r="F1769">
        <v>419035</v>
      </c>
      <c r="G1769">
        <v>412476</v>
      </c>
      <c r="H1769">
        <v>591</v>
      </c>
      <c r="I1769">
        <v>7.8</v>
      </c>
      <c r="J1769">
        <v>390</v>
      </c>
      <c r="K1769">
        <v>5.0999999999999996</v>
      </c>
      <c r="L1769">
        <v>56142</v>
      </c>
      <c r="M1769">
        <v>19751</v>
      </c>
      <c r="N1769">
        <v>36391</v>
      </c>
      <c r="O1769">
        <v>4.8</v>
      </c>
      <c r="P1769">
        <v>13.6</v>
      </c>
      <c r="Q1769">
        <v>43024</v>
      </c>
      <c r="R1769">
        <v>6588</v>
      </c>
      <c r="S1769">
        <v>36436</v>
      </c>
      <c r="T1769">
        <v>1.6</v>
      </c>
      <c r="U1769">
        <v>10.4</v>
      </c>
      <c r="V1769">
        <v>13118</v>
      </c>
      <c r="W1769">
        <v>3.2</v>
      </c>
      <c r="X1769">
        <v>20.8</v>
      </c>
      <c r="AB1769">
        <v>0</v>
      </c>
    </row>
    <row r="1770" spans="1:28" x14ac:dyDescent="0.35">
      <c r="A1770">
        <v>1996</v>
      </c>
      <c r="B1770" t="s">
        <v>54</v>
      </c>
      <c r="C1770" t="s">
        <v>45</v>
      </c>
      <c r="D1770">
        <v>1435</v>
      </c>
      <c r="E1770">
        <v>76738</v>
      </c>
      <c r="F1770">
        <v>4002297</v>
      </c>
      <c r="G1770">
        <v>4010324</v>
      </c>
      <c r="H1770">
        <v>6239</v>
      </c>
      <c r="I1770">
        <v>8.1999999999999993</v>
      </c>
      <c r="J1770">
        <v>5636</v>
      </c>
      <c r="K1770">
        <v>7.4</v>
      </c>
      <c r="L1770">
        <v>462563</v>
      </c>
      <c r="M1770">
        <v>151326</v>
      </c>
      <c r="N1770">
        <v>311237</v>
      </c>
      <c r="O1770">
        <v>3.8</v>
      </c>
      <c r="P1770">
        <v>11.5</v>
      </c>
      <c r="Q1770">
        <v>478616</v>
      </c>
      <c r="R1770">
        <v>142826</v>
      </c>
      <c r="S1770">
        <v>335790</v>
      </c>
      <c r="T1770">
        <v>3.6</v>
      </c>
      <c r="U1770">
        <v>11.9</v>
      </c>
      <c r="V1770">
        <v>-16053</v>
      </c>
      <c r="W1770">
        <v>-0.4</v>
      </c>
      <c r="X1770">
        <v>23</v>
      </c>
      <c r="AB1770">
        <v>0</v>
      </c>
    </row>
    <row r="1771" spans="1:28" x14ac:dyDescent="0.35">
      <c r="A1771">
        <v>1996</v>
      </c>
      <c r="B1771" t="s">
        <v>55</v>
      </c>
      <c r="C1771" t="s">
        <v>57</v>
      </c>
      <c r="D1771">
        <v>2</v>
      </c>
      <c r="E1771">
        <v>4</v>
      </c>
      <c r="H1771">
        <v>0</v>
      </c>
      <c r="I1771">
        <v>0</v>
      </c>
      <c r="J1771">
        <v>0</v>
      </c>
      <c r="K1771">
        <v>0</v>
      </c>
      <c r="M1771">
        <v>0</v>
      </c>
      <c r="AB1771">
        <v>1</v>
      </c>
    </row>
    <row r="1772" spans="1:28" x14ac:dyDescent="0.35">
      <c r="A1772">
        <v>1996</v>
      </c>
      <c r="B1772" t="s">
        <v>55</v>
      </c>
      <c r="C1772" t="s">
        <v>58</v>
      </c>
      <c r="D1772">
        <v>7</v>
      </c>
      <c r="E1772">
        <v>44</v>
      </c>
      <c r="H1772">
        <v>4</v>
      </c>
      <c r="I1772">
        <v>9.5</v>
      </c>
      <c r="J1772">
        <v>0</v>
      </c>
      <c r="K1772">
        <v>0</v>
      </c>
      <c r="AB1772">
        <v>1</v>
      </c>
    </row>
    <row r="1773" spans="1:28" x14ac:dyDescent="0.35">
      <c r="A1773">
        <v>1996</v>
      </c>
      <c r="B1773" t="s">
        <v>55</v>
      </c>
      <c r="C1773" t="s">
        <v>59</v>
      </c>
      <c r="D1773">
        <v>5</v>
      </c>
      <c r="E1773">
        <v>25</v>
      </c>
      <c r="F1773">
        <v>32447</v>
      </c>
      <c r="G1773">
        <v>39439</v>
      </c>
      <c r="H1773">
        <v>1</v>
      </c>
      <c r="I1773">
        <v>3</v>
      </c>
      <c r="J1773">
        <v>18</v>
      </c>
      <c r="K1773">
        <v>53.7</v>
      </c>
      <c r="L1773">
        <v>6211</v>
      </c>
      <c r="P1773">
        <v>15.7</v>
      </c>
      <c r="Q1773">
        <v>20194</v>
      </c>
      <c r="S1773">
        <v>1599</v>
      </c>
      <c r="U1773">
        <v>51.2</v>
      </c>
      <c r="V1773">
        <v>-13983</v>
      </c>
      <c r="W1773">
        <v>-35.5</v>
      </c>
      <c r="X1773">
        <v>31.4</v>
      </c>
      <c r="Y1773">
        <v>1</v>
      </c>
      <c r="Z1773">
        <v>1</v>
      </c>
      <c r="AB1773">
        <v>1</v>
      </c>
    </row>
    <row r="1774" spans="1:28" x14ac:dyDescent="0.35">
      <c r="A1774">
        <v>1996</v>
      </c>
      <c r="B1774" t="s">
        <v>55</v>
      </c>
      <c r="C1774" t="s">
        <v>60</v>
      </c>
      <c r="D1774">
        <v>9</v>
      </c>
      <c r="E1774">
        <v>47</v>
      </c>
      <c r="F1774">
        <v>20724</v>
      </c>
      <c r="G1774">
        <v>16244</v>
      </c>
      <c r="H1774">
        <v>12</v>
      </c>
      <c r="I1774">
        <v>29.6</v>
      </c>
      <c r="J1774">
        <v>0</v>
      </c>
      <c r="K1774">
        <v>0</v>
      </c>
      <c r="L1774">
        <v>10372</v>
      </c>
      <c r="P1774">
        <v>63.9</v>
      </c>
      <c r="Q1774">
        <v>1411</v>
      </c>
      <c r="R1774">
        <v>0</v>
      </c>
      <c r="S1774">
        <v>1411</v>
      </c>
      <c r="T1774">
        <v>0</v>
      </c>
      <c r="U1774">
        <v>8.6999999999999993</v>
      </c>
      <c r="V1774">
        <v>8961</v>
      </c>
      <c r="W1774">
        <v>55.2</v>
      </c>
      <c r="X1774">
        <v>17.399999999999999</v>
      </c>
      <c r="AB1774">
        <v>1</v>
      </c>
    </row>
    <row r="1775" spans="1:28" x14ac:dyDescent="0.35">
      <c r="A1775">
        <v>1996</v>
      </c>
      <c r="B1775" t="s">
        <v>55</v>
      </c>
      <c r="C1775" t="s">
        <v>61</v>
      </c>
      <c r="D1775">
        <v>4</v>
      </c>
      <c r="E1775">
        <v>153</v>
      </c>
      <c r="H1775">
        <v>98</v>
      </c>
      <c r="I1775">
        <v>92</v>
      </c>
      <c r="J1775">
        <v>6</v>
      </c>
      <c r="K1775">
        <v>5.6</v>
      </c>
      <c r="AB1775">
        <v>1</v>
      </c>
    </row>
    <row r="1776" spans="1:28" x14ac:dyDescent="0.35">
      <c r="A1776">
        <v>1996</v>
      </c>
      <c r="B1776" t="s">
        <v>55</v>
      </c>
      <c r="C1776" t="s">
        <v>62</v>
      </c>
      <c r="D1776">
        <v>68</v>
      </c>
      <c r="E1776">
        <v>4141</v>
      </c>
      <c r="F1776">
        <v>310469</v>
      </c>
      <c r="G1776">
        <v>303863</v>
      </c>
      <c r="H1776">
        <v>484</v>
      </c>
      <c r="I1776">
        <v>12</v>
      </c>
      <c r="J1776">
        <v>233</v>
      </c>
      <c r="K1776">
        <v>5.8</v>
      </c>
      <c r="L1776">
        <v>50464</v>
      </c>
      <c r="M1776">
        <v>17094</v>
      </c>
      <c r="N1776">
        <v>33370</v>
      </c>
      <c r="O1776">
        <v>5.6</v>
      </c>
      <c r="P1776">
        <v>16.600000000000001</v>
      </c>
      <c r="Q1776">
        <v>37251</v>
      </c>
      <c r="R1776">
        <v>4034</v>
      </c>
      <c r="S1776">
        <v>33217</v>
      </c>
      <c r="T1776">
        <v>1.3</v>
      </c>
      <c r="U1776">
        <v>12.3</v>
      </c>
      <c r="V1776">
        <v>13213</v>
      </c>
      <c r="W1776">
        <v>4.3</v>
      </c>
      <c r="X1776">
        <v>24.6</v>
      </c>
      <c r="AB1776">
        <v>0</v>
      </c>
    </row>
    <row r="1777" spans="1:28" x14ac:dyDescent="0.35">
      <c r="A1777">
        <v>1996</v>
      </c>
      <c r="B1777" t="s">
        <v>55</v>
      </c>
      <c r="C1777" t="s">
        <v>63</v>
      </c>
      <c r="D1777">
        <v>74</v>
      </c>
      <c r="E1777">
        <v>2610</v>
      </c>
      <c r="F1777">
        <v>306552</v>
      </c>
      <c r="G1777">
        <v>289922</v>
      </c>
      <c r="H1777">
        <v>327</v>
      </c>
      <c r="I1777">
        <v>12.9</v>
      </c>
      <c r="J1777">
        <v>162</v>
      </c>
      <c r="K1777">
        <v>6.4</v>
      </c>
      <c r="L1777">
        <v>68302</v>
      </c>
      <c r="M1777">
        <v>24882</v>
      </c>
      <c r="N1777">
        <v>43420</v>
      </c>
      <c r="O1777">
        <v>8.6</v>
      </c>
      <c r="P1777">
        <v>23.6</v>
      </c>
      <c r="Q1777">
        <v>35042</v>
      </c>
      <c r="R1777">
        <v>11617</v>
      </c>
      <c r="S1777">
        <v>23425</v>
      </c>
      <c r="T1777">
        <v>4</v>
      </c>
      <c r="U1777">
        <v>12.1</v>
      </c>
      <c r="V1777">
        <v>33260</v>
      </c>
      <c r="W1777">
        <v>11.5</v>
      </c>
      <c r="X1777">
        <v>24.2</v>
      </c>
      <c r="AB1777">
        <v>0</v>
      </c>
    </row>
    <row r="1778" spans="1:28" x14ac:dyDescent="0.35">
      <c r="A1778">
        <v>1996</v>
      </c>
      <c r="B1778" t="s">
        <v>55</v>
      </c>
      <c r="C1778" t="s">
        <v>64</v>
      </c>
      <c r="D1778">
        <v>85</v>
      </c>
      <c r="E1778">
        <v>7039</v>
      </c>
      <c r="F1778">
        <v>428817</v>
      </c>
      <c r="G1778">
        <v>403284</v>
      </c>
      <c r="H1778">
        <v>791</v>
      </c>
      <c r="I1778">
        <v>11.7</v>
      </c>
      <c r="J1778">
        <v>213</v>
      </c>
      <c r="K1778">
        <v>3.2</v>
      </c>
      <c r="L1778">
        <v>81937</v>
      </c>
      <c r="M1778">
        <v>35152</v>
      </c>
      <c r="N1778">
        <v>46785</v>
      </c>
      <c r="O1778">
        <v>8.6999999999999993</v>
      </c>
      <c r="P1778">
        <v>20.3</v>
      </c>
      <c r="Q1778">
        <v>30871</v>
      </c>
      <c r="R1778">
        <v>5469</v>
      </c>
      <c r="S1778">
        <v>25402</v>
      </c>
      <c r="T1778">
        <v>1.4</v>
      </c>
      <c r="U1778">
        <v>7.7</v>
      </c>
      <c r="V1778">
        <v>51066</v>
      </c>
      <c r="W1778">
        <v>12.6</v>
      </c>
      <c r="X1778">
        <v>15.4</v>
      </c>
      <c r="AB1778">
        <v>0</v>
      </c>
    </row>
    <row r="1779" spans="1:28" x14ac:dyDescent="0.35">
      <c r="A1779">
        <v>1996</v>
      </c>
      <c r="B1779" t="s">
        <v>55</v>
      </c>
      <c r="C1779" t="s">
        <v>45</v>
      </c>
      <c r="D1779">
        <v>884</v>
      </c>
      <c r="E1779">
        <v>88445</v>
      </c>
      <c r="F1779">
        <v>4365086</v>
      </c>
      <c r="G1779">
        <v>4358538</v>
      </c>
      <c r="H1779">
        <v>7953</v>
      </c>
      <c r="I1779">
        <v>9</v>
      </c>
      <c r="J1779">
        <v>7199</v>
      </c>
      <c r="K1779">
        <v>8.1999999999999993</v>
      </c>
      <c r="L1779">
        <v>531914</v>
      </c>
      <c r="M1779">
        <v>160689</v>
      </c>
      <c r="N1779">
        <v>371225</v>
      </c>
      <c r="O1779">
        <v>3.7</v>
      </c>
      <c r="P1779">
        <v>12.2</v>
      </c>
      <c r="Q1779">
        <v>518818</v>
      </c>
      <c r="R1779">
        <v>155151</v>
      </c>
      <c r="S1779">
        <v>363667</v>
      </c>
      <c r="T1779">
        <v>3.6</v>
      </c>
      <c r="U1779">
        <v>11.9</v>
      </c>
      <c r="V1779">
        <v>13096</v>
      </c>
      <c r="W1779">
        <v>0.3</v>
      </c>
      <c r="X1779">
        <v>23.8</v>
      </c>
      <c r="Y1779">
        <v>1</v>
      </c>
      <c r="Z1779">
        <v>1</v>
      </c>
      <c r="AA1779">
        <v>0</v>
      </c>
      <c r="AB1779">
        <v>0</v>
      </c>
    </row>
    <row r="1780" spans="1:28" x14ac:dyDescent="0.35">
      <c r="A1780">
        <v>1996</v>
      </c>
      <c r="B1780" t="s">
        <v>56</v>
      </c>
      <c r="C1780" t="s">
        <v>57</v>
      </c>
      <c r="D1780">
        <v>5</v>
      </c>
      <c r="E1780">
        <v>602</v>
      </c>
      <c r="H1780">
        <v>10</v>
      </c>
      <c r="I1780">
        <v>1.6</v>
      </c>
      <c r="J1780">
        <v>53</v>
      </c>
      <c r="K1780">
        <v>8.5</v>
      </c>
      <c r="AB1780">
        <v>1</v>
      </c>
    </row>
    <row r="1781" spans="1:28" x14ac:dyDescent="0.35">
      <c r="A1781">
        <v>1996</v>
      </c>
      <c r="B1781" t="s">
        <v>56</v>
      </c>
      <c r="C1781" t="s">
        <v>58</v>
      </c>
      <c r="D1781">
        <v>6</v>
      </c>
      <c r="E1781">
        <v>311</v>
      </c>
      <c r="H1781">
        <v>3</v>
      </c>
      <c r="I1781">
        <v>0.9</v>
      </c>
      <c r="J1781">
        <v>23</v>
      </c>
      <c r="K1781">
        <v>7.2</v>
      </c>
      <c r="AB1781">
        <v>1</v>
      </c>
    </row>
    <row r="1782" spans="1:28" x14ac:dyDescent="0.35">
      <c r="A1782">
        <v>1996</v>
      </c>
      <c r="B1782" t="s">
        <v>56</v>
      </c>
      <c r="C1782" t="s">
        <v>59</v>
      </c>
      <c r="D1782">
        <v>11</v>
      </c>
      <c r="E1782">
        <v>654</v>
      </c>
      <c r="F1782">
        <v>81471</v>
      </c>
      <c r="G1782">
        <v>72140</v>
      </c>
      <c r="H1782">
        <v>151</v>
      </c>
      <c r="I1782">
        <v>25.3</v>
      </c>
      <c r="J1782">
        <v>39</v>
      </c>
      <c r="K1782">
        <v>6.5</v>
      </c>
      <c r="L1782">
        <v>28143</v>
      </c>
      <c r="P1782">
        <v>39</v>
      </c>
      <c r="Q1782">
        <v>9480</v>
      </c>
      <c r="S1782">
        <v>6913</v>
      </c>
      <c r="U1782">
        <v>13.1</v>
      </c>
      <c r="V1782">
        <v>18663</v>
      </c>
      <c r="W1782">
        <v>25.9</v>
      </c>
      <c r="X1782">
        <v>26.2</v>
      </c>
      <c r="AB1782">
        <v>1</v>
      </c>
    </row>
    <row r="1783" spans="1:28" x14ac:dyDescent="0.35">
      <c r="A1783">
        <v>1996</v>
      </c>
      <c r="B1783" t="s">
        <v>56</v>
      </c>
      <c r="C1783" t="s">
        <v>60</v>
      </c>
      <c r="D1783">
        <v>7</v>
      </c>
      <c r="E1783">
        <v>74</v>
      </c>
      <c r="F1783">
        <v>28420</v>
      </c>
      <c r="G1783">
        <v>36516</v>
      </c>
      <c r="H1783">
        <v>1</v>
      </c>
      <c r="I1783">
        <v>1.4</v>
      </c>
      <c r="J1783">
        <v>0</v>
      </c>
      <c r="K1783">
        <v>0</v>
      </c>
      <c r="L1783">
        <v>1821</v>
      </c>
      <c r="P1783">
        <v>5</v>
      </c>
      <c r="Q1783">
        <v>18013</v>
      </c>
      <c r="R1783">
        <v>0</v>
      </c>
      <c r="S1783">
        <v>18013</v>
      </c>
      <c r="T1783">
        <v>0</v>
      </c>
      <c r="U1783">
        <v>49.3</v>
      </c>
      <c r="V1783">
        <v>-16192</v>
      </c>
      <c r="W1783">
        <v>-44.3</v>
      </c>
      <c r="X1783">
        <v>10</v>
      </c>
      <c r="AB1783">
        <v>1</v>
      </c>
    </row>
    <row r="1784" spans="1:28" x14ac:dyDescent="0.35">
      <c r="A1784">
        <v>1996</v>
      </c>
      <c r="B1784" t="s">
        <v>56</v>
      </c>
      <c r="C1784" t="s">
        <v>61</v>
      </c>
      <c r="D1784">
        <v>13</v>
      </c>
      <c r="E1784">
        <v>553</v>
      </c>
      <c r="H1784">
        <v>14</v>
      </c>
      <c r="I1784">
        <v>2.5</v>
      </c>
      <c r="J1784">
        <v>27</v>
      </c>
      <c r="K1784">
        <v>4.9000000000000004</v>
      </c>
      <c r="AB1784">
        <v>1</v>
      </c>
    </row>
    <row r="1785" spans="1:28" x14ac:dyDescent="0.35">
      <c r="A1785">
        <v>1996</v>
      </c>
      <c r="B1785" t="s">
        <v>56</v>
      </c>
      <c r="C1785" t="s">
        <v>62</v>
      </c>
      <c r="D1785">
        <v>65</v>
      </c>
      <c r="E1785">
        <v>3656</v>
      </c>
      <c r="F1785">
        <v>377170</v>
      </c>
      <c r="G1785">
        <v>365841</v>
      </c>
      <c r="H1785">
        <v>567</v>
      </c>
      <c r="I1785">
        <v>16.3</v>
      </c>
      <c r="J1785">
        <v>224</v>
      </c>
      <c r="K1785">
        <v>6.4</v>
      </c>
      <c r="L1785">
        <v>67119</v>
      </c>
      <c r="M1785">
        <v>35375</v>
      </c>
      <c r="N1785">
        <v>31744</v>
      </c>
      <c r="O1785">
        <v>9.6999999999999993</v>
      </c>
      <c r="P1785">
        <v>18.3</v>
      </c>
      <c r="Q1785">
        <v>44460</v>
      </c>
      <c r="R1785">
        <v>5808</v>
      </c>
      <c r="S1785">
        <v>38652</v>
      </c>
      <c r="T1785">
        <v>1.6</v>
      </c>
      <c r="U1785">
        <v>12.2</v>
      </c>
      <c r="V1785">
        <v>22659</v>
      </c>
      <c r="W1785">
        <v>6.1</v>
      </c>
      <c r="X1785">
        <v>24.4</v>
      </c>
      <c r="AB1785">
        <v>0</v>
      </c>
    </row>
    <row r="1786" spans="1:28" x14ac:dyDescent="0.35">
      <c r="A1786">
        <v>1996</v>
      </c>
      <c r="B1786" t="s">
        <v>56</v>
      </c>
      <c r="C1786" t="s">
        <v>63</v>
      </c>
      <c r="D1786">
        <v>73</v>
      </c>
      <c r="E1786">
        <v>10799</v>
      </c>
      <c r="F1786">
        <v>739222</v>
      </c>
      <c r="G1786">
        <v>727953</v>
      </c>
      <c r="H1786">
        <v>1515</v>
      </c>
      <c r="I1786">
        <v>14.6</v>
      </c>
      <c r="J1786">
        <v>663</v>
      </c>
      <c r="K1786">
        <v>6.4</v>
      </c>
      <c r="L1786">
        <v>133883</v>
      </c>
      <c r="M1786">
        <v>43351</v>
      </c>
      <c r="N1786">
        <v>90532</v>
      </c>
      <c r="O1786">
        <v>6</v>
      </c>
      <c r="P1786">
        <v>18.399999999999999</v>
      </c>
      <c r="Q1786">
        <v>111347</v>
      </c>
      <c r="R1786">
        <v>20208</v>
      </c>
      <c r="S1786">
        <v>91139</v>
      </c>
      <c r="T1786">
        <v>2.8</v>
      </c>
      <c r="U1786">
        <v>15.3</v>
      </c>
      <c r="V1786">
        <v>22536</v>
      </c>
      <c r="W1786">
        <v>3.1</v>
      </c>
      <c r="X1786">
        <v>30.6</v>
      </c>
      <c r="AB1786">
        <v>0</v>
      </c>
    </row>
    <row r="1787" spans="1:28" x14ac:dyDescent="0.35">
      <c r="A1787">
        <v>1996</v>
      </c>
      <c r="B1787" t="s">
        <v>56</v>
      </c>
      <c r="C1787" t="s">
        <v>64</v>
      </c>
      <c r="D1787">
        <v>71</v>
      </c>
      <c r="E1787">
        <v>8772</v>
      </c>
      <c r="F1787">
        <v>639486</v>
      </c>
      <c r="G1787">
        <v>635099</v>
      </c>
      <c r="H1787">
        <v>902</v>
      </c>
      <c r="I1787">
        <v>10.6</v>
      </c>
      <c r="J1787">
        <v>353</v>
      </c>
      <c r="K1787">
        <v>4.2</v>
      </c>
      <c r="L1787">
        <v>94263</v>
      </c>
      <c r="M1787">
        <v>35719</v>
      </c>
      <c r="N1787">
        <v>58544</v>
      </c>
      <c r="O1787">
        <v>5.6</v>
      </c>
      <c r="P1787">
        <v>14.8</v>
      </c>
      <c r="Q1787">
        <v>85489</v>
      </c>
      <c r="R1787">
        <v>51490</v>
      </c>
      <c r="S1787">
        <v>33999</v>
      </c>
      <c r="T1787">
        <v>8.1</v>
      </c>
      <c r="U1787">
        <v>13.5</v>
      </c>
      <c r="V1787">
        <v>8774</v>
      </c>
      <c r="W1787">
        <v>1.3</v>
      </c>
      <c r="X1787">
        <v>27</v>
      </c>
      <c r="AB1787">
        <v>0</v>
      </c>
    </row>
    <row r="1788" spans="1:28" x14ac:dyDescent="0.35">
      <c r="A1788">
        <v>1996</v>
      </c>
      <c r="B1788" t="s">
        <v>56</v>
      </c>
      <c r="C1788" t="s">
        <v>45</v>
      </c>
      <c r="D1788">
        <v>913</v>
      </c>
      <c r="E1788">
        <v>378179</v>
      </c>
      <c r="F1788">
        <v>22428220</v>
      </c>
      <c r="G1788">
        <v>22363495</v>
      </c>
      <c r="H1788">
        <v>35703</v>
      </c>
      <c r="I1788">
        <v>9.5</v>
      </c>
      <c r="J1788">
        <v>31650</v>
      </c>
      <c r="K1788">
        <v>8.4</v>
      </c>
      <c r="L1788">
        <v>2895392</v>
      </c>
      <c r="M1788">
        <v>1083601</v>
      </c>
      <c r="N1788">
        <v>1811791</v>
      </c>
      <c r="O1788">
        <v>4.8</v>
      </c>
      <c r="P1788">
        <v>12.9</v>
      </c>
      <c r="Q1788">
        <v>2765941</v>
      </c>
      <c r="R1788">
        <v>819818</v>
      </c>
      <c r="S1788">
        <v>1946123</v>
      </c>
      <c r="T1788">
        <v>3.7</v>
      </c>
      <c r="U1788">
        <v>12.4</v>
      </c>
      <c r="V1788">
        <v>129451</v>
      </c>
      <c r="W1788">
        <v>0.5</v>
      </c>
      <c r="X1788">
        <v>24.8</v>
      </c>
      <c r="AB1788">
        <v>0</v>
      </c>
    </row>
    <row r="1789" spans="1:28" x14ac:dyDescent="0.35">
      <c r="A1789">
        <v>1997</v>
      </c>
      <c r="B1789" t="s">
        <v>43</v>
      </c>
      <c r="C1789" t="s">
        <v>44</v>
      </c>
      <c r="D1789">
        <v>451028</v>
      </c>
      <c r="E1789">
        <v>451521</v>
      </c>
      <c r="F1789">
        <v>1146250</v>
      </c>
      <c r="G1789">
        <v>577081</v>
      </c>
      <c r="H1789">
        <v>447684</v>
      </c>
      <c r="I1789">
        <v>198.3</v>
      </c>
      <c r="J1789">
        <v>0</v>
      </c>
      <c r="K1789">
        <v>0</v>
      </c>
      <c r="L1789">
        <v>1138338</v>
      </c>
      <c r="M1789">
        <v>1138338</v>
      </c>
      <c r="N1789">
        <v>0</v>
      </c>
      <c r="O1789">
        <v>197.3</v>
      </c>
      <c r="P1789">
        <v>197.3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1138338</v>
      </c>
      <c r="W1789">
        <v>197.3</v>
      </c>
      <c r="X1789">
        <v>0</v>
      </c>
      <c r="AB1789">
        <v>0</v>
      </c>
    </row>
    <row r="1790" spans="1:28" x14ac:dyDescent="0.35">
      <c r="A1790">
        <v>1997</v>
      </c>
      <c r="B1790" t="s">
        <v>43</v>
      </c>
      <c r="C1790" t="s">
        <v>57</v>
      </c>
      <c r="D1790">
        <v>260523</v>
      </c>
      <c r="E1790">
        <v>260631</v>
      </c>
      <c r="F1790">
        <v>544335</v>
      </c>
      <c r="G1790">
        <v>628183</v>
      </c>
      <c r="H1790">
        <v>336</v>
      </c>
      <c r="I1790">
        <v>0.1</v>
      </c>
      <c r="J1790">
        <v>99094</v>
      </c>
      <c r="K1790">
        <v>31.5</v>
      </c>
      <c r="L1790">
        <v>128247</v>
      </c>
      <c r="M1790">
        <v>957</v>
      </c>
      <c r="N1790">
        <v>127290</v>
      </c>
      <c r="O1790">
        <v>0.2</v>
      </c>
      <c r="P1790">
        <v>20.399999999999999</v>
      </c>
      <c r="Q1790">
        <v>295942</v>
      </c>
      <c r="R1790">
        <v>221859</v>
      </c>
      <c r="S1790">
        <v>74083</v>
      </c>
      <c r="T1790">
        <v>35.299999999999997</v>
      </c>
      <c r="U1790">
        <v>47.1</v>
      </c>
      <c r="V1790">
        <v>-167695</v>
      </c>
      <c r="W1790">
        <v>-26.7</v>
      </c>
      <c r="X1790">
        <v>40.799999999999997</v>
      </c>
      <c r="Y1790">
        <v>78612</v>
      </c>
      <c r="Z1790">
        <v>78612</v>
      </c>
      <c r="AA1790">
        <v>181755</v>
      </c>
      <c r="AB1790">
        <v>0</v>
      </c>
    </row>
    <row r="1791" spans="1:28" x14ac:dyDescent="0.35">
      <c r="A1791">
        <v>1997</v>
      </c>
      <c r="B1791" t="s">
        <v>43</v>
      </c>
      <c r="C1791" t="s">
        <v>58</v>
      </c>
      <c r="D1791">
        <v>207507</v>
      </c>
      <c r="E1791">
        <v>207591</v>
      </c>
      <c r="F1791">
        <v>435376</v>
      </c>
      <c r="G1791">
        <v>489901</v>
      </c>
      <c r="H1791">
        <v>8599</v>
      </c>
      <c r="I1791">
        <v>3.7</v>
      </c>
      <c r="J1791">
        <v>58236</v>
      </c>
      <c r="K1791">
        <v>24.9</v>
      </c>
      <c r="L1791">
        <v>92943</v>
      </c>
      <c r="M1791">
        <v>19888</v>
      </c>
      <c r="N1791">
        <v>73055</v>
      </c>
      <c r="O1791">
        <v>4.0999999999999996</v>
      </c>
      <c r="P1791">
        <v>19</v>
      </c>
      <c r="Q1791">
        <v>201992</v>
      </c>
      <c r="R1791">
        <v>141947</v>
      </c>
      <c r="S1791">
        <v>60045</v>
      </c>
      <c r="T1791">
        <v>29</v>
      </c>
      <c r="U1791">
        <v>41.2</v>
      </c>
      <c r="V1791">
        <v>-109049</v>
      </c>
      <c r="W1791">
        <v>-22.2</v>
      </c>
      <c r="X1791">
        <v>38</v>
      </c>
      <c r="Y1791">
        <v>46846</v>
      </c>
      <c r="Z1791">
        <v>46846</v>
      </c>
      <c r="AA1791">
        <v>117284</v>
      </c>
      <c r="AB1791">
        <v>0</v>
      </c>
    </row>
    <row r="1792" spans="1:28" x14ac:dyDescent="0.35">
      <c r="A1792">
        <v>1997</v>
      </c>
      <c r="B1792" t="s">
        <v>43</v>
      </c>
      <c r="C1792" t="s">
        <v>59</v>
      </c>
      <c r="D1792">
        <v>167776</v>
      </c>
      <c r="E1792">
        <v>167847</v>
      </c>
      <c r="F1792">
        <v>356330</v>
      </c>
      <c r="G1792">
        <v>396616</v>
      </c>
      <c r="H1792">
        <v>7706</v>
      </c>
      <c r="I1792">
        <v>4.2</v>
      </c>
      <c r="J1792">
        <v>41372</v>
      </c>
      <c r="K1792">
        <v>22.3</v>
      </c>
      <c r="L1792">
        <v>70933</v>
      </c>
      <c r="M1792">
        <v>17269</v>
      </c>
      <c r="N1792">
        <v>53664</v>
      </c>
      <c r="O1792">
        <v>4.4000000000000004</v>
      </c>
      <c r="P1792">
        <v>17.899999999999999</v>
      </c>
      <c r="Q1792">
        <v>151504</v>
      </c>
      <c r="R1792">
        <v>103800</v>
      </c>
      <c r="S1792">
        <v>47704</v>
      </c>
      <c r="T1792">
        <v>26.2</v>
      </c>
      <c r="U1792">
        <v>38.200000000000003</v>
      </c>
      <c r="V1792">
        <v>-80571</v>
      </c>
      <c r="W1792">
        <v>-20.3</v>
      </c>
      <c r="X1792">
        <v>35.799999999999997</v>
      </c>
      <c r="Y1792">
        <v>33183</v>
      </c>
      <c r="Z1792">
        <v>33183</v>
      </c>
      <c r="AA1792">
        <v>85538</v>
      </c>
      <c r="AB1792">
        <v>0</v>
      </c>
    </row>
    <row r="1793" spans="1:28" x14ac:dyDescent="0.35">
      <c r="A1793">
        <v>1997</v>
      </c>
      <c r="B1793" t="s">
        <v>43</v>
      </c>
      <c r="C1793" t="s">
        <v>60</v>
      </c>
      <c r="D1793">
        <v>139370</v>
      </c>
      <c r="E1793">
        <v>139427</v>
      </c>
      <c r="F1793">
        <v>297636</v>
      </c>
      <c r="G1793">
        <v>328299</v>
      </c>
      <c r="H1793">
        <v>6423</v>
      </c>
      <c r="I1793">
        <v>4.2</v>
      </c>
      <c r="J1793">
        <v>30754</v>
      </c>
      <c r="K1793">
        <v>20.2</v>
      </c>
      <c r="L1793">
        <v>56189</v>
      </c>
      <c r="M1793">
        <v>14654</v>
      </c>
      <c r="N1793">
        <v>41535</v>
      </c>
      <c r="O1793">
        <v>4.5</v>
      </c>
      <c r="P1793">
        <v>17.100000000000001</v>
      </c>
      <c r="Q1793">
        <v>117514</v>
      </c>
      <c r="R1793">
        <v>78265</v>
      </c>
      <c r="S1793">
        <v>39249</v>
      </c>
      <c r="T1793">
        <v>23.8</v>
      </c>
      <c r="U1793">
        <v>35.799999999999997</v>
      </c>
      <c r="V1793">
        <v>-61325</v>
      </c>
      <c r="W1793">
        <v>-18.7</v>
      </c>
      <c r="X1793">
        <v>34.200000000000003</v>
      </c>
      <c r="Y1793">
        <v>24542</v>
      </c>
      <c r="Z1793">
        <v>24542</v>
      </c>
      <c r="AA1793">
        <v>64222</v>
      </c>
      <c r="AB1793">
        <v>0</v>
      </c>
    </row>
    <row r="1794" spans="1:28" x14ac:dyDescent="0.35">
      <c r="A1794">
        <v>1997</v>
      </c>
      <c r="B1794" t="s">
        <v>43</v>
      </c>
      <c r="C1794" t="s">
        <v>61</v>
      </c>
      <c r="D1794">
        <v>117622</v>
      </c>
      <c r="E1794">
        <v>117699</v>
      </c>
      <c r="F1794">
        <v>252258</v>
      </c>
      <c r="G1794">
        <v>277522</v>
      </c>
      <c r="H1794">
        <v>5284</v>
      </c>
      <c r="I1794">
        <v>4.0999999999999996</v>
      </c>
      <c r="J1794">
        <v>24193</v>
      </c>
      <c r="K1794">
        <v>19</v>
      </c>
      <c r="L1794">
        <v>45007</v>
      </c>
      <c r="M1794">
        <v>11749</v>
      </c>
      <c r="N1794">
        <v>33258</v>
      </c>
      <c r="O1794">
        <v>4.2</v>
      </c>
      <c r="P1794">
        <v>16.2</v>
      </c>
      <c r="Q1794">
        <v>95535</v>
      </c>
      <c r="R1794">
        <v>62458</v>
      </c>
      <c r="S1794">
        <v>33077</v>
      </c>
      <c r="T1794">
        <v>22.5</v>
      </c>
      <c r="U1794">
        <v>34.4</v>
      </c>
      <c r="V1794">
        <v>-50528</v>
      </c>
      <c r="W1794">
        <v>-18.2</v>
      </c>
      <c r="X1794">
        <v>32.4</v>
      </c>
      <c r="Y1794">
        <v>19105</v>
      </c>
      <c r="Z1794">
        <v>19105</v>
      </c>
      <c r="AA1794">
        <v>50703</v>
      </c>
      <c r="AB1794">
        <v>0</v>
      </c>
    </row>
    <row r="1795" spans="1:28" x14ac:dyDescent="0.35">
      <c r="A1795">
        <v>1997</v>
      </c>
      <c r="B1795" t="s">
        <v>43</v>
      </c>
      <c r="C1795" t="s">
        <v>62</v>
      </c>
      <c r="D1795">
        <v>467581</v>
      </c>
      <c r="E1795">
        <v>468030</v>
      </c>
      <c r="F1795">
        <v>1015888</v>
      </c>
      <c r="G1795">
        <v>1098834</v>
      </c>
      <c r="H1795">
        <v>21575</v>
      </c>
      <c r="I1795">
        <v>4.3</v>
      </c>
      <c r="J1795">
        <v>81694</v>
      </c>
      <c r="K1795">
        <v>16.399999999999999</v>
      </c>
      <c r="L1795">
        <v>170975</v>
      </c>
      <c r="M1795">
        <v>48182</v>
      </c>
      <c r="N1795">
        <v>122793</v>
      </c>
      <c r="O1795">
        <v>4.4000000000000004</v>
      </c>
      <c r="P1795">
        <v>15.6</v>
      </c>
      <c r="Q1795">
        <v>336867</v>
      </c>
      <c r="R1795">
        <v>210443</v>
      </c>
      <c r="S1795">
        <v>126424</v>
      </c>
      <c r="T1795">
        <v>19.2</v>
      </c>
      <c r="U1795">
        <v>30.7</v>
      </c>
      <c r="V1795">
        <v>-165892</v>
      </c>
      <c r="W1795">
        <v>-15.1</v>
      </c>
      <c r="X1795">
        <v>31.2</v>
      </c>
      <c r="Y1795">
        <v>63113</v>
      </c>
      <c r="Z1795">
        <v>63113</v>
      </c>
      <c r="AA1795">
        <v>167666</v>
      </c>
      <c r="AB1795">
        <v>0</v>
      </c>
    </row>
    <row r="1796" spans="1:28" x14ac:dyDescent="0.35">
      <c r="A1796">
        <v>1997</v>
      </c>
      <c r="B1796" t="s">
        <v>43</v>
      </c>
      <c r="C1796" t="s">
        <v>63</v>
      </c>
      <c r="D1796">
        <v>316104</v>
      </c>
      <c r="E1796">
        <v>316581</v>
      </c>
      <c r="F1796">
        <v>698691</v>
      </c>
      <c r="G1796">
        <v>743119</v>
      </c>
      <c r="H1796">
        <v>13143</v>
      </c>
      <c r="I1796">
        <v>4</v>
      </c>
      <c r="J1796">
        <v>44567</v>
      </c>
      <c r="K1796">
        <v>13.4</v>
      </c>
      <c r="L1796">
        <v>104850</v>
      </c>
      <c r="M1796">
        <v>29801</v>
      </c>
      <c r="N1796">
        <v>75049</v>
      </c>
      <c r="O1796">
        <v>4</v>
      </c>
      <c r="P1796">
        <v>14.1</v>
      </c>
      <c r="Q1796">
        <v>193705</v>
      </c>
      <c r="R1796">
        <v>113423</v>
      </c>
      <c r="S1796">
        <v>80282</v>
      </c>
      <c r="T1796">
        <v>15.3</v>
      </c>
      <c r="U1796">
        <v>26.1</v>
      </c>
      <c r="V1796">
        <v>-88855</v>
      </c>
      <c r="W1796">
        <v>-12</v>
      </c>
      <c r="X1796">
        <v>28.2</v>
      </c>
      <c r="Y1796">
        <v>33488</v>
      </c>
      <c r="Z1796">
        <v>33488</v>
      </c>
      <c r="AA1796">
        <v>88024</v>
      </c>
      <c r="AB1796">
        <v>0</v>
      </c>
    </row>
    <row r="1797" spans="1:28" x14ac:dyDescent="0.35">
      <c r="A1797">
        <v>1997</v>
      </c>
      <c r="B1797" t="s">
        <v>43</v>
      </c>
      <c r="C1797" t="s">
        <v>64</v>
      </c>
      <c r="D1797">
        <v>204671</v>
      </c>
      <c r="E1797">
        <v>205280</v>
      </c>
      <c r="F1797">
        <v>452125</v>
      </c>
      <c r="G1797">
        <v>481653</v>
      </c>
      <c r="H1797">
        <v>8387</v>
      </c>
      <c r="I1797">
        <v>3.9</v>
      </c>
      <c r="J1797">
        <v>28470</v>
      </c>
      <c r="K1797">
        <v>13.2</v>
      </c>
      <c r="L1797">
        <v>63918</v>
      </c>
      <c r="M1797">
        <v>18454</v>
      </c>
      <c r="N1797">
        <v>45464</v>
      </c>
      <c r="O1797">
        <v>3.8</v>
      </c>
      <c r="P1797">
        <v>13.3</v>
      </c>
      <c r="Q1797">
        <v>122973</v>
      </c>
      <c r="R1797">
        <v>71905</v>
      </c>
      <c r="S1797">
        <v>51068</v>
      </c>
      <c r="T1797">
        <v>14.9</v>
      </c>
      <c r="U1797">
        <v>25.5</v>
      </c>
      <c r="V1797">
        <v>-59055</v>
      </c>
      <c r="W1797">
        <v>-12.2</v>
      </c>
      <c r="X1797">
        <v>26.6</v>
      </c>
      <c r="Y1797">
        <v>21062</v>
      </c>
      <c r="Z1797">
        <v>21062</v>
      </c>
      <c r="AA1797">
        <v>54821</v>
      </c>
      <c r="AB1797">
        <v>0</v>
      </c>
    </row>
    <row r="1798" spans="1:28" x14ac:dyDescent="0.35">
      <c r="A1798">
        <v>1997</v>
      </c>
      <c r="B1798" t="s">
        <v>43</v>
      </c>
      <c r="C1798" t="s">
        <v>45</v>
      </c>
      <c r="D1798">
        <v>280133</v>
      </c>
      <c r="E1798">
        <v>281090</v>
      </c>
      <c r="F1798">
        <v>631448</v>
      </c>
      <c r="G1798">
        <v>678869</v>
      </c>
      <c r="H1798">
        <v>8568</v>
      </c>
      <c r="I1798">
        <v>2.9</v>
      </c>
      <c r="J1798">
        <v>39574</v>
      </c>
      <c r="K1798">
        <v>13.3</v>
      </c>
      <c r="L1798">
        <v>74458</v>
      </c>
      <c r="M1798">
        <v>20011</v>
      </c>
      <c r="N1798">
        <v>54447</v>
      </c>
      <c r="O1798">
        <v>2.9</v>
      </c>
      <c r="P1798">
        <v>11</v>
      </c>
      <c r="Q1798">
        <v>169300</v>
      </c>
      <c r="R1798">
        <v>102366</v>
      </c>
      <c r="S1798">
        <v>66934</v>
      </c>
      <c r="T1798">
        <v>15.1</v>
      </c>
      <c r="U1798">
        <v>24.9</v>
      </c>
      <c r="V1798">
        <v>-94842</v>
      </c>
      <c r="W1798">
        <v>-13.9</v>
      </c>
      <c r="X1798">
        <v>22</v>
      </c>
      <c r="Y1798">
        <v>30994</v>
      </c>
      <c r="Z1798">
        <v>30994</v>
      </c>
      <c r="AA1798">
        <v>82036</v>
      </c>
      <c r="AB1798">
        <v>0</v>
      </c>
    </row>
    <row r="1799" spans="1:28" x14ac:dyDescent="0.35">
      <c r="A1799">
        <v>1997</v>
      </c>
      <c r="B1799" t="s">
        <v>46</v>
      </c>
      <c r="C1799" t="s">
        <v>44</v>
      </c>
      <c r="D1799">
        <v>43552</v>
      </c>
      <c r="E1799">
        <v>44640</v>
      </c>
      <c r="F1799">
        <v>530064</v>
      </c>
      <c r="G1799">
        <v>266065</v>
      </c>
      <c r="H1799">
        <v>44467</v>
      </c>
      <c r="I1799">
        <v>199.2</v>
      </c>
      <c r="J1799">
        <v>0</v>
      </c>
      <c r="K1799">
        <v>0</v>
      </c>
      <c r="L1799">
        <v>527999</v>
      </c>
      <c r="M1799">
        <v>527999</v>
      </c>
      <c r="N1799">
        <v>0</v>
      </c>
      <c r="O1799">
        <v>198.4</v>
      </c>
      <c r="P1799">
        <v>198.4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527999</v>
      </c>
      <c r="W1799">
        <v>198.4</v>
      </c>
      <c r="X1799">
        <v>0</v>
      </c>
      <c r="AB1799">
        <v>0</v>
      </c>
    </row>
    <row r="1800" spans="1:28" x14ac:dyDescent="0.35">
      <c r="A1800">
        <v>1997</v>
      </c>
      <c r="B1800" t="s">
        <v>46</v>
      </c>
      <c r="C1800" t="s">
        <v>57</v>
      </c>
      <c r="D1800">
        <v>77225</v>
      </c>
      <c r="E1800">
        <v>77646</v>
      </c>
      <c r="F1800">
        <v>515613</v>
      </c>
      <c r="G1800">
        <v>519165</v>
      </c>
      <c r="H1800">
        <v>612</v>
      </c>
      <c r="I1800">
        <v>0.8</v>
      </c>
      <c r="J1800">
        <v>6972</v>
      </c>
      <c r="K1800">
        <v>8.6</v>
      </c>
      <c r="L1800">
        <v>145736</v>
      </c>
      <c r="M1800">
        <v>3301</v>
      </c>
      <c r="N1800">
        <v>142435</v>
      </c>
      <c r="O1800">
        <v>0.6</v>
      </c>
      <c r="P1800">
        <v>28.1</v>
      </c>
      <c r="Q1800">
        <v>152839</v>
      </c>
      <c r="R1800">
        <v>84329</v>
      </c>
      <c r="S1800">
        <v>68510</v>
      </c>
      <c r="T1800">
        <v>16.2</v>
      </c>
      <c r="U1800">
        <v>29.4</v>
      </c>
      <c r="V1800">
        <v>-7103</v>
      </c>
      <c r="W1800">
        <v>-1.3</v>
      </c>
      <c r="X1800">
        <v>56.2</v>
      </c>
      <c r="Y1800">
        <v>6039</v>
      </c>
      <c r="Z1800">
        <v>6039</v>
      </c>
      <c r="AA1800">
        <v>73520</v>
      </c>
      <c r="AB1800">
        <v>0</v>
      </c>
    </row>
    <row r="1801" spans="1:28" x14ac:dyDescent="0.35">
      <c r="A1801">
        <v>1997</v>
      </c>
      <c r="B1801" t="s">
        <v>46</v>
      </c>
      <c r="C1801" t="s">
        <v>58</v>
      </c>
      <c r="D1801">
        <v>70444</v>
      </c>
      <c r="E1801">
        <v>70833</v>
      </c>
      <c r="F1801">
        <v>454691</v>
      </c>
      <c r="G1801">
        <v>472391</v>
      </c>
      <c r="H1801">
        <v>885</v>
      </c>
      <c r="I1801">
        <v>1.2</v>
      </c>
      <c r="J1801">
        <v>5602</v>
      </c>
      <c r="K1801">
        <v>7.6</v>
      </c>
      <c r="L1801">
        <v>97940</v>
      </c>
      <c r="M1801">
        <v>8040</v>
      </c>
      <c r="N1801">
        <v>89900</v>
      </c>
      <c r="O1801">
        <v>1.7</v>
      </c>
      <c r="P1801">
        <v>20.7</v>
      </c>
      <c r="Q1801">
        <v>133339</v>
      </c>
      <c r="R1801">
        <v>67876</v>
      </c>
      <c r="S1801">
        <v>65463</v>
      </c>
      <c r="T1801">
        <v>14.4</v>
      </c>
      <c r="U1801">
        <v>28.2</v>
      </c>
      <c r="V1801">
        <v>-35399</v>
      </c>
      <c r="W1801">
        <v>-7.5</v>
      </c>
      <c r="X1801">
        <v>41.4</v>
      </c>
      <c r="Y1801">
        <v>4844</v>
      </c>
      <c r="Z1801">
        <v>4844</v>
      </c>
      <c r="AA1801">
        <v>59250</v>
      </c>
      <c r="AB1801">
        <v>0</v>
      </c>
    </row>
    <row r="1802" spans="1:28" x14ac:dyDescent="0.35">
      <c r="A1802">
        <v>1997</v>
      </c>
      <c r="B1802" t="s">
        <v>46</v>
      </c>
      <c r="C1802" t="s">
        <v>59</v>
      </c>
      <c r="D1802">
        <v>62498</v>
      </c>
      <c r="E1802">
        <v>62862</v>
      </c>
      <c r="F1802">
        <v>400844</v>
      </c>
      <c r="G1802">
        <v>416211</v>
      </c>
      <c r="H1802">
        <v>754</v>
      </c>
      <c r="I1802">
        <v>1.2</v>
      </c>
      <c r="J1802">
        <v>4249</v>
      </c>
      <c r="K1802">
        <v>6.6</v>
      </c>
      <c r="L1802">
        <v>76175</v>
      </c>
      <c r="M1802">
        <v>6822</v>
      </c>
      <c r="N1802">
        <v>69353</v>
      </c>
      <c r="O1802">
        <v>1.6</v>
      </c>
      <c r="P1802">
        <v>18.3</v>
      </c>
      <c r="Q1802">
        <v>106908</v>
      </c>
      <c r="R1802">
        <v>51336</v>
      </c>
      <c r="S1802">
        <v>55572</v>
      </c>
      <c r="T1802">
        <v>12.3</v>
      </c>
      <c r="U1802">
        <v>25.7</v>
      </c>
      <c r="V1802">
        <v>-30733</v>
      </c>
      <c r="W1802">
        <v>-7.4</v>
      </c>
      <c r="X1802">
        <v>36.6</v>
      </c>
      <c r="Y1802">
        <v>3566</v>
      </c>
      <c r="Z1802">
        <v>3566</v>
      </c>
      <c r="AA1802">
        <v>43733</v>
      </c>
      <c r="AB1802">
        <v>0</v>
      </c>
    </row>
    <row r="1803" spans="1:28" x14ac:dyDescent="0.35">
      <c r="A1803">
        <v>1997</v>
      </c>
      <c r="B1803" t="s">
        <v>46</v>
      </c>
      <c r="C1803" t="s">
        <v>60</v>
      </c>
      <c r="D1803">
        <v>55207</v>
      </c>
      <c r="E1803">
        <v>55480</v>
      </c>
      <c r="F1803">
        <v>352380</v>
      </c>
      <c r="G1803">
        <v>365615</v>
      </c>
      <c r="H1803">
        <v>608</v>
      </c>
      <c r="I1803">
        <v>1.1000000000000001</v>
      </c>
      <c r="J1803">
        <v>3299</v>
      </c>
      <c r="K1803">
        <v>5.8</v>
      </c>
      <c r="L1803">
        <v>61223</v>
      </c>
      <c r="M1803">
        <v>5665</v>
      </c>
      <c r="N1803">
        <v>55558</v>
      </c>
      <c r="O1803">
        <v>1.5</v>
      </c>
      <c r="P1803">
        <v>16.7</v>
      </c>
      <c r="Q1803">
        <v>87692</v>
      </c>
      <c r="R1803">
        <v>39438</v>
      </c>
      <c r="S1803">
        <v>48254</v>
      </c>
      <c r="T1803">
        <v>10.8</v>
      </c>
      <c r="U1803">
        <v>24</v>
      </c>
      <c r="V1803">
        <v>-26469</v>
      </c>
      <c r="W1803">
        <v>-7.3</v>
      </c>
      <c r="X1803">
        <v>33.4</v>
      </c>
      <c r="Y1803">
        <v>2763</v>
      </c>
      <c r="Z1803">
        <v>2763</v>
      </c>
      <c r="AA1803">
        <v>33568</v>
      </c>
      <c r="AB1803">
        <v>0</v>
      </c>
    </row>
    <row r="1804" spans="1:28" x14ac:dyDescent="0.35">
      <c r="A1804">
        <v>1997</v>
      </c>
      <c r="B1804" t="s">
        <v>46</v>
      </c>
      <c r="C1804" t="s">
        <v>61</v>
      </c>
      <c r="D1804">
        <v>49814</v>
      </c>
      <c r="E1804">
        <v>50215</v>
      </c>
      <c r="F1804">
        <v>317427</v>
      </c>
      <c r="G1804">
        <v>329168</v>
      </c>
      <c r="H1804">
        <v>579</v>
      </c>
      <c r="I1804">
        <v>1.1000000000000001</v>
      </c>
      <c r="J1804">
        <v>2884</v>
      </c>
      <c r="K1804">
        <v>5.6</v>
      </c>
      <c r="L1804">
        <v>51930</v>
      </c>
      <c r="M1804">
        <v>5376</v>
      </c>
      <c r="N1804">
        <v>46554</v>
      </c>
      <c r="O1804">
        <v>1.6</v>
      </c>
      <c r="P1804">
        <v>15.8</v>
      </c>
      <c r="Q1804">
        <v>75412</v>
      </c>
      <c r="R1804">
        <v>33312</v>
      </c>
      <c r="S1804">
        <v>42100</v>
      </c>
      <c r="T1804">
        <v>10.1</v>
      </c>
      <c r="U1804">
        <v>22.9</v>
      </c>
      <c r="V1804">
        <v>-23482</v>
      </c>
      <c r="W1804">
        <v>-7.1</v>
      </c>
      <c r="X1804">
        <v>31.6</v>
      </c>
      <c r="Y1804">
        <v>2296</v>
      </c>
      <c r="Z1804">
        <v>2296</v>
      </c>
      <c r="AA1804">
        <v>27918</v>
      </c>
      <c r="AB1804">
        <v>0</v>
      </c>
    </row>
    <row r="1805" spans="1:28" x14ac:dyDescent="0.35">
      <c r="A1805">
        <v>1997</v>
      </c>
      <c r="B1805" t="s">
        <v>46</v>
      </c>
      <c r="C1805" t="s">
        <v>62</v>
      </c>
      <c r="D1805">
        <v>211577</v>
      </c>
      <c r="E1805">
        <v>213592</v>
      </c>
      <c r="F1805">
        <v>1348604</v>
      </c>
      <c r="G1805">
        <v>1391934</v>
      </c>
      <c r="H1805">
        <v>2175</v>
      </c>
      <c r="I1805">
        <v>1</v>
      </c>
      <c r="J1805">
        <v>10558</v>
      </c>
      <c r="K1805">
        <v>4.8</v>
      </c>
      <c r="L1805">
        <v>199278</v>
      </c>
      <c r="M1805">
        <v>20450</v>
      </c>
      <c r="N1805">
        <v>178828</v>
      </c>
      <c r="O1805">
        <v>1.5</v>
      </c>
      <c r="P1805">
        <v>14.3</v>
      </c>
      <c r="Q1805">
        <v>285937</v>
      </c>
      <c r="R1805">
        <v>116887</v>
      </c>
      <c r="S1805">
        <v>169050</v>
      </c>
      <c r="T1805">
        <v>8.4</v>
      </c>
      <c r="U1805">
        <v>20.5</v>
      </c>
      <c r="V1805">
        <v>-86659</v>
      </c>
      <c r="W1805">
        <v>-6.2</v>
      </c>
      <c r="X1805">
        <v>28.6</v>
      </c>
      <c r="Y1805">
        <v>7689</v>
      </c>
      <c r="Z1805">
        <v>7689</v>
      </c>
      <c r="AA1805">
        <v>93592</v>
      </c>
      <c r="AB1805">
        <v>0</v>
      </c>
    </row>
    <row r="1806" spans="1:28" x14ac:dyDescent="0.35">
      <c r="A1806">
        <v>1997</v>
      </c>
      <c r="B1806" t="s">
        <v>46</v>
      </c>
      <c r="C1806" t="s">
        <v>63</v>
      </c>
      <c r="D1806">
        <v>155881</v>
      </c>
      <c r="E1806">
        <v>158273</v>
      </c>
      <c r="F1806">
        <v>990838</v>
      </c>
      <c r="G1806">
        <v>1017323</v>
      </c>
      <c r="H1806">
        <v>1567</v>
      </c>
      <c r="I1806">
        <v>1</v>
      </c>
      <c r="J1806">
        <v>6457</v>
      </c>
      <c r="K1806">
        <v>4</v>
      </c>
      <c r="L1806">
        <v>127086</v>
      </c>
      <c r="M1806">
        <v>13732</v>
      </c>
      <c r="N1806">
        <v>113354</v>
      </c>
      <c r="O1806">
        <v>1.3</v>
      </c>
      <c r="P1806">
        <v>12.5</v>
      </c>
      <c r="Q1806">
        <v>180056</v>
      </c>
      <c r="R1806">
        <v>66385</v>
      </c>
      <c r="S1806">
        <v>113671</v>
      </c>
      <c r="T1806">
        <v>6.5</v>
      </c>
      <c r="U1806">
        <v>17.7</v>
      </c>
      <c r="V1806">
        <v>-52970</v>
      </c>
      <c r="W1806">
        <v>-5.2</v>
      </c>
      <c r="X1806">
        <v>25</v>
      </c>
      <c r="Y1806">
        <v>4044</v>
      </c>
      <c r="Z1806">
        <v>4045</v>
      </c>
      <c r="AA1806">
        <v>49279</v>
      </c>
      <c r="AB1806">
        <v>0</v>
      </c>
    </row>
    <row r="1807" spans="1:28" x14ac:dyDescent="0.35">
      <c r="A1807">
        <v>1997</v>
      </c>
      <c r="B1807" t="s">
        <v>46</v>
      </c>
      <c r="C1807" t="s">
        <v>64</v>
      </c>
      <c r="D1807">
        <v>111158</v>
      </c>
      <c r="E1807">
        <v>114158</v>
      </c>
      <c r="F1807">
        <v>708904</v>
      </c>
      <c r="G1807">
        <v>727206</v>
      </c>
      <c r="H1807">
        <v>1492</v>
      </c>
      <c r="I1807">
        <v>1.3</v>
      </c>
      <c r="J1807">
        <v>4671</v>
      </c>
      <c r="K1807">
        <v>4</v>
      </c>
      <c r="L1807">
        <v>85647</v>
      </c>
      <c r="M1807">
        <v>10810</v>
      </c>
      <c r="N1807">
        <v>74837</v>
      </c>
      <c r="O1807">
        <v>1.5</v>
      </c>
      <c r="P1807">
        <v>11.8</v>
      </c>
      <c r="Q1807">
        <v>122250</v>
      </c>
      <c r="R1807">
        <v>43222</v>
      </c>
      <c r="S1807">
        <v>79028</v>
      </c>
      <c r="T1807">
        <v>5.9</v>
      </c>
      <c r="U1807">
        <v>16.8</v>
      </c>
      <c r="V1807">
        <v>-36603</v>
      </c>
      <c r="W1807">
        <v>-5</v>
      </c>
      <c r="X1807">
        <v>23.6</v>
      </c>
      <c r="Y1807">
        <v>2488</v>
      </c>
      <c r="Z1807">
        <v>2488</v>
      </c>
      <c r="AA1807">
        <v>30272</v>
      </c>
      <c r="AB1807">
        <v>0</v>
      </c>
    </row>
    <row r="1808" spans="1:28" x14ac:dyDescent="0.35">
      <c r="A1808">
        <v>1997</v>
      </c>
      <c r="B1808" t="s">
        <v>46</v>
      </c>
      <c r="C1808" t="s">
        <v>45</v>
      </c>
      <c r="D1808">
        <v>174187</v>
      </c>
      <c r="E1808">
        <v>178737</v>
      </c>
      <c r="F1808">
        <v>1118334</v>
      </c>
      <c r="G1808">
        <v>1149352</v>
      </c>
      <c r="H1808">
        <v>2426</v>
      </c>
      <c r="I1808">
        <v>1.3</v>
      </c>
      <c r="J1808">
        <v>7091</v>
      </c>
      <c r="K1808">
        <v>3.9</v>
      </c>
      <c r="L1808">
        <v>121949</v>
      </c>
      <c r="M1808">
        <v>16902</v>
      </c>
      <c r="N1808">
        <v>105047</v>
      </c>
      <c r="O1808">
        <v>1.5</v>
      </c>
      <c r="P1808">
        <v>10.6</v>
      </c>
      <c r="Q1808">
        <v>183985</v>
      </c>
      <c r="R1808">
        <v>66939</v>
      </c>
      <c r="S1808">
        <v>117046</v>
      </c>
      <c r="T1808">
        <v>5.8</v>
      </c>
      <c r="U1808">
        <v>16</v>
      </c>
      <c r="V1808">
        <v>-62036</v>
      </c>
      <c r="W1808">
        <v>-5.4</v>
      </c>
      <c r="X1808">
        <v>21.2</v>
      </c>
      <c r="Y1808">
        <v>3811</v>
      </c>
      <c r="Z1808">
        <v>3811</v>
      </c>
      <c r="AA1808">
        <v>47206</v>
      </c>
      <c r="AB1808">
        <v>0</v>
      </c>
    </row>
    <row r="1809" spans="1:28" x14ac:dyDescent="0.35">
      <c r="A1809">
        <v>1997</v>
      </c>
      <c r="B1809" t="s">
        <v>47</v>
      </c>
      <c r="C1809" t="s">
        <v>44</v>
      </c>
      <c r="D1809">
        <v>16047</v>
      </c>
      <c r="E1809">
        <v>17491</v>
      </c>
      <c r="F1809">
        <v>414805</v>
      </c>
      <c r="G1809">
        <v>208018</v>
      </c>
      <c r="H1809">
        <v>17440</v>
      </c>
      <c r="I1809">
        <v>199.4</v>
      </c>
      <c r="J1809">
        <v>0</v>
      </c>
      <c r="K1809">
        <v>0</v>
      </c>
      <c r="L1809">
        <v>413575</v>
      </c>
      <c r="M1809">
        <v>413575</v>
      </c>
      <c r="N1809">
        <v>0</v>
      </c>
      <c r="O1809">
        <v>198.8</v>
      </c>
      <c r="P1809">
        <v>198.8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413575</v>
      </c>
      <c r="W1809">
        <v>198.8</v>
      </c>
      <c r="X1809">
        <v>0</v>
      </c>
      <c r="AB1809">
        <v>0</v>
      </c>
    </row>
    <row r="1810" spans="1:28" x14ac:dyDescent="0.35">
      <c r="A1810">
        <v>1997</v>
      </c>
      <c r="B1810" t="s">
        <v>47</v>
      </c>
      <c r="C1810" t="s">
        <v>57</v>
      </c>
      <c r="D1810">
        <v>35050</v>
      </c>
      <c r="E1810">
        <v>35901</v>
      </c>
      <c r="F1810">
        <v>493085</v>
      </c>
      <c r="G1810">
        <v>484126</v>
      </c>
      <c r="H1810">
        <v>665</v>
      </c>
      <c r="I1810">
        <v>1.8</v>
      </c>
      <c r="J1810">
        <v>2696</v>
      </c>
      <c r="K1810">
        <v>7.3</v>
      </c>
      <c r="L1810">
        <v>144101</v>
      </c>
      <c r="M1810">
        <v>6467</v>
      </c>
      <c r="N1810">
        <v>137634</v>
      </c>
      <c r="O1810">
        <v>1.3</v>
      </c>
      <c r="P1810">
        <v>29.8</v>
      </c>
      <c r="Q1810">
        <v>126182</v>
      </c>
      <c r="R1810">
        <v>68062</v>
      </c>
      <c r="S1810">
        <v>58120</v>
      </c>
      <c r="T1810">
        <v>14.1</v>
      </c>
      <c r="U1810">
        <v>26.1</v>
      </c>
      <c r="V1810">
        <v>17919</v>
      </c>
      <c r="W1810">
        <v>3.7</v>
      </c>
      <c r="X1810">
        <v>52.2</v>
      </c>
      <c r="Y1810">
        <v>2320</v>
      </c>
      <c r="Z1810">
        <v>2320</v>
      </c>
      <c r="AA1810">
        <v>59521</v>
      </c>
      <c r="AB1810">
        <v>0</v>
      </c>
    </row>
    <row r="1811" spans="1:28" x14ac:dyDescent="0.35">
      <c r="A1811">
        <v>1997</v>
      </c>
      <c r="B1811" t="s">
        <v>47</v>
      </c>
      <c r="C1811" t="s">
        <v>58</v>
      </c>
      <c r="D1811">
        <v>34053</v>
      </c>
      <c r="E1811">
        <v>34984</v>
      </c>
      <c r="F1811">
        <v>459040</v>
      </c>
      <c r="G1811">
        <v>468203</v>
      </c>
      <c r="H1811">
        <v>618</v>
      </c>
      <c r="I1811">
        <v>1.7</v>
      </c>
      <c r="J1811">
        <v>2149</v>
      </c>
      <c r="K1811">
        <v>6</v>
      </c>
      <c r="L1811">
        <v>95480</v>
      </c>
      <c r="M1811">
        <v>7568</v>
      </c>
      <c r="N1811">
        <v>87912</v>
      </c>
      <c r="O1811">
        <v>1.6</v>
      </c>
      <c r="P1811">
        <v>20.399999999999999</v>
      </c>
      <c r="Q1811">
        <v>113805</v>
      </c>
      <c r="R1811">
        <v>54943</v>
      </c>
      <c r="S1811">
        <v>58862</v>
      </c>
      <c r="T1811">
        <v>11.7</v>
      </c>
      <c r="U1811">
        <v>24.3</v>
      </c>
      <c r="V1811">
        <v>-18325</v>
      </c>
      <c r="W1811">
        <v>-3.9</v>
      </c>
      <c r="X1811">
        <v>40.799999999999997</v>
      </c>
      <c r="Y1811">
        <v>1860</v>
      </c>
      <c r="Z1811">
        <v>1860</v>
      </c>
      <c r="AA1811">
        <v>48259</v>
      </c>
      <c r="AB1811">
        <v>0</v>
      </c>
    </row>
    <row r="1812" spans="1:28" x14ac:dyDescent="0.35">
      <c r="A1812">
        <v>1997</v>
      </c>
      <c r="B1812" t="s">
        <v>47</v>
      </c>
      <c r="C1812" t="s">
        <v>59</v>
      </c>
      <c r="D1812">
        <v>31825</v>
      </c>
      <c r="E1812">
        <v>32786</v>
      </c>
      <c r="F1812">
        <v>425921</v>
      </c>
      <c r="G1812">
        <v>434370</v>
      </c>
      <c r="H1812">
        <v>516</v>
      </c>
      <c r="I1812">
        <v>1.5</v>
      </c>
      <c r="J1812">
        <v>1742</v>
      </c>
      <c r="K1812">
        <v>5.2</v>
      </c>
      <c r="L1812">
        <v>78823</v>
      </c>
      <c r="M1812">
        <v>6582</v>
      </c>
      <c r="N1812">
        <v>72241</v>
      </c>
      <c r="O1812">
        <v>1.5</v>
      </c>
      <c r="P1812">
        <v>18.100000000000001</v>
      </c>
      <c r="Q1812">
        <v>95721</v>
      </c>
      <c r="R1812">
        <v>43426</v>
      </c>
      <c r="S1812">
        <v>52295</v>
      </c>
      <c r="T1812">
        <v>10</v>
      </c>
      <c r="U1812">
        <v>22</v>
      </c>
      <c r="V1812">
        <v>-16898</v>
      </c>
      <c r="W1812">
        <v>-3.9</v>
      </c>
      <c r="X1812">
        <v>36.200000000000003</v>
      </c>
      <c r="Y1812">
        <v>1431</v>
      </c>
      <c r="Z1812">
        <v>1431</v>
      </c>
      <c r="AA1812">
        <v>37160</v>
      </c>
      <c r="AB1812">
        <v>0</v>
      </c>
    </row>
    <row r="1813" spans="1:28" x14ac:dyDescent="0.35">
      <c r="A1813">
        <v>1997</v>
      </c>
      <c r="B1813" t="s">
        <v>47</v>
      </c>
      <c r="C1813" t="s">
        <v>60</v>
      </c>
      <c r="D1813">
        <v>28537</v>
      </c>
      <c r="E1813">
        <v>29332</v>
      </c>
      <c r="F1813">
        <v>378628</v>
      </c>
      <c r="G1813">
        <v>387411</v>
      </c>
      <c r="H1813">
        <v>408</v>
      </c>
      <c r="I1813">
        <v>1.4</v>
      </c>
      <c r="J1813">
        <v>1376</v>
      </c>
      <c r="K1813">
        <v>4.5999999999999996</v>
      </c>
      <c r="L1813">
        <v>64104</v>
      </c>
      <c r="M1813">
        <v>5191</v>
      </c>
      <c r="N1813">
        <v>58913</v>
      </c>
      <c r="O1813">
        <v>1.3</v>
      </c>
      <c r="P1813">
        <v>16.5</v>
      </c>
      <c r="Q1813">
        <v>81669</v>
      </c>
      <c r="R1813">
        <v>34739</v>
      </c>
      <c r="S1813">
        <v>46930</v>
      </c>
      <c r="T1813">
        <v>9</v>
      </c>
      <c r="U1813">
        <v>21.1</v>
      </c>
      <c r="V1813">
        <v>-17565</v>
      </c>
      <c r="W1813">
        <v>-4.5999999999999996</v>
      </c>
      <c r="X1813">
        <v>33</v>
      </c>
      <c r="Y1813">
        <v>1157</v>
      </c>
      <c r="Z1813">
        <v>1157</v>
      </c>
      <c r="AA1813">
        <v>30066</v>
      </c>
      <c r="AB1813">
        <v>0</v>
      </c>
    </row>
    <row r="1814" spans="1:28" x14ac:dyDescent="0.35">
      <c r="A1814">
        <v>1997</v>
      </c>
      <c r="B1814" t="s">
        <v>47</v>
      </c>
      <c r="C1814" t="s">
        <v>61</v>
      </c>
      <c r="D1814">
        <v>26552</v>
      </c>
      <c r="E1814">
        <v>27644</v>
      </c>
      <c r="F1814">
        <v>352608</v>
      </c>
      <c r="G1814">
        <v>359904</v>
      </c>
      <c r="H1814">
        <v>446</v>
      </c>
      <c r="I1814">
        <v>1.6</v>
      </c>
      <c r="J1814">
        <v>1420</v>
      </c>
      <c r="K1814">
        <v>5</v>
      </c>
      <c r="L1814">
        <v>56831</v>
      </c>
      <c r="M1814">
        <v>5637</v>
      </c>
      <c r="N1814">
        <v>51194</v>
      </c>
      <c r="O1814">
        <v>1.6</v>
      </c>
      <c r="P1814">
        <v>15.8</v>
      </c>
      <c r="Q1814">
        <v>71422</v>
      </c>
      <c r="R1814">
        <v>30588</v>
      </c>
      <c r="S1814">
        <v>40834</v>
      </c>
      <c r="T1814">
        <v>8.5</v>
      </c>
      <c r="U1814">
        <v>19.8</v>
      </c>
      <c r="V1814">
        <v>-14591</v>
      </c>
      <c r="W1814">
        <v>-4</v>
      </c>
      <c r="X1814">
        <v>31.6</v>
      </c>
      <c r="Y1814">
        <v>970</v>
      </c>
      <c r="Z1814">
        <v>970</v>
      </c>
      <c r="AA1814">
        <v>25289</v>
      </c>
      <c r="AB1814">
        <v>0</v>
      </c>
    </row>
    <row r="1815" spans="1:28" x14ac:dyDescent="0.35">
      <c r="A1815">
        <v>1997</v>
      </c>
      <c r="B1815" t="s">
        <v>47</v>
      </c>
      <c r="C1815" t="s">
        <v>62</v>
      </c>
      <c r="D1815">
        <v>118988</v>
      </c>
      <c r="E1815">
        <v>125354</v>
      </c>
      <c r="F1815">
        <v>1576488</v>
      </c>
      <c r="G1815">
        <v>1604047</v>
      </c>
      <c r="H1815">
        <v>1743</v>
      </c>
      <c r="I1815">
        <v>1.4</v>
      </c>
      <c r="J1815">
        <v>5541</v>
      </c>
      <c r="K1815">
        <v>4.4000000000000004</v>
      </c>
      <c r="L1815">
        <v>223962</v>
      </c>
      <c r="M1815">
        <v>20887</v>
      </c>
      <c r="N1815">
        <v>203075</v>
      </c>
      <c r="O1815">
        <v>1.3</v>
      </c>
      <c r="P1815">
        <v>14</v>
      </c>
      <c r="Q1815">
        <v>279079</v>
      </c>
      <c r="R1815">
        <v>104971</v>
      </c>
      <c r="S1815">
        <v>174108</v>
      </c>
      <c r="T1815">
        <v>6.5</v>
      </c>
      <c r="U1815">
        <v>17.399999999999999</v>
      </c>
      <c r="V1815">
        <v>-55117</v>
      </c>
      <c r="W1815">
        <v>-3.4</v>
      </c>
      <c r="X1815">
        <v>28</v>
      </c>
      <c r="Y1815">
        <v>3037</v>
      </c>
      <c r="Z1815">
        <v>3037</v>
      </c>
      <c r="AA1815">
        <v>78179</v>
      </c>
      <c r="AB1815">
        <v>0</v>
      </c>
    </row>
    <row r="1816" spans="1:28" x14ac:dyDescent="0.35">
      <c r="A1816">
        <v>1997</v>
      </c>
      <c r="B1816" t="s">
        <v>47</v>
      </c>
      <c r="C1816" t="s">
        <v>63</v>
      </c>
      <c r="D1816">
        <v>90720</v>
      </c>
      <c r="E1816">
        <v>97866</v>
      </c>
      <c r="F1816">
        <v>1196788</v>
      </c>
      <c r="G1816">
        <v>1215944</v>
      </c>
      <c r="H1816">
        <v>1463</v>
      </c>
      <c r="I1816">
        <v>1.5</v>
      </c>
      <c r="J1816">
        <v>4059</v>
      </c>
      <c r="K1816">
        <v>4.0999999999999996</v>
      </c>
      <c r="L1816">
        <v>149465</v>
      </c>
      <c r="M1816">
        <v>15889</v>
      </c>
      <c r="N1816">
        <v>133576</v>
      </c>
      <c r="O1816">
        <v>1.3</v>
      </c>
      <c r="P1816">
        <v>12.3</v>
      </c>
      <c r="Q1816">
        <v>187776</v>
      </c>
      <c r="R1816">
        <v>63434</v>
      </c>
      <c r="S1816">
        <v>124342</v>
      </c>
      <c r="T1816">
        <v>5.2</v>
      </c>
      <c r="U1816">
        <v>15.4</v>
      </c>
      <c r="V1816">
        <v>-38311</v>
      </c>
      <c r="W1816">
        <v>-3.1</v>
      </c>
      <c r="X1816">
        <v>24.6</v>
      </c>
      <c r="Y1816">
        <v>1672</v>
      </c>
      <c r="Z1816">
        <v>1672</v>
      </c>
      <c r="AA1816">
        <v>43101</v>
      </c>
      <c r="AB1816">
        <v>0</v>
      </c>
    </row>
    <row r="1817" spans="1:28" x14ac:dyDescent="0.35">
      <c r="A1817">
        <v>1997</v>
      </c>
      <c r="B1817" t="s">
        <v>47</v>
      </c>
      <c r="C1817" t="s">
        <v>64</v>
      </c>
      <c r="D1817">
        <v>71108</v>
      </c>
      <c r="E1817">
        <v>79556</v>
      </c>
      <c r="F1817">
        <v>940591</v>
      </c>
      <c r="G1817">
        <v>954198</v>
      </c>
      <c r="H1817">
        <v>1718</v>
      </c>
      <c r="I1817">
        <v>2.1</v>
      </c>
      <c r="J1817">
        <v>3560</v>
      </c>
      <c r="K1817">
        <v>4.4000000000000004</v>
      </c>
      <c r="L1817">
        <v>112526</v>
      </c>
      <c r="M1817">
        <v>15904</v>
      </c>
      <c r="N1817">
        <v>96622</v>
      </c>
      <c r="O1817">
        <v>1.7</v>
      </c>
      <c r="P1817">
        <v>11.8</v>
      </c>
      <c r="Q1817">
        <v>139740</v>
      </c>
      <c r="R1817">
        <v>45015</v>
      </c>
      <c r="S1817">
        <v>94725</v>
      </c>
      <c r="T1817">
        <v>4.7</v>
      </c>
      <c r="U1817">
        <v>14.6</v>
      </c>
      <c r="V1817">
        <v>-27214</v>
      </c>
      <c r="W1817">
        <v>-2.8</v>
      </c>
      <c r="X1817">
        <v>23.6</v>
      </c>
      <c r="Y1817">
        <v>1039</v>
      </c>
      <c r="Z1817">
        <v>1039</v>
      </c>
      <c r="AA1817">
        <v>26873</v>
      </c>
      <c r="AB1817">
        <v>0</v>
      </c>
    </row>
    <row r="1818" spans="1:28" x14ac:dyDescent="0.35">
      <c r="A1818">
        <v>1997</v>
      </c>
      <c r="B1818" t="s">
        <v>47</v>
      </c>
      <c r="C1818" t="s">
        <v>45</v>
      </c>
      <c r="D1818">
        <v>129978</v>
      </c>
      <c r="E1818">
        <v>144414</v>
      </c>
      <c r="F1818">
        <v>1733267</v>
      </c>
      <c r="G1818">
        <v>1758932</v>
      </c>
      <c r="H1818">
        <v>2920</v>
      </c>
      <c r="I1818">
        <v>2</v>
      </c>
      <c r="J1818">
        <v>5555</v>
      </c>
      <c r="K1818">
        <v>3.8</v>
      </c>
      <c r="L1818">
        <v>183509</v>
      </c>
      <c r="M1818">
        <v>26559</v>
      </c>
      <c r="N1818">
        <v>156950</v>
      </c>
      <c r="O1818">
        <v>1.5</v>
      </c>
      <c r="P1818">
        <v>10.4</v>
      </c>
      <c r="Q1818">
        <v>234838</v>
      </c>
      <c r="R1818">
        <v>74310</v>
      </c>
      <c r="S1818">
        <v>160528</v>
      </c>
      <c r="T1818">
        <v>4.2</v>
      </c>
      <c r="U1818">
        <v>13.4</v>
      </c>
      <c r="V1818">
        <v>-51329</v>
      </c>
      <c r="W1818">
        <v>-3</v>
      </c>
      <c r="X1818">
        <v>20.8</v>
      </c>
      <c r="Y1818">
        <v>1673</v>
      </c>
      <c r="Z1818">
        <v>1675</v>
      </c>
      <c r="AA1818">
        <v>43758</v>
      </c>
      <c r="AB1818">
        <v>0</v>
      </c>
    </row>
    <row r="1819" spans="1:28" x14ac:dyDescent="0.35">
      <c r="A1819">
        <v>1997</v>
      </c>
      <c r="B1819" t="s">
        <v>48</v>
      </c>
      <c r="C1819" t="s">
        <v>44</v>
      </c>
      <c r="D1819">
        <v>6922</v>
      </c>
      <c r="E1819">
        <v>8709</v>
      </c>
      <c r="F1819">
        <v>396117</v>
      </c>
      <c r="G1819">
        <v>198584</v>
      </c>
      <c r="H1819">
        <v>8690</v>
      </c>
      <c r="I1819">
        <v>199.6</v>
      </c>
      <c r="J1819">
        <v>0</v>
      </c>
      <c r="K1819">
        <v>0</v>
      </c>
      <c r="L1819">
        <v>395067</v>
      </c>
      <c r="M1819">
        <v>395067</v>
      </c>
      <c r="N1819">
        <v>0</v>
      </c>
      <c r="O1819">
        <v>198.9</v>
      </c>
      <c r="P1819">
        <v>198.9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395067</v>
      </c>
      <c r="W1819">
        <v>198.9</v>
      </c>
      <c r="X1819">
        <v>0</v>
      </c>
      <c r="AB1819">
        <v>0</v>
      </c>
    </row>
    <row r="1820" spans="1:28" x14ac:dyDescent="0.35">
      <c r="A1820">
        <v>1997</v>
      </c>
      <c r="B1820" t="s">
        <v>48</v>
      </c>
      <c r="C1820" t="s">
        <v>57</v>
      </c>
      <c r="D1820">
        <v>16572</v>
      </c>
      <c r="E1820">
        <v>18155</v>
      </c>
      <c r="F1820">
        <v>532536</v>
      </c>
      <c r="G1820">
        <v>511316</v>
      </c>
      <c r="H1820">
        <v>909</v>
      </c>
      <c r="I1820">
        <v>5</v>
      </c>
      <c r="J1820">
        <v>1165</v>
      </c>
      <c r="K1820">
        <v>6.4</v>
      </c>
      <c r="L1820">
        <v>166180</v>
      </c>
      <c r="M1820">
        <v>16934</v>
      </c>
      <c r="N1820">
        <v>149246</v>
      </c>
      <c r="O1820">
        <v>3.3</v>
      </c>
      <c r="P1820">
        <v>32.5</v>
      </c>
      <c r="Q1820">
        <v>123740</v>
      </c>
      <c r="R1820">
        <v>65232</v>
      </c>
      <c r="S1820">
        <v>58508</v>
      </c>
      <c r="T1820">
        <v>12.8</v>
      </c>
      <c r="U1820">
        <v>24.2</v>
      </c>
      <c r="V1820">
        <v>42440</v>
      </c>
      <c r="W1820">
        <v>8.3000000000000007</v>
      </c>
      <c r="X1820">
        <v>48.4</v>
      </c>
      <c r="Y1820">
        <v>967</v>
      </c>
      <c r="Z1820">
        <v>967</v>
      </c>
      <c r="AA1820">
        <v>55638</v>
      </c>
      <c r="AB1820">
        <v>0</v>
      </c>
    </row>
    <row r="1821" spans="1:28" x14ac:dyDescent="0.35">
      <c r="A1821">
        <v>1997</v>
      </c>
      <c r="B1821" t="s">
        <v>48</v>
      </c>
      <c r="C1821" t="s">
        <v>58</v>
      </c>
      <c r="D1821">
        <v>16520</v>
      </c>
      <c r="E1821">
        <v>18122</v>
      </c>
      <c r="F1821">
        <v>501599</v>
      </c>
      <c r="G1821">
        <v>506700</v>
      </c>
      <c r="H1821">
        <v>599</v>
      </c>
      <c r="I1821">
        <v>3.3</v>
      </c>
      <c r="J1821">
        <v>1083</v>
      </c>
      <c r="K1821">
        <v>5.9</v>
      </c>
      <c r="L1821">
        <v>108477</v>
      </c>
      <c r="M1821">
        <v>10175</v>
      </c>
      <c r="N1821">
        <v>98302</v>
      </c>
      <c r="O1821">
        <v>2</v>
      </c>
      <c r="P1821">
        <v>21.4</v>
      </c>
      <c r="Q1821">
        <v>118679</v>
      </c>
      <c r="R1821">
        <v>58527</v>
      </c>
      <c r="S1821">
        <v>60152</v>
      </c>
      <c r="T1821">
        <v>11.6</v>
      </c>
      <c r="U1821">
        <v>23.4</v>
      </c>
      <c r="V1821">
        <v>-10202</v>
      </c>
      <c r="W1821">
        <v>-2</v>
      </c>
      <c r="X1821">
        <v>42.8</v>
      </c>
      <c r="Y1821">
        <v>887</v>
      </c>
      <c r="Z1821">
        <v>887</v>
      </c>
      <c r="AA1821">
        <v>51093</v>
      </c>
      <c r="AB1821">
        <v>0</v>
      </c>
    </row>
    <row r="1822" spans="1:28" x14ac:dyDescent="0.35">
      <c r="A1822">
        <v>1997</v>
      </c>
      <c r="B1822" t="s">
        <v>48</v>
      </c>
      <c r="C1822" t="s">
        <v>59</v>
      </c>
      <c r="D1822">
        <v>15916</v>
      </c>
      <c r="E1822">
        <v>17785</v>
      </c>
      <c r="F1822">
        <v>479320</v>
      </c>
      <c r="G1822">
        <v>481136</v>
      </c>
      <c r="H1822">
        <v>537</v>
      </c>
      <c r="I1822">
        <v>3</v>
      </c>
      <c r="J1822">
        <v>854</v>
      </c>
      <c r="K1822">
        <v>4.8</v>
      </c>
      <c r="L1822">
        <v>92356</v>
      </c>
      <c r="M1822">
        <v>9415</v>
      </c>
      <c r="N1822">
        <v>82941</v>
      </c>
      <c r="O1822">
        <v>2</v>
      </c>
      <c r="P1822">
        <v>19.2</v>
      </c>
      <c r="Q1822">
        <v>95987</v>
      </c>
      <c r="R1822">
        <v>41177</v>
      </c>
      <c r="S1822">
        <v>54810</v>
      </c>
      <c r="T1822">
        <v>8.6</v>
      </c>
      <c r="U1822">
        <v>20</v>
      </c>
      <c r="V1822">
        <v>-3631</v>
      </c>
      <c r="W1822">
        <v>-0.8</v>
      </c>
      <c r="X1822">
        <v>38.4</v>
      </c>
      <c r="Y1822">
        <v>601</v>
      </c>
      <c r="Z1822">
        <v>602</v>
      </c>
      <c r="AA1822">
        <v>34889</v>
      </c>
      <c r="AB1822">
        <v>0</v>
      </c>
    </row>
    <row r="1823" spans="1:28" x14ac:dyDescent="0.35">
      <c r="A1823">
        <v>1997</v>
      </c>
      <c r="B1823" t="s">
        <v>48</v>
      </c>
      <c r="C1823" t="s">
        <v>60</v>
      </c>
      <c r="D1823">
        <v>14480</v>
      </c>
      <c r="E1823">
        <v>16068</v>
      </c>
      <c r="F1823">
        <v>431580</v>
      </c>
      <c r="G1823">
        <v>434948</v>
      </c>
      <c r="H1823">
        <v>492</v>
      </c>
      <c r="I1823">
        <v>3</v>
      </c>
      <c r="J1823">
        <v>652</v>
      </c>
      <c r="K1823">
        <v>4</v>
      </c>
      <c r="L1823">
        <v>74993</v>
      </c>
      <c r="M1823">
        <v>7751</v>
      </c>
      <c r="N1823">
        <v>67242</v>
      </c>
      <c r="O1823">
        <v>1.8</v>
      </c>
      <c r="P1823">
        <v>17.2</v>
      </c>
      <c r="Q1823">
        <v>81728</v>
      </c>
      <c r="R1823">
        <v>34024</v>
      </c>
      <c r="S1823">
        <v>47704</v>
      </c>
      <c r="T1823">
        <v>7.8</v>
      </c>
      <c r="U1823">
        <v>18.8</v>
      </c>
      <c r="V1823">
        <v>-6735</v>
      </c>
      <c r="W1823">
        <v>-1.6</v>
      </c>
      <c r="X1823">
        <v>34.4</v>
      </c>
      <c r="Y1823">
        <v>505</v>
      </c>
      <c r="Z1823">
        <v>506</v>
      </c>
      <c r="AA1823">
        <v>29592</v>
      </c>
      <c r="AB1823">
        <v>0</v>
      </c>
    </row>
    <row r="1824" spans="1:28" x14ac:dyDescent="0.35">
      <c r="A1824">
        <v>1997</v>
      </c>
      <c r="B1824" t="s">
        <v>48</v>
      </c>
      <c r="C1824" t="s">
        <v>61</v>
      </c>
      <c r="D1824">
        <v>13915</v>
      </c>
      <c r="E1824">
        <v>16265</v>
      </c>
      <c r="F1824">
        <v>414507</v>
      </c>
      <c r="G1824">
        <v>418642</v>
      </c>
      <c r="H1824">
        <v>525</v>
      </c>
      <c r="I1824">
        <v>3.2</v>
      </c>
      <c r="J1824">
        <v>810</v>
      </c>
      <c r="K1824">
        <v>4.9000000000000004</v>
      </c>
      <c r="L1824">
        <v>68568</v>
      </c>
      <c r="M1824">
        <v>7330</v>
      </c>
      <c r="N1824">
        <v>61238</v>
      </c>
      <c r="O1824">
        <v>1.8</v>
      </c>
      <c r="P1824">
        <v>16.399999999999999</v>
      </c>
      <c r="Q1824">
        <v>76838</v>
      </c>
      <c r="R1824">
        <v>29296</v>
      </c>
      <c r="S1824">
        <v>47542</v>
      </c>
      <c r="T1824">
        <v>7</v>
      </c>
      <c r="U1824">
        <v>18.399999999999999</v>
      </c>
      <c r="V1824">
        <v>-8270</v>
      </c>
      <c r="W1824">
        <v>-2</v>
      </c>
      <c r="X1824">
        <v>32.799999999999997</v>
      </c>
      <c r="Y1824">
        <v>402</v>
      </c>
      <c r="Z1824">
        <v>402</v>
      </c>
      <c r="AA1824">
        <v>23308</v>
      </c>
      <c r="AB1824">
        <v>0</v>
      </c>
    </row>
    <row r="1825" spans="1:28" x14ac:dyDescent="0.35">
      <c r="A1825">
        <v>1997</v>
      </c>
      <c r="B1825" t="s">
        <v>48</v>
      </c>
      <c r="C1825" t="s">
        <v>62</v>
      </c>
      <c r="D1825">
        <v>66209</v>
      </c>
      <c r="E1825">
        <v>79776</v>
      </c>
      <c r="F1825">
        <v>1977292</v>
      </c>
      <c r="G1825">
        <v>1990955</v>
      </c>
      <c r="H1825">
        <v>2611</v>
      </c>
      <c r="I1825">
        <v>3.2</v>
      </c>
      <c r="J1825">
        <v>3937</v>
      </c>
      <c r="K1825">
        <v>4.9000000000000004</v>
      </c>
      <c r="L1825">
        <v>295527</v>
      </c>
      <c r="M1825">
        <v>34139</v>
      </c>
      <c r="N1825">
        <v>261388</v>
      </c>
      <c r="O1825">
        <v>1.7</v>
      </c>
      <c r="P1825">
        <v>14.8</v>
      </c>
      <c r="Q1825">
        <v>322853</v>
      </c>
      <c r="R1825">
        <v>116608</v>
      </c>
      <c r="S1825">
        <v>206245</v>
      </c>
      <c r="T1825">
        <v>5.9</v>
      </c>
      <c r="U1825">
        <v>16.2</v>
      </c>
      <c r="V1825">
        <v>-27326</v>
      </c>
      <c r="W1825">
        <v>-1.4</v>
      </c>
      <c r="X1825">
        <v>29.6</v>
      </c>
      <c r="Y1825">
        <v>1379</v>
      </c>
      <c r="Z1825">
        <v>1379</v>
      </c>
      <c r="AA1825">
        <v>78892</v>
      </c>
      <c r="AB1825">
        <v>0</v>
      </c>
    </row>
    <row r="1826" spans="1:28" x14ac:dyDescent="0.35">
      <c r="A1826">
        <v>1997</v>
      </c>
      <c r="B1826" t="s">
        <v>48</v>
      </c>
      <c r="C1826" t="s">
        <v>63</v>
      </c>
      <c r="D1826">
        <v>54828</v>
      </c>
      <c r="E1826">
        <v>70095</v>
      </c>
      <c r="F1826">
        <v>1644461</v>
      </c>
      <c r="G1826">
        <v>1653247</v>
      </c>
      <c r="H1826">
        <v>2418</v>
      </c>
      <c r="I1826">
        <v>3.4</v>
      </c>
      <c r="J1826">
        <v>3439</v>
      </c>
      <c r="K1826">
        <v>4.9000000000000004</v>
      </c>
      <c r="L1826">
        <v>219235</v>
      </c>
      <c r="M1826">
        <v>29511</v>
      </c>
      <c r="N1826">
        <v>189724</v>
      </c>
      <c r="O1826">
        <v>1.8</v>
      </c>
      <c r="P1826">
        <v>13.3</v>
      </c>
      <c r="Q1826">
        <v>236806</v>
      </c>
      <c r="R1826">
        <v>74977</v>
      </c>
      <c r="S1826">
        <v>161829</v>
      </c>
      <c r="T1826">
        <v>4.5</v>
      </c>
      <c r="U1826">
        <v>14.3</v>
      </c>
      <c r="V1826">
        <v>-17571</v>
      </c>
      <c r="W1826">
        <v>-1</v>
      </c>
      <c r="X1826">
        <v>26.6</v>
      </c>
      <c r="Y1826">
        <v>731</v>
      </c>
      <c r="Z1826">
        <v>732</v>
      </c>
      <c r="AA1826">
        <v>42392</v>
      </c>
      <c r="AB1826">
        <v>0</v>
      </c>
    </row>
    <row r="1827" spans="1:28" x14ac:dyDescent="0.35">
      <c r="A1827">
        <v>1997</v>
      </c>
      <c r="B1827" t="s">
        <v>48</v>
      </c>
      <c r="C1827" t="s">
        <v>64</v>
      </c>
      <c r="D1827">
        <v>46610</v>
      </c>
      <c r="E1827">
        <v>65529</v>
      </c>
      <c r="F1827">
        <v>1399839</v>
      </c>
      <c r="G1827">
        <v>1406183</v>
      </c>
      <c r="H1827">
        <v>2678</v>
      </c>
      <c r="I1827">
        <v>4.0999999999999996</v>
      </c>
      <c r="J1827">
        <v>3547</v>
      </c>
      <c r="K1827">
        <v>5.4</v>
      </c>
      <c r="L1827">
        <v>181396</v>
      </c>
      <c r="M1827">
        <v>31128</v>
      </c>
      <c r="N1827">
        <v>150268</v>
      </c>
      <c r="O1827">
        <v>2.2000000000000002</v>
      </c>
      <c r="P1827">
        <v>12.9</v>
      </c>
      <c r="Q1827">
        <v>194083</v>
      </c>
      <c r="R1827">
        <v>59350</v>
      </c>
      <c r="S1827">
        <v>134733</v>
      </c>
      <c r="T1827">
        <v>4.2</v>
      </c>
      <c r="U1827">
        <v>13.8</v>
      </c>
      <c r="V1827">
        <v>-12687</v>
      </c>
      <c r="W1827">
        <v>-0.9</v>
      </c>
      <c r="X1827">
        <v>25.8</v>
      </c>
      <c r="Y1827">
        <v>501</v>
      </c>
      <c r="Z1827">
        <v>501</v>
      </c>
      <c r="AA1827">
        <v>28768</v>
      </c>
      <c r="AB1827">
        <v>0</v>
      </c>
    </row>
    <row r="1828" spans="1:28" x14ac:dyDescent="0.35">
      <c r="A1828">
        <v>1997</v>
      </c>
      <c r="B1828" t="s">
        <v>48</v>
      </c>
      <c r="C1828" t="s">
        <v>45</v>
      </c>
      <c r="D1828">
        <v>104215</v>
      </c>
      <c r="E1828">
        <v>142465</v>
      </c>
      <c r="F1828">
        <v>3183933</v>
      </c>
      <c r="G1828">
        <v>3195357</v>
      </c>
      <c r="H1828">
        <v>5347</v>
      </c>
      <c r="I1828">
        <v>3.7</v>
      </c>
      <c r="J1828">
        <v>6703</v>
      </c>
      <c r="K1828">
        <v>4.7</v>
      </c>
      <c r="L1828">
        <v>360324</v>
      </c>
      <c r="M1828">
        <v>62109</v>
      </c>
      <c r="N1828">
        <v>298215</v>
      </c>
      <c r="O1828">
        <v>1.9</v>
      </c>
      <c r="P1828">
        <v>11.3</v>
      </c>
      <c r="Q1828">
        <v>383172</v>
      </c>
      <c r="R1828">
        <v>111686</v>
      </c>
      <c r="S1828">
        <v>271486</v>
      </c>
      <c r="T1828">
        <v>3.5</v>
      </c>
      <c r="U1828">
        <v>12</v>
      </c>
      <c r="V1828">
        <v>-22848</v>
      </c>
      <c r="W1828">
        <v>-0.7</v>
      </c>
      <c r="X1828">
        <v>22.6</v>
      </c>
      <c r="Y1828">
        <v>864</v>
      </c>
      <c r="Z1828">
        <v>864</v>
      </c>
      <c r="AA1828">
        <v>50824</v>
      </c>
      <c r="AB1828">
        <v>0</v>
      </c>
    </row>
    <row r="1829" spans="1:28" x14ac:dyDescent="0.35">
      <c r="A1829">
        <v>1997</v>
      </c>
      <c r="B1829" t="s">
        <v>49</v>
      </c>
      <c r="C1829" t="s">
        <v>44</v>
      </c>
      <c r="D1829">
        <v>1512</v>
      </c>
      <c r="E1829">
        <v>2647</v>
      </c>
      <c r="F1829">
        <v>201418</v>
      </c>
      <c r="G1829">
        <v>100881</v>
      </c>
      <c r="H1829">
        <v>2643</v>
      </c>
      <c r="I1829">
        <v>199.7</v>
      </c>
      <c r="J1829">
        <v>0</v>
      </c>
      <c r="K1829">
        <v>0</v>
      </c>
      <c r="L1829">
        <v>201075</v>
      </c>
      <c r="M1829">
        <v>201075</v>
      </c>
      <c r="N1829">
        <v>0</v>
      </c>
      <c r="O1829">
        <v>199.3</v>
      </c>
      <c r="P1829">
        <v>199.3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201075</v>
      </c>
      <c r="W1829">
        <v>199.3</v>
      </c>
      <c r="X1829">
        <v>0</v>
      </c>
      <c r="AB1829">
        <v>0</v>
      </c>
    </row>
    <row r="1830" spans="1:28" x14ac:dyDescent="0.35">
      <c r="A1830">
        <v>1997</v>
      </c>
      <c r="B1830" t="s">
        <v>49</v>
      </c>
      <c r="C1830" t="s">
        <v>57</v>
      </c>
      <c r="D1830">
        <v>3880</v>
      </c>
      <c r="E1830">
        <v>4985</v>
      </c>
      <c r="F1830">
        <v>290336</v>
      </c>
      <c r="G1830">
        <v>274863</v>
      </c>
      <c r="H1830">
        <v>481</v>
      </c>
      <c r="I1830">
        <v>9.8000000000000007</v>
      </c>
      <c r="J1830">
        <v>330</v>
      </c>
      <c r="K1830">
        <v>6.7</v>
      </c>
      <c r="L1830">
        <v>102226</v>
      </c>
      <c r="M1830">
        <v>18770</v>
      </c>
      <c r="N1830">
        <v>83456</v>
      </c>
      <c r="O1830">
        <v>6.8</v>
      </c>
      <c r="P1830">
        <v>37.200000000000003</v>
      </c>
      <c r="Q1830">
        <v>71280</v>
      </c>
      <c r="R1830">
        <v>37252</v>
      </c>
      <c r="S1830">
        <v>34028</v>
      </c>
      <c r="T1830">
        <v>13.6</v>
      </c>
      <c r="U1830">
        <v>25.9</v>
      </c>
      <c r="V1830">
        <v>30946</v>
      </c>
      <c r="W1830">
        <v>11.3</v>
      </c>
      <c r="X1830">
        <v>51.8</v>
      </c>
      <c r="Y1830">
        <v>226</v>
      </c>
      <c r="Z1830">
        <v>226</v>
      </c>
      <c r="AA1830">
        <v>30253</v>
      </c>
      <c r="AB1830">
        <v>0</v>
      </c>
    </row>
    <row r="1831" spans="1:28" x14ac:dyDescent="0.35">
      <c r="A1831">
        <v>1997</v>
      </c>
      <c r="B1831" t="s">
        <v>49</v>
      </c>
      <c r="C1831" t="s">
        <v>58</v>
      </c>
      <c r="D1831">
        <v>4056</v>
      </c>
      <c r="E1831">
        <v>5282</v>
      </c>
      <c r="F1831">
        <v>284541</v>
      </c>
      <c r="G1831">
        <v>282277</v>
      </c>
      <c r="H1831">
        <v>359</v>
      </c>
      <c r="I1831">
        <v>6.8</v>
      </c>
      <c r="J1831">
        <v>321</v>
      </c>
      <c r="K1831">
        <v>6.1</v>
      </c>
      <c r="L1831">
        <v>67920</v>
      </c>
      <c r="M1831">
        <v>8239</v>
      </c>
      <c r="N1831">
        <v>59681</v>
      </c>
      <c r="O1831">
        <v>2.9</v>
      </c>
      <c r="P1831">
        <v>24.1</v>
      </c>
      <c r="Q1831">
        <v>63391</v>
      </c>
      <c r="R1831">
        <v>31355</v>
      </c>
      <c r="S1831">
        <v>32036</v>
      </c>
      <c r="T1831">
        <v>11.1</v>
      </c>
      <c r="U1831">
        <v>22.5</v>
      </c>
      <c r="V1831">
        <v>4529</v>
      </c>
      <c r="W1831">
        <v>1.6</v>
      </c>
      <c r="X1831">
        <v>45</v>
      </c>
      <c r="Y1831">
        <v>183</v>
      </c>
      <c r="Z1831">
        <v>183</v>
      </c>
      <c r="AA1831">
        <v>24917</v>
      </c>
      <c r="AB1831">
        <v>0</v>
      </c>
    </row>
    <row r="1832" spans="1:28" x14ac:dyDescent="0.35">
      <c r="A1832">
        <v>1997</v>
      </c>
      <c r="B1832" t="s">
        <v>49</v>
      </c>
      <c r="C1832" t="s">
        <v>59</v>
      </c>
      <c r="D1832">
        <v>3980</v>
      </c>
      <c r="E1832">
        <v>5377</v>
      </c>
      <c r="F1832">
        <v>273489</v>
      </c>
      <c r="G1832">
        <v>272509</v>
      </c>
      <c r="H1832">
        <v>238</v>
      </c>
      <c r="I1832">
        <v>4.4000000000000004</v>
      </c>
      <c r="J1832">
        <v>268</v>
      </c>
      <c r="K1832">
        <v>5</v>
      </c>
      <c r="L1832">
        <v>56758</v>
      </c>
      <c r="M1832">
        <v>6929</v>
      </c>
      <c r="N1832">
        <v>49829</v>
      </c>
      <c r="O1832">
        <v>2.5</v>
      </c>
      <c r="P1832">
        <v>20.8</v>
      </c>
      <c r="Q1832">
        <v>54798</v>
      </c>
      <c r="R1832">
        <v>22327</v>
      </c>
      <c r="S1832">
        <v>32471</v>
      </c>
      <c r="T1832">
        <v>8.1999999999999993</v>
      </c>
      <c r="U1832">
        <v>20.100000000000001</v>
      </c>
      <c r="V1832">
        <v>1960</v>
      </c>
      <c r="W1832">
        <v>0.7</v>
      </c>
      <c r="X1832">
        <v>40.200000000000003</v>
      </c>
      <c r="Y1832">
        <v>131</v>
      </c>
      <c r="Z1832">
        <v>131</v>
      </c>
      <c r="AA1832">
        <v>17800</v>
      </c>
      <c r="AB1832">
        <v>0</v>
      </c>
    </row>
    <row r="1833" spans="1:28" x14ac:dyDescent="0.35">
      <c r="A1833">
        <v>1997</v>
      </c>
      <c r="B1833" t="s">
        <v>49</v>
      </c>
      <c r="C1833" t="s">
        <v>60</v>
      </c>
      <c r="D1833">
        <v>3402</v>
      </c>
      <c r="E1833">
        <v>4518</v>
      </c>
      <c r="F1833">
        <v>233010</v>
      </c>
      <c r="G1833">
        <v>231464</v>
      </c>
      <c r="H1833">
        <v>224</v>
      </c>
      <c r="I1833">
        <v>5</v>
      </c>
      <c r="J1833">
        <v>175</v>
      </c>
      <c r="K1833">
        <v>3.9</v>
      </c>
      <c r="L1833">
        <v>44990</v>
      </c>
      <c r="M1833">
        <v>4885</v>
      </c>
      <c r="N1833">
        <v>40105</v>
      </c>
      <c r="O1833">
        <v>2.1</v>
      </c>
      <c r="P1833">
        <v>19.399999999999999</v>
      </c>
      <c r="Q1833">
        <v>41898</v>
      </c>
      <c r="R1833">
        <v>16461</v>
      </c>
      <c r="S1833">
        <v>25437</v>
      </c>
      <c r="T1833">
        <v>7.1</v>
      </c>
      <c r="U1833">
        <v>18.100000000000001</v>
      </c>
      <c r="V1833">
        <v>3092</v>
      </c>
      <c r="W1833">
        <v>1.3</v>
      </c>
      <c r="X1833">
        <v>36.200000000000003</v>
      </c>
      <c r="Y1833">
        <v>98</v>
      </c>
      <c r="Z1833">
        <v>98</v>
      </c>
      <c r="AA1833">
        <v>13014</v>
      </c>
      <c r="AB1833">
        <v>0</v>
      </c>
    </row>
    <row r="1834" spans="1:28" x14ac:dyDescent="0.35">
      <c r="A1834">
        <v>1997</v>
      </c>
      <c r="B1834" t="s">
        <v>49</v>
      </c>
      <c r="C1834" t="s">
        <v>61</v>
      </c>
      <c r="D1834">
        <v>3542</v>
      </c>
      <c r="E1834">
        <v>5442</v>
      </c>
      <c r="F1834">
        <v>241643</v>
      </c>
      <c r="G1834">
        <v>241116</v>
      </c>
      <c r="H1834">
        <v>355</v>
      </c>
      <c r="I1834">
        <v>6.6</v>
      </c>
      <c r="J1834">
        <v>285</v>
      </c>
      <c r="K1834">
        <v>5.3</v>
      </c>
      <c r="L1834">
        <v>44583</v>
      </c>
      <c r="M1834">
        <v>5536</v>
      </c>
      <c r="N1834">
        <v>39047</v>
      </c>
      <c r="O1834">
        <v>2.2999999999999998</v>
      </c>
      <c r="P1834">
        <v>18.5</v>
      </c>
      <c r="Q1834">
        <v>43529</v>
      </c>
      <c r="R1834">
        <v>16088</v>
      </c>
      <c r="S1834">
        <v>27441</v>
      </c>
      <c r="T1834">
        <v>6.7</v>
      </c>
      <c r="U1834">
        <v>18.100000000000001</v>
      </c>
      <c r="V1834">
        <v>1054</v>
      </c>
      <c r="W1834">
        <v>0.4</v>
      </c>
      <c r="X1834">
        <v>36.200000000000003</v>
      </c>
      <c r="Y1834">
        <v>80</v>
      </c>
      <c r="Z1834">
        <v>80</v>
      </c>
      <c r="AA1834">
        <v>10578</v>
      </c>
      <c r="AB1834">
        <v>0</v>
      </c>
    </row>
    <row r="1835" spans="1:28" x14ac:dyDescent="0.35">
      <c r="A1835">
        <v>1997</v>
      </c>
      <c r="B1835" t="s">
        <v>49</v>
      </c>
      <c r="C1835" t="s">
        <v>62</v>
      </c>
      <c r="D1835">
        <v>17716</v>
      </c>
      <c r="E1835">
        <v>28440</v>
      </c>
      <c r="F1835">
        <v>1209925</v>
      </c>
      <c r="G1835">
        <v>1207423</v>
      </c>
      <c r="H1835">
        <v>2058</v>
      </c>
      <c r="I1835">
        <v>7.3</v>
      </c>
      <c r="J1835">
        <v>1757</v>
      </c>
      <c r="K1835">
        <v>6.2</v>
      </c>
      <c r="L1835">
        <v>202326</v>
      </c>
      <c r="M1835">
        <v>33715</v>
      </c>
      <c r="N1835">
        <v>168611</v>
      </c>
      <c r="O1835">
        <v>2.8</v>
      </c>
      <c r="P1835">
        <v>16.8</v>
      </c>
      <c r="Q1835">
        <v>197321</v>
      </c>
      <c r="R1835">
        <v>66529</v>
      </c>
      <c r="S1835">
        <v>130792</v>
      </c>
      <c r="T1835">
        <v>5.5</v>
      </c>
      <c r="U1835">
        <v>16.3</v>
      </c>
      <c r="V1835">
        <v>5005</v>
      </c>
      <c r="W1835">
        <v>0.5</v>
      </c>
      <c r="X1835">
        <v>32.6</v>
      </c>
      <c r="Y1835">
        <v>280</v>
      </c>
      <c r="Z1835">
        <v>280</v>
      </c>
      <c r="AA1835">
        <v>36778</v>
      </c>
      <c r="AB1835">
        <v>0</v>
      </c>
    </row>
    <row r="1836" spans="1:28" x14ac:dyDescent="0.35">
      <c r="A1836">
        <v>1997</v>
      </c>
      <c r="B1836" t="s">
        <v>49</v>
      </c>
      <c r="C1836" t="s">
        <v>63</v>
      </c>
      <c r="D1836">
        <v>16337</v>
      </c>
      <c r="E1836">
        <v>29399</v>
      </c>
      <c r="F1836">
        <v>1121744</v>
      </c>
      <c r="G1836">
        <v>1115642</v>
      </c>
      <c r="H1836">
        <v>2041</v>
      </c>
      <c r="I1836">
        <v>7</v>
      </c>
      <c r="J1836">
        <v>1767</v>
      </c>
      <c r="K1836">
        <v>6</v>
      </c>
      <c r="L1836">
        <v>169119</v>
      </c>
      <c r="M1836">
        <v>28714</v>
      </c>
      <c r="N1836">
        <v>140405</v>
      </c>
      <c r="O1836">
        <v>2.6</v>
      </c>
      <c r="P1836">
        <v>15.2</v>
      </c>
      <c r="Q1836">
        <v>156914</v>
      </c>
      <c r="R1836">
        <v>49761</v>
      </c>
      <c r="S1836">
        <v>107153</v>
      </c>
      <c r="T1836">
        <v>4.5</v>
      </c>
      <c r="U1836">
        <v>14.1</v>
      </c>
      <c r="V1836">
        <v>12205</v>
      </c>
      <c r="W1836">
        <v>1.1000000000000001</v>
      </c>
      <c r="X1836">
        <v>28.2</v>
      </c>
      <c r="Y1836">
        <v>155</v>
      </c>
      <c r="Z1836">
        <v>155</v>
      </c>
      <c r="AA1836">
        <v>20938</v>
      </c>
      <c r="AB1836">
        <v>0</v>
      </c>
    </row>
    <row r="1837" spans="1:28" x14ac:dyDescent="0.35">
      <c r="A1837">
        <v>1997</v>
      </c>
      <c r="B1837" t="s">
        <v>49</v>
      </c>
      <c r="C1837" t="s">
        <v>64</v>
      </c>
      <c r="D1837">
        <v>15468</v>
      </c>
      <c r="E1837">
        <v>33623</v>
      </c>
      <c r="F1837">
        <v>1054328</v>
      </c>
      <c r="G1837">
        <v>1047276</v>
      </c>
      <c r="H1837">
        <v>2685</v>
      </c>
      <c r="I1837">
        <v>8.1</v>
      </c>
      <c r="J1837">
        <v>2073</v>
      </c>
      <c r="K1837">
        <v>6.2</v>
      </c>
      <c r="L1837">
        <v>159834</v>
      </c>
      <c r="M1837">
        <v>35728</v>
      </c>
      <c r="N1837">
        <v>124106</v>
      </c>
      <c r="O1837">
        <v>3.4</v>
      </c>
      <c r="P1837">
        <v>15.3</v>
      </c>
      <c r="Q1837">
        <v>145729</v>
      </c>
      <c r="R1837">
        <v>38484</v>
      </c>
      <c r="S1837">
        <v>107245</v>
      </c>
      <c r="T1837">
        <v>3.7</v>
      </c>
      <c r="U1837">
        <v>13.9</v>
      </c>
      <c r="V1837">
        <v>14105</v>
      </c>
      <c r="W1837">
        <v>1.4</v>
      </c>
      <c r="X1837">
        <v>27.8</v>
      </c>
      <c r="Y1837">
        <v>91</v>
      </c>
      <c r="Z1837">
        <v>91</v>
      </c>
      <c r="AA1837">
        <v>12033</v>
      </c>
      <c r="AB1837">
        <v>0</v>
      </c>
    </row>
    <row r="1838" spans="1:28" x14ac:dyDescent="0.35">
      <c r="A1838">
        <v>1997</v>
      </c>
      <c r="B1838" t="s">
        <v>49</v>
      </c>
      <c r="C1838" t="s">
        <v>45</v>
      </c>
      <c r="D1838">
        <v>41450</v>
      </c>
      <c r="E1838">
        <v>81642</v>
      </c>
      <c r="F1838">
        <v>2847826</v>
      </c>
      <c r="G1838">
        <v>2842313</v>
      </c>
      <c r="H1838">
        <v>4779</v>
      </c>
      <c r="I1838">
        <v>5.9</v>
      </c>
      <c r="J1838">
        <v>4771</v>
      </c>
      <c r="K1838">
        <v>5.8</v>
      </c>
      <c r="L1838">
        <v>350928</v>
      </c>
      <c r="M1838">
        <v>69975</v>
      </c>
      <c r="N1838">
        <v>280953</v>
      </c>
      <c r="O1838">
        <v>2.5</v>
      </c>
      <c r="P1838">
        <v>12.3</v>
      </c>
      <c r="Q1838">
        <v>339901</v>
      </c>
      <c r="R1838">
        <v>96238</v>
      </c>
      <c r="S1838">
        <v>243663</v>
      </c>
      <c r="T1838">
        <v>3.4</v>
      </c>
      <c r="U1838">
        <v>12</v>
      </c>
      <c r="V1838">
        <v>11027</v>
      </c>
      <c r="W1838">
        <v>0.3</v>
      </c>
      <c r="X1838">
        <v>24</v>
      </c>
      <c r="Y1838">
        <v>222</v>
      </c>
      <c r="Z1838">
        <v>222</v>
      </c>
      <c r="AA1838">
        <v>30056</v>
      </c>
      <c r="AB1838">
        <v>0</v>
      </c>
    </row>
    <row r="1839" spans="1:28" x14ac:dyDescent="0.35">
      <c r="A1839">
        <v>1997</v>
      </c>
      <c r="B1839" t="s">
        <v>50</v>
      </c>
      <c r="C1839" t="s">
        <v>44</v>
      </c>
      <c r="D1839">
        <v>662</v>
      </c>
      <c r="E1839">
        <v>1908</v>
      </c>
      <c r="F1839">
        <v>197904</v>
      </c>
      <c r="G1839">
        <v>99102</v>
      </c>
      <c r="H1839">
        <v>1907</v>
      </c>
      <c r="I1839">
        <v>199.9</v>
      </c>
      <c r="J1839">
        <v>0</v>
      </c>
      <c r="K1839">
        <v>0</v>
      </c>
      <c r="L1839">
        <v>197604</v>
      </c>
      <c r="M1839">
        <v>197604</v>
      </c>
      <c r="N1839">
        <v>0</v>
      </c>
      <c r="O1839">
        <v>199.4</v>
      </c>
      <c r="P1839">
        <v>199.4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197604</v>
      </c>
      <c r="W1839">
        <v>199.4</v>
      </c>
      <c r="X1839">
        <v>0</v>
      </c>
      <c r="AB1839">
        <v>0</v>
      </c>
    </row>
    <row r="1840" spans="1:28" x14ac:dyDescent="0.35">
      <c r="A1840">
        <v>1997</v>
      </c>
      <c r="B1840" t="s">
        <v>50</v>
      </c>
      <c r="C1840" t="s">
        <v>57</v>
      </c>
      <c r="D1840">
        <v>1484</v>
      </c>
      <c r="E1840">
        <v>2947</v>
      </c>
      <c r="F1840">
        <v>247002</v>
      </c>
      <c r="G1840">
        <v>230703</v>
      </c>
      <c r="H1840">
        <v>639</v>
      </c>
      <c r="I1840">
        <v>23.5</v>
      </c>
      <c r="J1840">
        <v>180</v>
      </c>
      <c r="K1840">
        <v>6.6</v>
      </c>
      <c r="L1840">
        <v>99095</v>
      </c>
      <c r="M1840">
        <v>31046</v>
      </c>
      <c r="N1840">
        <v>68049</v>
      </c>
      <c r="O1840">
        <v>13.5</v>
      </c>
      <c r="P1840">
        <v>43</v>
      </c>
      <c r="Q1840">
        <v>66497</v>
      </c>
      <c r="R1840">
        <v>38242</v>
      </c>
      <c r="S1840">
        <v>28255</v>
      </c>
      <c r="T1840">
        <v>16.600000000000001</v>
      </c>
      <c r="U1840">
        <v>28.8</v>
      </c>
      <c r="V1840">
        <v>32598</v>
      </c>
      <c r="W1840">
        <v>14.2</v>
      </c>
      <c r="X1840">
        <v>57.6</v>
      </c>
      <c r="Y1840">
        <v>100</v>
      </c>
      <c r="Z1840">
        <v>100</v>
      </c>
      <c r="AA1840">
        <v>29935</v>
      </c>
      <c r="AB1840">
        <v>0</v>
      </c>
    </row>
    <row r="1841" spans="1:28" x14ac:dyDescent="0.35">
      <c r="A1841">
        <v>1997</v>
      </c>
      <c r="B1841" t="s">
        <v>50</v>
      </c>
      <c r="C1841" t="s">
        <v>58</v>
      </c>
      <c r="D1841">
        <v>1588</v>
      </c>
      <c r="E1841">
        <v>2997</v>
      </c>
      <c r="F1841">
        <v>247587</v>
      </c>
      <c r="G1841">
        <v>246983</v>
      </c>
      <c r="H1841">
        <v>336</v>
      </c>
      <c r="I1841">
        <v>11.4</v>
      </c>
      <c r="J1841">
        <v>223</v>
      </c>
      <c r="K1841">
        <v>7.6</v>
      </c>
      <c r="L1841">
        <v>66265</v>
      </c>
      <c r="M1841">
        <v>10101</v>
      </c>
      <c r="N1841">
        <v>56164</v>
      </c>
      <c r="O1841">
        <v>4.0999999999999996</v>
      </c>
      <c r="P1841">
        <v>26.8</v>
      </c>
      <c r="Q1841">
        <v>65056</v>
      </c>
      <c r="R1841">
        <v>35652</v>
      </c>
      <c r="S1841">
        <v>29404</v>
      </c>
      <c r="T1841">
        <v>14.4</v>
      </c>
      <c r="U1841">
        <v>26.3</v>
      </c>
      <c r="V1841">
        <v>1209</v>
      </c>
      <c r="W1841">
        <v>0.5</v>
      </c>
      <c r="X1841">
        <v>52.6</v>
      </c>
      <c r="Y1841">
        <v>98</v>
      </c>
      <c r="Z1841">
        <v>98</v>
      </c>
      <c r="AA1841">
        <v>29137</v>
      </c>
      <c r="AB1841">
        <v>0</v>
      </c>
    </row>
    <row r="1842" spans="1:28" x14ac:dyDescent="0.35">
      <c r="A1842">
        <v>1997</v>
      </c>
      <c r="B1842" t="s">
        <v>50</v>
      </c>
      <c r="C1842" t="s">
        <v>59</v>
      </c>
      <c r="D1842">
        <v>1585</v>
      </c>
      <c r="E1842">
        <v>3060</v>
      </c>
      <c r="F1842">
        <v>238894</v>
      </c>
      <c r="G1842">
        <v>237176</v>
      </c>
      <c r="H1842">
        <v>285</v>
      </c>
      <c r="I1842">
        <v>9.4</v>
      </c>
      <c r="J1842">
        <v>244</v>
      </c>
      <c r="K1842">
        <v>8</v>
      </c>
      <c r="L1842">
        <v>56556</v>
      </c>
      <c r="M1842">
        <v>10232</v>
      </c>
      <c r="N1842">
        <v>46324</v>
      </c>
      <c r="O1842">
        <v>4.3</v>
      </c>
      <c r="P1842">
        <v>23.8</v>
      </c>
      <c r="Q1842">
        <v>53119</v>
      </c>
      <c r="R1842">
        <v>25215</v>
      </c>
      <c r="S1842">
        <v>27904</v>
      </c>
      <c r="T1842">
        <v>10.6</v>
      </c>
      <c r="U1842">
        <v>22.4</v>
      </c>
      <c r="V1842">
        <v>3437</v>
      </c>
      <c r="W1842">
        <v>1.4</v>
      </c>
      <c r="X1842">
        <v>44.8</v>
      </c>
      <c r="Y1842">
        <v>55</v>
      </c>
      <c r="Z1842">
        <v>55</v>
      </c>
      <c r="AA1842">
        <v>16763</v>
      </c>
      <c r="AB1842">
        <v>0</v>
      </c>
    </row>
    <row r="1843" spans="1:28" x14ac:dyDescent="0.35">
      <c r="A1843">
        <v>1997</v>
      </c>
      <c r="B1843" t="s">
        <v>50</v>
      </c>
      <c r="C1843" t="s">
        <v>60</v>
      </c>
      <c r="D1843">
        <v>1374</v>
      </c>
      <c r="E1843">
        <v>2401</v>
      </c>
      <c r="F1843">
        <v>209120</v>
      </c>
      <c r="G1843">
        <v>204895</v>
      </c>
      <c r="H1843">
        <v>252</v>
      </c>
      <c r="I1843">
        <v>10.8</v>
      </c>
      <c r="J1843">
        <v>120</v>
      </c>
      <c r="K1843">
        <v>5.0999999999999996</v>
      </c>
      <c r="L1843">
        <v>47621</v>
      </c>
      <c r="M1843">
        <v>8199</v>
      </c>
      <c r="N1843">
        <v>39422</v>
      </c>
      <c r="O1843">
        <v>4</v>
      </c>
      <c r="P1843">
        <v>23.2</v>
      </c>
      <c r="Q1843">
        <v>39170</v>
      </c>
      <c r="R1843">
        <v>15881</v>
      </c>
      <c r="S1843">
        <v>23289</v>
      </c>
      <c r="T1843">
        <v>7.8</v>
      </c>
      <c r="U1843">
        <v>19.100000000000001</v>
      </c>
      <c r="V1843">
        <v>8451</v>
      </c>
      <c r="W1843">
        <v>4.0999999999999996</v>
      </c>
      <c r="X1843">
        <v>38.200000000000003</v>
      </c>
      <c r="Y1843">
        <v>42</v>
      </c>
      <c r="Z1843">
        <v>42</v>
      </c>
      <c r="AA1843">
        <v>12090</v>
      </c>
      <c r="AB1843">
        <v>0</v>
      </c>
    </row>
    <row r="1844" spans="1:28" x14ac:dyDescent="0.35">
      <c r="A1844">
        <v>1997</v>
      </c>
      <c r="B1844" t="s">
        <v>50</v>
      </c>
      <c r="C1844" t="s">
        <v>61</v>
      </c>
      <c r="D1844">
        <v>1532</v>
      </c>
      <c r="E1844">
        <v>3609</v>
      </c>
      <c r="F1844">
        <v>230652</v>
      </c>
      <c r="G1844">
        <v>227800</v>
      </c>
      <c r="H1844">
        <v>356</v>
      </c>
      <c r="I1844">
        <v>10</v>
      </c>
      <c r="J1844">
        <v>282</v>
      </c>
      <c r="K1844">
        <v>7.9</v>
      </c>
      <c r="L1844">
        <v>47614</v>
      </c>
      <c r="M1844">
        <v>9054</v>
      </c>
      <c r="N1844">
        <v>38560</v>
      </c>
      <c r="O1844">
        <v>4</v>
      </c>
      <c r="P1844">
        <v>20.9</v>
      </c>
      <c r="Q1844">
        <v>41910</v>
      </c>
      <c r="R1844">
        <v>15540</v>
      </c>
      <c r="S1844">
        <v>26370</v>
      </c>
      <c r="T1844">
        <v>6.8</v>
      </c>
      <c r="U1844">
        <v>18.399999999999999</v>
      </c>
      <c r="V1844">
        <v>5704</v>
      </c>
      <c r="W1844">
        <v>2.5</v>
      </c>
      <c r="X1844">
        <v>36.799999999999997</v>
      </c>
      <c r="Y1844">
        <v>28</v>
      </c>
      <c r="Z1844">
        <v>28</v>
      </c>
      <c r="AA1844">
        <v>8685</v>
      </c>
      <c r="AB1844">
        <v>0</v>
      </c>
    </row>
    <row r="1845" spans="1:28" x14ac:dyDescent="0.35">
      <c r="A1845">
        <v>1997</v>
      </c>
      <c r="B1845" t="s">
        <v>50</v>
      </c>
      <c r="C1845" t="s">
        <v>62</v>
      </c>
      <c r="D1845">
        <v>7879</v>
      </c>
      <c r="E1845">
        <v>20684</v>
      </c>
      <c r="F1845">
        <v>1185934</v>
      </c>
      <c r="G1845">
        <v>1169286</v>
      </c>
      <c r="H1845">
        <v>2355</v>
      </c>
      <c r="I1845">
        <v>11.7</v>
      </c>
      <c r="J1845">
        <v>1298</v>
      </c>
      <c r="K1845">
        <v>6.4</v>
      </c>
      <c r="L1845">
        <v>225483</v>
      </c>
      <c r="M1845">
        <v>44796</v>
      </c>
      <c r="N1845">
        <v>180687</v>
      </c>
      <c r="O1845">
        <v>3.8</v>
      </c>
      <c r="P1845">
        <v>19.3</v>
      </c>
      <c r="Q1845">
        <v>192186</v>
      </c>
      <c r="R1845">
        <v>67022</v>
      </c>
      <c r="S1845">
        <v>125164</v>
      </c>
      <c r="T1845">
        <v>5.7</v>
      </c>
      <c r="U1845">
        <v>16.399999999999999</v>
      </c>
      <c r="V1845">
        <v>33297</v>
      </c>
      <c r="W1845">
        <v>2.9</v>
      </c>
      <c r="X1845">
        <v>32.799999999999997</v>
      </c>
      <c r="Y1845">
        <v>95</v>
      </c>
      <c r="Z1845">
        <v>95</v>
      </c>
      <c r="AA1845">
        <v>27923</v>
      </c>
      <c r="AB1845">
        <v>0</v>
      </c>
    </row>
    <row r="1846" spans="1:28" x14ac:dyDescent="0.35">
      <c r="A1846">
        <v>1997</v>
      </c>
      <c r="B1846" t="s">
        <v>50</v>
      </c>
      <c r="C1846" t="s">
        <v>63</v>
      </c>
      <c r="D1846">
        <v>8359</v>
      </c>
      <c r="E1846">
        <v>25423</v>
      </c>
      <c r="F1846">
        <v>1241988</v>
      </c>
      <c r="G1846">
        <v>1232527</v>
      </c>
      <c r="H1846">
        <v>2665</v>
      </c>
      <c r="I1846">
        <v>10.7</v>
      </c>
      <c r="J1846">
        <v>1740</v>
      </c>
      <c r="K1846">
        <v>7</v>
      </c>
      <c r="L1846">
        <v>203796</v>
      </c>
      <c r="M1846">
        <v>47725</v>
      </c>
      <c r="N1846">
        <v>156071</v>
      </c>
      <c r="O1846">
        <v>3.9</v>
      </c>
      <c r="P1846">
        <v>16.5</v>
      </c>
      <c r="Q1846">
        <v>184873</v>
      </c>
      <c r="R1846">
        <v>53608</v>
      </c>
      <c r="S1846">
        <v>131265</v>
      </c>
      <c r="T1846">
        <v>4.3</v>
      </c>
      <c r="U1846">
        <v>15</v>
      </c>
      <c r="V1846">
        <v>18923</v>
      </c>
      <c r="W1846">
        <v>1.5</v>
      </c>
      <c r="X1846">
        <v>30</v>
      </c>
      <c r="Y1846">
        <v>61</v>
      </c>
      <c r="Z1846">
        <v>61</v>
      </c>
      <c r="AA1846">
        <v>17291</v>
      </c>
      <c r="AB1846">
        <v>0</v>
      </c>
    </row>
    <row r="1847" spans="1:28" x14ac:dyDescent="0.35">
      <c r="A1847">
        <v>1997</v>
      </c>
      <c r="B1847" t="s">
        <v>50</v>
      </c>
      <c r="C1847" t="s">
        <v>64</v>
      </c>
      <c r="D1847">
        <v>8769</v>
      </c>
      <c r="E1847">
        <v>35214</v>
      </c>
      <c r="F1847">
        <v>1318922</v>
      </c>
      <c r="G1847">
        <v>1309293</v>
      </c>
      <c r="H1847">
        <v>3556</v>
      </c>
      <c r="I1847">
        <v>10.3</v>
      </c>
      <c r="J1847">
        <v>2390</v>
      </c>
      <c r="K1847">
        <v>6.9</v>
      </c>
      <c r="L1847">
        <v>215342</v>
      </c>
      <c r="M1847">
        <v>55404</v>
      </c>
      <c r="N1847">
        <v>159938</v>
      </c>
      <c r="O1847">
        <v>4.2</v>
      </c>
      <c r="P1847">
        <v>16.399999999999999</v>
      </c>
      <c r="Q1847">
        <v>196083</v>
      </c>
      <c r="R1847">
        <v>52981</v>
      </c>
      <c r="S1847">
        <v>143102</v>
      </c>
      <c r="T1847">
        <v>4</v>
      </c>
      <c r="U1847">
        <v>15</v>
      </c>
      <c r="V1847">
        <v>19259</v>
      </c>
      <c r="W1847">
        <v>1.4</v>
      </c>
      <c r="X1847">
        <v>30</v>
      </c>
      <c r="Y1847">
        <v>43</v>
      </c>
      <c r="Z1847">
        <v>43</v>
      </c>
      <c r="AA1847">
        <v>12203</v>
      </c>
      <c r="AB1847">
        <v>0</v>
      </c>
    </row>
    <row r="1848" spans="1:28" x14ac:dyDescent="0.35">
      <c r="A1848">
        <v>1997</v>
      </c>
      <c r="B1848" t="s">
        <v>50</v>
      </c>
      <c r="C1848" t="s">
        <v>45</v>
      </c>
      <c r="D1848">
        <v>25744</v>
      </c>
      <c r="E1848">
        <v>88430</v>
      </c>
      <c r="F1848">
        <v>3876575</v>
      </c>
      <c r="G1848">
        <v>3851693</v>
      </c>
      <c r="H1848">
        <v>7165</v>
      </c>
      <c r="I1848">
        <v>8.1999999999999993</v>
      </c>
      <c r="J1848">
        <v>5702</v>
      </c>
      <c r="K1848">
        <v>6.5</v>
      </c>
      <c r="L1848">
        <v>517811</v>
      </c>
      <c r="M1848">
        <v>119278</v>
      </c>
      <c r="N1848">
        <v>398533</v>
      </c>
      <c r="O1848">
        <v>3.1</v>
      </c>
      <c r="P1848">
        <v>13.4</v>
      </c>
      <c r="Q1848">
        <v>468046</v>
      </c>
      <c r="R1848">
        <v>125083</v>
      </c>
      <c r="S1848">
        <v>342963</v>
      </c>
      <c r="T1848">
        <v>3.2</v>
      </c>
      <c r="U1848">
        <v>12.2</v>
      </c>
      <c r="V1848">
        <v>49765</v>
      </c>
      <c r="W1848">
        <v>1.2</v>
      </c>
      <c r="X1848">
        <v>24.4</v>
      </c>
      <c r="Y1848">
        <v>80</v>
      </c>
      <c r="Z1848">
        <v>80</v>
      </c>
      <c r="AA1848">
        <v>22842</v>
      </c>
      <c r="AB1848">
        <v>0</v>
      </c>
    </row>
    <row r="1849" spans="1:28" x14ac:dyDescent="0.35">
      <c r="A1849">
        <v>1997</v>
      </c>
      <c r="B1849" t="s">
        <v>51</v>
      </c>
      <c r="C1849" t="s">
        <v>44</v>
      </c>
      <c r="D1849">
        <v>119</v>
      </c>
      <c r="E1849">
        <v>669</v>
      </c>
      <c r="F1849">
        <v>78980</v>
      </c>
      <c r="G1849">
        <v>39490</v>
      </c>
      <c r="H1849">
        <v>669</v>
      </c>
      <c r="I1849">
        <v>200</v>
      </c>
      <c r="J1849">
        <v>0</v>
      </c>
      <c r="K1849">
        <v>0</v>
      </c>
      <c r="L1849">
        <v>78980</v>
      </c>
      <c r="M1849">
        <v>78980</v>
      </c>
      <c r="N1849">
        <v>0</v>
      </c>
      <c r="O1849">
        <v>200</v>
      </c>
      <c r="P1849">
        <v>200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78980</v>
      </c>
      <c r="W1849">
        <v>200</v>
      </c>
      <c r="X1849">
        <v>0</v>
      </c>
      <c r="AB1849">
        <v>0</v>
      </c>
    </row>
    <row r="1850" spans="1:28" x14ac:dyDescent="0.35">
      <c r="A1850">
        <v>1997</v>
      </c>
      <c r="B1850" t="s">
        <v>51</v>
      </c>
      <c r="C1850" t="s">
        <v>57</v>
      </c>
      <c r="D1850">
        <v>313</v>
      </c>
      <c r="E1850">
        <v>1008</v>
      </c>
      <c r="F1850">
        <v>114774</v>
      </c>
      <c r="G1850">
        <v>99506</v>
      </c>
      <c r="H1850">
        <v>230</v>
      </c>
      <c r="I1850">
        <v>25.3</v>
      </c>
      <c r="J1850">
        <v>36</v>
      </c>
      <c r="K1850">
        <v>4</v>
      </c>
      <c r="L1850">
        <v>44821</v>
      </c>
      <c r="M1850">
        <v>12104</v>
      </c>
      <c r="N1850">
        <v>32717</v>
      </c>
      <c r="O1850">
        <v>12.2</v>
      </c>
      <c r="P1850">
        <v>45</v>
      </c>
      <c r="Q1850">
        <v>14285</v>
      </c>
      <c r="R1850">
        <v>2169</v>
      </c>
      <c r="S1850">
        <v>12116</v>
      </c>
      <c r="T1850">
        <v>2.2000000000000002</v>
      </c>
      <c r="U1850">
        <v>14.4</v>
      </c>
      <c r="V1850">
        <v>30536</v>
      </c>
      <c r="W1850">
        <v>30.6</v>
      </c>
      <c r="X1850">
        <v>28.8</v>
      </c>
      <c r="AB1850">
        <v>0</v>
      </c>
    </row>
    <row r="1851" spans="1:28" x14ac:dyDescent="0.35">
      <c r="A1851">
        <v>1997</v>
      </c>
      <c r="B1851" t="s">
        <v>51</v>
      </c>
      <c r="C1851" t="s">
        <v>58</v>
      </c>
      <c r="D1851">
        <v>328</v>
      </c>
      <c r="E1851">
        <v>1355</v>
      </c>
      <c r="F1851">
        <v>118003</v>
      </c>
      <c r="G1851">
        <v>115473</v>
      </c>
      <c r="H1851">
        <v>484</v>
      </c>
      <c r="I1851">
        <v>42.1</v>
      </c>
      <c r="J1851">
        <v>77</v>
      </c>
      <c r="K1851">
        <v>6.7</v>
      </c>
      <c r="L1851">
        <v>35859</v>
      </c>
      <c r="M1851">
        <v>6548</v>
      </c>
      <c r="N1851">
        <v>29311</v>
      </c>
      <c r="O1851">
        <v>5.7</v>
      </c>
      <c r="P1851">
        <v>31.1</v>
      </c>
      <c r="Q1851">
        <v>30798</v>
      </c>
      <c r="R1851">
        <v>16593</v>
      </c>
      <c r="S1851">
        <v>14205</v>
      </c>
      <c r="T1851">
        <v>14.4</v>
      </c>
      <c r="U1851">
        <v>26.7</v>
      </c>
      <c r="V1851">
        <v>5061</v>
      </c>
      <c r="W1851">
        <v>4.4000000000000004</v>
      </c>
      <c r="X1851">
        <v>53.4</v>
      </c>
      <c r="Y1851">
        <v>18</v>
      </c>
      <c r="Z1851">
        <v>18</v>
      </c>
      <c r="AA1851">
        <v>12596</v>
      </c>
      <c r="AB1851">
        <v>0</v>
      </c>
    </row>
    <row r="1852" spans="1:28" x14ac:dyDescent="0.35">
      <c r="A1852">
        <v>1997</v>
      </c>
      <c r="B1852" t="s">
        <v>51</v>
      </c>
      <c r="C1852" t="s">
        <v>59</v>
      </c>
      <c r="D1852">
        <v>344</v>
      </c>
      <c r="E1852">
        <v>986</v>
      </c>
      <c r="F1852">
        <v>120962</v>
      </c>
      <c r="G1852">
        <v>119006</v>
      </c>
      <c r="H1852">
        <v>160</v>
      </c>
      <c r="I1852">
        <v>16.600000000000001</v>
      </c>
      <c r="J1852">
        <v>110</v>
      </c>
      <c r="K1852">
        <v>11.4</v>
      </c>
      <c r="L1852">
        <v>31986</v>
      </c>
      <c r="M1852">
        <v>6630</v>
      </c>
      <c r="N1852">
        <v>25356</v>
      </c>
      <c r="O1852">
        <v>5.6</v>
      </c>
      <c r="P1852">
        <v>26.9</v>
      </c>
      <c r="Q1852">
        <v>28073</v>
      </c>
      <c r="R1852">
        <v>13402</v>
      </c>
      <c r="S1852">
        <v>14671</v>
      </c>
      <c r="T1852">
        <v>11.3</v>
      </c>
      <c r="U1852">
        <v>23.6</v>
      </c>
      <c r="V1852">
        <v>3913</v>
      </c>
      <c r="W1852">
        <v>3.3</v>
      </c>
      <c r="X1852">
        <v>47.2</v>
      </c>
      <c r="Y1852">
        <v>12</v>
      </c>
      <c r="Z1852">
        <v>12</v>
      </c>
      <c r="AA1852">
        <v>8746</v>
      </c>
      <c r="AB1852">
        <v>0</v>
      </c>
    </row>
    <row r="1853" spans="1:28" x14ac:dyDescent="0.35">
      <c r="A1853">
        <v>1997</v>
      </c>
      <c r="B1853" t="s">
        <v>51</v>
      </c>
      <c r="C1853" t="s">
        <v>60</v>
      </c>
      <c r="D1853">
        <v>307</v>
      </c>
      <c r="E1853">
        <v>836</v>
      </c>
      <c r="F1853">
        <v>103706</v>
      </c>
      <c r="G1853">
        <v>101948</v>
      </c>
      <c r="H1853">
        <v>69</v>
      </c>
      <c r="I1853">
        <v>8.4</v>
      </c>
      <c r="J1853">
        <v>41</v>
      </c>
      <c r="K1853">
        <v>5</v>
      </c>
      <c r="L1853">
        <v>25931</v>
      </c>
      <c r="M1853">
        <v>3298</v>
      </c>
      <c r="N1853">
        <v>22633</v>
      </c>
      <c r="O1853">
        <v>3.2</v>
      </c>
      <c r="P1853">
        <v>25.4</v>
      </c>
      <c r="Q1853">
        <v>22414</v>
      </c>
      <c r="R1853">
        <v>7656</v>
      </c>
      <c r="S1853">
        <v>14758</v>
      </c>
      <c r="T1853">
        <v>7.5</v>
      </c>
      <c r="U1853">
        <v>22</v>
      </c>
      <c r="V1853">
        <v>3517</v>
      </c>
      <c r="W1853">
        <v>3.4</v>
      </c>
      <c r="X1853">
        <v>44</v>
      </c>
      <c r="Y1853">
        <v>7</v>
      </c>
      <c r="Z1853">
        <v>7</v>
      </c>
      <c r="AB1853">
        <v>1</v>
      </c>
    </row>
    <row r="1854" spans="1:28" x14ac:dyDescent="0.35">
      <c r="A1854">
        <v>1997</v>
      </c>
      <c r="B1854" t="s">
        <v>51</v>
      </c>
      <c r="C1854" t="s">
        <v>61</v>
      </c>
      <c r="D1854">
        <v>321</v>
      </c>
      <c r="E1854">
        <v>1501</v>
      </c>
      <c r="F1854">
        <v>112001</v>
      </c>
      <c r="G1854">
        <v>106222</v>
      </c>
      <c r="H1854">
        <v>173</v>
      </c>
      <c r="I1854">
        <v>12</v>
      </c>
      <c r="J1854">
        <v>49</v>
      </c>
      <c r="K1854">
        <v>3.4</v>
      </c>
      <c r="L1854">
        <v>25305</v>
      </c>
      <c r="M1854">
        <v>5492</v>
      </c>
      <c r="N1854">
        <v>19813</v>
      </c>
      <c r="O1854">
        <v>5.2</v>
      </c>
      <c r="P1854">
        <v>23.8</v>
      </c>
      <c r="Q1854">
        <v>13747</v>
      </c>
      <c r="R1854">
        <v>2828</v>
      </c>
      <c r="S1854">
        <v>10919</v>
      </c>
      <c r="T1854">
        <v>2.7</v>
      </c>
      <c r="U1854">
        <v>12.9</v>
      </c>
      <c r="V1854">
        <v>11558</v>
      </c>
      <c r="W1854">
        <v>10.9</v>
      </c>
      <c r="X1854">
        <v>25.8</v>
      </c>
      <c r="Y1854">
        <v>2</v>
      </c>
      <c r="Z1854">
        <v>2</v>
      </c>
      <c r="AB1854">
        <v>1</v>
      </c>
    </row>
    <row r="1855" spans="1:28" x14ac:dyDescent="0.35">
      <c r="A1855">
        <v>1997</v>
      </c>
      <c r="B1855" t="s">
        <v>51</v>
      </c>
      <c r="C1855" t="s">
        <v>62</v>
      </c>
      <c r="D1855">
        <v>1910</v>
      </c>
      <c r="E1855">
        <v>9922</v>
      </c>
      <c r="F1855">
        <v>657857</v>
      </c>
      <c r="G1855">
        <v>641968</v>
      </c>
      <c r="H1855">
        <v>1510</v>
      </c>
      <c r="I1855">
        <v>15.9</v>
      </c>
      <c r="J1855">
        <v>644</v>
      </c>
      <c r="K1855">
        <v>6.8</v>
      </c>
      <c r="L1855">
        <v>128199</v>
      </c>
      <c r="M1855">
        <v>32786</v>
      </c>
      <c r="N1855">
        <v>95413</v>
      </c>
      <c r="O1855">
        <v>5.0999999999999996</v>
      </c>
      <c r="P1855">
        <v>20</v>
      </c>
      <c r="Q1855">
        <v>96421</v>
      </c>
      <c r="R1855">
        <v>29332</v>
      </c>
      <c r="S1855">
        <v>67089</v>
      </c>
      <c r="T1855">
        <v>4.5999999999999996</v>
      </c>
      <c r="U1855">
        <v>15</v>
      </c>
      <c r="V1855">
        <v>31778</v>
      </c>
      <c r="W1855">
        <v>5</v>
      </c>
      <c r="X1855">
        <v>30</v>
      </c>
      <c r="Y1855">
        <v>14</v>
      </c>
      <c r="Z1855">
        <v>14</v>
      </c>
      <c r="AA1855">
        <v>8345</v>
      </c>
      <c r="AB1855">
        <v>0</v>
      </c>
    </row>
    <row r="1856" spans="1:28" x14ac:dyDescent="0.35">
      <c r="A1856">
        <v>1997</v>
      </c>
      <c r="B1856" t="s">
        <v>51</v>
      </c>
      <c r="C1856" t="s">
        <v>63</v>
      </c>
      <c r="D1856">
        <v>2093</v>
      </c>
      <c r="E1856">
        <v>13269</v>
      </c>
      <c r="F1856">
        <v>707204</v>
      </c>
      <c r="G1856">
        <v>694400</v>
      </c>
      <c r="H1856">
        <v>1697</v>
      </c>
      <c r="I1856">
        <v>13.3</v>
      </c>
      <c r="J1856">
        <v>750</v>
      </c>
      <c r="K1856">
        <v>5.9</v>
      </c>
      <c r="L1856">
        <v>119417</v>
      </c>
      <c r="M1856">
        <v>33612</v>
      </c>
      <c r="N1856">
        <v>85805</v>
      </c>
      <c r="O1856">
        <v>4.8</v>
      </c>
      <c r="P1856">
        <v>17.2</v>
      </c>
      <c r="Q1856">
        <v>93809</v>
      </c>
      <c r="R1856">
        <v>23708</v>
      </c>
      <c r="S1856">
        <v>70101</v>
      </c>
      <c r="T1856">
        <v>3.4</v>
      </c>
      <c r="U1856">
        <v>13.5</v>
      </c>
      <c r="V1856">
        <v>25608</v>
      </c>
      <c r="W1856">
        <v>3.7</v>
      </c>
      <c r="X1856">
        <v>27</v>
      </c>
      <c r="Y1856">
        <v>5</v>
      </c>
      <c r="Z1856">
        <v>5</v>
      </c>
      <c r="AA1856">
        <v>3583</v>
      </c>
      <c r="AB1856">
        <v>0</v>
      </c>
    </row>
    <row r="1857" spans="1:28" x14ac:dyDescent="0.35">
      <c r="A1857">
        <v>1997</v>
      </c>
      <c r="B1857" t="s">
        <v>51</v>
      </c>
      <c r="C1857" t="s">
        <v>64</v>
      </c>
      <c r="D1857">
        <v>2375</v>
      </c>
      <c r="E1857">
        <v>18684</v>
      </c>
      <c r="F1857">
        <v>797284</v>
      </c>
      <c r="G1857">
        <v>784425</v>
      </c>
      <c r="H1857">
        <v>2016</v>
      </c>
      <c r="I1857">
        <v>11</v>
      </c>
      <c r="J1857">
        <v>1267</v>
      </c>
      <c r="K1857">
        <v>6.9</v>
      </c>
      <c r="L1857">
        <v>127670</v>
      </c>
      <c r="M1857">
        <v>35966</v>
      </c>
      <c r="N1857">
        <v>91704</v>
      </c>
      <c r="O1857">
        <v>4.5999999999999996</v>
      </c>
      <c r="P1857">
        <v>16.3</v>
      </c>
      <c r="Q1857">
        <v>101952</v>
      </c>
      <c r="R1857">
        <v>26214</v>
      </c>
      <c r="S1857">
        <v>75738</v>
      </c>
      <c r="T1857">
        <v>3.3</v>
      </c>
      <c r="U1857">
        <v>13</v>
      </c>
      <c r="V1857">
        <v>25718</v>
      </c>
      <c r="W1857">
        <v>3.3</v>
      </c>
      <c r="X1857">
        <v>26</v>
      </c>
      <c r="Y1857">
        <v>4</v>
      </c>
      <c r="Z1857">
        <v>4</v>
      </c>
      <c r="AA1857">
        <v>2405</v>
      </c>
      <c r="AB1857">
        <v>0</v>
      </c>
    </row>
    <row r="1858" spans="1:28" x14ac:dyDescent="0.35">
      <c r="A1858">
        <v>1997</v>
      </c>
      <c r="B1858" t="s">
        <v>51</v>
      </c>
      <c r="C1858" t="s">
        <v>45</v>
      </c>
      <c r="D1858">
        <v>8616</v>
      </c>
      <c r="E1858">
        <v>61197</v>
      </c>
      <c r="F1858">
        <v>2903369</v>
      </c>
      <c r="G1858">
        <v>2887816</v>
      </c>
      <c r="H1858">
        <v>4608</v>
      </c>
      <c r="I1858">
        <v>7.6</v>
      </c>
      <c r="J1858">
        <v>3688</v>
      </c>
      <c r="K1858">
        <v>6.1</v>
      </c>
      <c r="L1858">
        <v>365044</v>
      </c>
      <c r="M1858">
        <v>82918</v>
      </c>
      <c r="N1858">
        <v>282126</v>
      </c>
      <c r="O1858">
        <v>2.9</v>
      </c>
      <c r="P1858">
        <v>12.6</v>
      </c>
      <c r="Q1858">
        <v>333938</v>
      </c>
      <c r="R1858">
        <v>94555</v>
      </c>
      <c r="S1858">
        <v>239383</v>
      </c>
      <c r="T1858">
        <v>3.3</v>
      </c>
      <c r="U1858">
        <v>11.6</v>
      </c>
      <c r="V1858">
        <v>31106</v>
      </c>
      <c r="W1858">
        <v>1</v>
      </c>
      <c r="X1858">
        <v>23.2</v>
      </c>
      <c r="Y1858">
        <v>14</v>
      </c>
      <c r="Z1858">
        <v>14</v>
      </c>
      <c r="AA1858">
        <v>8704</v>
      </c>
      <c r="AB1858">
        <v>0</v>
      </c>
    </row>
    <row r="1859" spans="1:28" x14ac:dyDescent="0.35">
      <c r="A1859">
        <v>1997</v>
      </c>
      <c r="B1859" t="s">
        <v>52</v>
      </c>
      <c r="C1859" t="s">
        <v>44</v>
      </c>
      <c r="D1859">
        <v>20</v>
      </c>
      <c r="E1859">
        <v>61</v>
      </c>
      <c r="F1859">
        <v>26974</v>
      </c>
      <c r="G1859">
        <v>13487</v>
      </c>
      <c r="H1859">
        <v>61</v>
      </c>
      <c r="I1859">
        <v>200</v>
      </c>
      <c r="J1859">
        <v>0</v>
      </c>
      <c r="K1859">
        <v>0</v>
      </c>
      <c r="L1859">
        <v>26974</v>
      </c>
      <c r="M1859">
        <v>26974</v>
      </c>
      <c r="N1859">
        <v>0</v>
      </c>
      <c r="O1859">
        <v>200</v>
      </c>
      <c r="P1859">
        <v>200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26974</v>
      </c>
      <c r="W1859">
        <v>200</v>
      </c>
      <c r="X1859">
        <v>0</v>
      </c>
      <c r="AB1859">
        <v>0</v>
      </c>
    </row>
    <row r="1860" spans="1:28" x14ac:dyDescent="0.35">
      <c r="A1860">
        <v>1997</v>
      </c>
      <c r="B1860" t="s">
        <v>52</v>
      </c>
      <c r="C1860" t="s">
        <v>57</v>
      </c>
      <c r="D1860">
        <v>133</v>
      </c>
      <c r="E1860">
        <v>592</v>
      </c>
      <c r="F1860">
        <v>97212</v>
      </c>
      <c r="G1860">
        <v>88579</v>
      </c>
      <c r="H1860">
        <v>89</v>
      </c>
      <c r="I1860">
        <v>15.5</v>
      </c>
      <c r="J1860">
        <v>53</v>
      </c>
      <c r="K1860">
        <v>9.1999999999999993</v>
      </c>
      <c r="L1860">
        <v>35219</v>
      </c>
      <c r="M1860">
        <v>10048</v>
      </c>
      <c r="N1860">
        <v>25171</v>
      </c>
      <c r="O1860">
        <v>11.3</v>
      </c>
      <c r="P1860">
        <v>39.799999999999997</v>
      </c>
      <c r="Q1860">
        <v>17953</v>
      </c>
      <c r="S1860">
        <v>17240</v>
      </c>
      <c r="U1860">
        <v>20.3</v>
      </c>
      <c r="V1860">
        <v>17266</v>
      </c>
      <c r="W1860">
        <v>19.5</v>
      </c>
      <c r="X1860">
        <v>40.6</v>
      </c>
      <c r="AB1860">
        <v>1</v>
      </c>
    </row>
    <row r="1861" spans="1:28" x14ac:dyDescent="0.35">
      <c r="A1861">
        <v>1997</v>
      </c>
      <c r="B1861" t="s">
        <v>52</v>
      </c>
      <c r="C1861" t="s">
        <v>58</v>
      </c>
      <c r="D1861">
        <v>109</v>
      </c>
      <c r="E1861">
        <v>914</v>
      </c>
      <c r="F1861">
        <v>71642</v>
      </c>
      <c r="G1861">
        <v>72347</v>
      </c>
      <c r="H1861">
        <v>411</v>
      </c>
      <c r="I1861">
        <v>56.8</v>
      </c>
      <c r="J1861">
        <v>29</v>
      </c>
      <c r="K1861">
        <v>4</v>
      </c>
      <c r="L1861">
        <v>21236</v>
      </c>
      <c r="M1861">
        <v>5784</v>
      </c>
      <c r="N1861">
        <v>15452</v>
      </c>
      <c r="O1861">
        <v>8</v>
      </c>
      <c r="P1861">
        <v>29.4</v>
      </c>
      <c r="Q1861">
        <v>22645</v>
      </c>
      <c r="S1861">
        <v>11360</v>
      </c>
      <c r="U1861">
        <v>31.3</v>
      </c>
      <c r="V1861">
        <v>-1409</v>
      </c>
      <c r="W1861">
        <v>-1.9</v>
      </c>
      <c r="X1861">
        <v>58.8</v>
      </c>
      <c r="Y1861">
        <v>7</v>
      </c>
      <c r="Z1861">
        <v>7</v>
      </c>
      <c r="AA1861">
        <v>9864</v>
      </c>
      <c r="AB1861">
        <v>1</v>
      </c>
    </row>
    <row r="1862" spans="1:28" x14ac:dyDescent="0.35">
      <c r="A1862">
        <v>1997</v>
      </c>
      <c r="B1862" t="s">
        <v>52</v>
      </c>
      <c r="C1862" t="s">
        <v>59</v>
      </c>
      <c r="D1862">
        <v>106</v>
      </c>
      <c r="E1862">
        <v>541</v>
      </c>
      <c r="F1862">
        <v>71181</v>
      </c>
      <c r="G1862">
        <v>68058</v>
      </c>
      <c r="H1862">
        <v>113</v>
      </c>
      <c r="I1862">
        <v>22.3</v>
      </c>
      <c r="J1862">
        <v>43</v>
      </c>
      <c r="K1862">
        <v>8.5</v>
      </c>
      <c r="L1862">
        <v>24159</v>
      </c>
      <c r="M1862">
        <v>6017</v>
      </c>
      <c r="N1862">
        <v>18142</v>
      </c>
      <c r="O1862">
        <v>8.8000000000000007</v>
      </c>
      <c r="P1862">
        <v>35.5</v>
      </c>
      <c r="Q1862">
        <v>17912</v>
      </c>
      <c r="R1862">
        <v>8604</v>
      </c>
      <c r="S1862">
        <v>9308</v>
      </c>
      <c r="T1862">
        <v>12.6</v>
      </c>
      <c r="U1862">
        <v>26.3</v>
      </c>
      <c r="V1862">
        <v>6247</v>
      </c>
      <c r="W1862">
        <v>9.1999999999999993</v>
      </c>
      <c r="X1862">
        <v>52.6</v>
      </c>
      <c r="Y1862">
        <v>4</v>
      </c>
      <c r="Z1862">
        <v>4</v>
      </c>
      <c r="AB1862">
        <v>1</v>
      </c>
    </row>
    <row r="1863" spans="1:28" x14ac:dyDescent="0.35">
      <c r="A1863">
        <v>1997</v>
      </c>
      <c r="B1863" t="s">
        <v>52</v>
      </c>
      <c r="C1863" t="s">
        <v>60</v>
      </c>
      <c r="D1863">
        <v>102</v>
      </c>
      <c r="E1863">
        <v>1084</v>
      </c>
      <c r="F1863">
        <v>68113</v>
      </c>
      <c r="G1863">
        <v>69132</v>
      </c>
      <c r="H1863">
        <v>402</v>
      </c>
      <c r="I1863">
        <v>44.5</v>
      </c>
      <c r="J1863">
        <v>39</v>
      </c>
      <c r="K1863">
        <v>4.3</v>
      </c>
      <c r="L1863">
        <v>14916</v>
      </c>
      <c r="M1863">
        <v>4452</v>
      </c>
      <c r="N1863">
        <v>10464</v>
      </c>
      <c r="O1863">
        <v>6.4</v>
      </c>
      <c r="P1863">
        <v>21.6</v>
      </c>
      <c r="Q1863">
        <v>16954</v>
      </c>
      <c r="R1863">
        <v>8802</v>
      </c>
      <c r="S1863">
        <v>8152</v>
      </c>
      <c r="T1863">
        <v>12.7</v>
      </c>
      <c r="U1863">
        <v>24.5</v>
      </c>
      <c r="V1863">
        <v>-2038</v>
      </c>
      <c r="W1863">
        <v>-2.9</v>
      </c>
      <c r="X1863">
        <v>43.2</v>
      </c>
      <c r="Y1863">
        <v>5</v>
      </c>
      <c r="Z1863">
        <v>5</v>
      </c>
      <c r="AA1863">
        <v>7200</v>
      </c>
      <c r="AB1863">
        <v>0</v>
      </c>
    </row>
    <row r="1864" spans="1:28" x14ac:dyDescent="0.35">
      <c r="A1864">
        <v>1997</v>
      </c>
      <c r="B1864" t="s">
        <v>52</v>
      </c>
      <c r="C1864" t="s">
        <v>61</v>
      </c>
      <c r="D1864">
        <v>139</v>
      </c>
      <c r="E1864">
        <v>1295</v>
      </c>
      <c r="F1864">
        <v>97057</v>
      </c>
      <c r="G1864">
        <v>96911</v>
      </c>
      <c r="H1864">
        <v>194</v>
      </c>
      <c r="I1864">
        <v>15.5</v>
      </c>
      <c r="J1864">
        <v>111</v>
      </c>
      <c r="K1864">
        <v>8.9</v>
      </c>
      <c r="L1864">
        <v>21522</v>
      </c>
      <c r="M1864">
        <v>5858</v>
      </c>
      <c r="N1864">
        <v>15664</v>
      </c>
      <c r="O1864">
        <v>6</v>
      </c>
      <c r="P1864">
        <v>22.2</v>
      </c>
      <c r="Q1864">
        <v>21229</v>
      </c>
      <c r="R1864">
        <v>7413</v>
      </c>
      <c r="S1864">
        <v>13816</v>
      </c>
      <c r="T1864">
        <v>7.6</v>
      </c>
      <c r="U1864">
        <v>21.9</v>
      </c>
      <c r="V1864">
        <v>293</v>
      </c>
      <c r="W1864">
        <v>0.3</v>
      </c>
      <c r="X1864">
        <v>43.8</v>
      </c>
      <c r="Y1864">
        <v>3</v>
      </c>
      <c r="Z1864">
        <v>3</v>
      </c>
      <c r="AB1864">
        <v>1</v>
      </c>
    </row>
    <row r="1865" spans="1:28" x14ac:dyDescent="0.35">
      <c r="A1865">
        <v>1997</v>
      </c>
      <c r="B1865" t="s">
        <v>52</v>
      </c>
      <c r="C1865" t="s">
        <v>62</v>
      </c>
      <c r="D1865">
        <v>821</v>
      </c>
      <c r="E1865">
        <v>7208</v>
      </c>
      <c r="F1865">
        <v>548659</v>
      </c>
      <c r="G1865">
        <v>545627</v>
      </c>
      <c r="H1865">
        <v>1523</v>
      </c>
      <c r="I1865">
        <v>23</v>
      </c>
      <c r="J1865">
        <v>366</v>
      </c>
      <c r="K1865">
        <v>5.5</v>
      </c>
      <c r="L1865">
        <v>95772</v>
      </c>
      <c r="M1865">
        <v>25298</v>
      </c>
      <c r="N1865">
        <v>70474</v>
      </c>
      <c r="O1865">
        <v>4.5999999999999996</v>
      </c>
      <c r="P1865">
        <v>17.600000000000001</v>
      </c>
      <c r="Q1865">
        <v>89708</v>
      </c>
      <c r="R1865">
        <v>24085</v>
      </c>
      <c r="S1865">
        <v>65623</v>
      </c>
      <c r="T1865">
        <v>4.4000000000000004</v>
      </c>
      <c r="U1865">
        <v>16.399999999999999</v>
      </c>
      <c r="V1865">
        <v>6064</v>
      </c>
      <c r="W1865">
        <v>1.2</v>
      </c>
      <c r="X1865">
        <v>32.799999999999997</v>
      </c>
      <c r="Y1865">
        <v>6</v>
      </c>
      <c r="Z1865">
        <v>6</v>
      </c>
      <c r="AA1865">
        <v>9457</v>
      </c>
      <c r="AB1865">
        <v>0</v>
      </c>
    </row>
    <row r="1866" spans="1:28" x14ac:dyDescent="0.35">
      <c r="A1866">
        <v>1997</v>
      </c>
      <c r="B1866" t="s">
        <v>52</v>
      </c>
      <c r="C1866" t="s">
        <v>63</v>
      </c>
      <c r="D1866">
        <v>868</v>
      </c>
      <c r="E1866">
        <v>8898</v>
      </c>
      <c r="F1866">
        <v>558353</v>
      </c>
      <c r="G1866">
        <v>548353</v>
      </c>
      <c r="H1866">
        <v>885</v>
      </c>
      <c r="I1866">
        <v>10</v>
      </c>
      <c r="J1866">
        <v>763</v>
      </c>
      <c r="K1866">
        <v>8.6</v>
      </c>
      <c r="L1866">
        <v>89666</v>
      </c>
      <c r="M1866">
        <v>23719</v>
      </c>
      <c r="N1866">
        <v>65947</v>
      </c>
      <c r="O1866">
        <v>4.3</v>
      </c>
      <c r="P1866">
        <v>16.399999999999999</v>
      </c>
      <c r="Q1866">
        <v>69665</v>
      </c>
      <c r="R1866">
        <v>24131</v>
      </c>
      <c r="S1866">
        <v>45534</v>
      </c>
      <c r="T1866">
        <v>4.4000000000000004</v>
      </c>
      <c r="U1866">
        <v>12.7</v>
      </c>
      <c r="V1866">
        <v>20001</v>
      </c>
      <c r="W1866">
        <v>3.7</v>
      </c>
      <c r="X1866">
        <v>25.4</v>
      </c>
      <c r="Y1866">
        <v>1</v>
      </c>
      <c r="Z1866">
        <v>1</v>
      </c>
      <c r="AB1866">
        <v>1</v>
      </c>
    </row>
    <row r="1867" spans="1:28" x14ac:dyDescent="0.35">
      <c r="A1867">
        <v>1997</v>
      </c>
      <c r="B1867" t="s">
        <v>52</v>
      </c>
      <c r="C1867" t="s">
        <v>64</v>
      </c>
      <c r="D1867">
        <v>1096</v>
      </c>
      <c r="E1867">
        <v>13585</v>
      </c>
      <c r="F1867">
        <v>705873</v>
      </c>
      <c r="G1867">
        <v>703718</v>
      </c>
      <c r="H1867">
        <v>1226</v>
      </c>
      <c r="I1867">
        <v>9.1</v>
      </c>
      <c r="J1867">
        <v>1145</v>
      </c>
      <c r="K1867">
        <v>8.5</v>
      </c>
      <c r="L1867">
        <v>102384</v>
      </c>
      <c r="M1867">
        <v>28681</v>
      </c>
      <c r="N1867">
        <v>73703</v>
      </c>
      <c r="O1867">
        <v>4.0999999999999996</v>
      </c>
      <c r="P1867">
        <v>14.5</v>
      </c>
      <c r="Q1867">
        <v>98076</v>
      </c>
      <c r="R1867">
        <v>27171</v>
      </c>
      <c r="S1867">
        <v>70905</v>
      </c>
      <c r="T1867">
        <v>3.9</v>
      </c>
      <c r="U1867">
        <v>13.9</v>
      </c>
      <c r="V1867">
        <v>4308</v>
      </c>
      <c r="W1867">
        <v>0.6</v>
      </c>
      <c r="X1867">
        <v>27.8</v>
      </c>
      <c r="Y1867">
        <v>4</v>
      </c>
      <c r="Z1867">
        <v>4</v>
      </c>
      <c r="AB1867">
        <v>1</v>
      </c>
    </row>
    <row r="1868" spans="1:28" x14ac:dyDescent="0.35">
      <c r="A1868">
        <v>1997</v>
      </c>
      <c r="B1868" t="s">
        <v>52</v>
      </c>
      <c r="C1868" t="s">
        <v>45</v>
      </c>
      <c r="D1868">
        <v>4672</v>
      </c>
      <c r="E1868">
        <v>57089</v>
      </c>
      <c r="F1868">
        <v>3011191</v>
      </c>
      <c r="G1868">
        <v>3000330</v>
      </c>
      <c r="H1868">
        <v>4115</v>
      </c>
      <c r="I1868">
        <v>7.2</v>
      </c>
      <c r="J1868">
        <v>4051</v>
      </c>
      <c r="K1868">
        <v>7.1</v>
      </c>
      <c r="L1868">
        <v>361412</v>
      </c>
      <c r="M1868">
        <v>84692</v>
      </c>
      <c r="N1868">
        <v>276720</v>
      </c>
      <c r="O1868">
        <v>2.8</v>
      </c>
      <c r="P1868">
        <v>12</v>
      </c>
      <c r="Q1868">
        <v>339692</v>
      </c>
      <c r="R1868">
        <v>105755</v>
      </c>
      <c r="S1868">
        <v>233937</v>
      </c>
      <c r="T1868">
        <v>3.5</v>
      </c>
      <c r="U1868">
        <v>11.3</v>
      </c>
      <c r="V1868">
        <v>21720</v>
      </c>
      <c r="W1868">
        <v>0.7</v>
      </c>
      <c r="X1868">
        <v>22.6</v>
      </c>
      <c r="Y1868">
        <v>9</v>
      </c>
      <c r="Z1868">
        <v>9</v>
      </c>
      <c r="AA1868">
        <v>12453</v>
      </c>
      <c r="AB1868">
        <v>0</v>
      </c>
    </row>
    <row r="1869" spans="1:28" x14ac:dyDescent="0.35">
      <c r="A1869">
        <v>1997</v>
      </c>
      <c r="B1869" t="s">
        <v>53</v>
      </c>
      <c r="C1869" t="s">
        <v>44</v>
      </c>
      <c r="D1869">
        <v>12</v>
      </c>
      <c r="E1869">
        <v>156</v>
      </c>
      <c r="F1869">
        <v>34276</v>
      </c>
      <c r="G1869">
        <v>17138</v>
      </c>
      <c r="H1869">
        <v>156</v>
      </c>
      <c r="I1869">
        <v>200</v>
      </c>
      <c r="J1869">
        <v>0</v>
      </c>
      <c r="K1869">
        <v>0</v>
      </c>
      <c r="L1869">
        <v>34276</v>
      </c>
      <c r="M1869">
        <v>34276</v>
      </c>
      <c r="N1869">
        <v>0</v>
      </c>
      <c r="O1869">
        <v>200</v>
      </c>
      <c r="P1869">
        <v>200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34276</v>
      </c>
      <c r="W1869">
        <v>200</v>
      </c>
      <c r="X1869">
        <v>0</v>
      </c>
      <c r="AB1869">
        <v>0</v>
      </c>
    </row>
    <row r="1870" spans="1:28" x14ac:dyDescent="0.35">
      <c r="A1870">
        <v>1997</v>
      </c>
      <c r="B1870" t="s">
        <v>53</v>
      </c>
      <c r="C1870" t="s">
        <v>57</v>
      </c>
      <c r="D1870">
        <v>58</v>
      </c>
      <c r="E1870">
        <v>556</v>
      </c>
      <c r="F1870">
        <v>84252</v>
      </c>
      <c r="G1870">
        <v>79877</v>
      </c>
      <c r="H1870">
        <v>91</v>
      </c>
      <c r="I1870">
        <v>16.3</v>
      </c>
      <c r="J1870">
        <v>97</v>
      </c>
      <c r="K1870">
        <v>17.399999999999999</v>
      </c>
      <c r="L1870">
        <v>27286</v>
      </c>
      <c r="M1870">
        <v>6258</v>
      </c>
      <c r="N1870">
        <v>21028</v>
      </c>
      <c r="O1870">
        <v>7.8</v>
      </c>
      <c r="P1870">
        <v>34.200000000000003</v>
      </c>
      <c r="Q1870">
        <v>18536</v>
      </c>
      <c r="S1870">
        <v>13697</v>
      </c>
      <c r="U1870">
        <v>23.2</v>
      </c>
      <c r="V1870">
        <v>8750</v>
      </c>
      <c r="W1870">
        <v>11</v>
      </c>
      <c r="X1870">
        <v>46.4</v>
      </c>
      <c r="AB1870">
        <v>1</v>
      </c>
    </row>
    <row r="1871" spans="1:28" x14ac:dyDescent="0.35">
      <c r="A1871">
        <v>1997</v>
      </c>
      <c r="B1871" t="s">
        <v>53</v>
      </c>
      <c r="C1871" t="s">
        <v>58</v>
      </c>
      <c r="D1871">
        <v>54</v>
      </c>
      <c r="E1871">
        <v>351</v>
      </c>
      <c r="F1871">
        <v>65879</v>
      </c>
      <c r="G1871">
        <v>64997</v>
      </c>
      <c r="H1871">
        <v>71</v>
      </c>
      <c r="I1871">
        <v>22.2</v>
      </c>
      <c r="J1871">
        <v>10</v>
      </c>
      <c r="K1871">
        <v>3.1</v>
      </c>
      <c r="L1871">
        <v>21152</v>
      </c>
      <c r="M1871">
        <v>7052</v>
      </c>
      <c r="N1871">
        <v>14100</v>
      </c>
      <c r="O1871">
        <v>10.8</v>
      </c>
      <c r="P1871">
        <v>32.5</v>
      </c>
      <c r="Q1871">
        <v>19387</v>
      </c>
      <c r="R1871">
        <v>10034</v>
      </c>
      <c r="S1871">
        <v>9353</v>
      </c>
      <c r="T1871">
        <v>15.4</v>
      </c>
      <c r="U1871">
        <v>29.8</v>
      </c>
      <c r="V1871">
        <v>1765</v>
      </c>
      <c r="W1871">
        <v>2.7</v>
      </c>
      <c r="X1871">
        <v>59.6</v>
      </c>
      <c r="Y1871">
        <v>3</v>
      </c>
      <c r="Z1871">
        <v>3</v>
      </c>
      <c r="AA1871">
        <v>9175</v>
      </c>
      <c r="AB1871">
        <v>0</v>
      </c>
    </row>
    <row r="1872" spans="1:28" x14ac:dyDescent="0.35">
      <c r="A1872">
        <v>1997</v>
      </c>
      <c r="B1872" t="s">
        <v>53</v>
      </c>
      <c r="C1872" t="s">
        <v>59</v>
      </c>
      <c r="D1872">
        <v>52</v>
      </c>
      <c r="E1872">
        <v>685</v>
      </c>
      <c r="F1872">
        <v>71254</v>
      </c>
      <c r="G1872">
        <v>65251</v>
      </c>
      <c r="H1872">
        <v>239</v>
      </c>
      <c r="I1872">
        <v>41.3</v>
      </c>
      <c r="J1872">
        <v>26</v>
      </c>
      <c r="K1872">
        <v>4.5</v>
      </c>
      <c r="L1872">
        <v>22374</v>
      </c>
      <c r="M1872">
        <v>11796</v>
      </c>
      <c r="N1872">
        <v>10578</v>
      </c>
      <c r="O1872">
        <v>18.100000000000001</v>
      </c>
      <c r="P1872">
        <v>34.299999999999997</v>
      </c>
      <c r="Q1872">
        <v>10368</v>
      </c>
      <c r="S1872">
        <v>9302</v>
      </c>
      <c r="U1872">
        <v>15.9</v>
      </c>
      <c r="V1872">
        <v>12006</v>
      </c>
      <c r="W1872">
        <v>18.399999999999999</v>
      </c>
      <c r="X1872">
        <v>31.8</v>
      </c>
      <c r="AB1872">
        <v>1</v>
      </c>
    </row>
    <row r="1873" spans="1:28" x14ac:dyDescent="0.35">
      <c r="A1873">
        <v>1997</v>
      </c>
      <c r="B1873" t="s">
        <v>53</v>
      </c>
      <c r="C1873" t="s">
        <v>60</v>
      </c>
      <c r="D1873">
        <v>39</v>
      </c>
      <c r="E1873">
        <v>1063</v>
      </c>
      <c r="F1873">
        <v>55130</v>
      </c>
      <c r="G1873">
        <v>55868</v>
      </c>
      <c r="H1873">
        <v>344</v>
      </c>
      <c r="I1873">
        <v>37.700000000000003</v>
      </c>
      <c r="J1873">
        <v>45</v>
      </c>
      <c r="K1873">
        <v>4.9000000000000004</v>
      </c>
      <c r="L1873">
        <v>14106</v>
      </c>
      <c r="M1873">
        <v>4362</v>
      </c>
      <c r="N1873">
        <v>9744</v>
      </c>
      <c r="O1873">
        <v>7.8</v>
      </c>
      <c r="P1873">
        <v>25.2</v>
      </c>
      <c r="Q1873">
        <v>15584</v>
      </c>
      <c r="R1873">
        <v>9645</v>
      </c>
      <c r="S1873">
        <v>5939</v>
      </c>
      <c r="T1873">
        <v>17.3</v>
      </c>
      <c r="U1873">
        <v>27.9</v>
      </c>
      <c r="V1873">
        <v>-1478</v>
      </c>
      <c r="W1873">
        <v>-2.7</v>
      </c>
      <c r="X1873">
        <v>50.4</v>
      </c>
      <c r="Y1873">
        <v>2</v>
      </c>
      <c r="Z1873">
        <v>2</v>
      </c>
      <c r="AB1873">
        <v>1</v>
      </c>
    </row>
    <row r="1874" spans="1:28" x14ac:dyDescent="0.35">
      <c r="A1874">
        <v>1997</v>
      </c>
      <c r="B1874" t="s">
        <v>53</v>
      </c>
      <c r="C1874" t="s">
        <v>61</v>
      </c>
      <c r="D1874">
        <v>63</v>
      </c>
      <c r="E1874">
        <v>1102</v>
      </c>
      <c r="F1874">
        <v>81225</v>
      </c>
      <c r="G1874">
        <v>79720</v>
      </c>
      <c r="H1874">
        <v>145</v>
      </c>
      <c r="I1874">
        <v>13.5</v>
      </c>
      <c r="J1874">
        <v>90</v>
      </c>
      <c r="K1874">
        <v>8.4</v>
      </c>
      <c r="L1874">
        <v>13424</v>
      </c>
      <c r="M1874">
        <v>2656</v>
      </c>
      <c r="N1874">
        <v>10768</v>
      </c>
      <c r="O1874">
        <v>3.3</v>
      </c>
      <c r="P1874">
        <v>16.8</v>
      </c>
      <c r="Q1874">
        <v>10415</v>
      </c>
      <c r="R1874">
        <v>1559</v>
      </c>
      <c r="S1874">
        <v>8856</v>
      </c>
      <c r="T1874">
        <v>2</v>
      </c>
      <c r="U1874">
        <v>13.1</v>
      </c>
      <c r="V1874">
        <v>3009</v>
      </c>
      <c r="W1874">
        <v>3.7</v>
      </c>
      <c r="X1874">
        <v>26.2</v>
      </c>
      <c r="AB1874">
        <v>0</v>
      </c>
    </row>
    <row r="1875" spans="1:28" x14ac:dyDescent="0.35">
      <c r="A1875">
        <v>1997</v>
      </c>
      <c r="B1875" t="s">
        <v>53</v>
      </c>
      <c r="C1875" t="s">
        <v>62</v>
      </c>
      <c r="D1875">
        <v>496</v>
      </c>
      <c r="E1875">
        <v>6961</v>
      </c>
      <c r="F1875">
        <v>695746</v>
      </c>
      <c r="G1875">
        <v>696394</v>
      </c>
      <c r="H1875">
        <v>1018</v>
      </c>
      <c r="I1875">
        <v>15.1</v>
      </c>
      <c r="J1875">
        <v>609</v>
      </c>
      <c r="K1875">
        <v>9</v>
      </c>
      <c r="L1875">
        <v>112150</v>
      </c>
      <c r="M1875">
        <v>30885</v>
      </c>
      <c r="N1875">
        <v>81265</v>
      </c>
      <c r="O1875">
        <v>4.4000000000000004</v>
      </c>
      <c r="P1875">
        <v>16.100000000000001</v>
      </c>
      <c r="Q1875">
        <v>113446</v>
      </c>
      <c r="R1875">
        <v>25121</v>
      </c>
      <c r="S1875">
        <v>88325</v>
      </c>
      <c r="T1875">
        <v>3.6</v>
      </c>
      <c r="U1875">
        <v>16.3</v>
      </c>
      <c r="V1875">
        <v>-1296</v>
      </c>
      <c r="W1875">
        <v>-0.2</v>
      </c>
      <c r="X1875">
        <v>32.200000000000003</v>
      </c>
      <c r="AB1875">
        <v>0</v>
      </c>
    </row>
    <row r="1876" spans="1:28" x14ac:dyDescent="0.35">
      <c r="A1876">
        <v>1997</v>
      </c>
      <c r="B1876" t="s">
        <v>53</v>
      </c>
      <c r="C1876" t="s">
        <v>63</v>
      </c>
      <c r="D1876">
        <v>481</v>
      </c>
      <c r="E1876">
        <v>10440</v>
      </c>
      <c r="F1876">
        <v>685220</v>
      </c>
      <c r="G1876">
        <v>663793</v>
      </c>
      <c r="H1876">
        <v>1266</v>
      </c>
      <c r="I1876">
        <v>12.5</v>
      </c>
      <c r="J1876">
        <v>620</v>
      </c>
      <c r="K1876">
        <v>6.1</v>
      </c>
      <c r="L1876">
        <v>121080</v>
      </c>
      <c r="M1876">
        <v>33633</v>
      </c>
      <c r="N1876">
        <v>87447</v>
      </c>
      <c r="O1876">
        <v>5.0999999999999996</v>
      </c>
      <c r="P1876">
        <v>18.2</v>
      </c>
      <c r="Q1876">
        <v>78227</v>
      </c>
      <c r="R1876">
        <v>25826</v>
      </c>
      <c r="S1876">
        <v>52401</v>
      </c>
      <c r="T1876">
        <v>3.9</v>
      </c>
      <c r="U1876">
        <v>11.8</v>
      </c>
      <c r="V1876">
        <v>42853</v>
      </c>
      <c r="W1876">
        <v>6.4</v>
      </c>
      <c r="X1876">
        <v>23.6</v>
      </c>
      <c r="Y1876">
        <v>1</v>
      </c>
      <c r="Z1876">
        <v>1</v>
      </c>
      <c r="AB1876">
        <v>1</v>
      </c>
    </row>
    <row r="1877" spans="1:28" x14ac:dyDescent="0.35">
      <c r="A1877">
        <v>1997</v>
      </c>
      <c r="B1877" t="s">
        <v>53</v>
      </c>
      <c r="C1877" t="s">
        <v>64</v>
      </c>
      <c r="D1877">
        <v>621</v>
      </c>
      <c r="E1877">
        <v>17425</v>
      </c>
      <c r="F1877">
        <v>878319</v>
      </c>
      <c r="G1877">
        <v>863372</v>
      </c>
      <c r="H1877">
        <v>2059</v>
      </c>
      <c r="I1877">
        <v>12.1</v>
      </c>
      <c r="J1877">
        <v>1287</v>
      </c>
      <c r="K1877">
        <v>7.6</v>
      </c>
      <c r="L1877">
        <v>155312</v>
      </c>
      <c r="M1877">
        <v>61027</v>
      </c>
      <c r="N1877">
        <v>94285</v>
      </c>
      <c r="O1877">
        <v>7.1</v>
      </c>
      <c r="P1877">
        <v>18</v>
      </c>
      <c r="Q1877">
        <v>125418</v>
      </c>
      <c r="R1877">
        <v>32149</v>
      </c>
      <c r="S1877">
        <v>93269</v>
      </c>
      <c r="T1877">
        <v>3.7</v>
      </c>
      <c r="U1877">
        <v>14.5</v>
      </c>
      <c r="V1877">
        <v>29894</v>
      </c>
      <c r="W1877">
        <v>3.5</v>
      </c>
      <c r="X1877">
        <v>29</v>
      </c>
      <c r="Y1877">
        <v>1</v>
      </c>
      <c r="Z1877">
        <v>1</v>
      </c>
      <c r="AB1877">
        <v>1</v>
      </c>
    </row>
    <row r="1878" spans="1:28" x14ac:dyDescent="0.35">
      <c r="A1878">
        <v>1997</v>
      </c>
      <c r="B1878" t="s">
        <v>53</v>
      </c>
      <c r="C1878" t="s">
        <v>45</v>
      </c>
      <c r="D1878">
        <v>3353</v>
      </c>
      <c r="E1878">
        <v>79695</v>
      </c>
      <c r="F1878">
        <v>4638961</v>
      </c>
      <c r="G1878">
        <v>4609448</v>
      </c>
      <c r="H1878">
        <v>6896</v>
      </c>
      <c r="I1878">
        <v>8.6</v>
      </c>
      <c r="J1878">
        <v>7315</v>
      </c>
      <c r="K1878">
        <v>9.1999999999999993</v>
      </c>
      <c r="L1878">
        <v>598187</v>
      </c>
      <c r="M1878">
        <v>148536</v>
      </c>
      <c r="N1878">
        <v>449651</v>
      </c>
      <c r="O1878">
        <v>3.2</v>
      </c>
      <c r="P1878">
        <v>13</v>
      </c>
      <c r="Q1878">
        <v>539161</v>
      </c>
      <c r="R1878">
        <v>176297</v>
      </c>
      <c r="S1878">
        <v>362864</v>
      </c>
      <c r="T1878">
        <v>3.8</v>
      </c>
      <c r="U1878">
        <v>11.7</v>
      </c>
      <c r="V1878">
        <v>59026</v>
      </c>
      <c r="W1878">
        <v>1.3</v>
      </c>
      <c r="X1878">
        <v>23.4</v>
      </c>
      <c r="Y1878">
        <v>3</v>
      </c>
      <c r="Z1878">
        <v>3</v>
      </c>
      <c r="AB1878">
        <v>1</v>
      </c>
    </row>
    <row r="1879" spans="1:28" x14ac:dyDescent="0.35">
      <c r="A1879">
        <v>1997</v>
      </c>
      <c r="B1879" t="s">
        <v>54</v>
      </c>
      <c r="C1879" t="s">
        <v>44</v>
      </c>
      <c r="D1879">
        <v>2</v>
      </c>
      <c r="E1879">
        <v>2</v>
      </c>
      <c r="H1879">
        <v>2</v>
      </c>
      <c r="I1879">
        <v>200</v>
      </c>
      <c r="J1879">
        <v>0</v>
      </c>
      <c r="K1879">
        <v>0</v>
      </c>
      <c r="AB1879">
        <v>1</v>
      </c>
    </row>
    <row r="1880" spans="1:28" x14ac:dyDescent="0.35">
      <c r="A1880">
        <v>1997</v>
      </c>
      <c r="B1880" t="s">
        <v>54</v>
      </c>
      <c r="C1880" t="s">
        <v>57</v>
      </c>
      <c r="D1880">
        <v>9</v>
      </c>
      <c r="E1880">
        <v>34</v>
      </c>
      <c r="H1880">
        <v>7</v>
      </c>
      <c r="I1880">
        <v>22.6</v>
      </c>
      <c r="J1880">
        <v>2</v>
      </c>
      <c r="K1880">
        <v>6.5</v>
      </c>
      <c r="AB1880">
        <v>1</v>
      </c>
    </row>
    <row r="1881" spans="1:28" x14ac:dyDescent="0.35">
      <c r="A1881">
        <v>1997</v>
      </c>
      <c r="B1881" t="s">
        <v>54</v>
      </c>
      <c r="C1881" t="s">
        <v>58</v>
      </c>
      <c r="D1881">
        <v>10</v>
      </c>
      <c r="E1881">
        <v>235</v>
      </c>
      <c r="F1881">
        <v>20428</v>
      </c>
      <c r="G1881">
        <v>21322</v>
      </c>
      <c r="H1881">
        <v>59</v>
      </c>
      <c r="I1881">
        <v>28.5</v>
      </c>
      <c r="J1881">
        <v>1</v>
      </c>
      <c r="K1881">
        <v>0.5</v>
      </c>
      <c r="L1881">
        <v>5400</v>
      </c>
      <c r="P1881">
        <v>25.3</v>
      </c>
      <c r="Q1881">
        <v>7189</v>
      </c>
      <c r="S1881">
        <v>6458</v>
      </c>
      <c r="U1881">
        <v>33.700000000000003</v>
      </c>
      <c r="V1881">
        <v>-1789</v>
      </c>
      <c r="W1881">
        <v>-8.4</v>
      </c>
      <c r="X1881">
        <v>50.6</v>
      </c>
      <c r="AB1881">
        <v>1</v>
      </c>
    </row>
    <row r="1882" spans="1:28" x14ac:dyDescent="0.35">
      <c r="A1882">
        <v>1997</v>
      </c>
      <c r="B1882" t="s">
        <v>54</v>
      </c>
      <c r="C1882" t="s">
        <v>59</v>
      </c>
      <c r="D1882">
        <v>19</v>
      </c>
      <c r="E1882">
        <v>233</v>
      </c>
      <c r="F1882">
        <v>44661</v>
      </c>
      <c r="G1882">
        <v>48445</v>
      </c>
      <c r="H1882">
        <v>7</v>
      </c>
      <c r="I1882">
        <v>3</v>
      </c>
      <c r="J1882">
        <v>6</v>
      </c>
      <c r="K1882">
        <v>2.6</v>
      </c>
      <c r="L1882">
        <v>8700</v>
      </c>
      <c r="M1882">
        <v>325</v>
      </c>
      <c r="N1882">
        <v>8375</v>
      </c>
      <c r="O1882">
        <v>0.7</v>
      </c>
      <c r="P1882">
        <v>18</v>
      </c>
      <c r="Q1882">
        <v>16267</v>
      </c>
      <c r="S1882">
        <v>6603</v>
      </c>
      <c r="U1882">
        <v>33.6</v>
      </c>
      <c r="V1882">
        <v>-7567</v>
      </c>
      <c r="W1882">
        <v>-15.6</v>
      </c>
      <c r="X1882">
        <v>36</v>
      </c>
      <c r="Y1882">
        <v>1</v>
      </c>
      <c r="Z1882">
        <v>1</v>
      </c>
      <c r="AB1882">
        <v>1</v>
      </c>
    </row>
    <row r="1883" spans="1:28" x14ac:dyDescent="0.35">
      <c r="A1883">
        <v>1997</v>
      </c>
      <c r="B1883" t="s">
        <v>54</v>
      </c>
      <c r="C1883" t="s">
        <v>60</v>
      </c>
      <c r="D1883">
        <v>15</v>
      </c>
      <c r="E1883">
        <v>315</v>
      </c>
      <c r="F1883">
        <v>35747</v>
      </c>
      <c r="G1883">
        <v>41489</v>
      </c>
      <c r="H1883">
        <v>100</v>
      </c>
      <c r="I1883">
        <v>37.1</v>
      </c>
      <c r="J1883">
        <v>9</v>
      </c>
      <c r="K1883">
        <v>3.3</v>
      </c>
      <c r="L1883">
        <v>10538</v>
      </c>
      <c r="M1883">
        <v>7521</v>
      </c>
      <c r="N1883">
        <v>3017</v>
      </c>
      <c r="O1883">
        <v>18.100000000000001</v>
      </c>
      <c r="P1883">
        <v>25.4</v>
      </c>
      <c r="Q1883">
        <v>22022</v>
      </c>
      <c r="S1883">
        <v>17419</v>
      </c>
      <c r="U1883">
        <v>53.1</v>
      </c>
      <c r="V1883">
        <v>-11484</v>
      </c>
      <c r="W1883">
        <v>-27.7</v>
      </c>
      <c r="X1883">
        <v>50.8</v>
      </c>
      <c r="AB1883">
        <v>1</v>
      </c>
    </row>
    <row r="1884" spans="1:28" x14ac:dyDescent="0.35">
      <c r="A1884">
        <v>1997</v>
      </c>
      <c r="B1884" t="s">
        <v>54</v>
      </c>
      <c r="C1884" t="s">
        <v>61</v>
      </c>
      <c r="D1884">
        <v>19</v>
      </c>
      <c r="E1884">
        <v>516</v>
      </c>
      <c r="F1884">
        <v>64105</v>
      </c>
      <c r="G1884">
        <v>56884</v>
      </c>
      <c r="H1884">
        <v>29</v>
      </c>
      <c r="I1884">
        <v>5.3</v>
      </c>
      <c r="J1884">
        <v>90</v>
      </c>
      <c r="K1884">
        <v>16.5</v>
      </c>
      <c r="L1884">
        <v>18872</v>
      </c>
      <c r="M1884">
        <v>3438</v>
      </c>
      <c r="N1884">
        <v>15434</v>
      </c>
      <c r="O1884">
        <v>6</v>
      </c>
      <c r="P1884">
        <v>33.200000000000003</v>
      </c>
      <c r="Q1884">
        <v>4430</v>
      </c>
      <c r="R1884">
        <v>1638</v>
      </c>
      <c r="S1884">
        <v>2792</v>
      </c>
      <c r="T1884">
        <v>2.9</v>
      </c>
      <c r="U1884">
        <v>7.8</v>
      </c>
      <c r="V1884">
        <v>14442</v>
      </c>
      <c r="W1884">
        <v>25.4</v>
      </c>
      <c r="X1884">
        <v>15.6</v>
      </c>
      <c r="AB1884">
        <v>0</v>
      </c>
    </row>
    <row r="1885" spans="1:28" x14ac:dyDescent="0.35">
      <c r="A1885">
        <v>1997</v>
      </c>
      <c r="B1885" t="s">
        <v>54</v>
      </c>
      <c r="C1885" t="s">
        <v>62</v>
      </c>
      <c r="D1885">
        <v>146</v>
      </c>
      <c r="E1885">
        <v>4993</v>
      </c>
      <c r="F1885">
        <v>454101</v>
      </c>
      <c r="G1885">
        <v>449703</v>
      </c>
      <c r="H1885">
        <v>1204</v>
      </c>
      <c r="I1885">
        <v>26.8</v>
      </c>
      <c r="J1885">
        <v>230</v>
      </c>
      <c r="K1885">
        <v>5.0999999999999996</v>
      </c>
      <c r="L1885">
        <v>77145</v>
      </c>
      <c r="M1885">
        <v>34294</v>
      </c>
      <c r="N1885">
        <v>42851</v>
      </c>
      <c r="O1885">
        <v>7.6</v>
      </c>
      <c r="P1885">
        <v>17.2</v>
      </c>
      <c r="Q1885">
        <v>68349</v>
      </c>
      <c r="R1885">
        <v>10752</v>
      </c>
      <c r="S1885">
        <v>57597</v>
      </c>
      <c r="T1885">
        <v>2.4</v>
      </c>
      <c r="U1885">
        <v>15.2</v>
      </c>
      <c r="V1885">
        <v>8796</v>
      </c>
      <c r="W1885">
        <v>2</v>
      </c>
      <c r="X1885">
        <v>30.4</v>
      </c>
      <c r="AB1885">
        <v>0</v>
      </c>
    </row>
    <row r="1886" spans="1:28" x14ac:dyDescent="0.35">
      <c r="A1886">
        <v>1997</v>
      </c>
      <c r="B1886" t="s">
        <v>54</v>
      </c>
      <c r="C1886" t="s">
        <v>63</v>
      </c>
      <c r="D1886">
        <v>136</v>
      </c>
      <c r="E1886">
        <v>5574</v>
      </c>
      <c r="F1886">
        <v>381160</v>
      </c>
      <c r="G1886">
        <v>385269</v>
      </c>
      <c r="H1886">
        <v>887</v>
      </c>
      <c r="I1886">
        <v>16.8</v>
      </c>
      <c r="J1886">
        <v>322</v>
      </c>
      <c r="K1886">
        <v>6.1</v>
      </c>
      <c r="L1886">
        <v>63043</v>
      </c>
      <c r="M1886">
        <v>22849</v>
      </c>
      <c r="N1886">
        <v>40194</v>
      </c>
      <c r="O1886">
        <v>5.9</v>
      </c>
      <c r="P1886">
        <v>16.399999999999999</v>
      </c>
      <c r="Q1886">
        <v>71261</v>
      </c>
      <c r="R1886">
        <v>30927</v>
      </c>
      <c r="S1886">
        <v>40334</v>
      </c>
      <c r="T1886">
        <v>8</v>
      </c>
      <c r="U1886">
        <v>18.5</v>
      </c>
      <c r="V1886">
        <v>-8218</v>
      </c>
      <c r="W1886">
        <v>-2.1</v>
      </c>
      <c r="X1886">
        <v>32.799999999999997</v>
      </c>
      <c r="Y1886">
        <v>1</v>
      </c>
      <c r="Z1886">
        <v>1</v>
      </c>
      <c r="AB1886">
        <v>1</v>
      </c>
    </row>
    <row r="1887" spans="1:28" x14ac:dyDescent="0.35">
      <c r="A1887">
        <v>1997</v>
      </c>
      <c r="B1887" t="s">
        <v>54</v>
      </c>
      <c r="C1887" t="s">
        <v>64</v>
      </c>
      <c r="D1887">
        <v>207</v>
      </c>
      <c r="E1887">
        <v>10194</v>
      </c>
      <c r="F1887">
        <v>552109</v>
      </c>
      <c r="G1887">
        <v>542421</v>
      </c>
      <c r="H1887">
        <v>1526</v>
      </c>
      <c r="I1887">
        <v>15.2</v>
      </c>
      <c r="J1887">
        <v>1253</v>
      </c>
      <c r="K1887">
        <v>12.5</v>
      </c>
      <c r="L1887">
        <v>99511</v>
      </c>
      <c r="M1887">
        <v>41344</v>
      </c>
      <c r="N1887">
        <v>58167</v>
      </c>
      <c r="O1887">
        <v>7.6</v>
      </c>
      <c r="P1887">
        <v>18.3</v>
      </c>
      <c r="Q1887">
        <v>80137</v>
      </c>
      <c r="R1887">
        <v>18748</v>
      </c>
      <c r="S1887">
        <v>61389</v>
      </c>
      <c r="T1887">
        <v>3.5</v>
      </c>
      <c r="U1887">
        <v>14.8</v>
      </c>
      <c r="V1887">
        <v>19374</v>
      </c>
      <c r="W1887">
        <v>3.5</v>
      </c>
      <c r="X1887">
        <v>29.6</v>
      </c>
      <c r="AB1887">
        <v>0</v>
      </c>
    </row>
    <row r="1888" spans="1:28" x14ac:dyDescent="0.35">
      <c r="A1888">
        <v>1997</v>
      </c>
      <c r="B1888" t="s">
        <v>54</v>
      </c>
      <c r="C1888" t="s">
        <v>45</v>
      </c>
      <c r="D1888">
        <v>1460</v>
      </c>
      <c r="E1888">
        <v>71407</v>
      </c>
      <c r="F1888">
        <v>3971194</v>
      </c>
      <c r="G1888">
        <v>3978518</v>
      </c>
      <c r="H1888">
        <v>6323</v>
      </c>
      <c r="I1888">
        <v>8.8000000000000007</v>
      </c>
      <c r="J1888">
        <v>6919</v>
      </c>
      <c r="K1888">
        <v>9.6999999999999993</v>
      </c>
      <c r="L1888">
        <v>496473</v>
      </c>
      <c r="M1888">
        <v>139567</v>
      </c>
      <c r="N1888">
        <v>356906</v>
      </c>
      <c r="O1888">
        <v>3.5</v>
      </c>
      <c r="P1888">
        <v>12.5</v>
      </c>
      <c r="Q1888">
        <v>511121</v>
      </c>
      <c r="R1888">
        <v>149750</v>
      </c>
      <c r="S1888">
        <v>361371</v>
      </c>
      <c r="T1888">
        <v>3.8</v>
      </c>
      <c r="U1888">
        <v>12.8</v>
      </c>
      <c r="V1888">
        <v>-14648</v>
      </c>
      <c r="W1888">
        <v>-0.3</v>
      </c>
      <c r="X1888">
        <v>25</v>
      </c>
      <c r="Y1888">
        <v>1</v>
      </c>
      <c r="Z1888">
        <v>1</v>
      </c>
      <c r="AB1888">
        <v>1</v>
      </c>
    </row>
    <row r="1889" spans="1:28" x14ac:dyDescent="0.35">
      <c r="A1889">
        <v>1997</v>
      </c>
      <c r="B1889" t="s">
        <v>55</v>
      </c>
      <c r="C1889" t="s">
        <v>44</v>
      </c>
      <c r="D1889">
        <v>1</v>
      </c>
      <c r="E1889">
        <v>1</v>
      </c>
      <c r="H1889">
        <v>1</v>
      </c>
      <c r="I1889">
        <v>200</v>
      </c>
      <c r="J1889">
        <v>0</v>
      </c>
      <c r="K1889">
        <v>0</v>
      </c>
      <c r="AB1889">
        <v>1</v>
      </c>
    </row>
    <row r="1890" spans="1:28" x14ac:dyDescent="0.35">
      <c r="A1890">
        <v>1997</v>
      </c>
      <c r="B1890" t="s">
        <v>55</v>
      </c>
      <c r="C1890" t="s">
        <v>57</v>
      </c>
      <c r="D1890">
        <v>6</v>
      </c>
      <c r="E1890">
        <v>9</v>
      </c>
      <c r="H1890">
        <v>2</v>
      </c>
      <c r="I1890">
        <v>26.7</v>
      </c>
      <c r="J1890">
        <v>0</v>
      </c>
      <c r="K1890">
        <v>0</v>
      </c>
      <c r="AB1890">
        <v>1</v>
      </c>
    </row>
    <row r="1891" spans="1:28" x14ac:dyDescent="0.35">
      <c r="A1891">
        <v>1997</v>
      </c>
      <c r="B1891" t="s">
        <v>55</v>
      </c>
      <c r="C1891" t="s">
        <v>58</v>
      </c>
      <c r="D1891">
        <v>4</v>
      </c>
      <c r="E1891">
        <v>788</v>
      </c>
      <c r="H1891">
        <v>97</v>
      </c>
      <c r="I1891">
        <v>11</v>
      </c>
      <c r="J1891">
        <v>290</v>
      </c>
      <c r="K1891">
        <v>32.799999999999997</v>
      </c>
      <c r="AB1891">
        <v>1</v>
      </c>
    </row>
    <row r="1892" spans="1:28" x14ac:dyDescent="0.35">
      <c r="A1892">
        <v>1997</v>
      </c>
      <c r="B1892" t="s">
        <v>55</v>
      </c>
      <c r="C1892" t="s">
        <v>59</v>
      </c>
      <c r="D1892">
        <v>8</v>
      </c>
      <c r="E1892">
        <v>150</v>
      </c>
      <c r="G1892">
        <v>36149</v>
      </c>
      <c r="H1892">
        <v>22</v>
      </c>
      <c r="I1892">
        <v>15.4</v>
      </c>
      <c r="J1892">
        <v>8</v>
      </c>
      <c r="K1892">
        <v>5.6</v>
      </c>
      <c r="L1892">
        <v>10030</v>
      </c>
      <c r="P1892">
        <v>27.7</v>
      </c>
      <c r="Q1892">
        <v>3785</v>
      </c>
      <c r="R1892">
        <v>1944</v>
      </c>
      <c r="S1892">
        <v>1841</v>
      </c>
      <c r="T1892">
        <v>5.4</v>
      </c>
      <c r="U1892">
        <v>10.5</v>
      </c>
      <c r="V1892">
        <v>6245</v>
      </c>
      <c r="W1892">
        <v>17.2</v>
      </c>
      <c r="X1892">
        <v>21</v>
      </c>
      <c r="AB1892">
        <v>1</v>
      </c>
    </row>
    <row r="1893" spans="1:28" x14ac:dyDescent="0.35">
      <c r="A1893">
        <v>1997</v>
      </c>
      <c r="B1893" t="s">
        <v>55</v>
      </c>
      <c r="C1893" t="s">
        <v>60</v>
      </c>
      <c r="D1893">
        <v>7</v>
      </c>
      <c r="E1893">
        <v>54</v>
      </c>
      <c r="F1893">
        <v>17197</v>
      </c>
      <c r="G1893">
        <v>16883</v>
      </c>
      <c r="H1893">
        <v>15</v>
      </c>
      <c r="I1893">
        <v>32.299999999999997</v>
      </c>
      <c r="J1893">
        <v>0</v>
      </c>
      <c r="K1893">
        <v>0</v>
      </c>
      <c r="L1893">
        <v>1545</v>
      </c>
      <c r="P1893">
        <v>9.1999999999999993</v>
      </c>
      <c r="Q1893">
        <v>916</v>
      </c>
      <c r="R1893">
        <v>0</v>
      </c>
      <c r="S1893">
        <v>916</v>
      </c>
      <c r="T1893">
        <v>0</v>
      </c>
      <c r="U1893">
        <v>5.4</v>
      </c>
      <c r="V1893">
        <v>629</v>
      </c>
      <c r="W1893">
        <v>3.8</v>
      </c>
      <c r="X1893">
        <v>10.8</v>
      </c>
      <c r="AB1893">
        <v>1</v>
      </c>
    </row>
    <row r="1894" spans="1:28" x14ac:dyDescent="0.35">
      <c r="A1894">
        <v>1997</v>
      </c>
      <c r="B1894" t="s">
        <v>55</v>
      </c>
      <c r="C1894" t="s">
        <v>61</v>
      </c>
      <c r="D1894">
        <v>8</v>
      </c>
      <c r="E1894">
        <v>534</v>
      </c>
      <c r="F1894">
        <v>34738</v>
      </c>
      <c r="G1894">
        <v>32468</v>
      </c>
      <c r="H1894">
        <v>189</v>
      </c>
      <c r="I1894">
        <v>42.9</v>
      </c>
      <c r="J1894">
        <v>2</v>
      </c>
      <c r="K1894">
        <v>0.5</v>
      </c>
      <c r="L1894">
        <v>7142</v>
      </c>
      <c r="P1894">
        <v>22</v>
      </c>
      <c r="Q1894">
        <v>2602</v>
      </c>
      <c r="S1894">
        <v>2503</v>
      </c>
      <c r="U1894">
        <v>8</v>
      </c>
      <c r="V1894">
        <v>4540</v>
      </c>
      <c r="W1894">
        <v>14</v>
      </c>
      <c r="X1894">
        <v>16</v>
      </c>
      <c r="AB1894">
        <v>1</v>
      </c>
    </row>
    <row r="1895" spans="1:28" x14ac:dyDescent="0.35">
      <c r="A1895">
        <v>1997</v>
      </c>
      <c r="B1895" t="s">
        <v>55</v>
      </c>
      <c r="C1895" t="s">
        <v>62</v>
      </c>
      <c r="D1895">
        <v>56</v>
      </c>
      <c r="E1895">
        <v>4008</v>
      </c>
      <c r="F1895">
        <v>266482</v>
      </c>
      <c r="G1895">
        <v>257941</v>
      </c>
      <c r="H1895">
        <v>475</v>
      </c>
      <c r="I1895">
        <v>12.2</v>
      </c>
      <c r="J1895">
        <v>267</v>
      </c>
      <c r="K1895">
        <v>6.8</v>
      </c>
      <c r="L1895">
        <v>47458</v>
      </c>
      <c r="M1895">
        <v>17364</v>
      </c>
      <c r="N1895">
        <v>30094</v>
      </c>
      <c r="O1895">
        <v>6.7</v>
      </c>
      <c r="P1895">
        <v>18.399999999999999</v>
      </c>
      <c r="Q1895">
        <v>30376</v>
      </c>
      <c r="R1895">
        <v>4094</v>
      </c>
      <c r="S1895">
        <v>26282</v>
      </c>
      <c r="T1895">
        <v>1.6</v>
      </c>
      <c r="U1895">
        <v>11.8</v>
      </c>
      <c r="V1895">
        <v>17082</v>
      </c>
      <c r="W1895">
        <v>6.6</v>
      </c>
      <c r="X1895">
        <v>23.6</v>
      </c>
      <c r="AB1895">
        <v>0</v>
      </c>
    </row>
    <row r="1896" spans="1:28" x14ac:dyDescent="0.35">
      <c r="A1896">
        <v>1997</v>
      </c>
      <c r="B1896" t="s">
        <v>55</v>
      </c>
      <c r="C1896" t="s">
        <v>63</v>
      </c>
      <c r="D1896">
        <v>75</v>
      </c>
      <c r="E1896">
        <v>3935</v>
      </c>
      <c r="F1896">
        <v>293527</v>
      </c>
      <c r="G1896">
        <v>295541</v>
      </c>
      <c r="H1896">
        <v>416</v>
      </c>
      <c r="I1896">
        <v>10.7</v>
      </c>
      <c r="J1896">
        <v>345</v>
      </c>
      <c r="K1896">
        <v>8.9</v>
      </c>
      <c r="L1896">
        <v>50549</v>
      </c>
      <c r="M1896">
        <v>20609</v>
      </c>
      <c r="N1896">
        <v>29940</v>
      </c>
      <c r="O1896">
        <v>7</v>
      </c>
      <c r="P1896">
        <v>17.100000000000001</v>
      </c>
      <c r="Q1896">
        <v>54578</v>
      </c>
      <c r="R1896">
        <v>24177</v>
      </c>
      <c r="S1896">
        <v>30401</v>
      </c>
      <c r="T1896">
        <v>8.1999999999999993</v>
      </c>
      <c r="U1896">
        <v>18.5</v>
      </c>
      <c r="V1896">
        <v>-4029</v>
      </c>
      <c r="W1896">
        <v>-1.4</v>
      </c>
      <c r="X1896">
        <v>34.200000000000003</v>
      </c>
      <c r="Y1896">
        <v>1</v>
      </c>
      <c r="Z1896">
        <v>1</v>
      </c>
      <c r="AB1896">
        <v>1</v>
      </c>
    </row>
    <row r="1897" spans="1:28" x14ac:dyDescent="0.35">
      <c r="A1897">
        <v>1997</v>
      </c>
      <c r="B1897" t="s">
        <v>55</v>
      </c>
      <c r="C1897" t="s">
        <v>64</v>
      </c>
      <c r="D1897">
        <v>106</v>
      </c>
      <c r="E1897">
        <v>8399</v>
      </c>
      <c r="F1897">
        <v>493081</v>
      </c>
      <c r="G1897">
        <v>483594</v>
      </c>
      <c r="H1897">
        <v>882</v>
      </c>
      <c r="I1897">
        <v>10.5</v>
      </c>
      <c r="J1897">
        <v>849</v>
      </c>
      <c r="K1897">
        <v>10.1</v>
      </c>
      <c r="L1897">
        <v>79813</v>
      </c>
      <c r="M1897">
        <v>31649</v>
      </c>
      <c r="N1897">
        <v>48164</v>
      </c>
      <c r="O1897">
        <v>6.5</v>
      </c>
      <c r="P1897">
        <v>16.5</v>
      </c>
      <c r="Q1897">
        <v>60838</v>
      </c>
      <c r="R1897">
        <v>18779</v>
      </c>
      <c r="S1897">
        <v>42059</v>
      </c>
      <c r="T1897">
        <v>3.9</v>
      </c>
      <c r="U1897">
        <v>12.6</v>
      </c>
      <c r="V1897">
        <v>18975</v>
      </c>
      <c r="W1897">
        <v>3.9</v>
      </c>
      <c r="X1897">
        <v>25.2</v>
      </c>
      <c r="AB1897">
        <v>0</v>
      </c>
    </row>
    <row r="1898" spans="1:28" x14ac:dyDescent="0.35">
      <c r="A1898">
        <v>1997</v>
      </c>
      <c r="B1898" t="s">
        <v>55</v>
      </c>
      <c r="C1898" t="s">
        <v>45</v>
      </c>
      <c r="D1898">
        <v>917</v>
      </c>
      <c r="E1898">
        <v>90025</v>
      </c>
      <c r="F1898">
        <v>4457053</v>
      </c>
      <c r="G1898">
        <v>4481271</v>
      </c>
      <c r="H1898">
        <v>8354</v>
      </c>
      <c r="I1898">
        <v>9.1999999999999993</v>
      </c>
      <c r="J1898">
        <v>9387</v>
      </c>
      <c r="K1898">
        <v>10.4</v>
      </c>
      <c r="L1898">
        <v>580320</v>
      </c>
      <c r="M1898">
        <v>186897</v>
      </c>
      <c r="N1898">
        <v>393423</v>
      </c>
      <c r="O1898">
        <v>4.2</v>
      </c>
      <c r="P1898">
        <v>12.9</v>
      </c>
      <c r="Q1898">
        <v>628757</v>
      </c>
      <c r="R1898">
        <v>197738</v>
      </c>
      <c r="S1898">
        <v>431019</v>
      </c>
      <c r="T1898">
        <v>4.4000000000000004</v>
      </c>
      <c r="U1898">
        <v>14</v>
      </c>
      <c r="V1898">
        <v>-48437</v>
      </c>
      <c r="W1898">
        <v>-1.1000000000000001</v>
      </c>
      <c r="X1898">
        <v>25.8</v>
      </c>
      <c r="AB1898">
        <v>0</v>
      </c>
    </row>
    <row r="1899" spans="1:28" x14ac:dyDescent="0.35">
      <c r="A1899">
        <v>1997</v>
      </c>
      <c r="B1899" t="s">
        <v>56</v>
      </c>
      <c r="C1899" t="s">
        <v>57</v>
      </c>
      <c r="D1899">
        <v>7</v>
      </c>
      <c r="E1899">
        <v>14</v>
      </c>
      <c r="F1899">
        <v>8205</v>
      </c>
      <c r="H1899">
        <v>0</v>
      </c>
      <c r="I1899">
        <v>0</v>
      </c>
      <c r="J1899">
        <v>6</v>
      </c>
      <c r="K1899">
        <v>35.299999999999997</v>
      </c>
      <c r="M1899">
        <v>0</v>
      </c>
      <c r="AB1899">
        <v>1</v>
      </c>
    </row>
    <row r="1900" spans="1:28" x14ac:dyDescent="0.35">
      <c r="A1900">
        <v>1997</v>
      </c>
      <c r="B1900" t="s">
        <v>56</v>
      </c>
      <c r="C1900" t="s">
        <v>58</v>
      </c>
      <c r="D1900">
        <v>3</v>
      </c>
      <c r="E1900">
        <v>3</v>
      </c>
      <c r="H1900">
        <v>0</v>
      </c>
      <c r="I1900">
        <v>0</v>
      </c>
      <c r="J1900">
        <v>1</v>
      </c>
      <c r="K1900">
        <v>28.6</v>
      </c>
      <c r="M1900">
        <v>0</v>
      </c>
      <c r="AB1900">
        <v>1</v>
      </c>
    </row>
    <row r="1901" spans="1:28" x14ac:dyDescent="0.35">
      <c r="A1901">
        <v>1997</v>
      </c>
      <c r="B1901" t="s">
        <v>56</v>
      </c>
      <c r="C1901" t="s">
        <v>59</v>
      </c>
      <c r="D1901">
        <v>8</v>
      </c>
      <c r="E1901">
        <v>341</v>
      </c>
      <c r="G1901">
        <v>13818</v>
      </c>
      <c r="H1901">
        <v>12</v>
      </c>
      <c r="I1901">
        <v>3.5</v>
      </c>
      <c r="J1901">
        <v>14</v>
      </c>
      <c r="K1901">
        <v>4.0999999999999996</v>
      </c>
      <c r="L1901">
        <v>1392</v>
      </c>
      <c r="P1901">
        <v>10.1</v>
      </c>
      <c r="Q1901">
        <v>2298</v>
      </c>
      <c r="R1901">
        <v>464</v>
      </c>
      <c r="S1901">
        <v>1834</v>
      </c>
      <c r="T1901">
        <v>3.4</v>
      </c>
      <c r="U1901">
        <v>16.600000000000001</v>
      </c>
      <c r="V1901">
        <v>-906</v>
      </c>
      <c r="W1901">
        <v>-6.5</v>
      </c>
      <c r="X1901">
        <v>20.2</v>
      </c>
      <c r="AB1901">
        <v>1</v>
      </c>
    </row>
    <row r="1902" spans="1:28" x14ac:dyDescent="0.35">
      <c r="A1902">
        <v>1997</v>
      </c>
      <c r="B1902" t="s">
        <v>56</v>
      </c>
      <c r="C1902" t="s">
        <v>60</v>
      </c>
      <c r="D1902">
        <v>9</v>
      </c>
      <c r="E1902">
        <v>736</v>
      </c>
      <c r="F1902">
        <v>73523</v>
      </c>
      <c r="G1902">
        <v>78000</v>
      </c>
      <c r="H1902">
        <v>160</v>
      </c>
      <c r="I1902">
        <v>23.1</v>
      </c>
      <c r="J1902">
        <v>75</v>
      </c>
      <c r="K1902">
        <v>10.8</v>
      </c>
      <c r="L1902">
        <v>15989</v>
      </c>
      <c r="P1902">
        <v>20.5</v>
      </c>
      <c r="Q1902">
        <v>24943</v>
      </c>
      <c r="S1902">
        <v>20154</v>
      </c>
      <c r="U1902">
        <v>32</v>
      </c>
      <c r="V1902">
        <v>-8954</v>
      </c>
      <c r="W1902">
        <v>-11.5</v>
      </c>
      <c r="X1902">
        <v>41</v>
      </c>
      <c r="AB1902">
        <v>1</v>
      </c>
    </row>
    <row r="1903" spans="1:28" x14ac:dyDescent="0.35">
      <c r="A1903">
        <v>1997</v>
      </c>
      <c r="B1903" t="s">
        <v>56</v>
      </c>
      <c r="C1903" t="s">
        <v>61</v>
      </c>
      <c r="D1903">
        <v>6</v>
      </c>
      <c r="E1903">
        <v>155</v>
      </c>
      <c r="F1903">
        <v>71438</v>
      </c>
      <c r="G1903">
        <v>60610</v>
      </c>
      <c r="H1903">
        <v>2</v>
      </c>
      <c r="I1903">
        <v>1.3</v>
      </c>
      <c r="J1903">
        <v>2</v>
      </c>
      <c r="K1903">
        <v>1.3</v>
      </c>
      <c r="L1903">
        <v>24277</v>
      </c>
      <c r="P1903">
        <v>40.1</v>
      </c>
      <c r="Q1903">
        <v>2621</v>
      </c>
      <c r="S1903">
        <v>2619</v>
      </c>
      <c r="U1903">
        <v>4.3</v>
      </c>
      <c r="V1903">
        <v>21656</v>
      </c>
      <c r="W1903">
        <v>35.799999999999997</v>
      </c>
      <c r="X1903">
        <v>8.6</v>
      </c>
      <c r="AB1903">
        <v>1</v>
      </c>
    </row>
    <row r="1904" spans="1:28" x14ac:dyDescent="0.35">
      <c r="A1904">
        <v>1997</v>
      </c>
      <c r="B1904" t="s">
        <v>56</v>
      </c>
      <c r="C1904" t="s">
        <v>62</v>
      </c>
      <c r="D1904">
        <v>55</v>
      </c>
      <c r="E1904">
        <v>4458</v>
      </c>
      <c r="F1904">
        <v>429330</v>
      </c>
      <c r="G1904">
        <v>405964</v>
      </c>
      <c r="H1904">
        <v>730</v>
      </c>
      <c r="I1904">
        <v>17</v>
      </c>
      <c r="J1904">
        <v>433</v>
      </c>
      <c r="K1904">
        <v>10.1</v>
      </c>
      <c r="L1904">
        <v>103477</v>
      </c>
      <c r="M1904">
        <v>50931</v>
      </c>
      <c r="N1904">
        <v>52546</v>
      </c>
      <c r="O1904">
        <v>12.5</v>
      </c>
      <c r="P1904">
        <v>25.5</v>
      </c>
      <c r="Q1904">
        <v>56745</v>
      </c>
      <c r="R1904">
        <v>17910</v>
      </c>
      <c r="S1904">
        <v>38835</v>
      </c>
      <c r="T1904">
        <v>4.4000000000000004</v>
      </c>
      <c r="U1904">
        <v>14</v>
      </c>
      <c r="V1904">
        <v>46732</v>
      </c>
      <c r="W1904">
        <v>11.5</v>
      </c>
      <c r="X1904">
        <v>28</v>
      </c>
      <c r="AB1904">
        <v>0</v>
      </c>
    </row>
    <row r="1905" spans="1:28" x14ac:dyDescent="0.35">
      <c r="A1905">
        <v>1997</v>
      </c>
      <c r="B1905" t="s">
        <v>56</v>
      </c>
      <c r="C1905" t="s">
        <v>63</v>
      </c>
      <c r="D1905">
        <v>68</v>
      </c>
      <c r="E1905">
        <v>10017</v>
      </c>
      <c r="F1905">
        <v>744078</v>
      </c>
      <c r="G1905">
        <v>721819</v>
      </c>
      <c r="H1905">
        <v>2466</v>
      </c>
      <c r="I1905">
        <v>26.6</v>
      </c>
      <c r="J1905">
        <v>990</v>
      </c>
      <c r="K1905">
        <v>10.7</v>
      </c>
      <c r="L1905">
        <v>162790</v>
      </c>
      <c r="M1905">
        <v>80289</v>
      </c>
      <c r="N1905">
        <v>82501</v>
      </c>
      <c r="O1905">
        <v>11.1</v>
      </c>
      <c r="P1905">
        <v>22.6</v>
      </c>
      <c r="Q1905">
        <v>118273</v>
      </c>
      <c r="R1905">
        <v>35958</v>
      </c>
      <c r="S1905">
        <v>82315</v>
      </c>
      <c r="T1905">
        <v>5</v>
      </c>
      <c r="U1905">
        <v>16.399999999999999</v>
      </c>
      <c r="V1905">
        <v>44517</v>
      </c>
      <c r="W1905">
        <v>6.2</v>
      </c>
      <c r="X1905">
        <v>32.799999999999997</v>
      </c>
      <c r="AB1905">
        <v>0</v>
      </c>
    </row>
    <row r="1906" spans="1:28" x14ac:dyDescent="0.35">
      <c r="A1906">
        <v>1997</v>
      </c>
      <c r="B1906" t="s">
        <v>56</v>
      </c>
      <c r="C1906" t="s">
        <v>64</v>
      </c>
      <c r="D1906">
        <v>82</v>
      </c>
      <c r="E1906">
        <v>10669</v>
      </c>
      <c r="F1906">
        <v>963073</v>
      </c>
      <c r="G1906">
        <v>929067</v>
      </c>
      <c r="H1906">
        <v>1319</v>
      </c>
      <c r="I1906">
        <v>12.8</v>
      </c>
      <c r="J1906">
        <v>603</v>
      </c>
      <c r="K1906">
        <v>5.8</v>
      </c>
      <c r="L1906">
        <v>169189</v>
      </c>
      <c r="M1906">
        <v>84720</v>
      </c>
      <c r="N1906">
        <v>84469</v>
      </c>
      <c r="O1906">
        <v>9.1</v>
      </c>
      <c r="P1906">
        <v>18.2</v>
      </c>
      <c r="Q1906">
        <v>101176</v>
      </c>
      <c r="R1906">
        <v>19278</v>
      </c>
      <c r="S1906">
        <v>81898</v>
      </c>
      <c r="T1906">
        <v>2.1</v>
      </c>
      <c r="U1906">
        <v>10.9</v>
      </c>
      <c r="V1906">
        <v>68013</v>
      </c>
      <c r="W1906">
        <v>7.3</v>
      </c>
      <c r="X1906">
        <v>21.8</v>
      </c>
      <c r="AB1906">
        <v>0</v>
      </c>
    </row>
    <row r="1907" spans="1:28" x14ac:dyDescent="0.35">
      <c r="A1907">
        <v>1997</v>
      </c>
      <c r="B1907" t="s">
        <v>56</v>
      </c>
      <c r="C1907" t="s">
        <v>45</v>
      </c>
      <c r="D1907">
        <v>888</v>
      </c>
      <c r="E1907">
        <v>386162</v>
      </c>
      <c r="F1907">
        <v>23157330</v>
      </c>
      <c r="G1907">
        <v>22957433</v>
      </c>
      <c r="H1907">
        <v>44298</v>
      </c>
      <c r="I1907">
        <v>11.5</v>
      </c>
      <c r="J1907">
        <v>43267</v>
      </c>
      <c r="K1907">
        <v>11.2</v>
      </c>
      <c r="L1907">
        <v>3531982</v>
      </c>
      <c r="M1907">
        <v>1226978</v>
      </c>
      <c r="N1907">
        <v>2305004</v>
      </c>
      <c r="O1907">
        <v>5.3</v>
      </c>
      <c r="P1907">
        <v>15.4</v>
      </c>
      <c r="Q1907">
        <v>3132188</v>
      </c>
      <c r="R1907">
        <v>1126881</v>
      </c>
      <c r="S1907">
        <v>2005307</v>
      </c>
      <c r="T1907">
        <v>4.9000000000000004</v>
      </c>
      <c r="U1907">
        <v>13.6</v>
      </c>
      <c r="V1907">
        <v>399794</v>
      </c>
      <c r="W1907">
        <v>1.8</v>
      </c>
      <c r="X1907">
        <v>27.2</v>
      </c>
      <c r="AB1907">
        <v>0</v>
      </c>
    </row>
    <row r="1908" spans="1:28" x14ac:dyDescent="0.35">
      <c r="A1908">
        <v>1998</v>
      </c>
      <c r="B1908" t="s">
        <v>43</v>
      </c>
      <c r="C1908" t="s">
        <v>44</v>
      </c>
      <c r="D1908">
        <v>440477</v>
      </c>
      <c r="E1908">
        <v>440794</v>
      </c>
      <c r="F1908">
        <v>1124904</v>
      </c>
      <c r="G1908">
        <v>566079</v>
      </c>
      <c r="H1908">
        <v>437242</v>
      </c>
      <c r="I1908">
        <v>198.4</v>
      </c>
      <c r="J1908">
        <v>0</v>
      </c>
      <c r="K1908">
        <v>0</v>
      </c>
      <c r="L1908">
        <v>1117650</v>
      </c>
      <c r="M1908">
        <v>1117650</v>
      </c>
      <c r="N1908">
        <v>0</v>
      </c>
      <c r="O1908">
        <v>197.4</v>
      </c>
      <c r="P1908">
        <v>197.4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1117650</v>
      </c>
      <c r="W1908">
        <v>197.4</v>
      </c>
      <c r="X1908">
        <v>0</v>
      </c>
      <c r="AB1908">
        <v>0</v>
      </c>
    </row>
    <row r="1909" spans="1:28" x14ac:dyDescent="0.35">
      <c r="A1909">
        <v>1998</v>
      </c>
      <c r="B1909" t="s">
        <v>43</v>
      </c>
      <c r="C1909" t="s">
        <v>57</v>
      </c>
      <c r="D1909">
        <v>261961</v>
      </c>
      <c r="E1909">
        <v>262029</v>
      </c>
      <c r="F1909">
        <v>545793</v>
      </c>
      <c r="G1909">
        <v>634058</v>
      </c>
      <c r="H1909">
        <v>69</v>
      </c>
      <c r="I1909">
        <v>0</v>
      </c>
      <c r="J1909">
        <v>103490</v>
      </c>
      <c r="K1909">
        <v>32.6</v>
      </c>
      <c r="L1909">
        <v>127540</v>
      </c>
      <c r="M1909">
        <v>268</v>
      </c>
      <c r="N1909">
        <v>127272</v>
      </c>
      <c r="O1909">
        <v>0</v>
      </c>
      <c r="P1909">
        <v>20.100000000000001</v>
      </c>
      <c r="Q1909">
        <v>304069</v>
      </c>
      <c r="R1909">
        <v>231199</v>
      </c>
      <c r="S1909">
        <v>72870</v>
      </c>
      <c r="T1909">
        <v>36.5</v>
      </c>
      <c r="U1909">
        <v>48</v>
      </c>
      <c r="V1909">
        <v>-176529</v>
      </c>
      <c r="W1909">
        <v>-27.9</v>
      </c>
      <c r="X1909">
        <v>40.200000000000003</v>
      </c>
      <c r="Y1909">
        <v>82317</v>
      </c>
      <c r="Z1909">
        <v>82317</v>
      </c>
      <c r="AA1909">
        <v>189466</v>
      </c>
      <c r="AB1909">
        <v>0</v>
      </c>
    </row>
    <row r="1910" spans="1:28" x14ac:dyDescent="0.35">
      <c r="A1910">
        <v>1998</v>
      </c>
      <c r="B1910" t="s">
        <v>43</v>
      </c>
      <c r="C1910" t="s">
        <v>58</v>
      </c>
      <c r="D1910">
        <v>206419</v>
      </c>
      <c r="E1910">
        <v>206490</v>
      </c>
      <c r="F1910">
        <v>431432</v>
      </c>
      <c r="G1910">
        <v>487755</v>
      </c>
      <c r="H1910">
        <v>8579</v>
      </c>
      <c r="I1910">
        <v>3.7</v>
      </c>
      <c r="J1910">
        <v>59242</v>
      </c>
      <c r="K1910">
        <v>25.4</v>
      </c>
      <c r="L1910">
        <v>90385</v>
      </c>
      <c r="M1910">
        <v>19856</v>
      </c>
      <c r="N1910">
        <v>70529</v>
      </c>
      <c r="O1910">
        <v>4.0999999999999996</v>
      </c>
      <c r="P1910">
        <v>18.5</v>
      </c>
      <c r="Q1910">
        <v>203030</v>
      </c>
      <c r="R1910">
        <v>143241</v>
      </c>
      <c r="S1910">
        <v>59789</v>
      </c>
      <c r="T1910">
        <v>29.4</v>
      </c>
      <c r="U1910">
        <v>41.6</v>
      </c>
      <c r="V1910">
        <v>-112645</v>
      </c>
      <c r="W1910">
        <v>-23.1</v>
      </c>
      <c r="X1910">
        <v>37</v>
      </c>
      <c r="Y1910">
        <v>47799</v>
      </c>
      <c r="Z1910">
        <v>47799</v>
      </c>
      <c r="AA1910">
        <v>118065</v>
      </c>
      <c r="AB1910">
        <v>0</v>
      </c>
    </row>
    <row r="1911" spans="1:28" x14ac:dyDescent="0.35">
      <c r="A1911">
        <v>1998</v>
      </c>
      <c r="B1911" t="s">
        <v>43</v>
      </c>
      <c r="C1911" t="s">
        <v>59</v>
      </c>
      <c r="D1911">
        <v>173690</v>
      </c>
      <c r="E1911">
        <v>173746</v>
      </c>
      <c r="F1911">
        <v>364916</v>
      </c>
      <c r="G1911">
        <v>407496</v>
      </c>
      <c r="H1911">
        <v>7883</v>
      </c>
      <c r="I1911">
        <v>4.0999999999999996</v>
      </c>
      <c r="J1911">
        <v>42888</v>
      </c>
      <c r="K1911">
        <v>22.4</v>
      </c>
      <c r="L1911">
        <v>71235</v>
      </c>
      <c r="M1911">
        <v>18001</v>
      </c>
      <c r="N1911">
        <v>53234</v>
      </c>
      <c r="O1911">
        <v>4.4000000000000004</v>
      </c>
      <c r="P1911">
        <v>17.5</v>
      </c>
      <c r="Q1911">
        <v>156394</v>
      </c>
      <c r="R1911">
        <v>106368</v>
      </c>
      <c r="S1911">
        <v>50026</v>
      </c>
      <c r="T1911">
        <v>26.1</v>
      </c>
      <c r="U1911">
        <v>38.4</v>
      </c>
      <c r="V1911">
        <v>-85159</v>
      </c>
      <c r="W1911">
        <v>-20.9</v>
      </c>
      <c r="X1911">
        <v>35</v>
      </c>
      <c r="Y1911">
        <v>34246</v>
      </c>
      <c r="Z1911">
        <v>34246</v>
      </c>
      <c r="AA1911">
        <v>87128</v>
      </c>
      <c r="AB1911">
        <v>0</v>
      </c>
    </row>
    <row r="1912" spans="1:28" x14ac:dyDescent="0.35">
      <c r="A1912">
        <v>1998</v>
      </c>
      <c r="B1912" t="s">
        <v>43</v>
      </c>
      <c r="C1912" t="s">
        <v>60</v>
      </c>
      <c r="D1912">
        <v>144136</v>
      </c>
      <c r="E1912">
        <v>144187</v>
      </c>
      <c r="F1912">
        <v>306184</v>
      </c>
      <c r="G1912">
        <v>339435</v>
      </c>
      <c r="H1912">
        <v>6513</v>
      </c>
      <c r="I1912">
        <v>4.0999999999999996</v>
      </c>
      <c r="J1912">
        <v>32393</v>
      </c>
      <c r="K1912">
        <v>20.6</v>
      </c>
      <c r="L1912">
        <v>56424</v>
      </c>
      <c r="M1912">
        <v>15015</v>
      </c>
      <c r="N1912">
        <v>41409</v>
      </c>
      <c r="O1912">
        <v>4.4000000000000004</v>
      </c>
      <c r="P1912">
        <v>16.600000000000001</v>
      </c>
      <c r="Q1912">
        <v>122926</v>
      </c>
      <c r="R1912">
        <v>81461</v>
      </c>
      <c r="S1912">
        <v>41465</v>
      </c>
      <c r="T1912">
        <v>24</v>
      </c>
      <c r="U1912">
        <v>36.200000000000003</v>
      </c>
      <c r="V1912">
        <v>-66502</v>
      </c>
      <c r="W1912">
        <v>-19.600000000000001</v>
      </c>
      <c r="X1912">
        <v>33.200000000000003</v>
      </c>
      <c r="Y1912">
        <v>25779</v>
      </c>
      <c r="Z1912">
        <v>25779</v>
      </c>
      <c r="AA1912">
        <v>66510</v>
      </c>
      <c r="AB1912">
        <v>0</v>
      </c>
    </row>
    <row r="1913" spans="1:28" x14ac:dyDescent="0.35">
      <c r="A1913">
        <v>1998</v>
      </c>
      <c r="B1913" t="s">
        <v>43</v>
      </c>
      <c r="C1913" t="s">
        <v>61</v>
      </c>
      <c r="D1913">
        <v>122035</v>
      </c>
      <c r="E1913">
        <v>122075</v>
      </c>
      <c r="F1913">
        <v>260202</v>
      </c>
      <c r="G1913">
        <v>286564</v>
      </c>
      <c r="H1913">
        <v>5382</v>
      </c>
      <c r="I1913">
        <v>4.0999999999999996</v>
      </c>
      <c r="J1913">
        <v>25223</v>
      </c>
      <c r="K1913">
        <v>19.100000000000001</v>
      </c>
      <c r="L1913">
        <v>45442</v>
      </c>
      <c r="M1913">
        <v>12271</v>
      </c>
      <c r="N1913">
        <v>33171</v>
      </c>
      <c r="O1913">
        <v>4.3</v>
      </c>
      <c r="P1913">
        <v>15.9</v>
      </c>
      <c r="Q1913">
        <v>98165</v>
      </c>
      <c r="R1913">
        <v>63998</v>
      </c>
      <c r="S1913">
        <v>34167</v>
      </c>
      <c r="T1913">
        <v>22.3</v>
      </c>
      <c r="U1913">
        <v>34.299999999999997</v>
      </c>
      <c r="V1913">
        <v>-52723</v>
      </c>
      <c r="W1913">
        <v>-18.399999999999999</v>
      </c>
      <c r="X1913">
        <v>31.8</v>
      </c>
      <c r="Y1913">
        <v>20111</v>
      </c>
      <c r="Z1913">
        <v>20111</v>
      </c>
      <c r="AA1913">
        <v>52260</v>
      </c>
      <c r="AB1913">
        <v>0</v>
      </c>
    </row>
    <row r="1914" spans="1:28" x14ac:dyDescent="0.35">
      <c r="A1914">
        <v>1998</v>
      </c>
      <c r="B1914" t="s">
        <v>43</v>
      </c>
      <c r="C1914" t="s">
        <v>62</v>
      </c>
      <c r="D1914">
        <v>457240</v>
      </c>
      <c r="E1914">
        <v>457527</v>
      </c>
      <c r="F1914">
        <v>989162</v>
      </c>
      <c r="G1914">
        <v>1073475</v>
      </c>
      <c r="H1914">
        <v>20368</v>
      </c>
      <c r="I1914">
        <v>4.2</v>
      </c>
      <c r="J1914">
        <v>79940</v>
      </c>
      <c r="K1914">
        <v>16.399999999999999</v>
      </c>
      <c r="L1914">
        <v>162667</v>
      </c>
      <c r="M1914">
        <v>46593</v>
      </c>
      <c r="N1914">
        <v>116074</v>
      </c>
      <c r="O1914">
        <v>4.3</v>
      </c>
      <c r="P1914">
        <v>15.2</v>
      </c>
      <c r="Q1914">
        <v>331293</v>
      </c>
      <c r="R1914">
        <v>205034</v>
      </c>
      <c r="S1914">
        <v>126259</v>
      </c>
      <c r="T1914">
        <v>19.100000000000001</v>
      </c>
      <c r="U1914">
        <v>30.9</v>
      </c>
      <c r="V1914">
        <v>-168626</v>
      </c>
      <c r="W1914">
        <v>-15.7</v>
      </c>
      <c r="X1914">
        <v>30.4</v>
      </c>
      <c r="Y1914">
        <v>62005</v>
      </c>
      <c r="Z1914">
        <v>62005</v>
      </c>
      <c r="AA1914">
        <v>163588</v>
      </c>
      <c r="AB1914">
        <v>0</v>
      </c>
    </row>
    <row r="1915" spans="1:28" x14ac:dyDescent="0.35">
      <c r="A1915">
        <v>1998</v>
      </c>
      <c r="B1915" t="s">
        <v>43</v>
      </c>
      <c r="C1915" t="s">
        <v>63</v>
      </c>
      <c r="D1915">
        <v>324879</v>
      </c>
      <c r="E1915">
        <v>325258</v>
      </c>
      <c r="F1915">
        <v>713250</v>
      </c>
      <c r="G1915">
        <v>763248</v>
      </c>
      <c r="H1915">
        <v>13161</v>
      </c>
      <c r="I1915">
        <v>3.8</v>
      </c>
      <c r="J1915">
        <v>45931</v>
      </c>
      <c r="K1915">
        <v>13.4</v>
      </c>
      <c r="L1915">
        <v>103462</v>
      </c>
      <c r="M1915">
        <v>29449</v>
      </c>
      <c r="N1915">
        <v>74013</v>
      </c>
      <c r="O1915">
        <v>3.9</v>
      </c>
      <c r="P1915">
        <v>13.6</v>
      </c>
      <c r="Q1915">
        <v>203457</v>
      </c>
      <c r="R1915">
        <v>118056</v>
      </c>
      <c r="S1915">
        <v>85401</v>
      </c>
      <c r="T1915">
        <v>15.5</v>
      </c>
      <c r="U1915">
        <v>26.7</v>
      </c>
      <c r="V1915">
        <v>-99995</v>
      </c>
      <c r="W1915">
        <v>-13.1</v>
      </c>
      <c r="X1915">
        <v>27.2</v>
      </c>
      <c r="Y1915">
        <v>34531</v>
      </c>
      <c r="Z1915">
        <v>34531</v>
      </c>
      <c r="AA1915">
        <v>91268</v>
      </c>
      <c r="AB1915">
        <v>0</v>
      </c>
    </row>
    <row r="1916" spans="1:28" x14ac:dyDescent="0.35">
      <c r="A1916">
        <v>1998</v>
      </c>
      <c r="B1916" t="s">
        <v>43</v>
      </c>
      <c r="C1916" t="s">
        <v>64</v>
      </c>
      <c r="D1916">
        <v>199667</v>
      </c>
      <c r="E1916">
        <v>200033</v>
      </c>
      <c r="F1916">
        <v>439360</v>
      </c>
      <c r="G1916">
        <v>471569</v>
      </c>
      <c r="H1916">
        <v>7157</v>
      </c>
      <c r="I1916">
        <v>3.4</v>
      </c>
      <c r="J1916">
        <v>27616</v>
      </c>
      <c r="K1916">
        <v>13.1</v>
      </c>
      <c r="L1916">
        <v>57355</v>
      </c>
      <c r="M1916">
        <v>15945</v>
      </c>
      <c r="N1916">
        <v>41410</v>
      </c>
      <c r="O1916">
        <v>3.4</v>
      </c>
      <c r="P1916">
        <v>12.2</v>
      </c>
      <c r="Q1916">
        <v>121772</v>
      </c>
      <c r="R1916">
        <v>70278</v>
      </c>
      <c r="S1916">
        <v>51494</v>
      </c>
      <c r="T1916">
        <v>14.9</v>
      </c>
      <c r="U1916">
        <v>25.8</v>
      </c>
      <c r="V1916">
        <v>-64417</v>
      </c>
      <c r="W1916">
        <v>-13.6</v>
      </c>
      <c r="X1916">
        <v>24.4</v>
      </c>
      <c r="Y1916">
        <v>20679</v>
      </c>
      <c r="Z1916">
        <v>20679</v>
      </c>
      <c r="AA1916">
        <v>53999</v>
      </c>
      <c r="AB1916">
        <v>0</v>
      </c>
    </row>
    <row r="1917" spans="1:28" x14ac:dyDescent="0.35">
      <c r="A1917">
        <v>1998</v>
      </c>
      <c r="B1917" t="s">
        <v>43</v>
      </c>
      <c r="C1917" t="s">
        <v>65</v>
      </c>
      <c r="D1917">
        <v>34913</v>
      </c>
      <c r="E1917">
        <v>35065</v>
      </c>
      <c r="F1917">
        <v>76439</v>
      </c>
      <c r="G1917">
        <v>82653</v>
      </c>
      <c r="H1917">
        <v>1252</v>
      </c>
      <c r="I1917">
        <v>3.4</v>
      </c>
      <c r="J1917">
        <v>5203</v>
      </c>
      <c r="K1917">
        <v>14</v>
      </c>
      <c r="L1917">
        <v>9675</v>
      </c>
      <c r="M1917">
        <v>2672</v>
      </c>
      <c r="N1917">
        <v>7003</v>
      </c>
      <c r="O1917">
        <v>3.2</v>
      </c>
      <c r="P1917">
        <v>11.7</v>
      </c>
      <c r="Q1917">
        <v>22102</v>
      </c>
      <c r="R1917">
        <v>12893</v>
      </c>
      <c r="S1917">
        <v>9209</v>
      </c>
      <c r="T1917">
        <v>15.6</v>
      </c>
      <c r="U1917">
        <v>26.7</v>
      </c>
      <c r="V1917">
        <v>-12427</v>
      </c>
      <c r="W1917">
        <v>-15</v>
      </c>
      <c r="X1917">
        <v>23.4</v>
      </c>
      <c r="Y1917">
        <v>3797</v>
      </c>
      <c r="Z1917">
        <v>3797</v>
      </c>
      <c r="AA1917">
        <v>9616</v>
      </c>
      <c r="AB1917">
        <v>0</v>
      </c>
    </row>
    <row r="1918" spans="1:28" x14ac:dyDescent="0.35">
      <c r="A1918">
        <v>1998</v>
      </c>
      <c r="B1918" t="s">
        <v>43</v>
      </c>
      <c r="C1918" t="s">
        <v>45</v>
      </c>
      <c r="D1918">
        <v>260752</v>
      </c>
      <c r="E1918">
        <v>261527</v>
      </c>
      <c r="F1918">
        <v>584578</v>
      </c>
      <c r="G1918">
        <v>634584</v>
      </c>
      <c r="H1918">
        <v>6662</v>
      </c>
      <c r="I1918">
        <v>2.4</v>
      </c>
      <c r="J1918">
        <v>37157</v>
      </c>
      <c r="K1918">
        <v>13.4</v>
      </c>
      <c r="L1918">
        <v>61945</v>
      </c>
      <c r="M1918">
        <v>15437</v>
      </c>
      <c r="N1918">
        <v>46508</v>
      </c>
      <c r="O1918">
        <v>2.4</v>
      </c>
      <c r="P1918">
        <v>9.8000000000000007</v>
      </c>
      <c r="Q1918">
        <v>161956</v>
      </c>
      <c r="R1918">
        <v>96750</v>
      </c>
      <c r="S1918">
        <v>65206</v>
      </c>
      <c r="T1918">
        <v>15.2</v>
      </c>
      <c r="U1918">
        <v>25.5</v>
      </c>
      <c r="V1918">
        <v>-100011</v>
      </c>
      <c r="W1918">
        <v>-15.7</v>
      </c>
      <c r="X1918">
        <v>19.600000000000001</v>
      </c>
      <c r="Y1918">
        <v>29447</v>
      </c>
      <c r="Z1918">
        <v>29447</v>
      </c>
      <c r="AA1918">
        <v>77471</v>
      </c>
      <c r="AB1918">
        <v>0</v>
      </c>
    </row>
    <row r="1919" spans="1:28" x14ac:dyDescent="0.35">
      <c r="A1919">
        <v>1998</v>
      </c>
      <c r="B1919" t="s">
        <v>46</v>
      </c>
      <c r="C1919" t="s">
        <v>44</v>
      </c>
      <c r="D1919">
        <v>44088</v>
      </c>
      <c r="E1919">
        <v>44696</v>
      </c>
      <c r="F1919">
        <v>538453</v>
      </c>
      <c r="G1919">
        <v>270155</v>
      </c>
      <c r="H1919">
        <v>44543</v>
      </c>
      <c r="I1919">
        <v>199.3</v>
      </c>
      <c r="J1919">
        <v>0</v>
      </c>
      <c r="K1919">
        <v>0</v>
      </c>
      <c r="L1919">
        <v>536597</v>
      </c>
      <c r="M1919">
        <v>536597</v>
      </c>
      <c r="N1919">
        <v>0</v>
      </c>
      <c r="O1919">
        <v>198.6</v>
      </c>
      <c r="P1919">
        <v>198.6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536597</v>
      </c>
      <c r="W1919">
        <v>198.6</v>
      </c>
      <c r="X1919">
        <v>0</v>
      </c>
      <c r="AB1919">
        <v>0</v>
      </c>
    </row>
    <row r="1920" spans="1:28" x14ac:dyDescent="0.35">
      <c r="A1920">
        <v>1998</v>
      </c>
      <c r="B1920" t="s">
        <v>46</v>
      </c>
      <c r="C1920" t="s">
        <v>57</v>
      </c>
      <c r="D1920">
        <v>77030</v>
      </c>
      <c r="E1920">
        <v>77377</v>
      </c>
      <c r="F1920">
        <v>515329</v>
      </c>
      <c r="G1920">
        <v>519324</v>
      </c>
      <c r="H1920">
        <v>67</v>
      </c>
      <c r="I1920">
        <v>0.1</v>
      </c>
      <c r="J1920">
        <v>6973</v>
      </c>
      <c r="K1920">
        <v>8.6</v>
      </c>
      <c r="L1920">
        <v>144142</v>
      </c>
      <c r="M1920">
        <v>542</v>
      </c>
      <c r="N1920">
        <v>143600</v>
      </c>
      <c r="O1920">
        <v>0.1</v>
      </c>
      <c r="P1920">
        <v>27.8</v>
      </c>
      <c r="Q1920">
        <v>152131</v>
      </c>
      <c r="R1920">
        <v>83783</v>
      </c>
      <c r="S1920">
        <v>68348</v>
      </c>
      <c r="T1920">
        <v>16.100000000000001</v>
      </c>
      <c r="U1920">
        <v>29.3</v>
      </c>
      <c r="V1920">
        <v>-7989</v>
      </c>
      <c r="W1920">
        <v>-1.5</v>
      </c>
      <c r="X1920">
        <v>55.6</v>
      </c>
      <c r="Y1920">
        <v>6003</v>
      </c>
      <c r="Z1920">
        <v>6003</v>
      </c>
      <c r="AA1920">
        <v>73067</v>
      </c>
      <c r="AB1920">
        <v>0</v>
      </c>
    </row>
    <row r="1921" spans="1:28" x14ac:dyDescent="0.35">
      <c r="A1921">
        <v>1998</v>
      </c>
      <c r="B1921" t="s">
        <v>46</v>
      </c>
      <c r="C1921" t="s">
        <v>58</v>
      </c>
      <c r="D1921">
        <v>69890</v>
      </c>
      <c r="E1921">
        <v>70162</v>
      </c>
      <c r="F1921">
        <v>451078</v>
      </c>
      <c r="G1921">
        <v>468909</v>
      </c>
      <c r="H1921">
        <v>688</v>
      </c>
      <c r="I1921">
        <v>0.9</v>
      </c>
      <c r="J1921">
        <v>5472</v>
      </c>
      <c r="K1921">
        <v>7.5</v>
      </c>
      <c r="L1921">
        <v>95777</v>
      </c>
      <c r="M1921">
        <v>8166</v>
      </c>
      <c r="N1921">
        <v>87611</v>
      </c>
      <c r="O1921">
        <v>1.7</v>
      </c>
      <c r="P1921">
        <v>20.399999999999999</v>
      </c>
      <c r="Q1921">
        <v>131438</v>
      </c>
      <c r="R1921">
        <v>66221</v>
      </c>
      <c r="S1921">
        <v>65217</v>
      </c>
      <c r="T1921">
        <v>14.1</v>
      </c>
      <c r="U1921">
        <v>28</v>
      </c>
      <c r="V1921">
        <v>-35661</v>
      </c>
      <c r="W1921">
        <v>-7.6</v>
      </c>
      <c r="X1921">
        <v>40.799999999999997</v>
      </c>
      <c r="Y1921">
        <v>4699</v>
      </c>
      <c r="Z1921">
        <v>4699</v>
      </c>
      <c r="AA1921">
        <v>57533</v>
      </c>
      <c r="AB1921">
        <v>0</v>
      </c>
    </row>
    <row r="1922" spans="1:28" x14ac:dyDescent="0.35">
      <c r="A1922">
        <v>1998</v>
      </c>
      <c r="B1922" t="s">
        <v>46</v>
      </c>
      <c r="C1922" t="s">
        <v>59</v>
      </c>
      <c r="D1922">
        <v>63593</v>
      </c>
      <c r="E1922">
        <v>63880</v>
      </c>
      <c r="F1922">
        <v>408832</v>
      </c>
      <c r="G1922">
        <v>423771</v>
      </c>
      <c r="H1922">
        <v>582</v>
      </c>
      <c r="I1922">
        <v>0.9</v>
      </c>
      <c r="J1922">
        <v>4236</v>
      </c>
      <c r="K1922">
        <v>6.4</v>
      </c>
      <c r="L1922">
        <v>77801</v>
      </c>
      <c r="M1922">
        <v>6960</v>
      </c>
      <c r="N1922">
        <v>70841</v>
      </c>
      <c r="O1922">
        <v>1.6</v>
      </c>
      <c r="P1922">
        <v>18.399999999999999</v>
      </c>
      <c r="Q1922">
        <v>107678</v>
      </c>
      <c r="R1922">
        <v>51188</v>
      </c>
      <c r="S1922">
        <v>56490</v>
      </c>
      <c r="T1922">
        <v>12.1</v>
      </c>
      <c r="U1922">
        <v>25.4</v>
      </c>
      <c r="V1922">
        <v>-29877</v>
      </c>
      <c r="W1922">
        <v>-7</v>
      </c>
      <c r="X1922">
        <v>36.799999999999997</v>
      </c>
      <c r="Y1922">
        <v>3596</v>
      </c>
      <c r="Z1922">
        <v>3596</v>
      </c>
      <c r="AA1922">
        <v>44046</v>
      </c>
      <c r="AB1922">
        <v>0</v>
      </c>
    </row>
    <row r="1923" spans="1:28" x14ac:dyDescent="0.35">
      <c r="A1923">
        <v>1998</v>
      </c>
      <c r="B1923" t="s">
        <v>46</v>
      </c>
      <c r="C1923" t="s">
        <v>60</v>
      </c>
      <c r="D1923">
        <v>56728</v>
      </c>
      <c r="E1923">
        <v>57021</v>
      </c>
      <c r="F1923">
        <v>362851</v>
      </c>
      <c r="G1923">
        <v>375992</v>
      </c>
      <c r="H1923">
        <v>522</v>
      </c>
      <c r="I1923">
        <v>0.9</v>
      </c>
      <c r="J1923">
        <v>3433</v>
      </c>
      <c r="K1923">
        <v>5.9</v>
      </c>
      <c r="L1923">
        <v>63478</v>
      </c>
      <c r="M1923">
        <v>6197</v>
      </c>
      <c r="N1923">
        <v>57281</v>
      </c>
      <c r="O1923">
        <v>1.6</v>
      </c>
      <c r="P1923">
        <v>16.899999999999999</v>
      </c>
      <c r="Q1923">
        <v>89759</v>
      </c>
      <c r="R1923">
        <v>41009</v>
      </c>
      <c r="S1923">
        <v>48750</v>
      </c>
      <c r="T1923">
        <v>10.9</v>
      </c>
      <c r="U1923">
        <v>23.9</v>
      </c>
      <c r="V1923">
        <v>-26281</v>
      </c>
      <c r="W1923">
        <v>-7</v>
      </c>
      <c r="X1923">
        <v>33.799999999999997</v>
      </c>
      <c r="Y1923">
        <v>2883</v>
      </c>
      <c r="Z1923">
        <v>2883</v>
      </c>
      <c r="AA1923">
        <v>35103</v>
      </c>
      <c r="AB1923">
        <v>0</v>
      </c>
    </row>
    <row r="1924" spans="1:28" x14ac:dyDescent="0.35">
      <c r="A1924">
        <v>1998</v>
      </c>
      <c r="B1924" t="s">
        <v>46</v>
      </c>
      <c r="C1924" t="s">
        <v>61</v>
      </c>
      <c r="D1924">
        <v>50656</v>
      </c>
      <c r="E1924">
        <v>50890</v>
      </c>
      <c r="F1924">
        <v>323834</v>
      </c>
      <c r="G1924">
        <v>334940</v>
      </c>
      <c r="H1924">
        <v>423</v>
      </c>
      <c r="I1924">
        <v>0.8</v>
      </c>
      <c r="J1924">
        <v>2700</v>
      </c>
      <c r="K1924">
        <v>5.2</v>
      </c>
      <c r="L1924">
        <v>52979</v>
      </c>
      <c r="M1924">
        <v>4912</v>
      </c>
      <c r="N1924">
        <v>48067</v>
      </c>
      <c r="O1924">
        <v>1.5</v>
      </c>
      <c r="P1924">
        <v>15.8</v>
      </c>
      <c r="Q1924">
        <v>75190</v>
      </c>
      <c r="R1924">
        <v>32289</v>
      </c>
      <c r="S1924">
        <v>42901</v>
      </c>
      <c r="T1924">
        <v>9.6</v>
      </c>
      <c r="U1924">
        <v>22.4</v>
      </c>
      <c r="V1924">
        <v>-22211</v>
      </c>
      <c r="W1924">
        <v>-6.6</v>
      </c>
      <c r="X1924">
        <v>31.6</v>
      </c>
      <c r="Y1924">
        <v>2238</v>
      </c>
      <c r="Z1924">
        <v>2238</v>
      </c>
      <c r="AA1924">
        <v>27075</v>
      </c>
      <c r="AB1924">
        <v>0</v>
      </c>
    </row>
    <row r="1925" spans="1:28" x14ac:dyDescent="0.35">
      <c r="A1925">
        <v>1998</v>
      </c>
      <c r="B1925" t="s">
        <v>46</v>
      </c>
      <c r="C1925" t="s">
        <v>62</v>
      </c>
      <c r="D1925">
        <v>206553</v>
      </c>
      <c r="E1925">
        <v>208169</v>
      </c>
      <c r="F1925">
        <v>1315454</v>
      </c>
      <c r="G1925">
        <v>1360568</v>
      </c>
      <c r="H1925">
        <v>1547</v>
      </c>
      <c r="I1925">
        <v>0.7</v>
      </c>
      <c r="J1925">
        <v>9732</v>
      </c>
      <c r="K1925">
        <v>4.5999999999999996</v>
      </c>
      <c r="L1925">
        <v>189853</v>
      </c>
      <c r="M1925">
        <v>18151</v>
      </c>
      <c r="N1925">
        <v>171702</v>
      </c>
      <c r="O1925">
        <v>1.3</v>
      </c>
      <c r="P1925">
        <v>14</v>
      </c>
      <c r="Q1925">
        <v>280080</v>
      </c>
      <c r="R1925">
        <v>112876</v>
      </c>
      <c r="S1925">
        <v>167204</v>
      </c>
      <c r="T1925">
        <v>8.3000000000000007</v>
      </c>
      <c r="U1925">
        <v>20.6</v>
      </c>
      <c r="V1925">
        <v>-90227</v>
      </c>
      <c r="W1925">
        <v>-6.6</v>
      </c>
      <c r="X1925">
        <v>28</v>
      </c>
      <c r="Y1925">
        <v>7460</v>
      </c>
      <c r="Z1925">
        <v>7460</v>
      </c>
      <c r="AA1925">
        <v>91237</v>
      </c>
      <c r="AB1925">
        <v>0</v>
      </c>
    </row>
    <row r="1926" spans="1:28" x14ac:dyDescent="0.35">
      <c r="A1926">
        <v>1998</v>
      </c>
      <c r="B1926" t="s">
        <v>46</v>
      </c>
      <c r="C1926" t="s">
        <v>63</v>
      </c>
      <c r="D1926">
        <v>158785</v>
      </c>
      <c r="E1926">
        <v>160934</v>
      </c>
      <c r="F1926">
        <v>1008935</v>
      </c>
      <c r="G1926">
        <v>1037576</v>
      </c>
      <c r="H1926">
        <v>1090</v>
      </c>
      <c r="I1926">
        <v>0.7</v>
      </c>
      <c r="J1926">
        <v>6051</v>
      </c>
      <c r="K1926">
        <v>3.7</v>
      </c>
      <c r="L1926">
        <v>127061</v>
      </c>
      <c r="M1926">
        <v>12496</v>
      </c>
      <c r="N1926">
        <v>114565</v>
      </c>
      <c r="O1926">
        <v>1.2</v>
      </c>
      <c r="P1926">
        <v>12.2</v>
      </c>
      <c r="Q1926">
        <v>184343</v>
      </c>
      <c r="R1926">
        <v>66602</v>
      </c>
      <c r="S1926">
        <v>117741</v>
      </c>
      <c r="T1926">
        <v>6.4</v>
      </c>
      <c r="U1926">
        <v>17.8</v>
      </c>
      <c r="V1926">
        <v>-57282</v>
      </c>
      <c r="W1926">
        <v>-5.6</v>
      </c>
      <c r="X1926">
        <v>24.4</v>
      </c>
      <c r="Y1926">
        <v>4088</v>
      </c>
      <c r="Z1926">
        <v>4088</v>
      </c>
      <c r="AA1926">
        <v>49791</v>
      </c>
      <c r="AB1926">
        <v>0</v>
      </c>
    </row>
    <row r="1927" spans="1:28" x14ac:dyDescent="0.35">
      <c r="A1927">
        <v>1998</v>
      </c>
      <c r="B1927" t="s">
        <v>46</v>
      </c>
      <c r="C1927" t="s">
        <v>64</v>
      </c>
      <c r="D1927">
        <v>108128</v>
      </c>
      <c r="E1927">
        <v>110335</v>
      </c>
      <c r="F1927">
        <v>687685</v>
      </c>
      <c r="G1927">
        <v>708669</v>
      </c>
      <c r="H1927">
        <v>611</v>
      </c>
      <c r="I1927">
        <v>0.5</v>
      </c>
      <c r="J1927">
        <v>3691</v>
      </c>
      <c r="K1927">
        <v>3.3</v>
      </c>
      <c r="L1927">
        <v>76142</v>
      </c>
      <c r="M1927">
        <v>6821</v>
      </c>
      <c r="N1927">
        <v>69321</v>
      </c>
      <c r="O1927">
        <v>1</v>
      </c>
      <c r="P1927">
        <v>10.7</v>
      </c>
      <c r="Q1927">
        <v>118110</v>
      </c>
      <c r="R1927">
        <v>40189</v>
      </c>
      <c r="S1927">
        <v>77921</v>
      </c>
      <c r="T1927">
        <v>5.7</v>
      </c>
      <c r="U1927">
        <v>16.7</v>
      </c>
      <c r="V1927">
        <v>-41968</v>
      </c>
      <c r="W1927">
        <v>-6</v>
      </c>
      <c r="X1927">
        <v>21.4</v>
      </c>
      <c r="Y1927">
        <v>2457</v>
      </c>
      <c r="Z1927">
        <v>2457</v>
      </c>
      <c r="AA1927">
        <v>29929</v>
      </c>
      <c r="AB1927">
        <v>0</v>
      </c>
    </row>
    <row r="1928" spans="1:28" x14ac:dyDescent="0.35">
      <c r="A1928">
        <v>1998</v>
      </c>
      <c r="B1928" t="s">
        <v>46</v>
      </c>
      <c r="C1928" t="s">
        <v>65</v>
      </c>
      <c r="D1928">
        <v>19405</v>
      </c>
      <c r="E1928">
        <v>20402</v>
      </c>
      <c r="F1928">
        <v>123737</v>
      </c>
      <c r="G1928">
        <v>128314</v>
      </c>
      <c r="H1928">
        <v>124</v>
      </c>
      <c r="I1928">
        <v>0.6</v>
      </c>
      <c r="J1928">
        <v>933</v>
      </c>
      <c r="K1928">
        <v>4.5</v>
      </c>
      <c r="L1928">
        <v>13702</v>
      </c>
      <c r="M1928">
        <v>1262</v>
      </c>
      <c r="N1928">
        <v>12440</v>
      </c>
      <c r="O1928">
        <v>1</v>
      </c>
      <c r="P1928">
        <v>10.7</v>
      </c>
      <c r="Q1928">
        <v>22856</v>
      </c>
      <c r="R1928">
        <v>8349</v>
      </c>
      <c r="S1928">
        <v>14507</v>
      </c>
      <c r="T1928">
        <v>6.5</v>
      </c>
      <c r="U1928">
        <v>17.8</v>
      </c>
      <c r="V1928">
        <v>-9154</v>
      </c>
      <c r="W1928">
        <v>-7.1</v>
      </c>
      <c r="X1928">
        <v>21.4</v>
      </c>
      <c r="Y1928">
        <v>402</v>
      </c>
      <c r="Z1928">
        <v>402</v>
      </c>
      <c r="AA1928">
        <v>4983</v>
      </c>
      <c r="AB1928">
        <v>0</v>
      </c>
    </row>
    <row r="1929" spans="1:28" x14ac:dyDescent="0.35">
      <c r="A1929">
        <v>1998</v>
      </c>
      <c r="B1929" t="s">
        <v>46</v>
      </c>
      <c r="C1929" t="s">
        <v>45</v>
      </c>
      <c r="D1929">
        <v>163458</v>
      </c>
      <c r="E1929">
        <v>167428</v>
      </c>
      <c r="F1929">
        <v>1046191</v>
      </c>
      <c r="G1929">
        <v>1083112</v>
      </c>
      <c r="H1929">
        <v>789</v>
      </c>
      <c r="I1929">
        <v>0.5</v>
      </c>
      <c r="J1929">
        <v>6093</v>
      </c>
      <c r="K1929">
        <v>3.6</v>
      </c>
      <c r="L1929">
        <v>102156</v>
      </c>
      <c r="M1929">
        <v>8823</v>
      </c>
      <c r="N1929">
        <v>93333</v>
      </c>
      <c r="O1929">
        <v>0.8</v>
      </c>
      <c r="P1929">
        <v>9.4</v>
      </c>
      <c r="Q1929">
        <v>175998</v>
      </c>
      <c r="R1929">
        <v>62013</v>
      </c>
      <c r="S1929">
        <v>113985</v>
      </c>
      <c r="T1929">
        <v>5.7</v>
      </c>
      <c r="U1929">
        <v>16.2</v>
      </c>
      <c r="V1929">
        <v>-73842</v>
      </c>
      <c r="W1929">
        <v>-6.8</v>
      </c>
      <c r="X1929">
        <v>18.8</v>
      </c>
      <c r="Y1929">
        <v>3533</v>
      </c>
      <c r="Z1929">
        <v>3533</v>
      </c>
      <c r="AA1929">
        <v>43246</v>
      </c>
      <c r="AB1929">
        <v>0</v>
      </c>
    </row>
    <row r="1930" spans="1:28" x14ac:dyDescent="0.35">
      <c r="A1930">
        <v>1998</v>
      </c>
      <c r="B1930" t="s">
        <v>47</v>
      </c>
      <c r="C1930" t="s">
        <v>44</v>
      </c>
      <c r="D1930">
        <v>18308</v>
      </c>
      <c r="E1930">
        <v>19165</v>
      </c>
      <c r="F1930">
        <v>476247</v>
      </c>
      <c r="G1930">
        <v>238870</v>
      </c>
      <c r="H1930">
        <v>19105</v>
      </c>
      <c r="I1930">
        <v>199.4</v>
      </c>
      <c r="J1930">
        <v>0</v>
      </c>
      <c r="K1930">
        <v>0</v>
      </c>
      <c r="L1930">
        <v>474754</v>
      </c>
      <c r="M1930">
        <v>474754</v>
      </c>
      <c r="N1930">
        <v>0</v>
      </c>
      <c r="O1930">
        <v>198.7</v>
      </c>
      <c r="P1930">
        <v>198.7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474754</v>
      </c>
      <c r="W1930">
        <v>198.7</v>
      </c>
      <c r="X1930">
        <v>0</v>
      </c>
      <c r="AB1930">
        <v>0</v>
      </c>
    </row>
    <row r="1931" spans="1:28" x14ac:dyDescent="0.35">
      <c r="A1931">
        <v>1998</v>
      </c>
      <c r="B1931" t="s">
        <v>47</v>
      </c>
      <c r="C1931" t="s">
        <v>57</v>
      </c>
      <c r="D1931">
        <v>35256</v>
      </c>
      <c r="E1931">
        <v>36195</v>
      </c>
      <c r="F1931">
        <v>496887</v>
      </c>
      <c r="G1931">
        <v>488377</v>
      </c>
      <c r="H1931">
        <v>73</v>
      </c>
      <c r="I1931">
        <v>0.2</v>
      </c>
      <c r="J1931">
        <v>2574</v>
      </c>
      <c r="K1931">
        <v>6.9</v>
      </c>
      <c r="L1931">
        <v>140842</v>
      </c>
      <c r="M1931">
        <v>1134</v>
      </c>
      <c r="N1931">
        <v>139708</v>
      </c>
      <c r="O1931">
        <v>0.2</v>
      </c>
      <c r="P1931">
        <v>28.8</v>
      </c>
      <c r="Q1931">
        <v>123822</v>
      </c>
      <c r="R1931">
        <v>64510</v>
      </c>
      <c r="S1931">
        <v>59312</v>
      </c>
      <c r="T1931">
        <v>13.2</v>
      </c>
      <c r="U1931">
        <v>25.4</v>
      </c>
      <c r="V1931">
        <v>17020</v>
      </c>
      <c r="W1931">
        <v>3.4</v>
      </c>
      <c r="X1931">
        <v>50.8</v>
      </c>
      <c r="Y1931">
        <v>2148</v>
      </c>
      <c r="Z1931">
        <v>2148</v>
      </c>
      <c r="AA1931">
        <v>55164</v>
      </c>
      <c r="AB1931">
        <v>0</v>
      </c>
    </row>
    <row r="1932" spans="1:28" x14ac:dyDescent="0.35">
      <c r="A1932">
        <v>1998</v>
      </c>
      <c r="B1932" t="s">
        <v>47</v>
      </c>
      <c r="C1932" t="s">
        <v>58</v>
      </c>
      <c r="D1932">
        <v>33963</v>
      </c>
      <c r="E1932">
        <v>34912</v>
      </c>
      <c r="F1932">
        <v>458470</v>
      </c>
      <c r="G1932">
        <v>469396</v>
      </c>
      <c r="H1932">
        <v>263</v>
      </c>
      <c r="I1932">
        <v>0.7</v>
      </c>
      <c r="J1932">
        <v>2261</v>
      </c>
      <c r="K1932">
        <v>6.3</v>
      </c>
      <c r="L1932">
        <v>94843</v>
      </c>
      <c r="M1932">
        <v>6030</v>
      </c>
      <c r="N1932">
        <v>88813</v>
      </c>
      <c r="O1932">
        <v>1.3</v>
      </c>
      <c r="P1932">
        <v>20.2</v>
      </c>
      <c r="Q1932">
        <v>116694</v>
      </c>
      <c r="R1932">
        <v>56938</v>
      </c>
      <c r="S1932">
        <v>59756</v>
      </c>
      <c r="T1932">
        <v>12.1</v>
      </c>
      <c r="U1932">
        <v>24.9</v>
      </c>
      <c r="V1932">
        <v>-21851</v>
      </c>
      <c r="W1932">
        <v>-4.7</v>
      </c>
      <c r="X1932">
        <v>40.4</v>
      </c>
      <c r="Y1932">
        <v>1916</v>
      </c>
      <c r="Z1932">
        <v>1916</v>
      </c>
      <c r="AA1932">
        <v>50004</v>
      </c>
      <c r="AB1932">
        <v>0</v>
      </c>
    </row>
    <row r="1933" spans="1:28" x14ac:dyDescent="0.35">
      <c r="A1933">
        <v>1998</v>
      </c>
      <c r="B1933" t="s">
        <v>47</v>
      </c>
      <c r="C1933" t="s">
        <v>59</v>
      </c>
      <c r="D1933">
        <v>32119</v>
      </c>
      <c r="E1933">
        <v>32994</v>
      </c>
      <c r="F1933">
        <v>431304</v>
      </c>
      <c r="G1933">
        <v>439861</v>
      </c>
      <c r="H1933">
        <v>212</v>
      </c>
      <c r="I1933">
        <v>0.6</v>
      </c>
      <c r="J1933">
        <v>1735</v>
      </c>
      <c r="K1933">
        <v>5.0999999999999996</v>
      </c>
      <c r="L1933">
        <v>79140</v>
      </c>
      <c r="M1933">
        <v>5061</v>
      </c>
      <c r="N1933">
        <v>74079</v>
      </c>
      <c r="O1933">
        <v>1.2</v>
      </c>
      <c r="P1933">
        <v>18</v>
      </c>
      <c r="Q1933">
        <v>96253</v>
      </c>
      <c r="R1933">
        <v>42821</v>
      </c>
      <c r="S1933">
        <v>53432</v>
      </c>
      <c r="T1933">
        <v>9.6999999999999993</v>
      </c>
      <c r="U1933">
        <v>21.9</v>
      </c>
      <c r="V1933">
        <v>-17113</v>
      </c>
      <c r="W1933">
        <v>-3.9</v>
      </c>
      <c r="X1933">
        <v>36</v>
      </c>
      <c r="Y1933">
        <v>1429</v>
      </c>
      <c r="Z1933">
        <v>1429</v>
      </c>
      <c r="AA1933">
        <v>36775</v>
      </c>
      <c r="AB1933">
        <v>0</v>
      </c>
    </row>
    <row r="1934" spans="1:28" x14ac:dyDescent="0.35">
      <c r="A1934">
        <v>1998</v>
      </c>
      <c r="B1934" t="s">
        <v>47</v>
      </c>
      <c r="C1934" t="s">
        <v>60</v>
      </c>
      <c r="D1934">
        <v>29867</v>
      </c>
      <c r="E1934">
        <v>30848</v>
      </c>
      <c r="F1934">
        <v>398497</v>
      </c>
      <c r="G1934">
        <v>406974</v>
      </c>
      <c r="H1934">
        <v>207</v>
      </c>
      <c r="I1934">
        <v>0.7</v>
      </c>
      <c r="J1934">
        <v>1400</v>
      </c>
      <c r="K1934">
        <v>4.4000000000000004</v>
      </c>
      <c r="L1934">
        <v>66472</v>
      </c>
      <c r="M1934">
        <v>4708</v>
      </c>
      <c r="N1934">
        <v>61764</v>
      </c>
      <c r="O1934">
        <v>1.2</v>
      </c>
      <c r="P1934">
        <v>16.3</v>
      </c>
      <c r="Q1934">
        <v>83426</v>
      </c>
      <c r="R1934">
        <v>34484</v>
      </c>
      <c r="S1934">
        <v>48942</v>
      </c>
      <c r="T1934">
        <v>8.5</v>
      </c>
      <c r="U1934">
        <v>20.5</v>
      </c>
      <c r="V1934">
        <v>-16954</v>
      </c>
      <c r="W1934">
        <v>-4.2</v>
      </c>
      <c r="X1934">
        <v>32.6</v>
      </c>
      <c r="Y1934">
        <v>1156</v>
      </c>
      <c r="Z1934">
        <v>1156</v>
      </c>
      <c r="AA1934">
        <v>29618</v>
      </c>
      <c r="AB1934">
        <v>0</v>
      </c>
    </row>
    <row r="1935" spans="1:28" x14ac:dyDescent="0.35">
      <c r="A1935">
        <v>1998</v>
      </c>
      <c r="B1935" t="s">
        <v>47</v>
      </c>
      <c r="C1935" t="s">
        <v>61</v>
      </c>
      <c r="D1935">
        <v>26499</v>
      </c>
      <c r="E1935">
        <v>27317</v>
      </c>
      <c r="F1935">
        <v>352333</v>
      </c>
      <c r="G1935">
        <v>360416</v>
      </c>
      <c r="H1935">
        <v>197</v>
      </c>
      <c r="I1935">
        <v>0.7</v>
      </c>
      <c r="J1935">
        <v>1165</v>
      </c>
      <c r="K1935">
        <v>4.2</v>
      </c>
      <c r="L1935">
        <v>54416</v>
      </c>
      <c r="M1935">
        <v>4079</v>
      </c>
      <c r="N1935">
        <v>50337</v>
      </c>
      <c r="O1935">
        <v>1.1000000000000001</v>
      </c>
      <c r="P1935">
        <v>15.1</v>
      </c>
      <c r="Q1935">
        <v>70582</v>
      </c>
      <c r="R1935">
        <v>28319</v>
      </c>
      <c r="S1935">
        <v>42263</v>
      </c>
      <c r="T1935">
        <v>7.9</v>
      </c>
      <c r="U1935">
        <v>19.600000000000001</v>
      </c>
      <c r="V1935">
        <v>-16166</v>
      </c>
      <c r="W1935">
        <v>-4.5</v>
      </c>
      <c r="X1935">
        <v>30.2</v>
      </c>
      <c r="Y1935">
        <v>938</v>
      </c>
      <c r="Z1935">
        <v>938</v>
      </c>
      <c r="AA1935">
        <v>24126</v>
      </c>
      <c r="AB1935">
        <v>0</v>
      </c>
    </row>
    <row r="1936" spans="1:28" x14ac:dyDescent="0.35">
      <c r="A1936">
        <v>1998</v>
      </c>
      <c r="B1936" t="s">
        <v>47</v>
      </c>
      <c r="C1936" t="s">
        <v>62</v>
      </c>
      <c r="D1936">
        <v>115816</v>
      </c>
      <c r="E1936">
        <v>121208</v>
      </c>
      <c r="F1936">
        <v>1533745</v>
      </c>
      <c r="G1936">
        <v>1565425</v>
      </c>
      <c r="H1936">
        <v>642</v>
      </c>
      <c r="I1936">
        <v>0.5</v>
      </c>
      <c r="J1936">
        <v>4614</v>
      </c>
      <c r="K1936">
        <v>3.7</v>
      </c>
      <c r="L1936">
        <v>209203</v>
      </c>
      <c r="M1936">
        <v>14186</v>
      </c>
      <c r="N1936">
        <v>195017</v>
      </c>
      <c r="O1936">
        <v>0.9</v>
      </c>
      <c r="P1936">
        <v>13.4</v>
      </c>
      <c r="Q1936">
        <v>272563</v>
      </c>
      <c r="R1936">
        <v>100568</v>
      </c>
      <c r="S1936">
        <v>171995</v>
      </c>
      <c r="T1936">
        <v>6.4</v>
      </c>
      <c r="U1936">
        <v>17.399999999999999</v>
      </c>
      <c r="V1936">
        <v>-63360</v>
      </c>
      <c r="W1936">
        <v>-4</v>
      </c>
      <c r="X1936">
        <v>26.8</v>
      </c>
      <c r="Y1936">
        <v>3004</v>
      </c>
      <c r="Z1936">
        <v>3004</v>
      </c>
      <c r="AA1936">
        <v>77882</v>
      </c>
      <c r="AB1936">
        <v>0</v>
      </c>
    </row>
    <row r="1937" spans="1:28" x14ac:dyDescent="0.35">
      <c r="A1937">
        <v>1998</v>
      </c>
      <c r="B1937" t="s">
        <v>47</v>
      </c>
      <c r="C1937" t="s">
        <v>63</v>
      </c>
      <c r="D1937">
        <v>92261</v>
      </c>
      <c r="E1937">
        <v>98920</v>
      </c>
      <c r="F1937">
        <v>1220882</v>
      </c>
      <c r="G1937">
        <v>1243625</v>
      </c>
      <c r="H1937">
        <v>514</v>
      </c>
      <c r="I1937">
        <v>0.5</v>
      </c>
      <c r="J1937">
        <v>3189</v>
      </c>
      <c r="K1937">
        <v>3.2</v>
      </c>
      <c r="L1937">
        <v>143042</v>
      </c>
      <c r="M1937">
        <v>10135</v>
      </c>
      <c r="N1937">
        <v>132907</v>
      </c>
      <c r="O1937">
        <v>0.8</v>
      </c>
      <c r="P1937">
        <v>11.5</v>
      </c>
      <c r="Q1937">
        <v>188528</v>
      </c>
      <c r="R1937">
        <v>62956</v>
      </c>
      <c r="S1937">
        <v>125572</v>
      </c>
      <c r="T1937">
        <v>5.0999999999999996</v>
      </c>
      <c r="U1937">
        <v>15.2</v>
      </c>
      <c r="V1937">
        <v>-45486</v>
      </c>
      <c r="W1937">
        <v>-3.7</v>
      </c>
      <c r="X1937">
        <v>23</v>
      </c>
      <c r="Y1937">
        <v>1735</v>
      </c>
      <c r="Z1937">
        <v>1735</v>
      </c>
      <c r="AA1937">
        <v>44751</v>
      </c>
      <c r="AB1937">
        <v>0</v>
      </c>
    </row>
    <row r="1938" spans="1:28" x14ac:dyDescent="0.35">
      <c r="A1938">
        <v>1998</v>
      </c>
      <c r="B1938" t="s">
        <v>47</v>
      </c>
      <c r="C1938" t="s">
        <v>64</v>
      </c>
      <c r="D1938">
        <v>67807</v>
      </c>
      <c r="E1938">
        <v>73817</v>
      </c>
      <c r="F1938">
        <v>896115</v>
      </c>
      <c r="G1938">
        <v>912897</v>
      </c>
      <c r="H1938">
        <v>317</v>
      </c>
      <c r="I1938">
        <v>0.4</v>
      </c>
      <c r="J1938">
        <v>2249</v>
      </c>
      <c r="K1938">
        <v>3</v>
      </c>
      <c r="L1938">
        <v>94495</v>
      </c>
      <c r="M1938">
        <v>6187</v>
      </c>
      <c r="N1938">
        <v>88308</v>
      </c>
      <c r="O1938">
        <v>0.7</v>
      </c>
      <c r="P1938">
        <v>10.4</v>
      </c>
      <c r="Q1938">
        <v>128058</v>
      </c>
      <c r="R1938">
        <v>40153</v>
      </c>
      <c r="S1938">
        <v>87905</v>
      </c>
      <c r="T1938">
        <v>4.4000000000000004</v>
      </c>
      <c r="U1938">
        <v>14</v>
      </c>
      <c r="V1938">
        <v>-33563</v>
      </c>
      <c r="W1938">
        <v>-3.6</v>
      </c>
      <c r="X1938">
        <v>20.8</v>
      </c>
      <c r="Y1938">
        <v>1026</v>
      </c>
      <c r="Z1938">
        <v>1026</v>
      </c>
      <c r="AA1938">
        <v>26659</v>
      </c>
      <c r="AB1938">
        <v>0</v>
      </c>
    </row>
    <row r="1939" spans="1:28" x14ac:dyDescent="0.35">
      <c r="A1939">
        <v>1998</v>
      </c>
      <c r="B1939" t="s">
        <v>47</v>
      </c>
      <c r="C1939" t="s">
        <v>65</v>
      </c>
      <c r="D1939">
        <v>13638</v>
      </c>
      <c r="E1939">
        <v>16678</v>
      </c>
      <c r="F1939">
        <v>182228</v>
      </c>
      <c r="G1939">
        <v>186257</v>
      </c>
      <c r="H1939">
        <v>86</v>
      </c>
      <c r="I1939">
        <v>0.5</v>
      </c>
      <c r="J1939">
        <v>666</v>
      </c>
      <c r="K1939">
        <v>3.9</v>
      </c>
      <c r="L1939">
        <v>18856</v>
      </c>
      <c r="M1939">
        <v>1177</v>
      </c>
      <c r="N1939">
        <v>17679</v>
      </c>
      <c r="O1939">
        <v>0.6</v>
      </c>
      <c r="P1939">
        <v>10.1</v>
      </c>
      <c r="Q1939">
        <v>26913</v>
      </c>
      <c r="R1939">
        <v>9047</v>
      </c>
      <c r="S1939">
        <v>17866</v>
      </c>
      <c r="T1939">
        <v>4.9000000000000004</v>
      </c>
      <c r="U1939">
        <v>14.4</v>
      </c>
      <c r="V1939">
        <v>-8057</v>
      </c>
      <c r="W1939">
        <v>-4.3</v>
      </c>
      <c r="X1939">
        <v>20.2</v>
      </c>
      <c r="Y1939">
        <v>168</v>
      </c>
      <c r="Z1939">
        <v>168</v>
      </c>
      <c r="AA1939">
        <v>4303</v>
      </c>
      <c r="AB1939">
        <v>0</v>
      </c>
    </row>
    <row r="1940" spans="1:28" x14ac:dyDescent="0.35">
      <c r="A1940">
        <v>1998</v>
      </c>
      <c r="B1940" t="s">
        <v>47</v>
      </c>
      <c r="C1940" t="s">
        <v>45</v>
      </c>
      <c r="D1940">
        <v>122602</v>
      </c>
      <c r="E1940">
        <v>135964</v>
      </c>
      <c r="F1940">
        <v>1637039</v>
      </c>
      <c r="G1940">
        <v>1671378</v>
      </c>
      <c r="H1940">
        <v>586</v>
      </c>
      <c r="I1940">
        <v>0.4</v>
      </c>
      <c r="J1940">
        <v>4075</v>
      </c>
      <c r="K1940">
        <v>3</v>
      </c>
      <c r="L1940">
        <v>150467</v>
      </c>
      <c r="M1940">
        <v>10627</v>
      </c>
      <c r="N1940">
        <v>139840</v>
      </c>
      <c r="O1940">
        <v>0.6</v>
      </c>
      <c r="P1940">
        <v>9</v>
      </c>
      <c r="Q1940">
        <v>219144</v>
      </c>
      <c r="R1940">
        <v>67836</v>
      </c>
      <c r="S1940">
        <v>151308</v>
      </c>
      <c r="T1940">
        <v>4.0999999999999996</v>
      </c>
      <c r="U1940">
        <v>13.1</v>
      </c>
      <c r="V1940">
        <v>-68677</v>
      </c>
      <c r="W1940">
        <v>-4.0999999999999996</v>
      </c>
      <c r="X1940">
        <v>18</v>
      </c>
      <c r="Y1940">
        <v>1569</v>
      </c>
      <c r="Z1940">
        <v>1569</v>
      </c>
      <c r="AA1940">
        <v>40781</v>
      </c>
      <c r="AB1940">
        <v>0</v>
      </c>
    </row>
    <row r="1941" spans="1:28" x14ac:dyDescent="0.35">
      <c r="A1941">
        <v>1998</v>
      </c>
      <c r="B1941" t="s">
        <v>48</v>
      </c>
      <c r="C1941" t="s">
        <v>44</v>
      </c>
      <c r="D1941">
        <v>8783</v>
      </c>
      <c r="E1941">
        <v>10166</v>
      </c>
      <c r="F1941">
        <v>508682</v>
      </c>
      <c r="G1941">
        <v>254848</v>
      </c>
      <c r="H1941">
        <v>10150</v>
      </c>
      <c r="I1941">
        <v>199.7</v>
      </c>
      <c r="J1941">
        <v>0</v>
      </c>
      <c r="K1941">
        <v>0</v>
      </c>
      <c r="L1941">
        <v>507669</v>
      </c>
      <c r="M1941">
        <v>507669</v>
      </c>
      <c r="N1941">
        <v>0</v>
      </c>
      <c r="O1941">
        <v>199.2</v>
      </c>
      <c r="P1941">
        <v>199.2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507669</v>
      </c>
      <c r="W1941">
        <v>199.2</v>
      </c>
      <c r="X1941">
        <v>0</v>
      </c>
      <c r="AB1941">
        <v>0</v>
      </c>
    </row>
    <row r="1942" spans="1:28" x14ac:dyDescent="0.35">
      <c r="A1942">
        <v>1998</v>
      </c>
      <c r="B1942" t="s">
        <v>48</v>
      </c>
      <c r="C1942" t="s">
        <v>57</v>
      </c>
      <c r="D1942">
        <v>16574</v>
      </c>
      <c r="E1942">
        <v>18352</v>
      </c>
      <c r="F1942">
        <v>526423</v>
      </c>
      <c r="G1942">
        <v>509180</v>
      </c>
      <c r="H1942">
        <v>169</v>
      </c>
      <c r="I1942">
        <v>0.9</v>
      </c>
      <c r="J1942">
        <v>1120</v>
      </c>
      <c r="K1942">
        <v>5.9</v>
      </c>
      <c r="L1942">
        <v>153830</v>
      </c>
      <c r="M1942">
        <v>5726</v>
      </c>
      <c r="N1942">
        <v>148104</v>
      </c>
      <c r="O1942">
        <v>1.1000000000000001</v>
      </c>
      <c r="P1942">
        <v>30.2</v>
      </c>
      <c r="Q1942">
        <v>119343</v>
      </c>
      <c r="R1942">
        <v>57040</v>
      </c>
      <c r="S1942">
        <v>62303</v>
      </c>
      <c r="T1942">
        <v>11.2</v>
      </c>
      <c r="U1942">
        <v>23.4</v>
      </c>
      <c r="V1942">
        <v>34487</v>
      </c>
      <c r="W1942">
        <v>6.8</v>
      </c>
      <c r="X1942">
        <v>46.8</v>
      </c>
      <c r="Y1942">
        <v>864</v>
      </c>
      <c r="Z1942">
        <v>864</v>
      </c>
      <c r="AA1942">
        <v>48795</v>
      </c>
      <c r="AB1942">
        <v>0</v>
      </c>
    </row>
    <row r="1943" spans="1:28" x14ac:dyDescent="0.35">
      <c r="A1943">
        <v>1998</v>
      </c>
      <c r="B1943" t="s">
        <v>48</v>
      </c>
      <c r="C1943" t="s">
        <v>58</v>
      </c>
      <c r="D1943">
        <v>16602</v>
      </c>
      <c r="E1943">
        <v>18247</v>
      </c>
      <c r="F1943">
        <v>502490</v>
      </c>
      <c r="G1943">
        <v>511514</v>
      </c>
      <c r="H1943">
        <v>160</v>
      </c>
      <c r="I1943">
        <v>0.9</v>
      </c>
      <c r="J1943">
        <v>1010</v>
      </c>
      <c r="K1943">
        <v>5.4</v>
      </c>
      <c r="L1943">
        <v>101739</v>
      </c>
      <c r="M1943">
        <v>5078</v>
      </c>
      <c r="N1943">
        <v>96661</v>
      </c>
      <c r="O1943">
        <v>1</v>
      </c>
      <c r="P1943">
        <v>19.899999999999999</v>
      </c>
      <c r="Q1943">
        <v>119786</v>
      </c>
      <c r="R1943">
        <v>54705</v>
      </c>
      <c r="S1943">
        <v>65081</v>
      </c>
      <c r="T1943">
        <v>10.7</v>
      </c>
      <c r="U1943">
        <v>23.4</v>
      </c>
      <c r="V1943">
        <v>-18047</v>
      </c>
      <c r="W1943">
        <v>-3.5</v>
      </c>
      <c r="X1943">
        <v>39.799999999999997</v>
      </c>
      <c r="Y1943">
        <v>823</v>
      </c>
      <c r="Z1943">
        <v>823</v>
      </c>
      <c r="AA1943">
        <v>47858</v>
      </c>
      <c r="AB1943">
        <v>0</v>
      </c>
    </row>
    <row r="1944" spans="1:28" x14ac:dyDescent="0.35">
      <c r="A1944">
        <v>1998</v>
      </c>
      <c r="B1944" t="s">
        <v>48</v>
      </c>
      <c r="C1944" t="s">
        <v>59</v>
      </c>
      <c r="D1944">
        <v>15950</v>
      </c>
      <c r="E1944">
        <v>17719</v>
      </c>
      <c r="F1944">
        <v>477487</v>
      </c>
      <c r="G1944">
        <v>484417</v>
      </c>
      <c r="H1944">
        <v>140</v>
      </c>
      <c r="I1944">
        <v>0.8</v>
      </c>
      <c r="J1944">
        <v>817</v>
      </c>
      <c r="K1944">
        <v>4.5</v>
      </c>
      <c r="L1944">
        <v>86339</v>
      </c>
      <c r="M1944">
        <v>5320</v>
      </c>
      <c r="N1944">
        <v>81019</v>
      </c>
      <c r="O1944">
        <v>1.1000000000000001</v>
      </c>
      <c r="P1944">
        <v>17.8</v>
      </c>
      <c r="Q1944">
        <v>100199</v>
      </c>
      <c r="R1944">
        <v>40412</v>
      </c>
      <c r="S1944">
        <v>59787</v>
      </c>
      <c r="T1944">
        <v>8.3000000000000007</v>
      </c>
      <c r="U1944">
        <v>20.7</v>
      </c>
      <c r="V1944">
        <v>-13860</v>
      </c>
      <c r="W1944">
        <v>-2.9</v>
      </c>
      <c r="X1944">
        <v>35.6</v>
      </c>
      <c r="Y1944">
        <v>588</v>
      </c>
      <c r="Z1944">
        <v>588</v>
      </c>
      <c r="AA1944">
        <v>34123</v>
      </c>
      <c r="AB1944">
        <v>0</v>
      </c>
    </row>
    <row r="1945" spans="1:28" x14ac:dyDescent="0.35">
      <c r="A1945">
        <v>1998</v>
      </c>
      <c r="B1945" t="s">
        <v>48</v>
      </c>
      <c r="C1945" t="s">
        <v>60</v>
      </c>
      <c r="D1945">
        <v>15376</v>
      </c>
      <c r="E1945">
        <v>17316</v>
      </c>
      <c r="F1945">
        <v>458349</v>
      </c>
      <c r="G1945">
        <v>465883</v>
      </c>
      <c r="H1945">
        <v>158</v>
      </c>
      <c r="I1945">
        <v>0.9</v>
      </c>
      <c r="J1945">
        <v>746</v>
      </c>
      <c r="K1945">
        <v>4.2</v>
      </c>
      <c r="L1945">
        <v>74462</v>
      </c>
      <c r="M1945">
        <v>4746</v>
      </c>
      <c r="N1945">
        <v>69716</v>
      </c>
      <c r="O1945">
        <v>1</v>
      </c>
      <c r="P1945">
        <v>16</v>
      </c>
      <c r="Q1945">
        <v>89529</v>
      </c>
      <c r="R1945">
        <v>32857</v>
      </c>
      <c r="S1945">
        <v>56672</v>
      </c>
      <c r="T1945">
        <v>7.1</v>
      </c>
      <c r="U1945">
        <v>19.2</v>
      </c>
      <c r="V1945">
        <v>-15067</v>
      </c>
      <c r="W1945">
        <v>-3.2</v>
      </c>
      <c r="X1945">
        <v>32</v>
      </c>
      <c r="Y1945">
        <v>471</v>
      </c>
      <c r="Z1945">
        <v>471</v>
      </c>
      <c r="AA1945">
        <v>26872</v>
      </c>
      <c r="AB1945">
        <v>0</v>
      </c>
    </row>
    <row r="1946" spans="1:28" x14ac:dyDescent="0.35">
      <c r="A1946">
        <v>1998</v>
      </c>
      <c r="B1946" t="s">
        <v>48</v>
      </c>
      <c r="C1946" t="s">
        <v>61</v>
      </c>
      <c r="D1946">
        <v>13899</v>
      </c>
      <c r="E1946">
        <v>15592</v>
      </c>
      <c r="F1946">
        <v>415269</v>
      </c>
      <c r="G1946">
        <v>420033</v>
      </c>
      <c r="H1946">
        <v>157</v>
      </c>
      <c r="I1946">
        <v>1</v>
      </c>
      <c r="J1946">
        <v>574</v>
      </c>
      <c r="K1946">
        <v>3.6</v>
      </c>
      <c r="L1946">
        <v>64797</v>
      </c>
      <c r="M1946">
        <v>4308</v>
      </c>
      <c r="N1946">
        <v>60489</v>
      </c>
      <c r="O1946">
        <v>1</v>
      </c>
      <c r="P1946">
        <v>15.4</v>
      </c>
      <c r="Q1946">
        <v>74324</v>
      </c>
      <c r="R1946">
        <v>27977</v>
      </c>
      <c r="S1946">
        <v>46347</v>
      </c>
      <c r="T1946">
        <v>6.7</v>
      </c>
      <c r="U1946">
        <v>17.7</v>
      </c>
      <c r="V1946">
        <v>-9527</v>
      </c>
      <c r="W1946">
        <v>-2.2999999999999998</v>
      </c>
      <c r="X1946">
        <v>30.8</v>
      </c>
      <c r="Y1946">
        <v>404</v>
      </c>
      <c r="Z1946">
        <v>404</v>
      </c>
      <c r="AA1946">
        <v>23464</v>
      </c>
      <c r="AB1946">
        <v>0</v>
      </c>
    </row>
    <row r="1947" spans="1:28" x14ac:dyDescent="0.35">
      <c r="A1947">
        <v>1998</v>
      </c>
      <c r="B1947" t="s">
        <v>48</v>
      </c>
      <c r="C1947" t="s">
        <v>62</v>
      </c>
      <c r="D1947">
        <v>63939</v>
      </c>
      <c r="E1947">
        <v>75726</v>
      </c>
      <c r="F1947">
        <v>1911041</v>
      </c>
      <c r="G1947">
        <v>1931391</v>
      </c>
      <c r="H1947">
        <v>570</v>
      </c>
      <c r="I1947">
        <v>0.7</v>
      </c>
      <c r="J1947">
        <v>2791</v>
      </c>
      <c r="K1947">
        <v>3.6</v>
      </c>
      <c r="L1947">
        <v>257089</v>
      </c>
      <c r="M1947">
        <v>15444</v>
      </c>
      <c r="N1947">
        <v>241645</v>
      </c>
      <c r="O1947">
        <v>0.8</v>
      </c>
      <c r="P1947">
        <v>13.3</v>
      </c>
      <c r="Q1947">
        <v>297788</v>
      </c>
      <c r="R1947">
        <v>102873</v>
      </c>
      <c r="S1947">
        <v>194915</v>
      </c>
      <c r="T1947">
        <v>5.3</v>
      </c>
      <c r="U1947">
        <v>15.4</v>
      </c>
      <c r="V1947">
        <v>-40699</v>
      </c>
      <c r="W1947">
        <v>-2.1</v>
      </c>
      <c r="X1947">
        <v>26.6</v>
      </c>
      <c r="Y1947">
        <v>1348</v>
      </c>
      <c r="Z1947">
        <v>1348</v>
      </c>
      <c r="AA1947">
        <v>76574</v>
      </c>
      <c r="AB1947">
        <v>0</v>
      </c>
    </row>
    <row r="1948" spans="1:28" x14ac:dyDescent="0.35">
      <c r="A1948">
        <v>1998</v>
      </c>
      <c r="B1948" t="s">
        <v>48</v>
      </c>
      <c r="C1948" t="s">
        <v>63</v>
      </c>
      <c r="D1948">
        <v>55699</v>
      </c>
      <c r="E1948">
        <v>70094</v>
      </c>
      <c r="F1948">
        <v>1671815</v>
      </c>
      <c r="G1948">
        <v>1687487</v>
      </c>
      <c r="H1948">
        <v>660</v>
      </c>
      <c r="I1948">
        <v>0.9</v>
      </c>
      <c r="J1948">
        <v>2428</v>
      </c>
      <c r="K1948">
        <v>3.4</v>
      </c>
      <c r="L1948">
        <v>199048</v>
      </c>
      <c r="M1948">
        <v>14747</v>
      </c>
      <c r="N1948">
        <v>184301</v>
      </c>
      <c r="O1948">
        <v>0.9</v>
      </c>
      <c r="P1948">
        <v>11.8</v>
      </c>
      <c r="Q1948">
        <v>230391</v>
      </c>
      <c r="R1948">
        <v>70970</v>
      </c>
      <c r="S1948">
        <v>159421</v>
      </c>
      <c r="T1948">
        <v>4.2</v>
      </c>
      <c r="U1948">
        <v>13.7</v>
      </c>
      <c r="V1948">
        <v>-31343</v>
      </c>
      <c r="W1948">
        <v>-1.9</v>
      </c>
      <c r="X1948">
        <v>23.6</v>
      </c>
      <c r="Y1948">
        <v>757</v>
      </c>
      <c r="Z1948">
        <v>757</v>
      </c>
      <c r="AA1948">
        <v>43548</v>
      </c>
      <c r="AB1948">
        <v>0</v>
      </c>
    </row>
    <row r="1949" spans="1:28" x14ac:dyDescent="0.35">
      <c r="A1949">
        <v>1998</v>
      </c>
      <c r="B1949" t="s">
        <v>48</v>
      </c>
      <c r="C1949" t="s">
        <v>64</v>
      </c>
      <c r="D1949">
        <v>43422</v>
      </c>
      <c r="E1949">
        <v>56447</v>
      </c>
      <c r="F1949">
        <v>1304424</v>
      </c>
      <c r="G1949">
        <v>1317167</v>
      </c>
      <c r="H1949">
        <v>404</v>
      </c>
      <c r="I1949">
        <v>0.7</v>
      </c>
      <c r="J1949">
        <v>1783</v>
      </c>
      <c r="K1949">
        <v>3.1</v>
      </c>
      <c r="L1949">
        <v>137735</v>
      </c>
      <c r="M1949">
        <v>8245</v>
      </c>
      <c r="N1949">
        <v>129490</v>
      </c>
      <c r="O1949">
        <v>0.6</v>
      </c>
      <c r="P1949">
        <v>10.5</v>
      </c>
      <c r="Q1949">
        <v>163221</v>
      </c>
      <c r="R1949">
        <v>45475</v>
      </c>
      <c r="S1949">
        <v>117746</v>
      </c>
      <c r="T1949">
        <v>3.5</v>
      </c>
      <c r="U1949">
        <v>12.4</v>
      </c>
      <c r="V1949">
        <v>-25486</v>
      </c>
      <c r="W1949">
        <v>-1.9</v>
      </c>
      <c r="X1949">
        <v>21</v>
      </c>
      <c r="Y1949">
        <v>445</v>
      </c>
      <c r="Z1949">
        <v>445</v>
      </c>
      <c r="AA1949">
        <v>26410</v>
      </c>
      <c r="AB1949">
        <v>0</v>
      </c>
    </row>
    <row r="1950" spans="1:28" x14ac:dyDescent="0.35">
      <c r="A1950">
        <v>1998</v>
      </c>
      <c r="B1950" t="s">
        <v>48</v>
      </c>
      <c r="C1950" t="s">
        <v>65</v>
      </c>
      <c r="D1950">
        <v>10414</v>
      </c>
      <c r="E1950">
        <v>18046</v>
      </c>
      <c r="F1950">
        <v>318965</v>
      </c>
      <c r="G1950">
        <v>322048</v>
      </c>
      <c r="H1950">
        <v>269</v>
      </c>
      <c r="I1950">
        <v>1.5</v>
      </c>
      <c r="J1950">
        <v>887</v>
      </c>
      <c r="K1950">
        <v>4.8</v>
      </c>
      <c r="L1950">
        <v>36643</v>
      </c>
      <c r="M1950">
        <v>3641</v>
      </c>
      <c r="N1950">
        <v>33002</v>
      </c>
      <c r="O1950">
        <v>1.1000000000000001</v>
      </c>
      <c r="P1950">
        <v>11.4</v>
      </c>
      <c r="Q1950">
        <v>42809</v>
      </c>
      <c r="R1950">
        <v>14263</v>
      </c>
      <c r="S1950">
        <v>28546</v>
      </c>
      <c r="T1950">
        <v>4.4000000000000004</v>
      </c>
      <c r="U1950">
        <v>13.3</v>
      </c>
      <c r="V1950">
        <v>-6166</v>
      </c>
      <c r="W1950">
        <v>-1.9</v>
      </c>
      <c r="X1950">
        <v>22.8</v>
      </c>
      <c r="Y1950">
        <v>72</v>
      </c>
      <c r="Z1950">
        <v>72</v>
      </c>
      <c r="AA1950">
        <v>4320</v>
      </c>
      <c r="AB1950">
        <v>0</v>
      </c>
    </row>
    <row r="1951" spans="1:28" x14ac:dyDescent="0.35">
      <c r="A1951">
        <v>1998</v>
      </c>
      <c r="B1951" t="s">
        <v>48</v>
      </c>
      <c r="C1951" t="s">
        <v>45</v>
      </c>
      <c r="D1951">
        <v>99642</v>
      </c>
      <c r="E1951">
        <v>134999</v>
      </c>
      <c r="F1951">
        <v>3050847</v>
      </c>
      <c r="G1951">
        <v>3078644</v>
      </c>
      <c r="H1951">
        <v>1063</v>
      </c>
      <c r="I1951">
        <v>0.8</v>
      </c>
      <c r="J1951">
        <v>4148</v>
      </c>
      <c r="K1951">
        <v>3</v>
      </c>
      <c r="L1951">
        <v>280692</v>
      </c>
      <c r="M1951">
        <v>21381</v>
      </c>
      <c r="N1951">
        <v>259311</v>
      </c>
      <c r="O1951">
        <v>0.7</v>
      </c>
      <c r="P1951">
        <v>9.1</v>
      </c>
      <c r="Q1951">
        <v>336285</v>
      </c>
      <c r="R1951">
        <v>93699</v>
      </c>
      <c r="S1951">
        <v>242586</v>
      </c>
      <c r="T1951">
        <v>3</v>
      </c>
      <c r="U1951">
        <v>10.9</v>
      </c>
      <c r="V1951">
        <v>-55593</v>
      </c>
      <c r="W1951">
        <v>-1.8</v>
      </c>
      <c r="X1951">
        <v>18.2</v>
      </c>
      <c r="Y1951">
        <v>756</v>
      </c>
      <c r="Z1951">
        <v>756</v>
      </c>
      <c r="AA1951">
        <v>44266</v>
      </c>
      <c r="AB1951">
        <v>0</v>
      </c>
    </row>
    <row r="1952" spans="1:28" x14ac:dyDescent="0.35">
      <c r="A1952">
        <v>1998</v>
      </c>
      <c r="B1952" t="s">
        <v>49</v>
      </c>
      <c r="C1952" t="s">
        <v>44</v>
      </c>
      <c r="D1952">
        <v>2067</v>
      </c>
      <c r="E1952">
        <v>2731</v>
      </c>
      <c r="F1952">
        <v>278097</v>
      </c>
      <c r="G1952">
        <v>139260</v>
      </c>
      <c r="H1952">
        <v>2728</v>
      </c>
      <c r="I1952">
        <v>199.8</v>
      </c>
      <c r="J1952">
        <v>0</v>
      </c>
      <c r="K1952">
        <v>0</v>
      </c>
      <c r="L1952">
        <v>277675</v>
      </c>
      <c r="M1952">
        <v>277675</v>
      </c>
      <c r="N1952">
        <v>0</v>
      </c>
      <c r="O1952">
        <v>199.4</v>
      </c>
      <c r="P1952">
        <v>199.4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277675</v>
      </c>
      <c r="W1952">
        <v>199.4</v>
      </c>
      <c r="X1952">
        <v>0</v>
      </c>
      <c r="AB1952">
        <v>0</v>
      </c>
    </row>
    <row r="1953" spans="1:28" x14ac:dyDescent="0.35">
      <c r="A1953">
        <v>1998</v>
      </c>
      <c r="B1953" t="s">
        <v>49</v>
      </c>
      <c r="C1953" t="s">
        <v>57</v>
      </c>
      <c r="D1953">
        <v>3871</v>
      </c>
      <c r="E1953">
        <v>5208</v>
      </c>
      <c r="F1953">
        <v>288838</v>
      </c>
      <c r="G1953">
        <v>274524</v>
      </c>
      <c r="H1953">
        <v>120</v>
      </c>
      <c r="I1953">
        <v>2.2000000000000002</v>
      </c>
      <c r="J1953">
        <v>373</v>
      </c>
      <c r="K1953">
        <v>7</v>
      </c>
      <c r="L1953">
        <v>89461</v>
      </c>
      <c r="M1953">
        <v>8419</v>
      </c>
      <c r="N1953">
        <v>81042</v>
      </c>
      <c r="O1953">
        <v>3.1</v>
      </c>
      <c r="P1953">
        <v>32.6</v>
      </c>
      <c r="Q1953">
        <v>60832</v>
      </c>
      <c r="R1953">
        <v>31035</v>
      </c>
      <c r="S1953">
        <v>29797</v>
      </c>
      <c r="T1953">
        <v>11.3</v>
      </c>
      <c r="U1953">
        <v>22.2</v>
      </c>
      <c r="V1953">
        <v>28629</v>
      </c>
      <c r="W1953">
        <v>10.4</v>
      </c>
      <c r="X1953">
        <v>44.4</v>
      </c>
      <c r="Y1953">
        <v>176</v>
      </c>
      <c r="Z1953">
        <v>176</v>
      </c>
      <c r="AA1953">
        <v>23555</v>
      </c>
      <c r="AB1953">
        <v>0</v>
      </c>
    </row>
    <row r="1954" spans="1:28" x14ac:dyDescent="0.35">
      <c r="A1954">
        <v>1998</v>
      </c>
      <c r="B1954" t="s">
        <v>49</v>
      </c>
      <c r="C1954" t="s">
        <v>58</v>
      </c>
      <c r="D1954">
        <v>3930</v>
      </c>
      <c r="E1954">
        <v>5209</v>
      </c>
      <c r="F1954">
        <v>273285</v>
      </c>
      <c r="G1954">
        <v>277760</v>
      </c>
      <c r="H1954">
        <v>61</v>
      </c>
      <c r="I1954">
        <v>1.2</v>
      </c>
      <c r="J1954">
        <v>241</v>
      </c>
      <c r="K1954">
        <v>4.5</v>
      </c>
      <c r="L1954">
        <v>57684</v>
      </c>
      <c r="M1954">
        <v>3977</v>
      </c>
      <c r="N1954">
        <v>53707</v>
      </c>
      <c r="O1954">
        <v>1.4</v>
      </c>
      <c r="P1954">
        <v>20.8</v>
      </c>
      <c r="Q1954">
        <v>66634</v>
      </c>
      <c r="R1954">
        <v>29671</v>
      </c>
      <c r="S1954">
        <v>36963</v>
      </c>
      <c r="T1954">
        <v>10.7</v>
      </c>
      <c r="U1954">
        <v>24</v>
      </c>
      <c r="V1954">
        <v>-8950</v>
      </c>
      <c r="W1954">
        <v>-3.2</v>
      </c>
      <c r="X1954">
        <v>41.6</v>
      </c>
      <c r="Y1954">
        <v>186</v>
      </c>
      <c r="Z1954">
        <v>186</v>
      </c>
      <c r="AA1954">
        <v>25028</v>
      </c>
      <c r="AB1954">
        <v>0</v>
      </c>
    </row>
    <row r="1955" spans="1:28" x14ac:dyDescent="0.35">
      <c r="A1955">
        <v>1998</v>
      </c>
      <c r="B1955" t="s">
        <v>49</v>
      </c>
      <c r="C1955" t="s">
        <v>59</v>
      </c>
      <c r="D1955">
        <v>3931</v>
      </c>
      <c r="E1955">
        <v>5272</v>
      </c>
      <c r="F1955">
        <v>270781</v>
      </c>
      <c r="G1955">
        <v>273403</v>
      </c>
      <c r="H1955">
        <v>92</v>
      </c>
      <c r="I1955">
        <v>1.7</v>
      </c>
      <c r="J1955">
        <v>237</v>
      </c>
      <c r="K1955">
        <v>4.4000000000000004</v>
      </c>
      <c r="L1955">
        <v>51256</v>
      </c>
      <c r="M1955">
        <v>4067</v>
      </c>
      <c r="N1955">
        <v>47189</v>
      </c>
      <c r="O1955">
        <v>1.5</v>
      </c>
      <c r="P1955">
        <v>18.7</v>
      </c>
      <c r="Q1955">
        <v>56499</v>
      </c>
      <c r="R1955">
        <v>21955</v>
      </c>
      <c r="S1955">
        <v>34544</v>
      </c>
      <c r="T1955">
        <v>8</v>
      </c>
      <c r="U1955">
        <v>20.7</v>
      </c>
      <c r="V1955">
        <v>-5243</v>
      </c>
      <c r="W1955">
        <v>-2</v>
      </c>
      <c r="X1955">
        <v>37.4</v>
      </c>
      <c r="Y1955">
        <v>135</v>
      </c>
      <c r="Z1955">
        <v>135</v>
      </c>
      <c r="AA1955">
        <v>17942</v>
      </c>
      <c r="AB1955">
        <v>0</v>
      </c>
    </row>
    <row r="1956" spans="1:28" x14ac:dyDescent="0.35">
      <c r="A1956">
        <v>1998</v>
      </c>
      <c r="B1956" t="s">
        <v>49</v>
      </c>
      <c r="C1956" t="s">
        <v>60</v>
      </c>
      <c r="D1956">
        <v>3730</v>
      </c>
      <c r="E1956">
        <v>5259</v>
      </c>
      <c r="F1956">
        <v>256949</v>
      </c>
      <c r="G1956">
        <v>259209</v>
      </c>
      <c r="H1956">
        <v>76</v>
      </c>
      <c r="I1956">
        <v>1.4</v>
      </c>
      <c r="J1956">
        <v>257</v>
      </c>
      <c r="K1956">
        <v>4.8</v>
      </c>
      <c r="L1956">
        <v>44855</v>
      </c>
      <c r="M1956">
        <v>2627</v>
      </c>
      <c r="N1956">
        <v>42228</v>
      </c>
      <c r="O1956">
        <v>1</v>
      </c>
      <c r="P1956">
        <v>17.3</v>
      </c>
      <c r="Q1956">
        <v>49374</v>
      </c>
      <c r="R1956">
        <v>18358</v>
      </c>
      <c r="S1956">
        <v>31016</v>
      </c>
      <c r="T1956">
        <v>7.1</v>
      </c>
      <c r="U1956">
        <v>19</v>
      </c>
      <c r="V1956">
        <v>-4519</v>
      </c>
      <c r="W1956">
        <v>-1.7</v>
      </c>
      <c r="X1956">
        <v>34.6</v>
      </c>
      <c r="Y1956">
        <v>108</v>
      </c>
      <c r="Z1956">
        <v>108</v>
      </c>
      <c r="AA1956">
        <v>14244</v>
      </c>
      <c r="AB1956">
        <v>0</v>
      </c>
    </row>
    <row r="1957" spans="1:28" x14ac:dyDescent="0.35">
      <c r="A1957">
        <v>1998</v>
      </c>
      <c r="B1957" t="s">
        <v>49</v>
      </c>
      <c r="C1957" t="s">
        <v>61</v>
      </c>
      <c r="D1957">
        <v>3272</v>
      </c>
      <c r="E1957">
        <v>4468</v>
      </c>
      <c r="F1957">
        <v>224364</v>
      </c>
      <c r="G1957">
        <v>226843</v>
      </c>
      <c r="H1957">
        <v>82</v>
      </c>
      <c r="I1957">
        <v>1.8</v>
      </c>
      <c r="J1957">
        <v>152</v>
      </c>
      <c r="K1957">
        <v>3.4</v>
      </c>
      <c r="L1957">
        <v>36895</v>
      </c>
      <c r="M1957">
        <v>2647</v>
      </c>
      <c r="N1957">
        <v>34248</v>
      </c>
      <c r="O1957">
        <v>1.2</v>
      </c>
      <c r="P1957">
        <v>16.3</v>
      </c>
      <c r="Q1957">
        <v>41852</v>
      </c>
      <c r="R1957">
        <v>13845</v>
      </c>
      <c r="S1957">
        <v>28007</v>
      </c>
      <c r="T1957">
        <v>6.1</v>
      </c>
      <c r="U1957">
        <v>18.399999999999999</v>
      </c>
      <c r="V1957">
        <v>-4957</v>
      </c>
      <c r="W1957">
        <v>-2.1</v>
      </c>
      <c r="X1957">
        <v>32.6</v>
      </c>
      <c r="Y1957">
        <v>80</v>
      </c>
      <c r="Z1957">
        <v>80</v>
      </c>
      <c r="AA1957">
        <v>10772</v>
      </c>
      <c r="AB1957">
        <v>0</v>
      </c>
    </row>
    <row r="1958" spans="1:28" x14ac:dyDescent="0.35">
      <c r="A1958">
        <v>1998</v>
      </c>
      <c r="B1958" t="s">
        <v>49</v>
      </c>
      <c r="C1958" t="s">
        <v>62</v>
      </c>
      <c r="D1958">
        <v>16791</v>
      </c>
      <c r="E1958">
        <v>26319</v>
      </c>
      <c r="F1958">
        <v>1150870</v>
      </c>
      <c r="G1958">
        <v>1156962</v>
      </c>
      <c r="H1958">
        <v>562</v>
      </c>
      <c r="I1958">
        <v>2.1</v>
      </c>
      <c r="J1958">
        <v>974</v>
      </c>
      <c r="K1958">
        <v>3.7</v>
      </c>
      <c r="L1958">
        <v>164415</v>
      </c>
      <c r="M1958">
        <v>14745</v>
      </c>
      <c r="N1958">
        <v>149670</v>
      </c>
      <c r="O1958">
        <v>1.3</v>
      </c>
      <c r="P1958">
        <v>14.2</v>
      </c>
      <c r="Q1958">
        <v>176598</v>
      </c>
      <c r="R1958">
        <v>54986</v>
      </c>
      <c r="S1958">
        <v>121612</v>
      </c>
      <c r="T1958">
        <v>4.8</v>
      </c>
      <c r="U1958">
        <v>15.3</v>
      </c>
      <c r="V1958">
        <v>-12183</v>
      </c>
      <c r="W1958">
        <v>-1.1000000000000001</v>
      </c>
      <c r="X1958">
        <v>28.4</v>
      </c>
      <c r="Y1958">
        <v>262</v>
      </c>
      <c r="Z1958">
        <v>262</v>
      </c>
      <c r="AA1958">
        <v>35109</v>
      </c>
      <c r="AB1958">
        <v>0</v>
      </c>
    </row>
    <row r="1959" spans="1:28" x14ac:dyDescent="0.35">
      <c r="A1959">
        <v>1998</v>
      </c>
      <c r="B1959" t="s">
        <v>49</v>
      </c>
      <c r="C1959" t="s">
        <v>63</v>
      </c>
      <c r="D1959">
        <v>16455</v>
      </c>
      <c r="E1959">
        <v>29284</v>
      </c>
      <c r="F1959">
        <v>1132892</v>
      </c>
      <c r="G1959">
        <v>1135307</v>
      </c>
      <c r="H1959">
        <v>596</v>
      </c>
      <c r="I1959">
        <v>2</v>
      </c>
      <c r="J1959">
        <v>1159</v>
      </c>
      <c r="K1959">
        <v>3.9</v>
      </c>
      <c r="L1959">
        <v>141629</v>
      </c>
      <c r="M1959">
        <v>12891</v>
      </c>
      <c r="N1959">
        <v>128738</v>
      </c>
      <c r="O1959">
        <v>1.1000000000000001</v>
      </c>
      <c r="P1959">
        <v>12.5</v>
      </c>
      <c r="Q1959">
        <v>146458</v>
      </c>
      <c r="R1959">
        <v>43872</v>
      </c>
      <c r="S1959">
        <v>102586</v>
      </c>
      <c r="T1959">
        <v>3.9</v>
      </c>
      <c r="U1959">
        <v>12.9</v>
      </c>
      <c r="V1959">
        <v>-4829</v>
      </c>
      <c r="W1959">
        <v>-0.4</v>
      </c>
      <c r="X1959">
        <v>25</v>
      </c>
      <c r="Y1959">
        <v>168</v>
      </c>
      <c r="Z1959">
        <v>168</v>
      </c>
      <c r="AA1959">
        <v>22736</v>
      </c>
      <c r="AB1959">
        <v>0</v>
      </c>
    </row>
    <row r="1960" spans="1:28" x14ac:dyDescent="0.35">
      <c r="A1960">
        <v>1998</v>
      </c>
      <c r="B1960" t="s">
        <v>49</v>
      </c>
      <c r="C1960" t="s">
        <v>64</v>
      </c>
      <c r="D1960">
        <v>13682</v>
      </c>
      <c r="E1960">
        <v>25762</v>
      </c>
      <c r="F1960">
        <v>940123</v>
      </c>
      <c r="G1960">
        <v>942800</v>
      </c>
      <c r="H1960">
        <v>617</v>
      </c>
      <c r="I1960">
        <v>2.4</v>
      </c>
      <c r="J1960">
        <v>1054</v>
      </c>
      <c r="K1960">
        <v>4.0999999999999996</v>
      </c>
      <c r="L1960">
        <v>108964</v>
      </c>
      <c r="M1960">
        <v>10750</v>
      </c>
      <c r="N1960">
        <v>98214</v>
      </c>
      <c r="O1960">
        <v>1.1000000000000001</v>
      </c>
      <c r="P1960">
        <v>11.6</v>
      </c>
      <c r="Q1960">
        <v>114318</v>
      </c>
      <c r="R1960">
        <v>33133</v>
      </c>
      <c r="S1960">
        <v>81185</v>
      </c>
      <c r="T1960">
        <v>3.5</v>
      </c>
      <c r="U1960">
        <v>12.1</v>
      </c>
      <c r="V1960">
        <v>-5354</v>
      </c>
      <c r="W1960">
        <v>-0.5</v>
      </c>
      <c r="X1960">
        <v>23.2</v>
      </c>
      <c r="Y1960">
        <v>107</v>
      </c>
      <c r="Z1960">
        <v>127</v>
      </c>
      <c r="AA1960">
        <v>14191</v>
      </c>
      <c r="AB1960">
        <v>0</v>
      </c>
    </row>
    <row r="1961" spans="1:28" x14ac:dyDescent="0.35">
      <c r="A1961">
        <v>1998</v>
      </c>
      <c r="B1961" t="s">
        <v>49</v>
      </c>
      <c r="C1961" t="s">
        <v>65</v>
      </c>
      <c r="D1961">
        <v>4225</v>
      </c>
      <c r="E1961">
        <v>11913</v>
      </c>
      <c r="F1961">
        <v>294420</v>
      </c>
      <c r="G1961">
        <v>293084</v>
      </c>
      <c r="H1961">
        <v>266</v>
      </c>
      <c r="I1961">
        <v>2.2000000000000002</v>
      </c>
      <c r="J1961">
        <v>568</v>
      </c>
      <c r="K1961">
        <v>4.7</v>
      </c>
      <c r="L1961">
        <v>37650</v>
      </c>
      <c r="M1961">
        <v>4045</v>
      </c>
      <c r="N1961">
        <v>33605</v>
      </c>
      <c r="O1961">
        <v>1.4</v>
      </c>
      <c r="P1961">
        <v>12.8</v>
      </c>
      <c r="Q1961">
        <v>34978</v>
      </c>
      <c r="R1961">
        <v>10000</v>
      </c>
      <c r="S1961">
        <v>24978</v>
      </c>
      <c r="T1961">
        <v>3.4</v>
      </c>
      <c r="U1961">
        <v>11.9</v>
      </c>
      <c r="V1961">
        <v>2672</v>
      </c>
      <c r="W1961">
        <v>0.9</v>
      </c>
      <c r="X1961">
        <v>23.8</v>
      </c>
      <c r="Y1961">
        <v>19</v>
      </c>
      <c r="Z1961">
        <v>19</v>
      </c>
      <c r="AA1961">
        <v>2432</v>
      </c>
      <c r="AB1961">
        <v>0</v>
      </c>
    </row>
    <row r="1962" spans="1:28" x14ac:dyDescent="0.35">
      <c r="A1962">
        <v>1998</v>
      </c>
      <c r="B1962" t="s">
        <v>49</v>
      </c>
      <c r="C1962" t="s">
        <v>45</v>
      </c>
      <c r="D1962">
        <v>40266</v>
      </c>
      <c r="E1962">
        <v>79383</v>
      </c>
      <c r="F1962">
        <v>2790696</v>
      </c>
      <c r="G1962">
        <v>2795400</v>
      </c>
      <c r="H1962">
        <v>1688</v>
      </c>
      <c r="I1962">
        <v>2.1</v>
      </c>
      <c r="J1962">
        <v>3076</v>
      </c>
      <c r="K1962">
        <v>3.8</v>
      </c>
      <c r="L1962">
        <v>282461</v>
      </c>
      <c r="M1962">
        <v>33968</v>
      </c>
      <c r="N1962">
        <v>248493</v>
      </c>
      <c r="O1962">
        <v>1.2</v>
      </c>
      <c r="P1962">
        <v>10.1</v>
      </c>
      <c r="Q1962">
        <v>291869</v>
      </c>
      <c r="R1962">
        <v>82910</v>
      </c>
      <c r="S1962">
        <v>208959</v>
      </c>
      <c r="T1962">
        <v>3</v>
      </c>
      <c r="U1962">
        <v>10.4</v>
      </c>
      <c r="V1962">
        <v>-9408</v>
      </c>
      <c r="W1962">
        <v>-0.3</v>
      </c>
      <c r="X1962">
        <v>20.2</v>
      </c>
      <c r="Y1962">
        <v>208</v>
      </c>
      <c r="Z1962">
        <v>208</v>
      </c>
      <c r="AA1962">
        <v>28873</v>
      </c>
      <c r="AB1962">
        <v>0</v>
      </c>
    </row>
    <row r="1963" spans="1:28" x14ac:dyDescent="0.35">
      <c r="A1963">
        <v>1998</v>
      </c>
      <c r="B1963" t="s">
        <v>50</v>
      </c>
      <c r="C1963" t="s">
        <v>44</v>
      </c>
      <c r="D1963">
        <v>918</v>
      </c>
      <c r="E1963">
        <v>1464</v>
      </c>
      <c r="F1963">
        <v>269203</v>
      </c>
      <c r="G1963">
        <v>135094</v>
      </c>
      <c r="H1963">
        <v>1461</v>
      </c>
      <c r="I1963">
        <v>199.6</v>
      </c>
      <c r="J1963">
        <v>0</v>
      </c>
      <c r="K1963">
        <v>0</v>
      </c>
      <c r="L1963">
        <v>268219</v>
      </c>
      <c r="M1963">
        <v>268219</v>
      </c>
      <c r="N1963">
        <v>0</v>
      </c>
      <c r="O1963">
        <v>198.5</v>
      </c>
      <c r="P1963">
        <v>198.5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268219</v>
      </c>
      <c r="W1963">
        <v>198.5</v>
      </c>
      <c r="X1963">
        <v>0</v>
      </c>
      <c r="AB1963">
        <v>0</v>
      </c>
    </row>
    <row r="1964" spans="1:28" x14ac:dyDescent="0.35">
      <c r="A1964">
        <v>1998</v>
      </c>
      <c r="B1964" t="s">
        <v>50</v>
      </c>
      <c r="C1964" t="s">
        <v>57</v>
      </c>
      <c r="D1964">
        <v>1665</v>
      </c>
      <c r="E1964">
        <v>3202</v>
      </c>
      <c r="F1964">
        <v>272866</v>
      </c>
      <c r="G1964">
        <v>261379</v>
      </c>
      <c r="H1964">
        <v>250</v>
      </c>
      <c r="I1964">
        <v>7.9</v>
      </c>
      <c r="J1964">
        <v>177</v>
      </c>
      <c r="K1964">
        <v>5.6</v>
      </c>
      <c r="L1964">
        <v>93153</v>
      </c>
      <c r="M1964">
        <v>15490</v>
      </c>
      <c r="N1964">
        <v>77663</v>
      </c>
      <c r="O1964">
        <v>5.9</v>
      </c>
      <c r="P1964">
        <v>35.6</v>
      </c>
      <c r="Q1964">
        <v>70178</v>
      </c>
      <c r="R1964">
        <v>39652</v>
      </c>
      <c r="S1964">
        <v>30526</v>
      </c>
      <c r="T1964">
        <v>15.2</v>
      </c>
      <c r="U1964">
        <v>26.8</v>
      </c>
      <c r="V1964">
        <v>22975</v>
      </c>
      <c r="W1964">
        <v>8.8000000000000007</v>
      </c>
      <c r="X1964">
        <v>53.6</v>
      </c>
      <c r="Y1964">
        <v>96</v>
      </c>
      <c r="Z1964">
        <v>96</v>
      </c>
      <c r="AA1964">
        <v>29240</v>
      </c>
      <c r="AB1964">
        <v>0</v>
      </c>
    </row>
    <row r="1965" spans="1:28" x14ac:dyDescent="0.35">
      <c r="A1965">
        <v>1998</v>
      </c>
      <c r="B1965" t="s">
        <v>50</v>
      </c>
      <c r="C1965" t="s">
        <v>58</v>
      </c>
      <c r="D1965">
        <v>1622</v>
      </c>
      <c r="E1965">
        <v>3209</v>
      </c>
      <c r="F1965">
        <v>251080</v>
      </c>
      <c r="G1965">
        <v>254621</v>
      </c>
      <c r="H1965">
        <v>165</v>
      </c>
      <c r="I1965">
        <v>5.0999999999999996</v>
      </c>
      <c r="J1965">
        <v>272</v>
      </c>
      <c r="K1965">
        <v>8.3000000000000007</v>
      </c>
      <c r="L1965">
        <v>63090</v>
      </c>
      <c r="M1965">
        <v>8027</v>
      </c>
      <c r="N1965">
        <v>55063</v>
      </c>
      <c r="O1965">
        <v>3.2</v>
      </c>
      <c r="P1965">
        <v>24.8</v>
      </c>
      <c r="Q1965">
        <v>70172</v>
      </c>
      <c r="R1965">
        <v>39501</v>
      </c>
      <c r="S1965">
        <v>30671</v>
      </c>
      <c r="T1965">
        <v>15.5</v>
      </c>
      <c r="U1965">
        <v>27.6</v>
      </c>
      <c r="V1965">
        <v>-7082</v>
      </c>
      <c r="W1965">
        <v>-2.8</v>
      </c>
      <c r="X1965">
        <v>49.6</v>
      </c>
      <c r="Y1965">
        <v>106</v>
      </c>
      <c r="Z1965">
        <v>106</v>
      </c>
      <c r="AA1965">
        <v>31241</v>
      </c>
      <c r="AB1965">
        <v>0</v>
      </c>
    </row>
    <row r="1966" spans="1:28" x14ac:dyDescent="0.35">
      <c r="A1966">
        <v>1998</v>
      </c>
      <c r="B1966" t="s">
        <v>50</v>
      </c>
      <c r="C1966" t="s">
        <v>59</v>
      </c>
      <c r="D1966">
        <v>1590</v>
      </c>
      <c r="E1966">
        <v>3157</v>
      </c>
      <c r="F1966">
        <v>237768</v>
      </c>
      <c r="G1966">
        <v>237477</v>
      </c>
      <c r="H1966">
        <v>192</v>
      </c>
      <c r="I1966">
        <v>6.2</v>
      </c>
      <c r="J1966">
        <v>114</v>
      </c>
      <c r="K1966">
        <v>3.7</v>
      </c>
      <c r="L1966">
        <v>47966</v>
      </c>
      <c r="M1966">
        <v>4712</v>
      </c>
      <c r="N1966">
        <v>43254</v>
      </c>
      <c r="O1966">
        <v>2</v>
      </c>
      <c r="P1966">
        <v>20.2</v>
      </c>
      <c r="Q1966">
        <v>47384</v>
      </c>
      <c r="R1966">
        <v>15593</v>
      </c>
      <c r="S1966">
        <v>31791</v>
      </c>
      <c r="T1966">
        <v>6.6</v>
      </c>
      <c r="U1966">
        <v>20</v>
      </c>
      <c r="V1966">
        <v>582</v>
      </c>
      <c r="W1966">
        <v>0.2</v>
      </c>
      <c r="X1966">
        <v>40</v>
      </c>
      <c r="Y1966">
        <v>39</v>
      </c>
      <c r="Z1966">
        <v>39</v>
      </c>
      <c r="AA1966">
        <v>11869</v>
      </c>
      <c r="AB1966">
        <v>0</v>
      </c>
    </row>
    <row r="1967" spans="1:28" x14ac:dyDescent="0.35">
      <c r="A1967">
        <v>1998</v>
      </c>
      <c r="B1967" t="s">
        <v>50</v>
      </c>
      <c r="C1967" t="s">
        <v>60</v>
      </c>
      <c r="D1967">
        <v>1592</v>
      </c>
      <c r="E1967">
        <v>2997</v>
      </c>
      <c r="F1967">
        <v>242506</v>
      </c>
      <c r="G1967">
        <v>241801</v>
      </c>
      <c r="H1967">
        <v>104</v>
      </c>
      <c r="I1967">
        <v>3.4</v>
      </c>
      <c r="J1967">
        <v>171</v>
      </c>
      <c r="K1967">
        <v>5.6</v>
      </c>
      <c r="L1967">
        <v>50317</v>
      </c>
      <c r="M1967">
        <v>4545</v>
      </c>
      <c r="N1967">
        <v>45772</v>
      </c>
      <c r="O1967">
        <v>1.9</v>
      </c>
      <c r="P1967">
        <v>20.8</v>
      </c>
      <c r="Q1967">
        <v>48906</v>
      </c>
      <c r="R1967">
        <v>20709</v>
      </c>
      <c r="S1967">
        <v>28197</v>
      </c>
      <c r="T1967">
        <v>8.6</v>
      </c>
      <c r="U1967">
        <v>20.2</v>
      </c>
      <c r="V1967">
        <v>1411</v>
      </c>
      <c r="W1967">
        <v>0.6</v>
      </c>
      <c r="X1967">
        <v>40.4</v>
      </c>
      <c r="Y1967">
        <v>52</v>
      </c>
      <c r="Z1967">
        <v>52</v>
      </c>
      <c r="AA1967">
        <v>15196</v>
      </c>
      <c r="AB1967">
        <v>0</v>
      </c>
    </row>
    <row r="1968" spans="1:28" x14ac:dyDescent="0.35">
      <c r="A1968">
        <v>1998</v>
      </c>
      <c r="B1968" t="s">
        <v>50</v>
      </c>
      <c r="C1968" t="s">
        <v>61</v>
      </c>
      <c r="D1968">
        <v>1287</v>
      </c>
      <c r="E1968">
        <v>2456</v>
      </c>
      <c r="F1968">
        <v>192902</v>
      </c>
      <c r="G1968">
        <v>195486</v>
      </c>
      <c r="H1968">
        <v>78</v>
      </c>
      <c r="I1968">
        <v>3.1</v>
      </c>
      <c r="J1968">
        <v>147</v>
      </c>
      <c r="K1968">
        <v>5.9</v>
      </c>
      <c r="L1968">
        <v>33998</v>
      </c>
      <c r="M1968">
        <v>3610</v>
      </c>
      <c r="N1968">
        <v>30388</v>
      </c>
      <c r="O1968">
        <v>1.8</v>
      </c>
      <c r="P1968">
        <v>17.399999999999999</v>
      </c>
      <c r="Q1968">
        <v>39165</v>
      </c>
      <c r="R1968">
        <v>13871</v>
      </c>
      <c r="S1968">
        <v>25294</v>
      </c>
      <c r="T1968">
        <v>7.1</v>
      </c>
      <c r="U1968">
        <v>20</v>
      </c>
      <c r="V1968">
        <v>-5167</v>
      </c>
      <c r="W1968">
        <v>-2.6</v>
      </c>
      <c r="X1968">
        <v>34.799999999999997</v>
      </c>
      <c r="Y1968">
        <v>35</v>
      </c>
      <c r="Z1968">
        <v>35</v>
      </c>
      <c r="AA1968">
        <v>10426</v>
      </c>
      <c r="AB1968">
        <v>0</v>
      </c>
    </row>
    <row r="1969" spans="1:28" x14ac:dyDescent="0.35">
      <c r="A1969">
        <v>1998</v>
      </c>
      <c r="B1969" t="s">
        <v>50</v>
      </c>
      <c r="C1969" t="s">
        <v>62</v>
      </c>
      <c r="D1969">
        <v>7392</v>
      </c>
      <c r="E1969">
        <v>18622</v>
      </c>
      <c r="F1969">
        <v>1100838</v>
      </c>
      <c r="G1969">
        <v>1097723</v>
      </c>
      <c r="H1969">
        <v>1097</v>
      </c>
      <c r="I1969">
        <v>5.9</v>
      </c>
      <c r="J1969">
        <v>940</v>
      </c>
      <c r="K1969">
        <v>5.0999999999999996</v>
      </c>
      <c r="L1969">
        <v>171405</v>
      </c>
      <c r="M1969">
        <v>22602</v>
      </c>
      <c r="N1969">
        <v>148803</v>
      </c>
      <c r="O1969">
        <v>2.1</v>
      </c>
      <c r="P1969">
        <v>15.6</v>
      </c>
      <c r="Q1969">
        <v>165175</v>
      </c>
      <c r="R1969">
        <v>47657</v>
      </c>
      <c r="S1969">
        <v>117518</v>
      </c>
      <c r="T1969">
        <v>4.3</v>
      </c>
      <c r="U1969">
        <v>15</v>
      </c>
      <c r="V1969">
        <v>6230</v>
      </c>
      <c r="W1969">
        <v>0.6</v>
      </c>
      <c r="X1969">
        <v>30</v>
      </c>
      <c r="Y1969">
        <v>89</v>
      </c>
      <c r="Z1969">
        <v>89</v>
      </c>
      <c r="AA1969">
        <v>25555</v>
      </c>
      <c r="AB1969">
        <v>0</v>
      </c>
    </row>
    <row r="1970" spans="1:28" x14ac:dyDescent="0.35">
      <c r="A1970">
        <v>1998</v>
      </c>
      <c r="B1970" t="s">
        <v>50</v>
      </c>
      <c r="C1970" t="s">
        <v>63</v>
      </c>
      <c r="D1970">
        <v>8399</v>
      </c>
      <c r="E1970">
        <v>25574</v>
      </c>
      <c r="F1970">
        <v>1251117</v>
      </c>
      <c r="G1970">
        <v>1248337</v>
      </c>
      <c r="H1970">
        <v>1415</v>
      </c>
      <c r="I1970">
        <v>5.5</v>
      </c>
      <c r="J1970">
        <v>1257</v>
      </c>
      <c r="K1970">
        <v>4.9000000000000004</v>
      </c>
      <c r="L1970">
        <v>173781</v>
      </c>
      <c r="M1970">
        <v>25256</v>
      </c>
      <c r="N1970">
        <v>148525</v>
      </c>
      <c r="O1970">
        <v>2</v>
      </c>
      <c r="P1970">
        <v>13.9</v>
      </c>
      <c r="Q1970">
        <v>168221</v>
      </c>
      <c r="R1970">
        <v>51379</v>
      </c>
      <c r="S1970">
        <v>116842</v>
      </c>
      <c r="T1970">
        <v>4.0999999999999996</v>
      </c>
      <c r="U1970">
        <v>13.5</v>
      </c>
      <c r="V1970">
        <v>5560</v>
      </c>
      <c r="W1970">
        <v>0.4</v>
      </c>
      <c r="X1970">
        <v>27</v>
      </c>
      <c r="Y1970">
        <v>59</v>
      </c>
      <c r="Z1970">
        <v>59</v>
      </c>
      <c r="AA1970">
        <v>17632</v>
      </c>
      <c r="AB1970">
        <v>0</v>
      </c>
    </row>
    <row r="1971" spans="1:28" x14ac:dyDescent="0.35">
      <c r="A1971">
        <v>1998</v>
      </c>
      <c r="B1971" t="s">
        <v>50</v>
      </c>
      <c r="C1971" t="s">
        <v>64</v>
      </c>
      <c r="D1971">
        <v>7356</v>
      </c>
      <c r="E1971">
        <v>24812</v>
      </c>
      <c r="F1971">
        <v>1108797</v>
      </c>
      <c r="G1971">
        <v>1100949</v>
      </c>
      <c r="H1971">
        <v>1205</v>
      </c>
      <c r="I1971">
        <v>4.8</v>
      </c>
      <c r="J1971">
        <v>1271</v>
      </c>
      <c r="K1971">
        <v>5.0999999999999996</v>
      </c>
      <c r="L1971">
        <v>144141</v>
      </c>
      <c r="M1971">
        <v>19331</v>
      </c>
      <c r="N1971">
        <v>124810</v>
      </c>
      <c r="O1971">
        <v>1.8</v>
      </c>
      <c r="P1971">
        <v>13.1</v>
      </c>
      <c r="Q1971">
        <v>128445</v>
      </c>
      <c r="R1971">
        <v>34961</v>
      </c>
      <c r="S1971">
        <v>93484</v>
      </c>
      <c r="T1971">
        <v>3.2</v>
      </c>
      <c r="U1971">
        <v>11.7</v>
      </c>
      <c r="V1971">
        <v>15696</v>
      </c>
      <c r="W1971">
        <v>1.4</v>
      </c>
      <c r="X1971">
        <v>23.4</v>
      </c>
      <c r="Y1971">
        <v>30</v>
      </c>
      <c r="Z1971">
        <v>30</v>
      </c>
      <c r="AA1971">
        <v>9415</v>
      </c>
      <c r="AB1971">
        <v>0</v>
      </c>
    </row>
    <row r="1972" spans="1:28" x14ac:dyDescent="0.35">
      <c r="A1972">
        <v>1998</v>
      </c>
      <c r="B1972" t="s">
        <v>50</v>
      </c>
      <c r="C1972" t="s">
        <v>65</v>
      </c>
      <c r="D1972">
        <v>2918</v>
      </c>
      <c r="E1972">
        <v>15852</v>
      </c>
      <c r="F1972">
        <v>450791</v>
      </c>
      <c r="G1972">
        <v>446805</v>
      </c>
      <c r="H1972">
        <v>711</v>
      </c>
      <c r="I1972">
        <v>4.5</v>
      </c>
      <c r="J1972">
        <v>742</v>
      </c>
      <c r="K1972">
        <v>4.7</v>
      </c>
      <c r="L1972">
        <v>63639</v>
      </c>
      <c r="M1972">
        <v>9819</v>
      </c>
      <c r="N1972">
        <v>53820</v>
      </c>
      <c r="O1972">
        <v>2.2000000000000002</v>
      </c>
      <c r="P1972">
        <v>14.2</v>
      </c>
      <c r="Q1972">
        <v>55666</v>
      </c>
      <c r="R1972">
        <v>16249</v>
      </c>
      <c r="S1972">
        <v>39417</v>
      </c>
      <c r="T1972">
        <v>3.6</v>
      </c>
      <c r="U1972">
        <v>12.5</v>
      </c>
      <c r="V1972">
        <v>7973</v>
      </c>
      <c r="W1972">
        <v>1.7</v>
      </c>
      <c r="X1972">
        <v>25</v>
      </c>
      <c r="Y1972">
        <v>6</v>
      </c>
      <c r="Z1972">
        <v>6</v>
      </c>
      <c r="AA1972">
        <v>1740</v>
      </c>
      <c r="AB1972">
        <v>0</v>
      </c>
    </row>
    <row r="1973" spans="1:28" x14ac:dyDescent="0.35">
      <c r="A1973">
        <v>1998</v>
      </c>
      <c r="B1973" t="s">
        <v>50</v>
      </c>
      <c r="C1973" t="s">
        <v>45</v>
      </c>
      <c r="D1973">
        <v>25263</v>
      </c>
      <c r="E1973">
        <v>87287</v>
      </c>
      <c r="F1973">
        <v>3817372</v>
      </c>
      <c r="G1973">
        <v>3806966</v>
      </c>
      <c r="H1973">
        <v>3565</v>
      </c>
      <c r="I1973">
        <v>4.0999999999999996</v>
      </c>
      <c r="J1973">
        <v>3845</v>
      </c>
      <c r="K1973">
        <v>4.4000000000000004</v>
      </c>
      <c r="L1973">
        <v>422541</v>
      </c>
      <c r="M1973">
        <v>70955</v>
      </c>
      <c r="N1973">
        <v>351586</v>
      </c>
      <c r="O1973">
        <v>1.9</v>
      </c>
      <c r="P1973">
        <v>11.1</v>
      </c>
      <c r="Q1973">
        <v>401728</v>
      </c>
      <c r="R1973">
        <v>112273</v>
      </c>
      <c r="S1973">
        <v>289455</v>
      </c>
      <c r="T1973">
        <v>2.9</v>
      </c>
      <c r="U1973">
        <v>10.6</v>
      </c>
      <c r="V1973">
        <v>20813</v>
      </c>
      <c r="W1973">
        <v>0.5</v>
      </c>
      <c r="X1973">
        <v>21.2</v>
      </c>
      <c r="Y1973">
        <v>110</v>
      </c>
      <c r="Z1973">
        <v>110</v>
      </c>
      <c r="AA1973">
        <v>32335</v>
      </c>
      <c r="AB1973">
        <v>0</v>
      </c>
    </row>
    <row r="1974" spans="1:28" x14ac:dyDescent="0.35">
      <c r="A1974">
        <v>1998</v>
      </c>
      <c r="B1974" t="s">
        <v>51</v>
      </c>
      <c r="C1974" t="s">
        <v>44</v>
      </c>
      <c r="D1974">
        <v>154</v>
      </c>
      <c r="E1974">
        <v>384</v>
      </c>
      <c r="F1974">
        <v>103054</v>
      </c>
      <c r="G1974">
        <v>51527</v>
      </c>
      <c r="H1974">
        <v>384</v>
      </c>
      <c r="I1974">
        <v>200</v>
      </c>
      <c r="J1974">
        <v>0</v>
      </c>
      <c r="K1974">
        <v>0</v>
      </c>
      <c r="L1974">
        <v>103054</v>
      </c>
      <c r="M1974">
        <v>103054</v>
      </c>
      <c r="N1974">
        <v>0</v>
      </c>
      <c r="O1974">
        <v>200</v>
      </c>
      <c r="P1974">
        <v>200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103054</v>
      </c>
      <c r="W1974">
        <v>200</v>
      </c>
      <c r="X1974">
        <v>0</v>
      </c>
      <c r="AB1974">
        <v>0</v>
      </c>
    </row>
    <row r="1975" spans="1:28" x14ac:dyDescent="0.35">
      <c r="A1975">
        <v>1998</v>
      </c>
      <c r="B1975" t="s">
        <v>51</v>
      </c>
      <c r="C1975" t="s">
        <v>57</v>
      </c>
      <c r="D1975">
        <v>357</v>
      </c>
      <c r="E1975">
        <v>1286</v>
      </c>
      <c r="F1975">
        <v>133311</v>
      </c>
      <c r="G1975">
        <v>118831</v>
      </c>
      <c r="H1975">
        <v>194</v>
      </c>
      <c r="I1975">
        <v>15.9</v>
      </c>
      <c r="J1975">
        <v>68</v>
      </c>
      <c r="K1975">
        <v>5.6</v>
      </c>
      <c r="L1975">
        <v>45252</v>
      </c>
      <c r="M1975">
        <v>5950</v>
      </c>
      <c r="N1975">
        <v>39302</v>
      </c>
      <c r="O1975">
        <v>5</v>
      </c>
      <c r="P1975">
        <v>38.1</v>
      </c>
      <c r="Q1975">
        <v>16291</v>
      </c>
      <c r="R1975">
        <v>1990</v>
      </c>
      <c r="S1975">
        <v>14301</v>
      </c>
      <c r="T1975">
        <v>1.7</v>
      </c>
      <c r="U1975">
        <v>13.7</v>
      </c>
      <c r="V1975">
        <v>28961</v>
      </c>
      <c r="W1975">
        <v>24.4</v>
      </c>
      <c r="X1975">
        <v>27.4</v>
      </c>
      <c r="AB1975">
        <v>0</v>
      </c>
    </row>
    <row r="1976" spans="1:28" x14ac:dyDescent="0.35">
      <c r="A1976">
        <v>1998</v>
      </c>
      <c r="B1976" t="s">
        <v>51</v>
      </c>
      <c r="C1976" t="s">
        <v>58</v>
      </c>
      <c r="D1976">
        <v>324</v>
      </c>
      <c r="E1976">
        <v>1339</v>
      </c>
      <c r="F1976">
        <v>109966</v>
      </c>
      <c r="G1976">
        <v>112807</v>
      </c>
      <c r="H1976">
        <v>155</v>
      </c>
      <c r="I1976">
        <v>12</v>
      </c>
      <c r="J1976">
        <v>53</v>
      </c>
      <c r="K1976">
        <v>4.0999999999999996</v>
      </c>
      <c r="L1976">
        <v>27276</v>
      </c>
      <c r="M1976">
        <v>3524</v>
      </c>
      <c r="N1976">
        <v>23752</v>
      </c>
      <c r="O1976">
        <v>3.1</v>
      </c>
      <c r="P1976">
        <v>24.2</v>
      </c>
      <c r="Q1976">
        <v>32957</v>
      </c>
      <c r="R1976">
        <v>15703</v>
      </c>
      <c r="S1976">
        <v>17254</v>
      </c>
      <c r="T1976">
        <v>13.9</v>
      </c>
      <c r="U1976">
        <v>29.2</v>
      </c>
      <c r="V1976">
        <v>-5681</v>
      </c>
      <c r="W1976">
        <v>-5</v>
      </c>
      <c r="X1976">
        <v>48.4</v>
      </c>
      <c r="Y1976">
        <v>17</v>
      </c>
      <c r="Z1976">
        <v>17</v>
      </c>
      <c r="AA1976">
        <v>11695</v>
      </c>
      <c r="AB1976">
        <v>0</v>
      </c>
    </row>
    <row r="1977" spans="1:28" x14ac:dyDescent="0.35">
      <c r="A1977">
        <v>1998</v>
      </c>
      <c r="B1977" t="s">
        <v>51</v>
      </c>
      <c r="C1977" t="s">
        <v>59</v>
      </c>
      <c r="D1977">
        <v>366</v>
      </c>
      <c r="E1977">
        <v>1323</v>
      </c>
      <c r="F1977">
        <v>127900</v>
      </c>
      <c r="G1977">
        <v>127143</v>
      </c>
      <c r="H1977">
        <v>147</v>
      </c>
      <c r="I1977">
        <v>11.1</v>
      </c>
      <c r="J1977">
        <v>141</v>
      </c>
      <c r="K1977">
        <v>10.7</v>
      </c>
      <c r="L1977">
        <v>31510</v>
      </c>
      <c r="M1977">
        <v>4305</v>
      </c>
      <c r="N1977">
        <v>27205</v>
      </c>
      <c r="O1977">
        <v>3.4</v>
      </c>
      <c r="P1977">
        <v>24.8</v>
      </c>
      <c r="Q1977">
        <v>29996</v>
      </c>
      <c r="R1977">
        <v>14717</v>
      </c>
      <c r="S1977">
        <v>15279</v>
      </c>
      <c r="T1977">
        <v>11.6</v>
      </c>
      <c r="U1977">
        <v>23.6</v>
      </c>
      <c r="V1977">
        <v>1514</v>
      </c>
      <c r="W1977">
        <v>1.2</v>
      </c>
      <c r="X1977">
        <v>47.2</v>
      </c>
      <c r="Y1977">
        <v>16</v>
      </c>
      <c r="Z1977">
        <v>16</v>
      </c>
      <c r="AB1977">
        <v>1</v>
      </c>
    </row>
    <row r="1978" spans="1:28" x14ac:dyDescent="0.35">
      <c r="A1978">
        <v>1998</v>
      </c>
      <c r="B1978" t="s">
        <v>51</v>
      </c>
      <c r="C1978" t="s">
        <v>60</v>
      </c>
      <c r="D1978">
        <v>321</v>
      </c>
      <c r="E1978">
        <v>1158</v>
      </c>
      <c r="F1978">
        <v>110624</v>
      </c>
      <c r="G1978">
        <v>110148</v>
      </c>
      <c r="H1978">
        <v>146</v>
      </c>
      <c r="I1978">
        <v>13.2</v>
      </c>
      <c r="J1978">
        <v>42</v>
      </c>
      <c r="K1978">
        <v>3.8</v>
      </c>
      <c r="L1978">
        <v>22477</v>
      </c>
      <c r="M1978">
        <v>3570</v>
      </c>
      <c r="N1978">
        <v>18907</v>
      </c>
      <c r="O1978">
        <v>3.2</v>
      </c>
      <c r="P1978">
        <v>20.399999999999999</v>
      </c>
      <c r="Q1978">
        <v>21525</v>
      </c>
      <c r="R1978">
        <v>8360</v>
      </c>
      <c r="S1978">
        <v>13165</v>
      </c>
      <c r="T1978">
        <v>7.6</v>
      </c>
      <c r="U1978">
        <v>19.5</v>
      </c>
      <c r="V1978">
        <v>952</v>
      </c>
      <c r="W1978">
        <v>0.9</v>
      </c>
      <c r="X1978">
        <v>39</v>
      </c>
      <c r="Y1978">
        <v>10</v>
      </c>
      <c r="Z1978">
        <v>10</v>
      </c>
      <c r="AA1978">
        <v>6698</v>
      </c>
      <c r="AB1978">
        <v>0</v>
      </c>
    </row>
    <row r="1979" spans="1:28" x14ac:dyDescent="0.35">
      <c r="A1979">
        <v>1998</v>
      </c>
      <c r="B1979" t="s">
        <v>51</v>
      </c>
      <c r="C1979" t="s">
        <v>61</v>
      </c>
      <c r="D1979">
        <v>314</v>
      </c>
      <c r="E1979">
        <v>998</v>
      </c>
      <c r="F1979">
        <v>105401</v>
      </c>
      <c r="G1979">
        <v>105011</v>
      </c>
      <c r="H1979">
        <v>58</v>
      </c>
      <c r="I1979">
        <v>5.8</v>
      </c>
      <c r="J1979">
        <v>77</v>
      </c>
      <c r="K1979">
        <v>7.6</v>
      </c>
      <c r="L1979">
        <v>21538</v>
      </c>
      <c r="M1979">
        <v>1862</v>
      </c>
      <c r="N1979">
        <v>19676</v>
      </c>
      <c r="O1979">
        <v>1.8</v>
      </c>
      <c r="P1979">
        <v>20.5</v>
      </c>
      <c r="Q1979">
        <v>20758</v>
      </c>
      <c r="R1979">
        <v>9426</v>
      </c>
      <c r="S1979">
        <v>11332</v>
      </c>
      <c r="T1979">
        <v>9</v>
      </c>
      <c r="U1979">
        <v>19.8</v>
      </c>
      <c r="V1979">
        <v>780</v>
      </c>
      <c r="W1979">
        <v>0.7</v>
      </c>
      <c r="X1979">
        <v>39.6</v>
      </c>
      <c r="Y1979">
        <v>9</v>
      </c>
      <c r="Z1979">
        <v>9</v>
      </c>
      <c r="AA1979">
        <v>5975</v>
      </c>
      <c r="AB1979">
        <v>0</v>
      </c>
    </row>
    <row r="1980" spans="1:28" x14ac:dyDescent="0.35">
      <c r="A1980">
        <v>1998</v>
      </c>
      <c r="B1980" t="s">
        <v>51</v>
      </c>
      <c r="C1980" t="s">
        <v>62</v>
      </c>
      <c r="D1980">
        <v>1754</v>
      </c>
      <c r="E1980">
        <v>9510</v>
      </c>
      <c r="F1980">
        <v>592915</v>
      </c>
      <c r="G1980">
        <v>589848</v>
      </c>
      <c r="H1980">
        <v>1095</v>
      </c>
      <c r="I1980">
        <v>11.8</v>
      </c>
      <c r="J1980">
        <v>641</v>
      </c>
      <c r="K1980">
        <v>6.9</v>
      </c>
      <c r="L1980">
        <v>111217</v>
      </c>
      <c r="M1980">
        <v>23292</v>
      </c>
      <c r="N1980">
        <v>87925</v>
      </c>
      <c r="O1980">
        <v>3.9</v>
      </c>
      <c r="P1980">
        <v>18.899999999999999</v>
      </c>
      <c r="Q1980">
        <v>105082</v>
      </c>
      <c r="R1980">
        <v>38355</v>
      </c>
      <c r="S1980">
        <v>66727</v>
      </c>
      <c r="T1980">
        <v>6.5</v>
      </c>
      <c r="U1980">
        <v>17.8</v>
      </c>
      <c r="V1980">
        <v>6135</v>
      </c>
      <c r="W1980">
        <v>1.1000000000000001</v>
      </c>
      <c r="X1980">
        <v>35.6</v>
      </c>
      <c r="Y1980">
        <v>24</v>
      </c>
      <c r="Z1980">
        <v>24</v>
      </c>
      <c r="AA1980">
        <v>16242</v>
      </c>
      <c r="AB1980">
        <v>0</v>
      </c>
    </row>
    <row r="1981" spans="1:28" x14ac:dyDescent="0.35">
      <c r="A1981">
        <v>1998</v>
      </c>
      <c r="B1981" t="s">
        <v>51</v>
      </c>
      <c r="C1981" t="s">
        <v>63</v>
      </c>
      <c r="D1981">
        <v>2233</v>
      </c>
      <c r="E1981">
        <v>13836</v>
      </c>
      <c r="F1981">
        <v>757425</v>
      </c>
      <c r="G1981">
        <v>754563</v>
      </c>
      <c r="H1981">
        <v>1332</v>
      </c>
      <c r="I1981">
        <v>9.8000000000000007</v>
      </c>
      <c r="J1981">
        <v>775</v>
      </c>
      <c r="K1981">
        <v>5.7</v>
      </c>
      <c r="L1981">
        <v>112880</v>
      </c>
      <c r="M1981">
        <v>24695</v>
      </c>
      <c r="N1981">
        <v>88185</v>
      </c>
      <c r="O1981">
        <v>3.3</v>
      </c>
      <c r="P1981">
        <v>15</v>
      </c>
      <c r="Q1981">
        <v>107156</v>
      </c>
      <c r="R1981">
        <v>29827</v>
      </c>
      <c r="S1981">
        <v>77329</v>
      </c>
      <c r="T1981">
        <v>4</v>
      </c>
      <c r="U1981">
        <v>14.2</v>
      </c>
      <c r="V1981">
        <v>5724</v>
      </c>
      <c r="W1981">
        <v>0.8</v>
      </c>
      <c r="X1981">
        <v>28.4</v>
      </c>
      <c r="Y1981">
        <v>11</v>
      </c>
      <c r="Z1981">
        <v>11</v>
      </c>
      <c r="AA1981">
        <v>6853</v>
      </c>
      <c r="AB1981">
        <v>0</v>
      </c>
    </row>
    <row r="1982" spans="1:28" x14ac:dyDescent="0.35">
      <c r="A1982">
        <v>1998</v>
      </c>
      <c r="B1982" t="s">
        <v>51</v>
      </c>
      <c r="C1982" t="s">
        <v>64</v>
      </c>
      <c r="D1982">
        <v>1865</v>
      </c>
      <c r="E1982">
        <v>12606</v>
      </c>
      <c r="F1982">
        <v>628411</v>
      </c>
      <c r="G1982">
        <v>619832</v>
      </c>
      <c r="H1982">
        <v>1341</v>
      </c>
      <c r="I1982">
        <v>10.9</v>
      </c>
      <c r="J1982">
        <v>817</v>
      </c>
      <c r="K1982">
        <v>6.6</v>
      </c>
      <c r="L1982">
        <v>93610</v>
      </c>
      <c r="M1982">
        <v>24508</v>
      </c>
      <c r="N1982">
        <v>69102</v>
      </c>
      <c r="O1982">
        <v>4</v>
      </c>
      <c r="P1982">
        <v>15.1</v>
      </c>
      <c r="Q1982">
        <v>76452</v>
      </c>
      <c r="R1982">
        <v>18083</v>
      </c>
      <c r="S1982">
        <v>58369</v>
      </c>
      <c r="T1982">
        <v>2.9</v>
      </c>
      <c r="U1982">
        <v>12.3</v>
      </c>
      <c r="V1982">
        <v>17158</v>
      </c>
      <c r="W1982">
        <v>2.8</v>
      </c>
      <c r="X1982">
        <v>24.6</v>
      </c>
      <c r="Y1982">
        <v>5</v>
      </c>
      <c r="Z1982">
        <v>5</v>
      </c>
      <c r="AA1982">
        <v>3417</v>
      </c>
      <c r="AB1982">
        <v>0</v>
      </c>
    </row>
    <row r="1983" spans="1:28" x14ac:dyDescent="0.35">
      <c r="A1983">
        <v>1998</v>
      </c>
      <c r="B1983" t="s">
        <v>51</v>
      </c>
      <c r="C1983" t="s">
        <v>65</v>
      </c>
      <c r="D1983">
        <v>881</v>
      </c>
      <c r="E1983">
        <v>8852</v>
      </c>
      <c r="F1983">
        <v>299784</v>
      </c>
      <c r="G1983">
        <v>296972</v>
      </c>
      <c r="H1983">
        <v>901</v>
      </c>
      <c r="I1983">
        <v>10.199999999999999</v>
      </c>
      <c r="J1983">
        <v>865</v>
      </c>
      <c r="K1983">
        <v>9.8000000000000007</v>
      </c>
      <c r="L1983">
        <v>48863</v>
      </c>
      <c r="M1983">
        <v>11065</v>
      </c>
      <c r="N1983">
        <v>37798</v>
      </c>
      <c r="O1983">
        <v>3.7</v>
      </c>
      <c r="P1983">
        <v>16.5</v>
      </c>
      <c r="Q1983">
        <v>43239</v>
      </c>
      <c r="R1983">
        <v>13976</v>
      </c>
      <c r="S1983">
        <v>29263</v>
      </c>
      <c r="T1983">
        <v>4.7</v>
      </c>
      <c r="U1983">
        <v>14.6</v>
      </c>
      <c r="V1983">
        <v>5624</v>
      </c>
      <c r="W1983">
        <v>1.9</v>
      </c>
      <c r="X1983">
        <v>29.2</v>
      </c>
      <c r="Y1983">
        <v>2</v>
      </c>
      <c r="Z1983">
        <v>2</v>
      </c>
      <c r="AB1983">
        <v>1</v>
      </c>
    </row>
    <row r="1984" spans="1:28" x14ac:dyDescent="0.35">
      <c r="A1984">
        <v>1998</v>
      </c>
      <c r="B1984" t="s">
        <v>51</v>
      </c>
      <c r="C1984" t="s">
        <v>45</v>
      </c>
      <c r="D1984">
        <v>8395</v>
      </c>
      <c r="E1984">
        <v>59773</v>
      </c>
      <c r="F1984">
        <v>2840951</v>
      </c>
      <c r="G1984">
        <v>2824406</v>
      </c>
      <c r="H1984">
        <v>4180</v>
      </c>
      <c r="I1984">
        <v>7</v>
      </c>
      <c r="J1984">
        <v>3896</v>
      </c>
      <c r="K1984">
        <v>6.5</v>
      </c>
      <c r="L1984">
        <v>351284</v>
      </c>
      <c r="M1984">
        <v>73952</v>
      </c>
      <c r="N1984">
        <v>277332</v>
      </c>
      <c r="O1984">
        <v>2.6</v>
      </c>
      <c r="P1984">
        <v>12.4</v>
      </c>
      <c r="Q1984">
        <v>318193</v>
      </c>
      <c r="R1984">
        <v>85284</v>
      </c>
      <c r="S1984">
        <v>232909</v>
      </c>
      <c r="T1984">
        <v>3</v>
      </c>
      <c r="U1984">
        <v>11.3</v>
      </c>
      <c r="V1984">
        <v>33091</v>
      </c>
      <c r="W1984">
        <v>1.1000000000000001</v>
      </c>
      <c r="X1984">
        <v>22.6</v>
      </c>
      <c r="Y1984">
        <v>15</v>
      </c>
      <c r="Z1984">
        <v>15</v>
      </c>
      <c r="AA1984">
        <v>10665</v>
      </c>
      <c r="AB1984">
        <v>0</v>
      </c>
    </row>
    <row r="1985" spans="1:28" x14ac:dyDescent="0.35">
      <c r="A1985">
        <v>1998</v>
      </c>
      <c r="B1985" t="s">
        <v>52</v>
      </c>
      <c r="C1985" t="s">
        <v>44</v>
      </c>
      <c r="D1985">
        <v>52</v>
      </c>
      <c r="E1985">
        <v>165</v>
      </c>
      <c r="F1985">
        <v>68673</v>
      </c>
      <c r="G1985">
        <v>34337</v>
      </c>
      <c r="H1985">
        <v>165</v>
      </c>
      <c r="I1985">
        <v>200</v>
      </c>
      <c r="J1985">
        <v>0</v>
      </c>
      <c r="K1985">
        <v>0</v>
      </c>
      <c r="L1985">
        <v>68673</v>
      </c>
      <c r="M1985">
        <v>68673</v>
      </c>
      <c r="N1985">
        <v>0</v>
      </c>
      <c r="O1985">
        <v>200</v>
      </c>
      <c r="P1985">
        <v>200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68673</v>
      </c>
      <c r="W1985">
        <v>200</v>
      </c>
      <c r="X1985">
        <v>0</v>
      </c>
      <c r="AB1985">
        <v>0</v>
      </c>
    </row>
    <row r="1986" spans="1:28" x14ac:dyDescent="0.35">
      <c r="A1986">
        <v>1998</v>
      </c>
      <c r="B1986" t="s">
        <v>52</v>
      </c>
      <c r="C1986" t="s">
        <v>57</v>
      </c>
      <c r="D1986">
        <v>152</v>
      </c>
      <c r="E1986">
        <v>1235</v>
      </c>
      <c r="F1986">
        <v>113737</v>
      </c>
      <c r="G1986">
        <v>98464</v>
      </c>
      <c r="H1986">
        <v>260</v>
      </c>
      <c r="I1986">
        <v>23.2</v>
      </c>
      <c r="J1986">
        <v>31</v>
      </c>
      <c r="K1986">
        <v>2.8</v>
      </c>
      <c r="L1986">
        <v>44077</v>
      </c>
      <c r="M1986">
        <v>6785</v>
      </c>
      <c r="N1986">
        <v>37292</v>
      </c>
      <c r="O1986">
        <v>6.9</v>
      </c>
      <c r="P1986">
        <v>44.8</v>
      </c>
      <c r="Q1986">
        <v>13530</v>
      </c>
      <c r="R1986">
        <v>622</v>
      </c>
      <c r="S1986">
        <v>12908</v>
      </c>
      <c r="T1986">
        <v>0.6</v>
      </c>
      <c r="U1986">
        <v>13.7</v>
      </c>
      <c r="V1986">
        <v>30547</v>
      </c>
      <c r="W1986">
        <v>31.1</v>
      </c>
      <c r="X1986">
        <v>27.4</v>
      </c>
      <c r="AB1986">
        <v>0</v>
      </c>
    </row>
    <row r="1987" spans="1:28" x14ac:dyDescent="0.35">
      <c r="A1987">
        <v>1998</v>
      </c>
      <c r="B1987" t="s">
        <v>52</v>
      </c>
      <c r="C1987" t="s">
        <v>58</v>
      </c>
      <c r="D1987">
        <v>146</v>
      </c>
      <c r="E1987">
        <v>898</v>
      </c>
      <c r="F1987">
        <v>99275</v>
      </c>
      <c r="G1987">
        <v>98111</v>
      </c>
      <c r="H1987">
        <v>266</v>
      </c>
      <c r="I1987">
        <v>33.9</v>
      </c>
      <c r="J1987">
        <v>38</v>
      </c>
      <c r="K1987">
        <v>4.8</v>
      </c>
      <c r="L1987">
        <v>25712</v>
      </c>
      <c r="M1987">
        <v>3836</v>
      </c>
      <c r="N1987">
        <v>21876</v>
      </c>
      <c r="O1987">
        <v>3.9</v>
      </c>
      <c r="P1987">
        <v>26.2</v>
      </c>
      <c r="Q1987">
        <v>23383</v>
      </c>
      <c r="R1987">
        <v>7707</v>
      </c>
      <c r="S1987">
        <v>15676</v>
      </c>
      <c r="T1987">
        <v>7.9</v>
      </c>
      <c r="U1987">
        <v>23.8</v>
      </c>
      <c r="V1987">
        <v>2329</v>
      </c>
      <c r="W1987">
        <v>2.4</v>
      </c>
      <c r="X1987">
        <v>47.6</v>
      </c>
      <c r="Y1987">
        <v>5</v>
      </c>
      <c r="Z1987">
        <v>5</v>
      </c>
      <c r="AA1987">
        <v>5588</v>
      </c>
      <c r="AB1987">
        <v>0</v>
      </c>
    </row>
    <row r="1988" spans="1:28" x14ac:dyDescent="0.35">
      <c r="A1988">
        <v>1998</v>
      </c>
      <c r="B1988" t="s">
        <v>52</v>
      </c>
      <c r="C1988" t="s">
        <v>59</v>
      </c>
      <c r="D1988">
        <v>123</v>
      </c>
      <c r="E1988">
        <v>1225</v>
      </c>
      <c r="F1988">
        <v>74738</v>
      </c>
      <c r="G1988">
        <v>74275</v>
      </c>
      <c r="H1988">
        <v>370</v>
      </c>
      <c r="I1988">
        <v>34.5</v>
      </c>
      <c r="J1988">
        <v>64</v>
      </c>
      <c r="K1988">
        <v>6</v>
      </c>
      <c r="L1988">
        <v>17627</v>
      </c>
      <c r="M1988">
        <v>4660</v>
      </c>
      <c r="N1988">
        <v>12967</v>
      </c>
      <c r="O1988">
        <v>6.3</v>
      </c>
      <c r="P1988">
        <v>23.7</v>
      </c>
      <c r="Q1988">
        <v>16703</v>
      </c>
      <c r="R1988">
        <v>4234</v>
      </c>
      <c r="S1988">
        <v>12469</v>
      </c>
      <c r="T1988">
        <v>5.7</v>
      </c>
      <c r="U1988">
        <v>22.5</v>
      </c>
      <c r="V1988">
        <v>924</v>
      </c>
      <c r="W1988">
        <v>1.2</v>
      </c>
      <c r="X1988">
        <v>45</v>
      </c>
      <c r="Y1988">
        <v>2</v>
      </c>
      <c r="Z1988">
        <v>2</v>
      </c>
      <c r="AB1988">
        <v>1</v>
      </c>
    </row>
    <row r="1989" spans="1:28" x14ac:dyDescent="0.35">
      <c r="A1989">
        <v>1998</v>
      </c>
      <c r="B1989" t="s">
        <v>52</v>
      </c>
      <c r="C1989" t="s">
        <v>60</v>
      </c>
      <c r="D1989">
        <v>109</v>
      </c>
      <c r="E1989">
        <v>610</v>
      </c>
      <c r="F1989">
        <v>73711</v>
      </c>
      <c r="G1989">
        <v>69967</v>
      </c>
      <c r="H1989">
        <v>143</v>
      </c>
      <c r="I1989">
        <v>26.3</v>
      </c>
      <c r="J1989">
        <v>11</v>
      </c>
      <c r="K1989">
        <v>2</v>
      </c>
      <c r="L1989">
        <v>23030</v>
      </c>
      <c r="M1989">
        <v>4589</v>
      </c>
      <c r="N1989">
        <v>18441</v>
      </c>
      <c r="O1989">
        <v>6.6</v>
      </c>
      <c r="P1989">
        <v>32.9</v>
      </c>
      <c r="Q1989">
        <v>15542</v>
      </c>
      <c r="R1989">
        <v>3245</v>
      </c>
      <c r="S1989">
        <v>12297</v>
      </c>
      <c r="T1989">
        <v>4.5999999999999996</v>
      </c>
      <c r="U1989">
        <v>22.2</v>
      </c>
      <c r="V1989">
        <v>7488</v>
      </c>
      <c r="W1989">
        <v>10.7</v>
      </c>
      <c r="X1989">
        <v>44.4</v>
      </c>
      <c r="Y1989">
        <v>1</v>
      </c>
      <c r="Z1989">
        <v>1</v>
      </c>
      <c r="AB1989">
        <v>1</v>
      </c>
    </row>
    <row r="1990" spans="1:28" x14ac:dyDescent="0.35">
      <c r="A1990">
        <v>1998</v>
      </c>
      <c r="B1990" t="s">
        <v>52</v>
      </c>
      <c r="C1990" t="s">
        <v>61</v>
      </c>
      <c r="D1990">
        <v>97</v>
      </c>
      <c r="E1990">
        <v>1050</v>
      </c>
      <c r="F1990">
        <v>65890</v>
      </c>
      <c r="G1990">
        <v>64168</v>
      </c>
      <c r="H1990">
        <v>197</v>
      </c>
      <c r="I1990">
        <v>19.899999999999999</v>
      </c>
      <c r="J1990">
        <v>71</v>
      </c>
      <c r="K1990">
        <v>7.2</v>
      </c>
      <c r="L1990">
        <v>15652</v>
      </c>
      <c r="M1990">
        <v>5200</v>
      </c>
      <c r="N1990">
        <v>10452</v>
      </c>
      <c r="O1990">
        <v>8.1</v>
      </c>
      <c r="P1990">
        <v>24.4</v>
      </c>
      <c r="Q1990">
        <v>12209</v>
      </c>
      <c r="R1990">
        <v>5517</v>
      </c>
      <c r="S1990">
        <v>6692</v>
      </c>
      <c r="T1990">
        <v>8.6</v>
      </c>
      <c r="U1990">
        <v>19</v>
      </c>
      <c r="V1990">
        <v>3443</v>
      </c>
      <c r="W1990">
        <v>5.4</v>
      </c>
      <c r="X1990">
        <v>38</v>
      </c>
      <c r="Y1990">
        <v>2</v>
      </c>
      <c r="Z1990">
        <v>2</v>
      </c>
      <c r="AB1990">
        <v>1</v>
      </c>
    </row>
    <row r="1991" spans="1:28" x14ac:dyDescent="0.35">
      <c r="A1991">
        <v>1998</v>
      </c>
      <c r="B1991" t="s">
        <v>52</v>
      </c>
      <c r="C1991" t="s">
        <v>62</v>
      </c>
      <c r="D1991">
        <v>672</v>
      </c>
      <c r="E1991">
        <v>6502</v>
      </c>
      <c r="F1991">
        <v>462287</v>
      </c>
      <c r="G1991">
        <v>450179</v>
      </c>
      <c r="H1991">
        <v>890</v>
      </c>
      <c r="I1991">
        <v>13.9</v>
      </c>
      <c r="J1991">
        <v>727</v>
      </c>
      <c r="K1991">
        <v>11.3</v>
      </c>
      <c r="L1991">
        <v>97989</v>
      </c>
      <c r="M1991">
        <v>26755</v>
      </c>
      <c r="N1991">
        <v>71234</v>
      </c>
      <c r="O1991">
        <v>5.9</v>
      </c>
      <c r="P1991">
        <v>21.8</v>
      </c>
      <c r="Q1991">
        <v>73774</v>
      </c>
      <c r="R1991">
        <v>27707</v>
      </c>
      <c r="S1991">
        <v>46067</v>
      </c>
      <c r="T1991">
        <v>6.2</v>
      </c>
      <c r="U1991">
        <v>16.399999999999999</v>
      </c>
      <c r="V1991">
        <v>24215</v>
      </c>
      <c r="W1991">
        <v>5.4</v>
      </c>
      <c r="X1991">
        <v>32.799999999999997</v>
      </c>
      <c r="Y1991">
        <v>8</v>
      </c>
      <c r="Z1991">
        <v>8</v>
      </c>
      <c r="AB1991">
        <v>1</v>
      </c>
    </row>
    <row r="1992" spans="1:28" x14ac:dyDescent="0.35">
      <c r="A1992">
        <v>1998</v>
      </c>
      <c r="B1992" t="s">
        <v>52</v>
      </c>
      <c r="C1992" t="s">
        <v>63</v>
      </c>
      <c r="D1992">
        <v>961</v>
      </c>
      <c r="E1992">
        <v>9388</v>
      </c>
      <c r="F1992">
        <v>643690</v>
      </c>
      <c r="G1992">
        <v>631675</v>
      </c>
      <c r="H1992">
        <v>1434</v>
      </c>
      <c r="I1992">
        <v>15.9</v>
      </c>
      <c r="J1992">
        <v>752</v>
      </c>
      <c r="K1992">
        <v>8.3000000000000007</v>
      </c>
      <c r="L1992">
        <v>109605</v>
      </c>
      <c r="M1992">
        <v>28783</v>
      </c>
      <c r="N1992">
        <v>80822</v>
      </c>
      <c r="O1992">
        <v>4.5999999999999996</v>
      </c>
      <c r="P1992">
        <v>17.399999999999999</v>
      </c>
      <c r="Q1992">
        <v>85574</v>
      </c>
      <c r="R1992">
        <v>28699</v>
      </c>
      <c r="S1992">
        <v>56875</v>
      </c>
      <c r="T1992">
        <v>4.5</v>
      </c>
      <c r="U1992">
        <v>13.5</v>
      </c>
      <c r="V1992">
        <v>24031</v>
      </c>
      <c r="W1992">
        <v>3.9</v>
      </c>
      <c r="X1992">
        <v>27</v>
      </c>
      <c r="Y1992">
        <v>3</v>
      </c>
      <c r="Z1992">
        <v>3</v>
      </c>
      <c r="AB1992">
        <v>1</v>
      </c>
    </row>
    <row r="1993" spans="1:28" x14ac:dyDescent="0.35">
      <c r="A1993">
        <v>1998</v>
      </c>
      <c r="B1993" t="s">
        <v>52</v>
      </c>
      <c r="C1993" t="s">
        <v>64</v>
      </c>
      <c r="D1993">
        <v>849</v>
      </c>
      <c r="E1993">
        <v>9641</v>
      </c>
      <c r="F1993">
        <v>555130</v>
      </c>
      <c r="G1993">
        <v>547761</v>
      </c>
      <c r="H1993">
        <v>856</v>
      </c>
      <c r="I1993">
        <v>8.9</v>
      </c>
      <c r="J1993">
        <v>771</v>
      </c>
      <c r="K1993">
        <v>8</v>
      </c>
      <c r="L1993">
        <v>91349</v>
      </c>
      <c r="M1993">
        <v>24424</v>
      </c>
      <c r="N1993">
        <v>66925</v>
      </c>
      <c r="O1993">
        <v>4.5</v>
      </c>
      <c r="P1993">
        <v>16.7</v>
      </c>
      <c r="Q1993">
        <v>76612</v>
      </c>
      <c r="R1993">
        <v>22903</v>
      </c>
      <c r="S1993">
        <v>53709</v>
      </c>
      <c r="T1993">
        <v>4.2</v>
      </c>
      <c r="U1993">
        <v>14</v>
      </c>
      <c r="V1993">
        <v>14737</v>
      </c>
      <c r="W1993">
        <v>2.7</v>
      </c>
      <c r="X1993">
        <v>28</v>
      </c>
      <c r="Y1993">
        <v>3</v>
      </c>
      <c r="Z1993">
        <v>3</v>
      </c>
      <c r="AB1993">
        <v>1</v>
      </c>
    </row>
    <row r="1994" spans="1:28" x14ac:dyDescent="0.35">
      <c r="A1994">
        <v>1998</v>
      </c>
      <c r="B1994" t="s">
        <v>52</v>
      </c>
      <c r="C1994" t="s">
        <v>65</v>
      </c>
      <c r="D1994">
        <v>470</v>
      </c>
      <c r="E1994">
        <v>6671</v>
      </c>
      <c r="F1994">
        <v>313902</v>
      </c>
      <c r="G1994">
        <v>310055</v>
      </c>
      <c r="H1994">
        <v>612</v>
      </c>
      <c r="I1994">
        <v>9.3000000000000007</v>
      </c>
      <c r="J1994">
        <v>368</v>
      </c>
      <c r="K1994">
        <v>5.6</v>
      </c>
      <c r="L1994">
        <v>51453</v>
      </c>
      <c r="M1994">
        <v>13290</v>
      </c>
      <c r="N1994">
        <v>38163</v>
      </c>
      <c r="O1994">
        <v>4.3</v>
      </c>
      <c r="P1994">
        <v>16.600000000000001</v>
      </c>
      <c r="Q1994">
        <v>43759</v>
      </c>
      <c r="R1994">
        <v>12836</v>
      </c>
      <c r="S1994">
        <v>30923</v>
      </c>
      <c r="T1994">
        <v>4.0999999999999996</v>
      </c>
      <c r="U1994">
        <v>14.1</v>
      </c>
      <c r="V1994">
        <v>7694</v>
      </c>
      <c r="W1994">
        <v>2.5</v>
      </c>
      <c r="X1994">
        <v>28.2</v>
      </c>
      <c r="Y1994">
        <v>1</v>
      </c>
      <c r="Z1994">
        <v>1</v>
      </c>
      <c r="AB1994">
        <v>1</v>
      </c>
    </row>
    <row r="1995" spans="1:28" x14ac:dyDescent="0.35">
      <c r="A1995">
        <v>1998</v>
      </c>
      <c r="B1995" t="s">
        <v>52</v>
      </c>
      <c r="C1995" t="s">
        <v>45</v>
      </c>
      <c r="D1995">
        <v>4579</v>
      </c>
      <c r="E1995">
        <v>58825</v>
      </c>
      <c r="F1995">
        <v>2992491</v>
      </c>
      <c r="G1995">
        <v>2964849</v>
      </c>
      <c r="H1995">
        <v>5524</v>
      </c>
      <c r="I1995">
        <v>9.5</v>
      </c>
      <c r="J1995">
        <v>3771</v>
      </c>
      <c r="K1995">
        <v>6.5</v>
      </c>
      <c r="L1995">
        <v>379329</v>
      </c>
      <c r="M1995">
        <v>104944</v>
      </c>
      <c r="N1995">
        <v>274385</v>
      </c>
      <c r="O1995">
        <v>3.5</v>
      </c>
      <c r="P1995">
        <v>12.8</v>
      </c>
      <c r="Q1995">
        <v>324045</v>
      </c>
      <c r="R1995">
        <v>90544</v>
      </c>
      <c r="S1995">
        <v>233501</v>
      </c>
      <c r="T1995">
        <v>3.1</v>
      </c>
      <c r="U1995">
        <v>10.9</v>
      </c>
      <c r="V1995">
        <v>55284</v>
      </c>
      <c r="W1995">
        <v>1.9</v>
      </c>
      <c r="X1995">
        <v>21.8</v>
      </c>
      <c r="Y1995">
        <v>9</v>
      </c>
      <c r="Z1995">
        <v>9</v>
      </c>
      <c r="AB1995">
        <v>1</v>
      </c>
    </row>
    <row r="1996" spans="1:28" x14ac:dyDescent="0.35">
      <c r="A1996">
        <v>1998</v>
      </c>
      <c r="B1996" t="s">
        <v>53</v>
      </c>
      <c r="C1996" t="s">
        <v>44</v>
      </c>
      <c r="D1996">
        <v>21</v>
      </c>
      <c r="E1996">
        <v>183</v>
      </c>
      <c r="H1996">
        <v>183</v>
      </c>
      <c r="I1996">
        <v>200</v>
      </c>
      <c r="J1996">
        <v>0</v>
      </c>
      <c r="K1996">
        <v>0</v>
      </c>
      <c r="AB1996">
        <v>1</v>
      </c>
    </row>
    <row r="1997" spans="1:28" x14ac:dyDescent="0.35">
      <c r="A1997">
        <v>1998</v>
      </c>
      <c r="B1997" t="s">
        <v>53</v>
      </c>
      <c r="C1997" t="s">
        <v>57</v>
      </c>
      <c r="D1997">
        <v>39</v>
      </c>
      <c r="E1997">
        <v>181</v>
      </c>
      <c r="F1997">
        <v>51166</v>
      </c>
      <c r="G1997">
        <v>45883</v>
      </c>
      <c r="H1997">
        <v>42</v>
      </c>
      <c r="I1997">
        <v>23.1</v>
      </c>
      <c r="J1997">
        <v>44</v>
      </c>
      <c r="K1997">
        <v>24.2</v>
      </c>
      <c r="L1997">
        <v>15971</v>
      </c>
      <c r="M1997">
        <v>2664</v>
      </c>
      <c r="N1997">
        <v>13307</v>
      </c>
      <c r="O1997">
        <v>5.8</v>
      </c>
      <c r="P1997">
        <v>34.799999999999997</v>
      </c>
      <c r="Q1997">
        <v>5405</v>
      </c>
      <c r="S1997">
        <v>4015</v>
      </c>
      <c r="U1997">
        <v>11.8</v>
      </c>
      <c r="V1997">
        <v>10566</v>
      </c>
      <c r="W1997">
        <v>23</v>
      </c>
      <c r="X1997">
        <v>23.6</v>
      </c>
      <c r="AB1997">
        <v>1</v>
      </c>
    </row>
    <row r="1998" spans="1:28" x14ac:dyDescent="0.35">
      <c r="A1998">
        <v>1998</v>
      </c>
      <c r="B1998" t="s">
        <v>53</v>
      </c>
      <c r="C1998" t="s">
        <v>58</v>
      </c>
      <c r="D1998">
        <v>61</v>
      </c>
      <c r="E1998">
        <v>622</v>
      </c>
      <c r="G1998">
        <v>77373</v>
      </c>
      <c r="H1998">
        <v>126</v>
      </c>
      <c r="I1998">
        <v>22.2</v>
      </c>
      <c r="J1998">
        <v>17</v>
      </c>
      <c r="K1998">
        <v>3</v>
      </c>
      <c r="L1998">
        <v>25748</v>
      </c>
      <c r="P1998">
        <v>33.299999999999997</v>
      </c>
      <c r="Q1998">
        <v>8384</v>
      </c>
      <c r="S1998">
        <v>7531</v>
      </c>
      <c r="U1998">
        <v>10.8</v>
      </c>
      <c r="V1998">
        <v>17364</v>
      </c>
      <c r="W1998">
        <v>22.5</v>
      </c>
      <c r="X1998">
        <v>21.6</v>
      </c>
      <c r="AB1998">
        <v>1</v>
      </c>
    </row>
    <row r="1999" spans="1:28" x14ac:dyDescent="0.35">
      <c r="A1999">
        <v>1998</v>
      </c>
      <c r="B1999" t="s">
        <v>53</v>
      </c>
      <c r="C1999" t="s">
        <v>59</v>
      </c>
      <c r="D1999">
        <v>49</v>
      </c>
      <c r="E1999">
        <v>808</v>
      </c>
      <c r="F1999">
        <v>66486</v>
      </c>
      <c r="H1999">
        <v>176</v>
      </c>
      <c r="I1999">
        <v>23.6</v>
      </c>
      <c r="J1999">
        <v>54</v>
      </c>
      <c r="K1999">
        <v>7.2</v>
      </c>
      <c r="M1999">
        <v>6824</v>
      </c>
      <c r="AB1999">
        <v>1</v>
      </c>
    </row>
    <row r="2000" spans="1:28" x14ac:dyDescent="0.35">
      <c r="A2000">
        <v>1998</v>
      </c>
      <c r="B2000" t="s">
        <v>53</v>
      </c>
      <c r="C2000" t="s">
        <v>60</v>
      </c>
      <c r="D2000">
        <v>54</v>
      </c>
      <c r="E2000">
        <v>706</v>
      </c>
      <c r="F2000">
        <v>79084</v>
      </c>
      <c r="G2000">
        <v>74905</v>
      </c>
      <c r="H2000">
        <v>163</v>
      </c>
      <c r="I2000">
        <v>23.4</v>
      </c>
      <c r="J2000">
        <v>94</v>
      </c>
      <c r="K2000">
        <v>13.5</v>
      </c>
      <c r="L2000">
        <v>24451</v>
      </c>
      <c r="M2000">
        <v>4333</v>
      </c>
      <c r="N2000">
        <v>20118</v>
      </c>
      <c r="O2000">
        <v>5.8</v>
      </c>
      <c r="P2000">
        <v>32.6</v>
      </c>
      <c r="Q2000">
        <v>16092</v>
      </c>
      <c r="R2000">
        <v>4815</v>
      </c>
      <c r="S2000">
        <v>11277</v>
      </c>
      <c r="T2000">
        <v>6.4</v>
      </c>
      <c r="U2000">
        <v>21.5</v>
      </c>
      <c r="V2000">
        <v>8359</v>
      </c>
      <c r="W2000">
        <v>11.1</v>
      </c>
      <c r="X2000">
        <v>43</v>
      </c>
      <c r="Y2000">
        <v>1</v>
      </c>
      <c r="Z2000">
        <v>1</v>
      </c>
      <c r="AB2000">
        <v>1</v>
      </c>
    </row>
    <row r="2001" spans="1:28" x14ac:dyDescent="0.35">
      <c r="A2001">
        <v>1998</v>
      </c>
      <c r="B2001" t="s">
        <v>53</v>
      </c>
      <c r="C2001" t="s">
        <v>61</v>
      </c>
      <c r="D2001">
        <v>51</v>
      </c>
      <c r="E2001">
        <v>1276</v>
      </c>
      <c r="F2001">
        <v>69972</v>
      </c>
      <c r="G2001">
        <v>65006</v>
      </c>
      <c r="H2001">
        <v>181</v>
      </c>
      <c r="I2001">
        <v>14.8</v>
      </c>
      <c r="J2001">
        <v>86</v>
      </c>
      <c r="K2001">
        <v>7</v>
      </c>
      <c r="L2001">
        <v>21607</v>
      </c>
      <c r="M2001">
        <v>6942</v>
      </c>
      <c r="N2001">
        <v>14665</v>
      </c>
      <c r="O2001">
        <v>10.7</v>
      </c>
      <c r="P2001">
        <v>33.200000000000003</v>
      </c>
      <c r="Q2001">
        <v>11674</v>
      </c>
      <c r="R2001">
        <v>5882</v>
      </c>
      <c r="S2001">
        <v>5792</v>
      </c>
      <c r="T2001">
        <v>9</v>
      </c>
      <c r="U2001">
        <v>18</v>
      </c>
      <c r="V2001">
        <v>9933</v>
      </c>
      <c r="W2001">
        <v>15.2</v>
      </c>
      <c r="X2001">
        <v>36</v>
      </c>
      <c r="Y2001">
        <v>1</v>
      </c>
      <c r="Z2001">
        <v>1</v>
      </c>
      <c r="AB2001">
        <v>1</v>
      </c>
    </row>
    <row r="2002" spans="1:28" x14ac:dyDescent="0.35">
      <c r="A2002">
        <v>1998</v>
      </c>
      <c r="B2002" t="s">
        <v>53</v>
      </c>
      <c r="C2002" t="s">
        <v>62</v>
      </c>
      <c r="D2002">
        <v>373</v>
      </c>
      <c r="E2002">
        <v>7108</v>
      </c>
      <c r="F2002">
        <v>502663</v>
      </c>
      <c r="G2002">
        <v>490864</v>
      </c>
      <c r="H2002">
        <v>1319</v>
      </c>
      <c r="I2002">
        <v>19.8</v>
      </c>
      <c r="J2002">
        <v>398</v>
      </c>
      <c r="K2002">
        <v>6</v>
      </c>
      <c r="L2002">
        <v>104184</v>
      </c>
      <c r="M2002">
        <v>35021</v>
      </c>
      <c r="N2002">
        <v>69163</v>
      </c>
      <c r="O2002">
        <v>7.1</v>
      </c>
      <c r="P2002">
        <v>21.2</v>
      </c>
      <c r="Q2002">
        <v>80585</v>
      </c>
      <c r="R2002">
        <v>25796</v>
      </c>
      <c r="S2002">
        <v>54789</v>
      </c>
      <c r="T2002">
        <v>5.3</v>
      </c>
      <c r="U2002">
        <v>16.399999999999999</v>
      </c>
      <c r="V2002">
        <v>23599</v>
      </c>
      <c r="W2002">
        <v>4.8</v>
      </c>
      <c r="X2002">
        <v>32.799999999999997</v>
      </c>
      <c r="Y2002">
        <v>2</v>
      </c>
      <c r="Z2002">
        <v>2</v>
      </c>
      <c r="AB2002">
        <v>1</v>
      </c>
    </row>
    <row r="2003" spans="1:28" x14ac:dyDescent="0.35">
      <c r="A2003">
        <v>1998</v>
      </c>
      <c r="B2003" t="s">
        <v>53</v>
      </c>
      <c r="C2003" t="s">
        <v>63</v>
      </c>
      <c r="D2003">
        <v>574</v>
      </c>
      <c r="E2003">
        <v>10663</v>
      </c>
      <c r="F2003">
        <v>818864</v>
      </c>
      <c r="G2003">
        <v>804806</v>
      </c>
      <c r="H2003">
        <v>1414</v>
      </c>
      <c r="I2003">
        <v>13.7</v>
      </c>
      <c r="J2003">
        <v>786</v>
      </c>
      <c r="K2003">
        <v>7.6</v>
      </c>
      <c r="L2003">
        <v>109448</v>
      </c>
      <c r="M2003">
        <v>38725</v>
      </c>
      <c r="N2003">
        <v>70723</v>
      </c>
      <c r="O2003">
        <v>4.8</v>
      </c>
      <c r="P2003">
        <v>13.6</v>
      </c>
      <c r="Q2003">
        <v>81331</v>
      </c>
      <c r="R2003">
        <v>21950</v>
      </c>
      <c r="S2003">
        <v>59381</v>
      </c>
      <c r="T2003">
        <v>2.7</v>
      </c>
      <c r="U2003">
        <v>10.1</v>
      </c>
      <c r="V2003">
        <v>28117</v>
      </c>
      <c r="W2003">
        <v>3.5</v>
      </c>
      <c r="X2003">
        <v>20.2</v>
      </c>
      <c r="Y2003">
        <v>1</v>
      </c>
      <c r="Z2003">
        <v>1</v>
      </c>
      <c r="AB2003">
        <v>1</v>
      </c>
    </row>
    <row r="2004" spans="1:28" x14ac:dyDescent="0.35">
      <c r="A2004">
        <v>1998</v>
      </c>
      <c r="B2004" t="s">
        <v>53</v>
      </c>
      <c r="C2004" t="s">
        <v>64</v>
      </c>
      <c r="D2004">
        <v>436</v>
      </c>
      <c r="E2004">
        <v>11744</v>
      </c>
      <c r="F2004">
        <v>614352</v>
      </c>
      <c r="G2004">
        <v>606429</v>
      </c>
      <c r="H2004">
        <v>950</v>
      </c>
      <c r="I2004">
        <v>8.1999999999999993</v>
      </c>
      <c r="J2004">
        <v>777</v>
      </c>
      <c r="K2004">
        <v>6.7</v>
      </c>
      <c r="L2004">
        <v>85771</v>
      </c>
      <c r="M2004">
        <v>26942</v>
      </c>
      <c r="N2004">
        <v>58829</v>
      </c>
      <c r="O2004">
        <v>4.4000000000000004</v>
      </c>
      <c r="P2004">
        <v>14.1</v>
      </c>
      <c r="Q2004">
        <v>69924</v>
      </c>
      <c r="R2004">
        <v>21286</v>
      </c>
      <c r="S2004">
        <v>48638</v>
      </c>
      <c r="T2004">
        <v>3.5</v>
      </c>
      <c r="U2004">
        <v>11.5</v>
      </c>
      <c r="V2004">
        <v>15847</v>
      </c>
      <c r="W2004">
        <v>2.6</v>
      </c>
      <c r="X2004">
        <v>23</v>
      </c>
      <c r="AB2004">
        <v>0</v>
      </c>
    </row>
    <row r="2005" spans="1:28" x14ac:dyDescent="0.35">
      <c r="A2005">
        <v>1998</v>
      </c>
      <c r="B2005" t="s">
        <v>53</v>
      </c>
      <c r="C2005" t="s">
        <v>65</v>
      </c>
      <c r="D2005">
        <v>263</v>
      </c>
      <c r="E2005">
        <v>9433</v>
      </c>
      <c r="F2005">
        <v>386596</v>
      </c>
      <c r="G2005">
        <v>379369</v>
      </c>
      <c r="H2005">
        <v>906</v>
      </c>
      <c r="I2005">
        <v>9.8000000000000007</v>
      </c>
      <c r="J2005">
        <v>605</v>
      </c>
      <c r="K2005">
        <v>6.5</v>
      </c>
      <c r="L2005">
        <v>62922</v>
      </c>
      <c r="M2005">
        <v>20341</v>
      </c>
      <c r="N2005">
        <v>42581</v>
      </c>
      <c r="O2005">
        <v>5.4</v>
      </c>
      <c r="P2005">
        <v>16.600000000000001</v>
      </c>
      <c r="Q2005">
        <v>48467</v>
      </c>
      <c r="R2005">
        <v>14145</v>
      </c>
      <c r="S2005">
        <v>34322</v>
      </c>
      <c r="T2005">
        <v>3.7</v>
      </c>
      <c r="U2005">
        <v>12.8</v>
      </c>
      <c r="V2005">
        <v>14455</v>
      </c>
      <c r="W2005">
        <v>3.8</v>
      </c>
      <c r="X2005">
        <v>25.6</v>
      </c>
      <c r="AB2005">
        <v>0</v>
      </c>
    </row>
    <row r="2006" spans="1:28" x14ac:dyDescent="0.35">
      <c r="A2006">
        <v>1998</v>
      </c>
      <c r="B2006" t="s">
        <v>53</v>
      </c>
      <c r="C2006" t="s">
        <v>45</v>
      </c>
      <c r="D2006">
        <v>3321</v>
      </c>
      <c r="E2006">
        <v>78572</v>
      </c>
      <c r="F2006">
        <v>4615024</v>
      </c>
      <c r="G2006">
        <v>4573736</v>
      </c>
      <c r="H2006">
        <v>6053</v>
      </c>
      <c r="I2006">
        <v>7.8</v>
      </c>
      <c r="J2006">
        <v>4673</v>
      </c>
      <c r="K2006">
        <v>6</v>
      </c>
      <c r="L2006">
        <v>550617</v>
      </c>
      <c r="M2006">
        <v>146489</v>
      </c>
      <c r="N2006">
        <v>404128</v>
      </c>
      <c r="O2006">
        <v>3.2</v>
      </c>
      <c r="P2006">
        <v>12</v>
      </c>
      <c r="Q2006">
        <v>468041</v>
      </c>
      <c r="R2006">
        <v>127920</v>
      </c>
      <c r="S2006">
        <v>340121</v>
      </c>
      <c r="T2006">
        <v>2.8</v>
      </c>
      <c r="U2006">
        <v>10.199999999999999</v>
      </c>
      <c r="V2006">
        <v>82576</v>
      </c>
      <c r="W2006">
        <v>1.8</v>
      </c>
      <c r="X2006">
        <v>20.399999999999999</v>
      </c>
      <c r="Y2006">
        <v>2</v>
      </c>
      <c r="Z2006">
        <v>2</v>
      </c>
      <c r="AB2006">
        <v>1</v>
      </c>
    </row>
    <row r="2007" spans="1:28" x14ac:dyDescent="0.35">
      <c r="A2007">
        <v>1998</v>
      </c>
      <c r="B2007" t="s">
        <v>54</v>
      </c>
      <c r="C2007" t="s">
        <v>44</v>
      </c>
      <c r="D2007">
        <v>1</v>
      </c>
      <c r="E2007">
        <v>1</v>
      </c>
      <c r="H2007">
        <v>1</v>
      </c>
      <c r="I2007">
        <v>200</v>
      </c>
      <c r="J2007">
        <v>0</v>
      </c>
      <c r="K2007">
        <v>0</v>
      </c>
      <c r="AB2007">
        <v>1</v>
      </c>
    </row>
    <row r="2008" spans="1:28" x14ac:dyDescent="0.35">
      <c r="A2008">
        <v>1998</v>
      </c>
      <c r="B2008" t="s">
        <v>54</v>
      </c>
      <c r="C2008" t="s">
        <v>57</v>
      </c>
      <c r="D2008">
        <v>18</v>
      </c>
      <c r="E2008">
        <v>101</v>
      </c>
      <c r="H2008">
        <v>45</v>
      </c>
      <c r="I2008">
        <v>55.6</v>
      </c>
      <c r="J2008">
        <v>10</v>
      </c>
      <c r="K2008">
        <v>12.3</v>
      </c>
      <c r="AB2008">
        <v>1</v>
      </c>
    </row>
    <row r="2009" spans="1:28" x14ac:dyDescent="0.35">
      <c r="A2009">
        <v>1998</v>
      </c>
      <c r="B2009" t="s">
        <v>54</v>
      </c>
      <c r="C2009" t="s">
        <v>58</v>
      </c>
      <c r="D2009">
        <v>17</v>
      </c>
      <c r="E2009">
        <v>308</v>
      </c>
      <c r="F2009">
        <v>41743</v>
      </c>
      <c r="G2009">
        <v>37435</v>
      </c>
      <c r="H2009">
        <v>94</v>
      </c>
      <c r="I2009">
        <v>29.9</v>
      </c>
      <c r="J2009">
        <v>107</v>
      </c>
      <c r="K2009">
        <v>34</v>
      </c>
      <c r="L2009">
        <v>12319</v>
      </c>
      <c r="M2009">
        <v>9759</v>
      </c>
      <c r="N2009">
        <v>2560</v>
      </c>
      <c r="O2009">
        <v>26.1</v>
      </c>
      <c r="P2009">
        <v>32.9</v>
      </c>
      <c r="Q2009">
        <v>3703</v>
      </c>
      <c r="S2009">
        <v>2988</v>
      </c>
      <c r="U2009">
        <v>9.9</v>
      </c>
      <c r="V2009">
        <v>8616</v>
      </c>
      <c r="W2009">
        <v>23</v>
      </c>
      <c r="X2009">
        <v>19.8</v>
      </c>
      <c r="AB2009">
        <v>1</v>
      </c>
    </row>
    <row r="2010" spans="1:28" x14ac:dyDescent="0.35">
      <c r="A2010">
        <v>1998</v>
      </c>
      <c r="B2010" t="s">
        <v>54</v>
      </c>
      <c r="C2010" t="s">
        <v>59</v>
      </c>
      <c r="D2010">
        <v>9</v>
      </c>
      <c r="E2010">
        <v>72</v>
      </c>
      <c r="G2010">
        <v>23939</v>
      </c>
      <c r="H2010">
        <v>15</v>
      </c>
      <c r="I2010">
        <v>22.9</v>
      </c>
      <c r="J2010">
        <v>2</v>
      </c>
      <c r="K2010">
        <v>3.1</v>
      </c>
      <c r="L2010">
        <v>6721</v>
      </c>
      <c r="P2010">
        <v>28.1</v>
      </c>
      <c r="Q2010">
        <v>1199</v>
      </c>
      <c r="S2010">
        <v>1063</v>
      </c>
      <c r="U2010">
        <v>5</v>
      </c>
      <c r="V2010">
        <v>5522</v>
      </c>
      <c r="W2010">
        <v>23.1</v>
      </c>
      <c r="X2010">
        <v>10</v>
      </c>
      <c r="AB2010">
        <v>1</v>
      </c>
    </row>
    <row r="2011" spans="1:28" x14ac:dyDescent="0.35">
      <c r="A2011">
        <v>1998</v>
      </c>
      <c r="B2011" t="s">
        <v>54</v>
      </c>
      <c r="C2011" t="s">
        <v>60</v>
      </c>
      <c r="D2011">
        <v>16</v>
      </c>
      <c r="E2011">
        <v>428</v>
      </c>
      <c r="F2011">
        <v>45009</v>
      </c>
      <c r="G2011">
        <v>44517</v>
      </c>
      <c r="H2011">
        <v>68</v>
      </c>
      <c r="I2011">
        <v>16.899999999999999</v>
      </c>
      <c r="J2011">
        <v>16</v>
      </c>
      <c r="K2011">
        <v>4</v>
      </c>
      <c r="L2011">
        <v>10728</v>
      </c>
      <c r="M2011">
        <v>7064</v>
      </c>
      <c r="N2011">
        <v>3664</v>
      </c>
      <c r="O2011">
        <v>15.9</v>
      </c>
      <c r="P2011">
        <v>24.1</v>
      </c>
      <c r="Q2011">
        <v>9744</v>
      </c>
      <c r="R2011">
        <v>726</v>
      </c>
      <c r="S2011">
        <v>9018</v>
      </c>
      <c r="T2011">
        <v>1.6</v>
      </c>
      <c r="U2011">
        <v>21.9</v>
      </c>
      <c r="V2011">
        <v>984</v>
      </c>
      <c r="W2011">
        <v>2.2000000000000002</v>
      </c>
      <c r="X2011">
        <v>43.8</v>
      </c>
      <c r="AB2011">
        <v>0</v>
      </c>
    </row>
    <row r="2012" spans="1:28" x14ac:dyDescent="0.35">
      <c r="A2012">
        <v>1998</v>
      </c>
      <c r="B2012" t="s">
        <v>54</v>
      </c>
      <c r="C2012" t="s">
        <v>61</v>
      </c>
      <c r="D2012">
        <v>14</v>
      </c>
      <c r="E2012">
        <v>434</v>
      </c>
      <c r="H2012">
        <v>104</v>
      </c>
      <c r="I2012">
        <v>27</v>
      </c>
      <c r="J2012">
        <v>6</v>
      </c>
      <c r="K2012">
        <v>1.6</v>
      </c>
      <c r="M2012">
        <v>1779</v>
      </c>
      <c r="AB2012">
        <v>1</v>
      </c>
    </row>
    <row r="2013" spans="1:28" x14ac:dyDescent="0.35">
      <c r="A2013">
        <v>1998</v>
      </c>
      <c r="B2013" t="s">
        <v>54</v>
      </c>
      <c r="C2013" t="s">
        <v>62</v>
      </c>
      <c r="D2013">
        <v>101</v>
      </c>
      <c r="E2013">
        <v>2933</v>
      </c>
      <c r="F2013">
        <v>274112</v>
      </c>
      <c r="G2013">
        <v>270437</v>
      </c>
      <c r="H2013">
        <v>175</v>
      </c>
      <c r="I2013">
        <v>5.9</v>
      </c>
      <c r="J2013">
        <v>267</v>
      </c>
      <c r="K2013">
        <v>9</v>
      </c>
      <c r="L2013">
        <v>37939</v>
      </c>
      <c r="M2013">
        <v>9734</v>
      </c>
      <c r="N2013">
        <v>28205</v>
      </c>
      <c r="O2013">
        <v>3.6</v>
      </c>
      <c r="P2013">
        <v>14</v>
      </c>
      <c r="Q2013">
        <v>30590</v>
      </c>
      <c r="R2013">
        <v>6033</v>
      </c>
      <c r="S2013">
        <v>24557</v>
      </c>
      <c r="T2013">
        <v>2.2000000000000002</v>
      </c>
      <c r="U2013">
        <v>11.3</v>
      </c>
      <c r="V2013">
        <v>7349</v>
      </c>
      <c r="W2013">
        <v>2.7</v>
      </c>
      <c r="X2013">
        <v>22.6</v>
      </c>
      <c r="AB2013">
        <v>0</v>
      </c>
    </row>
    <row r="2014" spans="1:28" x14ac:dyDescent="0.35">
      <c r="A2014">
        <v>1998</v>
      </c>
      <c r="B2014" t="s">
        <v>54</v>
      </c>
      <c r="C2014" t="s">
        <v>63</v>
      </c>
      <c r="D2014">
        <v>192</v>
      </c>
      <c r="E2014">
        <v>6578</v>
      </c>
      <c r="F2014">
        <v>590802</v>
      </c>
      <c r="G2014">
        <v>576079</v>
      </c>
      <c r="H2014">
        <v>722</v>
      </c>
      <c r="I2014">
        <v>11.2</v>
      </c>
      <c r="J2014">
        <v>414</v>
      </c>
      <c r="K2014">
        <v>6.4</v>
      </c>
      <c r="L2014">
        <v>71172</v>
      </c>
      <c r="M2014">
        <v>21137</v>
      </c>
      <c r="N2014">
        <v>50035</v>
      </c>
      <c r="O2014">
        <v>3.7</v>
      </c>
      <c r="P2014">
        <v>12.4</v>
      </c>
      <c r="Q2014">
        <v>41725</v>
      </c>
      <c r="R2014">
        <v>10786</v>
      </c>
      <c r="S2014">
        <v>30939</v>
      </c>
      <c r="T2014">
        <v>1.9</v>
      </c>
      <c r="U2014">
        <v>7.2</v>
      </c>
      <c r="V2014">
        <v>29447</v>
      </c>
      <c r="W2014">
        <v>5.2</v>
      </c>
      <c r="X2014">
        <v>14.4</v>
      </c>
      <c r="AB2014">
        <v>0</v>
      </c>
    </row>
    <row r="2015" spans="1:28" x14ac:dyDescent="0.35">
      <c r="A2015">
        <v>1998</v>
      </c>
      <c r="B2015" t="s">
        <v>54</v>
      </c>
      <c r="C2015" t="s">
        <v>64</v>
      </c>
      <c r="D2015">
        <v>133</v>
      </c>
      <c r="E2015">
        <v>5054</v>
      </c>
      <c r="F2015">
        <v>366064</v>
      </c>
      <c r="G2015">
        <v>352734</v>
      </c>
      <c r="H2015">
        <v>432</v>
      </c>
      <c r="I2015">
        <v>8.6999999999999993</v>
      </c>
      <c r="J2015">
        <v>271</v>
      </c>
      <c r="K2015">
        <v>5.5</v>
      </c>
      <c r="L2015">
        <v>61516</v>
      </c>
      <c r="M2015">
        <v>16517</v>
      </c>
      <c r="N2015">
        <v>44999</v>
      </c>
      <c r="O2015">
        <v>4.7</v>
      </c>
      <c r="P2015">
        <v>17.399999999999999</v>
      </c>
      <c r="Q2015">
        <v>34856</v>
      </c>
      <c r="R2015">
        <v>10072</v>
      </c>
      <c r="S2015">
        <v>24784</v>
      </c>
      <c r="T2015">
        <v>2.9</v>
      </c>
      <c r="U2015">
        <v>9.9</v>
      </c>
      <c r="V2015">
        <v>26660</v>
      </c>
      <c r="W2015">
        <v>7.5</v>
      </c>
      <c r="X2015">
        <v>19.8</v>
      </c>
      <c r="AB2015">
        <v>0</v>
      </c>
    </row>
    <row r="2016" spans="1:28" x14ac:dyDescent="0.35">
      <c r="A2016">
        <v>1998</v>
      </c>
      <c r="B2016" t="s">
        <v>54</v>
      </c>
      <c r="C2016" t="s">
        <v>65</v>
      </c>
      <c r="D2016">
        <v>112</v>
      </c>
      <c r="E2016">
        <v>6228</v>
      </c>
      <c r="F2016">
        <v>345620</v>
      </c>
      <c r="G2016">
        <v>331980</v>
      </c>
      <c r="H2016">
        <v>672</v>
      </c>
      <c r="I2016">
        <v>11</v>
      </c>
      <c r="J2016">
        <v>402</v>
      </c>
      <c r="K2016">
        <v>6.6</v>
      </c>
      <c r="L2016">
        <v>62278</v>
      </c>
      <c r="M2016">
        <v>17301</v>
      </c>
      <c r="N2016">
        <v>44977</v>
      </c>
      <c r="O2016">
        <v>5.2</v>
      </c>
      <c r="P2016">
        <v>18.8</v>
      </c>
      <c r="Q2016">
        <v>34999</v>
      </c>
      <c r="R2016">
        <v>14509</v>
      </c>
      <c r="S2016">
        <v>20490</v>
      </c>
      <c r="T2016">
        <v>4.4000000000000004</v>
      </c>
      <c r="U2016">
        <v>10.5</v>
      </c>
      <c r="V2016">
        <v>27279</v>
      </c>
      <c r="W2016">
        <v>8.3000000000000007</v>
      </c>
      <c r="X2016">
        <v>21</v>
      </c>
      <c r="AB2016">
        <v>0</v>
      </c>
    </row>
    <row r="2017" spans="1:28" x14ac:dyDescent="0.35">
      <c r="A2017">
        <v>1998</v>
      </c>
      <c r="B2017" t="s">
        <v>54</v>
      </c>
      <c r="C2017" t="s">
        <v>45</v>
      </c>
      <c r="D2017">
        <v>1408</v>
      </c>
      <c r="E2017">
        <v>71986</v>
      </c>
      <c r="F2017">
        <v>3943611</v>
      </c>
      <c r="G2017">
        <v>3881374</v>
      </c>
      <c r="H2017">
        <v>8783</v>
      </c>
      <c r="I2017">
        <v>12.5</v>
      </c>
      <c r="J2017">
        <v>4908</v>
      </c>
      <c r="K2017">
        <v>7</v>
      </c>
      <c r="L2017">
        <v>508750</v>
      </c>
      <c r="M2017">
        <v>148892</v>
      </c>
      <c r="N2017">
        <v>359858</v>
      </c>
      <c r="O2017">
        <v>3.8</v>
      </c>
      <c r="P2017">
        <v>13.1</v>
      </c>
      <c r="Q2017">
        <v>384277</v>
      </c>
      <c r="R2017">
        <v>104262</v>
      </c>
      <c r="S2017">
        <v>280015</v>
      </c>
      <c r="T2017">
        <v>2.7</v>
      </c>
      <c r="U2017">
        <v>9.9</v>
      </c>
      <c r="V2017">
        <v>124473</v>
      </c>
      <c r="W2017">
        <v>3.2</v>
      </c>
      <c r="X2017">
        <v>19.8</v>
      </c>
      <c r="AB2017">
        <v>0</v>
      </c>
    </row>
    <row r="2018" spans="1:28" x14ac:dyDescent="0.35">
      <c r="A2018">
        <v>1998</v>
      </c>
      <c r="B2018" t="s">
        <v>55</v>
      </c>
      <c r="C2018" t="s">
        <v>57</v>
      </c>
      <c r="D2018">
        <v>8</v>
      </c>
      <c r="E2018">
        <v>331</v>
      </c>
      <c r="F2018">
        <v>36398</v>
      </c>
      <c r="G2018">
        <v>31417</v>
      </c>
      <c r="H2018">
        <v>203</v>
      </c>
      <c r="I2018">
        <v>88.5</v>
      </c>
      <c r="J2018">
        <v>0</v>
      </c>
      <c r="K2018">
        <v>0</v>
      </c>
      <c r="L2018">
        <v>15887</v>
      </c>
      <c r="P2018">
        <v>50.6</v>
      </c>
      <c r="Q2018">
        <v>5925</v>
      </c>
      <c r="R2018">
        <v>0</v>
      </c>
      <c r="S2018">
        <v>5925</v>
      </c>
      <c r="T2018">
        <v>0</v>
      </c>
      <c r="U2018">
        <v>18.899999999999999</v>
      </c>
      <c r="V2018">
        <v>9962</v>
      </c>
      <c r="W2018">
        <v>31.7</v>
      </c>
      <c r="X2018">
        <v>37.799999999999997</v>
      </c>
      <c r="AB2018">
        <v>1</v>
      </c>
    </row>
    <row r="2019" spans="1:28" x14ac:dyDescent="0.35">
      <c r="A2019">
        <v>1998</v>
      </c>
      <c r="B2019" t="s">
        <v>55</v>
      </c>
      <c r="C2019" t="s">
        <v>58</v>
      </c>
      <c r="D2019">
        <v>9</v>
      </c>
      <c r="E2019">
        <v>279</v>
      </c>
      <c r="F2019">
        <v>44853</v>
      </c>
      <c r="G2019">
        <v>42521</v>
      </c>
      <c r="H2019">
        <v>33</v>
      </c>
      <c r="I2019">
        <v>12.5</v>
      </c>
      <c r="J2019">
        <v>5</v>
      </c>
      <c r="K2019">
        <v>1.9</v>
      </c>
      <c r="L2019">
        <v>10757</v>
      </c>
      <c r="P2019">
        <v>25.3</v>
      </c>
      <c r="Q2019">
        <v>6092</v>
      </c>
      <c r="S2019">
        <v>4065</v>
      </c>
      <c r="U2019">
        <v>14.3</v>
      </c>
      <c r="V2019">
        <v>4665</v>
      </c>
      <c r="W2019">
        <v>11</v>
      </c>
      <c r="X2019">
        <v>28.6</v>
      </c>
      <c r="AB2019">
        <v>1</v>
      </c>
    </row>
    <row r="2020" spans="1:28" x14ac:dyDescent="0.35">
      <c r="A2020">
        <v>1998</v>
      </c>
      <c r="B2020" t="s">
        <v>55</v>
      </c>
      <c r="C2020" t="s">
        <v>59</v>
      </c>
      <c r="D2020">
        <v>5</v>
      </c>
      <c r="E2020">
        <v>958</v>
      </c>
      <c r="F2020">
        <v>15251</v>
      </c>
      <c r="G2020">
        <v>12692</v>
      </c>
      <c r="H2020">
        <v>391</v>
      </c>
      <c r="I2020">
        <v>43.8</v>
      </c>
      <c r="J2020">
        <v>262</v>
      </c>
      <c r="K2020">
        <v>29.4</v>
      </c>
      <c r="L2020">
        <v>7688</v>
      </c>
      <c r="P2020">
        <v>60.6</v>
      </c>
      <c r="Q2020">
        <v>2569</v>
      </c>
      <c r="S2020">
        <v>843</v>
      </c>
      <c r="U2020">
        <v>20.2</v>
      </c>
      <c r="V2020">
        <v>5119</v>
      </c>
      <c r="W2020">
        <v>40.4</v>
      </c>
      <c r="X2020">
        <v>40.4</v>
      </c>
      <c r="AB2020">
        <v>1</v>
      </c>
    </row>
    <row r="2021" spans="1:28" x14ac:dyDescent="0.35">
      <c r="A2021">
        <v>1998</v>
      </c>
      <c r="B2021" t="s">
        <v>55</v>
      </c>
      <c r="C2021" t="s">
        <v>60</v>
      </c>
      <c r="D2021">
        <v>11</v>
      </c>
      <c r="E2021">
        <v>202</v>
      </c>
      <c r="F2021">
        <v>54581</v>
      </c>
      <c r="G2021">
        <v>51932</v>
      </c>
      <c r="H2021">
        <v>27</v>
      </c>
      <c r="I2021">
        <v>14</v>
      </c>
      <c r="J2021">
        <v>10</v>
      </c>
      <c r="K2021">
        <v>5.2</v>
      </c>
      <c r="L2021">
        <v>10464</v>
      </c>
      <c r="P2021">
        <v>20.100000000000001</v>
      </c>
      <c r="Q2021">
        <v>5166</v>
      </c>
      <c r="S2021">
        <v>4774</v>
      </c>
      <c r="U2021">
        <v>9.9</v>
      </c>
      <c r="V2021">
        <v>5298</v>
      </c>
      <c r="W2021">
        <v>10.199999999999999</v>
      </c>
      <c r="X2021">
        <v>19.8</v>
      </c>
      <c r="AB2021">
        <v>1</v>
      </c>
    </row>
    <row r="2022" spans="1:28" x14ac:dyDescent="0.35">
      <c r="A2022">
        <v>1998</v>
      </c>
      <c r="B2022" t="s">
        <v>55</v>
      </c>
      <c r="C2022" t="s">
        <v>61</v>
      </c>
      <c r="D2022">
        <v>7</v>
      </c>
      <c r="E2022">
        <v>623</v>
      </c>
      <c r="F2022">
        <v>52436</v>
      </c>
      <c r="G2022">
        <v>50106</v>
      </c>
      <c r="H2022">
        <v>277</v>
      </c>
      <c r="I2022">
        <v>56.7</v>
      </c>
      <c r="J2022">
        <v>8</v>
      </c>
      <c r="K2022">
        <v>1.6</v>
      </c>
      <c r="L2022">
        <v>15918</v>
      </c>
      <c r="P2022">
        <v>31.8</v>
      </c>
      <c r="Q2022">
        <v>11259</v>
      </c>
      <c r="S2022">
        <v>10832</v>
      </c>
      <c r="U2022">
        <v>22.5</v>
      </c>
      <c r="V2022">
        <v>4659</v>
      </c>
      <c r="W2022">
        <v>9.3000000000000007</v>
      </c>
      <c r="X2022">
        <v>45</v>
      </c>
      <c r="AB2022">
        <v>1</v>
      </c>
    </row>
    <row r="2023" spans="1:28" x14ac:dyDescent="0.35">
      <c r="A2023">
        <v>1998</v>
      </c>
      <c r="B2023" t="s">
        <v>55</v>
      </c>
      <c r="C2023" t="s">
        <v>62</v>
      </c>
      <c r="D2023">
        <v>46</v>
      </c>
      <c r="E2023">
        <v>3366</v>
      </c>
      <c r="F2023">
        <v>198341</v>
      </c>
      <c r="G2023">
        <v>189156</v>
      </c>
      <c r="H2023">
        <v>380</v>
      </c>
      <c r="I2023">
        <v>11.6</v>
      </c>
      <c r="J2023">
        <v>220</v>
      </c>
      <c r="K2023">
        <v>6.7</v>
      </c>
      <c r="L2023">
        <v>45123</v>
      </c>
      <c r="M2023">
        <v>22087</v>
      </c>
      <c r="N2023">
        <v>23036</v>
      </c>
      <c r="O2023">
        <v>11.7</v>
      </c>
      <c r="P2023">
        <v>23.9</v>
      </c>
      <c r="Q2023">
        <v>26753</v>
      </c>
      <c r="R2023">
        <v>6601</v>
      </c>
      <c r="S2023">
        <v>20152</v>
      </c>
      <c r="T2023">
        <v>3.5</v>
      </c>
      <c r="U2023">
        <v>14.1</v>
      </c>
      <c r="V2023">
        <v>18370</v>
      </c>
      <c r="W2023">
        <v>9.8000000000000007</v>
      </c>
      <c r="X2023">
        <v>28.2</v>
      </c>
      <c r="AB2023">
        <v>0</v>
      </c>
    </row>
    <row r="2024" spans="1:28" x14ac:dyDescent="0.35">
      <c r="A2024">
        <v>1998</v>
      </c>
      <c r="B2024" t="s">
        <v>55</v>
      </c>
      <c r="C2024" t="s">
        <v>63</v>
      </c>
      <c r="D2024">
        <v>86</v>
      </c>
      <c r="E2024">
        <v>5424</v>
      </c>
      <c r="F2024">
        <v>395832</v>
      </c>
      <c r="G2024">
        <v>378996</v>
      </c>
      <c r="H2024">
        <v>698</v>
      </c>
      <c r="I2024">
        <v>13.4</v>
      </c>
      <c r="J2024">
        <v>238</v>
      </c>
      <c r="K2024">
        <v>4.5999999999999996</v>
      </c>
      <c r="L2024">
        <v>68529</v>
      </c>
      <c r="M2024">
        <v>21498</v>
      </c>
      <c r="N2024">
        <v>47031</v>
      </c>
      <c r="O2024">
        <v>5.7</v>
      </c>
      <c r="P2024">
        <v>18.100000000000001</v>
      </c>
      <c r="Q2024">
        <v>34857</v>
      </c>
      <c r="R2024">
        <v>7502</v>
      </c>
      <c r="S2024">
        <v>27355</v>
      </c>
      <c r="T2024">
        <v>2</v>
      </c>
      <c r="U2024">
        <v>9.1999999999999993</v>
      </c>
      <c r="V2024">
        <v>33672</v>
      </c>
      <c r="W2024">
        <v>8.9</v>
      </c>
      <c r="X2024">
        <v>18.399999999999999</v>
      </c>
      <c r="AB2024">
        <v>0</v>
      </c>
    </row>
    <row r="2025" spans="1:28" x14ac:dyDescent="0.35">
      <c r="A2025">
        <v>1998</v>
      </c>
      <c r="B2025" t="s">
        <v>55</v>
      </c>
      <c r="C2025" t="s">
        <v>64</v>
      </c>
      <c r="D2025">
        <v>72</v>
      </c>
      <c r="E2025">
        <v>4446</v>
      </c>
      <c r="F2025">
        <v>345487</v>
      </c>
      <c r="G2025">
        <v>338974</v>
      </c>
      <c r="H2025">
        <v>374</v>
      </c>
      <c r="I2025">
        <v>8.5</v>
      </c>
      <c r="J2025">
        <v>273</v>
      </c>
      <c r="K2025">
        <v>6.2</v>
      </c>
      <c r="L2025">
        <v>65116</v>
      </c>
      <c r="M2025">
        <v>11707</v>
      </c>
      <c r="N2025">
        <v>53409</v>
      </c>
      <c r="O2025">
        <v>3.5</v>
      </c>
      <c r="P2025">
        <v>19.2</v>
      </c>
      <c r="Q2025">
        <v>52090</v>
      </c>
      <c r="R2025">
        <v>23231</v>
      </c>
      <c r="S2025">
        <v>28859</v>
      </c>
      <c r="T2025">
        <v>6.9</v>
      </c>
      <c r="U2025">
        <v>15.4</v>
      </c>
      <c r="V2025">
        <v>13026</v>
      </c>
      <c r="W2025">
        <v>3.8</v>
      </c>
      <c r="X2025">
        <v>30.8</v>
      </c>
      <c r="Y2025">
        <v>1</v>
      </c>
      <c r="Z2025">
        <v>1</v>
      </c>
      <c r="AB2025">
        <v>1</v>
      </c>
    </row>
    <row r="2026" spans="1:28" x14ac:dyDescent="0.35">
      <c r="A2026">
        <v>1998</v>
      </c>
      <c r="B2026" t="s">
        <v>55</v>
      </c>
      <c r="C2026" t="s">
        <v>65</v>
      </c>
      <c r="D2026">
        <v>50</v>
      </c>
      <c r="E2026">
        <v>6497</v>
      </c>
      <c r="F2026">
        <v>265343</v>
      </c>
      <c r="G2026">
        <v>257974</v>
      </c>
      <c r="H2026">
        <v>939</v>
      </c>
      <c r="I2026">
        <v>15.3</v>
      </c>
      <c r="J2026">
        <v>193</v>
      </c>
      <c r="K2026">
        <v>3.2</v>
      </c>
      <c r="L2026">
        <v>45236</v>
      </c>
      <c r="M2026">
        <v>21060</v>
      </c>
      <c r="N2026">
        <v>24176</v>
      </c>
      <c r="O2026">
        <v>8.1999999999999993</v>
      </c>
      <c r="P2026">
        <v>17.5</v>
      </c>
      <c r="Q2026">
        <v>30497</v>
      </c>
      <c r="R2026">
        <v>6169</v>
      </c>
      <c r="S2026">
        <v>24328</v>
      </c>
      <c r="T2026">
        <v>2.4</v>
      </c>
      <c r="U2026">
        <v>11.8</v>
      </c>
      <c r="V2026">
        <v>14739</v>
      </c>
      <c r="W2026">
        <v>5.7</v>
      </c>
      <c r="X2026">
        <v>23.6</v>
      </c>
      <c r="AB2026">
        <v>0</v>
      </c>
    </row>
    <row r="2027" spans="1:28" x14ac:dyDescent="0.35">
      <c r="A2027">
        <v>1998</v>
      </c>
      <c r="B2027" t="s">
        <v>55</v>
      </c>
      <c r="C2027" t="s">
        <v>45</v>
      </c>
      <c r="D2027">
        <v>905</v>
      </c>
      <c r="E2027">
        <v>96044</v>
      </c>
      <c r="F2027">
        <v>4716715</v>
      </c>
      <c r="G2027">
        <v>4650118</v>
      </c>
      <c r="H2027">
        <v>9449</v>
      </c>
      <c r="I2027">
        <v>9.9</v>
      </c>
      <c r="J2027">
        <v>8038</v>
      </c>
      <c r="K2027">
        <v>8.4</v>
      </c>
      <c r="L2027">
        <v>672814</v>
      </c>
      <c r="M2027">
        <v>206549</v>
      </c>
      <c r="N2027">
        <v>466265</v>
      </c>
      <c r="O2027">
        <v>4.4000000000000004</v>
      </c>
      <c r="P2027">
        <v>14.5</v>
      </c>
      <c r="Q2027">
        <v>539622</v>
      </c>
      <c r="R2027">
        <v>152421</v>
      </c>
      <c r="S2027">
        <v>387201</v>
      </c>
      <c r="T2027">
        <v>3.3</v>
      </c>
      <c r="U2027">
        <v>11.6</v>
      </c>
      <c r="V2027">
        <v>133192</v>
      </c>
      <c r="W2027">
        <v>2.9</v>
      </c>
      <c r="X2027">
        <v>23.2</v>
      </c>
      <c r="AB2027">
        <v>0</v>
      </c>
    </row>
    <row r="2028" spans="1:28" x14ac:dyDescent="0.35">
      <c r="A2028">
        <v>1998</v>
      </c>
      <c r="B2028" t="s">
        <v>56</v>
      </c>
      <c r="C2028" t="s">
        <v>57</v>
      </c>
      <c r="D2028">
        <v>5</v>
      </c>
      <c r="E2028">
        <v>6</v>
      </c>
      <c r="H2028">
        <v>0</v>
      </c>
      <c r="I2028">
        <v>0</v>
      </c>
      <c r="J2028">
        <v>0</v>
      </c>
      <c r="K2028">
        <v>0</v>
      </c>
      <c r="M2028">
        <v>0</v>
      </c>
      <c r="AB2028">
        <v>1</v>
      </c>
    </row>
    <row r="2029" spans="1:28" x14ac:dyDescent="0.35">
      <c r="A2029">
        <v>1998</v>
      </c>
      <c r="B2029" t="s">
        <v>56</v>
      </c>
      <c r="C2029" t="s">
        <v>58</v>
      </c>
      <c r="D2029">
        <v>4</v>
      </c>
      <c r="E2029">
        <v>7</v>
      </c>
      <c r="G2029">
        <v>4916</v>
      </c>
      <c r="H2029">
        <v>0</v>
      </c>
      <c r="I2029">
        <v>0</v>
      </c>
      <c r="J2029">
        <v>0</v>
      </c>
      <c r="K2029">
        <v>0</v>
      </c>
      <c r="L2029">
        <v>6227</v>
      </c>
      <c r="M2029">
        <v>0</v>
      </c>
      <c r="N2029">
        <v>6227</v>
      </c>
      <c r="O2029">
        <v>0</v>
      </c>
      <c r="P2029">
        <v>126.7</v>
      </c>
      <c r="Q2029">
        <v>963</v>
      </c>
      <c r="R2029">
        <v>0</v>
      </c>
      <c r="S2029">
        <v>963</v>
      </c>
      <c r="T2029">
        <v>0</v>
      </c>
      <c r="U2029">
        <v>19.600000000000001</v>
      </c>
      <c r="V2029">
        <v>5264</v>
      </c>
      <c r="W2029">
        <v>107.1</v>
      </c>
      <c r="X2029">
        <v>39.200000000000003</v>
      </c>
      <c r="AB2029">
        <v>1</v>
      </c>
    </row>
    <row r="2030" spans="1:28" x14ac:dyDescent="0.35">
      <c r="A2030">
        <v>1998</v>
      </c>
      <c r="B2030" t="s">
        <v>56</v>
      </c>
      <c r="C2030" t="s">
        <v>59</v>
      </c>
      <c r="D2030">
        <v>11</v>
      </c>
      <c r="E2030">
        <v>17</v>
      </c>
      <c r="H2030">
        <v>1</v>
      </c>
      <c r="I2030">
        <v>5.9</v>
      </c>
      <c r="J2030">
        <v>1</v>
      </c>
      <c r="K2030">
        <v>5.9</v>
      </c>
      <c r="AB2030">
        <v>1</v>
      </c>
    </row>
    <row r="2031" spans="1:28" x14ac:dyDescent="0.35">
      <c r="A2031">
        <v>1998</v>
      </c>
      <c r="B2031" t="s">
        <v>56</v>
      </c>
      <c r="C2031" t="s">
        <v>60</v>
      </c>
      <c r="D2031">
        <v>8</v>
      </c>
      <c r="E2031">
        <v>314</v>
      </c>
      <c r="F2031">
        <v>13986</v>
      </c>
      <c r="G2031">
        <v>13643</v>
      </c>
      <c r="H2031">
        <v>12</v>
      </c>
      <c r="I2031">
        <v>3.8</v>
      </c>
      <c r="J2031">
        <v>13</v>
      </c>
      <c r="K2031">
        <v>4.0999999999999996</v>
      </c>
      <c r="L2031">
        <v>1930</v>
      </c>
      <c r="P2031">
        <v>14.1</v>
      </c>
      <c r="Q2031">
        <v>1244</v>
      </c>
      <c r="S2031">
        <v>1076</v>
      </c>
      <c r="U2031">
        <v>9.1</v>
      </c>
      <c r="V2031">
        <v>686</v>
      </c>
      <c r="W2031">
        <v>5</v>
      </c>
      <c r="X2031">
        <v>18.2</v>
      </c>
      <c r="AB2031">
        <v>1</v>
      </c>
    </row>
    <row r="2032" spans="1:28" x14ac:dyDescent="0.35">
      <c r="A2032">
        <v>1998</v>
      </c>
      <c r="B2032" t="s">
        <v>56</v>
      </c>
      <c r="C2032" t="s">
        <v>61</v>
      </c>
      <c r="D2032">
        <v>3</v>
      </c>
      <c r="E2032">
        <v>574</v>
      </c>
      <c r="H2032">
        <v>21</v>
      </c>
      <c r="I2032">
        <v>3.2</v>
      </c>
      <c r="J2032">
        <v>183</v>
      </c>
      <c r="K2032">
        <v>27.9</v>
      </c>
      <c r="AB2032">
        <v>1</v>
      </c>
    </row>
    <row r="2033" spans="1:28" x14ac:dyDescent="0.35">
      <c r="A2033">
        <v>1998</v>
      </c>
      <c r="B2033" t="s">
        <v>56</v>
      </c>
      <c r="C2033" t="s">
        <v>62</v>
      </c>
      <c r="D2033">
        <v>59</v>
      </c>
      <c r="E2033">
        <v>5259</v>
      </c>
      <c r="F2033">
        <v>541719</v>
      </c>
      <c r="G2033">
        <v>503362</v>
      </c>
      <c r="H2033">
        <v>894</v>
      </c>
      <c r="I2033">
        <v>17.8</v>
      </c>
      <c r="J2033">
        <v>423</v>
      </c>
      <c r="K2033">
        <v>8.4</v>
      </c>
      <c r="L2033">
        <v>140419</v>
      </c>
      <c r="M2033">
        <v>36397</v>
      </c>
      <c r="N2033">
        <v>104022</v>
      </c>
      <c r="O2033">
        <v>7.2</v>
      </c>
      <c r="P2033">
        <v>27.9</v>
      </c>
      <c r="Q2033">
        <v>63705</v>
      </c>
      <c r="R2033">
        <v>18209</v>
      </c>
      <c r="S2033">
        <v>45496</v>
      </c>
      <c r="T2033">
        <v>3.6</v>
      </c>
      <c r="U2033">
        <v>12.7</v>
      </c>
      <c r="V2033">
        <v>76714</v>
      </c>
      <c r="W2033">
        <v>15.2</v>
      </c>
      <c r="X2033">
        <v>25.4</v>
      </c>
      <c r="AB2033">
        <v>0</v>
      </c>
    </row>
    <row r="2034" spans="1:28" x14ac:dyDescent="0.35">
      <c r="A2034">
        <v>1998</v>
      </c>
      <c r="B2034" t="s">
        <v>56</v>
      </c>
      <c r="C2034" t="s">
        <v>63</v>
      </c>
      <c r="D2034">
        <v>70</v>
      </c>
      <c r="E2034">
        <v>12840</v>
      </c>
      <c r="F2034">
        <v>929093</v>
      </c>
      <c r="G2034">
        <v>900346</v>
      </c>
      <c r="H2034">
        <v>1945</v>
      </c>
      <c r="I2034">
        <v>16</v>
      </c>
      <c r="J2034">
        <v>653</v>
      </c>
      <c r="K2034">
        <v>5.4</v>
      </c>
      <c r="L2034">
        <v>153952</v>
      </c>
      <c r="M2034">
        <v>77078</v>
      </c>
      <c r="N2034">
        <v>76874</v>
      </c>
      <c r="O2034">
        <v>8.6</v>
      </c>
      <c r="P2034">
        <v>17.100000000000001</v>
      </c>
      <c r="Q2034">
        <v>96458</v>
      </c>
      <c r="R2034">
        <v>27170</v>
      </c>
      <c r="S2034">
        <v>69288</v>
      </c>
      <c r="T2034">
        <v>3</v>
      </c>
      <c r="U2034">
        <v>10.7</v>
      </c>
      <c r="V2034">
        <v>57494</v>
      </c>
      <c r="W2034">
        <v>6.4</v>
      </c>
      <c r="X2034">
        <v>21.4</v>
      </c>
      <c r="AB2034">
        <v>0</v>
      </c>
    </row>
    <row r="2035" spans="1:28" x14ac:dyDescent="0.35">
      <c r="A2035">
        <v>1998</v>
      </c>
      <c r="B2035" t="s">
        <v>56</v>
      </c>
      <c r="C2035" t="s">
        <v>64</v>
      </c>
      <c r="D2035">
        <v>67</v>
      </c>
      <c r="E2035">
        <v>8276</v>
      </c>
      <c r="F2035">
        <v>784307</v>
      </c>
      <c r="G2035">
        <v>755250</v>
      </c>
      <c r="H2035">
        <v>859</v>
      </c>
      <c r="I2035">
        <v>10.8</v>
      </c>
      <c r="J2035">
        <v>166</v>
      </c>
      <c r="K2035">
        <v>2.1</v>
      </c>
      <c r="L2035">
        <v>132134</v>
      </c>
      <c r="M2035">
        <v>49467</v>
      </c>
      <c r="N2035">
        <v>82667</v>
      </c>
      <c r="O2035">
        <v>6.5</v>
      </c>
      <c r="P2035">
        <v>17.5</v>
      </c>
      <c r="Q2035">
        <v>74020</v>
      </c>
      <c r="R2035">
        <v>11752</v>
      </c>
      <c r="S2035">
        <v>62268</v>
      </c>
      <c r="T2035">
        <v>1.6</v>
      </c>
      <c r="U2035">
        <v>9.8000000000000007</v>
      </c>
      <c r="V2035">
        <v>58114</v>
      </c>
      <c r="W2035">
        <v>7.7</v>
      </c>
      <c r="X2035">
        <v>19.600000000000001</v>
      </c>
      <c r="AB2035">
        <v>0</v>
      </c>
    </row>
    <row r="2036" spans="1:28" x14ac:dyDescent="0.35">
      <c r="A2036">
        <v>1998</v>
      </c>
      <c r="B2036" t="s">
        <v>56</v>
      </c>
      <c r="C2036" t="s">
        <v>65</v>
      </c>
      <c r="D2036">
        <v>44</v>
      </c>
      <c r="E2036">
        <v>8592</v>
      </c>
      <c r="F2036">
        <v>629735</v>
      </c>
      <c r="G2036">
        <v>616696</v>
      </c>
      <c r="H2036">
        <v>975</v>
      </c>
      <c r="I2036">
        <v>11.6</v>
      </c>
      <c r="J2036">
        <v>540</v>
      </c>
      <c r="K2036">
        <v>6.4</v>
      </c>
      <c r="L2036">
        <v>100084</v>
      </c>
      <c r="M2036">
        <v>43867</v>
      </c>
      <c r="N2036">
        <v>56217</v>
      </c>
      <c r="O2036">
        <v>7.1</v>
      </c>
      <c r="P2036">
        <v>16.2</v>
      </c>
      <c r="Q2036">
        <v>74006</v>
      </c>
      <c r="R2036">
        <v>25025</v>
      </c>
      <c r="S2036">
        <v>48981</v>
      </c>
      <c r="T2036">
        <v>4.0999999999999996</v>
      </c>
      <c r="U2036">
        <v>12</v>
      </c>
      <c r="V2036">
        <v>26078</v>
      </c>
      <c r="W2036">
        <v>4.2</v>
      </c>
      <c r="X2036">
        <v>24</v>
      </c>
      <c r="AB2036">
        <v>0</v>
      </c>
    </row>
    <row r="2037" spans="1:28" x14ac:dyDescent="0.35">
      <c r="A2037">
        <v>1998</v>
      </c>
      <c r="B2037" t="s">
        <v>56</v>
      </c>
      <c r="C2037" t="s">
        <v>45</v>
      </c>
      <c r="D2037">
        <v>909</v>
      </c>
      <c r="E2037">
        <v>401388</v>
      </c>
      <c r="F2037">
        <v>23850734</v>
      </c>
      <c r="G2037">
        <v>23708262</v>
      </c>
      <c r="H2037">
        <v>46845</v>
      </c>
      <c r="I2037">
        <v>11.8</v>
      </c>
      <c r="J2037">
        <v>39005</v>
      </c>
      <c r="K2037">
        <v>9.8000000000000007</v>
      </c>
      <c r="L2037">
        <v>3091697</v>
      </c>
      <c r="M2037">
        <v>1089011</v>
      </c>
      <c r="N2037">
        <v>2002686</v>
      </c>
      <c r="O2037">
        <v>4.5999999999999996</v>
      </c>
      <c r="P2037">
        <v>13</v>
      </c>
      <c r="Q2037">
        <v>2806753</v>
      </c>
      <c r="R2037">
        <v>941973</v>
      </c>
      <c r="S2037">
        <v>1864780</v>
      </c>
      <c r="T2037">
        <v>4</v>
      </c>
      <c r="U2037">
        <v>11.8</v>
      </c>
      <c r="V2037">
        <v>284944</v>
      </c>
      <c r="W2037">
        <v>1.2</v>
      </c>
      <c r="X2037">
        <v>23.6</v>
      </c>
      <c r="AB2037">
        <v>0</v>
      </c>
    </row>
    <row r="2038" spans="1:28" x14ac:dyDescent="0.35">
      <c r="A2038">
        <v>1999</v>
      </c>
      <c r="B2038" t="s">
        <v>43</v>
      </c>
      <c r="C2038" t="s">
        <v>44</v>
      </c>
      <c r="D2038">
        <v>426255</v>
      </c>
      <c r="E2038">
        <v>426613</v>
      </c>
      <c r="F2038">
        <v>1086198</v>
      </c>
      <c r="G2038">
        <v>546690</v>
      </c>
      <c r="H2038">
        <v>423024</v>
      </c>
      <c r="I2038">
        <v>198.3</v>
      </c>
      <c r="J2038">
        <v>0</v>
      </c>
      <c r="K2038">
        <v>0</v>
      </c>
      <c r="L2038">
        <v>1079016</v>
      </c>
      <c r="M2038">
        <v>1079016</v>
      </c>
      <c r="N2038">
        <v>0</v>
      </c>
      <c r="O2038">
        <v>197.4</v>
      </c>
      <c r="P2038">
        <v>197.4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1079016</v>
      </c>
      <c r="W2038">
        <v>197.4</v>
      </c>
      <c r="X2038">
        <v>0</v>
      </c>
      <c r="AB2038">
        <v>0</v>
      </c>
    </row>
    <row r="2039" spans="1:28" x14ac:dyDescent="0.35">
      <c r="A2039">
        <v>1999</v>
      </c>
      <c r="B2039" t="s">
        <v>43</v>
      </c>
      <c r="C2039" t="s">
        <v>57</v>
      </c>
      <c r="D2039">
        <v>259148</v>
      </c>
      <c r="E2039">
        <v>259325</v>
      </c>
      <c r="F2039">
        <v>539535</v>
      </c>
      <c r="G2039">
        <v>620410</v>
      </c>
      <c r="H2039">
        <v>220</v>
      </c>
      <c r="I2039">
        <v>0.1</v>
      </c>
      <c r="J2039">
        <v>96798</v>
      </c>
      <c r="K2039">
        <v>31.1</v>
      </c>
      <c r="L2039">
        <v>125661</v>
      </c>
      <c r="M2039">
        <v>534</v>
      </c>
      <c r="N2039">
        <v>125127</v>
      </c>
      <c r="O2039">
        <v>0.1</v>
      </c>
      <c r="P2039">
        <v>20.3</v>
      </c>
      <c r="Q2039">
        <v>287410</v>
      </c>
      <c r="R2039">
        <v>214394</v>
      </c>
      <c r="S2039">
        <v>73016</v>
      </c>
      <c r="T2039">
        <v>34.6</v>
      </c>
      <c r="U2039">
        <v>46.3</v>
      </c>
      <c r="V2039">
        <v>-161749</v>
      </c>
      <c r="W2039">
        <v>-26</v>
      </c>
      <c r="X2039">
        <v>40.6</v>
      </c>
      <c r="Y2039">
        <v>75012</v>
      </c>
      <c r="Z2039">
        <v>75012</v>
      </c>
      <c r="AA2039">
        <v>171586</v>
      </c>
      <c r="AB2039">
        <v>0</v>
      </c>
    </row>
    <row r="2040" spans="1:28" x14ac:dyDescent="0.35">
      <c r="A2040">
        <v>1999</v>
      </c>
      <c r="B2040" t="s">
        <v>43</v>
      </c>
      <c r="C2040" t="s">
        <v>58</v>
      </c>
      <c r="D2040">
        <v>207585</v>
      </c>
      <c r="E2040">
        <v>207645</v>
      </c>
      <c r="F2040">
        <v>433114</v>
      </c>
      <c r="G2040">
        <v>488531</v>
      </c>
      <c r="H2040">
        <v>8136</v>
      </c>
      <c r="I2040">
        <v>3.5</v>
      </c>
      <c r="J2040">
        <v>59078</v>
      </c>
      <c r="K2040">
        <v>25.3</v>
      </c>
      <c r="L2040">
        <v>89838</v>
      </c>
      <c r="M2040">
        <v>19316</v>
      </c>
      <c r="N2040">
        <v>70522</v>
      </c>
      <c r="O2040">
        <v>4</v>
      </c>
      <c r="P2040">
        <v>18.399999999999999</v>
      </c>
      <c r="Q2040">
        <v>200671</v>
      </c>
      <c r="R2040">
        <v>142136</v>
      </c>
      <c r="S2040">
        <v>58535</v>
      </c>
      <c r="T2040">
        <v>29.1</v>
      </c>
      <c r="U2040">
        <v>41.1</v>
      </c>
      <c r="V2040">
        <v>-110833</v>
      </c>
      <c r="W2040">
        <v>-22.7</v>
      </c>
      <c r="X2040">
        <v>36.799999999999997</v>
      </c>
      <c r="Y2040">
        <v>46702</v>
      </c>
      <c r="Z2040">
        <v>46702</v>
      </c>
      <c r="AA2040">
        <v>115022</v>
      </c>
      <c r="AB2040">
        <v>0</v>
      </c>
    </row>
    <row r="2041" spans="1:28" x14ac:dyDescent="0.35">
      <c r="A2041">
        <v>1999</v>
      </c>
      <c r="B2041" t="s">
        <v>43</v>
      </c>
      <c r="C2041" t="s">
        <v>59</v>
      </c>
      <c r="D2041">
        <v>172729</v>
      </c>
      <c r="E2041">
        <v>172808</v>
      </c>
      <c r="F2041">
        <v>363372</v>
      </c>
      <c r="G2041">
        <v>404923</v>
      </c>
      <c r="H2041">
        <v>7512</v>
      </c>
      <c r="I2041">
        <v>3.9</v>
      </c>
      <c r="J2041">
        <v>43018</v>
      </c>
      <c r="K2041">
        <v>22.5</v>
      </c>
      <c r="L2041">
        <v>69977</v>
      </c>
      <c r="M2041">
        <v>17265</v>
      </c>
      <c r="N2041">
        <v>52712</v>
      </c>
      <c r="O2041">
        <v>4.3</v>
      </c>
      <c r="P2041">
        <v>17.3</v>
      </c>
      <c r="Q2041">
        <v>153078</v>
      </c>
      <c r="R2041">
        <v>105596</v>
      </c>
      <c r="S2041">
        <v>47482</v>
      </c>
      <c r="T2041">
        <v>26.1</v>
      </c>
      <c r="U2041">
        <v>37.799999999999997</v>
      </c>
      <c r="V2041">
        <v>-83101</v>
      </c>
      <c r="W2041">
        <v>-20.5</v>
      </c>
      <c r="X2041">
        <v>34.6</v>
      </c>
      <c r="Y2041">
        <v>34001</v>
      </c>
      <c r="Z2041">
        <v>34001</v>
      </c>
      <c r="AA2041">
        <v>85476</v>
      </c>
      <c r="AB2041">
        <v>0</v>
      </c>
    </row>
    <row r="2042" spans="1:28" x14ac:dyDescent="0.35">
      <c r="A2042">
        <v>1999</v>
      </c>
      <c r="B2042" t="s">
        <v>43</v>
      </c>
      <c r="C2042" t="s">
        <v>60</v>
      </c>
      <c r="D2042">
        <v>149635</v>
      </c>
      <c r="E2042">
        <v>149701</v>
      </c>
      <c r="F2042">
        <v>315183</v>
      </c>
      <c r="G2042">
        <v>348564</v>
      </c>
      <c r="H2042">
        <v>6569</v>
      </c>
      <c r="I2042">
        <v>4</v>
      </c>
      <c r="J2042">
        <v>33321</v>
      </c>
      <c r="K2042">
        <v>20.399999999999999</v>
      </c>
      <c r="L2042">
        <v>57433</v>
      </c>
      <c r="M2042">
        <v>14722</v>
      </c>
      <c r="N2042">
        <v>42711</v>
      </c>
      <c r="O2042">
        <v>4.2</v>
      </c>
      <c r="P2042">
        <v>16.5</v>
      </c>
      <c r="Q2042">
        <v>124194</v>
      </c>
      <c r="R2042">
        <v>83144</v>
      </c>
      <c r="S2042">
        <v>41050</v>
      </c>
      <c r="T2042">
        <v>23.9</v>
      </c>
      <c r="U2042">
        <v>35.6</v>
      </c>
      <c r="V2042">
        <v>-66761</v>
      </c>
      <c r="W2042">
        <v>-19.100000000000001</v>
      </c>
      <c r="X2042">
        <v>33</v>
      </c>
      <c r="Y2042">
        <v>26007</v>
      </c>
      <c r="Z2042">
        <v>26007</v>
      </c>
      <c r="AA2042">
        <v>66659</v>
      </c>
      <c r="AB2042">
        <v>0</v>
      </c>
    </row>
    <row r="2043" spans="1:28" x14ac:dyDescent="0.35">
      <c r="A2043">
        <v>1999</v>
      </c>
      <c r="B2043" t="s">
        <v>43</v>
      </c>
      <c r="C2043" t="s">
        <v>61</v>
      </c>
      <c r="D2043">
        <v>126682</v>
      </c>
      <c r="E2043">
        <v>126728</v>
      </c>
      <c r="F2043">
        <v>268842</v>
      </c>
      <c r="G2043">
        <v>296146</v>
      </c>
      <c r="H2043">
        <v>5688</v>
      </c>
      <c r="I2043">
        <v>4.2</v>
      </c>
      <c r="J2043">
        <v>26151</v>
      </c>
      <c r="K2043">
        <v>19.100000000000001</v>
      </c>
      <c r="L2043">
        <v>46844</v>
      </c>
      <c r="M2043">
        <v>12483</v>
      </c>
      <c r="N2043">
        <v>34361</v>
      </c>
      <c r="O2043">
        <v>4.2</v>
      </c>
      <c r="P2043">
        <v>15.8</v>
      </c>
      <c r="Q2043">
        <v>101452</v>
      </c>
      <c r="R2043">
        <v>66455</v>
      </c>
      <c r="S2043">
        <v>34997</v>
      </c>
      <c r="T2043">
        <v>22.4</v>
      </c>
      <c r="U2043">
        <v>34.299999999999997</v>
      </c>
      <c r="V2043">
        <v>-54608</v>
      </c>
      <c r="W2043">
        <v>-18.5</v>
      </c>
      <c r="X2043">
        <v>31.6</v>
      </c>
      <c r="Y2043">
        <v>20464</v>
      </c>
      <c r="Z2043">
        <v>20464</v>
      </c>
      <c r="AA2043">
        <v>53592</v>
      </c>
      <c r="AB2043">
        <v>0</v>
      </c>
    </row>
    <row r="2044" spans="1:28" x14ac:dyDescent="0.35">
      <c r="A2044">
        <v>1999</v>
      </c>
      <c r="B2044" t="s">
        <v>43</v>
      </c>
      <c r="C2044" t="s">
        <v>62</v>
      </c>
      <c r="D2044">
        <v>454127</v>
      </c>
      <c r="E2044">
        <v>454480</v>
      </c>
      <c r="F2044">
        <v>977443</v>
      </c>
      <c r="G2044">
        <v>1064443</v>
      </c>
      <c r="H2044">
        <v>19040</v>
      </c>
      <c r="I2044">
        <v>3.9</v>
      </c>
      <c r="J2044">
        <v>80420</v>
      </c>
      <c r="K2044">
        <v>16.600000000000001</v>
      </c>
      <c r="L2044">
        <v>156091</v>
      </c>
      <c r="M2044">
        <v>42074</v>
      </c>
      <c r="N2044">
        <v>114017</v>
      </c>
      <c r="O2044">
        <v>4</v>
      </c>
      <c r="P2044">
        <v>14.7</v>
      </c>
      <c r="Q2044">
        <v>330091</v>
      </c>
      <c r="R2044">
        <v>206173</v>
      </c>
      <c r="S2044">
        <v>123918</v>
      </c>
      <c r="T2044">
        <v>19.399999999999999</v>
      </c>
      <c r="U2044">
        <v>31</v>
      </c>
      <c r="V2044">
        <v>-174000</v>
      </c>
      <c r="W2044">
        <v>-16.3</v>
      </c>
      <c r="X2044">
        <v>29.4</v>
      </c>
      <c r="Y2044">
        <v>61596</v>
      </c>
      <c r="Z2044">
        <v>61596</v>
      </c>
      <c r="AA2044">
        <v>162083</v>
      </c>
      <c r="AB2044">
        <v>0</v>
      </c>
    </row>
    <row r="2045" spans="1:28" x14ac:dyDescent="0.35">
      <c r="A2045">
        <v>1999</v>
      </c>
      <c r="B2045" t="s">
        <v>43</v>
      </c>
      <c r="C2045" t="s">
        <v>63</v>
      </c>
      <c r="D2045">
        <v>330375</v>
      </c>
      <c r="E2045">
        <v>330787</v>
      </c>
      <c r="F2045">
        <v>722785</v>
      </c>
      <c r="G2045">
        <v>774249</v>
      </c>
      <c r="H2045">
        <v>12695</v>
      </c>
      <c r="I2045">
        <v>3.6</v>
      </c>
      <c r="J2045">
        <v>47286</v>
      </c>
      <c r="K2045">
        <v>13.6</v>
      </c>
      <c r="L2045">
        <v>103998</v>
      </c>
      <c r="M2045">
        <v>28066</v>
      </c>
      <c r="N2045">
        <v>75932</v>
      </c>
      <c r="O2045">
        <v>3.6</v>
      </c>
      <c r="P2045">
        <v>13.4</v>
      </c>
      <c r="Q2045">
        <v>206925</v>
      </c>
      <c r="R2045">
        <v>120436</v>
      </c>
      <c r="S2045">
        <v>86489</v>
      </c>
      <c r="T2045">
        <v>15.6</v>
      </c>
      <c r="U2045">
        <v>26.7</v>
      </c>
      <c r="V2045">
        <v>-102927</v>
      </c>
      <c r="W2045">
        <v>-13.3</v>
      </c>
      <c r="X2045">
        <v>26.8</v>
      </c>
      <c r="Y2045">
        <v>35278</v>
      </c>
      <c r="Z2045">
        <v>35278</v>
      </c>
      <c r="AA2045">
        <v>92349</v>
      </c>
      <c r="AB2045">
        <v>0</v>
      </c>
    </row>
    <row r="2046" spans="1:28" x14ac:dyDescent="0.35">
      <c r="A2046">
        <v>1999</v>
      </c>
      <c r="B2046" t="s">
        <v>43</v>
      </c>
      <c r="C2046" t="s">
        <v>64</v>
      </c>
      <c r="D2046">
        <v>195865</v>
      </c>
      <c r="E2046">
        <v>196322</v>
      </c>
      <c r="F2046">
        <v>430823</v>
      </c>
      <c r="G2046">
        <v>462618</v>
      </c>
      <c r="H2046">
        <v>6836</v>
      </c>
      <c r="I2046">
        <v>3.3</v>
      </c>
      <c r="J2046">
        <v>27197</v>
      </c>
      <c r="K2046">
        <v>13.2</v>
      </c>
      <c r="L2046">
        <v>55454</v>
      </c>
      <c r="M2046">
        <v>14956</v>
      </c>
      <c r="N2046">
        <v>40498</v>
      </c>
      <c r="O2046">
        <v>3.2</v>
      </c>
      <c r="P2046">
        <v>12</v>
      </c>
      <c r="Q2046">
        <v>119044</v>
      </c>
      <c r="R2046">
        <v>69316</v>
      </c>
      <c r="S2046">
        <v>49728</v>
      </c>
      <c r="T2046">
        <v>15</v>
      </c>
      <c r="U2046">
        <v>25.7</v>
      </c>
      <c r="V2046">
        <v>-63590</v>
      </c>
      <c r="W2046">
        <v>-13.7</v>
      </c>
      <c r="X2046">
        <v>24</v>
      </c>
      <c r="Y2046">
        <v>20278</v>
      </c>
      <c r="Z2046">
        <v>20278</v>
      </c>
      <c r="AA2046">
        <v>53273</v>
      </c>
      <c r="AB2046">
        <v>0</v>
      </c>
    </row>
    <row r="2047" spans="1:28" x14ac:dyDescent="0.35">
      <c r="A2047">
        <v>1999</v>
      </c>
      <c r="B2047" t="s">
        <v>43</v>
      </c>
      <c r="C2047" t="s">
        <v>65</v>
      </c>
      <c r="D2047">
        <v>67147</v>
      </c>
      <c r="E2047">
        <v>67448</v>
      </c>
      <c r="F2047">
        <v>147526</v>
      </c>
      <c r="G2047">
        <v>158760</v>
      </c>
      <c r="H2047">
        <v>2233</v>
      </c>
      <c r="I2047">
        <v>3.1</v>
      </c>
      <c r="J2047">
        <v>9475</v>
      </c>
      <c r="K2047">
        <v>13.3</v>
      </c>
      <c r="L2047">
        <v>18545</v>
      </c>
      <c r="M2047">
        <v>4801</v>
      </c>
      <c r="N2047">
        <v>13744</v>
      </c>
      <c r="O2047">
        <v>3</v>
      </c>
      <c r="P2047">
        <v>11.7</v>
      </c>
      <c r="Q2047">
        <v>41013</v>
      </c>
      <c r="R2047">
        <v>23723</v>
      </c>
      <c r="S2047">
        <v>17290</v>
      </c>
      <c r="T2047">
        <v>14.9</v>
      </c>
      <c r="U2047">
        <v>25.8</v>
      </c>
      <c r="V2047">
        <v>-22468</v>
      </c>
      <c r="W2047">
        <v>-14.1</v>
      </c>
      <c r="X2047">
        <v>23.4</v>
      </c>
      <c r="Y2047">
        <v>7060</v>
      </c>
      <c r="Z2047">
        <v>7060</v>
      </c>
      <c r="AA2047">
        <v>18136</v>
      </c>
      <c r="AB2047">
        <v>0</v>
      </c>
    </row>
    <row r="2048" spans="1:28" x14ac:dyDescent="0.35">
      <c r="A2048">
        <v>1999</v>
      </c>
      <c r="B2048" t="s">
        <v>43</v>
      </c>
      <c r="C2048" t="s">
        <v>45</v>
      </c>
      <c r="D2048">
        <v>244158</v>
      </c>
      <c r="E2048">
        <v>245131</v>
      </c>
      <c r="F2048">
        <v>548279</v>
      </c>
      <c r="G2048">
        <v>594882</v>
      </c>
      <c r="H2048">
        <v>5834</v>
      </c>
      <c r="I2048">
        <v>2.2000000000000002</v>
      </c>
      <c r="J2048">
        <v>34642</v>
      </c>
      <c r="K2048">
        <v>13.3</v>
      </c>
      <c r="L2048">
        <v>57918</v>
      </c>
      <c r="M2048">
        <v>13399</v>
      </c>
      <c r="N2048">
        <v>44519</v>
      </c>
      <c r="O2048">
        <v>2.2999999999999998</v>
      </c>
      <c r="P2048">
        <v>9.6999999999999993</v>
      </c>
      <c r="Q2048">
        <v>151123</v>
      </c>
      <c r="R2048">
        <v>90633</v>
      </c>
      <c r="S2048">
        <v>60490</v>
      </c>
      <c r="T2048">
        <v>15.2</v>
      </c>
      <c r="U2048">
        <v>25.4</v>
      </c>
      <c r="V2048">
        <v>-93205</v>
      </c>
      <c r="W2048">
        <v>-15.7</v>
      </c>
      <c r="X2048">
        <v>19.399999999999999</v>
      </c>
      <c r="Y2048">
        <v>27519</v>
      </c>
      <c r="Z2048">
        <v>27519</v>
      </c>
      <c r="AA2048">
        <v>72743</v>
      </c>
      <c r="AB2048">
        <v>0</v>
      </c>
    </row>
    <row r="2049" spans="1:28" x14ac:dyDescent="0.35">
      <c r="A2049">
        <v>1999</v>
      </c>
      <c r="B2049" t="s">
        <v>46</v>
      </c>
      <c r="C2049" t="s">
        <v>44</v>
      </c>
      <c r="D2049">
        <v>42327</v>
      </c>
      <c r="E2049">
        <v>42957</v>
      </c>
      <c r="F2049">
        <v>517135</v>
      </c>
      <c r="G2049">
        <v>259672</v>
      </c>
      <c r="H2049">
        <v>42776</v>
      </c>
      <c r="I2049">
        <v>199.2</v>
      </c>
      <c r="J2049">
        <v>0</v>
      </c>
      <c r="K2049">
        <v>0</v>
      </c>
      <c r="L2049">
        <v>514927</v>
      </c>
      <c r="M2049">
        <v>514927</v>
      </c>
      <c r="N2049">
        <v>0</v>
      </c>
      <c r="O2049">
        <v>198.3</v>
      </c>
      <c r="P2049">
        <v>198.3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514927</v>
      </c>
      <c r="W2049">
        <v>198.3</v>
      </c>
      <c r="X2049">
        <v>0</v>
      </c>
      <c r="AB2049">
        <v>0</v>
      </c>
    </row>
    <row r="2050" spans="1:28" x14ac:dyDescent="0.35">
      <c r="A2050">
        <v>1999</v>
      </c>
      <c r="B2050" t="s">
        <v>46</v>
      </c>
      <c r="C2050" t="s">
        <v>57</v>
      </c>
      <c r="D2050">
        <v>76751</v>
      </c>
      <c r="E2050">
        <v>77458</v>
      </c>
      <c r="F2050">
        <v>514541</v>
      </c>
      <c r="G2050">
        <v>514992</v>
      </c>
      <c r="H2050">
        <v>564</v>
      </c>
      <c r="I2050">
        <v>0.7</v>
      </c>
      <c r="J2050">
        <v>6565</v>
      </c>
      <c r="K2050">
        <v>8.1</v>
      </c>
      <c r="L2050">
        <v>144720</v>
      </c>
      <c r="M2050">
        <v>2322</v>
      </c>
      <c r="N2050">
        <v>142398</v>
      </c>
      <c r="O2050">
        <v>0.5</v>
      </c>
      <c r="P2050">
        <v>28.1</v>
      </c>
      <c r="Q2050">
        <v>145622</v>
      </c>
      <c r="R2050">
        <v>79118</v>
      </c>
      <c r="S2050">
        <v>66504</v>
      </c>
      <c r="T2050">
        <v>15.4</v>
      </c>
      <c r="U2050">
        <v>28.3</v>
      </c>
      <c r="V2050">
        <v>-902</v>
      </c>
      <c r="W2050">
        <v>-0.2</v>
      </c>
      <c r="X2050">
        <v>56.2</v>
      </c>
      <c r="Y2050">
        <v>5544</v>
      </c>
      <c r="Z2050">
        <v>5544</v>
      </c>
      <c r="AA2050">
        <v>67257</v>
      </c>
      <c r="AB2050">
        <v>0</v>
      </c>
    </row>
    <row r="2051" spans="1:28" x14ac:dyDescent="0.35">
      <c r="A2051">
        <v>1999</v>
      </c>
      <c r="B2051" t="s">
        <v>46</v>
      </c>
      <c r="C2051" t="s">
        <v>58</v>
      </c>
      <c r="D2051">
        <v>70258</v>
      </c>
      <c r="E2051">
        <v>70560</v>
      </c>
      <c r="F2051">
        <v>455105</v>
      </c>
      <c r="G2051">
        <v>471435</v>
      </c>
      <c r="H2051">
        <v>624</v>
      </c>
      <c r="I2051">
        <v>0.9</v>
      </c>
      <c r="J2051">
        <v>5520</v>
      </c>
      <c r="K2051">
        <v>7.6</v>
      </c>
      <c r="L2051">
        <v>96644</v>
      </c>
      <c r="M2051">
        <v>7228</v>
      </c>
      <c r="N2051">
        <v>89416</v>
      </c>
      <c r="O2051">
        <v>1.5</v>
      </c>
      <c r="P2051">
        <v>20.5</v>
      </c>
      <c r="Q2051">
        <v>129303</v>
      </c>
      <c r="R2051">
        <v>65843</v>
      </c>
      <c r="S2051">
        <v>63460</v>
      </c>
      <c r="T2051">
        <v>14</v>
      </c>
      <c r="U2051">
        <v>27.4</v>
      </c>
      <c r="V2051">
        <v>-32659</v>
      </c>
      <c r="W2051">
        <v>-6.9</v>
      </c>
      <c r="X2051">
        <v>41</v>
      </c>
      <c r="Y2051">
        <v>4559</v>
      </c>
      <c r="Z2051">
        <v>4559</v>
      </c>
      <c r="AA2051">
        <v>55491</v>
      </c>
      <c r="AB2051">
        <v>0</v>
      </c>
    </row>
    <row r="2052" spans="1:28" x14ac:dyDescent="0.35">
      <c r="A2052">
        <v>1999</v>
      </c>
      <c r="B2052" t="s">
        <v>46</v>
      </c>
      <c r="C2052" t="s">
        <v>59</v>
      </c>
      <c r="D2052">
        <v>63375</v>
      </c>
      <c r="E2052">
        <v>63628</v>
      </c>
      <c r="F2052">
        <v>408819</v>
      </c>
      <c r="G2052">
        <v>424196</v>
      </c>
      <c r="H2052">
        <v>580</v>
      </c>
      <c r="I2052">
        <v>0.9</v>
      </c>
      <c r="J2052">
        <v>4488</v>
      </c>
      <c r="K2052">
        <v>6.8</v>
      </c>
      <c r="L2052">
        <v>77094</v>
      </c>
      <c r="M2052">
        <v>6904</v>
      </c>
      <c r="N2052">
        <v>70190</v>
      </c>
      <c r="O2052">
        <v>1.6</v>
      </c>
      <c r="P2052">
        <v>18.2</v>
      </c>
      <c r="Q2052">
        <v>107847</v>
      </c>
      <c r="R2052">
        <v>53604</v>
      </c>
      <c r="S2052">
        <v>54243</v>
      </c>
      <c r="T2052">
        <v>12.6</v>
      </c>
      <c r="U2052">
        <v>25.4</v>
      </c>
      <c r="V2052">
        <v>-30753</v>
      </c>
      <c r="W2052">
        <v>-7.2</v>
      </c>
      <c r="X2052">
        <v>36.4</v>
      </c>
      <c r="Y2052">
        <v>3721</v>
      </c>
      <c r="Z2052">
        <v>3721</v>
      </c>
      <c r="AA2052">
        <v>45560</v>
      </c>
      <c r="AB2052">
        <v>0</v>
      </c>
    </row>
    <row r="2053" spans="1:28" x14ac:dyDescent="0.35">
      <c r="A2053">
        <v>1999</v>
      </c>
      <c r="B2053" t="s">
        <v>46</v>
      </c>
      <c r="C2053" t="s">
        <v>60</v>
      </c>
      <c r="D2053">
        <v>58041</v>
      </c>
      <c r="E2053">
        <v>58294</v>
      </c>
      <c r="F2053">
        <v>372831</v>
      </c>
      <c r="G2053">
        <v>386410</v>
      </c>
      <c r="H2053">
        <v>534</v>
      </c>
      <c r="I2053">
        <v>0.9</v>
      </c>
      <c r="J2053">
        <v>3532</v>
      </c>
      <c r="K2053">
        <v>5.9</v>
      </c>
      <c r="L2053">
        <v>65282</v>
      </c>
      <c r="M2053">
        <v>6478</v>
      </c>
      <c r="N2053">
        <v>58804</v>
      </c>
      <c r="O2053">
        <v>1.7</v>
      </c>
      <c r="P2053">
        <v>16.899999999999999</v>
      </c>
      <c r="Q2053">
        <v>92440</v>
      </c>
      <c r="R2053">
        <v>42574</v>
      </c>
      <c r="S2053">
        <v>49866</v>
      </c>
      <c r="T2053">
        <v>11</v>
      </c>
      <c r="U2053">
        <v>23.9</v>
      </c>
      <c r="V2053">
        <v>-27158</v>
      </c>
      <c r="W2053">
        <v>-7</v>
      </c>
      <c r="X2053">
        <v>33.799999999999997</v>
      </c>
      <c r="Y2053">
        <v>2883</v>
      </c>
      <c r="Z2053">
        <v>2883</v>
      </c>
      <c r="AA2053">
        <v>35363</v>
      </c>
      <c r="AB2053">
        <v>0</v>
      </c>
    </row>
    <row r="2054" spans="1:28" x14ac:dyDescent="0.35">
      <c r="A2054">
        <v>1999</v>
      </c>
      <c r="B2054" t="s">
        <v>46</v>
      </c>
      <c r="C2054" t="s">
        <v>61</v>
      </c>
      <c r="D2054">
        <v>51803</v>
      </c>
      <c r="E2054">
        <v>52078</v>
      </c>
      <c r="F2054">
        <v>330692</v>
      </c>
      <c r="G2054">
        <v>343928</v>
      </c>
      <c r="H2054">
        <v>370</v>
      </c>
      <c r="I2054">
        <v>0.7</v>
      </c>
      <c r="J2054">
        <v>3082</v>
      </c>
      <c r="K2054">
        <v>5.8</v>
      </c>
      <c r="L2054">
        <v>53234</v>
      </c>
      <c r="M2054">
        <v>4377</v>
      </c>
      <c r="N2054">
        <v>48857</v>
      </c>
      <c r="O2054">
        <v>1.3</v>
      </c>
      <c r="P2054">
        <v>15.5</v>
      </c>
      <c r="Q2054">
        <v>79705</v>
      </c>
      <c r="R2054">
        <v>36279</v>
      </c>
      <c r="S2054">
        <v>43426</v>
      </c>
      <c r="T2054">
        <v>10.5</v>
      </c>
      <c r="U2054">
        <v>23.2</v>
      </c>
      <c r="V2054">
        <v>-26471</v>
      </c>
      <c r="W2054">
        <v>-7.7</v>
      </c>
      <c r="X2054">
        <v>31</v>
      </c>
      <c r="Y2054">
        <v>2432</v>
      </c>
      <c r="Z2054">
        <v>2432</v>
      </c>
      <c r="AA2054">
        <v>29562</v>
      </c>
      <c r="AB2054">
        <v>0</v>
      </c>
    </row>
    <row r="2055" spans="1:28" x14ac:dyDescent="0.35">
      <c r="A2055">
        <v>1999</v>
      </c>
      <c r="B2055" t="s">
        <v>46</v>
      </c>
      <c r="C2055" t="s">
        <v>62</v>
      </c>
      <c r="D2055">
        <v>203928</v>
      </c>
      <c r="E2055">
        <v>205454</v>
      </c>
      <c r="F2055">
        <v>1300387</v>
      </c>
      <c r="G2055">
        <v>1345917</v>
      </c>
      <c r="H2055">
        <v>1395</v>
      </c>
      <c r="I2055">
        <v>0.7</v>
      </c>
      <c r="J2055">
        <v>9626</v>
      </c>
      <c r="K2055">
        <v>4.5999999999999996</v>
      </c>
      <c r="L2055">
        <v>185293</v>
      </c>
      <c r="M2055">
        <v>16291</v>
      </c>
      <c r="N2055">
        <v>169002</v>
      </c>
      <c r="O2055">
        <v>1.2</v>
      </c>
      <c r="P2055">
        <v>13.8</v>
      </c>
      <c r="Q2055">
        <v>276353</v>
      </c>
      <c r="R2055">
        <v>113180</v>
      </c>
      <c r="S2055">
        <v>163173</v>
      </c>
      <c r="T2055">
        <v>8.4</v>
      </c>
      <c r="U2055">
        <v>20.5</v>
      </c>
      <c r="V2055">
        <v>-91060</v>
      </c>
      <c r="W2055">
        <v>-6.7</v>
      </c>
      <c r="X2055">
        <v>27.6</v>
      </c>
      <c r="Y2055">
        <v>7398</v>
      </c>
      <c r="Z2055">
        <v>7398</v>
      </c>
      <c r="AA2055">
        <v>90580</v>
      </c>
      <c r="AB2055">
        <v>0</v>
      </c>
    </row>
    <row r="2056" spans="1:28" x14ac:dyDescent="0.35">
      <c r="A2056">
        <v>1999</v>
      </c>
      <c r="B2056" t="s">
        <v>46</v>
      </c>
      <c r="C2056" t="s">
        <v>63</v>
      </c>
      <c r="D2056">
        <v>159918</v>
      </c>
      <c r="E2056">
        <v>161981</v>
      </c>
      <c r="F2056">
        <v>1017780</v>
      </c>
      <c r="G2056">
        <v>1047032</v>
      </c>
      <c r="H2056">
        <v>967</v>
      </c>
      <c r="I2056">
        <v>0.6</v>
      </c>
      <c r="J2056">
        <v>6006</v>
      </c>
      <c r="K2056">
        <v>3.6</v>
      </c>
      <c r="L2056">
        <v>127340</v>
      </c>
      <c r="M2056">
        <v>11342</v>
      </c>
      <c r="N2056">
        <v>115998</v>
      </c>
      <c r="O2056">
        <v>1.1000000000000001</v>
      </c>
      <c r="P2056">
        <v>12.2</v>
      </c>
      <c r="Q2056">
        <v>185843</v>
      </c>
      <c r="R2056">
        <v>68837</v>
      </c>
      <c r="S2056">
        <v>117006</v>
      </c>
      <c r="T2056">
        <v>6.6</v>
      </c>
      <c r="U2056">
        <v>17.7</v>
      </c>
      <c r="V2056">
        <v>-58503</v>
      </c>
      <c r="W2056">
        <v>-5.5</v>
      </c>
      <c r="X2056">
        <v>24.4</v>
      </c>
      <c r="Y2056">
        <v>4271</v>
      </c>
      <c r="Z2056">
        <v>4271</v>
      </c>
      <c r="AA2056">
        <v>52384</v>
      </c>
      <c r="AB2056">
        <v>0</v>
      </c>
    </row>
    <row r="2057" spans="1:28" x14ac:dyDescent="0.35">
      <c r="A2057">
        <v>1999</v>
      </c>
      <c r="B2057" t="s">
        <v>46</v>
      </c>
      <c r="C2057" t="s">
        <v>64</v>
      </c>
      <c r="D2057">
        <v>106176</v>
      </c>
      <c r="E2057">
        <v>108411</v>
      </c>
      <c r="F2057">
        <v>676500</v>
      </c>
      <c r="G2057">
        <v>697263</v>
      </c>
      <c r="H2057">
        <v>545</v>
      </c>
      <c r="I2057">
        <v>0.5</v>
      </c>
      <c r="J2057">
        <v>3615</v>
      </c>
      <c r="K2057">
        <v>3.3</v>
      </c>
      <c r="L2057">
        <v>74628</v>
      </c>
      <c r="M2057">
        <v>6052</v>
      </c>
      <c r="N2057">
        <v>68576</v>
      </c>
      <c r="O2057">
        <v>0.9</v>
      </c>
      <c r="P2057">
        <v>10.7</v>
      </c>
      <c r="Q2057">
        <v>116153</v>
      </c>
      <c r="R2057">
        <v>40655</v>
      </c>
      <c r="S2057">
        <v>75498</v>
      </c>
      <c r="T2057">
        <v>5.8</v>
      </c>
      <c r="U2057">
        <v>16.7</v>
      </c>
      <c r="V2057">
        <v>-41525</v>
      </c>
      <c r="W2057">
        <v>-6</v>
      </c>
      <c r="X2057">
        <v>21.4</v>
      </c>
      <c r="Y2057">
        <v>2424</v>
      </c>
      <c r="Z2057">
        <v>2424</v>
      </c>
      <c r="AA2057">
        <v>29692</v>
      </c>
      <c r="AB2057">
        <v>0</v>
      </c>
    </row>
    <row r="2058" spans="1:28" x14ac:dyDescent="0.35">
      <c r="A2058">
        <v>1999</v>
      </c>
      <c r="B2058" t="s">
        <v>46</v>
      </c>
      <c r="C2058" t="s">
        <v>65</v>
      </c>
      <c r="D2058">
        <v>36242</v>
      </c>
      <c r="E2058">
        <v>37581</v>
      </c>
      <c r="F2058">
        <v>230558</v>
      </c>
      <c r="G2058">
        <v>238412</v>
      </c>
      <c r="H2058">
        <v>184</v>
      </c>
      <c r="I2058">
        <v>0.5</v>
      </c>
      <c r="J2058">
        <v>1431</v>
      </c>
      <c r="K2058">
        <v>3.7</v>
      </c>
      <c r="L2058">
        <v>24510</v>
      </c>
      <c r="M2058">
        <v>1966</v>
      </c>
      <c r="N2058">
        <v>22544</v>
      </c>
      <c r="O2058">
        <v>0.8</v>
      </c>
      <c r="P2058">
        <v>10.3</v>
      </c>
      <c r="Q2058">
        <v>40218</v>
      </c>
      <c r="R2058">
        <v>14322</v>
      </c>
      <c r="S2058">
        <v>25896</v>
      </c>
      <c r="T2058">
        <v>6</v>
      </c>
      <c r="U2058">
        <v>16.899999999999999</v>
      </c>
      <c r="V2058">
        <v>-15708</v>
      </c>
      <c r="W2058">
        <v>-6.6</v>
      </c>
      <c r="X2058">
        <v>20.6</v>
      </c>
      <c r="Y2058">
        <v>775</v>
      </c>
      <c r="Z2058">
        <v>775</v>
      </c>
      <c r="AA2058">
        <v>9395</v>
      </c>
      <c r="AB2058">
        <v>0</v>
      </c>
    </row>
    <row r="2059" spans="1:28" x14ac:dyDescent="0.35">
      <c r="A2059">
        <v>1999</v>
      </c>
      <c r="B2059" t="s">
        <v>46</v>
      </c>
      <c r="C2059" t="s">
        <v>45</v>
      </c>
      <c r="D2059">
        <v>153819</v>
      </c>
      <c r="E2059">
        <v>157888</v>
      </c>
      <c r="F2059">
        <v>986819</v>
      </c>
      <c r="G2059">
        <v>1021207</v>
      </c>
      <c r="H2059">
        <v>730</v>
      </c>
      <c r="I2059">
        <v>0.5</v>
      </c>
      <c r="J2059">
        <v>5431</v>
      </c>
      <c r="K2059">
        <v>3.4</v>
      </c>
      <c r="L2059">
        <v>95523</v>
      </c>
      <c r="M2059">
        <v>7676</v>
      </c>
      <c r="N2059">
        <v>87847</v>
      </c>
      <c r="O2059">
        <v>0.8</v>
      </c>
      <c r="P2059">
        <v>9.4</v>
      </c>
      <c r="Q2059">
        <v>164298</v>
      </c>
      <c r="R2059">
        <v>58801</v>
      </c>
      <c r="S2059">
        <v>105497</v>
      </c>
      <c r="T2059">
        <v>5.8</v>
      </c>
      <c r="U2059">
        <v>16.100000000000001</v>
      </c>
      <c r="V2059">
        <v>-68775</v>
      </c>
      <c r="W2059">
        <v>-6.7</v>
      </c>
      <c r="X2059">
        <v>18.8</v>
      </c>
      <c r="Y2059">
        <v>3460</v>
      </c>
      <c r="Z2059">
        <v>3460</v>
      </c>
      <c r="AA2059">
        <v>42522</v>
      </c>
      <c r="AB2059">
        <v>0</v>
      </c>
    </row>
    <row r="2060" spans="1:28" x14ac:dyDescent="0.35">
      <c r="A2060">
        <v>1999</v>
      </c>
      <c r="B2060" t="s">
        <v>47</v>
      </c>
      <c r="C2060" t="s">
        <v>44</v>
      </c>
      <c r="D2060">
        <v>17173</v>
      </c>
      <c r="E2060">
        <v>17971</v>
      </c>
      <c r="F2060">
        <v>445840</v>
      </c>
      <c r="G2060">
        <v>223603</v>
      </c>
      <c r="H2060">
        <v>17917</v>
      </c>
      <c r="I2060">
        <v>199.4</v>
      </c>
      <c r="J2060">
        <v>0</v>
      </c>
      <c r="K2060">
        <v>0</v>
      </c>
      <c r="L2060">
        <v>444474</v>
      </c>
      <c r="M2060">
        <v>444474</v>
      </c>
      <c r="N2060">
        <v>0</v>
      </c>
      <c r="O2060">
        <v>198.8</v>
      </c>
      <c r="P2060">
        <v>198.8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444474</v>
      </c>
      <c r="W2060">
        <v>198.8</v>
      </c>
      <c r="X2060">
        <v>0</v>
      </c>
      <c r="AB2060">
        <v>0</v>
      </c>
    </row>
    <row r="2061" spans="1:28" x14ac:dyDescent="0.35">
      <c r="A2061">
        <v>1999</v>
      </c>
      <c r="B2061" t="s">
        <v>47</v>
      </c>
      <c r="C2061" t="s">
        <v>57</v>
      </c>
      <c r="D2061">
        <v>36483</v>
      </c>
      <c r="E2061">
        <v>38107</v>
      </c>
      <c r="F2061">
        <v>519350</v>
      </c>
      <c r="G2061">
        <v>507464</v>
      </c>
      <c r="H2061">
        <v>1149</v>
      </c>
      <c r="I2061">
        <v>3</v>
      </c>
      <c r="J2061">
        <v>2443</v>
      </c>
      <c r="K2061">
        <v>6.3</v>
      </c>
      <c r="L2061">
        <v>148437</v>
      </c>
      <c r="M2061">
        <v>8626</v>
      </c>
      <c r="N2061">
        <v>139811</v>
      </c>
      <c r="O2061">
        <v>1.7</v>
      </c>
      <c r="P2061">
        <v>29.3</v>
      </c>
      <c r="Q2061">
        <v>124665</v>
      </c>
      <c r="R2061">
        <v>63023</v>
      </c>
      <c r="S2061">
        <v>61642</v>
      </c>
      <c r="T2061">
        <v>12.4</v>
      </c>
      <c r="U2061">
        <v>24.6</v>
      </c>
      <c r="V2061">
        <v>23772</v>
      </c>
      <c r="W2061">
        <v>4.7</v>
      </c>
      <c r="X2061">
        <v>49.2</v>
      </c>
      <c r="Y2061">
        <v>2058</v>
      </c>
      <c r="Z2061">
        <v>2058</v>
      </c>
      <c r="AA2061">
        <v>53593</v>
      </c>
      <c r="AB2061">
        <v>0</v>
      </c>
    </row>
    <row r="2062" spans="1:28" x14ac:dyDescent="0.35">
      <c r="A2062">
        <v>1999</v>
      </c>
      <c r="B2062" t="s">
        <v>47</v>
      </c>
      <c r="C2062" t="s">
        <v>58</v>
      </c>
      <c r="D2062">
        <v>34858</v>
      </c>
      <c r="E2062">
        <v>35632</v>
      </c>
      <c r="F2062">
        <v>472414</v>
      </c>
      <c r="G2062">
        <v>480529</v>
      </c>
      <c r="H2062">
        <v>221</v>
      </c>
      <c r="I2062">
        <v>0.6</v>
      </c>
      <c r="J2062">
        <v>2271</v>
      </c>
      <c r="K2062">
        <v>6.2</v>
      </c>
      <c r="L2062">
        <v>96957</v>
      </c>
      <c r="M2062">
        <v>5132</v>
      </c>
      <c r="N2062">
        <v>91825</v>
      </c>
      <c r="O2062">
        <v>1.1000000000000001</v>
      </c>
      <c r="P2062">
        <v>20.2</v>
      </c>
      <c r="Q2062">
        <v>113186</v>
      </c>
      <c r="R2062">
        <v>55547</v>
      </c>
      <c r="S2062">
        <v>57639</v>
      </c>
      <c r="T2062">
        <v>11.6</v>
      </c>
      <c r="U2062">
        <v>23.6</v>
      </c>
      <c r="V2062">
        <v>-16229</v>
      </c>
      <c r="W2062">
        <v>-3.4</v>
      </c>
      <c r="X2062">
        <v>40.4</v>
      </c>
      <c r="Y2062">
        <v>1839</v>
      </c>
      <c r="Z2062">
        <v>1839</v>
      </c>
      <c r="AA2062">
        <v>47533</v>
      </c>
      <c r="AB2062">
        <v>0</v>
      </c>
    </row>
    <row r="2063" spans="1:28" x14ac:dyDescent="0.35">
      <c r="A2063">
        <v>1999</v>
      </c>
      <c r="B2063" t="s">
        <v>47</v>
      </c>
      <c r="C2063" t="s">
        <v>59</v>
      </c>
      <c r="D2063">
        <v>32106</v>
      </c>
      <c r="E2063">
        <v>32888</v>
      </c>
      <c r="F2063">
        <v>431940</v>
      </c>
      <c r="G2063">
        <v>440280</v>
      </c>
      <c r="H2063">
        <v>191</v>
      </c>
      <c r="I2063">
        <v>0.6</v>
      </c>
      <c r="J2063">
        <v>1813</v>
      </c>
      <c r="K2063">
        <v>5.4</v>
      </c>
      <c r="L2063">
        <v>77157</v>
      </c>
      <c r="M2063">
        <v>4331</v>
      </c>
      <c r="N2063">
        <v>72826</v>
      </c>
      <c r="O2063">
        <v>1</v>
      </c>
      <c r="P2063">
        <v>17.5</v>
      </c>
      <c r="Q2063">
        <v>93837</v>
      </c>
      <c r="R2063">
        <v>43556</v>
      </c>
      <c r="S2063">
        <v>50281</v>
      </c>
      <c r="T2063">
        <v>9.9</v>
      </c>
      <c r="U2063">
        <v>21.3</v>
      </c>
      <c r="V2063">
        <v>-16680</v>
      </c>
      <c r="W2063">
        <v>-3.8</v>
      </c>
      <c r="X2063">
        <v>35</v>
      </c>
      <c r="Y2063">
        <v>1407</v>
      </c>
      <c r="Z2063">
        <v>1407</v>
      </c>
      <c r="AA2063">
        <v>36094</v>
      </c>
      <c r="AB2063">
        <v>0</v>
      </c>
    </row>
    <row r="2064" spans="1:28" x14ac:dyDescent="0.35">
      <c r="A2064">
        <v>1999</v>
      </c>
      <c r="B2064" t="s">
        <v>47</v>
      </c>
      <c r="C2064" t="s">
        <v>60</v>
      </c>
      <c r="D2064">
        <v>30293</v>
      </c>
      <c r="E2064">
        <v>31090</v>
      </c>
      <c r="F2064">
        <v>406464</v>
      </c>
      <c r="G2064">
        <v>414840</v>
      </c>
      <c r="H2064">
        <v>173</v>
      </c>
      <c r="I2064">
        <v>0.5</v>
      </c>
      <c r="J2064">
        <v>1590</v>
      </c>
      <c r="K2064">
        <v>5</v>
      </c>
      <c r="L2064">
        <v>67380</v>
      </c>
      <c r="M2064">
        <v>3879</v>
      </c>
      <c r="N2064">
        <v>63501</v>
      </c>
      <c r="O2064">
        <v>0.9</v>
      </c>
      <c r="P2064">
        <v>16.2</v>
      </c>
      <c r="Q2064">
        <v>84132</v>
      </c>
      <c r="R2064">
        <v>37878</v>
      </c>
      <c r="S2064">
        <v>46254</v>
      </c>
      <c r="T2064">
        <v>9.1</v>
      </c>
      <c r="U2064">
        <v>20.3</v>
      </c>
      <c r="V2064">
        <v>-16752</v>
      </c>
      <c r="W2064">
        <v>-4.0999999999999996</v>
      </c>
      <c r="X2064">
        <v>32.4</v>
      </c>
      <c r="Y2064">
        <v>1220</v>
      </c>
      <c r="Z2064">
        <v>1220</v>
      </c>
      <c r="AA2064">
        <v>31433</v>
      </c>
      <c r="AB2064">
        <v>0</v>
      </c>
    </row>
    <row r="2065" spans="1:28" x14ac:dyDescent="0.35">
      <c r="A2065">
        <v>1999</v>
      </c>
      <c r="B2065" t="s">
        <v>47</v>
      </c>
      <c r="C2065" t="s">
        <v>61</v>
      </c>
      <c r="D2065">
        <v>27922</v>
      </c>
      <c r="E2065">
        <v>28758</v>
      </c>
      <c r="F2065">
        <v>373272</v>
      </c>
      <c r="G2065">
        <v>381754</v>
      </c>
      <c r="H2065">
        <v>156</v>
      </c>
      <c r="I2065">
        <v>0.5</v>
      </c>
      <c r="J2065">
        <v>1342</v>
      </c>
      <c r="K2065">
        <v>4.5999999999999996</v>
      </c>
      <c r="L2065">
        <v>56582</v>
      </c>
      <c r="M2065">
        <v>3367</v>
      </c>
      <c r="N2065">
        <v>53215</v>
      </c>
      <c r="O2065">
        <v>0.9</v>
      </c>
      <c r="P2065">
        <v>14.8</v>
      </c>
      <c r="Q2065">
        <v>73545</v>
      </c>
      <c r="R2065">
        <v>31553</v>
      </c>
      <c r="S2065">
        <v>41992</v>
      </c>
      <c r="T2065">
        <v>8.3000000000000007</v>
      </c>
      <c r="U2065">
        <v>19.3</v>
      </c>
      <c r="V2065">
        <v>-16963</v>
      </c>
      <c r="W2065">
        <v>-4.5</v>
      </c>
      <c r="X2065">
        <v>29.6</v>
      </c>
      <c r="Y2065">
        <v>1008</v>
      </c>
      <c r="Z2065">
        <v>1008</v>
      </c>
      <c r="AA2065">
        <v>25813</v>
      </c>
      <c r="AB2065">
        <v>0</v>
      </c>
    </row>
    <row r="2066" spans="1:28" x14ac:dyDescent="0.35">
      <c r="A2066">
        <v>1999</v>
      </c>
      <c r="B2066" t="s">
        <v>47</v>
      </c>
      <c r="C2066" t="s">
        <v>62</v>
      </c>
      <c r="D2066">
        <v>114535</v>
      </c>
      <c r="E2066">
        <v>119134</v>
      </c>
      <c r="F2066">
        <v>1522490</v>
      </c>
      <c r="G2066">
        <v>1553305</v>
      </c>
      <c r="H2066">
        <v>512</v>
      </c>
      <c r="I2066">
        <v>0.4</v>
      </c>
      <c r="J2066">
        <v>4505</v>
      </c>
      <c r="K2066">
        <v>3.7</v>
      </c>
      <c r="L2066">
        <v>203391</v>
      </c>
      <c r="M2066">
        <v>11306</v>
      </c>
      <c r="N2066">
        <v>192085</v>
      </c>
      <c r="O2066">
        <v>0.7</v>
      </c>
      <c r="P2066">
        <v>13.1</v>
      </c>
      <c r="Q2066">
        <v>265020</v>
      </c>
      <c r="R2066">
        <v>102387</v>
      </c>
      <c r="S2066">
        <v>162633</v>
      </c>
      <c r="T2066">
        <v>6.6</v>
      </c>
      <c r="U2066">
        <v>17.100000000000001</v>
      </c>
      <c r="V2066">
        <v>-61629</v>
      </c>
      <c r="W2066">
        <v>-4</v>
      </c>
      <c r="X2066">
        <v>26.2</v>
      </c>
      <c r="Y2066">
        <v>3070</v>
      </c>
      <c r="Z2066">
        <v>3070</v>
      </c>
      <c r="AA2066">
        <v>79229</v>
      </c>
      <c r="AB2066">
        <v>0</v>
      </c>
    </row>
    <row r="2067" spans="1:28" x14ac:dyDescent="0.35">
      <c r="A2067">
        <v>1999</v>
      </c>
      <c r="B2067" t="s">
        <v>47</v>
      </c>
      <c r="C2067" t="s">
        <v>63</v>
      </c>
      <c r="D2067">
        <v>93883</v>
      </c>
      <c r="E2067">
        <v>99845</v>
      </c>
      <c r="F2067">
        <v>1243358</v>
      </c>
      <c r="G2067">
        <v>1267188</v>
      </c>
      <c r="H2067">
        <v>405</v>
      </c>
      <c r="I2067">
        <v>0.4</v>
      </c>
      <c r="J2067">
        <v>3239</v>
      </c>
      <c r="K2067">
        <v>3.2</v>
      </c>
      <c r="L2067">
        <v>143626</v>
      </c>
      <c r="M2067">
        <v>8792</v>
      </c>
      <c r="N2067">
        <v>134834</v>
      </c>
      <c r="O2067">
        <v>0.7</v>
      </c>
      <c r="P2067">
        <v>11.3</v>
      </c>
      <c r="Q2067">
        <v>191286</v>
      </c>
      <c r="R2067">
        <v>67262</v>
      </c>
      <c r="S2067">
        <v>124024</v>
      </c>
      <c r="T2067">
        <v>5.3</v>
      </c>
      <c r="U2067">
        <v>15.1</v>
      </c>
      <c r="V2067">
        <v>-47660</v>
      </c>
      <c r="W2067">
        <v>-3.8</v>
      </c>
      <c r="X2067">
        <v>22.6</v>
      </c>
      <c r="Y2067">
        <v>1830</v>
      </c>
      <c r="Z2067">
        <v>1830</v>
      </c>
      <c r="AA2067">
        <v>47753</v>
      </c>
      <c r="AB2067">
        <v>0</v>
      </c>
    </row>
    <row r="2068" spans="1:28" x14ac:dyDescent="0.35">
      <c r="A2068">
        <v>1999</v>
      </c>
      <c r="B2068" t="s">
        <v>47</v>
      </c>
      <c r="C2068" t="s">
        <v>64</v>
      </c>
      <c r="D2068">
        <v>66386</v>
      </c>
      <c r="E2068">
        <v>72118</v>
      </c>
      <c r="F2068">
        <v>878257</v>
      </c>
      <c r="G2068">
        <v>895699</v>
      </c>
      <c r="H2068">
        <v>290</v>
      </c>
      <c r="I2068">
        <v>0.4</v>
      </c>
      <c r="J2068">
        <v>2053</v>
      </c>
      <c r="K2068">
        <v>2.8</v>
      </c>
      <c r="L2068">
        <v>88772</v>
      </c>
      <c r="M2068">
        <v>5068</v>
      </c>
      <c r="N2068">
        <v>83704</v>
      </c>
      <c r="O2068">
        <v>0.6</v>
      </c>
      <c r="P2068">
        <v>9.9</v>
      </c>
      <c r="Q2068">
        <v>123656</v>
      </c>
      <c r="R2068">
        <v>40677</v>
      </c>
      <c r="S2068">
        <v>82979</v>
      </c>
      <c r="T2068">
        <v>4.5</v>
      </c>
      <c r="U2068">
        <v>13.8</v>
      </c>
      <c r="V2068">
        <v>-34884</v>
      </c>
      <c r="W2068">
        <v>-3.9</v>
      </c>
      <c r="X2068">
        <v>19.8</v>
      </c>
      <c r="Y2068">
        <v>1068</v>
      </c>
      <c r="Z2068">
        <v>1068</v>
      </c>
      <c r="AA2068">
        <v>27617</v>
      </c>
      <c r="AB2068">
        <v>0</v>
      </c>
    </row>
    <row r="2069" spans="1:28" x14ac:dyDescent="0.35">
      <c r="A2069">
        <v>1999</v>
      </c>
      <c r="B2069" t="s">
        <v>47</v>
      </c>
      <c r="C2069" t="s">
        <v>65</v>
      </c>
      <c r="D2069">
        <v>24353</v>
      </c>
      <c r="E2069">
        <v>28183</v>
      </c>
      <c r="F2069">
        <v>323308</v>
      </c>
      <c r="G2069">
        <v>330614</v>
      </c>
      <c r="H2069">
        <v>159</v>
      </c>
      <c r="I2069">
        <v>0.6</v>
      </c>
      <c r="J2069">
        <v>1023</v>
      </c>
      <c r="K2069">
        <v>3.6</v>
      </c>
      <c r="L2069">
        <v>31271</v>
      </c>
      <c r="M2069">
        <v>1933</v>
      </c>
      <c r="N2069">
        <v>29338</v>
      </c>
      <c r="O2069">
        <v>0.6</v>
      </c>
      <c r="P2069">
        <v>9.5</v>
      </c>
      <c r="Q2069">
        <v>45882</v>
      </c>
      <c r="R2069">
        <v>15774</v>
      </c>
      <c r="S2069">
        <v>30108</v>
      </c>
      <c r="T2069">
        <v>4.8</v>
      </c>
      <c r="U2069">
        <v>13.9</v>
      </c>
      <c r="V2069">
        <v>-14611</v>
      </c>
      <c r="W2069">
        <v>-4.4000000000000004</v>
      </c>
      <c r="X2069">
        <v>19</v>
      </c>
      <c r="Y2069">
        <v>327</v>
      </c>
      <c r="Z2069">
        <v>327</v>
      </c>
      <c r="AA2069">
        <v>8503</v>
      </c>
      <c r="AB2069">
        <v>0</v>
      </c>
    </row>
    <row r="2070" spans="1:28" x14ac:dyDescent="0.35">
      <c r="A2070">
        <v>1999</v>
      </c>
      <c r="B2070" t="s">
        <v>47</v>
      </c>
      <c r="C2070" t="s">
        <v>45</v>
      </c>
      <c r="D2070">
        <v>116514</v>
      </c>
      <c r="E2070">
        <v>129106</v>
      </c>
      <c r="F2070">
        <v>1555868</v>
      </c>
      <c r="G2070">
        <v>1590334</v>
      </c>
      <c r="H2070">
        <v>547</v>
      </c>
      <c r="I2070">
        <v>0.4</v>
      </c>
      <c r="J2070">
        <v>3671</v>
      </c>
      <c r="K2070">
        <v>2.8</v>
      </c>
      <c r="L2070">
        <v>135779</v>
      </c>
      <c r="M2070">
        <v>8268</v>
      </c>
      <c r="N2070">
        <v>127511</v>
      </c>
      <c r="O2070">
        <v>0.5</v>
      </c>
      <c r="P2070">
        <v>8.5</v>
      </c>
      <c r="Q2070">
        <v>204711</v>
      </c>
      <c r="R2070">
        <v>66092</v>
      </c>
      <c r="S2070">
        <v>138619</v>
      </c>
      <c r="T2070">
        <v>4.2</v>
      </c>
      <c r="U2070">
        <v>12.9</v>
      </c>
      <c r="V2070">
        <v>-68932</v>
      </c>
      <c r="W2070">
        <v>-4.4000000000000004</v>
      </c>
      <c r="X2070">
        <v>17</v>
      </c>
      <c r="Y2070">
        <v>1539</v>
      </c>
      <c r="Z2070">
        <v>1539</v>
      </c>
      <c r="AA2070">
        <v>39980</v>
      </c>
      <c r="AB2070">
        <v>0</v>
      </c>
    </row>
    <row r="2071" spans="1:28" x14ac:dyDescent="0.35">
      <c r="A2071">
        <v>1999</v>
      </c>
      <c r="B2071" t="s">
        <v>48</v>
      </c>
      <c r="C2071" t="s">
        <v>44</v>
      </c>
      <c r="D2071">
        <v>8058</v>
      </c>
      <c r="E2071">
        <v>9211</v>
      </c>
      <c r="F2071">
        <v>469365</v>
      </c>
      <c r="G2071">
        <v>235331</v>
      </c>
      <c r="H2071">
        <v>9189</v>
      </c>
      <c r="I2071">
        <v>199.5</v>
      </c>
      <c r="J2071">
        <v>0</v>
      </c>
      <c r="K2071">
        <v>0</v>
      </c>
      <c r="L2071">
        <v>468068</v>
      </c>
      <c r="M2071">
        <v>468068</v>
      </c>
      <c r="N2071">
        <v>0</v>
      </c>
      <c r="O2071">
        <v>198.9</v>
      </c>
      <c r="P2071">
        <v>198.9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468068</v>
      </c>
      <c r="W2071">
        <v>198.9</v>
      </c>
      <c r="X2071">
        <v>0</v>
      </c>
      <c r="AB2071">
        <v>0</v>
      </c>
    </row>
    <row r="2072" spans="1:28" x14ac:dyDescent="0.35">
      <c r="A2072">
        <v>1999</v>
      </c>
      <c r="B2072" t="s">
        <v>48</v>
      </c>
      <c r="C2072" t="s">
        <v>57</v>
      </c>
      <c r="D2072">
        <v>19392</v>
      </c>
      <c r="E2072">
        <v>22523</v>
      </c>
      <c r="F2072">
        <v>624911</v>
      </c>
      <c r="G2072">
        <v>603526</v>
      </c>
      <c r="H2072">
        <v>2034</v>
      </c>
      <c r="I2072">
        <v>9.1999999999999993</v>
      </c>
      <c r="J2072">
        <v>1158</v>
      </c>
      <c r="K2072">
        <v>5.2</v>
      </c>
      <c r="L2072">
        <v>184667</v>
      </c>
      <c r="M2072">
        <v>28722</v>
      </c>
      <c r="N2072">
        <v>155945</v>
      </c>
      <c r="O2072">
        <v>4.8</v>
      </c>
      <c r="P2072">
        <v>30.6</v>
      </c>
      <c r="Q2072">
        <v>141896</v>
      </c>
      <c r="R2072">
        <v>64464</v>
      </c>
      <c r="S2072">
        <v>77432</v>
      </c>
      <c r="T2072">
        <v>10.7</v>
      </c>
      <c r="U2072">
        <v>23.5</v>
      </c>
      <c r="V2072">
        <v>42771</v>
      </c>
      <c r="W2072">
        <v>7.1</v>
      </c>
      <c r="X2072">
        <v>47</v>
      </c>
      <c r="Y2072">
        <v>921</v>
      </c>
      <c r="Z2072">
        <v>921</v>
      </c>
      <c r="AA2072">
        <v>52594</v>
      </c>
      <c r="AB2072">
        <v>0</v>
      </c>
    </row>
    <row r="2073" spans="1:28" x14ac:dyDescent="0.35">
      <c r="A2073">
        <v>1999</v>
      </c>
      <c r="B2073" t="s">
        <v>48</v>
      </c>
      <c r="C2073" t="s">
        <v>58</v>
      </c>
      <c r="D2073">
        <v>16721</v>
      </c>
      <c r="E2073">
        <v>18289</v>
      </c>
      <c r="F2073">
        <v>510941</v>
      </c>
      <c r="G2073">
        <v>515208</v>
      </c>
      <c r="H2073">
        <v>183</v>
      </c>
      <c r="I2073">
        <v>1</v>
      </c>
      <c r="J2073">
        <v>1190</v>
      </c>
      <c r="K2073">
        <v>6.3</v>
      </c>
      <c r="L2073">
        <v>105828</v>
      </c>
      <c r="M2073">
        <v>6734</v>
      </c>
      <c r="N2073">
        <v>99094</v>
      </c>
      <c r="O2073">
        <v>1.3</v>
      </c>
      <c r="P2073">
        <v>20.5</v>
      </c>
      <c r="Q2073">
        <v>114361</v>
      </c>
      <c r="R2073">
        <v>58287</v>
      </c>
      <c r="S2073">
        <v>56074</v>
      </c>
      <c r="T2073">
        <v>11.3</v>
      </c>
      <c r="U2073">
        <v>22.2</v>
      </c>
      <c r="V2073">
        <v>-8533</v>
      </c>
      <c r="W2073">
        <v>-1.7</v>
      </c>
      <c r="X2073">
        <v>41</v>
      </c>
      <c r="Y2073">
        <v>834</v>
      </c>
      <c r="Z2073">
        <v>834</v>
      </c>
      <c r="AA2073">
        <v>48673</v>
      </c>
      <c r="AB2073">
        <v>0</v>
      </c>
    </row>
    <row r="2074" spans="1:28" x14ac:dyDescent="0.35">
      <c r="A2074">
        <v>1999</v>
      </c>
      <c r="B2074" t="s">
        <v>48</v>
      </c>
      <c r="C2074" t="s">
        <v>59</v>
      </c>
      <c r="D2074">
        <v>16023</v>
      </c>
      <c r="E2074">
        <v>17569</v>
      </c>
      <c r="F2074">
        <v>484271</v>
      </c>
      <c r="G2074">
        <v>489891</v>
      </c>
      <c r="H2074">
        <v>159</v>
      </c>
      <c r="I2074">
        <v>0.9</v>
      </c>
      <c r="J2074">
        <v>898</v>
      </c>
      <c r="K2074">
        <v>5</v>
      </c>
      <c r="L2074">
        <v>85594</v>
      </c>
      <c r="M2074">
        <v>4848</v>
      </c>
      <c r="N2074">
        <v>80746</v>
      </c>
      <c r="O2074">
        <v>1</v>
      </c>
      <c r="P2074">
        <v>17.5</v>
      </c>
      <c r="Q2074">
        <v>96834</v>
      </c>
      <c r="R2074">
        <v>43769</v>
      </c>
      <c r="S2074">
        <v>53065</v>
      </c>
      <c r="T2074">
        <v>8.9</v>
      </c>
      <c r="U2074">
        <v>19.8</v>
      </c>
      <c r="V2074">
        <v>-11240</v>
      </c>
      <c r="W2074">
        <v>-2.2999999999999998</v>
      </c>
      <c r="X2074">
        <v>35</v>
      </c>
      <c r="Y2074">
        <v>625</v>
      </c>
      <c r="Z2074">
        <v>625</v>
      </c>
      <c r="AA2074">
        <v>36030</v>
      </c>
      <c r="AB2074">
        <v>0</v>
      </c>
    </row>
    <row r="2075" spans="1:28" x14ac:dyDescent="0.35">
      <c r="A2075">
        <v>1999</v>
      </c>
      <c r="B2075" t="s">
        <v>48</v>
      </c>
      <c r="C2075" t="s">
        <v>60</v>
      </c>
      <c r="D2075">
        <v>15407</v>
      </c>
      <c r="E2075">
        <v>16942</v>
      </c>
      <c r="F2075">
        <v>463402</v>
      </c>
      <c r="G2075">
        <v>468478</v>
      </c>
      <c r="H2075">
        <v>124</v>
      </c>
      <c r="I2075">
        <v>0.7</v>
      </c>
      <c r="J2075">
        <v>871</v>
      </c>
      <c r="K2075">
        <v>5</v>
      </c>
      <c r="L2075">
        <v>75960</v>
      </c>
      <c r="M2075">
        <v>4115</v>
      </c>
      <c r="N2075">
        <v>71845</v>
      </c>
      <c r="O2075">
        <v>0.9</v>
      </c>
      <c r="P2075">
        <v>16.2</v>
      </c>
      <c r="Q2075">
        <v>86112</v>
      </c>
      <c r="R2075">
        <v>36754</v>
      </c>
      <c r="S2075">
        <v>49358</v>
      </c>
      <c r="T2075">
        <v>7.8</v>
      </c>
      <c r="U2075">
        <v>18.399999999999999</v>
      </c>
      <c r="V2075">
        <v>-10152</v>
      </c>
      <c r="W2075">
        <v>-2.2000000000000002</v>
      </c>
      <c r="X2075">
        <v>32.4</v>
      </c>
      <c r="Y2075">
        <v>491</v>
      </c>
      <c r="Z2075">
        <v>491</v>
      </c>
      <c r="AA2075">
        <v>28580</v>
      </c>
      <c r="AB2075">
        <v>0</v>
      </c>
    </row>
    <row r="2076" spans="1:28" x14ac:dyDescent="0.35">
      <c r="A2076">
        <v>1999</v>
      </c>
      <c r="B2076" t="s">
        <v>48</v>
      </c>
      <c r="C2076" t="s">
        <v>61</v>
      </c>
      <c r="D2076">
        <v>14751</v>
      </c>
      <c r="E2076">
        <v>16522</v>
      </c>
      <c r="F2076">
        <v>441912</v>
      </c>
      <c r="G2076">
        <v>447663</v>
      </c>
      <c r="H2076">
        <v>131</v>
      </c>
      <c r="I2076">
        <v>0.8</v>
      </c>
      <c r="J2076">
        <v>756</v>
      </c>
      <c r="K2076">
        <v>4.5</v>
      </c>
      <c r="L2076">
        <v>68084</v>
      </c>
      <c r="M2076">
        <v>4093</v>
      </c>
      <c r="N2076">
        <v>63991</v>
      </c>
      <c r="O2076">
        <v>0.9</v>
      </c>
      <c r="P2076">
        <v>15.2</v>
      </c>
      <c r="Q2076">
        <v>79585</v>
      </c>
      <c r="R2076">
        <v>32776</v>
      </c>
      <c r="S2076">
        <v>46809</v>
      </c>
      <c r="T2076">
        <v>7.3</v>
      </c>
      <c r="U2076">
        <v>17.8</v>
      </c>
      <c r="V2076">
        <v>-11501</v>
      </c>
      <c r="W2076">
        <v>-2.6</v>
      </c>
      <c r="X2076">
        <v>30.4</v>
      </c>
      <c r="Y2076">
        <v>457</v>
      </c>
      <c r="Z2076">
        <v>457</v>
      </c>
      <c r="AA2076">
        <v>25382</v>
      </c>
      <c r="AB2076">
        <v>0</v>
      </c>
    </row>
    <row r="2077" spans="1:28" x14ac:dyDescent="0.35">
      <c r="A2077">
        <v>1999</v>
      </c>
      <c r="B2077" t="s">
        <v>48</v>
      </c>
      <c r="C2077" t="s">
        <v>62</v>
      </c>
      <c r="D2077">
        <v>63239</v>
      </c>
      <c r="E2077">
        <v>73223</v>
      </c>
      <c r="F2077">
        <v>1889224</v>
      </c>
      <c r="G2077">
        <v>1910547</v>
      </c>
      <c r="H2077">
        <v>523</v>
      </c>
      <c r="I2077">
        <v>0.7</v>
      </c>
      <c r="J2077">
        <v>2869</v>
      </c>
      <c r="K2077">
        <v>3.9</v>
      </c>
      <c r="L2077">
        <v>245003</v>
      </c>
      <c r="M2077">
        <v>12781</v>
      </c>
      <c r="N2077">
        <v>232222</v>
      </c>
      <c r="O2077">
        <v>0.7</v>
      </c>
      <c r="P2077">
        <v>12.8</v>
      </c>
      <c r="Q2077">
        <v>287648</v>
      </c>
      <c r="R2077">
        <v>104823</v>
      </c>
      <c r="S2077">
        <v>182825</v>
      </c>
      <c r="T2077">
        <v>5.5</v>
      </c>
      <c r="U2077">
        <v>15.1</v>
      </c>
      <c r="V2077">
        <v>-42645</v>
      </c>
      <c r="W2077">
        <v>-2.2999999999999998</v>
      </c>
      <c r="X2077">
        <v>25.6</v>
      </c>
      <c r="Y2077">
        <v>1300</v>
      </c>
      <c r="Z2077">
        <v>1300</v>
      </c>
      <c r="AA2077">
        <v>73999</v>
      </c>
      <c r="AB2077">
        <v>0</v>
      </c>
    </row>
    <row r="2078" spans="1:28" x14ac:dyDescent="0.35">
      <c r="A2078">
        <v>1999</v>
      </c>
      <c r="B2078" t="s">
        <v>48</v>
      </c>
      <c r="C2078" t="s">
        <v>63</v>
      </c>
      <c r="D2078">
        <v>56588</v>
      </c>
      <c r="E2078">
        <v>69639</v>
      </c>
      <c r="F2078">
        <v>1699041</v>
      </c>
      <c r="G2078">
        <v>1715801</v>
      </c>
      <c r="H2078">
        <v>491</v>
      </c>
      <c r="I2078">
        <v>0.7</v>
      </c>
      <c r="J2078">
        <v>2375</v>
      </c>
      <c r="K2078">
        <v>3.4</v>
      </c>
      <c r="L2078">
        <v>191469</v>
      </c>
      <c r="M2078">
        <v>12237</v>
      </c>
      <c r="N2078">
        <v>179232</v>
      </c>
      <c r="O2078">
        <v>0.7</v>
      </c>
      <c r="P2078">
        <v>11.2</v>
      </c>
      <c r="Q2078">
        <v>224988</v>
      </c>
      <c r="R2078">
        <v>75162</v>
      </c>
      <c r="S2078">
        <v>149826</v>
      </c>
      <c r="T2078">
        <v>4.4000000000000004</v>
      </c>
      <c r="U2078">
        <v>13.1</v>
      </c>
      <c r="V2078">
        <v>-33519</v>
      </c>
      <c r="W2078">
        <v>-1.9</v>
      </c>
      <c r="X2078">
        <v>22.4</v>
      </c>
      <c r="Y2078">
        <v>851</v>
      </c>
      <c r="Z2078">
        <v>851</v>
      </c>
      <c r="AA2078">
        <v>48936</v>
      </c>
      <c r="AB2078">
        <v>0</v>
      </c>
    </row>
    <row r="2079" spans="1:28" x14ac:dyDescent="0.35">
      <c r="A2079">
        <v>1999</v>
      </c>
      <c r="B2079" t="s">
        <v>48</v>
      </c>
      <c r="C2079" t="s">
        <v>64</v>
      </c>
      <c r="D2079">
        <v>42786</v>
      </c>
      <c r="E2079">
        <v>54947</v>
      </c>
      <c r="F2079">
        <v>1286410</v>
      </c>
      <c r="G2079">
        <v>1300812</v>
      </c>
      <c r="H2079">
        <v>436</v>
      </c>
      <c r="I2079">
        <v>0.8</v>
      </c>
      <c r="J2079">
        <v>1654</v>
      </c>
      <c r="K2079">
        <v>3</v>
      </c>
      <c r="L2079">
        <v>128587</v>
      </c>
      <c r="M2079">
        <v>8662</v>
      </c>
      <c r="N2079">
        <v>119925</v>
      </c>
      <c r="O2079">
        <v>0.7</v>
      </c>
      <c r="P2079">
        <v>9.9</v>
      </c>
      <c r="Q2079">
        <v>157390</v>
      </c>
      <c r="R2079">
        <v>48378</v>
      </c>
      <c r="S2079">
        <v>109012</v>
      </c>
      <c r="T2079">
        <v>3.7</v>
      </c>
      <c r="U2079">
        <v>12.1</v>
      </c>
      <c r="V2079">
        <v>-28803</v>
      </c>
      <c r="W2079">
        <v>-2.2000000000000002</v>
      </c>
      <c r="X2079">
        <v>19.8</v>
      </c>
      <c r="Y2079">
        <v>480</v>
      </c>
      <c r="Z2079">
        <v>480</v>
      </c>
      <c r="AA2079">
        <v>27925</v>
      </c>
      <c r="AB2079">
        <v>0</v>
      </c>
    </row>
    <row r="2080" spans="1:28" x14ac:dyDescent="0.35">
      <c r="A2080">
        <v>1999</v>
      </c>
      <c r="B2080" t="s">
        <v>48</v>
      </c>
      <c r="C2080" t="s">
        <v>65</v>
      </c>
      <c r="D2080">
        <v>17464</v>
      </c>
      <c r="E2080">
        <v>26808</v>
      </c>
      <c r="F2080">
        <v>528605</v>
      </c>
      <c r="G2080">
        <v>537634</v>
      </c>
      <c r="H2080">
        <v>259</v>
      </c>
      <c r="I2080">
        <v>1</v>
      </c>
      <c r="J2080">
        <v>1018</v>
      </c>
      <c r="K2080">
        <v>3.7</v>
      </c>
      <c r="L2080">
        <v>48649</v>
      </c>
      <c r="M2080">
        <v>3782</v>
      </c>
      <c r="N2080">
        <v>44867</v>
      </c>
      <c r="O2080">
        <v>0.7</v>
      </c>
      <c r="P2080">
        <v>9</v>
      </c>
      <c r="Q2080">
        <v>66707</v>
      </c>
      <c r="R2080">
        <v>22361</v>
      </c>
      <c r="S2080">
        <v>44346</v>
      </c>
      <c r="T2080">
        <v>4.2</v>
      </c>
      <c r="U2080">
        <v>12.4</v>
      </c>
      <c r="V2080">
        <v>-18058</v>
      </c>
      <c r="W2080">
        <v>-3.4</v>
      </c>
      <c r="X2080">
        <v>18</v>
      </c>
      <c r="Y2080">
        <v>148</v>
      </c>
      <c r="Z2080">
        <v>148</v>
      </c>
      <c r="AA2080">
        <v>8722</v>
      </c>
      <c r="AB2080">
        <v>0</v>
      </c>
    </row>
    <row r="2081" spans="1:28" x14ac:dyDescent="0.35">
      <c r="A2081">
        <v>1999</v>
      </c>
      <c r="B2081" t="s">
        <v>48</v>
      </c>
      <c r="C2081" t="s">
        <v>45</v>
      </c>
      <c r="D2081">
        <v>96104</v>
      </c>
      <c r="E2081">
        <v>129059</v>
      </c>
      <c r="F2081">
        <v>2945778</v>
      </c>
      <c r="G2081">
        <v>2978240</v>
      </c>
      <c r="H2081">
        <v>1089</v>
      </c>
      <c r="I2081">
        <v>0.8</v>
      </c>
      <c r="J2081">
        <v>3902</v>
      </c>
      <c r="K2081">
        <v>3</v>
      </c>
      <c r="L2081">
        <v>248822</v>
      </c>
      <c r="M2081">
        <v>18358</v>
      </c>
      <c r="N2081">
        <v>230464</v>
      </c>
      <c r="O2081">
        <v>0.6</v>
      </c>
      <c r="P2081">
        <v>8.4</v>
      </c>
      <c r="Q2081">
        <v>313745</v>
      </c>
      <c r="R2081">
        <v>96369</v>
      </c>
      <c r="S2081">
        <v>217376</v>
      </c>
      <c r="T2081">
        <v>3.2</v>
      </c>
      <c r="U2081">
        <v>10.5</v>
      </c>
      <c r="V2081">
        <v>-64923</v>
      </c>
      <c r="W2081">
        <v>-2.1</v>
      </c>
      <c r="X2081">
        <v>16.8</v>
      </c>
      <c r="Y2081">
        <v>813</v>
      </c>
      <c r="Z2081">
        <v>813</v>
      </c>
      <c r="AA2081">
        <v>47279</v>
      </c>
      <c r="AB2081">
        <v>0</v>
      </c>
    </row>
    <row r="2082" spans="1:28" x14ac:dyDescent="0.35">
      <c r="A2082">
        <v>1999</v>
      </c>
      <c r="B2082" t="s">
        <v>49</v>
      </c>
      <c r="C2082" t="s">
        <v>44</v>
      </c>
      <c r="D2082">
        <v>1880</v>
      </c>
      <c r="E2082">
        <v>2472</v>
      </c>
      <c r="F2082">
        <v>252270</v>
      </c>
      <c r="G2082">
        <v>126452</v>
      </c>
      <c r="H2082">
        <v>2467</v>
      </c>
      <c r="I2082">
        <v>199.6</v>
      </c>
      <c r="J2082">
        <v>0</v>
      </c>
      <c r="K2082">
        <v>0</v>
      </c>
      <c r="L2082">
        <v>251637</v>
      </c>
      <c r="M2082">
        <v>251637</v>
      </c>
      <c r="N2082">
        <v>0</v>
      </c>
      <c r="O2082">
        <v>199</v>
      </c>
      <c r="P2082">
        <v>199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251637</v>
      </c>
      <c r="W2082">
        <v>199</v>
      </c>
      <c r="X2082">
        <v>0</v>
      </c>
      <c r="AB2082">
        <v>0</v>
      </c>
    </row>
    <row r="2083" spans="1:28" x14ac:dyDescent="0.35">
      <c r="A2083">
        <v>1999</v>
      </c>
      <c r="B2083" t="s">
        <v>49</v>
      </c>
      <c r="C2083" t="s">
        <v>57</v>
      </c>
      <c r="D2083">
        <v>5023</v>
      </c>
      <c r="E2083">
        <v>7235</v>
      </c>
      <c r="F2083">
        <v>368302</v>
      </c>
      <c r="G2083">
        <v>357097</v>
      </c>
      <c r="H2083">
        <v>1273</v>
      </c>
      <c r="I2083">
        <v>18.8</v>
      </c>
      <c r="J2083">
        <v>315</v>
      </c>
      <c r="K2083">
        <v>4.7</v>
      </c>
      <c r="L2083">
        <v>115039</v>
      </c>
      <c r="M2083">
        <v>34493</v>
      </c>
      <c r="N2083">
        <v>80546</v>
      </c>
      <c r="O2083">
        <v>9.6999999999999993</v>
      </c>
      <c r="P2083">
        <v>32.200000000000003</v>
      </c>
      <c r="Q2083">
        <v>92629</v>
      </c>
      <c r="R2083">
        <v>40917</v>
      </c>
      <c r="S2083">
        <v>51712</v>
      </c>
      <c r="T2083">
        <v>11.5</v>
      </c>
      <c r="U2083">
        <v>25.9</v>
      </c>
      <c r="V2083">
        <v>22410</v>
      </c>
      <c r="W2083">
        <v>6.3</v>
      </c>
      <c r="X2083">
        <v>51.8</v>
      </c>
      <c r="Y2083">
        <v>245</v>
      </c>
      <c r="Z2083">
        <v>245</v>
      </c>
      <c r="AA2083">
        <v>33193</v>
      </c>
      <c r="AB2083">
        <v>0</v>
      </c>
    </row>
    <row r="2084" spans="1:28" x14ac:dyDescent="0.35">
      <c r="A2084">
        <v>1999</v>
      </c>
      <c r="B2084" t="s">
        <v>49</v>
      </c>
      <c r="C2084" t="s">
        <v>58</v>
      </c>
      <c r="D2084">
        <v>3947</v>
      </c>
      <c r="E2084">
        <v>5198</v>
      </c>
      <c r="F2084">
        <v>279051</v>
      </c>
      <c r="G2084">
        <v>283359</v>
      </c>
      <c r="H2084">
        <v>122</v>
      </c>
      <c r="I2084">
        <v>2.2999999999999998</v>
      </c>
      <c r="J2084">
        <v>432</v>
      </c>
      <c r="K2084">
        <v>8.1</v>
      </c>
      <c r="L2084">
        <v>57726</v>
      </c>
      <c r="M2084">
        <v>4404</v>
      </c>
      <c r="N2084">
        <v>53322</v>
      </c>
      <c r="O2084">
        <v>1.6</v>
      </c>
      <c r="P2084">
        <v>20.399999999999999</v>
      </c>
      <c r="Q2084">
        <v>66341</v>
      </c>
      <c r="R2084">
        <v>36432</v>
      </c>
      <c r="S2084">
        <v>29909</v>
      </c>
      <c r="T2084">
        <v>12.9</v>
      </c>
      <c r="U2084">
        <v>23.4</v>
      </c>
      <c r="V2084">
        <v>-8615</v>
      </c>
      <c r="W2084">
        <v>-3</v>
      </c>
      <c r="X2084">
        <v>40.799999999999997</v>
      </c>
      <c r="Y2084">
        <v>210</v>
      </c>
      <c r="Z2084">
        <v>210</v>
      </c>
      <c r="AA2084">
        <v>28729</v>
      </c>
      <c r="AB2084">
        <v>0</v>
      </c>
    </row>
    <row r="2085" spans="1:28" x14ac:dyDescent="0.35">
      <c r="A2085">
        <v>1999</v>
      </c>
      <c r="B2085" t="s">
        <v>49</v>
      </c>
      <c r="C2085" t="s">
        <v>59</v>
      </c>
      <c r="D2085">
        <v>3816</v>
      </c>
      <c r="E2085">
        <v>4930</v>
      </c>
      <c r="F2085">
        <v>264905</v>
      </c>
      <c r="G2085">
        <v>266917</v>
      </c>
      <c r="H2085">
        <v>86</v>
      </c>
      <c r="I2085">
        <v>1.7</v>
      </c>
      <c r="J2085">
        <v>295</v>
      </c>
      <c r="K2085">
        <v>5.9</v>
      </c>
      <c r="L2085">
        <v>47667</v>
      </c>
      <c r="M2085">
        <v>2490</v>
      </c>
      <c r="N2085">
        <v>45177</v>
      </c>
      <c r="O2085">
        <v>0.9</v>
      </c>
      <c r="P2085">
        <v>17.899999999999999</v>
      </c>
      <c r="Q2085">
        <v>51691</v>
      </c>
      <c r="R2085">
        <v>24633</v>
      </c>
      <c r="S2085">
        <v>27058</v>
      </c>
      <c r="T2085">
        <v>9.1999999999999993</v>
      </c>
      <c r="U2085">
        <v>19.399999999999999</v>
      </c>
      <c r="V2085">
        <v>-4024</v>
      </c>
      <c r="W2085">
        <v>-1.5</v>
      </c>
      <c r="X2085">
        <v>35.799999999999997</v>
      </c>
      <c r="Y2085">
        <v>131</v>
      </c>
      <c r="Z2085">
        <v>131</v>
      </c>
      <c r="AA2085">
        <v>17690</v>
      </c>
      <c r="AB2085">
        <v>0</v>
      </c>
    </row>
    <row r="2086" spans="1:28" x14ac:dyDescent="0.35">
      <c r="A2086">
        <v>1999</v>
      </c>
      <c r="B2086" t="s">
        <v>49</v>
      </c>
      <c r="C2086" t="s">
        <v>60</v>
      </c>
      <c r="D2086">
        <v>3765</v>
      </c>
      <c r="E2086">
        <v>4948</v>
      </c>
      <c r="F2086">
        <v>260122</v>
      </c>
      <c r="G2086">
        <v>261788</v>
      </c>
      <c r="H2086">
        <v>80</v>
      </c>
      <c r="I2086">
        <v>1.6</v>
      </c>
      <c r="J2086">
        <v>222</v>
      </c>
      <c r="K2086">
        <v>4.4000000000000004</v>
      </c>
      <c r="L2086">
        <v>43164</v>
      </c>
      <c r="M2086">
        <v>3081</v>
      </c>
      <c r="N2086">
        <v>40083</v>
      </c>
      <c r="O2086">
        <v>1.2</v>
      </c>
      <c r="P2086">
        <v>16.5</v>
      </c>
      <c r="Q2086">
        <v>46495</v>
      </c>
      <c r="R2086">
        <v>17300</v>
      </c>
      <c r="S2086">
        <v>29195</v>
      </c>
      <c r="T2086">
        <v>6.6</v>
      </c>
      <c r="U2086">
        <v>17.8</v>
      </c>
      <c r="V2086">
        <v>-3331</v>
      </c>
      <c r="W2086">
        <v>-1.3</v>
      </c>
      <c r="X2086">
        <v>33</v>
      </c>
      <c r="Y2086">
        <v>101</v>
      </c>
      <c r="Z2086">
        <v>101</v>
      </c>
      <c r="AA2086">
        <v>13552</v>
      </c>
      <c r="AB2086">
        <v>0</v>
      </c>
    </row>
    <row r="2087" spans="1:28" x14ac:dyDescent="0.35">
      <c r="A2087">
        <v>1999</v>
      </c>
      <c r="B2087" t="s">
        <v>49</v>
      </c>
      <c r="C2087" t="s">
        <v>61</v>
      </c>
      <c r="D2087">
        <v>3553</v>
      </c>
      <c r="E2087">
        <v>4964</v>
      </c>
      <c r="F2087">
        <v>247226</v>
      </c>
      <c r="G2087">
        <v>248236</v>
      </c>
      <c r="H2087">
        <v>109</v>
      </c>
      <c r="I2087">
        <v>2.2000000000000002</v>
      </c>
      <c r="J2087">
        <v>319</v>
      </c>
      <c r="K2087">
        <v>6.3</v>
      </c>
      <c r="L2087">
        <v>41151</v>
      </c>
      <c r="M2087">
        <v>2827</v>
      </c>
      <c r="N2087">
        <v>38324</v>
      </c>
      <c r="O2087">
        <v>1.1000000000000001</v>
      </c>
      <c r="P2087">
        <v>16.600000000000001</v>
      </c>
      <c r="Q2087">
        <v>43171</v>
      </c>
      <c r="R2087">
        <v>18552</v>
      </c>
      <c r="S2087">
        <v>24619</v>
      </c>
      <c r="T2087">
        <v>7.5</v>
      </c>
      <c r="U2087">
        <v>17.399999999999999</v>
      </c>
      <c r="V2087">
        <v>-2020</v>
      </c>
      <c r="W2087">
        <v>-0.8</v>
      </c>
      <c r="X2087">
        <v>33.200000000000003</v>
      </c>
      <c r="Y2087">
        <v>100</v>
      </c>
      <c r="Z2087">
        <v>100</v>
      </c>
      <c r="AA2087">
        <v>13233</v>
      </c>
      <c r="AB2087">
        <v>0</v>
      </c>
    </row>
    <row r="2088" spans="1:28" x14ac:dyDescent="0.35">
      <c r="A2088">
        <v>1999</v>
      </c>
      <c r="B2088" t="s">
        <v>49</v>
      </c>
      <c r="C2088" t="s">
        <v>62</v>
      </c>
      <c r="D2088">
        <v>16330</v>
      </c>
      <c r="E2088">
        <v>24090</v>
      </c>
      <c r="F2088">
        <v>1126065</v>
      </c>
      <c r="G2088">
        <v>1129974</v>
      </c>
      <c r="H2088">
        <v>418</v>
      </c>
      <c r="I2088">
        <v>1.7</v>
      </c>
      <c r="J2088">
        <v>1156</v>
      </c>
      <c r="K2088">
        <v>4.7</v>
      </c>
      <c r="L2088">
        <v>155145</v>
      </c>
      <c r="M2088">
        <v>9567</v>
      </c>
      <c r="N2088">
        <v>145578</v>
      </c>
      <c r="O2088">
        <v>0.8</v>
      </c>
      <c r="P2088">
        <v>13.7</v>
      </c>
      <c r="Q2088">
        <v>162962</v>
      </c>
      <c r="R2088">
        <v>62511</v>
      </c>
      <c r="S2088">
        <v>100451</v>
      </c>
      <c r="T2088">
        <v>5.5</v>
      </c>
      <c r="U2088">
        <v>14.4</v>
      </c>
      <c r="V2088">
        <v>-7817</v>
      </c>
      <c r="W2088">
        <v>-0.7</v>
      </c>
      <c r="X2088">
        <v>27.4</v>
      </c>
      <c r="Y2088">
        <v>306</v>
      </c>
      <c r="Z2088">
        <v>306</v>
      </c>
      <c r="AA2088">
        <v>40531</v>
      </c>
      <c r="AB2088">
        <v>0</v>
      </c>
    </row>
    <row r="2089" spans="1:28" x14ac:dyDescent="0.35">
      <c r="A2089">
        <v>1999</v>
      </c>
      <c r="B2089" t="s">
        <v>49</v>
      </c>
      <c r="C2089" t="s">
        <v>63</v>
      </c>
      <c r="D2089">
        <v>16525</v>
      </c>
      <c r="E2089">
        <v>28123</v>
      </c>
      <c r="F2089">
        <v>1130174</v>
      </c>
      <c r="G2089">
        <v>1140922</v>
      </c>
      <c r="H2089">
        <v>686</v>
      </c>
      <c r="I2089">
        <v>2.4</v>
      </c>
      <c r="J2089">
        <v>1124</v>
      </c>
      <c r="K2089">
        <v>4</v>
      </c>
      <c r="L2089">
        <v>127286</v>
      </c>
      <c r="M2089">
        <v>11297</v>
      </c>
      <c r="N2089">
        <v>115989</v>
      </c>
      <c r="O2089">
        <v>1</v>
      </c>
      <c r="P2089">
        <v>11.2</v>
      </c>
      <c r="Q2089">
        <v>148782</v>
      </c>
      <c r="R2089">
        <v>50855</v>
      </c>
      <c r="S2089">
        <v>97927</v>
      </c>
      <c r="T2089">
        <v>4.5</v>
      </c>
      <c r="U2089">
        <v>13</v>
      </c>
      <c r="V2089">
        <v>-21496</v>
      </c>
      <c r="W2089">
        <v>-1.8</v>
      </c>
      <c r="X2089">
        <v>22.4</v>
      </c>
      <c r="Y2089">
        <v>193</v>
      </c>
      <c r="Z2089">
        <v>193</v>
      </c>
      <c r="AA2089">
        <v>26155</v>
      </c>
      <c r="AB2089">
        <v>0</v>
      </c>
    </row>
    <row r="2090" spans="1:28" x14ac:dyDescent="0.35">
      <c r="A2090">
        <v>1999</v>
      </c>
      <c r="B2090" t="s">
        <v>49</v>
      </c>
      <c r="C2090" t="s">
        <v>64</v>
      </c>
      <c r="D2090">
        <v>13550</v>
      </c>
      <c r="E2090">
        <v>25026</v>
      </c>
      <c r="F2090">
        <v>935884</v>
      </c>
      <c r="G2090">
        <v>936747</v>
      </c>
      <c r="H2090">
        <v>478</v>
      </c>
      <c r="I2090">
        <v>1.9</v>
      </c>
      <c r="J2090">
        <v>792</v>
      </c>
      <c r="K2090">
        <v>3.1</v>
      </c>
      <c r="L2090">
        <v>98571</v>
      </c>
      <c r="M2090">
        <v>9517</v>
      </c>
      <c r="N2090">
        <v>89054</v>
      </c>
      <c r="O2090">
        <v>1</v>
      </c>
      <c r="P2090">
        <v>10.5</v>
      </c>
      <c r="Q2090">
        <v>100297</v>
      </c>
      <c r="R2090">
        <v>28077</v>
      </c>
      <c r="S2090">
        <v>72220</v>
      </c>
      <c r="T2090">
        <v>3</v>
      </c>
      <c r="U2090">
        <v>10.7</v>
      </c>
      <c r="V2090">
        <v>-1726</v>
      </c>
      <c r="W2090">
        <v>-0.2</v>
      </c>
      <c r="X2090">
        <v>21</v>
      </c>
      <c r="Y2090">
        <v>87</v>
      </c>
      <c r="Z2090">
        <v>87</v>
      </c>
      <c r="AA2090">
        <v>11803</v>
      </c>
      <c r="AB2090">
        <v>0</v>
      </c>
    </row>
    <row r="2091" spans="1:28" x14ac:dyDescent="0.35">
      <c r="A2091">
        <v>1999</v>
      </c>
      <c r="B2091" t="s">
        <v>49</v>
      </c>
      <c r="C2091" t="s">
        <v>65</v>
      </c>
      <c r="D2091">
        <v>6367</v>
      </c>
      <c r="E2091">
        <v>15983</v>
      </c>
      <c r="F2091">
        <v>440818</v>
      </c>
      <c r="G2091">
        <v>444198</v>
      </c>
      <c r="H2091">
        <v>383</v>
      </c>
      <c r="I2091">
        <v>2.4</v>
      </c>
      <c r="J2091">
        <v>659</v>
      </c>
      <c r="K2091">
        <v>4.0999999999999996</v>
      </c>
      <c r="L2091">
        <v>45716</v>
      </c>
      <c r="M2091">
        <v>5042</v>
      </c>
      <c r="N2091">
        <v>40674</v>
      </c>
      <c r="O2091">
        <v>1.1000000000000001</v>
      </c>
      <c r="P2091">
        <v>10.3</v>
      </c>
      <c r="Q2091">
        <v>52475</v>
      </c>
      <c r="R2091">
        <v>17624</v>
      </c>
      <c r="S2091">
        <v>34851</v>
      </c>
      <c r="T2091">
        <v>4</v>
      </c>
      <c r="U2091">
        <v>11.8</v>
      </c>
      <c r="V2091">
        <v>-6759</v>
      </c>
      <c r="W2091">
        <v>-1.5</v>
      </c>
      <c r="X2091">
        <v>20.6</v>
      </c>
      <c r="Y2091">
        <v>40</v>
      </c>
      <c r="Z2091">
        <v>40</v>
      </c>
      <c r="AA2091">
        <v>5700</v>
      </c>
      <c r="AB2091">
        <v>0</v>
      </c>
    </row>
    <row r="2092" spans="1:28" x14ac:dyDescent="0.35">
      <c r="A2092">
        <v>1999</v>
      </c>
      <c r="B2092" t="s">
        <v>49</v>
      </c>
      <c r="C2092" t="s">
        <v>45</v>
      </c>
      <c r="D2092">
        <v>39334</v>
      </c>
      <c r="E2092">
        <v>76420</v>
      </c>
      <c r="F2092">
        <v>2733033</v>
      </c>
      <c r="G2092">
        <v>2741864</v>
      </c>
      <c r="H2092">
        <v>1666</v>
      </c>
      <c r="I2092">
        <v>2.2000000000000002</v>
      </c>
      <c r="J2092">
        <v>2387</v>
      </c>
      <c r="K2092">
        <v>3.1</v>
      </c>
      <c r="L2092">
        <v>245014</v>
      </c>
      <c r="M2092">
        <v>31638</v>
      </c>
      <c r="N2092">
        <v>213376</v>
      </c>
      <c r="O2092">
        <v>1.2</v>
      </c>
      <c r="P2092">
        <v>8.9</v>
      </c>
      <c r="Q2092">
        <v>262676</v>
      </c>
      <c r="R2092">
        <v>79402</v>
      </c>
      <c r="S2092">
        <v>183274</v>
      </c>
      <c r="T2092">
        <v>2.9</v>
      </c>
      <c r="U2092">
        <v>9.6</v>
      </c>
      <c r="V2092">
        <v>-17662</v>
      </c>
      <c r="W2092">
        <v>-0.7</v>
      </c>
      <c r="X2092">
        <v>17.8</v>
      </c>
      <c r="Y2092">
        <v>231</v>
      </c>
      <c r="Z2092">
        <v>231</v>
      </c>
      <c r="AA2092">
        <v>31072</v>
      </c>
      <c r="AB2092">
        <v>0</v>
      </c>
    </row>
    <row r="2093" spans="1:28" x14ac:dyDescent="0.35">
      <c r="A2093">
        <v>1999</v>
      </c>
      <c r="B2093" t="s">
        <v>50</v>
      </c>
      <c r="C2093" t="s">
        <v>44</v>
      </c>
      <c r="D2093">
        <v>783</v>
      </c>
      <c r="E2093">
        <v>1298</v>
      </c>
      <c r="F2093">
        <v>226342</v>
      </c>
      <c r="G2093">
        <v>113687</v>
      </c>
      <c r="H2093">
        <v>1295</v>
      </c>
      <c r="I2093">
        <v>199.5</v>
      </c>
      <c r="J2093">
        <v>0</v>
      </c>
      <c r="K2093">
        <v>0</v>
      </c>
      <c r="L2093">
        <v>225311</v>
      </c>
      <c r="M2093">
        <v>225311</v>
      </c>
      <c r="N2093">
        <v>0</v>
      </c>
      <c r="O2093">
        <v>198.2</v>
      </c>
      <c r="P2093">
        <v>198.2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225311</v>
      </c>
      <c r="W2093">
        <v>198.2</v>
      </c>
      <c r="X2093">
        <v>0</v>
      </c>
      <c r="AB2093">
        <v>0</v>
      </c>
    </row>
    <row r="2094" spans="1:28" x14ac:dyDescent="0.35">
      <c r="A2094">
        <v>1999</v>
      </c>
      <c r="B2094" t="s">
        <v>50</v>
      </c>
      <c r="C2094" t="s">
        <v>57</v>
      </c>
      <c r="D2094">
        <v>2213</v>
      </c>
      <c r="E2094">
        <v>4186</v>
      </c>
      <c r="F2094">
        <v>353085</v>
      </c>
      <c r="G2094">
        <v>341317</v>
      </c>
      <c r="H2094">
        <v>1043</v>
      </c>
      <c r="I2094">
        <v>27.8</v>
      </c>
      <c r="J2094">
        <v>172</v>
      </c>
      <c r="K2094">
        <v>4.5999999999999996</v>
      </c>
      <c r="L2094">
        <v>119027</v>
      </c>
      <c r="M2094">
        <v>48311</v>
      </c>
      <c r="N2094">
        <v>70716</v>
      </c>
      <c r="O2094">
        <v>14.2</v>
      </c>
      <c r="P2094">
        <v>34.9</v>
      </c>
      <c r="Q2094">
        <v>95491</v>
      </c>
      <c r="R2094">
        <v>38163</v>
      </c>
      <c r="S2094">
        <v>57328</v>
      </c>
      <c r="T2094">
        <v>11.2</v>
      </c>
      <c r="U2094">
        <v>28</v>
      </c>
      <c r="V2094">
        <v>23536</v>
      </c>
      <c r="W2094">
        <v>6.9</v>
      </c>
      <c r="X2094">
        <v>56</v>
      </c>
      <c r="Y2094">
        <v>103</v>
      </c>
      <c r="Z2094">
        <v>103</v>
      </c>
      <c r="AA2094">
        <v>29362</v>
      </c>
      <c r="AB2094">
        <v>0</v>
      </c>
    </row>
    <row r="2095" spans="1:28" x14ac:dyDescent="0.35">
      <c r="A2095">
        <v>1999</v>
      </c>
      <c r="B2095" t="s">
        <v>50</v>
      </c>
      <c r="C2095" t="s">
        <v>58</v>
      </c>
      <c r="D2095">
        <v>1644</v>
      </c>
      <c r="E2095">
        <v>3107</v>
      </c>
      <c r="F2095">
        <v>252005</v>
      </c>
      <c r="G2095">
        <v>257418</v>
      </c>
      <c r="H2095">
        <v>219</v>
      </c>
      <c r="I2095">
        <v>7</v>
      </c>
      <c r="J2095">
        <v>242</v>
      </c>
      <c r="K2095">
        <v>7.8</v>
      </c>
      <c r="L2095">
        <v>58437</v>
      </c>
      <c r="M2095">
        <v>6516</v>
      </c>
      <c r="N2095">
        <v>51921</v>
      </c>
      <c r="O2095">
        <v>2.5</v>
      </c>
      <c r="P2095">
        <v>22.7</v>
      </c>
      <c r="Q2095">
        <v>69263</v>
      </c>
      <c r="R2095">
        <v>40048</v>
      </c>
      <c r="S2095">
        <v>29215</v>
      </c>
      <c r="T2095">
        <v>15.6</v>
      </c>
      <c r="U2095">
        <v>26.9</v>
      </c>
      <c r="V2095">
        <v>-10826</v>
      </c>
      <c r="W2095">
        <v>-4.2</v>
      </c>
      <c r="X2095">
        <v>45.4</v>
      </c>
      <c r="Y2095">
        <v>101</v>
      </c>
      <c r="Z2095">
        <v>101</v>
      </c>
      <c r="AA2095">
        <v>30372</v>
      </c>
      <c r="AB2095">
        <v>0</v>
      </c>
    </row>
    <row r="2096" spans="1:28" x14ac:dyDescent="0.35">
      <c r="A2096">
        <v>1999</v>
      </c>
      <c r="B2096" t="s">
        <v>50</v>
      </c>
      <c r="C2096" t="s">
        <v>59</v>
      </c>
      <c r="D2096">
        <v>1512</v>
      </c>
      <c r="E2096">
        <v>2858</v>
      </c>
      <c r="F2096">
        <v>229195</v>
      </c>
      <c r="G2096">
        <v>229970</v>
      </c>
      <c r="H2096">
        <v>127</v>
      </c>
      <c r="I2096">
        <v>4.4000000000000004</v>
      </c>
      <c r="J2096">
        <v>228</v>
      </c>
      <c r="K2096">
        <v>7.8</v>
      </c>
      <c r="L2096">
        <v>45478</v>
      </c>
      <c r="M2096">
        <v>4770</v>
      </c>
      <c r="N2096">
        <v>40708</v>
      </c>
      <c r="O2096">
        <v>2.1</v>
      </c>
      <c r="P2096">
        <v>19.8</v>
      </c>
      <c r="Q2096">
        <v>47027</v>
      </c>
      <c r="R2096">
        <v>22948</v>
      </c>
      <c r="S2096">
        <v>24079</v>
      </c>
      <c r="T2096">
        <v>10</v>
      </c>
      <c r="U2096">
        <v>20.399999999999999</v>
      </c>
      <c r="V2096">
        <v>-1549</v>
      </c>
      <c r="W2096">
        <v>-0.6</v>
      </c>
      <c r="X2096">
        <v>39.6</v>
      </c>
      <c r="Y2096">
        <v>54</v>
      </c>
      <c r="Z2096">
        <v>54</v>
      </c>
      <c r="AA2096">
        <v>15949</v>
      </c>
      <c r="AB2096">
        <v>0</v>
      </c>
    </row>
    <row r="2097" spans="1:28" x14ac:dyDescent="0.35">
      <c r="A2097">
        <v>1999</v>
      </c>
      <c r="B2097" t="s">
        <v>50</v>
      </c>
      <c r="C2097" t="s">
        <v>60</v>
      </c>
      <c r="D2097">
        <v>1508</v>
      </c>
      <c r="E2097">
        <v>2932</v>
      </c>
      <c r="F2097">
        <v>228944</v>
      </c>
      <c r="G2097">
        <v>226771</v>
      </c>
      <c r="H2097">
        <v>230</v>
      </c>
      <c r="I2097">
        <v>7.9</v>
      </c>
      <c r="J2097">
        <v>211</v>
      </c>
      <c r="K2097">
        <v>7.2</v>
      </c>
      <c r="L2097">
        <v>44556</v>
      </c>
      <c r="M2097">
        <v>4982</v>
      </c>
      <c r="N2097">
        <v>39574</v>
      </c>
      <c r="O2097">
        <v>2.2000000000000002</v>
      </c>
      <c r="P2097">
        <v>19.600000000000001</v>
      </c>
      <c r="Q2097">
        <v>40210</v>
      </c>
      <c r="R2097">
        <v>17367</v>
      </c>
      <c r="S2097">
        <v>22843</v>
      </c>
      <c r="T2097">
        <v>7.7</v>
      </c>
      <c r="U2097">
        <v>17.7</v>
      </c>
      <c r="V2097">
        <v>4346</v>
      </c>
      <c r="W2097">
        <v>1.9</v>
      </c>
      <c r="X2097">
        <v>35.4</v>
      </c>
      <c r="Y2097">
        <v>41</v>
      </c>
      <c r="Z2097">
        <v>41</v>
      </c>
      <c r="AA2097">
        <v>12462</v>
      </c>
      <c r="AB2097">
        <v>0</v>
      </c>
    </row>
    <row r="2098" spans="1:28" x14ac:dyDescent="0.35">
      <c r="A2098">
        <v>1999</v>
      </c>
      <c r="B2098" t="s">
        <v>50</v>
      </c>
      <c r="C2098" t="s">
        <v>61</v>
      </c>
      <c r="D2098">
        <v>1515</v>
      </c>
      <c r="E2098">
        <v>2818</v>
      </c>
      <c r="F2098">
        <v>230733</v>
      </c>
      <c r="G2098">
        <v>230416</v>
      </c>
      <c r="H2098">
        <v>159</v>
      </c>
      <c r="I2098">
        <v>5.6</v>
      </c>
      <c r="J2098">
        <v>153</v>
      </c>
      <c r="K2098">
        <v>5.4</v>
      </c>
      <c r="L2098">
        <v>40978</v>
      </c>
      <c r="M2098">
        <v>3784</v>
      </c>
      <c r="N2098">
        <v>37194</v>
      </c>
      <c r="O2098">
        <v>1.6</v>
      </c>
      <c r="P2098">
        <v>17.8</v>
      </c>
      <c r="Q2098">
        <v>40344</v>
      </c>
      <c r="R2098">
        <v>15397</v>
      </c>
      <c r="S2098">
        <v>24947</v>
      </c>
      <c r="T2098">
        <v>6.7</v>
      </c>
      <c r="U2098">
        <v>17.5</v>
      </c>
      <c r="V2098">
        <v>634</v>
      </c>
      <c r="W2098">
        <v>0.3</v>
      </c>
      <c r="X2098">
        <v>35</v>
      </c>
      <c r="Y2098">
        <v>37</v>
      </c>
      <c r="Z2098">
        <v>37</v>
      </c>
      <c r="AA2098">
        <v>10578</v>
      </c>
      <c r="AB2098">
        <v>0</v>
      </c>
    </row>
    <row r="2099" spans="1:28" x14ac:dyDescent="0.35">
      <c r="A2099">
        <v>1999</v>
      </c>
      <c r="B2099" t="s">
        <v>50</v>
      </c>
      <c r="C2099" t="s">
        <v>62</v>
      </c>
      <c r="D2099">
        <v>7037</v>
      </c>
      <c r="E2099">
        <v>17596</v>
      </c>
      <c r="F2099">
        <v>1057472</v>
      </c>
      <c r="G2099">
        <v>1048356</v>
      </c>
      <c r="H2099">
        <v>1218</v>
      </c>
      <c r="I2099">
        <v>7</v>
      </c>
      <c r="J2099">
        <v>737</v>
      </c>
      <c r="K2099">
        <v>4.2</v>
      </c>
      <c r="L2099">
        <v>160507</v>
      </c>
      <c r="M2099">
        <v>21504</v>
      </c>
      <c r="N2099">
        <v>139003</v>
      </c>
      <c r="O2099">
        <v>2.1</v>
      </c>
      <c r="P2099">
        <v>15.3</v>
      </c>
      <c r="Q2099">
        <v>142274</v>
      </c>
      <c r="R2099">
        <v>48174</v>
      </c>
      <c r="S2099">
        <v>94100</v>
      </c>
      <c r="T2099">
        <v>4.5999999999999996</v>
      </c>
      <c r="U2099">
        <v>13.6</v>
      </c>
      <c r="V2099">
        <v>18233</v>
      </c>
      <c r="W2099">
        <v>1.7</v>
      </c>
      <c r="X2099">
        <v>27.2</v>
      </c>
      <c r="Y2099">
        <v>96</v>
      </c>
      <c r="Z2099">
        <v>96</v>
      </c>
      <c r="AA2099">
        <v>26883</v>
      </c>
      <c r="AB2099">
        <v>0</v>
      </c>
    </row>
    <row r="2100" spans="1:28" x14ac:dyDescent="0.35">
      <c r="A2100">
        <v>1999</v>
      </c>
      <c r="B2100" t="s">
        <v>50</v>
      </c>
      <c r="C2100" t="s">
        <v>63</v>
      </c>
      <c r="D2100">
        <v>8248</v>
      </c>
      <c r="E2100">
        <v>23826</v>
      </c>
      <c r="F2100">
        <v>1231723</v>
      </c>
      <c r="G2100">
        <v>1227704</v>
      </c>
      <c r="H2100">
        <v>1447</v>
      </c>
      <c r="I2100">
        <v>6.1</v>
      </c>
      <c r="J2100">
        <v>1093</v>
      </c>
      <c r="K2100">
        <v>4.5999999999999996</v>
      </c>
      <c r="L2100">
        <v>159642</v>
      </c>
      <c r="M2100">
        <v>30275</v>
      </c>
      <c r="N2100">
        <v>129367</v>
      </c>
      <c r="O2100">
        <v>2.5</v>
      </c>
      <c r="P2100">
        <v>13</v>
      </c>
      <c r="Q2100">
        <v>151604</v>
      </c>
      <c r="R2100">
        <v>44347</v>
      </c>
      <c r="S2100">
        <v>107257</v>
      </c>
      <c r="T2100">
        <v>3.6</v>
      </c>
      <c r="U2100">
        <v>12.3</v>
      </c>
      <c r="V2100">
        <v>8038</v>
      </c>
      <c r="W2100">
        <v>0.7</v>
      </c>
      <c r="X2100">
        <v>24.6</v>
      </c>
      <c r="Y2100">
        <v>63</v>
      </c>
      <c r="Z2100">
        <v>63</v>
      </c>
      <c r="AA2100">
        <v>17595</v>
      </c>
      <c r="AB2100">
        <v>0</v>
      </c>
    </row>
    <row r="2101" spans="1:28" x14ac:dyDescent="0.35">
      <c r="A2101">
        <v>1999</v>
      </c>
      <c r="B2101" t="s">
        <v>50</v>
      </c>
      <c r="C2101" t="s">
        <v>64</v>
      </c>
      <c r="D2101">
        <v>7209</v>
      </c>
      <c r="E2101">
        <v>23986</v>
      </c>
      <c r="F2101">
        <v>1071891</v>
      </c>
      <c r="G2101">
        <v>1071117</v>
      </c>
      <c r="H2101">
        <v>1379</v>
      </c>
      <c r="I2101">
        <v>5.8</v>
      </c>
      <c r="J2101">
        <v>1194</v>
      </c>
      <c r="K2101">
        <v>5</v>
      </c>
      <c r="L2101">
        <v>126534</v>
      </c>
      <c r="M2101">
        <v>22384</v>
      </c>
      <c r="N2101">
        <v>104150</v>
      </c>
      <c r="O2101">
        <v>2.1</v>
      </c>
      <c r="P2101">
        <v>11.8</v>
      </c>
      <c r="Q2101">
        <v>124986</v>
      </c>
      <c r="R2101">
        <v>37870</v>
      </c>
      <c r="S2101">
        <v>87116</v>
      </c>
      <c r="T2101">
        <v>3.5</v>
      </c>
      <c r="U2101">
        <v>11.7</v>
      </c>
      <c r="V2101">
        <v>1548</v>
      </c>
      <c r="W2101">
        <v>0.1</v>
      </c>
      <c r="X2101">
        <v>23.4</v>
      </c>
      <c r="Y2101">
        <v>42</v>
      </c>
      <c r="Z2101">
        <v>42</v>
      </c>
      <c r="AA2101">
        <v>11784</v>
      </c>
      <c r="AB2101">
        <v>0</v>
      </c>
    </row>
    <row r="2102" spans="1:28" x14ac:dyDescent="0.35">
      <c r="A2102">
        <v>1999</v>
      </c>
      <c r="B2102" t="s">
        <v>50</v>
      </c>
      <c r="C2102" t="s">
        <v>65</v>
      </c>
      <c r="D2102">
        <v>4123</v>
      </c>
      <c r="E2102">
        <v>19877</v>
      </c>
      <c r="F2102">
        <v>628594</v>
      </c>
      <c r="G2102">
        <v>627702</v>
      </c>
      <c r="H2102">
        <v>1124</v>
      </c>
      <c r="I2102">
        <v>5.7</v>
      </c>
      <c r="J2102">
        <v>746</v>
      </c>
      <c r="K2102">
        <v>3.8</v>
      </c>
      <c r="L2102">
        <v>75992</v>
      </c>
      <c r="M2102">
        <v>14894</v>
      </c>
      <c r="N2102">
        <v>61098</v>
      </c>
      <c r="O2102">
        <v>2.4</v>
      </c>
      <c r="P2102">
        <v>12.1</v>
      </c>
      <c r="Q2102">
        <v>74208</v>
      </c>
      <c r="R2102">
        <v>20834</v>
      </c>
      <c r="S2102">
        <v>53374</v>
      </c>
      <c r="T2102">
        <v>3.3</v>
      </c>
      <c r="U2102">
        <v>11.8</v>
      </c>
      <c r="V2102">
        <v>1784</v>
      </c>
      <c r="W2102">
        <v>0.3</v>
      </c>
      <c r="X2102">
        <v>23.6</v>
      </c>
      <c r="Y2102">
        <v>11</v>
      </c>
      <c r="Z2102">
        <v>11</v>
      </c>
      <c r="AA2102">
        <v>3335</v>
      </c>
      <c r="AB2102">
        <v>0</v>
      </c>
    </row>
    <row r="2103" spans="1:28" x14ac:dyDescent="0.35">
      <c r="A2103">
        <v>1999</v>
      </c>
      <c r="B2103" t="s">
        <v>50</v>
      </c>
      <c r="C2103" t="s">
        <v>45</v>
      </c>
      <c r="D2103">
        <v>25018</v>
      </c>
      <c r="E2103">
        <v>85885</v>
      </c>
      <c r="F2103">
        <v>3786314</v>
      </c>
      <c r="G2103">
        <v>3779518</v>
      </c>
      <c r="H2103">
        <v>3935</v>
      </c>
      <c r="I2103">
        <v>4.5999999999999996</v>
      </c>
      <c r="J2103">
        <v>3495</v>
      </c>
      <c r="K2103">
        <v>4.0999999999999996</v>
      </c>
      <c r="L2103">
        <v>388650</v>
      </c>
      <c r="M2103">
        <v>69452</v>
      </c>
      <c r="N2103">
        <v>319198</v>
      </c>
      <c r="O2103">
        <v>1.8</v>
      </c>
      <c r="P2103">
        <v>10.3</v>
      </c>
      <c r="Q2103">
        <v>375057</v>
      </c>
      <c r="R2103">
        <v>101076</v>
      </c>
      <c r="S2103">
        <v>273981</v>
      </c>
      <c r="T2103">
        <v>2.7</v>
      </c>
      <c r="U2103">
        <v>9.9</v>
      </c>
      <c r="V2103">
        <v>13593</v>
      </c>
      <c r="W2103">
        <v>0.4</v>
      </c>
      <c r="X2103">
        <v>19.8</v>
      </c>
      <c r="Y2103">
        <v>98</v>
      </c>
      <c r="Z2103">
        <v>98</v>
      </c>
      <c r="AA2103">
        <v>27939</v>
      </c>
      <c r="AB2103">
        <v>0</v>
      </c>
    </row>
    <row r="2104" spans="1:28" x14ac:dyDescent="0.35">
      <c r="A2104">
        <v>1999</v>
      </c>
      <c r="B2104" t="s">
        <v>51</v>
      </c>
      <c r="C2104" t="s">
        <v>44</v>
      </c>
      <c r="D2104">
        <v>128</v>
      </c>
      <c r="E2104">
        <v>444</v>
      </c>
      <c r="F2104">
        <v>89265</v>
      </c>
      <c r="G2104">
        <v>44633</v>
      </c>
      <c r="H2104">
        <v>444</v>
      </c>
      <c r="I2104">
        <v>200</v>
      </c>
      <c r="J2104">
        <v>0</v>
      </c>
      <c r="K2104">
        <v>0</v>
      </c>
      <c r="L2104">
        <v>89265</v>
      </c>
      <c r="M2104">
        <v>89265</v>
      </c>
      <c r="N2104">
        <v>0</v>
      </c>
      <c r="O2104">
        <v>200</v>
      </c>
      <c r="P2104">
        <v>200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89265</v>
      </c>
      <c r="W2104">
        <v>200</v>
      </c>
      <c r="X2104">
        <v>0</v>
      </c>
      <c r="AB2104">
        <v>0</v>
      </c>
    </row>
    <row r="2105" spans="1:28" x14ac:dyDescent="0.35">
      <c r="A2105">
        <v>1999</v>
      </c>
      <c r="B2105" t="s">
        <v>51</v>
      </c>
      <c r="C2105" t="s">
        <v>57</v>
      </c>
      <c r="D2105">
        <v>559</v>
      </c>
      <c r="E2105">
        <v>1454</v>
      </c>
      <c r="F2105">
        <v>208739</v>
      </c>
      <c r="G2105">
        <v>187097</v>
      </c>
      <c r="H2105">
        <v>455</v>
      </c>
      <c r="I2105">
        <v>36.799999999999997</v>
      </c>
      <c r="J2105">
        <v>16</v>
      </c>
      <c r="K2105">
        <v>1.3</v>
      </c>
      <c r="L2105">
        <v>73958</v>
      </c>
      <c r="M2105">
        <v>28780</v>
      </c>
      <c r="N2105">
        <v>45178</v>
      </c>
      <c r="O2105">
        <v>15.4</v>
      </c>
      <c r="P2105">
        <v>39.5</v>
      </c>
      <c r="Q2105">
        <v>30674</v>
      </c>
      <c r="R2105">
        <v>640</v>
      </c>
      <c r="S2105">
        <v>30034</v>
      </c>
      <c r="T2105">
        <v>0.3</v>
      </c>
      <c r="U2105">
        <v>16.399999999999999</v>
      </c>
      <c r="V2105">
        <v>43284</v>
      </c>
      <c r="W2105">
        <v>23.1</v>
      </c>
      <c r="X2105">
        <v>32.799999999999997</v>
      </c>
      <c r="AB2105">
        <v>0</v>
      </c>
    </row>
    <row r="2106" spans="1:28" x14ac:dyDescent="0.35">
      <c r="A2106">
        <v>1999</v>
      </c>
      <c r="B2106" t="s">
        <v>51</v>
      </c>
      <c r="C2106" t="s">
        <v>58</v>
      </c>
      <c r="D2106">
        <v>352</v>
      </c>
      <c r="E2106">
        <v>1596</v>
      </c>
      <c r="F2106">
        <v>122759</v>
      </c>
      <c r="G2106">
        <v>122519</v>
      </c>
      <c r="H2106">
        <v>228</v>
      </c>
      <c r="I2106">
        <v>14.7</v>
      </c>
      <c r="J2106">
        <v>146</v>
      </c>
      <c r="K2106">
        <v>9.4</v>
      </c>
      <c r="L2106">
        <v>30521</v>
      </c>
      <c r="M2106">
        <v>5984</v>
      </c>
      <c r="N2106">
        <v>24537</v>
      </c>
      <c r="O2106">
        <v>4.9000000000000004</v>
      </c>
      <c r="P2106">
        <v>24.9</v>
      </c>
      <c r="Q2106">
        <v>30040</v>
      </c>
      <c r="R2106">
        <v>13360</v>
      </c>
      <c r="S2106">
        <v>16680</v>
      </c>
      <c r="T2106">
        <v>10.9</v>
      </c>
      <c r="U2106">
        <v>24.5</v>
      </c>
      <c r="V2106">
        <v>481</v>
      </c>
      <c r="W2106">
        <v>0.4</v>
      </c>
      <c r="X2106">
        <v>49</v>
      </c>
      <c r="Y2106">
        <v>16</v>
      </c>
      <c r="Z2106">
        <v>16</v>
      </c>
      <c r="AB2106">
        <v>1</v>
      </c>
    </row>
    <row r="2107" spans="1:28" x14ac:dyDescent="0.35">
      <c r="A2107">
        <v>1999</v>
      </c>
      <c r="B2107" t="s">
        <v>51</v>
      </c>
      <c r="C2107" t="s">
        <v>59</v>
      </c>
      <c r="D2107">
        <v>329</v>
      </c>
      <c r="E2107">
        <v>1681</v>
      </c>
      <c r="F2107">
        <v>113665</v>
      </c>
      <c r="G2107">
        <v>111339</v>
      </c>
      <c r="H2107">
        <v>258</v>
      </c>
      <c r="I2107">
        <v>16.2</v>
      </c>
      <c r="J2107">
        <v>81</v>
      </c>
      <c r="K2107">
        <v>5.0999999999999996</v>
      </c>
      <c r="L2107">
        <v>25246</v>
      </c>
      <c r="M2107">
        <v>4374</v>
      </c>
      <c r="N2107">
        <v>20872</v>
      </c>
      <c r="O2107">
        <v>3.9</v>
      </c>
      <c r="P2107">
        <v>22.7</v>
      </c>
      <c r="Q2107">
        <v>20594</v>
      </c>
      <c r="R2107">
        <v>6653</v>
      </c>
      <c r="S2107">
        <v>13941</v>
      </c>
      <c r="T2107">
        <v>6</v>
      </c>
      <c r="U2107">
        <v>18.5</v>
      </c>
      <c r="V2107">
        <v>4652</v>
      </c>
      <c r="W2107">
        <v>4.2</v>
      </c>
      <c r="X2107">
        <v>37</v>
      </c>
      <c r="Y2107">
        <v>5</v>
      </c>
      <c r="Z2107">
        <v>5</v>
      </c>
      <c r="AA2107">
        <v>2968</v>
      </c>
      <c r="AB2107">
        <v>0</v>
      </c>
    </row>
    <row r="2108" spans="1:28" x14ac:dyDescent="0.35">
      <c r="A2108">
        <v>1999</v>
      </c>
      <c r="B2108" t="s">
        <v>51</v>
      </c>
      <c r="C2108" t="s">
        <v>60</v>
      </c>
      <c r="D2108">
        <v>346</v>
      </c>
      <c r="E2108">
        <v>1285</v>
      </c>
      <c r="F2108">
        <v>122639</v>
      </c>
      <c r="G2108">
        <v>120576</v>
      </c>
      <c r="H2108">
        <v>200</v>
      </c>
      <c r="I2108">
        <v>16.100000000000001</v>
      </c>
      <c r="J2108">
        <v>114</v>
      </c>
      <c r="K2108">
        <v>9.1999999999999993</v>
      </c>
      <c r="L2108">
        <v>26666</v>
      </c>
      <c r="M2108">
        <v>4530</v>
      </c>
      <c r="N2108">
        <v>22136</v>
      </c>
      <c r="O2108">
        <v>3.8</v>
      </c>
      <c r="P2108">
        <v>22.1</v>
      </c>
      <c r="Q2108">
        <v>22539</v>
      </c>
      <c r="R2108">
        <v>8031</v>
      </c>
      <c r="S2108">
        <v>14508</v>
      </c>
      <c r="T2108">
        <v>6.7</v>
      </c>
      <c r="U2108">
        <v>18.7</v>
      </c>
      <c r="V2108">
        <v>4127</v>
      </c>
      <c r="W2108">
        <v>3.4</v>
      </c>
      <c r="X2108">
        <v>37.4</v>
      </c>
      <c r="Y2108">
        <v>8</v>
      </c>
      <c r="Z2108">
        <v>8</v>
      </c>
      <c r="AA2108">
        <v>5429</v>
      </c>
      <c r="AB2108">
        <v>0</v>
      </c>
    </row>
    <row r="2109" spans="1:28" x14ac:dyDescent="0.35">
      <c r="A2109">
        <v>1999</v>
      </c>
      <c r="B2109" t="s">
        <v>51</v>
      </c>
      <c r="C2109" t="s">
        <v>61</v>
      </c>
      <c r="D2109">
        <v>308</v>
      </c>
      <c r="E2109">
        <v>1046</v>
      </c>
      <c r="F2109">
        <v>107177</v>
      </c>
      <c r="G2109">
        <v>105369</v>
      </c>
      <c r="H2109">
        <v>102</v>
      </c>
      <c r="I2109">
        <v>10</v>
      </c>
      <c r="J2109">
        <v>46</v>
      </c>
      <c r="K2109">
        <v>4.5</v>
      </c>
      <c r="L2109">
        <v>19600</v>
      </c>
      <c r="M2109">
        <v>2304</v>
      </c>
      <c r="N2109">
        <v>17296</v>
      </c>
      <c r="O2109">
        <v>2.2000000000000002</v>
      </c>
      <c r="P2109">
        <v>18.600000000000001</v>
      </c>
      <c r="Q2109">
        <v>15983</v>
      </c>
      <c r="R2109">
        <v>5988</v>
      </c>
      <c r="S2109">
        <v>9995</v>
      </c>
      <c r="T2109">
        <v>5.7</v>
      </c>
      <c r="U2109">
        <v>15.2</v>
      </c>
      <c r="V2109">
        <v>3617</v>
      </c>
      <c r="W2109">
        <v>3.4</v>
      </c>
      <c r="X2109">
        <v>30.4</v>
      </c>
      <c r="Y2109">
        <v>6</v>
      </c>
      <c r="Z2109">
        <v>6</v>
      </c>
      <c r="AB2109">
        <v>1</v>
      </c>
    </row>
    <row r="2110" spans="1:28" x14ac:dyDescent="0.35">
      <c r="A2110">
        <v>1999</v>
      </c>
      <c r="B2110" t="s">
        <v>51</v>
      </c>
      <c r="C2110" t="s">
        <v>62</v>
      </c>
      <c r="D2110">
        <v>1647</v>
      </c>
      <c r="E2110">
        <v>7997</v>
      </c>
      <c r="F2110">
        <v>555376</v>
      </c>
      <c r="G2110">
        <v>549547</v>
      </c>
      <c r="H2110">
        <v>867</v>
      </c>
      <c r="I2110">
        <v>11.1</v>
      </c>
      <c r="J2110">
        <v>537</v>
      </c>
      <c r="K2110">
        <v>6.9</v>
      </c>
      <c r="L2110">
        <v>99932</v>
      </c>
      <c r="M2110">
        <v>21089</v>
      </c>
      <c r="N2110">
        <v>78843</v>
      </c>
      <c r="O2110">
        <v>3.8</v>
      </c>
      <c r="P2110">
        <v>18.2</v>
      </c>
      <c r="Q2110">
        <v>88274</v>
      </c>
      <c r="R2110">
        <v>28834</v>
      </c>
      <c r="S2110">
        <v>59440</v>
      </c>
      <c r="T2110">
        <v>5.2</v>
      </c>
      <c r="U2110">
        <v>16.100000000000001</v>
      </c>
      <c r="V2110">
        <v>11658</v>
      </c>
      <c r="W2110">
        <v>2.1</v>
      </c>
      <c r="X2110">
        <v>32.200000000000003</v>
      </c>
      <c r="Y2110">
        <v>20</v>
      </c>
      <c r="Z2110">
        <v>20</v>
      </c>
      <c r="AA2110">
        <v>12755</v>
      </c>
      <c r="AB2110">
        <v>0</v>
      </c>
    </row>
    <row r="2111" spans="1:28" x14ac:dyDescent="0.35">
      <c r="A2111">
        <v>1999</v>
      </c>
      <c r="B2111" t="s">
        <v>51</v>
      </c>
      <c r="C2111" t="s">
        <v>63</v>
      </c>
      <c r="D2111">
        <v>2230</v>
      </c>
      <c r="E2111">
        <v>13283</v>
      </c>
      <c r="F2111">
        <v>762155</v>
      </c>
      <c r="G2111">
        <v>758966</v>
      </c>
      <c r="H2111">
        <v>1518</v>
      </c>
      <c r="I2111">
        <v>11.7</v>
      </c>
      <c r="J2111">
        <v>888</v>
      </c>
      <c r="K2111">
        <v>6.9</v>
      </c>
      <c r="L2111">
        <v>108324</v>
      </c>
      <c r="M2111">
        <v>27929</v>
      </c>
      <c r="N2111">
        <v>80395</v>
      </c>
      <c r="O2111">
        <v>3.7</v>
      </c>
      <c r="P2111">
        <v>14.3</v>
      </c>
      <c r="Q2111">
        <v>101945</v>
      </c>
      <c r="R2111">
        <v>33745</v>
      </c>
      <c r="S2111">
        <v>68200</v>
      </c>
      <c r="T2111">
        <v>4.4000000000000004</v>
      </c>
      <c r="U2111">
        <v>13.4</v>
      </c>
      <c r="V2111">
        <v>6379</v>
      </c>
      <c r="W2111">
        <v>0.9</v>
      </c>
      <c r="X2111">
        <v>26.8</v>
      </c>
      <c r="Y2111">
        <v>14</v>
      </c>
      <c r="Z2111">
        <v>14</v>
      </c>
      <c r="AA2111">
        <v>10002</v>
      </c>
      <c r="AB2111">
        <v>0</v>
      </c>
    </row>
    <row r="2112" spans="1:28" x14ac:dyDescent="0.35">
      <c r="A2112">
        <v>1999</v>
      </c>
      <c r="B2112" t="s">
        <v>51</v>
      </c>
      <c r="C2112" t="s">
        <v>64</v>
      </c>
      <c r="D2112">
        <v>1900</v>
      </c>
      <c r="E2112">
        <v>12586</v>
      </c>
      <c r="F2112">
        <v>642420</v>
      </c>
      <c r="G2112">
        <v>630469</v>
      </c>
      <c r="H2112">
        <v>1306</v>
      </c>
      <c r="I2112">
        <v>10.6</v>
      </c>
      <c r="J2112">
        <v>745</v>
      </c>
      <c r="K2112">
        <v>6.1</v>
      </c>
      <c r="L2112">
        <v>100666</v>
      </c>
      <c r="M2112">
        <v>28426</v>
      </c>
      <c r="N2112">
        <v>72240</v>
      </c>
      <c r="O2112">
        <v>4.5</v>
      </c>
      <c r="P2112">
        <v>16</v>
      </c>
      <c r="Q2112">
        <v>76764</v>
      </c>
      <c r="R2112">
        <v>18142</v>
      </c>
      <c r="S2112">
        <v>58622</v>
      </c>
      <c r="T2112">
        <v>2.9</v>
      </c>
      <c r="U2112">
        <v>12.2</v>
      </c>
      <c r="V2112">
        <v>23902</v>
      </c>
      <c r="W2112">
        <v>3.8</v>
      </c>
      <c r="X2112">
        <v>24.4</v>
      </c>
      <c r="Y2112">
        <v>4</v>
      </c>
      <c r="Z2112">
        <v>4</v>
      </c>
      <c r="AB2112">
        <v>1</v>
      </c>
    </row>
    <row r="2113" spans="1:28" x14ac:dyDescent="0.35">
      <c r="A2113">
        <v>1999</v>
      </c>
      <c r="B2113" t="s">
        <v>51</v>
      </c>
      <c r="C2113" t="s">
        <v>65</v>
      </c>
      <c r="D2113">
        <v>1293</v>
      </c>
      <c r="E2113">
        <v>12022</v>
      </c>
      <c r="F2113">
        <v>436998</v>
      </c>
      <c r="G2113">
        <v>434114</v>
      </c>
      <c r="H2113">
        <v>1051</v>
      </c>
      <c r="I2113">
        <v>8.8000000000000007</v>
      </c>
      <c r="J2113">
        <v>836</v>
      </c>
      <c r="K2113">
        <v>7</v>
      </c>
      <c r="L2113">
        <v>62277</v>
      </c>
      <c r="M2113">
        <v>17311</v>
      </c>
      <c r="N2113">
        <v>44966</v>
      </c>
      <c r="O2113">
        <v>4</v>
      </c>
      <c r="P2113">
        <v>14.3</v>
      </c>
      <c r="Q2113">
        <v>56509</v>
      </c>
      <c r="R2113">
        <v>17353</v>
      </c>
      <c r="S2113">
        <v>39156</v>
      </c>
      <c r="T2113">
        <v>4</v>
      </c>
      <c r="U2113">
        <v>13</v>
      </c>
      <c r="V2113">
        <v>5768</v>
      </c>
      <c r="W2113">
        <v>1.3</v>
      </c>
      <c r="X2113">
        <v>26</v>
      </c>
      <c r="Y2113">
        <v>2</v>
      </c>
      <c r="Z2113">
        <v>2</v>
      </c>
      <c r="AB2113">
        <v>1</v>
      </c>
    </row>
    <row r="2114" spans="1:28" x14ac:dyDescent="0.35">
      <c r="A2114">
        <v>1999</v>
      </c>
      <c r="B2114" t="s">
        <v>51</v>
      </c>
      <c r="C2114" t="s">
        <v>45</v>
      </c>
      <c r="D2114">
        <v>8497</v>
      </c>
      <c r="E2114">
        <v>60381</v>
      </c>
      <c r="F2114">
        <v>2873933</v>
      </c>
      <c r="G2114">
        <v>2867330</v>
      </c>
      <c r="H2114">
        <v>4521</v>
      </c>
      <c r="I2114">
        <v>7.6</v>
      </c>
      <c r="J2114">
        <v>3490</v>
      </c>
      <c r="K2114">
        <v>5.8</v>
      </c>
      <c r="L2114">
        <v>336236</v>
      </c>
      <c r="M2114">
        <v>86266</v>
      </c>
      <c r="N2114">
        <v>249970</v>
      </c>
      <c r="O2114">
        <v>3</v>
      </c>
      <c r="P2114">
        <v>11.7</v>
      </c>
      <c r="Q2114">
        <v>323029</v>
      </c>
      <c r="R2114">
        <v>89237</v>
      </c>
      <c r="S2114">
        <v>233792</v>
      </c>
      <c r="T2114">
        <v>3.1</v>
      </c>
      <c r="U2114">
        <v>11.3</v>
      </c>
      <c r="V2114">
        <v>13207</v>
      </c>
      <c r="W2114">
        <v>0.4</v>
      </c>
      <c r="X2114">
        <v>22.6</v>
      </c>
      <c r="Y2114">
        <v>10</v>
      </c>
      <c r="Z2114">
        <v>10</v>
      </c>
      <c r="AA2114">
        <v>6347</v>
      </c>
      <c r="AB2114">
        <v>0</v>
      </c>
    </row>
    <row r="2115" spans="1:28" x14ac:dyDescent="0.35">
      <c r="A2115">
        <v>1999</v>
      </c>
      <c r="B2115" t="s">
        <v>52</v>
      </c>
      <c r="C2115" t="s">
        <v>44</v>
      </c>
      <c r="D2115">
        <v>45</v>
      </c>
      <c r="E2115">
        <v>198</v>
      </c>
      <c r="F2115">
        <v>64236</v>
      </c>
      <c r="G2115">
        <v>32118</v>
      </c>
      <c r="H2115">
        <v>198</v>
      </c>
      <c r="I2115">
        <v>200</v>
      </c>
      <c r="J2115">
        <v>0</v>
      </c>
      <c r="K2115">
        <v>0</v>
      </c>
      <c r="L2115">
        <v>64236</v>
      </c>
      <c r="M2115">
        <v>64236</v>
      </c>
      <c r="N2115">
        <v>0</v>
      </c>
      <c r="O2115">
        <v>200</v>
      </c>
      <c r="P2115">
        <v>200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64236</v>
      </c>
      <c r="W2115">
        <v>200</v>
      </c>
      <c r="X2115">
        <v>0</v>
      </c>
      <c r="AB2115">
        <v>0</v>
      </c>
    </row>
    <row r="2116" spans="1:28" x14ac:dyDescent="0.35">
      <c r="A2116">
        <v>1999</v>
      </c>
      <c r="B2116" t="s">
        <v>52</v>
      </c>
      <c r="C2116" t="s">
        <v>57</v>
      </c>
      <c r="D2116">
        <v>171</v>
      </c>
      <c r="E2116">
        <v>1126</v>
      </c>
      <c r="F2116">
        <v>126098</v>
      </c>
      <c r="G2116">
        <v>110916</v>
      </c>
      <c r="H2116">
        <v>655</v>
      </c>
      <c r="I2116">
        <v>81.3</v>
      </c>
      <c r="J2116">
        <v>19</v>
      </c>
      <c r="K2116">
        <v>2.4</v>
      </c>
      <c r="L2116">
        <v>52493</v>
      </c>
      <c r="M2116">
        <v>28714</v>
      </c>
      <c r="N2116">
        <v>23779</v>
      </c>
      <c r="O2116">
        <v>25.9</v>
      </c>
      <c r="P2116">
        <v>47.3</v>
      </c>
      <c r="Q2116">
        <v>22129</v>
      </c>
      <c r="R2116">
        <v>2037</v>
      </c>
      <c r="S2116">
        <v>20092</v>
      </c>
      <c r="T2116">
        <v>1.8</v>
      </c>
      <c r="U2116">
        <v>20</v>
      </c>
      <c r="V2116">
        <v>30364</v>
      </c>
      <c r="W2116">
        <v>27.3</v>
      </c>
      <c r="X2116">
        <v>40</v>
      </c>
      <c r="AB2116">
        <v>0</v>
      </c>
    </row>
    <row r="2117" spans="1:28" x14ac:dyDescent="0.35">
      <c r="A2117">
        <v>1999</v>
      </c>
      <c r="B2117" t="s">
        <v>52</v>
      </c>
      <c r="C2117" t="s">
        <v>58</v>
      </c>
      <c r="D2117">
        <v>147</v>
      </c>
      <c r="E2117">
        <v>888</v>
      </c>
      <c r="F2117">
        <v>98693</v>
      </c>
      <c r="G2117">
        <v>98008</v>
      </c>
      <c r="H2117">
        <v>121</v>
      </c>
      <c r="I2117">
        <v>14.1</v>
      </c>
      <c r="J2117">
        <v>54</v>
      </c>
      <c r="K2117">
        <v>6.3</v>
      </c>
      <c r="L2117">
        <v>29425</v>
      </c>
      <c r="M2117">
        <v>5672</v>
      </c>
      <c r="N2117">
        <v>23753</v>
      </c>
      <c r="O2117">
        <v>5.8</v>
      </c>
      <c r="P2117">
        <v>30</v>
      </c>
      <c r="Q2117">
        <v>28054</v>
      </c>
      <c r="R2117">
        <v>12629</v>
      </c>
      <c r="S2117">
        <v>15425</v>
      </c>
      <c r="T2117">
        <v>12.9</v>
      </c>
      <c r="U2117">
        <v>28.6</v>
      </c>
      <c r="V2117">
        <v>1371</v>
      </c>
      <c r="W2117">
        <v>1.4</v>
      </c>
      <c r="X2117">
        <v>57.2</v>
      </c>
      <c r="Y2117">
        <v>6</v>
      </c>
      <c r="Z2117">
        <v>6</v>
      </c>
      <c r="AA2117">
        <v>7299</v>
      </c>
      <c r="AB2117">
        <v>0</v>
      </c>
    </row>
    <row r="2118" spans="1:28" x14ac:dyDescent="0.35">
      <c r="A2118">
        <v>1999</v>
      </c>
      <c r="B2118" t="s">
        <v>52</v>
      </c>
      <c r="C2118" t="s">
        <v>59</v>
      </c>
      <c r="D2118">
        <v>139</v>
      </c>
      <c r="E2118">
        <v>1055</v>
      </c>
      <c r="F2118">
        <v>93798</v>
      </c>
      <c r="G2118">
        <v>92328</v>
      </c>
      <c r="H2118">
        <v>211</v>
      </c>
      <c r="I2118">
        <v>20.100000000000001</v>
      </c>
      <c r="J2118">
        <v>195</v>
      </c>
      <c r="K2118">
        <v>18.600000000000001</v>
      </c>
      <c r="L2118">
        <v>23591</v>
      </c>
      <c r="M2118">
        <v>4955</v>
      </c>
      <c r="N2118">
        <v>18636</v>
      </c>
      <c r="O2118">
        <v>5.4</v>
      </c>
      <c r="P2118">
        <v>25.6</v>
      </c>
      <c r="Q2118">
        <v>20651</v>
      </c>
      <c r="R2118">
        <v>8209</v>
      </c>
      <c r="S2118">
        <v>12442</v>
      </c>
      <c r="T2118">
        <v>8.9</v>
      </c>
      <c r="U2118">
        <v>22.4</v>
      </c>
      <c r="V2118">
        <v>2940</v>
      </c>
      <c r="W2118">
        <v>3.2</v>
      </c>
      <c r="X2118">
        <v>44.8</v>
      </c>
      <c r="Y2118">
        <v>4</v>
      </c>
      <c r="Z2118">
        <v>4</v>
      </c>
      <c r="AA2118">
        <v>4831</v>
      </c>
      <c r="AB2118">
        <v>0</v>
      </c>
    </row>
    <row r="2119" spans="1:28" x14ac:dyDescent="0.35">
      <c r="A2119">
        <v>1999</v>
      </c>
      <c r="B2119" t="s">
        <v>52</v>
      </c>
      <c r="C2119" t="s">
        <v>60</v>
      </c>
      <c r="D2119">
        <v>125</v>
      </c>
      <c r="E2119">
        <v>1009</v>
      </c>
      <c r="F2119">
        <v>86511</v>
      </c>
      <c r="G2119">
        <v>75932</v>
      </c>
      <c r="H2119">
        <v>291</v>
      </c>
      <c r="I2119">
        <v>32.1</v>
      </c>
      <c r="J2119">
        <v>87</v>
      </c>
      <c r="K2119">
        <v>9.6</v>
      </c>
      <c r="L2119">
        <v>28968</v>
      </c>
      <c r="M2119">
        <v>6707</v>
      </c>
      <c r="N2119">
        <v>22261</v>
      </c>
      <c r="O2119">
        <v>8.8000000000000007</v>
      </c>
      <c r="P2119">
        <v>38.1</v>
      </c>
      <c r="Q2119">
        <v>7811</v>
      </c>
      <c r="R2119">
        <v>2693</v>
      </c>
      <c r="S2119">
        <v>5118</v>
      </c>
      <c r="T2119">
        <v>3.5</v>
      </c>
      <c r="U2119">
        <v>10.3</v>
      </c>
      <c r="V2119">
        <v>21157</v>
      </c>
      <c r="W2119">
        <v>27.8</v>
      </c>
      <c r="X2119">
        <v>20.6</v>
      </c>
      <c r="Y2119">
        <v>1</v>
      </c>
      <c r="Z2119">
        <v>1</v>
      </c>
      <c r="AB2119">
        <v>1</v>
      </c>
    </row>
    <row r="2120" spans="1:28" x14ac:dyDescent="0.35">
      <c r="A2120">
        <v>1999</v>
      </c>
      <c r="B2120" t="s">
        <v>52</v>
      </c>
      <c r="C2120" t="s">
        <v>61</v>
      </c>
      <c r="D2120">
        <v>121</v>
      </c>
      <c r="E2120">
        <v>963</v>
      </c>
      <c r="F2120">
        <v>80625</v>
      </c>
      <c r="G2120">
        <v>77547</v>
      </c>
      <c r="H2120">
        <v>324</v>
      </c>
      <c r="I2120">
        <v>39.200000000000003</v>
      </c>
      <c r="J2120">
        <v>51</v>
      </c>
      <c r="K2120">
        <v>6.2</v>
      </c>
      <c r="L2120">
        <v>19334</v>
      </c>
      <c r="M2120">
        <v>7209</v>
      </c>
      <c r="N2120">
        <v>12125</v>
      </c>
      <c r="O2120">
        <v>9.3000000000000007</v>
      </c>
      <c r="P2120">
        <v>24.9</v>
      </c>
      <c r="Q2120">
        <v>13179</v>
      </c>
      <c r="R2120">
        <v>2946</v>
      </c>
      <c r="S2120">
        <v>10233</v>
      </c>
      <c r="T2120">
        <v>3.8</v>
      </c>
      <c r="U2120">
        <v>17</v>
      </c>
      <c r="V2120">
        <v>6155</v>
      </c>
      <c r="W2120">
        <v>7.9</v>
      </c>
      <c r="X2120">
        <v>34</v>
      </c>
      <c r="AB2120">
        <v>0</v>
      </c>
    </row>
    <row r="2121" spans="1:28" x14ac:dyDescent="0.35">
      <c r="A2121">
        <v>1999</v>
      </c>
      <c r="B2121" t="s">
        <v>52</v>
      </c>
      <c r="C2121" t="s">
        <v>62</v>
      </c>
      <c r="D2121">
        <v>637</v>
      </c>
      <c r="E2121">
        <v>6344</v>
      </c>
      <c r="F2121">
        <v>425295</v>
      </c>
      <c r="G2121">
        <v>415620</v>
      </c>
      <c r="H2121">
        <v>860</v>
      </c>
      <c r="I2121">
        <v>13.9</v>
      </c>
      <c r="J2121">
        <v>565</v>
      </c>
      <c r="K2121">
        <v>9.1</v>
      </c>
      <c r="L2121">
        <v>89127</v>
      </c>
      <c r="M2121">
        <v>22128</v>
      </c>
      <c r="N2121">
        <v>66999</v>
      </c>
      <c r="O2121">
        <v>5.3</v>
      </c>
      <c r="P2121">
        <v>21.4</v>
      </c>
      <c r="Q2121">
        <v>69776</v>
      </c>
      <c r="R2121">
        <v>28704</v>
      </c>
      <c r="S2121">
        <v>41072</v>
      </c>
      <c r="T2121">
        <v>6.9</v>
      </c>
      <c r="U2121">
        <v>16.8</v>
      </c>
      <c r="V2121">
        <v>19351</v>
      </c>
      <c r="W2121">
        <v>4.5999999999999996</v>
      </c>
      <c r="X2121">
        <v>33.6</v>
      </c>
      <c r="Y2121">
        <v>7</v>
      </c>
      <c r="Z2121">
        <v>7</v>
      </c>
      <c r="AA2121">
        <v>9734</v>
      </c>
      <c r="AB2121">
        <v>0</v>
      </c>
    </row>
    <row r="2122" spans="1:28" x14ac:dyDescent="0.35">
      <c r="A2122">
        <v>1999</v>
      </c>
      <c r="B2122" t="s">
        <v>52</v>
      </c>
      <c r="C2122" t="s">
        <v>63</v>
      </c>
      <c r="D2122">
        <v>985</v>
      </c>
      <c r="E2122">
        <v>9318</v>
      </c>
      <c r="F2122">
        <v>647080</v>
      </c>
      <c r="G2122">
        <v>646113</v>
      </c>
      <c r="H2122">
        <v>1067</v>
      </c>
      <c r="I2122">
        <v>11.6</v>
      </c>
      <c r="J2122">
        <v>746</v>
      </c>
      <c r="K2122">
        <v>8.1</v>
      </c>
      <c r="L2122">
        <v>80496</v>
      </c>
      <c r="M2122">
        <v>23854</v>
      </c>
      <c r="N2122">
        <v>56642</v>
      </c>
      <c r="O2122">
        <v>3.7</v>
      </c>
      <c r="P2122">
        <v>12.5</v>
      </c>
      <c r="Q2122">
        <v>78562</v>
      </c>
      <c r="R2122">
        <v>22769</v>
      </c>
      <c r="S2122">
        <v>55793</v>
      </c>
      <c r="T2122">
        <v>3.5</v>
      </c>
      <c r="U2122">
        <v>12.2</v>
      </c>
      <c r="V2122">
        <v>1934</v>
      </c>
      <c r="W2122">
        <v>0.3</v>
      </c>
      <c r="X2122">
        <v>24.4</v>
      </c>
      <c r="Y2122">
        <v>4</v>
      </c>
      <c r="Z2122">
        <v>4</v>
      </c>
      <c r="AA2122">
        <v>4772</v>
      </c>
      <c r="AB2122">
        <v>0</v>
      </c>
    </row>
    <row r="2123" spans="1:28" x14ac:dyDescent="0.35">
      <c r="A2123">
        <v>1999</v>
      </c>
      <c r="B2123" t="s">
        <v>52</v>
      </c>
      <c r="C2123" t="s">
        <v>64</v>
      </c>
      <c r="D2123">
        <v>834</v>
      </c>
      <c r="E2123">
        <v>9747</v>
      </c>
      <c r="F2123">
        <v>543740</v>
      </c>
      <c r="G2123">
        <v>538302</v>
      </c>
      <c r="H2123">
        <v>1274</v>
      </c>
      <c r="I2123">
        <v>13.5</v>
      </c>
      <c r="J2123">
        <v>676</v>
      </c>
      <c r="K2123">
        <v>7.2</v>
      </c>
      <c r="L2123">
        <v>85403</v>
      </c>
      <c r="M2123">
        <v>30940</v>
      </c>
      <c r="N2123">
        <v>54463</v>
      </c>
      <c r="O2123">
        <v>5.7</v>
      </c>
      <c r="P2123">
        <v>15.9</v>
      </c>
      <c r="Q2123">
        <v>74527</v>
      </c>
      <c r="R2123">
        <v>22141</v>
      </c>
      <c r="S2123">
        <v>52386</v>
      </c>
      <c r="T2123">
        <v>4.0999999999999996</v>
      </c>
      <c r="U2123">
        <v>13.8</v>
      </c>
      <c r="V2123">
        <v>10876</v>
      </c>
      <c r="W2123">
        <v>2.1</v>
      </c>
      <c r="X2123">
        <v>27.6</v>
      </c>
      <c r="AB2123">
        <v>0</v>
      </c>
    </row>
    <row r="2124" spans="1:28" x14ac:dyDescent="0.35">
      <c r="A2124">
        <v>1999</v>
      </c>
      <c r="B2124" t="s">
        <v>52</v>
      </c>
      <c r="C2124" t="s">
        <v>65</v>
      </c>
      <c r="D2124">
        <v>577</v>
      </c>
      <c r="E2124">
        <v>9076</v>
      </c>
      <c r="F2124">
        <v>383804</v>
      </c>
      <c r="G2124">
        <v>381308</v>
      </c>
      <c r="H2124">
        <v>1109</v>
      </c>
      <c r="I2124">
        <v>12.6</v>
      </c>
      <c r="J2124">
        <v>629</v>
      </c>
      <c r="K2124">
        <v>7.1</v>
      </c>
      <c r="L2124">
        <v>60221</v>
      </c>
      <c r="M2124">
        <v>22096</v>
      </c>
      <c r="N2124">
        <v>38125</v>
      </c>
      <c r="O2124">
        <v>5.8</v>
      </c>
      <c r="P2124">
        <v>15.8</v>
      </c>
      <c r="Q2124">
        <v>55229</v>
      </c>
      <c r="R2124">
        <v>13372</v>
      </c>
      <c r="S2124">
        <v>41857</v>
      </c>
      <c r="T2124">
        <v>3.5</v>
      </c>
      <c r="U2124">
        <v>14.5</v>
      </c>
      <c r="V2124">
        <v>4992</v>
      </c>
      <c r="W2124">
        <v>1.3</v>
      </c>
      <c r="X2124">
        <v>29</v>
      </c>
      <c r="Y2124">
        <v>1</v>
      </c>
      <c r="Z2124">
        <v>1</v>
      </c>
      <c r="AB2124">
        <v>1</v>
      </c>
    </row>
    <row r="2125" spans="1:28" x14ac:dyDescent="0.35">
      <c r="A2125">
        <v>1999</v>
      </c>
      <c r="B2125" t="s">
        <v>52</v>
      </c>
      <c r="C2125" t="s">
        <v>45</v>
      </c>
      <c r="D2125">
        <v>4520</v>
      </c>
      <c r="E2125">
        <v>56977</v>
      </c>
      <c r="F2125">
        <v>2962413</v>
      </c>
      <c r="G2125">
        <v>2955525</v>
      </c>
      <c r="H2125">
        <v>4403</v>
      </c>
      <c r="I2125">
        <v>7.7</v>
      </c>
      <c r="J2125">
        <v>4699</v>
      </c>
      <c r="K2125">
        <v>8.1999999999999993</v>
      </c>
      <c r="L2125">
        <v>345797</v>
      </c>
      <c r="M2125">
        <v>90988</v>
      </c>
      <c r="N2125">
        <v>254809</v>
      </c>
      <c r="O2125">
        <v>3.1</v>
      </c>
      <c r="P2125">
        <v>11.7</v>
      </c>
      <c r="Q2125">
        <v>332021</v>
      </c>
      <c r="R2125">
        <v>94163</v>
      </c>
      <c r="S2125">
        <v>237858</v>
      </c>
      <c r="T2125">
        <v>3.2</v>
      </c>
      <c r="U2125">
        <v>11.2</v>
      </c>
      <c r="V2125">
        <v>13776</v>
      </c>
      <c r="W2125">
        <v>0.5</v>
      </c>
      <c r="X2125">
        <v>22.4</v>
      </c>
      <c r="Y2125">
        <v>4</v>
      </c>
      <c r="Z2125">
        <v>4</v>
      </c>
      <c r="AA2125">
        <v>4975</v>
      </c>
      <c r="AB2125">
        <v>0</v>
      </c>
    </row>
    <row r="2126" spans="1:28" x14ac:dyDescent="0.35">
      <c r="A2126">
        <v>1999</v>
      </c>
      <c r="B2126" t="s">
        <v>53</v>
      </c>
      <c r="C2126" t="s">
        <v>44</v>
      </c>
      <c r="D2126">
        <v>11</v>
      </c>
      <c r="E2126">
        <v>115</v>
      </c>
      <c r="F2126">
        <v>33154</v>
      </c>
      <c r="G2126">
        <v>16577</v>
      </c>
      <c r="H2126">
        <v>115</v>
      </c>
      <c r="I2126">
        <v>200</v>
      </c>
      <c r="J2126">
        <v>0</v>
      </c>
      <c r="K2126">
        <v>0</v>
      </c>
      <c r="L2126">
        <v>33154</v>
      </c>
      <c r="M2126">
        <v>33154</v>
      </c>
      <c r="N2126">
        <v>0</v>
      </c>
      <c r="O2126">
        <v>200</v>
      </c>
      <c r="P2126">
        <v>200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33154</v>
      </c>
      <c r="W2126">
        <v>200</v>
      </c>
      <c r="X2126">
        <v>0</v>
      </c>
      <c r="AB2126">
        <v>0</v>
      </c>
    </row>
    <row r="2127" spans="1:28" x14ac:dyDescent="0.35">
      <c r="A2127">
        <v>1999</v>
      </c>
      <c r="B2127" t="s">
        <v>53</v>
      </c>
      <c r="C2127" t="s">
        <v>57</v>
      </c>
      <c r="D2127">
        <v>64</v>
      </c>
      <c r="E2127">
        <v>339</v>
      </c>
      <c r="F2127">
        <v>95400</v>
      </c>
      <c r="G2127">
        <v>86087</v>
      </c>
      <c r="H2127">
        <v>100</v>
      </c>
      <c r="I2127">
        <v>34</v>
      </c>
      <c r="J2127">
        <v>10</v>
      </c>
      <c r="K2127">
        <v>3.4</v>
      </c>
      <c r="L2127">
        <v>33826</v>
      </c>
      <c r="M2127">
        <v>16538</v>
      </c>
      <c r="N2127">
        <v>17288</v>
      </c>
      <c r="O2127">
        <v>19.2</v>
      </c>
      <c r="P2127">
        <v>39.299999999999997</v>
      </c>
      <c r="Q2127">
        <v>15199</v>
      </c>
      <c r="R2127">
        <v>268</v>
      </c>
      <c r="S2127">
        <v>14931</v>
      </c>
      <c r="T2127">
        <v>0.3</v>
      </c>
      <c r="U2127">
        <v>17.7</v>
      </c>
      <c r="V2127">
        <v>18627</v>
      </c>
      <c r="W2127">
        <v>21.6</v>
      </c>
      <c r="X2127">
        <v>35.4</v>
      </c>
      <c r="AB2127">
        <v>0</v>
      </c>
    </row>
    <row r="2128" spans="1:28" x14ac:dyDescent="0.35">
      <c r="A2128">
        <v>1999</v>
      </c>
      <c r="B2128" t="s">
        <v>53</v>
      </c>
      <c r="C2128" t="s">
        <v>58</v>
      </c>
      <c r="D2128">
        <v>61</v>
      </c>
      <c r="E2128">
        <v>763</v>
      </c>
      <c r="F2128">
        <v>91840</v>
      </c>
      <c r="G2128">
        <v>81824</v>
      </c>
      <c r="H2128">
        <v>234</v>
      </c>
      <c r="I2128">
        <v>35.299999999999997</v>
      </c>
      <c r="J2128">
        <v>33</v>
      </c>
      <c r="K2128">
        <v>5</v>
      </c>
      <c r="L2128">
        <v>35351</v>
      </c>
      <c r="M2128">
        <v>12154</v>
      </c>
      <c r="N2128">
        <v>23197</v>
      </c>
      <c r="O2128">
        <v>14.9</v>
      </c>
      <c r="P2128">
        <v>43.2</v>
      </c>
      <c r="Q2128">
        <v>15319</v>
      </c>
      <c r="R2128">
        <v>6706</v>
      </c>
      <c r="S2128">
        <v>8613</v>
      </c>
      <c r="T2128">
        <v>8.1999999999999993</v>
      </c>
      <c r="U2128">
        <v>18.7</v>
      </c>
      <c r="V2128">
        <v>20032</v>
      </c>
      <c r="W2128">
        <v>24.5</v>
      </c>
      <c r="X2128">
        <v>37.4</v>
      </c>
      <c r="AB2128">
        <v>0</v>
      </c>
    </row>
    <row r="2129" spans="1:28" x14ac:dyDescent="0.35">
      <c r="A2129">
        <v>1999</v>
      </c>
      <c r="B2129" t="s">
        <v>53</v>
      </c>
      <c r="C2129" t="s">
        <v>59</v>
      </c>
      <c r="D2129">
        <v>64</v>
      </c>
      <c r="E2129">
        <v>525</v>
      </c>
      <c r="F2129">
        <v>81706</v>
      </c>
      <c r="G2129">
        <v>77643</v>
      </c>
      <c r="H2129">
        <v>97</v>
      </c>
      <c r="I2129">
        <v>20.2</v>
      </c>
      <c r="J2129">
        <v>7</v>
      </c>
      <c r="K2129">
        <v>1.5</v>
      </c>
      <c r="L2129">
        <v>17274</v>
      </c>
      <c r="M2129">
        <v>7693</v>
      </c>
      <c r="N2129">
        <v>9581</v>
      </c>
      <c r="O2129">
        <v>9.9</v>
      </c>
      <c r="P2129">
        <v>22.2</v>
      </c>
      <c r="Q2129">
        <v>9148</v>
      </c>
      <c r="R2129">
        <v>440</v>
      </c>
      <c r="S2129">
        <v>8708</v>
      </c>
      <c r="T2129">
        <v>0.6</v>
      </c>
      <c r="U2129">
        <v>11.8</v>
      </c>
      <c r="V2129">
        <v>8126</v>
      </c>
      <c r="W2129">
        <v>10.4</v>
      </c>
      <c r="X2129">
        <v>23.6</v>
      </c>
      <c r="AB2129">
        <v>0</v>
      </c>
    </row>
    <row r="2130" spans="1:28" x14ac:dyDescent="0.35">
      <c r="A2130">
        <v>1999</v>
      </c>
      <c r="B2130" t="s">
        <v>53</v>
      </c>
      <c r="C2130" t="s">
        <v>60</v>
      </c>
      <c r="D2130">
        <v>65</v>
      </c>
      <c r="E2130">
        <v>1806</v>
      </c>
      <c r="F2130">
        <v>99168</v>
      </c>
      <c r="G2130">
        <v>92852</v>
      </c>
      <c r="H2130">
        <v>225</v>
      </c>
      <c r="I2130">
        <v>13.1</v>
      </c>
      <c r="J2130">
        <v>51</v>
      </c>
      <c r="K2130">
        <v>3</v>
      </c>
      <c r="L2130">
        <v>28385</v>
      </c>
      <c r="M2130">
        <v>4248</v>
      </c>
      <c r="N2130">
        <v>24137</v>
      </c>
      <c r="O2130">
        <v>4.5999999999999996</v>
      </c>
      <c r="P2130">
        <v>30.6</v>
      </c>
      <c r="Q2130">
        <v>15752</v>
      </c>
      <c r="R2130">
        <v>5277</v>
      </c>
      <c r="S2130">
        <v>10475</v>
      </c>
      <c r="T2130">
        <v>5.7</v>
      </c>
      <c r="U2130">
        <v>17</v>
      </c>
      <c r="V2130">
        <v>12633</v>
      </c>
      <c r="W2130">
        <v>13.6</v>
      </c>
      <c r="X2130">
        <v>34</v>
      </c>
      <c r="Y2130">
        <v>1</v>
      </c>
      <c r="Z2130">
        <v>1</v>
      </c>
      <c r="AB2130">
        <v>1</v>
      </c>
    </row>
    <row r="2131" spans="1:28" x14ac:dyDescent="0.35">
      <c r="A2131">
        <v>1999</v>
      </c>
      <c r="B2131" t="s">
        <v>53</v>
      </c>
      <c r="C2131" t="s">
        <v>61</v>
      </c>
      <c r="D2131">
        <v>63</v>
      </c>
      <c r="E2131">
        <v>811</v>
      </c>
      <c r="F2131">
        <v>85873</v>
      </c>
      <c r="G2131">
        <v>82358</v>
      </c>
      <c r="H2131">
        <v>94</v>
      </c>
      <c r="I2131">
        <v>11.6</v>
      </c>
      <c r="J2131">
        <v>97</v>
      </c>
      <c r="K2131">
        <v>11.9</v>
      </c>
      <c r="L2131">
        <v>24057</v>
      </c>
      <c r="M2131">
        <v>6538</v>
      </c>
      <c r="N2131">
        <v>17519</v>
      </c>
      <c r="O2131">
        <v>7.9</v>
      </c>
      <c r="P2131">
        <v>29.2</v>
      </c>
      <c r="Q2131">
        <v>17026</v>
      </c>
      <c r="R2131">
        <v>8206</v>
      </c>
      <c r="S2131">
        <v>8820</v>
      </c>
      <c r="T2131">
        <v>10</v>
      </c>
      <c r="U2131">
        <v>20.7</v>
      </c>
      <c r="V2131">
        <v>7031</v>
      </c>
      <c r="W2131">
        <v>8.5</v>
      </c>
      <c r="X2131">
        <v>41.4</v>
      </c>
      <c r="Y2131">
        <v>1</v>
      </c>
      <c r="Z2131">
        <v>1</v>
      </c>
      <c r="AB2131">
        <v>1</v>
      </c>
    </row>
    <row r="2132" spans="1:28" x14ac:dyDescent="0.35">
      <c r="A2132">
        <v>1999</v>
      </c>
      <c r="B2132" t="s">
        <v>53</v>
      </c>
      <c r="C2132" t="s">
        <v>62</v>
      </c>
      <c r="D2132">
        <v>346</v>
      </c>
      <c r="E2132">
        <v>7636</v>
      </c>
      <c r="F2132">
        <v>494736</v>
      </c>
      <c r="G2132">
        <v>486378</v>
      </c>
      <c r="H2132">
        <v>927</v>
      </c>
      <c r="I2132">
        <v>12.5</v>
      </c>
      <c r="J2132">
        <v>517</v>
      </c>
      <c r="K2132">
        <v>7</v>
      </c>
      <c r="L2132">
        <v>98953</v>
      </c>
      <c r="M2132">
        <v>32979</v>
      </c>
      <c r="N2132">
        <v>65974</v>
      </c>
      <c r="O2132">
        <v>6.8</v>
      </c>
      <c r="P2132">
        <v>20.3</v>
      </c>
      <c r="Q2132">
        <v>82237</v>
      </c>
      <c r="R2132">
        <v>24372</v>
      </c>
      <c r="S2132">
        <v>57865</v>
      </c>
      <c r="T2132">
        <v>5</v>
      </c>
      <c r="U2132">
        <v>16.899999999999999</v>
      </c>
      <c r="V2132">
        <v>16716</v>
      </c>
      <c r="W2132">
        <v>3.4</v>
      </c>
      <c r="X2132">
        <v>33.799999999999997</v>
      </c>
      <c r="Y2132">
        <v>4</v>
      </c>
      <c r="Z2132">
        <v>4</v>
      </c>
      <c r="AA2132">
        <v>10065</v>
      </c>
      <c r="AB2132">
        <v>0</v>
      </c>
    </row>
    <row r="2133" spans="1:28" x14ac:dyDescent="0.35">
      <c r="A2133">
        <v>1999</v>
      </c>
      <c r="B2133" t="s">
        <v>53</v>
      </c>
      <c r="C2133" t="s">
        <v>63</v>
      </c>
      <c r="D2133">
        <v>587</v>
      </c>
      <c r="E2133">
        <v>10564</v>
      </c>
      <c r="F2133">
        <v>839742</v>
      </c>
      <c r="G2133">
        <v>825565</v>
      </c>
      <c r="H2133">
        <v>1674</v>
      </c>
      <c r="I2133">
        <v>16.7</v>
      </c>
      <c r="J2133">
        <v>592</v>
      </c>
      <c r="K2133">
        <v>5.9</v>
      </c>
      <c r="L2133">
        <v>106656</v>
      </c>
      <c r="M2133">
        <v>33549</v>
      </c>
      <c r="N2133">
        <v>73107</v>
      </c>
      <c r="O2133">
        <v>4.0999999999999996</v>
      </c>
      <c r="P2133">
        <v>12.9</v>
      </c>
      <c r="Q2133">
        <v>78302</v>
      </c>
      <c r="R2133">
        <v>20185</v>
      </c>
      <c r="S2133">
        <v>58117</v>
      </c>
      <c r="T2133">
        <v>2.4</v>
      </c>
      <c r="U2133">
        <v>9.5</v>
      </c>
      <c r="V2133">
        <v>28354</v>
      </c>
      <c r="W2133">
        <v>3.4</v>
      </c>
      <c r="X2133">
        <v>19</v>
      </c>
      <c r="AB2133">
        <v>0</v>
      </c>
    </row>
    <row r="2134" spans="1:28" x14ac:dyDescent="0.35">
      <c r="A2134">
        <v>1999</v>
      </c>
      <c r="B2134" t="s">
        <v>53</v>
      </c>
      <c r="C2134" t="s">
        <v>64</v>
      </c>
      <c r="D2134">
        <v>460</v>
      </c>
      <c r="E2134">
        <v>10771</v>
      </c>
      <c r="F2134">
        <v>646226</v>
      </c>
      <c r="G2134">
        <v>637173</v>
      </c>
      <c r="H2134">
        <v>1220</v>
      </c>
      <c r="I2134">
        <v>11.5</v>
      </c>
      <c r="J2134">
        <v>869</v>
      </c>
      <c r="K2134">
        <v>8.1999999999999993</v>
      </c>
      <c r="L2134">
        <v>103099</v>
      </c>
      <c r="M2134">
        <v>36686</v>
      </c>
      <c r="N2134">
        <v>66413</v>
      </c>
      <c r="O2134">
        <v>5.8</v>
      </c>
      <c r="P2134">
        <v>16.2</v>
      </c>
      <c r="Q2134">
        <v>84993</v>
      </c>
      <c r="R2134">
        <v>25615</v>
      </c>
      <c r="S2134">
        <v>59378</v>
      </c>
      <c r="T2134">
        <v>4</v>
      </c>
      <c r="U2134">
        <v>13.3</v>
      </c>
      <c r="V2134">
        <v>18106</v>
      </c>
      <c r="W2134">
        <v>2.9</v>
      </c>
      <c r="X2134">
        <v>26.6</v>
      </c>
      <c r="Y2134">
        <v>2</v>
      </c>
      <c r="Z2134">
        <v>2</v>
      </c>
      <c r="AB2134">
        <v>1</v>
      </c>
    </row>
    <row r="2135" spans="1:28" x14ac:dyDescent="0.35">
      <c r="A2135">
        <v>1999</v>
      </c>
      <c r="B2135" t="s">
        <v>53</v>
      </c>
      <c r="C2135" t="s">
        <v>65</v>
      </c>
      <c r="D2135">
        <v>358</v>
      </c>
      <c r="E2135">
        <v>11924</v>
      </c>
      <c r="F2135">
        <v>511803</v>
      </c>
      <c r="G2135">
        <v>506010</v>
      </c>
      <c r="H2135">
        <v>946</v>
      </c>
      <c r="I2135">
        <v>8</v>
      </c>
      <c r="J2135">
        <v>685</v>
      </c>
      <c r="K2135">
        <v>5.8</v>
      </c>
      <c r="L2135">
        <v>70671</v>
      </c>
      <c r="M2135">
        <v>25278</v>
      </c>
      <c r="N2135">
        <v>45393</v>
      </c>
      <c r="O2135">
        <v>5</v>
      </c>
      <c r="P2135">
        <v>14</v>
      </c>
      <c r="Q2135">
        <v>59086</v>
      </c>
      <c r="R2135">
        <v>15883</v>
      </c>
      <c r="S2135">
        <v>43203</v>
      </c>
      <c r="T2135">
        <v>3.1</v>
      </c>
      <c r="U2135">
        <v>11.7</v>
      </c>
      <c r="V2135">
        <v>11585</v>
      </c>
      <c r="W2135">
        <v>2.2999999999999998</v>
      </c>
      <c r="X2135">
        <v>23.4</v>
      </c>
      <c r="AB2135">
        <v>0</v>
      </c>
    </row>
    <row r="2136" spans="1:28" x14ac:dyDescent="0.35">
      <c r="A2136">
        <v>1999</v>
      </c>
      <c r="B2136" t="s">
        <v>53</v>
      </c>
      <c r="C2136" t="s">
        <v>45</v>
      </c>
      <c r="D2136">
        <v>3314</v>
      </c>
      <c r="E2136">
        <v>76735</v>
      </c>
      <c r="F2136">
        <v>4675100</v>
      </c>
      <c r="G2136">
        <v>4647565</v>
      </c>
      <c r="H2136">
        <v>5512</v>
      </c>
      <c r="I2136">
        <v>7.2</v>
      </c>
      <c r="J2136">
        <v>4888</v>
      </c>
      <c r="K2136">
        <v>6.4</v>
      </c>
      <c r="L2136">
        <v>542456</v>
      </c>
      <c r="M2136">
        <v>151555</v>
      </c>
      <c r="N2136">
        <v>390901</v>
      </c>
      <c r="O2136">
        <v>3.3</v>
      </c>
      <c r="P2136">
        <v>11.7</v>
      </c>
      <c r="Q2136">
        <v>487387</v>
      </c>
      <c r="R2136">
        <v>146889</v>
      </c>
      <c r="S2136">
        <v>340498</v>
      </c>
      <c r="T2136">
        <v>3.2</v>
      </c>
      <c r="U2136">
        <v>10.5</v>
      </c>
      <c r="V2136">
        <v>55069</v>
      </c>
      <c r="W2136">
        <v>1.2</v>
      </c>
      <c r="X2136">
        <v>21</v>
      </c>
      <c r="Y2136">
        <v>3</v>
      </c>
      <c r="Z2136">
        <v>3</v>
      </c>
      <c r="AA2136">
        <v>7003</v>
      </c>
      <c r="AB2136">
        <v>0</v>
      </c>
    </row>
    <row r="2137" spans="1:28" x14ac:dyDescent="0.35">
      <c r="A2137">
        <v>1999</v>
      </c>
      <c r="B2137" t="s">
        <v>54</v>
      </c>
      <c r="C2137" t="s">
        <v>44</v>
      </c>
      <c r="D2137">
        <v>2</v>
      </c>
      <c r="E2137">
        <v>5</v>
      </c>
      <c r="H2137">
        <v>5</v>
      </c>
      <c r="I2137">
        <v>200</v>
      </c>
      <c r="J2137">
        <v>0</v>
      </c>
      <c r="K2137">
        <v>0</v>
      </c>
      <c r="AB2137">
        <v>1</v>
      </c>
    </row>
    <row r="2138" spans="1:28" x14ac:dyDescent="0.35">
      <c r="A2138">
        <v>1999</v>
      </c>
      <c r="B2138" t="s">
        <v>54</v>
      </c>
      <c r="C2138" t="s">
        <v>57</v>
      </c>
      <c r="D2138">
        <v>22</v>
      </c>
      <c r="E2138">
        <v>319</v>
      </c>
      <c r="F2138">
        <v>65105</v>
      </c>
      <c r="H2138">
        <v>125</v>
      </c>
      <c r="I2138">
        <v>46.8</v>
      </c>
      <c r="J2138">
        <v>21</v>
      </c>
      <c r="K2138">
        <v>7.9</v>
      </c>
      <c r="M2138">
        <v>21894</v>
      </c>
      <c r="AB2138">
        <v>1</v>
      </c>
    </row>
    <row r="2139" spans="1:28" x14ac:dyDescent="0.35">
      <c r="A2139">
        <v>1999</v>
      </c>
      <c r="B2139" t="s">
        <v>54</v>
      </c>
      <c r="C2139" t="s">
        <v>58</v>
      </c>
      <c r="D2139">
        <v>18</v>
      </c>
      <c r="E2139">
        <v>819</v>
      </c>
      <c r="F2139">
        <v>58273</v>
      </c>
      <c r="G2139">
        <v>57331</v>
      </c>
      <c r="H2139">
        <v>49</v>
      </c>
      <c r="I2139">
        <v>6.1</v>
      </c>
      <c r="J2139">
        <v>10</v>
      </c>
      <c r="K2139">
        <v>1.3</v>
      </c>
      <c r="L2139">
        <v>19513</v>
      </c>
      <c r="P2139">
        <v>34</v>
      </c>
      <c r="Q2139">
        <v>17629</v>
      </c>
      <c r="S2139">
        <v>5378</v>
      </c>
      <c r="U2139">
        <v>30.7</v>
      </c>
      <c r="V2139">
        <v>1884</v>
      </c>
      <c r="W2139">
        <v>3.3</v>
      </c>
      <c r="X2139">
        <v>61.4</v>
      </c>
      <c r="Y2139">
        <v>2</v>
      </c>
      <c r="Z2139">
        <v>2</v>
      </c>
      <c r="AB2139">
        <v>1</v>
      </c>
    </row>
    <row r="2140" spans="1:28" x14ac:dyDescent="0.35">
      <c r="A2140">
        <v>1999</v>
      </c>
      <c r="B2140" t="s">
        <v>54</v>
      </c>
      <c r="C2140" t="s">
        <v>59</v>
      </c>
      <c r="D2140">
        <v>22</v>
      </c>
      <c r="E2140">
        <v>284</v>
      </c>
      <c r="F2140">
        <v>51421</v>
      </c>
      <c r="G2140">
        <v>50838</v>
      </c>
      <c r="H2140">
        <v>55</v>
      </c>
      <c r="I2140">
        <v>16.8</v>
      </c>
      <c r="J2140">
        <v>140</v>
      </c>
      <c r="K2140">
        <v>42.7</v>
      </c>
      <c r="L2140">
        <v>13984</v>
      </c>
      <c r="P2140">
        <v>27.5</v>
      </c>
      <c r="Q2140">
        <v>12817</v>
      </c>
      <c r="R2140">
        <v>3673</v>
      </c>
      <c r="S2140">
        <v>9144</v>
      </c>
      <c r="T2140">
        <v>7.2</v>
      </c>
      <c r="U2140">
        <v>25.2</v>
      </c>
      <c r="V2140">
        <v>1167</v>
      </c>
      <c r="W2140">
        <v>2.2999999999999998</v>
      </c>
      <c r="X2140">
        <v>50.4</v>
      </c>
      <c r="AB2140">
        <v>1</v>
      </c>
    </row>
    <row r="2141" spans="1:28" x14ac:dyDescent="0.35">
      <c r="A2141">
        <v>1999</v>
      </c>
      <c r="B2141" t="s">
        <v>54</v>
      </c>
      <c r="C2141" t="s">
        <v>60</v>
      </c>
      <c r="D2141">
        <v>17</v>
      </c>
      <c r="E2141">
        <v>317</v>
      </c>
      <c r="G2141">
        <v>35000</v>
      </c>
      <c r="H2141">
        <v>91</v>
      </c>
      <c r="I2141">
        <v>32.200000000000003</v>
      </c>
      <c r="J2141">
        <v>24</v>
      </c>
      <c r="K2141">
        <v>8.5</v>
      </c>
      <c r="L2141">
        <v>11544</v>
      </c>
      <c r="P2141">
        <v>33</v>
      </c>
      <c r="Q2141">
        <v>2264</v>
      </c>
      <c r="R2141">
        <v>486</v>
      </c>
      <c r="S2141">
        <v>1778</v>
      </c>
      <c r="T2141">
        <v>1.4</v>
      </c>
      <c r="U2141">
        <v>6.5</v>
      </c>
      <c r="V2141">
        <v>9280</v>
      </c>
      <c r="W2141">
        <v>26.5</v>
      </c>
      <c r="X2141">
        <v>13</v>
      </c>
      <c r="AB2141">
        <v>1</v>
      </c>
    </row>
    <row r="2142" spans="1:28" x14ac:dyDescent="0.35">
      <c r="A2142">
        <v>1999</v>
      </c>
      <c r="B2142" t="s">
        <v>54</v>
      </c>
      <c r="C2142" t="s">
        <v>61</v>
      </c>
      <c r="D2142">
        <v>21</v>
      </c>
      <c r="E2142">
        <v>450</v>
      </c>
      <c r="F2142">
        <v>54980</v>
      </c>
      <c r="G2142">
        <v>48203</v>
      </c>
      <c r="H2142">
        <v>33</v>
      </c>
      <c r="I2142">
        <v>7.5</v>
      </c>
      <c r="J2142">
        <v>9</v>
      </c>
      <c r="K2142">
        <v>2.1</v>
      </c>
      <c r="L2142">
        <v>20482</v>
      </c>
      <c r="M2142">
        <v>1772</v>
      </c>
      <c r="N2142">
        <v>18710</v>
      </c>
      <c r="O2142">
        <v>3.7</v>
      </c>
      <c r="P2142">
        <v>42.5</v>
      </c>
      <c r="Q2142">
        <v>6927</v>
      </c>
      <c r="S2142">
        <v>6360</v>
      </c>
      <c r="U2142">
        <v>14.4</v>
      </c>
      <c r="V2142">
        <v>13555</v>
      </c>
      <c r="W2142">
        <v>28.1</v>
      </c>
      <c r="X2142">
        <v>28.8</v>
      </c>
      <c r="AB2142">
        <v>1</v>
      </c>
    </row>
    <row r="2143" spans="1:28" x14ac:dyDescent="0.35">
      <c r="A2143">
        <v>1999</v>
      </c>
      <c r="B2143" t="s">
        <v>54</v>
      </c>
      <c r="C2143" t="s">
        <v>62</v>
      </c>
      <c r="D2143">
        <v>100</v>
      </c>
      <c r="E2143">
        <v>3567</v>
      </c>
      <c r="F2143">
        <v>226004</v>
      </c>
      <c r="G2143">
        <v>231162</v>
      </c>
      <c r="H2143">
        <v>627</v>
      </c>
      <c r="I2143">
        <v>18.8</v>
      </c>
      <c r="J2143">
        <v>187</v>
      </c>
      <c r="K2143">
        <v>5.6</v>
      </c>
      <c r="L2143">
        <v>35229</v>
      </c>
      <c r="M2143">
        <v>13097</v>
      </c>
      <c r="N2143">
        <v>22132</v>
      </c>
      <c r="O2143">
        <v>5.7</v>
      </c>
      <c r="P2143">
        <v>15.2</v>
      </c>
      <c r="Q2143">
        <v>45546</v>
      </c>
      <c r="R2143">
        <v>17730</v>
      </c>
      <c r="S2143">
        <v>27816</v>
      </c>
      <c r="T2143">
        <v>7.7</v>
      </c>
      <c r="U2143">
        <v>19.7</v>
      </c>
      <c r="V2143">
        <v>-10317</v>
      </c>
      <c r="W2143">
        <v>-4.5</v>
      </c>
      <c r="X2143">
        <v>30.4</v>
      </c>
      <c r="AB2143">
        <v>0</v>
      </c>
    </row>
    <row r="2144" spans="1:28" x14ac:dyDescent="0.35">
      <c r="A2144">
        <v>1999</v>
      </c>
      <c r="B2144" t="s">
        <v>54</v>
      </c>
      <c r="C2144" t="s">
        <v>63</v>
      </c>
      <c r="D2144">
        <v>241</v>
      </c>
      <c r="E2144">
        <v>9863</v>
      </c>
      <c r="F2144">
        <v>673181</v>
      </c>
      <c r="G2144">
        <v>660179</v>
      </c>
      <c r="H2144">
        <v>1616</v>
      </c>
      <c r="I2144">
        <v>17.5</v>
      </c>
      <c r="J2144">
        <v>418</v>
      </c>
      <c r="K2144">
        <v>4.5</v>
      </c>
      <c r="L2144">
        <v>82334</v>
      </c>
      <c r="M2144">
        <v>29730</v>
      </c>
      <c r="N2144">
        <v>52604</v>
      </c>
      <c r="O2144">
        <v>4.5</v>
      </c>
      <c r="P2144">
        <v>12.5</v>
      </c>
      <c r="Q2144">
        <v>56330</v>
      </c>
      <c r="R2144">
        <v>9879</v>
      </c>
      <c r="S2144">
        <v>46451</v>
      </c>
      <c r="T2144">
        <v>1.5</v>
      </c>
      <c r="U2144">
        <v>8.5</v>
      </c>
      <c r="V2144">
        <v>26004</v>
      </c>
      <c r="W2144">
        <v>4</v>
      </c>
      <c r="X2144">
        <v>17</v>
      </c>
      <c r="AB2144">
        <v>0</v>
      </c>
    </row>
    <row r="2145" spans="1:28" x14ac:dyDescent="0.35">
      <c r="A2145">
        <v>1999</v>
      </c>
      <c r="B2145" t="s">
        <v>54</v>
      </c>
      <c r="C2145" t="s">
        <v>64</v>
      </c>
      <c r="D2145">
        <v>163</v>
      </c>
      <c r="E2145">
        <v>7853</v>
      </c>
      <c r="F2145">
        <v>411288</v>
      </c>
      <c r="G2145">
        <v>393815</v>
      </c>
      <c r="H2145">
        <v>979</v>
      </c>
      <c r="I2145">
        <v>13</v>
      </c>
      <c r="J2145">
        <v>312</v>
      </c>
      <c r="K2145">
        <v>4.2</v>
      </c>
      <c r="L2145">
        <v>76700</v>
      </c>
      <c r="M2145">
        <v>28773</v>
      </c>
      <c r="N2145">
        <v>47927</v>
      </c>
      <c r="O2145">
        <v>7.3</v>
      </c>
      <c r="P2145">
        <v>19.5</v>
      </c>
      <c r="Q2145">
        <v>41754</v>
      </c>
      <c r="R2145">
        <v>10445</v>
      </c>
      <c r="S2145">
        <v>31309</v>
      </c>
      <c r="T2145">
        <v>2.7</v>
      </c>
      <c r="U2145">
        <v>10.6</v>
      </c>
      <c r="V2145">
        <v>34946</v>
      </c>
      <c r="W2145">
        <v>8.9</v>
      </c>
      <c r="X2145">
        <v>21.2</v>
      </c>
      <c r="AB2145">
        <v>0</v>
      </c>
    </row>
    <row r="2146" spans="1:28" x14ac:dyDescent="0.35">
      <c r="A2146">
        <v>1999</v>
      </c>
      <c r="B2146" t="s">
        <v>54</v>
      </c>
      <c r="C2146" t="s">
        <v>65</v>
      </c>
      <c r="D2146">
        <v>154</v>
      </c>
      <c r="E2146">
        <v>7373</v>
      </c>
      <c r="F2146">
        <v>451795</v>
      </c>
      <c r="G2146">
        <v>441308</v>
      </c>
      <c r="H2146">
        <v>796</v>
      </c>
      <c r="I2146">
        <v>11.1</v>
      </c>
      <c r="J2146">
        <v>419</v>
      </c>
      <c r="K2146">
        <v>5.8</v>
      </c>
      <c r="L2146">
        <v>74811</v>
      </c>
      <c r="M2146">
        <v>23739</v>
      </c>
      <c r="N2146">
        <v>51072</v>
      </c>
      <c r="O2146">
        <v>5.4</v>
      </c>
      <c r="P2146">
        <v>17</v>
      </c>
      <c r="Q2146">
        <v>53836</v>
      </c>
      <c r="R2146">
        <v>15402</v>
      </c>
      <c r="S2146">
        <v>38434</v>
      </c>
      <c r="T2146">
        <v>3.5</v>
      </c>
      <c r="U2146">
        <v>12.2</v>
      </c>
      <c r="V2146">
        <v>20975</v>
      </c>
      <c r="W2146">
        <v>4.8</v>
      </c>
      <c r="X2146">
        <v>24.4</v>
      </c>
      <c r="AB2146">
        <v>0</v>
      </c>
    </row>
    <row r="2147" spans="1:28" x14ac:dyDescent="0.35">
      <c r="A2147">
        <v>1999</v>
      </c>
      <c r="B2147" t="s">
        <v>54</v>
      </c>
      <c r="C2147" t="s">
        <v>45</v>
      </c>
      <c r="D2147">
        <v>1385</v>
      </c>
      <c r="E2147">
        <v>67224</v>
      </c>
      <c r="F2147">
        <v>3713802</v>
      </c>
      <c r="G2147">
        <v>3711508</v>
      </c>
      <c r="H2147">
        <v>5936</v>
      </c>
      <c r="I2147">
        <v>8.9</v>
      </c>
      <c r="J2147">
        <v>4911</v>
      </c>
      <c r="K2147">
        <v>7.4</v>
      </c>
      <c r="L2147">
        <v>433552</v>
      </c>
      <c r="M2147">
        <v>114528</v>
      </c>
      <c r="N2147">
        <v>319024</v>
      </c>
      <c r="O2147">
        <v>3.1</v>
      </c>
      <c r="P2147">
        <v>11.7</v>
      </c>
      <c r="Q2147">
        <v>428965</v>
      </c>
      <c r="R2147">
        <v>123271</v>
      </c>
      <c r="S2147">
        <v>305694</v>
      </c>
      <c r="T2147">
        <v>3.3</v>
      </c>
      <c r="U2147">
        <v>11.6</v>
      </c>
      <c r="V2147">
        <v>4587</v>
      </c>
      <c r="W2147">
        <v>0.1</v>
      </c>
      <c r="X2147">
        <v>23.2</v>
      </c>
      <c r="AB2147">
        <v>0</v>
      </c>
    </row>
    <row r="2148" spans="1:28" x14ac:dyDescent="0.35">
      <c r="A2148">
        <v>1999</v>
      </c>
      <c r="B2148" t="s">
        <v>55</v>
      </c>
      <c r="C2148" t="s">
        <v>44</v>
      </c>
      <c r="D2148">
        <v>1</v>
      </c>
      <c r="E2148">
        <v>52</v>
      </c>
      <c r="H2148">
        <v>52</v>
      </c>
      <c r="I2148">
        <v>200</v>
      </c>
      <c r="J2148">
        <v>0</v>
      </c>
      <c r="K2148">
        <v>0</v>
      </c>
      <c r="AB2148">
        <v>1</v>
      </c>
    </row>
    <row r="2149" spans="1:28" x14ac:dyDescent="0.35">
      <c r="A2149">
        <v>1999</v>
      </c>
      <c r="B2149" t="s">
        <v>55</v>
      </c>
      <c r="C2149" t="s">
        <v>57</v>
      </c>
      <c r="D2149">
        <v>8</v>
      </c>
      <c r="E2149">
        <v>114</v>
      </c>
      <c r="F2149">
        <v>20404</v>
      </c>
      <c r="G2149">
        <v>20676</v>
      </c>
      <c r="H2149">
        <v>0</v>
      </c>
      <c r="I2149">
        <v>0</v>
      </c>
      <c r="J2149">
        <v>65</v>
      </c>
      <c r="K2149">
        <v>44.4</v>
      </c>
      <c r="L2149">
        <v>2184</v>
      </c>
      <c r="M2149">
        <v>0</v>
      </c>
      <c r="N2149">
        <v>2184</v>
      </c>
      <c r="O2149">
        <v>0</v>
      </c>
      <c r="P2149">
        <v>10.6</v>
      </c>
      <c r="Q2149">
        <v>2728</v>
      </c>
      <c r="S2149">
        <v>1321</v>
      </c>
      <c r="U2149">
        <v>13.2</v>
      </c>
      <c r="V2149">
        <v>-544</v>
      </c>
      <c r="W2149">
        <v>-2.6</v>
      </c>
      <c r="X2149">
        <v>21.2</v>
      </c>
      <c r="AB2149">
        <v>1</v>
      </c>
    </row>
    <row r="2150" spans="1:28" x14ac:dyDescent="0.35">
      <c r="A2150">
        <v>1999</v>
      </c>
      <c r="B2150" t="s">
        <v>55</v>
      </c>
      <c r="C2150" t="s">
        <v>58</v>
      </c>
      <c r="D2150">
        <v>9</v>
      </c>
      <c r="E2150">
        <v>50</v>
      </c>
      <c r="F2150">
        <v>20516</v>
      </c>
      <c r="G2150">
        <v>23183</v>
      </c>
      <c r="H2150">
        <v>1</v>
      </c>
      <c r="I2150">
        <v>0.5</v>
      </c>
      <c r="J2150">
        <v>334</v>
      </c>
      <c r="K2150">
        <v>154.30000000000001</v>
      </c>
      <c r="L2150">
        <v>11603</v>
      </c>
      <c r="P2150">
        <v>50</v>
      </c>
      <c r="Q2150">
        <v>16937</v>
      </c>
      <c r="S2150">
        <v>6291</v>
      </c>
      <c r="U2150">
        <v>73.099999999999994</v>
      </c>
      <c r="V2150">
        <v>-5334</v>
      </c>
      <c r="W2150">
        <v>-23.1</v>
      </c>
      <c r="X2150">
        <v>100</v>
      </c>
      <c r="AB2150">
        <v>1</v>
      </c>
    </row>
    <row r="2151" spans="1:28" x14ac:dyDescent="0.35">
      <c r="A2151">
        <v>1999</v>
      </c>
      <c r="B2151" t="s">
        <v>55</v>
      </c>
      <c r="C2151" t="s">
        <v>59</v>
      </c>
      <c r="D2151">
        <v>12</v>
      </c>
      <c r="E2151">
        <v>152</v>
      </c>
      <c r="G2151">
        <v>42859</v>
      </c>
      <c r="H2151">
        <v>21</v>
      </c>
      <c r="I2151">
        <v>7.8</v>
      </c>
      <c r="J2151">
        <v>257</v>
      </c>
      <c r="K2151">
        <v>95.2</v>
      </c>
      <c r="L2151">
        <v>5614</v>
      </c>
      <c r="P2151">
        <v>13.1</v>
      </c>
      <c r="Q2151">
        <v>6212</v>
      </c>
      <c r="S2151">
        <v>2738</v>
      </c>
      <c r="U2151">
        <v>14.5</v>
      </c>
      <c r="V2151">
        <v>-598</v>
      </c>
      <c r="W2151">
        <v>-1.4</v>
      </c>
      <c r="X2151">
        <v>26.2</v>
      </c>
      <c r="AB2151">
        <v>1</v>
      </c>
    </row>
    <row r="2152" spans="1:28" x14ac:dyDescent="0.35">
      <c r="A2152">
        <v>1999</v>
      </c>
      <c r="B2152" t="s">
        <v>55</v>
      </c>
      <c r="C2152" t="s">
        <v>60</v>
      </c>
      <c r="D2152">
        <v>6</v>
      </c>
      <c r="E2152">
        <v>1213</v>
      </c>
      <c r="F2152">
        <v>19368</v>
      </c>
      <c r="H2152">
        <v>506</v>
      </c>
      <c r="I2152">
        <v>47.2</v>
      </c>
      <c r="J2152">
        <v>226</v>
      </c>
      <c r="K2152">
        <v>21.1</v>
      </c>
      <c r="M2152">
        <v>6477</v>
      </c>
      <c r="AB2152">
        <v>1</v>
      </c>
    </row>
    <row r="2153" spans="1:28" x14ac:dyDescent="0.35">
      <c r="A2153">
        <v>1999</v>
      </c>
      <c r="B2153" t="s">
        <v>55</v>
      </c>
      <c r="C2153" t="s">
        <v>61</v>
      </c>
      <c r="D2153">
        <v>19</v>
      </c>
      <c r="E2153">
        <v>1007</v>
      </c>
      <c r="F2153">
        <v>89813</v>
      </c>
      <c r="G2153">
        <v>83231</v>
      </c>
      <c r="H2153">
        <v>475</v>
      </c>
      <c r="I2153">
        <v>60.8</v>
      </c>
      <c r="J2153">
        <v>26</v>
      </c>
      <c r="K2153">
        <v>3.3</v>
      </c>
      <c r="L2153">
        <v>23837</v>
      </c>
      <c r="P2153">
        <v>28.6</v>
      </c>
      <c r="Q2153">
        <v>10672</v>
      </c>
      <c r="R2153">
        <v>479</v>
      </c>
      <c r="S2153">
        <v>10193</v>
      </c>
      <c r="T2153">
        <v>0.6</v>
      </c>
      <c r="U2153">
        <v>12.8</v>
      </c>
      <c r="V2153">
        <v>13165</v>
      </c>
      <c r="W2153">
        <v>15.8</v>
      </c>
      <c r="X2153">
        <v>25.6</v>
      </c>
      <c r="AB2153">
        <v>1</v>
      </c>
    </row>
    <row r="2154" spans="1:28" x14ac:dyDescent="0.35">
      <c r="A2154">
        <v>1999</v>
      </c>
      <c r="B2154" t="s">
        <v>55</v>
      </c>
      <c r="C2154" t="s">
        <v>62</v>
      </c>
      <c r="D2154">
        <v>53</v>
      </c>
      <c r="E2154">
        <v>4160</v>
      </c>
      <c r="F2154">
        <v>173234</v>
      </c>
      <c r="G2154">
        <v>165233</v>
      </c>
      <c r="H2154">
        <v>1184</v>
      </c>
      <c r="I2154">
        <v>32.6</v>
      </c>
      <c r="J2154">
        <v>124</v>
      </c>
      <c r="K2154">
        <v>3.4</v>
      </c>
      <c r="L2154">
        <v>35748</v>
      </c>
      <c r="M2154">
        <v>15369</v>
      </c>
      <c r="N2154">
        <v>20379</v>
      </c>
      <c r="O2154">
        <v>9.3000000000000007</v>
      </c>
      <c r="P2154">
        <v>21.6</v>
      </c>
      <c r="Q2154">
        <v>19745</v>
      </c>
      <c r="R2154">
        <v>4314</v>
      </c>
      <c r="S2154">
        <v>15431</v>
      </c>
      <c r="T2154">
        <v>2.6</v>
      </c>
      <c r="U2154">
        <v>11.9</v>
      </c>
      <c r="V2154">
        <v>16003</v>
      </c>
      <c r="W2154">
        <v>9.6999999999999993</v>
      </c>
      <c r="X2154">
        <v>23.8</v>
      </c>
      <c r="AB2154">
        <v>0</v>
      </c>
    </row>
    <row r="2155" spans="1:28" x14ac:dyDescent="0.35">
      <c r="A2155">
        <v>1999</v>
      </c>
      <c r="B2155" t="s">
        <v>55</v>
      </c>
      <c r="C2155" t="s">
        <v>63</v>
      </c>
      <c r="D2155">
        <v>111</v>
      </c>
      <c r="E2155">
        <v>6064</v>
      </c>
      <c r="F2155">
        <v>468625</v>
      </c>
      <c r="G2155">
        <v>453600</v>
      </c>
      <c r="H2155">
        <v>943</v>
      </c>
      <c r="I2155">
        <v>15.8</v>
      </c>
      <c r="J2155">
        <v>754</v>
      </c>
      <c r="K2155">
        <v>12.6</v>
      </c>
      <c r="L2155">
        <v>80608</v>
      </c>
      <c r="M2155">
        <v>29058</v>
      </c>
      <c r="N2155">
        <v>51550</v>
      </c>
      <c r="O2155">
        <v>6.4</v>
      </c>
      <c r="P2155">
        <v>17.8</v>
      </c>
      <c r="Q2155">
        <v>50558</v>
      </c>
      <c r="R2155">
        <v>14362</v>
      </c>
      <c r="S2155">
        <v>36196</v>
      </c>
      <c r="T2155">
        <v>3.2</v>
      </c>
      <c r="U2155">
        <v>11.1</v>
      </c>
      <c r="V2155">
        <v>30050</v>
      </c>
      <c r="W2155">
        <v>6.7</v>
      </c>
      <c r="X2155">
        <v>22.2</v>
      </c>
      <c r="AB2155">
        <v>0</v>
      </c>
    </row>
    <row r="2156" spans="1:28" x14ac:dyDescent="0.35">
      <c r="A2156">
        <v>1999</v>
      </c>
      <c r="B2156" t="s">
        <v>55</v>
      </c>
      <c r="C2156" t="s">
        <v>64</v>
      </c>
      <c r="D2156">
        <v>79</v>
      </c>
      <c r="E2156">
        <v>3364</v>
      </c>
      <c r="F2156">
        <v>317454</v>
      </c>
      <c r="G2156">
        <v>311722</v>
      </c>
      <c r="H2156">
        <v>391</v>
      </c>
      <c r="I2156">
        <v>11.7</v>
      </c>
      <c r="J2156">
        <v>352</v>
      </c>
      <c r="K2156">
        <v>10.5</v>
      </c>
      <c r="L2156">
        <v>49630</v>
      </c>
      <c r="M2156">
        <v>19826</v>
      </c>
      <c r="N2156">
        <v>29804</v>
      </c>
      <c r="O2156">
        <v>6.4</v>
      </c>
      <c r="P2156">
        <v>15.9</v>
      </c>
      <c r="Q2156">
        <v>38165</v>
      </c>
      <c r="R2156">
        <v>6883</v>
      </c>
      <c r="S2156">
        <v>31282</v>
      </c>
      <c r="T2156">
        <v>2.2000000000000002</v>
      </c>
      <c r="U2156">
        <v>12.2</v>
      </c>
      <c r="V2156">
        <v>11465</v>
      </c>
      <c r="W2156">
        <v>3.7</v>
      </c>
      <c r="X2156">
        <v>24.4</v>
      </c>
      <c r="AB2156">
        <v>0</v>
      </c>
    </row>
    <row r="2157" spans="1:28" x14ac:dyDescent="0.35">
      <c r="A2157">
        <v>1999</v>
      </c>
      <c r="B2157" t="s">
        <v>55</v>
      </c>
      <c r="C2157" t="s">
        <v>65</v>
      </c>
      <c r="D2157">
        <v>69</v>
      </c>
      <c r="E2157">
        <v>6969</v>
      </c>
      <c r="F2157">
        <v>286420</v>
      </c>
      <c r="G2157">
        <v>280081</v>
      </c>
      <c r="H2157">
        <v>735</v>
      </c>
      <c r="I2157">
        <v>10.9</v>
      </c>
      <c r="J2157">
        <v>329</v>
      </c>
      <c r="K2157">
        <v>4.9000000000000004</v>
      </c>
      <c r="L2157">
        <v>64018</v>
      </c>
      <c r="M2157">
        <v>21467</v>
      </c>
      <c r="N2157">
        <v>42551</v>
      </c>
      <c r="O2157">
        <v>7.7</v>
      </c>
      <c r="P2157">
        <v>22.9</v>
      </c>
      <c r="Q2157">
        <v>51339</v>
      </c>
      <c r="R2157">
        <v>10861</v>
      </c>
      <c r="S2157">
        <v>40478</v>
      </c>
      <c r="T2157">
        <v>3.9</v>
      </c>
      <c r="U2157">
        <v>18.3</v>
      </c>
      <c r="V2157">
        <v>12679</v>
      </c>
      <c r="W2157">
        <v>4.5999999999999996</v>
      </c>
      <c r="X2157">
        <v>36.6</v>
      </c>
      <c r="AB2157">
        <v>0</v>
      </c>
    </row>
    <row r="2158" spans="1:28" x14ac:dyDescent="0.35">
      <c r="A2158">
        <v>1999</v>
      </c>
      <c r="B2158" t="s">
        <v>55</v>
      </c>
      <c r="C2158" t="s">
        <v>45</v>
      </c>
      <c r="D2158">
        <v>951</v>
      </c>
      <c r="E2158">
        <v>93653</v>
      </c>
      <c r="F2158">
        <v>4726495</v>
      </c>
      <c r="G2158">
        <v>4688568</v>
      </c>
      <c r="H2158">
        <v>10198</v>
      </c>
      <c r="I2158">
        <v>11.1</v>
      </c>
      <c r="J2158">
        <v>7095</v>
      </c>
      <c r="K2158">
        <v>7.7</v>
      </c>
      <c r="L2158">
        <v>665364</v>
      </c>
      <c r="M2158">
        <v>245344</v>
      </c>
      <c r="N2158">
        <v>420020</v>
      </c>
      <c r="O2158">
        <v>5.2</v>
      </c>
      <c r="P2158">
        <v>14.2</v>
      </c>
      <c r="Q2158">
        <v>589509</v>
      </c>
      <c r="R2158">
        <v>155869</v>
      </c>
      <c r="S2158">
        <v>433640</v>
      </c>
      <c r="T2158">
        <v>3.3</v>
      </c>
      <c r="U2158">
        <v>12.6</v>
      </c>
      <c r="V2158">
        <v>75855</v>
      </c>
      <c r="W2158">
        <v>1.6</v>
      </c>
      <c r="X2158">
        <v>25.2</v>
      </c>
      <c r="AB2158">
        <v>0</v>
      </c>
    </row>
    <row r="2159" spans="1:28" x14ac:dyDescent="0.35">
      <c r="A2159">
        <v>1999</v>
      </c>
      <c r="B2159" t="s">
        <v>56</v>
      </c>
      <c r="C2159" t="s">
        <v>57</v>
      </c>
      <c r="D2159">
        <v>6</v>
      </c>
      <c r="E2159">
        <v>90</v>
      </c>
      <c r="F2159">
        <v>23954</v>
      </c>
      <c r="H2159">
        <v>3</v>
      </c>
      <c r="I2159">
        <v>5.9</v>
      </c>
      <c r="J2159">
        <v>6</v>
      </c>
      <c r="K2159">
        <v>11.8</v>
      </c>
      <c r="M2159">
        <v>77</v>
      </c>
      <c r="AB2159">
        <v>1</v>
      </c>
    </row>
    <row r="2160" spans="1:28" x14ac:dyDescent="0.35">
      <c r="A2160">
        <v>1999</v>
      </c>
      <c r="B2160" t="s">
        <v>56</v>
      </c>
      <c r="C2160" t="s">
        <v>58</v>
      </c>
      <c r="D2160">
        <v>4</v>
      </c>
      <c r="E2160">
        <v>20</v>
      </c>
      <c r="F2160">
        <v>31804</v>
      </c>
      <c r="G2160">
        <v>28986</v>
      </c>
      <c r="H2160">
        <v>0</v>
      </c>
      <c r="I2160">
        <v>0</v>
      </c>
      <c r="J2160">
        <v>3</v>
      </c>
      <c r="K2160">
        <v>14</v>
      </c>
      <c r="L2160">
        <v>7846</v>
      </c>
      <c r="M2160">
        <v>0</v>
      </c>
      <c r="N2160">
        <v>7846</v>
      </c>
      <c r="O2160">
        <v>0</v>
      </c>
      <c r="P2160">
        <v>27.1</v>
      </c>
      <c r="Q2160">
        <v>2210</v>
      </c>
      <c r="S2160">
        <v>0</v>
      </c>
      <c r="U2160">
        <v>7.6</v>
      </c>
      <c r="V2160">
        <v>5636</v>
      </c>
      <c r="W2160">
        <v>19.5</v>
      </c>
      <c r="X2160">
        <v>15.2</v>
      </c>
      <c r="AB2160">
        <v>1</v>
      </c>
    </row>
    <row r="2161" spans="1:28" x14ac:dyDescent="0.35">
      <c r="A2161">
        <v>1999</v>
      </c>
      <c r="B2161" t="s">
        <v>56</v>
      </c>
      <c r="C2161" t="s">
        <v>59</v>
      </c>
      <c r="D2161">
        <v>4</v>
      </c>
      <c r="E2161">
        <v>26</v>
      </c>
      <c r="G2161">
        <v>15055</v>
      </c>
      <c r="H2161">
        <v>0</v>
      </c>
      <c r="I2161">
        <v>0</v>
      </c>
      <c r="J2161">
        <v>2</v>
      </c>
      <c r="K2161">
        <v>7.4</v>
      </c>
      <c r="L2161">
        <v>444</v>
      </c>
      <c r="M2161">
        <v>0</v>
      </c>
      <c r="N2161">
        <v>444</v>
      </c>
      <c r="O2161">
        <v>0</v>
      </c>
      <c r="P2161">
        <v>2.9</v>
      </c>
      <c r="Q2161">
        <v>1333</v>
      </c>
      <c r="S2161">
        <v>357</v>
      </c>
      <c r="U2161">
        <v>8.9</v>
      </c>
      <c r="V2161">
        <v>-889</v>
      </c>
      <c r="W2161">
        <v>-6</v>
      </c>
      <c r="X2161">
        <v>5.8</v>
      </c>
      <c r="AB2161">
        <v>1</v>
      </c>
    </row>
    <row r="2162" spans="1:28" x14ac:dyDescent="0.35">
      <c r="A2162">
        <v>1999</v>
      </c>
      <c r="B2162" t="s">
        <v>56</v>
      </c>
      <c r="C2162" t="s">
        <v>60</v>
      </c>
      <c r="D2162">
        <v>6</v>
      </c>
      <c r="E2162">
        <v>72</v>
      </c>
      <c r="H2162">
        <v>17</v>
      </c>
      <c r="I2162">
        <v>26.2</v>
      </c>
      <c r="J2162">
        <v>3</v>
      </c>
      <c r="K2162">
        <v>4.5999999999999996</v>
      </c>
      <c r="AB2162">
        <v>1</v>
      </c>
    </row>
    <row r="2163" spans="1:28" x14ac:dyDescent="0.35">
      <c r="A2163">
        <v>1999</v>
      </c>
      <c r="B2163" t="s">
        <v>56</v>
      </c>
      <c r="C2163" t="s">
        <v>61</v>
      </c>
      <c r="D2163">
        <v>8</v>
      </c>
      <c r="E2163">
        <v>224</v>
      </c>
      <c r="F2163">
        <v>13390</v>
      </c>
      <c r="G2163">
        <v>11272</v>
      </c>
      <c r="H2163">
        <v>169</v>
      </c>
      <c r="I2163">
        <v>105.3</v>
      </c>
      <c r="J2163">
        <v>36</v>
      </c>
      <c r="K2163">
        <v>22.4</v>
      </c>
      <c r="L2163">
        <v>10717</v>
      </c>
      <c r="P2163">
        <v>95.1</v>
      </c>
      <c r="Q2163">
        <v>6480</v>
      </c>
      <c r="S2163">
        <v>1492</v>
      </c>
      <c r="U2163">
        <v>57.5</v>
      </c>
      <c r="V2163">
        <v>4237</v>
      </c>
      <c r="W2163">
        <v>37.6</v>
      </c>
      <c r="X2163">
        <v>115</v>
      </c>
      <c r="AB2163">
        <v>1</v>
      </c>
    </row>
    <row r="2164" spans="1:28" x14ac:dyDescent="0.35">
      <c r="A2164">
        <v>1999</v>
      </c>
      <c r="B2164" t="s">
        <v>56</v>
      </c>
      <c r="C2164" t="s">
        <v>62</v>
      </c>
      <c r="D2164">
        <v>50</v>
      </c>
      <c r="E2164">
        <v>4926</v>
      </c>
      <c r="F2164">
        <v>429071</v>
      </c>
      <c r="G2164">
        <v>413583</v>
      </c>
      <c r="H2164">
        <v>581</v>
      </c>
      <c r="I2164">
        <v>12.1</v>
      </c>
      <c r="J2164">
        <v>342</v>
      </c>
      <c r="K2164">
        <v>7.1</v>
      </c>
      <c r="L2164">
        <v>123200</v>
      </c>
      <c r="M2164">
        <v>50433</v>
      </c>
      <c r="N2164">
        <v>72767</v>
      </c>
      <c r="O2164">
        <v>12.2</v>
      </c>
      <c r="P2164">
        <v>29.8</v>
      </c>
      <c r="Q2164">
        <v>92224</v>
      </c>
      <c r="R2164">
        <v>22317</v>
      </c>
      <c r="S2164">
        <v>69907</v>
      </c>
      <c r="T2164">
        <v>5.4</v>
      </c>
      <c r="U2164">
        <v>22.3</v>
      </c>
      <c r="V2164">
        <v>30976</v>
      </c>
      <c r="W2164">
        <v>7.5</v>
      </c>
      <c r="X2164">
        <v>44.6</v>
      </c>
      <c r="AB2164">
        <v>0</v>
      </c>
    </row>
    <row r="2165" spans="1:28" x14ac:dyDescent="0.35">
      <c r="A2165">
        <v>1999</v>
      </c>
      <c r="B2165" t="s">
        <v>56</v>
      </c>
      <c r="C2165" t="s">
        <v>63</v>
      </c>
      <c r="D2165">
        <v>84</v>
      </c>
      <c r="E2165">
        <v>15637</v>
      </c>
      <c r="F2165">
        <v>1150430</v>
      </c>
      <c r="G2165">
        <v>1118323</v>
      </c>
      <c r="H2165">
        <v>2314</v>
      </c>
      <c r="I2165">
        <v>15.4</v>
      </c>
      <c r="J2165">
        <v>1102</v>
      </c>
      <c r="K2165">
        <v>7.3</v>
      </c>
      <c r="L2165">
        <v>251909</v>
      </c>
      <c r="M2165">
        <v>93731</v>
      </c>
      <c r="N2165">
        <v>158178</v>
      </c>
      <c r="O2165">
        <v>8.4</v>
      </c>
      <c r="P2165">
        <v>22.5</v>
      </c>
      <c r="Q2165">
        <v>187694</v>
      </c>
      <c r="R2165">
        <v>53952</v>
      </c>
      <c r="S2165">
        <v>133742</v>
      </c>
      <c r="T2165">
        <v>4.8</v>
      </c>
      <c r="U2165">
        <v>16.8</v>
      </c>
      <c r="V2165">
        <v>64215</v>
      </c>
      <c r="W2165">
        <v>5.7</v>
      </c>
      <c r="X2165">
        <v>33.6</v>
      </c>
      <c r="AB2165">
        <v>0</v>
      </c>
    </row>
    <row r="2166" spans="1:28" x14ac:dyDescent="0.35">
      <c r="A2166">
        <v>1999</v>
      </c>
      <c r="B2166" t="s">
        <v>56</v>
      </c>
      <c r="C2166" t="s">
        <v>64</v>
      </c>
      <c r="D2166">
        <v>76</v>
      </c>
      <c r="E2166">
        <v>10215</v>
      </c>
      <c r="F2166">
        <v>1065835</v>
      </c>
      <c r="G2166">
        <v>1037682</v>
      </c>
      <c r="H2166">
        <v>982</v>
      </c>
      <c r="I2166">
        <v>9.6999999999999993</v>
      </c>
      <c r="J2166">
        <v>872</v>
      </c>
      <c r="K2166">
        <v>8.6</v>
      </c>
      <c r="L2166">
        <v>181643</v>
      </c>
      <c r="M2166">
        <v>73321</v>
      </c>
      <c r="N2166">
        <v>108322</v>
      </c>
      <c r="O2166">
        <v>7.1</v>
      </c>
      <c r="P2166">
        <v>17.5</v>
      </c>
      <c r="Q2166">
        <v>125339</v>
      </c>
      <c r="R2166">
        <v>40411</v>
      </c>
      <c r="S2166">
        <v>84928</v>
      </c>
      <c r="T2166">
        <v>3.9</v>
      </c>
      <c r="U2166">
        <v>12.1</v>
      </c>
      <c r="V2166">
        <v>56304</v>
      </c>
      <c r="W2166">
        <v>5.4</v>
      </c>
      <c r="X2166">
        <v>24.2</v>
      </c>
      <c r="AB2166">
        <v>0</v>
      </c>
    </row>
    <row r="2167" spans="1:28" x14ac:dyDescent="0.35">
      <c r="A2167">
        <v>1999</v>
      </c>
      <c r="B2167" t="s">
        <v>56</v>
      </c>
      <c r="C2167" t="s">
        <v>65</v>
      </c>
      <c r="D2167">
        <v>70</v>
      </c>
      <c r="E2167">
        <v>13796</v>
      </c>
      <c r="F2167">
        <v>916737</v>
      </c>
      <c r="G2167">
        <v>910859</v>
      </c>
      <c r="H2167">
        <v>1462</v>
      </c>
      <c r="I2167">
        <v>10.6</v>
      </c>
      <c r="J2167">
        <v>1379</v>
      </c>
      <c r="K2167">
        <v>10</v>
      </c>
      <c r="L2167">
        <v>132479</v>
      </c>
      <c r="M2167">
        <v>49143</v>
      </c>
      <c r="N2167">
        <v>83336</v>
      </c>
      <c r="O2167">
        <v>5.4</v>
      </c>
      <c r="P2167">
        <v>14.5</v>
      </c>
      <c r="Q2167">
        <v>120723</v>
      </c>
      <c r="R2167">
        <v>41328</v>
      </c>
      <c r="S2167">
        <v>79395</v>
      </c>
      <c r="T2167">
        <v>4.5</v>
      </c>
      <c r="U2167">
        <v>13.3</v>
      </c>
      <c r="V2167">
        <v>11756</v>
      </c>
      <c r="W2167">
        <v>1.2</v>
      </c>
      <c r="X2167">
        <v>26.6</v>
      </c>
      <c r="AB2167">
        <v>0</v>
      </c>
    </row>
    <row r="2168" spans="1:28" x14ac:dyDescent="0.35">
      <c r="A2168">
        <v>1999</v>
      </c>
      <c r="B2168" t="s">
        <v>56</v>
      </c>
      <c r="C2168" t="s">
        <v>45</v>
      </c>
      <c r="D2168">
        <v>942</v>
      </c>
      <c r="E2168">
        <v>432804</v>
      </c>
      <c r="F2168">
        <v>24761324</v>
      </c>
      <c r="G2168">
        <v>24685655</v>
      </c>
      <c r="H2168">
        <v>49158</v>
      </c>
      <c r="I2168">
        <v>11.5</v>
      </c>
      <c r="J2168">
        <v>37758</v>
      </c>
      <c r="K2168">
        <v>8.9</v>
      </c>
      <c r="L2168">
        <v>3344496</v>
      </c>
      <c r="M2168">
        <v>1189423</v>
      </c>
      <c r="N2168">
        <v>2155073</v>
      </c>
      <c r="O2168">
        <v>4.8</v>
      </c>
      <c r="P2168">
        <v>13.5</v>
      </c>
      <c r="Q2168">
        <v>3193159</v>
      </c>
      <c r="R2168">
        <v>1079475</v>
      </c>
      <c r="S2168">
        <v>2113684</v>
      </c>
      <c r="T2168">
        <v>4.4000000000000004</v>
      </c>
      <c r="U2168">
        <v>12.9</v>
      </c>
      <c r="V2168">
        <v>151337</v>
      </c>
      <c r="W2168">
        <v>0.6</v>
      </c>
      <c r="X2168">
        <v>25.8</v>
      </c>
      <c r="AB2168">
        <v>0</v>
      </c>
    </row>
    <row r="2169" spans="1:28" x14ac:dyDescent="0.35">
      <c r="A2169">
        <v>2000</v>
      </c>
      <c r="B2169" t="s">
        <v>43</v>
      </c>
      <c r="C2169" t="s">
        <v>44</v>
      </c>
      <c r="D2169">
        <v>411091</v>
      </c>
      <c r="E2169">
        <v>411541</v>
      </c>
      <c r="F2169">
        <v>1068849</v>
      </c>
      <c r="G2169">
        <v>538179</v>
      </c>
      <c r="H2169">
        <v>407892</v>
      </c>
      <c r="I2169">
        <v>198.2</v>
      </c>
      <c r="J2169">
        <v>0</v>
      </c>
      <c r="K2169">
        <v>0</v>
      </c>
      <c r="L2169">
        <v>1061340</v>
      </c>
      <c r="M2169">
        <v>1061340</v>
      </c>
      <c r="N2169">
        <v>0</v>
      </c>
      <c r="O2169">
        <v>197.2</v>
      </c>
      <c r="P2169">
        <v>197.2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1061340</v>
      </c>
      <c r="W2169">
        <v>197.2</v>
      </c>
      <c r="X2169">
        <v>0</v>
      </c>
      <c r="AB2169">
        <v>0</v>
      </c>
    </row>
    <row r="2170" spans="1:28" x14ac:dyDescent="0.35">
      <c r="A2170">
        <v>2000</v>
      </c>
      <c r="B2170" t="s">
        <v>43</v>
      </c>
      <c r="C2170" t="s">
        <v>57</v>
      </c>
      <c r="D2170">
        <v>248863</v>
      </c>
      <c r="E2170">
        <v>249002</v>
      </c>
      <c r="F2170">
        <v>522096</v>
      </c>
      <c r="G2170">
        <v>600781</v>
      </c>
      <c r="H2170">
        <v>193</v>
      </c>
      <c r="I2170">
        <v>0.1</v>
      </c>
      <c r="J2170">
        <v>96728</v>
      </c>
      <c r="K2170">
        <v>32.299999999999997</v>
      </c>
      <c r="L2170">
        <v>122118</v>
      </c>
      <c r="M2170">
        <v>463</v>
      </c>
      <c r="N2170">
        <v>121655</v>
      </c>
      <c r="O2170">
        <v>0.1</v>
      </c>
      <c r="P2170">
        <v>20.3</v>
      </c>
      <c r="Q2170">
        <v>279488</v>
      </c>
      <c r="R2170">
        <v>213167</v>
      </c>
      <c r="S2170">
        <v>66321</v>
      </c>
      <c r="T2170">
        <v>35.5</v>
      </c>
      <c r="U2170">
        <v>46.5</v>
      </c>
      <c r="V2170">
        <v>-157370</v>
      </c>
      <c r="W2170">
        <v>-26.2</v>
      </c>
      <c r="X2170">
        <v>40.6</v>
      </c>
      <c r="Y2170">
        <v>71654</v>
      </c>
      <c r="Z2170">
        <v>71654</v>
      </c>
      <c r="AA2170">
        <v>162838</v>
      </c>
      <c r="AB2170">
        <v>0</v>
      </c>
    </row>
    <row r="2171" spans="1:28" x14ac:dyDescent="0.35">
      <c r="A2171">
        <v>2000</v>
      </c>
      <c r="B2171" t="s">
        <v>43</v>
      </c>
      <c r="C2171" t="s">
        <v>58</v>
      </c>
      <c r="D2171">
        <v>204960</v>
      </c>
      <c r="E2171">
        <v>205110</v>
      </c>
      <c r="F2171">
        <v>428592</v>
      </c>
      <c r="G2171">
        <v>482607</v>
      </c>
      <c r="H2171">
        <v>8045</v>
      </c>
      <c r="I2171">
        <v>3.5</v>
      </c>
      <c r="J2171">
        <v>59091</v>
      </c>
      <c r="K2171">
        <v>25.6</v>
      </c>
      <c r="L2171">
        <v>89135</v>
      </c>
      <c r="M2171">
        <v>18988</v>
      </c>
      <c r="N2171">
        <v>70147</v>
      </c>
      <c r="O2171">
        <v>3.9</v>
      </c>
      <c r="P2171">
        <v>18.5</v>
      </c>
      <c r="Q2171">
        <v>197164</v>
      </c>
      <c r="R2171">
        <v>140787</v>
      </c>
      <c r="S2171">
        <v>56377</v>
      </c>
      <c r="T2171">
        <v>29.2</v>
      </c>
      <c r="U2171">
        <v>40.9</v>
      </c>
      <c r="V2171">
        <v>-108029</v>
      </c>
      <c r="W2171">
        <v>-22.4</v>
      </c>
      <c r="X2171">
        <v>37</v>
      </c>
      <c r="Y2171">
        <v>44639</v>
      </c>
      <c r="Z2171">
        <v>44639</v>
      </c>
      <c r="AA2171">
        <v>109347</v>
      </c>
      <c r="AB2171">
        <v>0</v>
      </c>
    </row>
    <row r="2172" spans="1:28" x14ac:dyDescent="0.35">
      <c r="A2172">
        <v>2000</v>
      </c>
      <c r="B2172" t="s">
        <v>43</v>
      </c>
      <c r="C2172" t="s">
        <v>59</v>
      </c>
      <c r="D2172">
        <v>173527</v>
      </c>
      <c r="E2172">
        <v>173587</v>
      </c>
      <c r="F2172">
        <v>365402</v>
      </c>
      <c r="G2172">
        <v>407377</v>
      </c>
      <c r="H2172">
        <v>7643</v>
      </c>
      <c r="I2172">
        <v>4</v>
      </c>
      <c r="J2172">
        <v>43978</v>
      </c>
      <c r="K2172">
        <v>22.9</v>
      </c>
      <c r="L2172">
        <v>70983</v>
      </c>
      <c r="M2172">
        <v>17621</v>
      </c>
      <c r="N2172">
        <v>53362</v>
      </c>
      <c r="O2172">
        <v>4.3</v>
      </c>
      <c r="P2172">
        <v>17.399999999999999</v>
      </c>
      <c r="Q2172">
        <v>154933</v>
      </c>
      <c r="R2172">
        <v>108045</v>
      </c>
      <c r="S2172">
        <v>46888</v>
      </c>
      <c r="T2172">
        <v>26.5</v>
      </c>
      <c r="U2172">
        <v>38</v>
      </c>
      <c r="V2172">
        <v>-83950</v>
      </c>
      <c r="W2172">
        <v>-20.6</v>
      </c>
      <c r="X2172">
        <v>34.799999999999997</v>
      </c>
      <c r="Y2172">
        <v>33144</v>
      </c>
      <c r="Z2172">
        <v>33144</v>
      </c>
      <c r="AA2172">
        <v>83771</v>
      </c>
      <c r="AB2172">
        <v>0</v>
      </c>
    </row>
    <row r="2173" spans="1:28" x14ac:dyDescent="0.35">
      <c r="A2173">
        <v>2000</v>
      </c>
      <c r="B2173" t="s">
        <v>43</v>
      </c>
      <c r="C2173" t="s">
        <v>60</v>
      </c>
      <c r="D2173">
        <v>147985</v>
      </c>
      <c r="E2173">
        <v>148056</v>
      </c>
      <c r="F2173">
        <v>313474</v>
      </c>
      <c r="G2173">
        <v>346865</v>
      </c>
      <c r="H2173">
        <v>6330</v>
      </c>
      <c r="I2173">
        <v>3.9</v>
      </c>
      <c r="J2173">
        <v>33889</v>
      </c>
      <c r="K2173">
        <v>21</v>
      </c>
      <c r="L2173">
        <v>56913</v>
      </c>
      <c r="M2173">
        <v>14467</v>
      </c>
      <c r="N2173">
        <v>42446</v>
      </c>
      <c r="O2173">
        <v>4.2</v>
      </c>
      <c r="P2173">
        <v>16.399999999999999</v>
      </c>
      <c r="Q2173">
        <v>123694</v>
      </c>
      <c r="R2173">
        <v>83983</v>
      </c>
      <c r="S2173">
        <v>39711</v>
      </c>
      <c r="T2173">
        <v>24.2</v>
      </c>
      <c r="U2173">
        <v>35.700000000000003</v>
      </c>
      <c r="V2173">
        <v>-66781</v>
      </c>
      <c r="W2173">
        <v>-19.3</v>
      </c>
      <c r="X2173">
        <v>32.799999999999997</v>
      </c>
      <c r="Y2173">
        <v>25301</v>
      </c>
      <c r="Z2173">
        <v>25301</v>
      </c>
      <c r="AA2173">
        <v>64469</v>
      </c>
      <c r="AB2173">
        <v>0</v>
      </c>
    </row>
    <row r="2174" spans="1:28" x14ac:dyDescent="0.35">
      <c r="A2174">
        <v>2000</v>
      </c>
      <c r="B2174" t="s">
        <v>43</v>
      </c>
      <c r="C2174" t="s">
        <v>61</v>
      </c>
      <c r="D2174">
        <v>130560</v>
      </c>
      <c r="E2174">
        <v>130624</v>
      </c>
      <c r="F2174">
        <v>276847</v>
      </c>
      <c r="G2174">
        <v>305196</v>
      </c>
      <c r="H2174">
        <v>5550</v>
      </c>
      <c r="I2174">
        <v>3.9</v>
      </c>
      <c r="J2174">
        <v>28045</v>
      </c>
      <c r="K2174">
        <v>19.8</v>
      </c>
      <c r="L2174">
        <v>48286</v>
      </c>
      <c r="M2174">
        <v>12490</v>
      </c>
      <c r="N2174">
        <v>35796</v>
      </c>
      <c r="O2174">
        <v>4.0999999999999996</v>
      </c>
      <c r="P2174">
        <v>15.8</v>
      </c>
      <c r="Q2174">
        <v>104984</v>
      </c>
      <c r="R2174">
        <v>70113</v>
      </c>
      <c r="S2174">
        <v>34871</v>
      </c>
      <c r="T2174">
        <v>23</v>
      </c>
      <c r="U2174">
        <v>34.4</v>
      </c>
      <c r="V2174">
        <v>-56698</v>
      </c>
      <c r="W2174">
        <v>-18.600000000000001</v>
      </c>
      <c r="X2174">
        <v>31.6</v>
      </c>
      <c r="Y2174">
        <v>20769</v>
      </c>
      <c r="Z2174">
        <v>20769</v>
      </c>
      <c r="AA2174">
        <v>53519</v>
      </c>
      <c r="AB2174">
        <v>0</v>
      </c>
    </row>
    <row r="2175" spans="1:28" x14ac:dyDescent="0.35">
      <c r="A2175">
        <v>2000</v>
      </c>
      <c r="B2175" t="s">
        <v>43</v>
      </c>
      <c r="C2175" t="s">
        <v>62</v>
      </c>
      <c r="D2175">
        <v>452416</v>
      </c>
      <c r="E2175">
        <v>452805</v>
      </c>
      <c r="F2175">
        <v>972996</v>
      </c>
      <c r="G2175">
        <v>1060855</v>
      </c>
      <c r="H2175">
        <v>18463</v>
      </c>
      <c r="I2175">
        <v>3.8</v>
      </c>
      <c r="J2175">
        <v>83671</v>
      </c>
      <c r="K2175">
        <v>17.3</v>
      </c>
      <c r="L2175">
        <v>155816</v>
      </c>
      <c r="M2175">
        <v>41464</v>
      </c>
      <c r="N2175">
        <v>114352</v>
      </c>
      <c r="O2175">
        <v>3.9</v>
      </c>
      <c r="P2175">
        <v>14.7</v>
      </c>
      <c r="Q2175">
        <v>331533</v>
      </c>
      <c r="R2175">
        <v>211419</v>
      </c>
      <c r="S2175">
        <v>120114</v>
      </c>
      <c r="T2175">
        <v>19.899999999999999</v>
      </c>
      <c r="U2175">
        <v>31.3</v>
      </c>
      <c r="V2175">
        <v>-175717</v>
      </c>
      <c r="W2175">
        <v>-16.600000000000001</v>
      </c>
      <c r="X2175">
        <v>29.4</v>
      </c>
      <c r="Y2175">
        <v>60941</v>
      </c>
      <c r="Z2175">
        <v>60941</v>
      </c>
      <c r="AA2175">
        <v>158786</v>
      </c>
      <c r="AB2175">
        <v>0</v>
      </c>
    </row>
    <row r="2176" spans="1:28" x14ac:dyDescent="0.35">
      <c r="A2176">
        <v>2000</v>
      </c>
      <c r="B2176" t="s">
        <v>43</v>
      </c>
      <c r="C2176" t="s">
        <v>63</v>
      </c>
      <c r="D2176">
        <v>313701</v>
      </c>
      <c r="E2176">
        <v>314156</v>
      </c>
      <c r="F2176">
        <v>684571</v>
      </c>
      <c r="G2176">
        <v>736218</v>
      </c>
      <c r="H2176">
        <v>12014</v>
      </c>
      <c r="I2176">
        <v>3.6</v>
      </c>
      <c r="J2176">
        <v>48542</v>
      </c>
      <c r="K2176">
        <v>14.6</v>
      </c>
      <c r="L2176">
        <v>99658</v>
      </c>
      <c r="M2176">
        <v>26925</v>
      </c>
      <c r="N2176">
        <v>72733</v>
      </c>
      <c r="O2176">
        <v>3.7</v>
      </c>
      <c r="P2176">
        <v>13.5</v>
      </c>
      <c r="Q2176">
        <v>202952</v>
      </c>
      <c r="R2176">
        <v>123054</v>
      </c>
      <c r="S2176">
        <v>79898</v>
      </c>
      <c r="T2176">
        <v>16.7</v>
      </c>
      <c r="U2176">
        <v>27.6</v>
      </c>
      <c r="V2176">
        <v>-103294</v>
      </c>
      <c r="W2176">
        <v>-14.1</v>
      </c>
      <c r="X2176">
        <v>27</v>
      </c>
      <c r="Y2176">
        <v>34695</v>
      </c>
      <c r="Z2176">
        <v>34695</v>
      </c>
      <c r="AA2176">
        <v>90674</v>
      </c>
      <c r="AB2176">
        <v>0</v>
      </c>
    </row>
    <row r="2177" spans="1:28" x14ac:dyDescent="0.35">
      <c r="A2177">
        <v>2000</v>
      </c>
      <c r="B2177" t="s">
        <v>43</v>
      </c>
      <c r="C2177" t="s">
        <v>64</v>
      </c>
      <c r="D2177">
        <v>210625</v>
      </c>
      <c r="E2177">
        <v>211132</v>
      </c>
      <c r="F2177">
        <v>465743</v>
      </c>
      <c r="G2177">
        <v>497506</v>
      </c>
      <c r="H2177">
        <v>6719</v>
      </c>
      <c r="I2177">
        <v>3</v>
      </c>
      <c r="J2177">
        <v>28641</v>
      </c>
      <c r="K2177">
        <v>12.9</v>
      </c>
      <c r="L2177">
        <v>59966</v>
      </c>
      <c r="M2177">
        <v>14968</v>
      </c>
      <c r="N2177">
        <v>44998</v>
      </c>
      <c r="O2177">
        <v>3</v>
      </c>
      <c r="P2177">
        <v>12.1</v>
      </c>
      <c r="Q2177">
        <v>123492</v>
      </c>
      <c r="R2177">
        <v>71702</v>
      </c>
      <c r="S2177">
        <v>51790</v>
      </c>
      <c r="T2177">
        <v>14.4</v>
      </c>
      <c r="U2177">
        <v>24.8</v>
      </c>
      <c r="V2177">
        <v>-63526</v>
      </c>
      <c r="W2177">
        <v>-12.7</v>
      </c>
      <c r="X2177">
        <v>24.2</v>
      </c>
      <c r="Y2177">
        <v>20347</v>
      </c>
      <c r="Z2177">
        <v>20347</v>
      </c>
      <c r="AA2177">
        <v>52462</v>
      </c>
      <c r="AB2177">
        <v>0</v>
      </c>
    </row>
    <row r="2178" spans="1:28" x14ac:dyDescent="0.35">
      <c r="A2178">
        <v>2000</v>
      </c>
      <c r="B2178" t="s">
        <v>43</v>
      </c>
      <c r="C2178" t="s">
        <v>65</v>
      </c>
      <c r="D2178">
        <v>96024</v>
      </c>
      <c r="E2178">
        <v>96472</v>
      </c>
      <c r="F2178">
        <v>211761</v>
      </c>
      <c r="G2178">
        <v>227593</v>
      </c>
      <c r="H2178">
        <v>3155</v>
      </c>
      <c r="I2178">
        <v>3.1</v>
      </c>
      <c r="J2178">
        <v>13877</v>
      </c>
      <c r="K2178">
        <v>13.6</v>
      </c>
      <c r="L2178">
        <v>26936</v>
      </c>
      <c r="M2178">
        <v>6945</v>
      </c>
      <c r="N2178">
        <v>19991</v>
      </c>
      <c r="O2178">
        <v>3.1</v>
      </c>
      <c r="P2178">
        <v>11.8</v>
      </c>
      <c r="Q2178">
        <v>58599</v>
      </c>
      <c r="R2178">
        <v>34679</v>
      </c>
      <c r="S2178">
        <v>23920</v>
      </c>
      <c r="T2178">
        <v>15.2</v>
      </c>
      <c r="U2178">
        <v>25.7</v>
      </c>
      <c r="V2178">
        <v>-31663</v>
      </c>
      <c r="W2178">
        <v>-13.9</v>
      </c>
      <c r="X2178">
        <v>23.6</v>
      </c>
      <c r="Y2178">
        <v>9932</v>
      </c>
      <c r="Z2178">
        <v>9932</v>
      </c>
      <c r="AA2178">
        <v>25431</v>
      </c>
      <c r="AB2178">
        <v>0</v>
      </c>
    </row>
    <row r="2179" spans="1:28" x14ac:dyDescent="0.35">
      <c r="A2179">
        <v>2000</v>
      </c>
      <c r="B2179" t="s">
        <v>43</v>
      </c>
      <c r="C2179" t="s">
        <v>45</v>
      </c>
      <c r="D2179">
        <v>226568</v>
      </c>
      <c r="E2179">
        <v>227615</v>
      </c>
      <c r="F2179">
        <v>511232</v>
      </c>
      <c r="G2179">
        <v>553763</v>
      </c>
      <c r="H2179">
        <v>5493</v>
      </c>
      <c r="I2179">
        <v>2.2999999999999998</v>
      </c>
      <c r="J2179">
        <v>33244</v>
      </c>
      <c r="K2179">
        <v>13.8</v>
      </c>
      <c r="L2179">
        <v>55280</v>
      </c>
      <c r="M2179">
        <v>12967</v>
      </c>
      <c r="N2179">
        <v>42313</v>
      </c>
      <c r="O2179">
        <v>2.2999999999999998</v>
      </c>
      <c r="P2179">
        <v>10</v>
      </c>
      <c r="Q2179">
        <v>140342</v>
      </c>
      <c r="R2179">
        <v>86227</v>
      </c>
      <c r="S2179">
        <v>54115</v>
      </c>
      <c r="T2179">
        <v>15.6</v>
      </c>
      <c r="U2179">
        <v>25.3</v>
      </c>
      <c r="V2179">
        <v>-85062</v>
      </c>
      <c r="W2179">
        <v>-15.3</v>
      </c>
      <c r="X2179">
        <v>20</v>
      </c>
      <c r="Y2179">
        <v>25304</v>
      </c>
      <c r="Z2179">
        <v>25304</v>
      </c>
      <c r="AA2179">
        <v>66100</v>
      </c>
      <c r="AB2179">
        <v>0</v>
      </c>
    </row>
    <row r="2180" spans="1:28" x14ac:dyDescent="0.35">
      <c r="A2180">
        <v>2000</v>
      </c>
      <c r="B2180" t="s">
        <v>46</v>
      </c>
      <c r="C2180" t="s">
        <v>44</v>
      </c>
      <c r="D2180">
        <v>42909</v>
      </c>
      <c r="E2180">
        <v>43646</v>
      </c>
      <c r="F2180">
        <v>524436</v>
      </c>
      <c r="G2180">
        <v>263398</v>
      </c>
      <c r="H2180">
        <v>43449</v>
      </c>
      <c r="I2180">
        <v>199.1</v>
      </c>
      <c r="J2180">
        <v>0</v>
      </c>
      <c r="K2180">
        <v>0</v>
      </c>
      <c r="L2180">
        <v>522076</v>
      </c>
      <c r="M2180">
        <v>522076</v>
      </c>
      <c r="N2180">
        <v>0</v>
      </c>
      <c r="O2180">
        <v>198.2</v>
      </c>
      <c r="P2180">
        <v>198.2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522076</v>
      </c>
      <c r="W2180">
        <v>198.2</v>
      </c>
      <c r="X2180">
        <v>0</v>
      </c>
      <c r="AB2180">
        <v>0</v>
      </c>
    </row>
    <row r="2181" spans="1:28" x14ac:dyDescent="0.35">
      <c r="A2181">
        <v>2000</v>
      </c>
      <c r="B2181" t="s">
        <v>46</v>
      </c>
      <c r="C2181" t="s">
        <v>57</v>
      </c>
      <c r="D2181">
        <v>74142</v>
      </c>
      <c r="E2181">
        <v>74750</v>
      </c>
      <c r="F2181">
        <v>502046</v>
      </c>
      <c r="G2181">
        <v>497671</v>
      </c>
      <c r="H2181">
        <v>442</v>
      </c>
      <c r="I2181">
        <v>0.6</v>
      </c>
      <c r="J2181">
        <v>6276</v>
      </c>
      <c r="K2181">
        <v>8.1</v>
      </c>
      <c r="L2181">
        <v>144190</v>
      </c>
      <c r="M2181">
        <v>1760</v>
      </c>
      <c r="N2181">
        <v>142430</v>
      </c>
      <c r="O2181">
        <v>0.4</v>
      </c>
      <c r="P2181">
        <v>29</v>
      </c>
      <c r="Q2181">
        <v>135440</v>
      </c>
      <c r="R2181">
        <v>75373</v>
      </c>
      <c r="S2181">
        <v>60067</v>
      </c>
      <c r="T2181">
        <v>15.1</v>
      </c>
      <c r="U2181">
        <v>27.2</v>
      </c>
      <c r="V2181">
        <v>8750</v>
      </c>
      <c r="W2181">
        <v>1.8</v>
      </c>
      <c r="X2181">
        <v>54.4</v>
      </c>
      <c r="Y2181">
        <v>5085</v>
      </c>
      <c r="Z2181">
        <v>5085</v>
      </c>
      <c r="AA2181">
        <v>61556</v>
      </c>
      <c r="AB2181">
        <v>0</v>
      </c>
    </row>
    <row r="2182" spans="1:28" x14ac:dyDescent="0.35">
      <c r="A2182">
        <v>2000</v>
      </c>
      <c r="B2182" t="s">
        <v>46</v>
      </c>
      <c r="C2182" t="s">
        <v>58</v>
      </c>
      <c r="D2182">
        <v>70256</v>
      </c>
      <c r="E2182">
        <v>71036</v>
      </c>
      <c r="F2182">
        <v>459969</v>
      </c>
      <c r="G2182">
        <v>471354</v>
      </c>
      <c r="H2182">
        <v>1003</v>
      </c>
      <c r="I2182">
        <v>1.4</v>
      </c>
      <c r="J2182">
        <v>5140</v>
      </c>
      <c r="K2182">
        <v>7</v>
      </c>
      <c r="L2182">
        <v>100424</v>
      </c>
      <c r="M2182">
        <v>8722</v>
      </c>
      <c r="N2182">
        <v>91702</v>
      </c>
      <c r="O2182">
        <v>1.9</v>
      </c>
      <c r="P2182">
        <v>21.3</v>
      </c>
      <c r="Q2182">
        <v>123193</v>
      </c>
      <c r="R2182">
        <v>62306</v>
      </c>
      <c r="S2182">
        <v>60887</v>
      </c>
      <c r="T2182">
        <v>13.2</v>
      </c>
      <c r="U2182">
        <v>26.1</v>
      </c>
      <c r="V2182">
        <v>-22769</v>
      </c>
      <c r="W2182">
        <v>-4.8</v>
      </c>
      <c r="X2182">
        <v>42.6</v>
      </c>
      <c r="Y2182">
        <v>4236</v>
      </c>
      <c r="Z2182">
        <v>4236</v>
      </c>
      <c r="AA2182">
        <v>51713</v>
      </c>
      <c r="AB2182">
        <v>0</v>
      </c>
    </row>
    <row r="2183" spans="1:28" x14ac:dyDescent="0.35">
      <c r="A2183">
        <v>2000</v>
      </c>
      <c r="B2183" t="s">
        <v>46</v>
      </c>
      <c r="C2183" t="s">
        <v>59</v>
      </c>
      <c r="D2183">
        <v>63511</v>
      </c>
      <c r="E2183">
        <v>63787</v>
      </c>
      <c r="F2183">
        <v>410851</v>
      </c>
      <c r="G2183">
        <v>425593</v>
      </c>
      <c r="H2183">
        <v>567</v>
      </c>
      <c r="I2183">
        <v>0.9</v>
      </c>
      <c r="J2183">
        <v>4536</v>
      </c>
      <c r="K2183">
        <v>6.9</v>
      </c>
      <c r="L2183">
        <v>78213</v>
      </c>
      <c r="M2183">
        <v>6567</v>
      </c>
      <c r="N2183">
        <v>71646</v>
      </c>
      <c r="O2183">
        <v>1.5</v>
      </c>
      <c r="P2183">
        <v>18.399999999999999</v>
      </c>
      <c r="Q2183">
        <v>107697</v>
      </c>
      <c r="R2183">
        <v>54237</v>
      </c>
      <c r="S2183">
        <v>53460</v>
      </c>
      <c r="T2183">
        <v>12.7</v>
      </c>
      <c r="U2183">
        <v>25.3</v>
      </c>
      <c r="V2183">
        <v>-29484</v>
      </c>
      <c r="W2183">
        <v>-6.9</v>
      </c>
      <c r="X2183">
        <v>36.799999999999997</v>
      </c>
      <c r="Y2183">
        <v>3635</v>
      </c>
      <c r="Z2183">
        <v>3635</v>
      </c>
      <c r="AA2183">
        <v>44180</v>
      </c>
      <c r="AB2183">
        <v>0</v>
      </c>
    </row>
    <row r="2184" spans="1:28" x14ac:dyDescent="0.35">
      <c r="A2184">
        <v>2000</v>
      </c>
      <c r="B2184" t="s">
        <v>46</v>
      </c>
      <c r="C2184" t="s">
        <v>60</v>
      </c>
      <c r="D2184">
        <v>57715</v>
      </c>
      <c r="E2184">
        <v>57931</v>
      </c>
      <c r="F2184">
        <v>371705</v>
      </c>
      <c r="G2184">
        <v>384802</v>
      </c>
      <c r="H2184">
        <v>455</v>
      </c>
      <c r="I2184">
        <v>0.8</v>
      </c>
      <c r="J2184">
        <v>3581</v>
      </c>
      <c r="K2184">
        <v>6</v>
      </c>
      <c r="L2184">
        <v>64311</v>
      </c>
      <c r="M2184">
        <v>5391</v>
      </c>
      <c r="N2184">
        <v>58920</v>
      </c>
      <c r="O2184">
        <v>1.4</v>
      </c>
      <c r="P2184">
        <v>16.7</v>
      </c>
      <c r="Q2184">
        <v>90505</v>
      </c>
      <c r="R2184">
        <v>42907</v>
      </c>
      <c r="S2184">
        <v>47598</v>
      </c>
      <c r="T2184">
        <v>11.2</v>
      </c>
      <c r="U2184">
        <v>23.5</v>
      </c>
      <c r="V2184">
        <v>-26194</v>
      </c>
      <c r="W2184">
        <v>-6.8</v>
      </c>
      <c r="X2184">
        <v>33.4</v>
      </c>
      <c r="Y2184">
        <v>2825</v>
      </c>
      <c r="Z2184">
        <v>2825</v>
      </c>
      <c r="AA2184">
        <v>34604</v>
      </c>
      <c r="AB2184">
        <v>0</v>
      </c>
    </row>
    <row r="2185" spans="1:28" x14ac:dyDescent="0.35">
      <c r="A2185">
        <v>2000</v>
      </c>
      <c r="B2185" t="s">
        <v>46</v>
      </c>
      <c r="C2185" t="s">
        <v>61</v>
      </c>
      <c r="D2185">
        <v>52665</v>
      </c>
      <c r="E2185">
        <v>52923</v>
      </c>
      <c r="F2185">
        <v>338654</v>
      </c>
      <c r="G2185">
        <v>350195</v>
      </c>
      <c r="H2185">
        <v>396</v>
      </c>
      <c r="I2185">
        <v>0.7</v>
      </c>
      <c r="J2185">
        <v>3025</v>
      </c>
      <c r="K2185">
        <v>5.6</v>
      </c>
      <c r="L2185">
        <v>55952</v>
      </c>
      <c r="M2185">
        <v>4587</v>
      </c>
      <c r="N2185">
        <v>51365</v>
      </c>
      <c r="O2185">
        <v>1.3</v>
      </c>
      <c r="P2185">
        <v>16</v>
      </c>
      <c r="Q2185">
        <v>79034</v>
      </c>
      <c r="R2185">
        <v>35999</v>
      </c>
      <c r="S2185">
        <v>43035</v>
      </c>
      <c r="T2185">
        <v>10.3</v>
      </c>
      <c r="U2185">
        <v>22.6</v>
      </c>
      <c r="V2185">
        <v>-23082</v>
      </c>
      <c r="W2185">
        <v>-6.6</v>
      </c>
      <c r="X2185">
        <v>32</v>
      </c>
      <c r="Y2185">
        <v>2343</v>
      </c>
      <c r="Z2185">
        <v>2343</v>
      </c>
      <c r="AA2185">
        <v>28770</v>
      </c>
      <c r="AB2185">
        <v>0</v>
      </c>
    </row>
    <row r="2186" spans="1:28" x14ac:dyDescent="0.35">
      <c r="A2186">
        <v>2000</v>
      </c>
      <c r="B2186" t="s">
        <v>46</v>
      </c>
      <c r="C2186" t="s">
        <v>62</v>
      </c>
      <c r="D2186">
        <v>202369</v>
      </c>
      <c r="E2186">
        <v>203830</v>
      </c>
      <c r="F2186">
        <v>1296762</v>
      </c>
      <c r="G2186">
        <v>1335945</v>
      </c>
      <c r="H2186">
        <v>1454</v>
      </c>
      <c r="I2186">
        <v>0.7</v>
      </c>
      <c r="J2186">
        <v>9590</v>
      </c>
      <c r="K2186">
        <v>4.5999999999999996</v>
      </c>
      <c r="L2186">
        <v>190354</v>
      </c>
      <c r="M2186">
        <v>16763</v>
      </c>
      <c r="N2186">
        <v>173591</v>
      </c>
      <c r="O2186">
        <v>1.3</v>
      </c>
      <c r="P2186">
        <v>14.2</v>
      </c>
      <c r="Q2186">
        <v>268719</v>
      </c>
      <c r="R2186">
        <v>112390</v>
      </c>
      <c r="S2186">
        <v>156329</v>
      </c>
      <c r="T2186">
        <v>8.4</v>
      </c>
      <c r="U2186">
        <v>20.100000000000001</v>
      </c>
      <c r="V2186">
        <v>-78365</v>
      </c>
      <c r="W2186">
        <v>-5.9</v>
      </c>
      <c r="X2186">
        <v>28.4</v>
      </c>
      <c r="Y2186">
        <v>7172</v>
      </c>
      <c r="Z2186">
        <v>7172</v>
      </c>
      <c r="AA2186">
        <v>87887</v>
      </c>
      <c r="AB2186">
        <v>0</v>
      </c>
    </row>
    <row r="2187" spans="1:28" x14ac:dyDescent="0.35">
      <c r="A2187">
        <v>2000</v>
      </c>
      <c r="B2187" t="s">
        <v>46</v>
      </c>
      <c r="C2187" t="s">
        <v>63</v>
      </c>
      <c r="D2187">
        <v>153630</v>
      </c>
      <c r="E2187">
        <v>155577</v>
      </c>
      <c r="F2187">
        <v>982989</v>
      </c>
      <c r="G2187">
        <v>1009675</v>
      </c>
      <c r="H2187">
        <v>916</v>
      </c>
      <c r="I2187">
        <v>0.6</v>
      </c>
      <c r="J2187">
        <v>6052</v>
      </c>
      <c r="K2187">
        <v>3.8</v>
      </c>
      <c r="L2187">
        <v>126324</v>
      </c>
      <c r="M2187">
        <v>10590</v>
      </c>
      <c r="N2187">
        <v>115734</v>
      </c>
      <c r="O2187">
        <v>1</v>
      </c>
      <c r="P2187">
        <v>12.5</v>
      </c>
      <c r="Q2187">
        <v>179695</v>
      </c>
      <c r="R2187">
        <v>68921</v>
      </c>
      <c r="S2187">
        <v>110774</v>
      </c>
      <c r="T2187">
        <v>6.8</v>
      </c>
      <c r="U2187">
        <v>17.8</v>
      </c>
      <c r="V2187">
        <v>-53371</v>
      </c>
      <c r="W2187">
        <v>-5.3</v>
      </c>
      <c r="X2187">
        <v>25</v>
      </c>
      <c r="Y2187">
        <v>4134</v>
      </c>
      <c r="Z2187">
        <v>4134</v>
      </c>
      <c r="AA2187">
        <v>50597</v>
      </c>
      <c r="AB2187">
        <v>0</v>
      </c>
    </row>
    <row r="2188" spans="1:28" x14ac:dyDescent="0.35">
      <c r="A2188">
        <v>2000</v>
      </c>
      <c r="B2188" t="s">
        <v>46</v>
      </c>
      <c r="C2188" t="s">
        <v>64</v>
      </c>
      <c r="D2188">
        <v>111797</v>
      </c>
      <c r="E2188">
        <v>113973</v>
      </c>
      <c r="F2188">
        <v>712970</v>
      </c>
      <c r="G2188">
        <v>731310</v>
      </c>
      <c r="H2188">
        <v>587</v>
      </c>
      <c r="I2188">
        <v>0.5</v>
      </c>
      <c r="J2188">
        <v>3774</v>
      </c>
      <c r="K2188">
        <v>3.3</v>
      </c>
      <c r="L2188">
        <v>81440</v>
      </c>
      <c r="M2188">
        <v>6355</v>
      </c>
      <c r="N2188">
        <v>75085</v>
      </c>
      <c r="O2188">
        <v>0.9</v>
      </c>
      <c r="P2188">
        <v>11.1</v>
      </c>
      <c r="Q2188">
        <v>118120</v>
      </c>
      <c r="R2188">
        <v>41753</v>
      </c>
      <c r="S2188">
        <v>76367</v>
      </c>
      <c r="T2188">
        <v>5.7</v>
      </c>
      <c r="U2188">
        <v>16.2</v>
      </c>
      <c r="V2188">
        <v>-36680</v>
      </c>
      <c r="W2188">
        <v>-5.0999999999999996</v>
      </c>
      <c r="X2188">
        <v>22.2</v>
      </c>
      <c r="Y2188">
        <v>2470</v>
      </c>
      <c r="Z2188">
        <v>2470</v>
      </c>
      <c r="AA2188">
        <v>30116</v>
      </c>
      <c r="AB2188">
        <v>0</v>
      </c>
    </row>
    <row r="2189" spans="1:28" x14ac:dyDescent="0.35">
      <c r="A2189">
        <v>2000</v>
      </c>
      <c r="B2189" t="s">
        <v>46</v>
      </c>
      <c r="C2189" t="s">
        <v>65</v>
      </c>
      <c r="D2189">
        <v>52789</v>
      </c>
      <c r="E2189">
        <v>54578</v>
      </c>
      <c r="F2189">
        <v>337811</v>
      </c>
      <c r="G2189">
        <v>347341</v>
      </c>
      <c r="H2189">
        <v>310</v>
      </c>
      <c r="I2189">
        <v>0.6</v>
      </c>
      <c r="J2189">
        <v>2002</v>
      </c>
      <c r="K2189">
        <v>3.6</v>
      </c>
      <c r="L2189">
        <v>37765</v>
      </c>
      <c r="M2189">
        <v>2925</v>
      </c>
      <c r="N2189">
        <v>34840</v>
      </c>
      <c r="O2189">
        <v>0.8</v>
      </c>
      <c r="P2189">
        <v>10.9</v>
      </c>
      <c r="Q2189">
        <v>56824</v>
      </c>
      <c r="R2189">
        <v>20836</v>
      </c>
      <c r="S2189">
        <v>35988</v>
      </c>
      <c r="T2189">
        <v>6</v>
      </c>
      <c r="U2189">
        <v>16.399999999999999</v>
      </c>
      <c r="V2189">
        <v>-19059</v>
      </c>
      <c r="W2189">
        <v>-5.5</v>
      </c>
      <c r="X2189">
        <v>21.8</v>
      </c>
      <c r="Y2189">
        <v>1181</v>
      </c>
      <c r="Z2189">
        <v>1181</v>
      </c>
      <c r="AA2189">
        <v>14255</v>
      </c>
      <c r="AB2189">
        <v>0</v>
      </c>
    </row>
    <row r="2190" spans="1:28" x14ac:dyDescent="0.35">
      <c r="A2190">
        <v>2000</v>
      </c>
      <c r="B2190" t="s">
        <v>46</v>
      </c>
      <c r="C2190" t="s">
        <v>45</v>
      </c>
      <c r="D2190">
        <v>144668</v>
      </c>
      <c r="E2190">
        <v>148758</v>
      </c>
      <c r="F2190">
        <v>933691</v>
      </c>
      <c r="G2190">
        <v>961732</v>
      </c>
      <c r="H2190">
        <v>744</v>
      </c>
      <c r="I2190">
        <v>0.5</v>
      </c>
      <c r="J2190">
        <v>5375</v>
      </c>
      <c r="K2190">
        <v>3.6</v>
      </c>
      <c r="L2190">
        <v>93512</v>
      </c>
      <c r="M2190">
        <v>7397</v>
      </c>
      <c r="N2190">
        <v>86115</v>
      </c>
      <c r="O2190">
        <v>0.8</v>
      </c>
      <c r="P2190">
        <v>9.6999999999999993</v>
      </c>
      <c r="Q2190">
        <v>149593</v>
      </c>
      <c r="R2190">
        <v>56176</v>
      </c>
      <c r="S2190">
        <v>93417</v>
      </c>
      <c r="T2190">
        <v>5.8</v>
      </c>
      <c r="U2190">
        <v>15.6</v>
      </c>
      <c r="V2190">
        <v>-56081</v>
      </c>
      <c r="W2190">
        <v>-5.9</v>
      </c>
      <c r="X2190">
        <v>19.399999999999999</v>
      </c>
      <c r="Y2190">
        <v>3131</v>
      </c>
      <c r="Z2190">
        <v>3131</v>
      </c>
      <c r="AA2190">
        <v>38450</v>
      </c>
      <c r="AB2190">
        <v>0</v>
      </c>
    </row>
    <row r="2191" spans="1:28" x14ac:dyDescent="0.35">
      <c r="A2191">
        <v>2000</v>
      </c>
      <c r="B2191" t="s">
        <v>47</v>
      </c>
      <c r="C2191" t="s">
        <v>44</v>
      </c>
      <c r="D2191">
        <v>17361</v>
      </c>
      <c r="E2191">
        <v>18248</v>
      </c>
      <c r="F2191">
        <v>448478</v>
      </c>
      <c r="G2191">
        <v>225030</v>
      </c>
      <c r="H2191">
        <v>18186</v>
      </c>
      <c r="I2191">
        <v>199.3</v>
      </c>
      <c r="J2191">
        <v>0</v>
      </c>
      <c r="K2191">
        <v>0</v>
      </c>
      <c r="L2191">
        <v>446897</v>
      </c>
      <c r="M2191">
        <v>446897</v>
      </c>
      <c r="N2191">
        <v>0</v>
      </c>
      <c r="O2191">
        <v>198.6</v>
      </c>
      <c r="P2191">
        <v>198.6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446897</v>
      </c>
      <c r="W2191">
        <v>198.6</v>
      </c>
      <c r="X2191">
        <v>0</v>
      </c>
      <c r="AB2191">
        <v>0</v>
      </c>
    </row>
    <row r="2192" spans="1:28" x14ac:dyDescent="0.35">
      <c r="A2192">
        <v>2000</v>
      </c>
      <c r="B2192" t="s">
        <v>47</v>
      </c>
      <c r="C2192" t="s">
        <v>57</v>
      </c>
      <c r="D2192">
        <v>35404</v>
      </c>
      <c r="E2192">
        <v>36771</v>
      </c>
      <c r="F2192">
        <v>509469</v>
      </c>
      <c r="G2192">
        <v>490357</v>
      </c>
      <c r="H2192">
        <v>896</v>
      </c>
      <c r="I2192">
        <v>2.4</v>
      </c>
      <c r="J2192">
        <v>2304</v>
      </c>
      <c r="K2192">
        <v>6.1</v>
      </c>
      <c r="L2192">
        <v>150969</v>
      </c>
      <c r="M2192">
        <v>6917</v>
      </c>
      <c r="N2192">
        <v>144052</v>
      </c>
      <c r="O2192">
        <v>1.4</v>
      </c>
      <c r="P2192">
        <v>30.8</v>
      </c>
      <c r="Q2192">
        <v>112745</v>
      </c>
      <c r="R2192">
        <v>58300</v>
      </c>
      <c r="S2192">
        <v>54445</v>
      </c>
      <c r="T2192">
        <v>11.9</v>
      </c>
      <c r="U2192">
        <v>23</v>
      </c>
      <c r="V2192">
        <v>38224</v>
      </c>
      <c r="W2192">
        <v>7.8</v>
      </c>
      <c r="X2192">
        <v>46</v>
      </c>
      <c r="Y2192">
        <v>1867</v>
      </c>
      <c r="Z2192">
        <v>1867</v>
      </c>
      <c r="AA2192">
        <v>48145</v>
      </c>
      <c r="AB2192">
        <v>0</v>
      </c>
    </row>
    <row r="2193" spans="1:28" x14ac:dyDescent="0.35">
      <c r="A2193">
        <v>2000</v>
      </c>
      <c r="B2193" t="s">
        <v>47</v>
      </c>
      <c r="C2193" t="s">
        <v>58</v>
      </c>
      <c r="D2193">
        <v>36136</v>
      </c>
      <c r="E2193">
        <v>38285</v>
      </c>
      <c r="F2193">
        <v>497463</v>
      </c>
      <c r="G2193">
        <v>499685</v>
      </c>
      <c r="H2193">
        <v>1251</v>
      </c>
      <c r="I2193">
        <v>3.2</v>
      </c>
      <c r="J2193">
        <v>2087</v>
      </c>
      <c r="K2193">
        <v>5.4</v>
      </c>
      <c r="L2193">
        <v>108913</v>
      </c>
      <c r="M2193">
        <v>12795</v>
      </c>
      <c r="N2193">
        <v>96118</v>
      </c>
      <c r="O2193">
        <v>2.6</v>
      </c>
      <c r="P2193">
        <v>21.8</v>
      </c>
      <c r="Q2193">
        <v>113357</v>
      </c>
      <c r="R2193">
        <v>53159</v>
      </c>
      <c r="S2193">
        <v>60198</v>
      </c>
      <c r="T2193">
        <v>10.6</v>
      </c>
      <c r="U2193">
        <v>22.7</v>
      </c>
      <c r="V2193">
        <v>-4444</v>
      </c>
      <c r="W2193">
        <v>-0.9</v>
      </c>
      <c r="X2193">
        <v>43.6</v>
      </c>
      <c r="Y2193">
        <v>1723</v>
      </c>
      <c r="Z2193">
        <v>1723</v>
      </c>
      <c r="AA2193">
        <v>44514</v>
      </c>
      <c r="AB2193">
        <v>0</v>
      </c>
    </row>
    <row r="2194" spans="1:28" x14ac:dyDescent="0.35">
      <c r="A2194">
        <v>2000</v>
      </c>
      <c r="B2194" t="s">
        <v>47</v>
      </c>
      <c r="C2194" t="s">
        <v>59</v>
      </c>
      <c r="D2194">
        <v>33110</v>
      </c>
      <c r="E2194">
        <v>33828</v>
      </c>
      <c r="F2194">
        <v>449105</v>
      </c>
      <c r="G2194">
        <v>454318</v>
      </c>
      <c r="H2194">
        <v>225</v>
      </c>
      <c r="I2194">
        <v>0.7</v>
      </c>
      <c r="J2194">
        <v>1765</v>
      </c>
      <c r="K2194">
        <v>5.0999999999999996</v>
      </c>
      <c r="L2194">
        <v>83121</v>
      </c>
      <c r="M2194">
        <v>5014</v>
      </c>
      <c r="N2194">
        <v>78107</v>
      </c>
      <c r="O2194">
        <v>1.1000000000000001</v>
      </c>
      <c r="P2194">
        <v>18.3</v>
      </c>
      <c r="Q2194">
        <v>93547</v>
      </c>
      <c r="R2194">
        <v>42811</v>
      </c>
      <c r="S2194">
        <v>50736</v>
      </c>
      <c r="T2194">
        <v>9.4</v>
      </c>
      <c r="U2194">
        <v>20.6</v>
      </c>
      <c r="V2194">
        <v>-10426</v>
      </c>
      <c r="W2194">
        <v>-2.2999999999999998</v>
      </c>
      <c r="X2194">
        <v>36.6</v>
      </c>
      <c r="Y2194">
        <v>1377</v>
      </c>
      <c r="Z2194">
        <v>1377</v>
      </c>
      <c r="AA2194">
        <v>35450</v>
      </c>
      <c r="AB2194">
        <v>0</v>
      </c>
    </row>
    <row r="2195" spans="1:28" x14ac:dyDescent="0.35">
      <c r="A2195">
        <v>2000</v>
      </c>
      <c r="B2195" t="s">
        <v>47</v>
      </c>
      <c r="C2195" t="s">
        <v>60</v>
      </c>
      <c r="D2195">
        <v>30537</v>
      </c>
      <c r="E2195">
        <v>31220</v>
      </c>
      <c r="F2195">
        <v>411019</v>
      </c>
      <c r="G2195">
        <v>416043</v>
      </c>
      <c r="H2195">
        <v>199</v>
      </c>
      <c r="I2195">
        <v>0.6</v>
      </c>
      <c r="J2195">
        <v>1502</v>
      </c>
      <c r="K2195">
        <v>4.7</v>
      </c>
      <c r="L2195">
        <v>68944</v>
      </c>
      <c r="M2195">
        <v>4615</v>
      </c>
      <c r="N2195">
        <v>64329</v>
      </c>
      <c r="O2195">
        <v>1.1000000000000001</v>
      </c>
      <c r="P2195">
        <v>16.600000000000001</v>
      </c>
      <c r="Q2195">
        <v>78991</v>
      </c>
      <c r="R2195">
        <v>34377</v>
      </c>
      <c r="S2195">
        <v>44614</v>
      </c>
      <c r="T2195">
        <v>8.3000000000000007</v>
      </c>
      <c r="U2195">
        <v>19</v>
      </c>
      <c r="V2195">
        <v>-10047</v>
      </c>
      <c r="W2195">
        <v>-2.4</v>
      </c>
      <c r="X2195">
        <v>33.200000000000003</v>
      </c>
      <c r="Y2195">
        <v>1042</v>
      </c>
      <c r="Z2195">
        <v>1042</v>
      </c>
      <c r="AA2195">
        <v>27026</v>
      </c>
      <c r="AB2195">
        <v>0</v>
      </c>
    </row>
    <row r="2196" spans="1:28" x14ac:dyDescent="0.35">
      <c r="A2196">
        <v>2000</v>
      </c>
      <c r="B2196" t="s">
        <v>47</v>
      </c>
      <c r="C2196" t="s">
        <v>61</v>
      </c>
      <c r="D2196">
        <v>28883</v>
      </c>
      <c r="E2196">
        <v>29578</v>
      </c>
      <c r="F2196">
        <v>387094</v>
      </c>
      <c r="G2196">
        <v>393207</v>
      </c>
      <c r="H2196">
        <v>192</v>
      </c>
      <c r="I2196">
        <v>0.6</v>
      </c>
      <c r="J2196">
        <v>1284</v>
      </c>
      <c r="K2196">
        <v>4.3</v>
      </c>
      <c r="L2196">
        <v>60873</v>
      </c>
      <c r="M2196">
        <v>4256</v>
      </c>
      <c r="N2196">
        <v>56617</v>
      </c>
      <c r="O2196">
        <v>1.1000000000000001</v>
      </c>
      <c r="P2196">
        <v>15.5</v>
      </c>
      <c r="Q2196">
        <v>73099</v>
      </c>
      <c r="R2196">
        <v>30299</v>
      </c>
      <c r="S2196">
        <v>42800</v>
      </c>
      <c r="T2196">
        <v>7.7</v>
      </c>
      <c r="U2196">
        <v>18.600000000000001</v>
      </c>
      <c r="V2196">
        <v>-12226</v>
      </c>
      <c r="W2196">
        <v>-3.1</v>
      </c>
      <c r="X2196">
        <v>31</v>
      </c>
      <c r="Y2196">
        <v>929</v>
      </c>
      <c r="Z2196">
        <v>929</v>
      </c>
      <c r="AA2196">
        <v>23882</v>
      </c>
      <c r="AB2196">
        <v>0</v>
      </c>
    </row>
    <row r="2197" spans="1:28" x14ac:dyDescent="0.35">
      <c r="A2197">
        <v>2000</v>
      </c>
      <c r="B2197" t="s">
        <v>47</v>
      </c>
      <c r="C2197" t="s">
        <v>62</v>
      </c>
      <c r="D2197">
        <v>115416</v>
      </c>
      <c r="E2197">
        <v>119425</v>
      </c>
      <c r="F2197">
        <v>1540228</v>
      </c>
      <c r="G2197">
        <v>1564661</v>
      </c>
      <c r="H2197">
        <v>642</v>
      </c>
      <c r="I2197">
        <v>0.5</v>
      </c>
      <c r="J2197">
        <v>4507</v>
      </c>
      <c r="K2197">
        <v>3.7</v>
      </c>
      <c r="L2197">
        <v>212525</v>
      </c>
      <c r="M2197">
        <v>13956</v>
      </c>
      <c r="N2197">
        <v>198569</v>
      </c>
      <c r="O2197">
        <v>0.9</v>
      </c>
      <c r="P2197">
        <v>13.6</v>
      </c>
      <c r="Q2197">
        <v>261391</v>
      </c>
      <c r="R2197">
        <v>100489</v>
      </c>
      <c r="S2197">
        <v>160902</v>
      </c>
      <c r="T2197">
        <v>6.4</v>
      </c>
      <c r="U2197">
        <v>16.7</v>
      </c>
      <c r="V2197">
        <v>-48866</v>
      </c>
      <c r="W2197">
        <v>-3.1</v>
      </c>
      <c r="X2197">
        <v>27.2</v>
      </c>
      <c r="Y2197">
        <v>2964</v>
      </c>
      <c r="Z2197">
        <v>2964</v>
      </c>
      <c r="AA2197">
        <v>75873</v>
      </c>
      <c r="AB2197">
        <v>0</v>
      </c>
    </row>
    <row r="2198" spans="1:28" x14ac:dyDescent="0.35">
      <c r="A2198">
        <v>2000</v>
      </c>
      <c r="B2198" t="s">
        <v>47</v>
      </c>
      <c r="C2198" t="s">
        <v>63</v>
      </c>
      <c r="D2198">
        <v>93090</v>
      </c>
      <c r="E2198">
        <v>98604</v>
      </c>
      <c r="F2198">
        <v>1239618</v>
      </c>
      <c r="G2198">
        <v>1257875</v>
      </c>
      <c r="H2198">
        <v>413</v>
      </c>
      <c r="I2198">
        <v>0.4</v>
      </c>
      <c r="J2198">
        <v>3163</v>
      </c>
      <c r="K2198">
        <v>3.2</v>
      </c>
      <c r="L2198">
        <v>146340</v>
      </c>
      <c r="M2198">
        <v>8367</v>
      </c>
      <c r="N2198">
        <v>137973</v>
      </c>
      <c r="O2198">
        <v>0.7</v>
      </c>
      <c r="P2198">
        <v>11.6</v>
      </c>
      <c r="Q2198">
        <v>182854</v>
      </c>
      <c r="R2198">
        <v>64901</v>
      </c>
      <c r="S2198">
        <v>117953</v>
      </c>
      <c r="T2198">
        <v>5.2</v>
      </c>
      <c r="U2198">
        <v>14.5</v>
      </c>
      <c r="V2198">
        <v>-36514</v>
      </c>
      <c r="W2198">
        <v>-2.9</v>
      </c>
      <c r="X2198">
        <v>23.2</v>
      </c>
      <c r="Y2198">
        <v>1765</v>
      </c>
      <c r="Z2198">
        <v>1765</v>
      </c>
      <c r="AA2198">
        <v>45695</v>
      </c>
      <c r="AB2198">
        <v>0</v>
      </c>
    </row>
    <row r="2199" spans="1:28" x14ac:dyDescent="0.35">
      <c r="A2199">
        <v>2000</v>
      </c>
      <c r="B2199" t="s">
        <v>47</v>
      </c>
      <c r="C2199" t="s">
        <v>64</v>
      </c>
      <c r="D2199">
        <v>68415</v>
      </c>
      <c r="E2199">
        <v>73830</v>
      </c>
      <c r="F2199">
        <v>909317</v>
      </c>
      <c r="G2199">
        <v>922641</v>
      </c>
      <c r="H2199">
        <v>311</v>
      </c>
      <c r="I2199">
        <v>0.4</v>
      </c>
      <c r="J2199">
        <v>1933</v>
      </c>
      <c r="K2199">
        <v>2.6</v>
      </c>
      <c r="L2199">
        <v>97035</v>
      </c>
      <c r="M2199">
        <v>6099</v>
      </c>
      <c r="N2199">
        <v>90936</v>
      </c>
      <c r="O2199">
        <v>0.7</v>
      </c>
      <c r="P2199">
        <v>10.5</v>
      </c>
      <c r="Q2199">
        <v>123682</v>
      </c>
      <c r="R2199">
        <v>41338</v>
      </c>
      <c r="S2199">
        <v>82344</v>
      </c>
      <c r="T2199">
        <v>4.5</v>
      </c>
      <c r="U2199">
        <v>13.4</v>
      </c>
      <c r="V2199">
        <v>-26647</v>
      </c>
      <c r="W2199">
        <v>-2.9</v>
      </c>
      <c r="X2199">
        <v>21</v>
      </c>
      <c r="Y2199">
        <v>1054</v>
      </c>
      <c r="Z2199">
        <v>1054</v>
      </c>
      <c r="AA2199">
        <v>27786</v>
      </c>
      <c r="AB2199">
        <v>0</v>
      </c>
    </row>
    <row r="2200" spans="1:28" x14ac:dyDescent="0.35">
      <c r="A2200">
        <v>2000</v>
      </c>
      <c r="B2200" t="s">
        <v>47</v>
      </c>
      <c r="C2200" t="s">
        <v>65</v>
      </c>
      <c r="D2200">
        <v>35137</v>
      </c>
      <c r="E2200">
        <v>39999</v>
      </c>
      <c r="F2200">
        <v>468686</v>
      </c>
      <c r="G2200">
        <v>476919</v>
      </c>
      <c r="H2200">
        <v>224</v>
      </c>
      <c r="I2200">
        <v>0.6</v>
      </c>
      <c r="J2200">
        <v>1286</v>
      </c>
      <c r="K2200">
        <v>3.2</v>
      </c>
      <c r="L2200">
        <v>47828</v>
      </c>
      <c r="M2200">
        <v>3536</v>
      </c>
      <c r="N2200">
        <v>44292</v>
      </c>
      <c r="O2200">
        <v>0.7</v>
      </c>
      <c r="P2200">
        <v>10</v>
      </c>
      <c r="Q2200">
        <v>64293</v>
      </c>
      <c r="R2200">
        <v>22128</v>
      </c>
      <c r="S2200">
        <v>42165</v>
      </c>
      <c r="T2200">
        <v>4.5999999999999996</v>
      </c>
      <c r="U2200">
        <v>13.5</v>
      </c>
      <c r="V2200">
        <v>-16465</v>
      </c>
      <c r="W2200">
        <v>-3.5</v>
      </c>
      <c r="X2200">
        <v>20</v>
      </c>
      <c r="Y2200">
        <v>472</v>
      </c>
      <c r="Z2200">
        <v>472</v>
      </c>
      <c r="AA2200">
        <v>12414</v>
      </c>
      <c r="AB2200">
        <v>0</v>
      </c>
    </row>
    <row r="2201" spans="1:28" x14ac:dyDescent="0.35">
      <c r="A2201">
        <v>2000</v>
      </c>
      <c r="B2201" t="s">
        <v>47</v>
      </c>
      <c r="C2201" t="s">
        <v>45</v>
      </c>
      <c r="D2201">
        <v>111084</v>
      </c>
      <c r="E2201">
        <v>123129</v>
      </c>
      <c r="F2201">
        <v>1492007</v>
      </c>
      <c r="G2201">
        <v>1517661</v>
      </c>
      <c r="H2201">
        <v>607</v>
      </c>
      <c r="I2201">
        <v>0.5</v>
      </c>
      <c r="J2201">
        <v>3558</v>
      </c>
      <c r="K2201">
        <v>2.9</v>
      </c>
      <c r="L2201">
        <v>136159</v>
      </c>
      <c r="M2201">
        <v>9153</v>
      </c>
      <c r="N2201">
        <v>127006</v>
      </c>
      <c r="O2201">
        <v>0.6</v>
      </c>
      <c r="P2201">
        <v>9</v>
      </c>
      <c r="Q2201">
        <v>187466</v>
      </c>
      <c r="R2201">
        <v>62412</v>
      </c>
      <c r="S2201">
        <v>125054</v>
      </c>
      <c r="T2201">
        <v>4.0999999999999996</v>
      </c>
      <c r="U2201">
        <v>12.4</v>
      </c>
      <c r="V2201">
        <v>-51307</v>
      </c>
      <c r="W2201">
        <v>-3.4</v>
      </c>
      <c r="X2201">
        <v>18</v>
      </c>
      <c r="Y2201">
        <v>1453</v>
      </c>
      <c r="Z2201">
        <v>1453</v>
      </c>
      <c r="AA2201">
        <v>37893</v>
      </c>
      <c r="AB2201">
        <v>0</v>
      </c>
    </row>
    <row r="2202" spans="1:28" x14ac:dyDescent="0.35">
      <c r="A2202">
        <v>2000</v>
      </c>
      <c r="B2202" t="s">
        <v>48</v>
      </c>
      <c r="C2202" t="s">
        <v>44</v>
      </c>
      <c r="D2202">
        <v>7955</v>
      </c>
      <c r="E2202">
        <v>9126</v>
      </c>
      <c r="F2202">
        <v>460365</v>
      </c>
      <c r="G2202">
        <v>230753</v>
      </c>
      <c r="H2202">
        <v>9104</v>
      </c>
      <c r="I2202">
        <v>199.5</v>
      </c>
      <c r="J2202">
        <v>0</v>
      </c>
      <c r="K2202">
        <v>0</v>
      </c>
      <c r="L2202">
        <v>459224</v>
      </c>
      <c r="M2202">
        <v>459224</v>
      </c>
      <c r="N2202">
        <v>0</v>
      </c>
      <c r="O2202">
        <v>199</v>
      </c>
      <c r="P2202">
        <v>199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459224</v>
      </c>
      <c r="W2202">
        <v>199</v>
      </c>
      <c r="X2202">
        <v>0</v>
      </c>
      <c r="AB2202">
        <v>0</v>
      </c>
    </row>
    <row r="2203" spans="1:28" x14ac:dyDescent="0.35">
      <c r="A2203">
        <v>2000</v>
      </c>
      <c r="B2203" t="s">
        <v>48</v>
      </c>
      <c r="C2203" t="s">
        <v>57</v>
      </c>
      <c r="D2203">
        <v>18739</v>
      </c>
      <c r="E2203">
        <v>21146</v>
      </c>
      <c r="F2203">
        <v>610657</v>
      </c>
      <c r="G2203">
        <v>579133</v>
      </c>
      <c r="H2203">
        <v>1410</v>
      </c>
      <c r="I2203">
        <v>6.7</v>
      </c>
      <c r="J2203">
        <v>1099</v>
      </c>
      <c r="K2203">
        <v>5.2</v>
      </c>
      <c r="L2203">
        <v>188987</v>
      </c>
      <c r="M2203">
        <v>22257</v>
      </c>
      <c r="N2203">
        <v>166730</v>
      </c>
      <c r="O2203">
        <v>3.8</v>
      </c>
      <c r="P2203">
        <v>32.6</v>
      </c>
      <c r="Q2203">
        <v>125938</v>
      </c>
      <c r="R2203">
        <v>60069</v>
      </c>
      <c r="S2203">
        <v>65869</v>
      </c>
      <c r="T2203">
        <v>10.4</v>
      </c>
      <c r="U2203">
        <v>21.7</v>
      </c>
      <c r="V2203">
        <v>63049</v>
      </c>
      <c r="W2203">
        <v>10.9</v>
      </c>
      <c r="X2203">
        <v>43.4</v>
      </c>
      <c r="Y2203">
        <v>819</v>
      </c>
      <c r="Z2203">
        <v>819</v>
      </c>
      <c r="AA2203">
        <v>47723</v>
      </c>
      <c r="AB2203">
        <v>0</v>
      </c>
    </row>
    <row r="2204" spans="1:28" x14ac:dyDescent="0.35">
      <c r="A2204">
        <v>2000</v>
      </c>
      <c r="B2204" t="s">
        <v>48</v>
      </c>
      <c r="C2204" t="s">
        <v>58</v>
      </c>
      <c r="D2204">
        <v>20252</v>
      </c>
      <c r="E2204">
        <v>24892</v>
      </c>
      <c r="F2204">
        <v>629311</v>
      </c>
      <c r="G2204">
        <v>621053</v>
      </c>
      <c r="H2204">
        <v>2085</v>
      </c>
      <c r="I2204">
        <v>8.6</v>
      </c>
      <c r="J2204">
        <v>970</v>
      </c>
      <c r="K2204">
        <v>4</v>
      </c>
      <c r="L2204">
        <v>144060</v>
      </c>
      <c r="M2204">
        <v>29251</v>
      </c>
      <c r="N2204">
        <v>114809</v>
      </c>
      <c r="O2204">
        <v>4.7</v>
      </c>
      <c r="P2204">
        <v>23.2</v>
      </c>
      <c r="Q2204">
        <v>127544</v>
      </c>
      <c r="R2204">
        <v>51674</v>
      </c>
      <c r="S2204">
        <v>75870</v>
      </c>
      <c r="T2204">
        <v>8.3000000000000007</v>
      </c>
      <c r="U2204">
        <v>20.5</v>
      </c>
      <c r="V2204">
        <v>16516</v>
      </c>
      <c r="W2204">
        <v>2.7</v>
      </c>
      <c r="X2204">
        <v>41</v>
      </c>
      <c r="Y2204">
        <v>733</v>
      </c>
      <c r="Z2204">
        <v>733</v>
      </c>
      <c r="AA2204">
        <v>42180</v>
      </c>
      <c r="AB2204">
        <v>0</v>
      </c>
    </row>
    <row r="2205" spans="1:28" x14ac:dyDescent="0.35">
      <c r="A2205">
        <v>2000</v>
      </c>
      <c r="B2205" t="s">
        <v>48</v>
      </c>
      <c r="C2205" t="s">
        <v>59</v>
      </c>
      <c r="D2205">
        <v>16570</v>
      </c>
      <c r="E2205">
        <v>18017</v>
      </c>
      <c r="F2205">
        <v>504575</v>
      </c>
      <c r="G2205">
        <v>505189</v>
      </c>
      <c r="H2205">
        <v>164</v>
      </c>
      <c r="I2205">
        <v>0.9</v>
      </c>
      <c r="J2205">
        <v>943</v>
      </c>
      <c r="K2205">
        <v>5.0999999999999996</v>
      </c>
      <c r="L2205">
        <v>93369</v>
      </c>
      <c r="M2205">
        <v>5326</v>
      </c>
      <c r="N2205">
        <v>88043</v>
      </c>
      <c r="O2205">
        <v>1.1000000000000001</v>
      </c>
      <c r="P2205">
        <v>18.5</v>
      </c>
      <c r="Q2205">
        <v>94597</v>
      </c>
      <c r="R2205">
        <v>43300</v>
      </c>
      <c r="S2205">
        <v>51297</v>
      </c>
      <c r="T2205">
        <v>8.6</v>
      </c>
      <c r="U2205">
        <v>18.7</v>
      </c>
      <c r="V2205">
        <v>-1228</v>
      </c>
      <c r="W2205">
        <v>-0.2</v>
      </c>
      <c r="X2205">
        <v>37</v>
      </c>
      <c r="Y2205">
        <v>593</v>
      </c>
      <c r="Z2205">
        <v>593</v>
      </c>
      <c r="AA2205">
        <v>34250</v>
      </c>
      <c r="AB2205">
        <v>0</v>
      </c>
    </row>
    <row r="2206" spans="1:28" x14ac:dyDescent="0.35">
      <c r="A2206">
        <v>2000</v>
      </c>
      <c r="B2206" t="s">
        <v>48</v>
      </c>
      <c r="C2206" t="s">
        <v>60</v>
      </c>
      <c r="D2206">
        <v>15793</v>
      </c>
      <c r="E2206">
        <v>17233</v>
      </c>
      <c r="F2206">
        <v>476238</v>
      </c>
      <c r="G2206">
        <v>477525</v>
      </c>
      <c r="H2206">
        <v>116</v>
      </c>
      <c r="I2206">
        <v>0.7</v>
      </c>
      <c r="J2206">
        <v>771</v>
      </c>
      <c r="K2206">
        <v>4.4000000000000004</v>
      </c>
      <c r="L2206">
        <v>79022</v>
      </c>
      <c r="M2206">
        <v>4070</v>
      </c>
      <c r="N2206">
        <v>74952</v>
      </c>
      <c r="O2206">
        <v>0.9</v>
      </c>
      <c r="P2206">
        <v>16.5</v>
      </c>
      <c r="Q2206">
        <v>81596</v>
      </c>
      <c r="R2206">
        <v>32496</v>
      </c>
      <c r="S2206">
        <v>49100</v>
      </c>
      <c r="T2206">
        <v>6.8</v>
      </c>
      <c r="U2206">
        <v>17.100000000000001</v>
      </c>
      <c r="V2206">
        <v>-2574</v>
      </c>
      <c r="W2206">
        <v>-0.6</v>
      </c>
      <c r="X2206">
        <v>33</v>
      </c>
      <c r="Y2206">
        <v>423</v>
      </c>
      <c r="Z2206">
        <v>423</v>
      </c>
      <c r="AA2206">
        <v>24142</v>
      </c>
      <c r="AB2206">
        <v>0</v>
      </c>
    </row>
    <row r="2207" spans="1:28" x14ac:dyDescent="0.35">
      <c r="A2207">
        <v>2000</v>
      </c>
      <c r="B2207" t="s">
        <v>48</v>
      </c>
      <c r="C2207" t="s">
        <v>61</v>
      </c>
      <c r="D2207">
        <v>14995</v>
      </c>
      <c r="E2207">
        <v>16299</v>
      </c>
      <c r="F2207">
        <v>451542</v>
      </c>
      <c r="G2207">
        <v>452963</v>
      </c>
      <c r="H2207">
        <v>128</v>
      </c>
      <c r="I2207">
        <v>0.8</v>
      </c>
      <c r="J2207">
        <v>656</v>
      </c>
      <c r="K2207">
        <v>4</v>
      </c>
      <c r="L2207">
        <v>69974</v>
      </c>
      <c r="M2207">
        <v>4163</v>
      </c>
      <c r="N2207">
        <v>65811</v>
      </c>
      <c r="O2207">
        <v>0.9</v>
      </c>
      <c r="P2207">
        <v>15.4</v>
      </c>
      <c r="Q2207">
        <v>72815</v>
      </c>
      <c r="R2207">
        <v>29059</v>
      </c>
      <c r="S2207">
        <v>43756</v>
      </c>
      <c r="T2207">
        <v>6.4</v>
      </c>
      <c r="U2207">
        <v>16.100000000000001</v>
      </c>
      <c r="V2207">
        <v>-2841</v>
      </c>
      <c r="W2207">
        <v>-0.7</v>
      </c>
      <c r="X2207">
        <v>30.8</v>
      </c>
      <c r="Y2207">
        <v>406</v>
      </c>
      <c r="Z2207">
        <v>406</v>
      </c>
      <c r="AA2207">
        <v>22895</v>
      </c>
      <c r="AB2207">
        <v>0</v>
      </c>
    </row>
    <row r="2208" spans="1:28" x14ac:dyDescent="0.35">
      <c r="A2208">
        <v>2000</v>
      </c>
      <c r="B2208" t="s">
        <v>48</v>
      </c>
      <c r="C2208" t="s">
        <v>62</v>
      </c>
      <c r="D2208">
        <v>63870</v>
      </c>
      <c r="E2208">
        <v>72433</v>
      </c>
      <c r="F2208">
        <v>1916766</v>
      </c>
      <c r="G2208">
        <v>1924616</v>
      </c>
      <c r="H2208">
        <v>449</v>
      </c>
      <c r="I2208">
        <v>0.6</v>
      </c>
      <c r="J2208">
        <v>2443</v>
      </c>
      <c r="K2208">
        <v>3.3</v>
      </c>
      <c r="L2208">
        <v>258018</v>
      </c>
      <c r="M2208">
        <v>14031</v>
      </c>
      <c r="N2208">
        <v>243987</v>
      </c>
      <c r="O2208">
        <v>0.7</v>
      </c>
      <c r="P2208">
        <v>13.4</v>
      </c>
      <c r="Q2208">
        <v>273718</v>
      </c>
      <c r="R2208">
        <v>97428</v>
      </c>
      <c r="S2208">
        <v>176290</v>
      </c>
      <c r="T2208">
        <v>5.0999999999999996</v>
      </c>
      <c r="U2208">
        <v>14.2</v>
      </c>
      <c r="V2208">
        <v>-15700</v>
      </c>
      <c r="W2208">
        <v>-0.8</v>
      </c>
      <c r="X2208">
        <v>26.8</v>
      </c>
      <c r="Y2208">
        <v>1228</v>
      </c>
      <c r="Z2208">
        <v>1228</v>
      </c>
      <c r="AA2208">
        <v>69767</v>
      </c>
      <c r="AB2208">
        <v>0</v>
      </c>
    </row>
    <row r="2209" spans="1:28" x14ac:dyDescent="0.35">
      <c r="A2209">
        <v>2000</v>
      </c>
      <c r="B2209" t="s">
        <v>48</v>
      </c>
      <c r="C2209" t="s">
        <v>63</v>
      </c>
      <c r="D2209">
        <v>56448</v>
      </c>
      <c r="E2209">
        <v>68125</v>
      </c>
      <c r="F2209">
        <v>1697338</v>
      </c>
      <c r="G2209">
        <v>1709968</v>
      </c>
      <c r="H2209">
        <v>485</v>
      </c>
      <c r="I2209">
        <v>0.7</v>
      </c>
      <c r="J2209">
        <v>2125</v>
      </c>
      <c r="K2209">
        <v>3.1</v>
      </c>
      <c r="L2209">
        <v>194162</v>
      </c>
      <c r="M2209">
        <v>11357</v>
      </c>
      <c r="N2209">
        <v>182805</v>
      </c>
      <c r="O2209">
        <v>0.7</v>
      </c>
      <c r="P2209">
        <v>11.4</v>
      </c>
      <c r="Q2209">
        <v>219421</v>
      </c>
      <c r="R2209">
        <v>73997</v>
      </c>
      <c r="S2209">
        <v>145424</v>
      </c>
      <c r="T2209">
        <v>4.3</v>
      </c>
      <c r="U2209">
        <v>12.8</v>
      </c>
      <c r="V2209">
        <v>-25259</v>
      </c>
      <c r="W2209">
        <v>-1.4</v>
      </c>
      <c r="X2209">
        <v>22.8</v>
      </c>
      <c r="Y2209">
        <v>834</v>
      </c>
      <c r="Z2209">
        <v>834</v>
      </c>
      <c r="AA2209">
        <v>47691</v>
      </c>
      <c r="AB2209">
        <v>0</v>
      </c>
    </row>
    <row r="2210" spans="1:28" x14ac:dyDescent="0.35">
      <c r="A2210">
        <v>2000</v>
      </c>
      <c r="B2210" t="s">
        <v>48</v>
      </c>
      <c r="C2210" t="s">
        <v>64</v>
      </c>
      <c r="D2210">
        <v>43420</v>
      </c>
      <c r="E2210">
        <v>54752</v>
      </c>
      <c r="F2210">
        <v>1310189</v>
      </c>
      <c r="G2210">
        <v>1318350</v>
      </c>
      <c r="H2210">
        <v>396</v>
      </c>
      <c r="I2210">
        <v>0.7</v>
      </c>
      <c r="J2210">
        <v>1622</v>
      </c>
      <c r="K2210">
        <v>2.9</v>
      </c>
      <c r="L2210">
        <v>136196</v>
      </c>
      <c r="M2210">
        <v>8520</v>
      </c>
      <c r="N2210">
        <v>127676</v>
      </c>
      <c r="O2210">
        <v>0.6</v>
      </c>
      <c r="P2210">
        <v>10.3</v>
      </c>
      <c r="Q2210">
        <v>152518</v>
      </c>
      <c r="R2210">
        <v>49132</v>
      </c>
      <c r="S2210">
        <v>103386</v>
      </c>
      <c r="T2210">
        <v>3.7</v>
      </c>
      <c r="U2210">
        <v>11.6</v>
      </c>
      <c r="V2210">
        <v>-16322</v>
      </c>
      <c r="W2210">
        <v>-1.3</v>
      </c>
      <c r="X2210">
        <v>20.6</v>
      </c>
      <c r="Y2210">
        <v>496</v>
      </c>
      <c r="Z2210">
        <v>496</v>
      </c>
      <c r="AA2210">
        <v>28732</v>
      </c>
      <c r="AB2210">
        <v>0</v>
      </c>
    </row>
    <row r="2211" spans="1:28" x14ac:dyDescent="0.35">
      <c r="A2211">
        <v>2000</v>
      </c>
      <c r="B2211" t="s">
        <v>48</v>
      </c>
      <c r="C2211" t="s">
        <v>65</v>
      </c>
      <c r="D2211">
        <v>24624</v>
      </c>
      <c r="E2211">
        <v>35607</v>
      </c>
      <c r="F2211">
        <v>749326</v>
      </c>
      <c r="G2211">
        <v>754516</v>
      </c>
      <c r="H2211">
        <v>378</v>
      </c>
      <c r="I2211">
        <v>1</v>
      </c>
      <c r="J2211">
        <v>1259</v>
      </c>
      <c r="K2211">
        <v>3.5</v>
      </c>
      <c r="L2211">
        <v>74245</v>
      </c>
      <c r="M2211">
        <v>5865</v>
      </c>
      <c r="N2211">
        <v>68380</v>
      </c>
      <c r="O2211">
        <v>0.8</v>
      </c>
      <c r="P2211">
        <v>9.8000000000000007</v>
      </c>
      <c r="Q2211">
        <v>84625</v>
      </c>
      <c r="R2211">
        <v>27436</v>
      </c>
      <c r="S2211">
        <v>57189</v>
      </c>
      <c r="T2211">
        <v>3.6</v>
      </c>
      <c r="U2211">
        <v>11.2</v>
      </c>
      <c r="V2211">
        <v>-10380</v>
      </c>
      <c r="W2211">
        <v>-1.4</v>
      </c>
      <c r="X2211">
        <v>19.600000000000001</v>
      </c>
      <c r="Y2211">
        <v>209</v>
      </c>
      <c r="Z2211">
        <v>209</v>
      </c>
      <c r="AA2211">
        <v>11760</v>
      </c>
      <c r="AB2211">
        <v>0</v>
      </c>
    </row>
    <row r="2212" spans="1:28" x14ac:dyDescent="0.35">
      <c r="A2212">
        <v>2000</v>
      </c>
      <c r="B2212" t="s">
        <v>48</v>
      </c>
      <c r="C2212" t="s">
        <v>45</v>
      </c>
      <c r="D2212">
        <v>92887</v>
      </c>
      <c r="E2212">
        <v>124156</v>
      </c>
      <c r="F2212">
        <v>2858434</v>
      </c>
      <c r="G2212">
        <v>2879033</v>
      </c>
      <c r="H2212">
        <v>1225</v>
      </c>
      <c r="I2212">
        <v>1</v>
      </c>
      <c r="J2212">
        <v>3621</v>
      </c>
      <c r="K2212">
        <v>2.9</v>
      </c>
      <c r="L2212">
        <v>253523</v>
      </c>
      <c r="M2212">
        <v>22910</v>
      </c>
      <c r="N2212">
        <v>230613</v>
      </c>
      <c r="O2212">
        <v>0.8</v>
      </c>
      <c r="P2212">
        <v>8.8000000000000007</v>
      </c>
      <c r="Q2212">
        <v>294721</v>
      </c>
      <c r="R2212">
        <v>91402</v>
      </c>
      <c r="S2212">
        <v>203319</v>
      </c>
      <c r="T2212">
        <v>3.2</v>
      </c>
      <c r="U2212">
        <v>10.199999999999999</v>
      </c>
      <c r="V2212">
        <v>-41198</v>
      </c>
      <c r="W2212">
        <v>-1.4</v>
      </c>
      <c r="X2212">
        <v>17.600000000000001</v>
      </c>
      <c r="Y2212">
        <v>719</v>
      </c>
      <c r="Z2212">
        <v>719</v>
      </c>
      <c r="AA2212">
        <v>41741</v>
      </c>
      <c r="AB2212">
        <v>0</v>
      </c>
    </row>
    <row r="2213" spans="1:28" x14ac:dyDescent="0.35">
      <c r="A2213">
        <v>2000</v>
      </c>
      <c r="B2213" t="s">
        <v>49</v>
      </c>
      <c r="C2213" t="s">
        <v>44</v>
      </c>
      <c r="D2213">
        <v>1663</v>
      </c>
      <c r="E2213">
        <v>2209</v>
      </c>
      <c r="F2213">
        <v>223200</v>
      </c>
      <c r="G2213">
        <v>111799</v>
      </c>
      <c r="H2213">
        <v>2206</v>
      </c>
      <c r="I2213">
        <v>199.7</v>
      </c>
      <c r="J2213">
        <v>0</v>
      </c>
      <c r="K2213">
        <v>0</v>
      </c>
      <c r="L2213">
        <v>222803</v>
      </c>
      <c r="M2213">
        <v>222803</v>
      </c>
      <c r="N2213">
        <v>0</v>
      </c>
      <c r="O2213">
        <v>199.3</v>
      </c>
      <c r="P2213">
        <v>199.3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222803</v>
      </c>
      <c r="W2213">
        <v>199.3</v>
      </c>
      <c r="X2213">
        <v>0</v>
      </c>
      <c r="AB2213">
        <v>0</v>
      </c>
    </row>
    <row r="2214" spans="1:28" x14ac:dyDescent="0.35">
      <c r="A2214">
        <v>2000</v>
      </c>
      <c r="B2214" t="s">
        <v>49</v>
      </c>
      <c r="C2214" t="s">
        <v>57</v>
      </c>
      <c r="D2214">
        <v>4841</v>
      </c>
      <c r="E2214">
        <v>6278</v>
      </c>
      <c r="F2214">
        <v>358369</v>
      </c>
      <c r="G2214">
        <v>341192</v>
      </c>
      <c r="H2214">
        <v>738</v>
      </c>
      <c r="I2214">
        <v>12.2</v>
      </c>
      <c r="J2214">
        <v>283</v>
      </c>
      <c r="K2214">
        <v>4.7</v>
      </c>
      <c r="L2214">
        <v>112316</v>
      </c>
      <c r="M2214">
        <v>22438</v>
      </c>
      <c r="N2214">
        <v>89878</v>
      </c>
      <c r="O2214">
        <v>6.6</v>
      </c>
      <c r="P2214">
        <v>32.9</v>
      </c>
      <c r="Q2214">
        <v>77962</v>
      </c>
      <c r="R2214">
        <v>33272</v>
      </c>
      <c r="S2214">
        <v>44690</v>
      </c>
      <c r="T2214">
        <v>9.8000000000000007</v>
      </c>
      <c r="U2214">
        <v>22.8</v>
      </c>
      <c r="V2214">
        <v>34354</v>
      </c>
      <c r="W2214">
        <v>10.1</v>
      </c>
      <c r="X2214">
        <v>45.6</v>
      </c>
      <c r="Y2214">
        <v>196</v>
      </c>
      <c r="Z2214">
        <v>196</v>
      </c>
      <c r="AA2214">
        <v>26053</v>
      </c>
      <c r="AB2214">
        <v>0</v>
      </c>
    </row>
    <row r="2215" spans="1:28" x14ac:dyDescent="0.35">
      <c r="A2215">
        <v>2000</v>
      </c>
      <c r="B2215" t="s">
        <v>49</v>
      </c>
      <c r="C2215" t="s">
        <v>58</v>
      </c>
      <c r="D2215">
        <v>5427</v>
      </c>
      <c r="E2215">
        <v>8774</v>
      </c>
      <c r="F2215">
        <v>392561</v>
      </c>
      <c r="G2215">
        <v>379068</v>
      </c>
      <c r="H2215">
        <v>1324</v>
      </c>
      <c r="I2215">
        <v>16.100000000000001</v>
      </c>
      <c r="J2215">
        <v>247</v>
      </c>
      <c r="K2215">
        <v>3</v>
      </c>
      <c r="L2215">
        <v>101519</v>
      </c>
      <c r="M2215">
        <v>30893</v>
      </c>
      <c r="N2215">
        <v>70626</v>
      </c>
      <c r="O2215">
        <v>8.1</v>
      </c>
      <c r="P2215">
        <v>26.8</v>
      </c>
      <c r="Q2215">
        <v>74533</v>
      </c>
      <c r="R2215">
        <v>28017</v>
      </c>
      <c r="S2215">
        <v>46516</v>
      </c>
      <c r="T2215">
        <v>7.4</v>
      </c>
      <c r="U2215">
        <v>19.7</v>
      </c>
      <c r="V2215">
        <v>26986</v>
      </c>
      <c r="W2215">
        <v>7.1</v>
      </c>
      <c r="X2215">
        <v>39.4</v>
      </c>
      <c r="Y2215">
        <v>170</v>
      </c>
      <c r="Z2215">
        <v>170</v>
      </c>
      <c r="AA2215">
        <v>22356</v>
      </c>
      <c r="AB2215">
        <v>0</v>
      </c>
    </row>
    <row r="2216" spans="1:28" x14ac:dyDescent="0.35">
      <c r="A2216">
        <v>2000</v>
      </c>
      <c r="B2216" t="s">
        <v>49</v>
      </c>
      <c r="C2216" t="s">
        <v>59</v>
      </c>
      <c r="D2216">
        <v>4006</v>
      </c>
      <c r="E2216">
        <v>5221</v>
      </c>
      <c r="F2216">
        <v>285103</v>
      </c>
      <c r="G2216">
        <v>278961</v>
      </c>
      <c r="H2216">
        <v>168</v>
      </c>
      <c r="I2216">
        <v>3.2</v>
      </c>
      <c r="J2216">
        <v>230</v>
      </c>
      <c r="K2216">
        <v>4.4000000000000004</v>
      </c>
      <c r="L2216">
        <v>56262</v>
      </c>
      <c r="M2216">
        <v>5636</v>
      </c>
      <c r="N2216">
        <v>50626</v>
      </c>
      <c r="O2216">
        <v>2</v>
      </c>
      <c r="P2216">
        <v>20.2</v>
      </c>
      <c r="Q2216">
        <v>43977</v>
      </c>
      <c r="R2216">
        <v>18355</v>
      </c>
      <c r="S2216">
        <v>25622</v>
      </c>
      <c r="T2216">
        <v>6.6</v>
      </c>
      <c r="U2216">
        <v>15.8</v>
      </c>
      <c r="V2216">
        <v>12285</v>
      </c>
      <c r="W2216">
        <v>4.4000000000000004</v>
      </c>
      <c r="X2216">
        <v>31.6</v>
      </c>
      <c r="Y2216">
        <v>102</v>
      </c>
      <c r="Z2216">
        <v>102</v>
      </c>
      <c r="AA2216">
        <v>13781</v>
      </c>
      <c r="AB2216">
        <v>0</v>
      </c>
    </row>
    <row r="2217" spans="1:28" x14ac:dyDescent="0.35">
      <c r="A2217">
        <v>2000</v>
      </c>
      <c r="B2217" t="s">
        <v>49</v>
      </c>
      <c r="C2217" t="s">
        <v>60</v>
      </c>
      <c r="D2217">
        <v>3857</v>
      </c>
      <c r="E2217">
        <v>4747</v>
      </c>
      <c r="F2217">
        <v>269193</v>
      </c>
      <c r="G2217">
        <v>266937</v>
      </c>
      <c r="H2217">
        <v>100</v>
      </c>
      <c r="I2217">
        <v>2.1</v>
      </c>
      <c r="J2217">
        <v>217</v>
      </c>
      <c r="K2217">
        <v>4.5</v>
      </c>
      <c r="L2217">
        <v>47883</v>
      </c>
      <c r="M2217">
        <v>4109</v>
      </c>
      <c r="N2217">
        <v>43774</v>
      </c>
      <c r="O2217">
        <v>1.5</v>
      </c>
      <c r="P2217">
        <v>17.899999999999999</v>
      </c>
      <c r="Q2217">
        <v>43371</v>
      </c>
      <c r="R2217">
        <v>17652</v>
      </c>
      <c r="S2217">
        <v>25719</v>
      </c>
      <c r="T2217">
        <v>6.6</v>
      </c>
      <c r="U2217">
        <v>16.2</v>
      </c>
      <c r="V2217">
        <v>4512</v>
      </c>
      <c r="W2217">
        <v>1.7</v>
      </c>
      <c r="X2217">
        <v>32.4</v>
      </c>
      <c r="Y2217">
        <v>88</v>
      </c>
      <c r="Z2217">
        <v>88</v>
      </c>
      <c r="AA2217">
        <v>11791</v>
      </c>
      <c r="AB2217">
        <v>0</v>
      </c>
    </row>
    <row r="2218" spans="1:28" x14ac:dyDescent="0.35">
      <c r="A2218">
        <v>2000</v>
      </c>
      <c r="B2218" t="s">
        <v>49</v>
      </c>
      <c r="C2218" t="s">
        <v>61</v>
      </c>
      <c r="D2218">
        <v>3725</v>
      </c>
      <c r="E2218">
        <v>4822</v>
      </c>
      <c r="F2218">
        <v>260576</v>
      </c>
      <c r="G2218">
        <v>257782</v>
      </c>
      <c r="H2218">
        <v>76</v>
      </c>
      <c r="I2218">
        <v>1.6</v>
      </c>
      <c r="J2218">
        <v>215</v>
      </c>
      <c r="K2218">
        <v>4.4000000000000004</v>
      </c>
      <c r="L2218">
        <v>42589</v>
      </c>
      <c r="M2218">
        <v>2591</v>
      </c>
      <c r="N2218">
        <v>39998</v>
      </c>
      <c r="O2218">
        <v>1</v>
      </c>
      <c r="P2218">
        <v>16.5</v>
      </c>
      <c r="Q2218">
        <v>37000</v>
      </c>
      <c r="R2218">
        <v>14669</v>
      </c>
      <c r="S2218">
        <v>22331</v>
      </c>
      <c r="T2218">
        <v>5.7</v>
      </c>
      <c r="U2218">
        <v>14.4</v>
      </c>
      <c r="V2218">
        <v>5589</v>
      </c>
      <c r="W2218">
        <v>2.1</v>
      </c>
      <c r="X2218">
        <v>28.8</v>
      </c>
      <c r="Y2218">
        <v>77</v>
      </c>
      <c r="Z2218">
        <v>77</v>
      </c>
      <c r="AA2218">
        <v>10326</v>
      </c>
      <c r="AB2218">
        <v>0</v>
      </c>
    </row>
    <row r="2219" spans="1:28" x14ac:dyDescent="0.35">
      <c r="A2219">
        <v>2000</v>
      </c>
      <c r="B2219" t="s">
        <v>49</v>
      </c>
      <c r="C2219" t="s">
        <v>62</v>
      </c>
      <c r="D2219">
        <v>16404</v>
      </c>
      <c r="E2219">
        <v>23600</v>
      </c>
      <c r="F2219">
        <v>1131207</v>
      </c>
      <c r="G2219">
        <v>1128924</v>
      </c>
      <c r="H2219">
        <v>334</v>
      </c>
      <c r="I2219">
        <v>1.4</v>
      </c>
      <c r="J2219">
        <v>798</v>
      </c>
      <c r="K2219">
        <v>3.3</v>
      </c>
      <c r="L2219">
        <v>156384</v>
      </c>
      <c r="M2219">
        <v>9959</v>
      </c>
      <c r="N2219">
        <v>146425</v>
      </c>
      <c r="O2219">
        <v>0.9</v>
      </c>
      <c r="P2219">
        <v>13.9</v>
      </c>
      <c r="Q2219">
        <v>151818</v>
      </c>
      <c r="R2219">
        <v>50445</v>
      </c>
      <c r="S2219">
        <v>101373</v>
      </c>
      <c r="T2219">
        <v>4.5</v>
      </c>
      <c r="U2219">
        <v>13.4</v>
      </c>
      <c r="V2219">
        <v>4566</v>
      </c>
      <c r="W2219">
        <v>0.5</v>
      </c>
      <c r="X2219">
        <v>26.8</v>
      </c>
      <c r="Y2219">
        <v>238</v>
      </c>
      <c r="Z2219">
        <v>238</v>
      </c>
      <c r="AA2219">
        <v>32612</v>
      </c>
      <c r="AB2219">
        <v>0</v>
      </c>
    </row>
    <row r="2220" spans="1:28" x14ac:dyDescent="0.35">
      <c r="A2220">
        <v>2000</v>
      </c>
      <c r="B2220" t="s">
        <v>49</v>
      </c>
      <c r="C2220" t="s">
        <v>63</v>
      </c>
      <c r="D2220">
        <v>16510</v>
      </c>
      <c r="E2220">
        <v>26796</v>
      </c>
      <c r="F2220">
        <v>1139636</v>
      </c>
      <c r="G2220">
        <v>1137283</v>
      </c>
      <c r="H2220">
        <v>474</v>
      </c>
      <c r="I2220">
        <v>1.8</v>
      </c>
      <c r="J2220">
        <v>903</v>
      </c>
      <c r="K2220">
        <v>3.3</v>
      </c>
      <c r="L2220">
        <v>136601</v>
      </c>
      <c r="M2220">
        <v>11377</v>
      </c>
      <c r="N2220">
        <v>125224</v>
      </c>
      <c r="O2220">
        <v>1</v>
      </c>
      <c r="P2220">
        <v>12</v>
      </c>
      <c r="Q2220">
        <v>131895</v>
      </c>
      <c r="R2220">
        <v>41862</v>
      </c>
      <c r="S2220">
        <v>90033</v>
      </c>
      <c r="T2220">
        <v>3.7</v>
      </c>
      <c r="U2220">
        <v>11.6</v>
      </c>
      <c r="V2220">
        <v>4706</v>
      </c>
      <c r="W2220">
        <v>0.4</v>
      </c>
      <c r="X2220">
        <v>23.2</v>
      </c>
      <c r="Y2220">
        <v>163</v>
      </c>
      <c r="Z2220">
        <v>163</v>
      </c>
      <c r="AA2220">
        <v>22162</v>
      </c>
      <c r="AB2220">
        <v>0</v>
      </c>
    </row>
    <row r="2221" spans="1:28" x14ac:dyDescent="0.35">
      <c r="A2221">
        <v>2000</v>
      </c>
      <c r="B2221" t="s">
        <v>49</v>
      </c>
      <c r="C2221" t="s">
        <v>64</v>
      </c>
      <c r="D2221">
        <v>14008</v>
      </c>
      <c r="E2221">
        <v>25106</v>
      </c>
      <c r="F2221">
        <v>969005</v>
      </c>
      <c r="G2221">
        <v>968833</v>
      </c>
      <c r="H2221">
        <v>355</v>
      </c>
      <c r="I2221">
        <v>1.4</v>
      </c>
      <c r="J2221">
        <v>909</v>
      </c>
      <c r="K2221">
        <v>3.6</v>
      </c>
      <c r="L2221">
        <v>104493</v>
      </c>
      <c r="M2221">
        <v>8694</v>
      </c>
      <c r="N2221">
        <v>95799</v>
      </c>
      <c r="O2221">
        <v>0.9</v>
      </c>
      <c r="P2221">
        <v>10.8</v>
      </c>
      <c r="Q2221">
        <v>104149</v>
      </c>
      <c r="R2221">
        <v>32573</v>
      </c>
      <c r="S2221">
        <v>71576</v>
      </c>
      <c r="T2221">
        <v>3.4</v>
      </c>
      <c r="U2221">
        <v>10.7</v>
      </c>
      <c r="V2221">
        <v>344</v>
      </c>
      <c r="W2221">
        <v>0.1</v>
      </c>
      <c r="X2221">
        <v>21.4</v>
      </c>
      <c r="Y2221">
        <v>100</v>
      </c>
      <c r="Z2221">
        <v>100</v>
      </c>
      <c r="AA2221">
        <v>13428</v>
      </c>
      <c r="AB2221">
        <v>0</v>
      </c>
    </row>
    <row r="2222" spans="1:28" x14ac:dyDescent="0.35">
      <c r="A2222">
        <v>2000</v>
      </c>
      <c r="B2222" t="s">
        <v>49</v>
      </c>
      <c r="C2222" t="s">
        <v>65</v>
      </c>
      <c r="D2222">
        <v>8727</v>
      </c>
      <c r="E2222">
        <v>19973</v>
      </c>
      <c r="F2222">
        <v>605701</v>
      </c>
      <c r="G2222">
        <v>604868</v>
      </c>
      <c r="H2222">
        <v>358</v>
      </c>
      <c r="I2222">
        <v>1.8</v>
      </c>
      <c r="J2222">
        <v>590</v>
      </c>
      <c r="K2222">
        <v>2.9</v>
      </c>
      <c r="L2222">
        <v>62684</v>
      </c>
      <c r="M2222">
        <v>7578</v>
      </c>
      <c r="N2222">
        <v>55106</v>
      </c>
      <c r="O2222">
        <v>1.3</v>
      </c>
      <c r="P2222">
        <v>10.4</v>
      </c>
      <c r="Q2222">
        <v>61017</v>
      </c>
      <c r="R2222">
        <v>18342</v>
      </c>
      <c r="S2222">
        <v>42675</v>
      </c>
      <c r="T2222">
        <v>3</v>
      </c>
      <c r="U2222">
        <v>10.1</v>
      </c>
      <c r="V2222">
        <v>1667</v>
      </c>
      <c r="W2222">
        <v>0.3</v>
      </c>
      <c r="X2222">
        <v>20.2</v>
      </c>
      <c r="Y2222">
        <v>40</v>
      </c>
      <c r="Z2222">
        <v>40</v>
      </c>
      <c r="AA2222">
        <v>5491</v>
      </c>
      <c r="AB2222">
        <v>0</v>
      </c>
    </row>
    <row r="2223" spans="1:28" x14ac:dyDescent="0.35">
      <c r="A2223">
        <v>2000</v>
      </c>
      <c r="B2223" t="s">
        <v>49</v>
      </c>
      <c r="C2223" t="s">
        <v>45</v>
      </c>
      <c r="D2223">
        <v>38576</v>
      </c>
      <c r="E2223">
        <v>73569</v>
      </c>
      <c r="F2223">
        <v>2688944</v>
      </c>
      <c r="G2223">
        <v>2686717</v>
      </c>
      <c r="H2223">
        <v>1184</v>
      </c>
      <c r="I2223">
        <v>1.6</v>
      </c>
      <c r="J2223">
        <v>2145</v>
      </c>
      <c r="K2223">
        <v>2.9</v>
      </c>
      <c r="L2223">
        <v>246147</v>
      </c>
      <c r="M2223">
        <v>29315</v>
      </c>
      <c r="N2223">
        <v>216832</v>
      </c>
      <c r="O2223">
        <v>1.1000000000000001</v>
      </c>
      <c r="P2223">
        <v>9.1999999999999993</v>
      </c>
      <c r="Q2223">
        <v>241692</v>
      </c>
      <c r="R2223">
        <v>74818</v>
      </c>
      <c r="S2223">
        <v>166874</v>
      </c>
      <c r="T2223">
        <v>2.8</v>
      </c>
      <c r="U2223">
        <v>9</v>
      </c>
      <c r="V2223">
        <v>4455</v>
      </c>
      <c r="W2223">
        <v>0.2</v>
      </c>
      <c r="X2223">
        <v>18</v>
      </c>
      <c r="Y2223">
        <v>209</v>
      </c>
      <c r="Z2223">
        <v>222</v>
      </c>
      <c r="AA2223">
        <v>28264</v>
      </c>
      <c r="AB2223">
        <v>0</v>
      </c>
    </row>
    <row r="2224" spans="1:28" x14ac:dyDescent="0.35">
      <c r="A2224">
        <v>2000</v>
      </c>
      <c r="B2224" t="s">
        <v>50</v>
      </c>
      <c r="C2224" t="s">
        <v>44</v>
      </c>
      <c r="D2224">
        <v>678</v>
      </c>
      <c r="E2224">
        <v>1213</v>
      </c>
      <c r="F2224">
        <v>197979</v>
      </c>
      <c r="G2224">
        <v>99090</v>
      </c>
      <c r="H2224">
        <v>1212</v>
      </c>
      <c r="I2224">
        <v>199.8</v>
      </c>
      <c r="J2224">
        <v>0</v>
      </c>
      <c r="K2224">
        <v>0</v>
      </c>
      <c r="L2224">
        <v>197778</v>
      </c>
      <c r="M2224">
        <v>197778</v>
      </c>
      <c r="N2224">
        <v>0</v>
      </c>
      <c r="O2224">
        <v>199.6</v>
      </c>
      <c r="P2224">
        <v>199.6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197778</v>
      </c>
      <c r="W2224">
        <v>199.6</v>
      </c>
      <c r="X2224">
        <v>0</v>
      </c>
      <c r="AB2224">
        <v>0</v>
      </c>
    </row>
    <row r="2225" spans="1:28" x14ac:dyDescent="0.35">
      <c r="A2225">
        <v>2000</v>
      </c>
      <c r="B2225" t="s">
        <v>50</v>
      </c>
      <c r="C2225" t="s">
        <v>57</v>
      </c>
      <c r="D2225">
        <v>2074</v>
      </c>
      <c r="E2225">
        <v>3218</v>
      </c>
      <c r="F2225">
        <v>337657</v>
      </c>
      <c r="G2225">
        <v>319470</v>
      </c>
      <c r="H2225">
        <v>473</v>
      </c>
      <c r="I2225">
        <v>15.4</v>
      </c>
      <c r="J2225">
        <v>166</v>
      </c>
      <c r="K2225">
        <v>5.4</v>
      </c>
      <c r="L2225">
        <v>118262</v>
      </c>
      <c r="M2225">
        <v>28638</v>
      </c>
      <c r="N2225">
        <v>89624</v>
      </c>
      <c r="O2225">
        <v>9</v>
      </c>
      <c r="P2225">
        <v>37</v>
      </c>
      <c r="Q2225">
        <v>81887</v>
      </c>
      <c r="R2225">
        <v>40306</v>
      </c>
      <c r="S2225">
        <v>41581</v>
      </c>
      <c r="T2225">
        <v>12.6</v>
      </c>
      <c r="U2225">
        <v>25.6</v>
      </c>
      <c r="V2225">
        <v>36375</v>
      </c>
      <c r="W2225">
        <v>11.4</v>
      </c>
      <c r="X2225">
        <v>51.2</v>
      </c>
      <c r="Y2225">
        <v>107</v>
      </c>
      <c r="Z2225">
        <v>107</v>
      </c>
      <c r="AA2225">
        <v>32412</v>
      </c>
      <c r="AB2225">
        <v>0</v>
      </c>
    </row>
    <row r="2226" spans="1:28" x14ac:dyDescent="0.35">
      <c r="A2226">
        <v>2000</v>
      </c>
      <c r="B2226" t="s">
        <v>50</v>
      </c>
      <c r="C2226" t="s">
        <v>58</v>
      </c>
      <c r="D2226">
        <v>2458</v>
      </c>
      <c r="E2226">
        <v>5476</v>
      </c>
      <c r="F2226">
        <v>389652</v>
      </c>
      <c r="G2226">
        <v>373706</v>
      </c>
      <c r="H2226">
        <v>1108</v>
      </c>
      <c r="I2226">
        <v>22.2</v>
      </c>
      <c r="J2226">
        <v>141</v>
      </c>
      <c r="K2226">
        <v>2.8</v>
      </c>
      <c r="L2226">
        <v>112304</v>
      </c>
      <c r="M2226">
        <v>41445</v>
      </c>
      <c r="N2226">
        <v>70859</v>
      </c>
      <c r="O2226">
        <v>11.1</v>
      </c>
      <c r="P2226">
        <v>30.1</v>
      </c>
      <c r="Q2226">
        <v>80412</v>
      </c>
      <c r="R2226">
        <v>28315</v>
      </c>
      <c r="S2226">
        <v>52097</v>
      </c>
      <c r="T2226">
        <v>7.6</v>
      </c>
      <c r="U2226">
        <v>21.5</v>
      </c>
      <c r="V2226">
        <v>31892</v>
      </c>
      <c r="W2226">
        <v>8.6</v>
      </c>
      <c r="X2226">
        <v>43</v>
      </c>
      <c r="Y2226">
        <v>73</v>
      </c>
      <c r="Z2226">
        <v>73</v>
      </c>
      <c r="AA2226">
        <v>21726</v>
      </c>
      <c r="AB2226">
        <v>0</v>
      </c>
    </row>
    <row r="2227" spans="1:28" x14ac:dyDescent="0.35">
      <c r="A2227">
        <v>2000</v>
      </c>
      <c r="B2227" t="s">
        <v>50</v>
      </c>
      <c r="C2227" t="s">
        <v>59</v>
      </c>
      <c r="D2227">
        <v>1711</v>
      </c>
      <c r="E2227">
        <v>3206</v>
      </c>
      <c r="F2227">
        <v>265561</v>
      </c>
      <c r="G2227">
        <v>257793</v>
      </c>
      <c r="H2227">
        <v>254</v>
      </c>
      <c r="I2227">
        <v>7.8</v>
      </c>
      <c r="J2227">
        <v>355</v>
      </c>
      <c r="K2227">
        <v>10.9</v>
      </c>
      <c r="L2227">
        <v>61050</v>
      </c>
      <c r="M2227">
        <v>6890</v>
      </c>
      <c r="N2227">
        <v>54160</v>
      </c>
      <c r="O2227">
        <v>2.7</v>
      </c>
      <c r="P2227">
        <v>23.7</v>
      </c>
      <c r="Q2227">
        <v>45513</v>
      </c>
      <c r="R2227">
        <v>20360</v>
      </c>
      <c r="S2227">
        <v>25153</v>
      </c>
      <c r="T2227">
        <v>7.9</v>
      </c>
      <c r="U2227">
        <v>17.7</v>
      </c>
      <c r="V2227">
        <v>15537</v>
      </c>
      <c r="W2227">
        <v>6</v>
      </c>
      <c r="X2227">
        <v>35.4</v>
      </c>
      <c r="Y2227">
        <v>40</v>
      </c>
      <c r="Z2227">
        <v>40</v>
      </c>
      <c r="AA2227">
        <v>11296</v>
      </c>
      <c r="AB2227">
        <v>0</v>
      </c>
    </row>
    <row r="2228" spans="1:28" x14ac:dyDescent="0.35">
      <c r="A2228">
        <v>2000</v>
      </c>
      <c r="B2228" t="s">
        <v>50</v>
      </c>
      <c r="C2228" t="s">
        <v>60</v>
      </c>
      <c r="D2228">
        <v>1519</v>
      </c>
      <c r="E2228">
        <v>2946</v>
      </c>
      <c r="F2228">
        <v>228752</v>
      </c>
      <c r="G2228">
        <v>226297</v>
      </c>
      <c r="H2228">
        <v>207</v>
      </c>
      <c r="I2228">
        <v>7.1</v>
      </c>
      <c r="J2228">
        <v>180</v>
      </c>
      <c r="K2228">
        <v>6.1</v>
      </c>
      <c r="L2228">
        <v>45744</v>
      </c>
      <c r="M2228">
        <v>6004</v>
      </c>
      <c r="N2228">
        <v>39740</v>
      </c>
      <c r="O2228">
        <v>2.7</v>
      </c>
      <c r="P2228">
        <v>20.2</v>
      </c>
      <c r="Q2228">
        <v>40834</v>
      </c>
      <c r="R2228">
        <v>17620</v>
      </c>
      <c r="S2228">
        <v>23214</v>
      </c>
      <c r="T2228">
        <v>7.8</v>
      </c>
      <c r="U2228">
        <v>18</v>
      </c>
      <c r="V2228">
        <v>4910</v>
      </c>
      <c r="W2228">
        <v>2.2000000000000002</v>
      </c>
      <c r="X2228">
        <v>36</v>
      </c>
      <c r="Y2228">
        <v>40</v>
      </c>
      <c r="Z2228">
        <v>40</v>
      </c>
      <c r="AA2228">
        <v>11825</v>
      </c>
      <c r="AB2228">
        <v>0</v>
      </c>
    </row>
    <row r="2229" spans="1:28" x14ac:dyDescent="0.35">
      <c r="A2229">
        <v>2000</v>
      </c>
      <c r="B2229" t="s">
        <v>50</v>
      </c>
      <c r="C2229" t="s">
        <v>61</v>
      </c>
      <c r="D2229">
        <v>1597</v>
      </c>
      <c r="E2229">
        <v>3053</v>
      </c>
      <c r="F2229">
        <v>247044</v>
      </c>
      <c r="G2229">
        <v>240152</v>
      </c>
      <c r="H2229">
        <v>166</v>
      </c>
      <c r="I2229">
        <v>5.5</v>
      </c>
      <c r="J2229">
        <v>119</v>
      </c>
      <c r="K2229">
        <v>3.9</v>
      </c>
      <c r="L2229">
        <v>49010</v>
      </c>
      <c r="M2229">
        <v>4571</v>
      </c>
      <c r="N2229">
        <v>44439</v>
      </c>
      <c r="O2229">
        <v>1.9</v>
      </c>
      <c r="P2229">
        <v>20.399999999999999</v>
      </c>
      <c r="Q2229">
        <v>35225</v>
      </c>
      <c r="R2229">
        <v>12457</v>
      </c>
      <c r="S2229">
        <v>22768</v>
      </c>
      <c r="T2229">
        <v>5.2</v>
      </c>
      <c r="U2229">
        <v>14.7</v>
      </c>
      <c r="V2229">
        <v>13785</v>
      </c>
      <c r="W2229">
        <v>5.7</v>
      </c>
      <c r="X2229">
        <v>29.4</v>
      </c>
      <c r="Y2229">
        <v>26</v>
      </c>
      <c r="Z2229">
        <v>26</v>
      </c>
      <c r="AA2229">
        <v>7902</v>
      </c>
      <c r="AB2229">
        <v>0</v>
      </c>
    </row>
    <row r="2230" spans="1:28" x14ac:dyDescent="0.35">
      <c r="A2230">
        <v>2000</v>
      </c>
      <c r="B2230" t="s">
        <v>50</v>
      </c>
      <c r="C2230" t="s">
        <v>62</v>
      </c>
      <c r="D2230">
        <v>7154</v>
      </c>
      <c r="E2230">
        <v>16346</v>
      </c>
      <c r="F2230">
        <v>1077931</v>
      </c>
      <c r="G2230">
        <v>1066281</v>
      </c>
      <c r="H2230">
        <v>1065</v>
      </c>
      <c r="I2230">
        <v>6.5</v>
      </c>
      <c r="J2230">
        <v>1066</v>
      </c>
      <c r="K2230">
        <v>6.5</v>
      </c>
      <c r="L2230">
        <v>176961</v>
      </c>
      <c r="M2230">
        <v>26752</v>
      </c>
      <c r="N2230">
        <v>150209</v>
      </c>
      <c r="O2230">
        <v>2.5</v>
      </c>
      <c r="P2230">
        <v>16.600000000000001</v>
      </c>
      <c r="Q2230">
        <v>153660</v>
      </c>
      <c r="R2230">
        <v>49901</v>
      </c>
      <c r="S2230">
        <v>103759</v>
      </c>
      <c r="T2230">
        <v>4.7</v>
      </c>
      <c r="U2230">
        <v>14.4</v>
      </c>
      <c r="V2230">
        <v>23301</v>
      </c>
      <c r="W2230">
        <v>2.2000000000000002</v>
      </c>
      <c r="X2230">
        <v>28.8</v>
      </c>
      <c r="Y2230">
        <v>89</v>
      </c>
      <c r="Z2230">
        <v>89</v>
      </c>
      <c r="AA2230">
        <v>25748</v>
      </c>
      <c r="AB2230">
        <v>0</v>
      </c>
    </row>
    <row r="2231" spans="1:28" x14ac:dyDescent="0.35">
      <c r="A2231">
        <v>2000</v>
      </c>
      <c r="B2231" t="s">
        <v>50</v>
      </c>
      <c r="C2231" t="s">
        <v>63</v>
      </c>
      <c r="D2231">
        <v>7979</v>
      </c>
      <c r="E2231">
        <v>22671</v>
      </c>
      <c r="F2231">
        <v>1209508</v>
      </c>
      <c r="G2231">
        <v>1193572</v>
      </c>
      <c r="H2231">
        <v>1468</v>
      </c>
      <c r="I2231">
        <v>6.5</v>
      </c>
      <c r="J2231">
        <v>1069</v>
      </c>
      <c r="K2231">
        <v>4.8</v>
      </c>
      <c r="L2231">
        <v>170785</v>
      </c>
      <c r="M2231">
        <v>27751</v>
      </c>
      <c r="N2231">
        <v>143034</v>
      </c>
      <c r="O2231">
        <v>2.2999999999999998</v>
      </c>
      <c r="P2231">
        <v>14.3</v>
      </c>
      <c r="Q2231">
        <v>138913</v>
      </c>
      <c r="R2231">
        <v>44348</v>
      </c>
      <c r="S2231">
        <v>94565</v>
      </c>
      <c r="T2231">
        <v>3.7</v>
      </c>
      <c r="U2231">
        <v>11.6</v>
      </c>
      <c r="V2231">
        <v>31872</v>
      </c>
      <c r="W2231">
        <v>2.7</v>
      </c>
      <c r="X2231">
        <v>23.2</v>
      </c>
      <c r="Y2231">
        <v>73</v>
      </c>
      <c r="Z2231">
        <v>73</v>
      </c>
      <c r="AA2231">
        <v>21742</v>
      </c>
      <c r="AB2231">
        <v>0</v>
      </c>
    </row>
    <row r="2232" spans="1:28" x14ac:dyDescent="0.35">
      <c r="A2232">
        <v>2000</v>
      </c>
      <c r="B2232" t="s">
        <v>50</v>
      </c>
      <c r="C2232" t="s">
        <v>64</v>
      </c>
      <c r="D2232">
        <v>7314</v>
      </c>
      <c r="E2232">
        <v>23428</v>
      </c>
      <c r="F2232">
        <v>1102485</v>
      </c>
      <c r="G2232">
        <v>1090774</v>
      </c>
      <c r="H2232">
        <v>1399</v>
      </c>
      <c r="I2232">
        <v>6</v>
      </c>
      <c r="J2232">
        <v>960</v>
      </c>
      <c r="K2232">
        <v>4.0999999999999996</v>
      </c>
      <c r="L2232">
        <v>137692</v>
      </c>
      <c r="M2232">
        <v>25002</v>
      </c>
      <c r="N2232">
        <v>112690</v>
      </c>
      <c r="O2232">
        <v>2.2999999999999998</v>
      </c>
      <c r="P2232">
        <v>12.6</v>
      </c>
      <c r="Q2232">
        <v>114270</v>
      </c>
      <c r="R2232">
        <v>31581</v>
      </c>
      <c r="S2232">
        <v>82689</v>
      </c>
      <c r="T2232">
        <v>2.9</v>
      </c>
      <c r="U2232">
        <v>10.5</v>
      </c>
      <c r="V2232">
        <v>23422</v>
      </c>
      <c r="W2232">
        <v>2.1</v>
      </c>
      <c r="X2232">
        <v>21</v>
      </c>
      <c r="Y2232">
        <v>36</v>
      </c>
      <c r="Z2232">
        <v>36</v>
      </c>
      <c r="AA2232">
        <v>10275</v>
      </c>
      <c r="AB2232">
        <v>0</v>
      </c>
    </row>
    <row r="2233" spans="1:28" x14ac:dyDescent="0.35">
      <c r="A2233">
        <v>2000</v>
      </c>
      <c r="B2233" t="s">
        <v>50</v>
      </c>
      <c r="C2233" t="s">
        <v>65</v>
      </c>
      <c r="D2233">
        <v>5430</v>
      </c>
      <c r="E2233">
        <v>24594</v>
      </c>
      <c r="F2233">
        <v>831068</v>
      </c>
      <c r="G2233">
        <v>824322</v>
      </c>
      <c r="H2233">
        <v>1427</v>
      </c>
      <c r="I2233">
        <v>5.9</v>
      </c>
      <c r="J2233">
        <v>991</v>
      </c>
      <c r="K2233">
        <v>4.0999999999999996</v>
      </c>
      <c r="L2233">
        <v>103814</v>
      </c>
      <c r="M2233">
        <v>20967</v>
      </c>
      <c r="N2233">
        <v>82847</v>
      </c>
      <c r="O2233">
        <v>2.5</v>
      </c>
      <c r="P2233">
        <v>12.6</v>
      </c>
      <c r="Q2233">
        <v>90322</v>
      </c>
      <c r="R2233">
        <v>23684</v>
      </c>
      <c r="S2233">
        <v>66638</v>
      </c>
      <c r="T2233">
        <v>2.9</v>
      </c>
      <c r="U2233">
        <v>11</v>
      </c>
      <c r="V2233">
        <v>13492</v>
      </c>
      <c r="W2233">
        <v>1.6</v>
      </c>
      <c r="X2233">
        <v>22</v>
      </c>
      <c r="Y2233">
        <v>15</v>
      </c>
      <c r="Z2233">
        <v>15</v>
      </c>
      <c r="AA2233">
        <v>3772</v>
      </c>
      <c r="AB2233">
        <v>0</v>
      </c>
    </row>
    <row r="2234" spans="1:28" x14ac:dyDescent="0.35">
      <c r="A2234">
        <v>2000</v>
      </c>
      <c r="B2234" t="s">
        <v>50</v>
      </c>
      <c r="C2234" t="s">
        <v>45</v>
      </c>
      <c r="D2234">
        <v>24831</v>
      </c>
      <c r="E2234">
        <v>84866</v>
      </c>
      <c r="F2234">
        <v>3795886</v>
      </c>
      <c r="G2234">
        <v>3760574</v>
      </c>
      <c r="H2234">
        <v>3973</v>
      </c>
      <c r="I2234">
        <v>4.7</v>
      </c>
      <c r="J2234">
        <v>3475</v>
      </c>
      <c r="K2234">
        <v>4.0999999999999996</v>
      </c>
      <c r="L2234">
        <v>417249</v>
      </c>
      <c r="M2234">
        <v>79666</v>
      </c>
      <c r="N2234">
        <v>337583</v>
      </c>
      <c r="O2234">
        <v>2.1</v>
      </c>
      <c r="P2234">
        <v>11.1</v>
      </c>
      <c r="Q2234">
        <v>346625</v>
      </c>
      <c r="R2234">
        <v>88307</v>
      </c>
      <c r="S2234">
        <v>258318</v>
      </c>
      <c r="T2234">
        <v>2.2999999999999998</v>
      </c>
      <c r="U2234">
        <v>9.1999999999999993</v>
      </c>
      <c r="V2234">
        <v>70624</v>
      </c>
      <c r="W2234">
        <v>1.9</v>
      </c>
      <c r="X2234">
        <v>18.399999999999999</v>
      </c>
      <c r="Y2234">
        <v>64</v>
      </c>
      <c r="Z2234">
        <v>64</v>
      </c>
      <c r="AA2234">
        <v>19097</v>
      </c>
      <c r="AB2234">
        <v>0</v>
      </c>
    </row>
    <row r="2235" spans="1:28" x14ac:dyDescent="0.35">
      <c r="A2235">
        <v>2000</v>
      </c>
      <c r="B2235" t="s">
        <v>51</v>
      </c>
      <c r="C2235" t="s">
        <v>44</v>
      </c>
      <c r="D2235">
        <v>116</v>
      </c>
      <c r="E2235">
        <v>478</v>
      </c>
      <c r="F2235">
        <v>78724</v>
      </c>
      <c r="G2235">
        <v>39362</v>
      </c>
      <c r="H2235">
        <v>478</v>
      </c>
      <c r="I2235">
        <v>200</v>
      </c>
      <c r="J2235">
        <v>0</v>
      </c>
      <c r="K2235">
        <v>0</v>
      </c>
      <c r="L2235">
        <v>78724</v>
      </c>
      <c r="M2235">
        <v>78724</v>
      </c>
      <c r="N2235">
        <v>0</v>
      </c>
      <c r="O2235">
        <v>200</v>
      </c>
      <c r="P2235">
        <v>200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78724</v>
      </c>
      <c r="W2235">
        <v>200</v>
      </c>
      <c r="X2235">
        <v>0</v>
      </c>
      <c r="AB2235">
        <v>0</v>
      </c>
    </row>
    <row r="2236" spans="1:28" x14ac:dyDescent="0.35">
      <c r="A2236">
        <v>2000</v>
      </c>
      <c r="B2236" t="s">
        <v>51</v>
      </c>
      <c r="C2236" t="s">
        <v>57</v>
      </c>
      <c r="D2236">
        <v>491</v>
      </c>
      <c r="E2236">
        <v>1316</v>
      </c>
      <c r="F2236">
        <v>186207</v>
      </c>
      <c r="G2236">
        <v>161408</v>
      </c>
      <c r="H2236">
        <v>425</v>
      </c>
      <c r="I2236">
        <v>38.1</v>
      </c>
      <c r="J2236">
        <v>24</v>
      </c>
      <c r="K2236">
        <v>2.2000000000000002</v>
      </c>
      <c r="L2236">
        <v>75585</v>
      </c>
      <c r="M2236">
        <v>27099</v>
      </c>
      <c r="N2236">
        <v>48486</v>
      </c>
      <c r="O2236">
        <v>16.8</v>
      </c>
      <c r="P2236">
        <v>46.8</v>
      </c>
      <c r="Q2236">
        <v>25986</v>
      </c>
      <c r="R2236">
        <v>1075</v>
      </c>
      <c r="S2236">
        <v>24911</v>
      </c>
      <c r="T2236">
        <v>0.7</v>
      </c>
      <c r="U2236">
        <v>16.100000000000001</v>
      </c>
      <c r="V2236">
        <v>49599</v>
      </c>
      <c r="W2236">
        <v>30.7</v>
      </c>
      <c r="X2236">
        <v>32.200000000000003</v>
      </c>
      <c r="AB2236">
        <v>0</v>
      </c>
    </row>
    <row r="2237" spans="1:28" x14ac:dyDescent="0.35">
      <c r="A2237">
        <v>2000</v>
      </c>
      <c r="B2237" t="s">
        <v>51</v>
      </c>
      <c r="C2237" t="s">
        <v>58</v>
      </c>
      <c r="D2237">
        <v>595</v>
      </c>
      <c r="E2237">
        <v>1840</v>
      </c>
      <c r="F2237">
        <v>218742</v>
      </c>
      <c r="G2237">
        <v>206727</v>
      </c>
      <c r="H2237">
        <v>424</v>
      </c>
      <c r="I2237">
        <v>25.7</v>
      </c>
      <c r="J2237">
        <v>41</v>
      </c>
      <c r="K2237">
        <v>2.5</v>
      </c>
      <c r="L2237">
        <v>66696</v>
      </c>
      <c r="M2237">
        <v>28229</v>
      </c>
      <c r="N2237">
        <v>38467</v>
      </c>
      <c r="O2237">
        <v>13.7</v>
      </c>
      <c r="P2237">
        <v>32.299999999999997</v>
      </c>
      <c r="Q2237">
        <v>42666</v>
      </c>
      <c r="R2237">
        <v>12059</v>
      </c>
      <c r="S2237">
        <v>30607</v>
      </c>
      <c r="T2237">
        <v>5.8</v>
      </c>
      <c r="U2237">
        <v>20.6</v>
      </c>
      <c r="V2237">
        <v>24030</v>
      </c>
      <c r="W2237">
        <v>11.7</v>
      </c>
      <c r="X2237">
        <v>41.2</v>
      </c>
      <c r="Y2237">
        <v>12</v>
      </c>
      <c r="Z2237">
        <v>12</v>
      </c>
      <c r="AA2237">
        <v>7641</v>
      </c>
      <c r="AB2237">
        <v>0</v>
      </c>
    </row>
    <row r="2238" spans="1:28" x14ac:dyDescent="0.35">
      <c r="A2238">
        <v>2000</v>
      </c>
      <c r="B2238" t="s">
        <v>51</v>
      </c>
      <c r="C2238" t="s">
        <v>59</v>
      </c>
      <c r="D2238">
        <v>359</v>
      </c>
      <c r="E2238">
        <v>1513</v>
      </c>
      <c r="F2238">
        <v>128488</v>
      </c>
      <c r="G2238">
        <v>124236</v>
      </c>
      <c r="H2238">
        <v>181</v>
      </c>
      <c r="I2238">
        <v>12.1</v>
      </c>
      <c r="J2238">
        <v>143</v>
      </c>
      <c r="K2238">
        <v>9.6</v>
      </c>
      <c r="L2238">
        <v>32209</v>
      </c>
      <c r="M2238">
        <v>5592</v>
      </c>
      <c r="N2238">
        <v>26617</v>
      </c>
      <c r="O2238">
        <v>4.5</v>
      </c>
      <c r="P2238">
        <v>25.9</v>
      </c>
      <c r="Q2238">
        <v>23705</v>
      </c>
      <c r="R2238">
        <v>12241</v>
      </c>
      <c r="S2238">
        <v>11464</v>
      </c>
      <c r="T2238">
        <v>9.9</v>
      </c>
      <c r="U2238">
        <v>19.100000000000001</v>
      </c>
      <c r="V2238">
        <v>8504</v>
      </c>
      <c r="W2238">
        <v>6.8</v>
      </c>
      <c r="X2238">
        <v>38.200000000000003</v>
      </c>
      <c r="Y2238">
        <v>10</v>
      </c>
      <c r="Z2238">
        <v>10</v>
      </c>
      <c r="AA2238">
        <v>7307</v>
      </c>
      <c r="AB2238">
        <v>0</v>
      </c>
    </row>
    <row r="2239" spans="1:28" x14ac:dyDescent="0.35">
      <c r="A2239">
        <v>2000</v>
      </c>
      <c r="B2239" t="s">
        <v>51</v>
      </c>
      <c r="C2239" t="s">
        <v>60</v>
      </c>
      <c r="D2239">
        <v>347</v>
      </c>
      <c r="E2239">
        <v>1590</v>
      </c>
      <c r="F2239">
        <v>123044</v>
      </c>
      <c r="G2239">
        <v>119069</v>
      </c>
      <c r="H2239">
        <v>189</v>
      </c>
      <c r="I2239">
        <v>12.2</v>
      </c>
      <c r="J2239">
        <v>99</v>
      </c>
      <c r="K2239">
        <v>6.4</v>
      </c>
      <c r="L2239">
        <v>29697</v>
      </c>
      <c r="M2239">
        <v>4871</v>
      </c>
      <c r="N2239">
        <v>24826</v>
      </c>
      <c r="O2239">
        <v>4.0999999999999996</v>
      </c>
      <c r="P2239">
        <v>24.9</v>
      </c>
      <c r="Q2239">
        <v>21746</v>
      </c>
      <c r="R2239">
        <v>10172</v>
      </c>
      <c r="S2239">
        <v>11574</v>
      </c>
      <c r="T2239">
        <v>8.5</v>
      </c>
      <c r="U2239">
        <v>18.3</v>
      </c>
      <c r="V2239">
        <v>7951</v>
      </c>
      <c r="W2239">
        <v>6.6</v>
      </c>
      <c r="X2239">
        <v>36.6</v>
      </c>
      <c r="Y2239">
        <v>11</v>
      </c>
      <c r="Z2239">
        <v>11</v>
      </c>
      <c r="AA2239">
        <v>7321</v>
      </c>
      <c r="AB2239">
        <v>0</v>
      </c>
    </row>
    <row r="2240" spans="1:28" x14ac:dyDescent="0.35">
      <c r="A2240">
        <v>2000</v>
      </c>
      <c r="B2240" t="s">
        <v>51</v>
      </c>
      <c r="C2240" t="s">
        <v>61</v>
      </c>
      <c r="D2240">
        <v>324</v>
      </c>
      <c r="E2240">
        <v>1367</v>
      </c>
      <c r="F2240">
        <v>115077</v>
      </c>
      <c r="G2240">
        <v>113401</v>
      </c>
      <c r="H2240">
        <v>234</v>
      </c>
      <c r="I2240">
        <v>18.2</v>
      </c>
      <c r="J2240">
        <v>77</v>
      </c>
      <c r="K2240">
        <v>6</v>
      </c>
      <c r="L2240">
        <v>25305</v>
      </c>
      <c r="M2240">
        <v>3768</v>
      </c>
      <c r="N2240">
        <v>21537</v>
      </c>
      <c r="O2240">
        <v>3.3</v>
      </c>
      <c r="P2240">
        <v>22.3</v>
      </c>
      <c r="Q2240">
        <v>21953</v>
      </c>
      <c r="R2240">
        <v>10988</v>
      </c>
      <c r="S2240">
        <v>10965</v>
      </c>
      <c r="T2240">
        <v>9.6999999999999993</v>
      </c>
      <c r="U2240">
        <v>19.399999999999999</v>
      </c>
      <c r="V2240">
        <v>3352</v>
      </c>
      <c r="W2240">
        <v>2.9</v>
      </c>
      <c r="X2240">
        <v>38.799999999999997</v>
      </c>
      <c r="Y2240">
        <v>9</v>
      </c>
      <c r="Z2240">
        <v>9</v>
      </c>
      <c r="AB2240">
        <v>1</v>
      </c>
    </row>
    <row r="2241" spans="1:28" x14ac:dyDescent="0.35">
      <c r="A2241">
        <v>2000</v>
      </c>
      <c r="B2241" t="s">
        <v>51</v>
      </c>
      <c r="C2241" t="s">
        <v>62</v>
      </c>
      <c r="D2241">
        <v>1638</v>
      </c>
      <c r="E2241">
        <v>7356</v>
      </c>
      <c r="F2241">
        <v>566526</v>
      </c>
      <c r="G2241">
        <v>552359</v>
      </c>
      <c r="H2241">
        <v>740</v>
      </c>
      <c r="I2241">
        <v>10.3</v>
      </c>
      <c r="J2241">
        <v>471</v>
      </c>
      <c r="K2241">
        <v>6.5</v>
      </c>
      <c r="L2241">
        <v>111189</v>
      </c>
      <c r="M2241">
        <v>21440</v>
      </c>
      <c r="N2241">
        <v>89749</v>
      </c>
      <c r="O2241">
        <v>3.9</v>
      </c>
      <c r="P2241">
        <v>20.100000000000001</v>
      </c>
      <c r="Q2241">
        <v>82854</v>
      </c>
      <c r="R2241">
        <v>26092</v>
      </c>
      <c r="S2241">
        <v>56762</v>
      </c>
      <c r="T2241">
        <v>4.7</v>
      </c>
      <c r="U2241">
        <v>15</v>
      </c>
      <c r="V2241">
        <v>28335</v>
      </c>
      <c r="W2241">
        <v>5.0999999999999996</v>
      </c>
      <c r="X2241">
        <v>30</v>
      </c>
      <c r="Y2241">
        <v>18</v>
      </c>
      <c r="Z2241">
        <v>18</v>
      </c>
      <c r="AA2241">
        <v>11687</v>
      </c>
      <c r="AB2241">
        <v>0</v>
      </c>
    </row>
    <row r="2242" spans="1:28" x14ac:dyDescent="0.35">
      <c r="A2242">
        <v>2000</v>
      </c>
      <c r="B2242" t="s">
        <v>51</v>
      </c>
      <c r="C2242" t="s">
        <v>63</v>
      </c>
      <c r="D2242">
        <v>2155</v>
      </c>
      <c r="E2242">
        <v>12343</v>
      </c>
      <c r="F2242">
        <v>732106</v>
      </c>
      <c r="G2242">
        <v>721150</v>
      </c>
      <c r="H2242">
        <v>1196</v>
      </c>
      <c r="I2242">
        <v>9.8000000000000007</v>
      </c>
      <c r="J2242">
        <v>869</v>
      </c>
      <c r="K2242">
        <v>7.1</v>
      </c>
      <c r="L2242">
        <v>103691</v>
      </c>
      <c r="M2242">
        <v>22434</v>
      </c>
      <c r="N2242">
        <v>81257</v>
      </c>
      <c r="O2242">
        <v>3.1</v>
      </c>
      <c r="P2242">
        <v>14.4</v>
      </c>
      <c r="Q2242">
        <v>81779</v>
      </c>
      <c r="R2242">
        <v>21748</v>
      </c>
      <c r="S2242">
        <v>60031</v>
      </c>
      <c r="T2242">
        <v>3</v>
      </c>
      <c r="U2242">
        <v>11.3</v>
      </c>
      <c r="V2242">
        <v>21912</v>
      </c>
      <c r="W2242">
        <v>3.1</v>
      </c>
      <c r="X2242">
        <v>22.6</v>
      </c>
      <c r="Y2242">
        <v>9</v>
      </c>
      <c r="Z2242">
        <v>9</v>
      </c>
      <c r="AB2242">
        <v>1</v>
      </c>
    </row>
    <row r="2243" spans="1:28" x14ac:dyDescent="0.35">
      <c r="A2243">
        <v>2000</v>
      </c>
      <c r="B2243" t="s">
        <v>51</v>
      </c>
      <c r="C2243" t="s">
        <v>64</v>
      </c>
      <c r="D2243">
        <v>1934</v>
      </c>
      <c r="E2243">
        <v>12854</v>
      </c>
      <c r="F2243">
        <v>658509</v>
      </c>
      <c r="G2243">
        <v>649587</v>
      </c>
      <c r="H2243">
        <v>1233</v>
      </c>
      <c r="I2243">
        <v>9.8000000000000007</v>
      </c>
      <c r="J2243">
        <v>646</v>
      </c>
      <c r="K2243">
        <v>5.0999999999999996</v>
      </c>
      <c r="L2243">
        <v>97174</v>
      </c>
      <c r="M2243">
        <v>24828</v>
      </c>
      <c r="N2243">
        <v>72346</v>
      </c>
      <c r="O2243">
        <v>3.8</v>
      </c>
      <c r="P2243">
        <v>15</v>
      </c>
      <c r="Q2243">
        <v>79330</v>
      </c>
      <c r="R2243">
        <v>21253</v>
      </c>
      <c r="S2243">
        <v>58077</v>
      </c>
      <c r="T2243">
        <v>3.3</v>
      </c>
      <c r="U2243">
        <v>12.2</v>
      </c>
      <c r="V2243">
        <v>17844</v>
      </c>
      <c r="W2243">
        <v>2.8</v>
      </c>
      <c r="X2243">
        <v>24.4</v>
      </c>
      <c r="Y2243">
        <v>7</v>
      </c>
      <c r="Z2243">
        <v>7</v>
      </c>
      <c r="AA2243">
        <v>4269</v>
      </c>
      <c r="AB2243">
        <v>0</v>
      </c>
    </row>
    <row r="2244" spans="1:28" x14ac:dyDescent="0.35">
      <c r="A2244">
        <v>2000</v>
      </c>
      <c r="B2244" t="s">
        <v>51</v>
      </c>
      <c r="C2244" t="s">
        <v>65</v>
      </c>
      <c r="D2244">
        <v>1666</v>
      </c>
      <c r="E2244">
        <v>15197</v>
      </c>
      <c r="F2244">
        <v>565132</v>
      </c>
      <c r="G2244">
        <v>560924</v>
      </c>
      <c r="H2244">
        <v>1414</v>
      </c>
      <c r="I2244">
        <v>9.5</v>
      </c>
      <c r="J2244">
        <v>880</v>
      </c>
      <c r="K2244">
        <v>5.9</v>
      </c>
      <c r="L2244">
        <v>78299</v>
      </c>
      <c r="M2244">
        <v>21762</v>
      </c>
      <c r="N2244">
        <v>56537</v>
      </c>
      <c r="O2244">
        <v>3.9</v>
      </c>
      <c r="P2244">
        <v>14</v>
      </c>
      <c r="Q2244">
        <v>69883</v>
      </c>
      <c r="R2244">
        <v>19264</v>
      </c>
      <c r="S2244">
        <v>50619</v>
      </c>
      <c r="T2244">
        <v>3.4</v>
      </c>
      <c r="U2244">
        <v>12.5</v>
      </c>
      <c r="V2244">
        <v>8416</v>
      </c>
      <c r="W2244">
        <v>1.5</v>
      </c>
      <c r="X2244">
        <v>25</v>
      </c>
      <c r="Y2244">
        <v>4</v>
      </c>
      <c r="Z2244">
        <v>4</v>
      </c>
      <c r="AB2244">
        <v>1</v>
      </c>
    </row>
    <row r="2245" spans="1:28" x14ac:dyDescent="0.35">
      <c r="A2245">
        <v>2000</v>
      </c>
      <c r="B2245" t="s">
        <v>51</v>
      </c>
      <c r="C2245" t="s">
        <v>45</v>
      </c>
      <c r="D2245">
        <v>8346</v>
      </c>
      <c r="E2245">
        <v>60019</v>
      </c>
      <c r="F2245">
        <v>2835358</v>
      </c>
      <c r="G2245">
        <v>2810921</v>
      </c>
      <c r="H2245">
        <v>4010</v>
      </c>
      <c r="I2245">
        <v>6.7</v>
      </c>
      <c r="J2245">
        <v>3659</v>
      </c>
      <c r="K2245">
        <v>6.1</v>
      </c>
      <c r="L2245">
        <v>335244</v>
      </c>
      <c r="M2245">
        <v>73682</v>
      </c>
      <c r="N2245">
        <v>261562</v>
      </c>
      <c r="O2245">
        <v>2.6</v>
      </c>
      <c r="P2245">
        <v>11.9</v>
      </c>
      <c r="Q2245">
        <v>286369</v>
      </c>
      <c r="R2245">
        <v>85737</v>
      </c>
      <c r="S2245">
        <v>200632</v>
      </c>
      <c r="T2245">
        <v>3.1</v>
      </c>
      <c r="U2245">
        <v>10.199999999999999</v>
      </c>
      <c r="V2245">
        <v>48875</v>
      </c>
      <c r="W2245">
        <v>1.7</v>
      </c>
      <c r="X2245">
        <v>20.399999999999999</v>
      </c>
      <c r="Y2245">
        <v>21</v>
      </c>
      <c r="Z2245">
        <v>21</v>
      </c>
      <c r="AA2245">
        <v>14330</v>
      </c>
      <c r="AB2245">
        <v>0</v>
      </c>
    </row>
    <row r="2246" spans="1:28" x14ac:dyDescent="0.35">
      <c r="A2246">
        <v>2000</v>
      </c>
      <c r="B2246" t="s">
        <v>52</v>
      </c>
      <c r="C2246" t="s">
        <v>44</v>
      </c>
      <c r="D2246">
        <v>30</v>
      </c>
      <c r="E2246">
        <v>150</v>
      </c>
      <c r="F2246">
        <v>39404</v>
      </c>
      <c r="G2246">
        <v>19702</v>
      </c>
      <c r="H2246">
        <v>150</v>
      </c>
      <c r="I2246">
        <v>200</v>
      </c>
      <c r="J2246">
        <v>0</v>
      </c>
      <c r="K2246">
        <v>0</v>
      </c>
      <c r="L2246">
        <v>39404</v>
      </c>
      <c r="M2246">
        <v>39404</v>
      </c>
      <c r="N2246">
        <v>0</v>
      </c>
      <c r="O2246">
        <v>200</v>
      </c>
      <c r="P2246">
        <v>200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39404</v>
      </c>
      <c r="W2246">
        <v>200</v>
      </c>
      <c r="X2246">
        <v>0</v>
      </c>
      <c r="AB2246">
        <v>0</v>
      </c>
    </row>
    <row r="2247" spans="1:28" x14ac:dyDescent="0.35">
      <c r="A2247">
        <v>2000</v>
      </c>
      <c r="B2247" t="s">
        <v>52</v>
      </c>
      <c r="C2247" t="s">
        <v>57</v>
      </c>
      <c r="D2247">
        <v>148</v>
      </c>
      <c r="E2247">
        <v>792</v>
      </c>
      <c r="F2247">
        <v>107843</v>
      </c>
      <c r="G2247">
        <v>97269</v>
      </c>
      <c r="H2247">
        <v>302</v>
      </c>
      <c r="I2247">
        <v>46</v>
      </c>
      <c r="J2247">
        <v>32</v>
      </c>
      <c r="K2247">
        <v>4.9000000000000004</v>
      </c>
      <c r="L2247">
        <v>41801</v>
      </c>
      <c r="M2247">
        <v>16528</v>
      </c>
      <c r="N2247">
        <v>25273</v>
      </c>
      <c r="O2247">
        <v>17</v>
      </c>
      <c r="P2247">
        <v>43</v>
      </c>
      <c r="Q2247">
        <v>20652</v>
      </c>
      <c r="S2247">
        <v>19198</v>
      </c>
      <c r="U2247">
        <v>21.2</v>
      </c>
      <c r="V2247">
        <v>21149</v>
      </c>
      <c r="W2247">
        <v>21.8</v>
      </c>
      <c r="X2247">
        <v>42.4</v>
      </c>
      <c r="AB2247">
        <v>1</v>
      </c>
    </row>
    <row r="2248" spans="1:28" x14ac:dyDescent="0.35">
      <c r="A2248">
        <v>2000</v>
      </c>
      <c r="B2248" t="s">
        <v>52</v>
      </c>
      <c r="C2248" t="s">
        <v>58</v>
      </c>
      <c r="D2248">
        <v>217</v>
      </c>
      <c r="E2248">
        <v>1432</v>
      </c>
      <c r="F2248">
        <v>156254</v>
      </c>
      <c r="G2248">
        <v>143079</v>
      </c>
      <c r="H2248">
        <v>366</v>
      </c>
      <c r="I2248">
        <v>28.8</v>
      </c>
      <c r="J2248">
        <v>45</v>
      </c>
      <c r="K2248">
        <v>3.5</v>
      </c>
      <c r="L2248">
        <v>51767</v>
      </c>
      <c r="M2248">
        <v>19760</v>
      </c>
      <c r="N2248">
        <v>32007</v>
      </c>
      <c r="O2248">
        <v>13.8</v>
      </c>
      <c r="P2248">
        <v>36.200000000000003</v>
      </c>
      <c r="Q2248">
        <v>25417</v>
      </c>
      <c r="R2248">
        <v>3104</v>
      </c>
      <c r="S2248">
        <v>22313</v>
      </c>
      <c r="T2248">
        <v>2.2000000000000002</v>
      </c>
      <c r="U2248">
        <v>17.8</v>
      </c>
      <c r="V2248">
        <v>26350</v>
      </c>
      <c r="W2248">
        <v>18.399999999999999</v>
      </c>
      <c r="X2248">
        <v>35.6</v>
      </c>
      <c r="Y2248">
        <v>2</v>
      </c>
      <c r="Z2248">
        <v>2</v>
      </c>
      <c r="AB2248">
        <v>1</v>
      </c>
    </row>
    <row r="2249" spans="1:28" x14ac:dyDescent="0.35">
      <c r="A2249">
        <v>2000</v>
      </c>
      <c r="B2249" t="s">
        <v>52</v>
      </c>
      <c r="C2249" t="s">
        <v>59</v>
      </c>
      <c r="D2249">
        <v>147</v>
      </c>
      <c r="E2249">
        <v>1071</v>
      </c>
      <c r="F2249">
        <v>101276</v>
      </c>
      <c r="G2249">
        <v>98194</v>
      </c>
      <c r="H2249">
        <v>263</v>
      </c>
      <c r="I2249">
        <v>27.4</v>
      </c>
      <c r="J2249">
        <v>43</v>
      </c>
      <c r="K2249">
        <v>4.5</v>
      </c>
      <c r="L2249">
        <v>24091</v>
      </c>
      <c r="M2249">
        <v>5779</v>
      </c>
      <c r="N2249">
        <v>18312</v>
      </c>
      <c r="O2249">
        <v>5.9</v>
      </c>
      <c r="P2249">
        <v>24.5</v>
      </c>
      <c r="Q2249">
        <v>17927</v>
      </c>
      <c r="R2249">
        <v>6430</v>
      </c>
      <c r="S2249">
        <v>11497</v>
      </c>
      <c r="T2249">
        <v>6.5</v>
      </c>
      <c r="U2249">
        <v>18.3</v>
      </c>
      <c r="V2249">
        <v>6164</v>
      </c>
      <c r="W2249">
        <v>6.2</v>
      </c>
      <c r="X2249">
        <v>36.6</v>
      </c>
      <c r="Y2249">
        <v>2</v>
      </c>
      <c r="Z2249">
        <v>2</v>
      </c>
      <c r="AB2249">
        <v>1</v>
      </c>
    </row>
    <row r="2250" spans="1:28" x14ac:dyDescent="0.35">
      <c r="A2250">
        <v>2000</v>
      </c>
      <c r="B2250" t="s">
        <v>52</v>
      </c>
      <c r="C2250" t="s">
        <v>60</v>
      </c>
      <c r="D2250">
        <v>140</v>
      </c>
      <c r="E2250">
        <v>1328</v>
      </c>
      <c r="F2250">
        <v>96377</v>
      </c>
      <c r="G2250">
        <v>89248</v>
      </c>
      <c r="H2250">
        <v>305</v>
      </c>
      <c r="I2250">
        <v>25</v>
      </c>
      <c r="J2250">
        <v>86</v>
      </c>
      <c r="K2250">
        <v>7</v>
      </c>
      <c r="L2250">
        <v>25886</v>
      </c>
      <c r="M2250">
        <v>5191</v>
      </c>
      <c r="N2250">
        <v>20695</v>
      </c>
      <c r="O2250">
        <v>5.8</v>
      </c>
      <c r="P2250">
        <v>29</v>
      </c>
      <c r="Q2250">
        <v>11629</v>
      </c>
      <c r="S2250">
        <v>8954</v>
      </c>
      <c r="U2250">
        <v>13</v>
      </c>
      <c r="V2250">
        <v>14257</v>
      </c>
      <c r="W2250">
        <v>16</v>
      </c>
      <c r="X2250">
        <v>26</v>
      </c>
      <c r="AB2250">
        <v>1</v>
      </c>
    </row>
    <row r="2251" spans="1:28" x14ac:dyDescent="0.35">
      <c r="A2251">
        <v>2000</v>
      </c>
      <c r="B2251" t="s">
        <v>52</v>
      </c>
      <c r="C2251" t="s">
        <v>61</v>
      </c>
      <c r="D2251">
        <v>140</v>
      </c>
      <c r="E2251">
        <v>912</v>
      </c>
      <c r="F2251">
        <v>95073</v>
      </c>
      <c r="G2251">
        <v>89015</v>
      </c>
      <c r="H2251">
        <v>118</v>
      </c>
      <c r="I2251">
        <v>13.3</v>
      </c>
      <c r="J2251">
        <v>66</v>
      </c>
      <c r="K2251">
        <v>7.5</v>
      </c>
      <c r="L2251">
        <v>23866</v>
      </c>
      <c r="M2251">
        <v>2573</v>
      </c>
      <c r="N2251">
        <v>21293</v>
      </c>
      <c r="O2251">
        <v>2.9</v>
      </c>
      <c r="P2251">
        <v>26.8</v>
      </c>
      <c r="Q2251">
        <v>11750</v>
      </c>
      <c r="R2251">
        <v>2213</v>
      </c>
      <c r="S2251">
        <v>9537</v>
      </c>
      <c r="T2251">
        <v>2.5</v>
      </c>
      <c r="U2251">
        <v>13.2</v>
      </c>
      <c r="V2251">
        <v>12116</v>
      </c>
      <c r="W2251">
        <v>13.6</v>
      </c>
      <c r="X2251">
        <v>26.4</v>
      </c>
      <c r="AB2251">
        <v>0</v>
      </c>
    </row>
    <row r="2252" spans="1:28" x14ac:dyDescent="0.35">
      <c r="A2252">
        <v>2000</v>
      </c>
      <c r="B2252" t="s">
        <v>52</v>
      </c>
      <c r="C2252" t="s">
        <v>62</v>
      </c>
      <c r="D2252">
        <v>619</v>
      </c>
      <c r="E2252">
        <v>6087</v>
      </c>
      <c r="F2252">
        <v>420821</v>
      </c>
      <c r="G2252">
        <v>412993</v>
      </c>
      <c r="H2252">
        <v>891</v>
      </c>
      <c r="I2252">
        <v>14.9</v>
      </c>
      <c r="J2252">
        <v>659</v>
      </c>
      <c r="K2252">
        <v>11</v>
      </c>
      <c r="L2252">
        <v>89051</v>
      </c>
      <c r="M2252">
        <v>24623</v>
      </c>
      <c r="N2252">
        <v>64428</v>
      </c>
      <c r="O2252">
        <v>6</v>
      </c>
      <c r="P2252">
        <v>21.6</v>
      </c>
      <c r="Q2252">
        <v>73396</v>
      </c>
      <c r="R2252">
        <v>35315</v>
      </c>
      <c r="S2252">
        <v>38081</v>
      </c>
      <c r="T2252">
        <v>8.6</v>
      </c>
      <c r="U2252">
        <v>17.8</v>
      </c>
      <c r="V2252">
        <v>15655</v>
      </c>
      <c r="W2252">
        <v>3.8</v>
      </c>
      <c r="X2252">
        <v>35.6</v>
      </c>
      <c r="Y2252">
        <v>10</v>
      </c>
      <c r="Z2252">
        <v>10</v>
      </c>
      <c r="AA2252">
        <v>13306</v>
      </c>
      <c r="AB2252">
        <v>0</v>
      </c>
    </row>
    <row r="2253" spans="1:28" x14ac:dyDescent="0.35">
      <c r="A2253">
        <v>2000</v>
      </c>
      <c r="B2253" t="s">
        <v>52</v>
      </c>
      <c r="C2253" t="s">
        <v>63</v>
      </c>
      <c r="D2253">
        <v>978</v>
      </c>
      <c r="E2253">
        <v>8901</v>
      </c>
      <c r="F2253">
        <v>655099</v>
      </c>
      <c r="G2253">
        <v>645339</v>
      </c>
      <c r="H2253">
        <v>997</v>
      </c>
      <c r="I2253">
        <v>11.3</v>
      </c>
      <c r="J2253">
        <v>915</v>
      </c>
      <c r="K2253">
        <v>10.3</v>
      </c>
      <c r="L2253">
        <v>94055</v>
      </c>
      <c r="M2253">
        <v>28217</v>
      </c>
      <c r="N2253">
        <v>65838</v>
      </c>
      <c r="O2253">
        <v>4.4000000000000004</v>
      </c>
      <c r="P2253">
        <v>14.6</v>
      </c>
      <c r="Q2253">
        <v>74535</v>
      </c>
      <c r="R2253">
        <v>22994</v>
      </c>
      <c r="S2253">
        <v>51541</v>
      </c>
      <c r="T2253">
        <v>3.6</v>
      </c>
      <c r="U2253">
        <v>11.5</v>
      </c>
      <c r="V2253">
        <v>19520</v>
      </c>
      <c r="W2253">
        <v>3.1</v>
      </c>
      <c r="X2253">
        <v>23</v>
      </c>
      <c r="Y2253">
        <v>2</v>
      </c>
      <c r="Z2253">
        <v>2</v>
      </c>
      <c r="AB2253">
        <v>1</v>
      </c>
    </row>
    <row r="2254" spans="1:28" x14ac:dyDescent="0.35">
      <c r="A2254">
        <v>2000</v>
      </c>
      <c r="B2254" t="s">
        <v>52</v>
      </c>
      <c r="C2254" t="s">
        <v>64</v>
      </c>
      <c r="D2254">
        <v>865</v>
      </c>
      <c r="E2254">
        <v>9916</v>
      </c>
      <c r="F2254">
        <v>565889</v>
      </c>
      <c r="G2254">
        <v>561998</v>
      </c>
      <c r="H2254">
        <v>881</v>
      </c>
      <c r="I2254">
        <v>8.8000000000000007</v>
      </c>
      <c r="J2254">
        <v>990</v>
      </c>
      <c r="K2254">
        <v>9.9</v>
      </c>
      <c r="L2254">
        <v>85420</v>
      </c>
      <c r="M2254">
        <v>26102</v>
      </c>
      <c r="N2254">
        <v>59318</v>
      </c>
      <c r="O2254">
        <v>4.5999999999999996</v>
      </c>
      <c r="P2254">
        <v>15.2</v>
      </c>
      <c r="Q2254">
        <v>77639</v>
      </c>
      <c r="R2254">
        <v>29377</v>
      </c>
      <c r="S2254">
        <v>48262</v>
      </c>
      <c r="T2254">
        <v>5.2</v>
      </c>
      <c r="U2254">
        <v>13.8</v>
      </c>
      <c r="V2254">
        <v>7781</v>
      </c>
      <c r="W2254">
        <v>1.4</v>
      </c>
      <c r="X2254">
        <v>27.6</v>
      </c>
      <c r="Y2254">
        <v>4</v>
      </c>
      <c r="Z2254">
        <v>4</v>
      </c>
      <c r="AA2254">
        <v>5025</v>
      </c>
      <c r="AB2254">
        <v>0</v>
      </c>
    </row>
    <row r="2255" spans="1:28" x14ac:dyDescent="0.35">
      <c r="A2255">
        <v>2000</v>
      </c>
      <c r="B2255" t="s">
        <v>52</v>
      </c>
      <c r="C2255" t="s">
        <v>65</v>
      </c>
      <c r="D2255">
        <v>700</v>
      </c>
      <c r="E2255">
        <v>10604</v>
      </c>
      <c r="F2255">
        <v>469837</v>
      </c>
      <c r="G2255">
        <v>465401</v>
      </c>
      <c r="H2255">
        <v>950</v>
      </c>
      <c r="I2255">
        <v>9.1</v>
      </c>
      <c r="J2255">
        <v>584</v>
      </c>
      <c r="K2255">
        <v>5.6</v>
      </c>
      <c r="L2255">
        <v>68782</v>
      </c>
      <c r="M2255">
        <v>20450</v>
      </c>
      <c r="N2255">
        <v>48332</v>
      </c>
      <c r="O2255">
        <v>4.4000000000000004</v>
      </c>
      <c r="P2255">
        <v>14.8</v>
      </c>
      <c r="Q2255">
        <v>59911</v>
      </c>
      <c r="R2255">
        <v>17838</v>
      </c>
      <c r="S2255">
        <v>42073</v>
      </c>
      <c r="T2255">
        <v>3.8</v>
      </c>
      <c r="U2255">
        <v>12.9</v>
      </c>
      <c r="V2255">
        <v>8871</v>
      </c>
      <c r="W2255">
        <v>1.9</v>
      </c>
      <c r="X2255">
        <v>25.8</v>
      </c>
      <c r="Y2255">
        <v>1</v>
      </c>
      <c r="Z2255">
        <v>1</v>
      </c>
      <c r="AB2255">
        <v>1</v>
      </c>
    </row>
    <row r="2256" spans="1:28" x14ac:dyDescent="0.35">
      <c r="A2256">
        <v>2000</v>
      </c>
      <c r="B2256" t="s">
        <v>52</v>
      </c>
      <c r="C2256" t="s">
        <v>45</v>
      </c>
      <c r="D2256">
        <v>4530</v>
      </c>
      <c r="E2256">
        <v>55789</v>
      </c>
      <c r="F2256">
        <v>2965628</v>
      </c>
      <c r="G2256">
        <v>2942243</v>
      </c>
      <c r="H2256">
        <v>4367</v>
      </c>
      <c r="I2256">
        <v>7.9</v>
      </c>
      <c r="J2256">
        <v>3323</v>
      </c>
      <c r="K2256">
        <v>6</v>
      </c>
      <c r="L2256">
        <v>350105</v>
      </c>
      <c r="M2256">
        <v>89955</v>
      </c>
      <c r="N2256">
        <v>260150</v>
      </c>
      <c r="O2256">
        <v>3.1</v>
      </c>
      <c r="P2256">
        <v>11.9</v>
      </c>
      <c r="Q2256">
        <v>303336</v>
      </c>
      <c r="R2256">
        <v>89261</v>
      </c>
      <c r="S2256">
        <v>214075</v>
      </c>
      <c r="T2256">
        <v>3</v>
      </c>
      <c r="U2256">
        <v>10.3</v>
      </c>
      <c r="V2256">
        <v>46769</v>
      </c>
      <c r="W2256">
        <v>1.6</v>
      </c>
      <c r="X2256">
        <v>20.6</v>
      </c>
      <c r="Y2256">
        <v>5</v>
      </c>
      <c r="Z2256">
        <v>5</v>
      </c>
      <c r="AA2256">
        <v>6507</v>
      </c>
      <c r="AB2256">
        <v>0</v>
      </c>
    </row>
    <row r="2257" spans="1:28" x14ac:dyDescent="0.35">
      <c r="A2257">
        <v>2000</v>
      </c>
      <c r="B2257" t="s">
        <v>53</v>
      </c>
      <c r="C2257" t="s">
        <v>44</v>
      </c>
      <c r="D2257">
        <v>9</v>
      </c>
      <c r="E2257">
        <v>12</v>
      </c>
      <c r="F2257">
        <v>29683</v>
      </c>
      <c r="G2257">
        <v>14842</v>
      </c>
      <c r="H2257">
        <v>12</v>
      </c>
      <c r="I2257">
        <v>200</v>
      </c>
      <c r="J2257">
        <v>0</v>
      </c>
      <c r="K2257">
        <v>0</v>
      </c>
      <c r="L2257">
        <v>29683</v>
      </c>
      <c r="M2257">
        <v>29683</v>
      </c>
      <c r="N2257">
        <v>0</v>
      </c>
      <c r="O2257">
        <v>200</v>
      </c>
      <c r="P2257">
        <v>200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29683</v>
      </c>
      <c r="W2257">
        <v>200</v>
      </c>
      <c r="X2257">
        <v>0</v>
      </c>
      <c r="AB2257">
        <v>0</v>
      </c>
    </row>
    <row r="2258" spans="1:28" x14ac:dyDescent="0.35">
      <c r="A2258">
        <v>2000</v>
      </c>
      <c r="B2258" t="s">
        <v>53</v>
      </c>
      <c r="C2258" t="s">
        <v>57</v>
      </c>
      <c r="D2258">
        <v>76</v>
      </c>
      <c r="E2258">
        <v>641</v>
      </c>
      <c r="F2258">
        <v>125644</v>
      </c>
      <c r="G2258">
        <v>104428</v>
      </c>
      <c r="H2258">
        <v>224</v>
      </c>
      <c r="I2258">
        <v>41.9</v>
      </c>
      <c r="J2258">
        <v>11</v>
      </c>
      <c r="K2258">
        <v>2.1</v>
      </c>
      <c r="L2258">
        <v>61506</v>
      </c>
      <c r="M2258">
        <v>26842</v>
      </c>
      <c r="N2258">
        <v>34664</v>
      </c>
      <c r="O2258">
        <v>25.7</v>
      </c>
      <c r="P2258">
        <v>58.9</v>
      </c>
      <c r="Q2258">
        <v>19074</v>
      </c>
      <c r="R2258">
        <v>871</v>
      </c>
      <c r="S2258">
        <v>18203</v>
      </c>
      <c r="T2258">
        <v>0.8</v>
      </c>
      <c r="U2258">
        <v>18.3</v>
      </c>
      <c r="V2258">
        <v>42432</v>
      </c>
      <c r="W2258">
        <v>40.6</v>
      </c>
      <c r="X2258">
        <v>36.6</v>
      </c>
      <c r="AB2258">
        <v>0</v>
      </c>
    </row>
    <row r="2259" spans="1:28" x14ac:dyDescent="0.35">
      <c r="A2259">
        <v>2000</v>
      </c>
      <c r="B2259" t="s">
        <v>53</v>
      </c>
      <c r="C2259" t="s">
        <v>58</v>
      </c>
      <c r="D2259">
        <v>86</v>
      </c>
      <c r="E2259">
        <v>724</v>
      </c>
      <c r="F2259">
        <v>134269</v>
      </c>
      <c r="G2259">
        <v>124825</v>
      </c>
      <c r="H2259">
        <v>158</v>
      </c>
      <c r="I2259">
        <v>22.2</v>
      </c>
      <c r="J2259">
        <v>135</v>
      </c>
      <c r="K2259">
        <v>18.899999999999999</v>
      </c>
      <c r="L2259">
        <v>48974</v>
      </c>
      <c r="M2259">
        <v>15000</v>
      </c>
      <c r="N2259">
        <v>33974</v>
      </c>
      <c r="O2259">
        <v>12</v>
      </c>
      <c r="P2259">
        <v>39.200000000000003</v>
      </c>
      <c r="Q2259">
        <v>30086</v>
      </c>
      <c r="R2259">
        <v>12399</v>
      </c>
      <c r="S2259">
        <v>17687</v>
      </c>
      <c r="T2259">
        <v>9.9</v>
      </c>
      <c r="U2259">
        <v>24.1</v>
      </c>
      <c r="V2259">
        <v>18888</v>
      </c>
      <c r="W2259">
        <v>15.1</v>
      </c>
      <c r="X2259">
        <v>48.2</v>
      </c>
      <c r="Y2259">
        <v>3</v>
      </c>
      <c r="Z2259">
        <v>3</v>
      </c>
      <c r="AB2259">
        <v>1</v>
      </c>
    </row>
    <row r="2260" spans="1:28" x14ac:dyDescent="0.35">
      <c r="A2260">
        <v>2000</v>
      </c>
      <c r="B2260" t="s">
        <v>53</v>
      </c>
      <c r="C2260" t="s">
        <v>59</v>
      </c>
      <c r="D2260">
        <v>75</v>
      </c>
      <c r="E2260">
        <v>732</v>
      </c>
      <c r="F2260">
        <v>94019</v>
      </c>
      <c r="G2260">
        <v>91059</v>
      </c>
      <c r="H2260">
        <v>175</v>
      </c>
      <c r="I2260">
        <v>26.7</v>
      </c>
      <c r="J2260">
        <v>25</v>
      </c>
      <c r="K2260">
        <v>3.8</v>
      </c>
      <c r="L2260">
        <v>30220</v>
      </c>
      <c r="M2260">
        <v>10798</v>
      </c>
      <c r="N2260">
        <v>19422</v>
      </c>
      <c r="O2260">
        <v>11.9</v>
      </c>
      <c r="P2260">
        <v>33.200000000000003</v>
      </c>
      <c r="Q2260">
        <v>24299</v>
      </c>
      <c r="R2260">
        <v>14322</v>
      </c>
      <c r="S2260">
        <v>9977</v>
      </c>
      <c r="T2260">
        <v>15.7</v>
      </c>
      <c r="U2260">
        <v>26.7</v>
      </c>
      <c r="V2260">
        <v>5921</v>
      </c>
      <c r="W2260">
        <v>6.5</v>
      </c>
      <c r="X2260">
        <v>53.4</v>
      </c>
      <c r="Y2260">
        <v>4</v>
      </c>
      <c r="Z2260">
        <v>4</v>
      </c>
      <c r="AA2260">
        <v>12014</v>
      </c>
      <c r="AB2260">
        <v>0</v>
      </c>
    </row>
    <row r="2261" spans="1:28" x14ac:dyDescent="0.35">
      <c r="A2261">
        <v>2000</v>
      </c>
      <c r="B2261" t="s">
        <v>53</v>
      </c>
      <c r="C2261" t="s">
        <v>60</v>
      </c>
      <c r="D2261">
        <v>73</v>
      </c>
      <c r="E2261">
        <v>740</v>
      </c>
      <c r="F2261">
        <v>107149</v>
      </c>
      <c r="G2261">
        <v>98954</v>
      </c>
      <c r="H2261">
        <v>57</v>
      </c>
      <c r="I2261">
        <v>7.8</v>
      </c>
      <c r="J2261">
        <v>31</v>
      </c>
      <c r="K2261">
        <v>4.3</v>
      </c>
      <c r="L2261">
        <v>24320</v>
      </c>
      <c r="M2261">
        <v>6588</v>
      </c>
      <c r="N2261">
        <v>17732</v>
      </c>
      <c r="O2261">
        <v>6.7</v>
      </c>
      <c r="P2261">
        <v>24.6</v>
      </c>
      <c r="Q2261">
        <v>7930</v>
      </c>
      <c r="R2261">
        <v>4233</v>
      </c>
      <c r="S2261">
        <v>3697</v>
      </c>
      <c r="T2261">
        <v>4.3</v>
      </c>
      <c r="U2261">
        <v>8</v>
      </c>
      <c r="V2261">
        <v>16390</v>
      </c>
      <c r="W2261">
        <v>16.600000000000001</v>
      </c>
      <c r="X2261">
        <v>16</v>
      </c>
      <c r="AB2261">
        <v>0</v>
      </c>
    </row>
    <row r="2262" spans="1:28" x14ac:dyDescent="0.35">
      <c r="A2262">
        <v>2000</v>
      </c>
      <c r="B2262" t="s">
        <v>53</v>
      </c>
      <c r="C2262" t="s">
        <v>61</v>
      </c>
      <c r="D2262">
        <v>70</v>
      </c>
      <c r="E2262">
        <v>2402</v>
      </c>
      <c r="F2262">
        <v>109133</v>
      </c>
      <c r="G2262">
        <v>103468</v>
      </c>
      <c r="H2262">
        <v>595</v>
      </c>
      <c r="I2262">
        <v>27.3</v>
      </c>
      <c r="J2262">
        <v>149</v>
      </c>
      <c r="K2262">
        <v>6.8</v>
      </c>
      <c r="L2262">
        <v>30082</v>
      </c>
      <c r="M2262">
        <v>7206</v>
      </c>
      <c r="N2262">
        <v>22876</v>
      </c>
      <c r="O2262">
        <v>7</v>
      </c>
      <c r="P2262">
        <v>29.1</v>
      </c>
      <c r="Q2262">
        <v>18752</v>
      </c>
      <c r="R2262">
        <v>9253</v>
      </c>
      <c r="S2262">
        <v>9499</v>
      </c>
      <c r="T2262">
        <v>8.9</v>
      </c>
      <c r="U2262">
        <v>18.100000000000001</v>
      </c>
      <c r="V2262">
        <v>11330</v>
      </c>
      <c r="W2262">
        <v>11</v>
      </c>
      <c r="X2262">
        <v>36.200000000000003</v>
      </c>
      <c r="Y2262">
        <v>1</v>
      </c>
      <c r="Z2262">
        <v>1</v>
      </c>
      <c r="AB2262">
        <v>1</v>
      </c>
    </row>
    <row r="2263" spans="1:28" x14ac:dyDescent="0.35">
      <c r="A2263">
        <v>2000</v>
      </c>
      <c r="B2263" t="s">
        <v>53</v>
      </c>
      <c r="C2263" t="s">
        <v>62</v>
      </c>
      <c r="D2263">
        <v>334</v>
      </c>
      <c r="E2263">
        <v>6049</v>
      </c>
      <c r="F2263">
        <v>466756</v>
      </c>
      <c r="G2263">
        <v>447607</v>
      </c>
      <c r="H2263">
        <v>760</v>
      </c>
      <c r="I2263">
        <v>13</v>
      </c>
      <c r="J2263">
        <v>356</v>
      </c>
      <c r="K2263">
        <v>6.1</v>
      </c>
      <c r="L2263">
        <v>97664</v>
      </c>
      <c r="M2263">
        <v>26447</v>
      </c>
      <c r="N2263">
        <v>71217</v>
      </c>
      <c r="O2263">
        <v>5.9</v>
      </c>
      <c r="P2263">
        <v>21.8</v>
      </c>
      <c r="Q2263">
        <v>59366</v>
      </c>
      <c r="R2263">
        <v>19431</v>
      </c>
      <c r="S2263">
        <v>39935</v>
      </c>
      <c r="T2263">
        <v>4.3</v>
      </c>
      <c r="U2263">
        <v>13.3</v>
      </c>
      <c r="V2263">
        <v>38298</v>
      </c>
      <c r="W2263">
        <v>8.5</v>
      </c>
      <c r="X2263">
        <v>26.6</v>
      </c>
      <c r="Y2263">
        <v>2</v>
      </c>
      <c r="Z2263">
        <v>2</v>
      </c>
      <c r="AB2263">
        <v>1</v>
      </c>
    </row>
    <row r="2264" spans="1:28" x14ac:dyDescent="0.35">
      <c r="A2264">
        <v>2000</v>
      </c>
      <c r="B2264" t="s">
        <v>53</v>
      </c>
      <c r="C2264" t="s">
        <v>63</v>
      </c>
      <c r="D2264">
        <v>574</v>
      </c>
      <c r="E2264">
        <v>11495</v>
      </c>
      <c r="F2264">
        <v>808198</v>
      </c>
      <c r="G2264">
        <v>800944</v>
      </c>
      <c r="H2264">
        <v>1570</v>
      </c>
      <c r="I2264">
        <v>14.1</v>
      </c>
      <c r="J2264">
        <v>846</v>
      </c>
      <c r="K2264">
        <v>7.6</v>
      </c>
      <c r="L2264">
        <v>101644</v>
      </c>
      <c r="M2264">
        <v>43534</v>
      </c>
      <c r="N2264">
        <v>58110</v>
      </c>
      <c r="O2264">
        <v>5.4</v>
      </c>
      <c r="P2264">
        <v>12.7</v>
      </c>
      <c r="Q2264">
        <v>87136</v>
      </c>
      <c r="R2264">
        <v>28529</v>
      </c>
      <c r="S2264">
        <v>58607</v>
      </c>
      <c r="T2264">
        <v>3.6</v>
      </c>
      <c r="U2264">
        <v>10.9</v>
      </c>
      <c r="V2264">
        <v>14508</v>
      </c>
      <c r="W2264">
        <v>1.8</v>
      </c>
      <c r="X2264">
        <v>21.8</v>
      </c>
      <c r="AB2264">
        <v>0</v>
      </c>
    </row>
    <row r="2265" spans="1:28" x14ac:dyDescent="0.35">
      <c r="A2265">
        <v>2000</v>
      </c>
      <c r="B2265" t="s">
        <v>53</v>
      </c>
      <c r="C2265" t="s">
        <v>64</v>
      </c>
      <c r="D2265">
        <v>466</v>
      </c>
      <c r="E2265">
        <v>10386</v>
      </c>
      <c r="F2265">
        <v>654389</v>
      </c>
      <c r="G2265">
        <v>639520</v>
      </c>
      <c r="H2265">
        <v>1154</v>
      </c>
      <c r="I2265">
        <v>11.3</v>
      </c>
      <c r="J2265">
        <v>760</v>
      </c>
      <c r="K2265">
        <v>7.5</v>
      </c>
      <c r="L2265">
        <v>109939</v>
      </c>
      <c r="M2265">
        <v>38872</v>
      </c>
      <c r="N2265">
        <v>71067</v>
      </c>
      <c r="O2265">
        <v>6.1</v>
      </c>
      <c r="P2265">
        <v>17.2</v>
      </c>
      <c r="Q2265">
        <v>80201</v>
      </c>
      <c r="R2265">
        <v>28955</v>
      </c>
      <c r="S2265">
        <v>51246</v>
      </c>
      <c r="T2265">
        <v>4.5</v>
      </c>
      <c r="U2265">
        <v>12.5</v>
      </c>
      <c r="V2265">
        <v>29738</v>
      </c>
      <c r="W2265">
        <v>4.7</v>
      </c>
      <c r="X2265">
        <v>25</v>
      </c>
      <c r="Y2265">
        <v>1</v>
      </c>
      <c r="Z2265">
        <v>1</v>
      </c>
      <c r="AB2265">
        <v>1</v>
      </c>
    </row>
    <row r="2266" spans="1:28" x14ac:dyDescent="0.35">
      <c r="A2266">
        <v>2000</v>
      </c>
      <c r="B2266" t="s">
        <v>53</v>
      </c>
      <c r="C2266" t="s">
        <v>65</v>
      </c>
      <c r="D2266">
        <v>476</v>
      </c>
      <c r="E2266">
        <v>15589</v>
      </c>
      <c r="F2266">
        <v>682479</v>
      </c>
      <c r="G2266">
        <v>670947</v>
      </c>
      <c r="H2266">
        <v>2157</v>
      </c>
      <c r="I2266">
        <v>14.3</v>
      </c>
      <c r="J2266">
        <v>1178</v>
      </c>
      <c r="K2266">
        <v>7.8</v>
      </c>
      <c r="L2266">
        <v>114447</v>
      </c>
      <c r="M2266">
        <v>44434</v>
      </c>
      <c r="N2266">
        <v>70013</v>
      </c>
      <c r="O2266">
        <v>6.6</v>
      </c>
      <c r="P2266">
        <v>17.100000000000001</v>
      </c>
      <c r="Q2266">
        <v>91383</v>
      </c>
      <c r="R2266">
        <v>32462</v>
      </c>
      <c r="S2266">
        <v>58921</v>
      </c>
      <c r="T2266">
        <v>4.8</v>
      </c>
      <c r="U2266">
        <v>13.6</v>
      </c>
      <c r="V2266">
        <v>23064</v>
      </c>
      <c r="W2266">
        <v>3.5</v>
      </c>
      <c r="X2266">
        <v>27.2</v>
      </c>
      <c r="AB2266">
        <v>0</v>
      </c>
    </row>
    <row r="2267" spans="1:28" x14ac:dyDescent="0.35">
      <c r="A2267">
        <v>2000</v>
      </c>
      <c r="B2267" t="s">
        <v>53</v>
      </c>
      <c r="C2267" t="s">
        <v>45</v>
      </c>
      <c r="D2267">
        <v>3237</v>
      </c>
      <c r="E2267">
        <v>79882</v>
      </c>
      <c r="F2267">
        <v>4544493</v>
      </c>
      <c r="G2267">
        <v>4517440</v>
      </c>
      <c r="H2267">
        <v>7653</v>
      </c>
      <c r="I2267">
        <v>9.6999999999999993</v>
      </c>
      <c r="J2267">
        <v>5527</v>
      </c>
      <c r="K2267">
        <v>7</v>
      </c>
      <c r="L2267">
        <v>545098</v>
      </c>
      <c r="M2267">
        <v>166265</v>
      </c>
      <c r="N2267">
        <v>378833</v>
      </c>
      <c r="O2267">
        <v>3.7</v>
      </c>
      <c r="P2267">
        <v>12.1</v>
      </c>
      <c r="Q2267">
        <v>490991</v>
      </c>
      <c r="R2267">
        <v>132725</v>
      </c>
      <c r="S2267">
        <v>358266</v>
      </c>
      <c r="T2267">
        <v>2.9</v>
      </c>
      <c r="U2267">
        <v>10.9</v>
      </c>
      <c r="V2267">
        <v>54107</v>
      </c>
      <c r="W2267">
        <v>1.2</v>
      </c>
      <c r="X2267">
        <v>21.8</v>
      </c>
      <c r="Y2267">
        <v>3</v>
      </c>
      <c r="Z2267">
        <v>3</v>
      </c>
      <c r="AA2267">
        <v>10521</v>
      </c>
      <c r="AB2267">
        <v>0</v>
      </c>
    </row>
    <row r="2268" spans="1:28" x14ac:dyDescent="0.35">
      <c r="A2268">
        <v>2000</v>
      </c>
      <c r="B2268" t="s">
        <v>54</v>
      </c>
      <c r="C2268" t="s">
        <v>44</v>
      </c>
      <c r="D2268">
        <v>4</v>
      </c>
      <c r="E2268">
        <v>58</v>
      </c>
      <c r="F2268">
        <v>25599</v>
      </c>
      <c r="G2268">
        <v>12800</v>
      </c>
      <c r="H2268">
        <v>58</v>
      </c>
      <c r="I2268">
        <v>200</v>
      </c>
      <c r="J2268">
        <v>0</v>
      </c>
      <c r="K2268">
        <v>0</v>
      </c>
      <c r="L2268">
        <v>25599</v>
      </c>
      <c r="M2268">
        <v>25599</v>
      </c>
      <c r="N2268">
        <v>0</v>
      </c>
      <c r="O2268">
        <v>200</v>
      </c>
      <c r="P2268">
        <v>200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25599</v>
      </c>
      <c r="W2268">
        <v>200</v>
      </c>
      <c r="X2268">
        <v>0</v>
      </c>
      <c r="AB2268">
        <v>0</v>
      </c>
    </row>
    <row r="2269" spans="1:28" x14ac:dyDescent="0.35">
      <c r="A2269">
        <v>2000</v>
      </c>
      <c r="B2269" t="s">
        <v>54</v>
      </c>
      <c r="C2269" t="s">
        <v>57</v>
      </c>
      <c r="D2269">
        <v>14</v>
      </c>
      <c r="E2269">
        <v>93</v>
      </c>
      <c r="F2269">
        <v>43408</v>
      </c>
      <c r="G2269">
        <v>36096</v>
      </c>
      <c r="H2269">
        <v>6</v>
      </c>
      <c r="I2269">
        <v>6.7</v>
      </c>
      <c r="J2269">
        <v>0</v>
      </c>
      <c r="K2269">
        <v>0</v>
      </c>
      <c r="L2269">
        <v>17252</v>
      </c>
      <c r="P2269">
        <v>47.8</v>
      </c>
      <c r="Q2269">
        <v>2628</v>
      </c>
      <c r="R2269">
        <v>0</v>
      </c>
      <c r="S2269">
        <v>2628</v>
      </c>
      <c r="T2269">
        <v>0</v>
      </c>
      <c r="U2269">
        <v>7.3</v>
      </c>
      <c r="V2269">
        <v>14624</v>
      </c>
      <c r="W2269">
        <v>40.5</v>
      </c>
      <c r="X2269">
        <v>14.6</v>
      </c>
      <c r="AB2269">
        <v>1</v>
      </c>
    </row>
    <row r="2270" spans="1:28" x14ac:dyDescent="0.35">
      <c r="A2270">
        <v>2000</v>
      </c>
      <c r="B2270" t="s">
        <v>54</v>
      </c>
      <c r="C2270" t="s">
        <v>58</v>
      </c>
      <c r="D2270">
        <v>26</v>
      </c>
      <c r="E2270">
        <v>491</v>
      </c>
      <c r="F2270">
        <v>84437</v>
      </c>
      <c r="G2270">
        <v>77727</v>
      </c>
      <c r="H2270">
        <v>42</v>
      </c>
      <c r="I2270">
        <v>8.6999999999999993</v>
      </c>
      <c r="J2270">
        <v>21</v>
      </c>
      <c r="K2270">
        <v>4.4000000000000004</v>
      </c>
      <c r="L2270">
        <v>27795</v>
      </c>
      <c r="P2270">
        <v>35.799999999999997</v>
      </c>
      <c r="Q2270">
        <v>14375</v>
      </c>
      <c r="R2270">
        <v>1646</v>
      </c>
      <c r="S2270">
        <v>12729</v>
      </c>
      <c r="T2270">
        <v>2.1</v>
      </c>
      <c r="U2270">
        <v>18.5</v>
      </c>
      <c r="V2270">
        <v>13420</v>
      </c>
      <c r="W2270">
        <v>17.3</v>
      </c>
      <c r="X2270">
        <v>37</v>
      </c>
      <c r="AB2270">
        <v>1</v>
      </c>
    </row>
    <row r="2271" spans="1:28" x14ac:dyDescent="0.35">
      <c r="A2271">
        <v>2000</v>
      </c>
      <c r="B2271" t="s">
        <v>54</v>
      </c>
      <c r="C2271" t="s">
        <v>59</v>
      </c>
      <c r="D2271">
        <v>26</v>
      </c>
      <c r="E2271">
        <v>1512</v>
      </c>
      <c r="F2271">
        <v>81144</v>
      </c>
      <c r="G2271">
        <v>79287</v>
      </c>
      <c r="H2271">
        <v>365</v>
      </c>
      <c r="I2271">
        <v>27.2</v>
      </c>
      <c r="J2271">
        <v>22</v>
      </c>
      <c r="K2271">
        <v>1.6</v>
      </c>
      <c r="L2271">
        <v>19391</v>
      </c>
      <c r="M2271">
        <v>11846</v>
      </c>
      <c r="N2271">
        <v>7545</v>
      </c>
      <c r="O2271">
        <v>14.9</v>
      </c>
      <c r="P2271">
        <v>24.5</v>
      </c>
      <c r="Q2271">
        <v>15677</v>
      </c>
      <c r="R2271">
        <v>7831</v>
      </c>
      <c r="S2271">
        <v>7846</v>
      </c>
      <c r="T2271">
        <v>9.9</v>
      </c>
      <c r="U2271">
        <v>19.8</v>
      </c>
      <c r="V2271">
        <v>3714</v>
      </c>
      <c r="W2271">
        <v>4.7</v>
      </c>
      <c r="X2271">
        <v>39.6</v>
      </c>
      <c r="Y2271">
        <v>1</v>
      </c>
      <c r="Z2271">
        <v>1</v>
      </c>
      <c r="AB2271">
        <v>1</v>
      </c>
    </row>
    <row r="2272" spans="1:28" x14ac:dyDescent="0.35">
      <c r="A2272">
        <v>2000</v>
      </c>
      <c r="B2272" t="s">
        <v>54</v>
      </c>
      <c r="C2272" t="s">
        <v>60</v>
      </c>
      <c r="D2272">
        <v>19</v>
      </c>
      <c r="E2272">
        <v>322</v>
      </c>
      <c r="F2272">
        <v>52033</v>
      </c>
      <c r="G2272">
        <v>51680</v>
      </c>
      <c r="H2272">
        <v>34</v>
      </c>
      <c r="I2272">
        <v>10.199999999999999</v>
      </c>
      <c r="J2272">
        <v>55</v>
      </c>
      <c r="K2272">
        <v>16.5</v>
      </c>
      <c r="L2272">
        <v>7070</v>
      </c>
      <c r="M2272">
        <v>661</v>
      </c>
      <c r="N2272">
        <v>6409</v>
      </c>
      <c r="O2272">
        <v>1.3</v>
      </c>
      <c r="P2272">
        <v>13.7</v>
      </c>
      <c r="Q2272">
        <v>6363</v>
      </c>
      <c r="R2272">
        <v>817</v>
      </c>
      <c r="S2272">
        <v>5546</v>
      </c>
      <c r="T2272">
        <v>1.6</v>
      </c>
      <c r="U2272">
        <v>12.3</v>
      </c>
      <c r="V2272">
        <v>707</v>
      </c>
      <c r="W2272">
        <v>1.4</v>
      </c>
      <c r="X2272">
        <v>24.6</v>
      </c>
      <c r="AB2272">
        <v>0</v>
      </c>
    </row>
    <row r="2273" spans="1:28" x14ac:dyDescent="0.35">
      <c r="A2273">
        <v>2000</v>
      </c>
      <c r="B2273" t="s">
        <v>54</v>
      </c>
      <c r="C2273" t="s">
        <v>61</v>
      </c>
      <c r="D2273">
        <v>21</v>
      </c>
      <c r="E2273">
        <v>386</v>
      </c>
      <c r="F2273">
        <v>62055</v>
      </c>
      <c r="G2273">
        <v>55184</v>
      </c>
      <c r="H2273">
        <v>63</v>
      </c>
      <c r="I2273">
        <v>16.600000000000001</v>
      </c>
      <c r="J2273">
        <v>50</v>
      </c>
      <c r="K2273">
        <v>13.1</v>
      </c>
      <c r="L2273">
        <v>16915</v>
      </c>
      <c r="M2273">
        <v>3165</v>
      </c>
      <c r="N2273">
        <v>13750</v>
      </c>
      <c r="O2273">
        <v>5.7</v>
      </c>
      <c r="P2273">
        <v>30.7</v>
      </c>
      <c r="Q2273">
        <v>3172</v>
      </c>
      <c r="R2273">
        <v>750</v>
      </c>
      <c r="S2273">
        <v>2422</v>
      </c>
      <c r="T2273">
        <v>1.4</v>
      </c>
      <c r="U2273">
        <v>5.7</v>
      </c>
      <c r="V2273">
        <v>13743</v>
      </c>
      <c r="W2273">
        <v>25</v>
      </c>
      <c r="X2273">
        <v>11.4</v>
      </c>
      <c r="AB2273">
        <v>0</v>
      </c>
    </row>
    <row r="2274" spans="1:28" x14ac:dyDescent="0.35">
      <c r="A2274">
        <v>2000</v>
      </c>
      <c r="B2274" t="s">
        <v>54</v>
      </c>
      <c r="C2274" t="s">
        <v>62</v>
      </c>
      <c r="D2274">
        <v>98</v>
      </c>
      <c r="E2274">
        <v>3680</v>
      </c>
      <c r="F2274">
        <v>299100</v>
      </c>
      <c r="G2274">
        <v>282828</v>
      </c>
      <c r="H2274">
        <v>504</v>
      </c>
      <c r="I2274">
        <v>14.3</v>
      </c>
      <c r="J2274">
        <v>185</v>
      </c>
      <c r="K2274">
        <v>5.3</v>
      </c>
      <c r="L2274">
        <v>71578</v>
      </c>
      <c r="M2274">
        <v>18385</v>
      </c>
      <c r="N2274">
        <v>53193</v>
      </c>
      <c r="O2274">
        <v>6.5</v>
      </c>
      <c r="P2274">
        <v>25.3</v>
      </c>
      <c r="Q2274">
        <v>39033</v>
      </c>
      <c r="R2274">
        <v>12405</v>
      </c>
      <c r="S2274">
        <v>26628</v>
      </c>
      <c r="T2274">
        <v>4.4000000000000004</v>
      </c>
      <c r="U2274">
        <v>13.8</v>
      </c>
      <c r="V2274">
        <v>32545</v>
      </c>
      <c r="W2274">
        <v>11.5</v>
      </c>
      <c r="X2274">
        <v>27.6</v>
      </c>
      <c r="AB2274">
        <v>0</v>
      </c>
    </row>
    <row r="2275" spans="1:28" x14ac:dyDescent="0.35">
      <c r="A2275">
        <v>2000</v>
      </c>
      <c r="B2275" t="s">
        <v>54</v>
      </c>
      <c r="C2275" t="s">
        <v>63</v>
      </c>
      <c r="D2275">
        <v>220</v>
      </c>
      <c r="E2275">
        <v>6579</v>
      </c>
      <c r="F2275">
        <v>648704</v>
      </c>
      <c r="G2275">
        <v>631380</v>
      </c>
      <c r="H2275">
        <v>732</v>
      </c>
      <c r="I2275">
        <v>11.4</v>
      </c>
      <c r="J2275">
        <v>444</v>
      </c>
      <c r="K2275">
        <v>6.9</v>
      </c>
      <c r="L2275">
        <v>88940</v>
      </c>
      <c r="M2275">
        <v>30359</v>
      </c>
      <c r="N2275">
        <v>58581</v>
      </c>
      <c r="O2275">
        <v>4.8</v>
      </c>
      <c r="P2275">
        <v>14.1</v>
      </c>
      <c r="Q2275">
        <v>54291</v>
      </c>
      <c r="R2275">
        <v>12654</v>
      </c>
      <c r="S2275">
        <v>41637</v>
      </c>
      <c r="T2275">
        <v>2</v>
      </c>
      <c r="U2275">
        <v>8.6</v>
      </c>
      <c r="V2275">
        <v>34649</v>
      </c>
      <c r="W2275">
        <v>5.5</v>
      </c>
      <c r="X2275">
        <v>17.2</v>
      </c>
      <c r="AB2275">
        <v>0</v>
      </c>
    </row>
    <row r="2276" spans="1:28" x14ac:dyDescent="0.35">
      <c r="A2276">
        <v>2000</v>
      </c>
      <c r="B2276" t="s">
        <v>54</v>
      </c>
      <c r="C2276" t="s">
        <v>64</v>
      </c>
      <c r="D2276">
        <v>171</v>
      </c>
      <c r="E2276">
        <v>8129</v>
      </c>
      <c r="F2276">
        <v>431006</v>
      </c>
      <c r="G2276">
        <v>431797</v>
      </c>
      <c r="H2276">
        <v>526</v>
      </c>
      <c r="I2276">
        <v>6.5</v>
      </c>
      <c r="J2276">
        <v>346</v>
      </c>
      <c r="K2276">
        <v>4.3</v>
      </c>
      <c r="L2276">
        <v>54647</v>
      </c>
      <c r="M2276">
        <v>17548</v>
      </c>
      <c r="N2276">
        <v>37099</v>
      </c>
      <c r="O2276">
        <v>4.0999999999999996</v>
      </c>
      <c r="P2276">
        <v>12.7</v>
      </c>
      <c r="Q2276">
        <v>56229</v>
      </c>
      <c r="R2276">
        <v>23061</v>
      </c>
      <c r="S2276">
        <v>33168</v>
      </c>
      <c r="T2276">
        <v>5.3</v>
      </c>
      <c r="U2276">
        <v>13</v>
      </c>
      <c r="V2276">
        <v>-1582</v>
      </c>
      <c r="W2276">
        <v>-0.3</v>
      </c>
      <c r="X2276">
        <v>25.4</v>
      </c>
      <c r="Y2276">
        <v>1</v>
      </c>
      <c r="Z2276">
        <v>1</v>
      </c>
      <c r="AB2276">
        <v>1</v>
      </c>
    </row>
    <row r="2277" spans="1:28" x14ac:dyDescent="0.35">
      <c r="A2277">
        <v>2000</v>
      </c>
      <c r="B2277" t="s">
        <v>54</v>
      </c>
      <c r="C2277" t="s">
        <v>65</v>
      </c>
      <c r="D2277">
        <v>174</v>
      </c>
      <c r="E2277">
        <v>8989</v>
      </c>
      <c r="F2277">
        <v>484034</v>
      </c>
      <c r="G2277">
        <v>482068</v>
      </c>
      <c r="H2277">
        <v>622</v>
      </c>
      <c r="I2277">
        <v>6.9</v>
      </c>
      <c r="J2277">
        <v>556</v>
      </c>
      <c r="K2277">
        <v>6.2</v>
      </c>
      <c r="L2277">
        <v>65455</v>
      </c>
      <c r="M2277">
        <v>22286</v>
      </c>
      <c r="N2277">
        <v>43169</v>
      </c>
      <c r="O2277">
        <v>4.5999999999999996</v>
      </c>
      <c r="P2277">
        <v>13.6</v>
      </c>
      <c r="Q2277">
        <v>61524</v>
      </c>
      <c r="R2277">
        <v>14550</v>
      </c>
      <c r="S2277">
        <v>46974</v>
      </c>
      <c r="T2277">
        <v>3</v>
      </c>
      <c r="U2277">
        <v>12.8</v>
      </c>
      <c r="V2277">
        <v>3931</v>
      </c>
      <c r="W2277">
        <v>0.8</v>
      </c>
      <c r="X2277">
        <v>25.6</v>
      </c>
      <c r="AB2277">
        <v>0</v>
      </c>
    </row>
    <row r="2278" spans="1:28" x14ac:dyDescent="0.35">
      <c r="A2278">
        <v>2000</v>
      </c>
      <c r="B2278" t="s">
        <v>54</v>
      </c>
      <c r="C2278" t="s">
        <v>45</v>
      </c>
      <c r="D2278">
        <v>1372</v>
      </c>
      <c r="E2278">
        <v>66115</v>
      </c>
      <c r="F2278">
        <v>3778384</v>
      </c>
      <c r="G2278">
        <v>3748113</v>
      </c>
      <c r="H2278">
        <v>6521</v>
      </c>
      <c r="I2278">
        <v>9.9</v>
      </c>
      <c r="J2278">
        <v>6201</v>
      </c>
      <c r="K2278">
        <v>9.4</v>
      </c>
      <c r="L2278">
        <v>503638</v>
      </c>
      <c r="M2278">
        <v>173807</v>
      </c>
      <c r="N2278">
        <v>329831</v>
      </c>
      <c r="O2278">
        <v>4.5999999999999996</v>
      </c>
      <c r="P2278">
        <v>13.4</v>
      </c>
      <c r="Q2278">
        <v>443095</v>
      </c>
      <c r="R2278">
        <v>127371</v>
      </c>
      <c r="S2278">
        <v>315724</v>
      </c>
      <c r="T2278">
        <v>3.4</v>
      </c>
      <c r="U2278">
        <v>11.8</v>
      </c>
      <c r="V2278">
        <v>60543</v>
      </c>
      <c r="W2278">
        <v>1.6</v>
      </c>
      <c r="X2278">
        <v>23.6</v>
      </c>
      <c r="AB2278">
        <v>0</v>
      </c>
    </row>
    <row r="2279" spans="1:28" x14ac:dyDescent="0.35">
      <c r="A2279">
        <v>2000</v>
      </c>
      <c r="B2279" t="s">
        <v>55</v>
      </c>
      <c r="C2279" t="s">
        <v>57</v>
      </c>
      <c r="D2279">
        <v>7</v>
      </c>
      <c r="E2279">
        <v>179</v>
      </c>
      <c r="F2279">
        <v>17610</v>
      </c>
      <c r="G2279">
        <v>17593</v>
      </c>
      <c r="H2279">
        <v>53</v>
      </c>
      <c r="I2279">
        <v>32.799999999999997</v>
      </c>
      <c r="J2279">
        <v>18</v>
      </c>
      <c r="K2279">
        <v>11.1</v>
      </c>
      <c r="L2279">
        <v>1813</v>
      </c>
      <c r="P2279">
        <v>10.3</v>
      </c>
      <c r="Q2279">
        <v>1778</v>
      </c>
      <c r="S2279">
        <v>1427</v>
      </c>
      <c r="U2279">
        <v>10.1</v>
      </c>
      <c r="V2279">
        <v>35</v>
      </c>
      <c r="W2279">
        <v>0.2</v>
      </c>
      <c r="X2279">
        <v>20.2</v>
      </c>
      <c r="AB2279">
        <v>1</v>
      </c>
    </row>
    <row r="2280" spans="1:28" x14ac:dyDescent="0.35">
      <c r="A2280">
        <v>2000</v>
      </c>
      <c r="B2280" t="s">
        <v>55</v>
      </c>
      <c r="C2280" t="s">
        <v>58</v>
      </c>
      <c r="D2280">
        <v>12</v>
      </c>
      <c r="E2280">
        <v>92</v>
      </c>
      <c r="H2280">
        <v>18</v>
      </c>
      <c r="I2280">
        <v>21.3</v>
      </c>
      <c r="J2280">
        <v>3</v>
      </c>
      <c r="K2280">
        <v>3.6</v>
      </c>
      <c r="AB2280">
        <v>1</v>
      </c>
    </row>
    <row r="2281" spans="1:28" x14ac:dyDescent="0.35">
      <c r="A2281">
        <v>2000</v>
      </c>
      <c r="B2281" t="s">
        <v>55</v>
      </c>
      <c r="C2281" t="s">
        <v>59</v>
      </c>
      <c r="D2281">
        <v>12</v>
      </c>
      <c r="E2281">
        <v>27</v>
      </c>
      <c r="H2281">
        <v>1</v>
      </c>
      <c r="I2281">
        <v>3.7</v>
      </c>
      <c r="J2281">
        <v>1</v>
      </c>
      <c r="K2281">
        <v>3.7</v>
      </c>
      <c r="AB2281">
        <v>1</v>
      </c>
    </row>
    <row r="2282" spans="1:28" x14ac:dyDescent="0.35">
      <c r="A2282">
        <v>2000</v>
      </c>
      <c r="B2282" t="s">
        <v>55</v>
      </c>
      <c r="C2282" t="s">
        <v>60</v>
      </c>
      <c r="D2282">
        <v>17</v>
      </c>
      <c r="E2282">
        <v>80</v>
      </c>
      <c r="F2282">
        <v>52424</v>
      </c>
      <c r="G2282">
        <v>48679</v>
      </c>
      <c r="H2282">
        <v>5</v>
      </c>
      <c r="I2282">
        <v>6.5</v>
      </c>
      <c r="J2282">
        <v>2</v>
      </c>
      <c r="K2282">
        <v>2.6</v>
      </c>
      <c r="L2282">
        <v>9436</v>
      </c>
      <c r="P2282">
        <v>19.399999999999999</v>
      </c>
      <c r="Q2282">
        <v>1946</v>
      </c>
      <c r="S2282">
        <v>1702</v>
      </c>
      <c r="U2282">
        <v>4</v>
      </c>
      <c r="V2282">
        <v>7490</v>
      </c>
      <c r="W2282">
        <v>15.4</v>
      </c>
      <c r="X2282">
        <v>8</v>
      </c>
      <c r="AB2282">
        <v>1</v>
      </c>
    </row>
    <row r="2283" spans="1:28" x14ac:dyDescent="0.35">
      <c r="A2283">
        <v>2000</v>
      </c>
      <c r="B2283" t="s">
        <v>55</v>
      </c>
      <c r="C2283" t="s">
        <v>61</v>
      </c>
      <c r="D2283">
        <v>12</v>
      </c>
      <c r="E2283">
        <v>971</v>
      </c>
      <c r="H2283">
        <v>186</v>
      </c>
      <c r="I2283">
        <v>17.2</v>
      </c>
      <c r="J2283">
        <v>410</v>
      </c>
      <c r="K2283">
        <v>37.9</v>
      </c>
      <c r="AB2283">
        <v>1</v>
      </c>
    </row>
    <row r="2284" spans="1:28" x14ac:dyDescent="0.35">
      <c r="A2284">
        <v>2000</v>
      </c>
      <c r="B2284" t="s">
        <v>55</v>
      </c>
      <c r="C2284" t="s">
        <v>62</v>
      </c>
      <c r="D2284">
        <v>59</v>
      </c>
      <c r="E2284">
        <v>2629</v>
      </c>
      <c r="F2284">
        <v>257267</v>
      </c>
      <c r="G2284">
        <v>229526</v>
      </c>
      <c r="H2284">
        <v>255</v>
      </c>
      <c r="I2284">
        <v>9.8000000000000007</v>
      </c>
      <c r="J2284">
        <v>210</v>
      </c>
      <c r="K2284">
        <v>8</v>
      </c>
      <c r="L2284">
        <v>87528</v>
      </c>
      <c r="M2284">
        <v>28634</v>
      </c>
      <c r="N2284">
        <v>58894</v>
      </c>
      <c r="O2284">
        <v>12.5</v>
      </c>
      <c r="P2284">
        <v>38.1</v>
      </c>
      <c r="Q2284">
        <v>32045</v>
      </c>
      <c r="R2284">
        <v>5942</v>
      </c>
      <c r="S2284">
        <v>26103</v>
      </c>
      <c r="T2284">
        <v>2.6</v>
      </c>
      <c r="U2284">
        <v>14</v>
      </c>
      <c r="V2284">
        <v>55483</v>
      </c>
      <c r="W2284">
        <v>24.1</v>
      </c>
      <c r="X2284">
        <v>28</v>
      </c>
      <c r="AB2284">
        <v>0</v>
      </c>
    </row>
    <row r="2285" spans="1:28" x14ac:dyDescent="0.35">
      <c r="A2285">
        <v>2000</v>
      </c>
      <c r="B2285" t="s">
        <v>55</v>
      </c>
      <c r="C2285" t="s">
        <v>63</v>
      </c>
      <c r="D2285">
        <v>90</v>
      </c>
      <c r="E2285">
        <v>6593</v>
      </c>
      <c r="F2285">
        <v>451139</v>
      </c>
      <c r="G2285">
        <v>440595</v>
      </c>
      <c r="H2285">
        <v>793</v>
      </c>
      <c r="I2285">
        <v>12.2</v>
      </c>
      <c r="J2285">
        <v>599</v>
      </c>
      <c r="K2285">
        <v>9.1999999999999993</v>
      </c>
      <c r="L2285">
        <v>81204</v>
      </c>
      <c r="M2285">
        <v>41514</v>
      </c>
      <c r="N2285">
        <v>39690</v>
      </c>
      <c r="O2285">
        <v>9.4</v>
      </c>
      <c r="P2285">
        <v>18.399999999999999</v>
      </c>
      <c r="Q2285">
        <v>60116</v>
      </c>
      <c r="R2285">
        <v>31032</v>
      </c>
      <c r="S2285">
        <v>29084</v>
      </c>
      <c r="T2285">
        <v>7</v>
      </c>
      <c r="U2285">
        <v>13.6</v>
      </c>
      <c r="V2285">
        <v>21088</v>
      </c>
      <c r="W2285">
        <v>4.8</v>
      </c>
      <c r="X2285">
        <v>27.2</v>
      </c>
      <c r="AB2285">
        <v>0</v>
      </c>
    </row>
    <row r="2286" spans="1:28" x14ac:dyDescent="0.35">
      <c r="A2286">
        <v>2000</v>
      </c>
      <c r="B2286" t="s">
        <v>55</v>
      </c>
      <c r="C2286" t="s">
        <v>64</v>
      </c>
      <c r="D2286">
        <v>92</v>
      </c>
      <c r="E2286">
        <v>8330</v>
      </c>
      <c r="F2286">
        <v>397234</v>
      </c>
      <c r="G2286">
        <v>399934</v>
      </c>
      <c r="H2286">
        <v>1180</v>
      </c>
      <c r="I2286">
        <v>14.8</v>
      </c>
      <c r="J2286">
        <v>529</v>
      </c>
      <c r="K2286">
        <v>6.6</v>
      </c>
      <c r="L2286">
        <v>65184</v>
      </c>
      <c r="M2286">
        <v>27262</v>
      </c>
      <c r="N2286">
        <v>37922</v>
      </c>
      <c r="O2286">
        <v>6.8</v>
      </c>
      <c r="P2286">
        <v>16.3</v>
      </c>
      <c r="Q2286">
        <v>70584</v>
      </c>
      <c r="R2286">
        <v>21685</v>
      </c>
      <c r="S2286">
        <v>48899</v>
      </c>
      <c r="T2286">
        <v>5.4</v>
      </c>
      <c r="U2286">
        <v>17.600000000000001</v>
      </c>
      <c r="V2286">
        <v>-5400</v>
      </c>
      <c r="W2286">
        <v>-1.3</v>
      </c>
      <c r="X2286">
        <v>32.6</v>
      </c>
      <c r="AB2286">
        <v>0</v>
      </c>
    </row>
    <row r="2287" spans="1:28" x14ac:dyDescent="0.35">
      <c r="A2287">
        <v>2000</v>
      </c>
      <c r="B2287" t="s">
        <v>55</v>
      </c>
      <c r="C2287" t="s">
        <v>65</v>
      </c>
      <c r="D2287">
        <v>87</v>
      </c>
      <c r="E2287">
        <v>8207</v>
      </c>
      <c r="F2287">
        <v>427419</v>
      </c>
      <c r="G2287">
        <v>410124</v>
      </c>
      <c r="H2287">
        <v>689</v>
      </c>
      <c r="I2287">
        <v>8.6</v>
      </c>
      <c r="J2287">
        <v>399</v>
      </c>
      <c r="K2287">
        <v>5</v>
      </c>
      <c r="L2287">
        <v>93663</v>
      </c>
      <c r="M2287">
        <v>43803</v>
      </c>
      <c r="N2287">
        <v>49860</v>
      </c>
      <c r="O2287">
        <v>10.7</v>
      </c>
      <c r="P2287">
        <v>22.8</v>
      </c>
      <c r="Q2287">
        <v>59073</v>
      </c>
      <c r="R2287">
        <v>13265</v>
      </c>
      <c r="S2287">
        <v>45808</v>
      </c>
      <c r="T2287">
        <v>3.2</v>
      </c>
      <c r="U2287">
        <v>14.4</v>
      </c>
      <c r="V2287">
        <v>34590</v>
      </c>
      <c r="W2287">
        <v>8.4</v>
      </c>
      <c r="X2287">
        <v>28.8</v>
      </c>
      <c r="AB2287">
        <v>0</v>
      </c>
    </row>
    <row r="2288" spans="1:28" x14ac:dyDescent="0.35">
      <c r="A2288">
        <v>2000</v>
      </c>
      <c r="B2288" t="s">
        <v>55</v>
      </c>
      <c r="C2288" t="s">
        <v>45</v>
      </c>
      <c r="D2288">
        <v>930</v>
      </c>
      <c r="E2288">
        <v>88205</v>
      </c>
      <c r="F2288">
        <v>4511597</v>
      </c>
      <c r="G2288">
        <v>4496388</v>
      </c>
      <c r="H2288">
        <v>7276</v>
      </c>
      <c r="I2288">
        <v>8.1999999999999993</v>
      </c>
      <c r="J2288">
        <v>8727</v>
      </c>
      <c r="K2288">
        <v>9.8000000000000007</v>
      </c>
      <c r="L2288">
        <v>594173</v>
      </c>
      <c r="M2288">
        <v>176859</v>
      </c>
      <c r="N2288">
        <v>417314</v>
      </c>
      <c r="O2288">
        <v>3.9</v>
      </c>
      <c r="P2288">
        <v>13.2</v>
      </c>
      <c r="Q2288">
        <v>563757</v>
      </c>
      <c r="R2288">
        <v>189755</v>
      </c>
      <c r="S2288">
        <v>374002</v>
      </c>
      <c r="T2288">
        <v>4.2</v>
      </c>
      <c r="U2288">
        <v>12.5</v>
      </c>
      <c r="V2288">
        <v>30416</v>
      </c>
      <c r="W2288">
        <v>0.7</v>
      </c>
      <c r="X2288">
        <v>25</v>
      </c>
      <c r="AB2288">
        <v>0</v>
      </c>
    </row>
    <row r="2289" spans="1:28" x14ac:dyDescent="0.35">
      <c r="A2289">
        <v>2000</v>
      </c>
      <c r="B2289" t="s">
        <v>56</v>
      </c>
      <c r="C2289" t="s">
        <v>57</v>
      </c>
      <c r="D2289">
        <v>11</v>
      </c>
      <c r="E2289">
        <v>306</v>
      </c>
      <c r="F2289">
        <v>51160</v>
      </c>
      <c r="G2289">
        <v>42854</v>
      </c>
      <c r="H2289">
        <v>13</v>
      </c>
      <c r="I2289">
        <v>4.5</v>
      </c>
      <c r="J2289">
        <v>9</v>
      </c>
      <c r="K2289">
        <v>3.1</v>
      </c>
      <c r="L2289">
        <v>19585</v>
      </c>
      <c r="P2289">
        <v>45.7</v>
      </c>
      <c r="Q2289">
        <v>2973</v>
      </c>
      <c r="S2289">
        <v>2399</v>
      </c>
      <c r="U2289">
        <v>6.9</v>
      </c>
      <c r="V2289">
        <v>16612</v>
      </c>
      <c r="W2289">
        <v>38.799999999999997</v>
      </c>
      <c r="X2289">
        <v>13.8</v>
      </c>
      <c r="AB2289">
        <v>1</v>
      </c>
    </row>
    <row r="2290" spans="1:28" x14ac:dyDescent="0.35">
      <c r="A2290">
        <v>2000</v>
      </c>
      <c r="B2290" t="s">
        <v>56</v>
      </c>
      <c r="C2290" t="s">
        <v>58</v>
      </c>
      <c r="D2290">
        <v>8</v>
      </c>
      <c r="E2290">
        <v>18</v>
      </c>
      <c r="H2290">
        <v>0</v>
      </c>
      <c r="I2290">
        <v>0</v>
      </c>
      <c r="J2290">
        <v>5</v>
      </c>
      <c r="K2290">
        <v>24.4</v>
      </c>
      <c r="M2290">
        <v>0</v>
      </c>
      <c r="AB2290">
        <v>1</v>
      </c>
    </row>
    <row r="2291" spans="1:28" x14ac:dyDescent="0.35">
      <c r="A2291">
        <v>2000</v>
      </c>
      <c r="B2291" t="s">
        <v>56</v>
      </c>
      <c r="C2291" t="s">
        <v>59</v>
      </c>
      <c r="D2291">
        <v>8</v>
      </c>
      <c r="E2291">
        <v>36</v>
      </c>
      <c r="H2291">
        <v>1</v>
      </c>
      <c r="I2291">
        <v>2.8</v>
      </c>
      <c r="J2291">
        <v>1</v>
      </c>
      <c r="K2291">
        <v>2.8</v>
      </c>
      <c r="AB2291">
        <v>1</v>
      </c>
    </row>
    <row r="2292" spans="1:28" x14ac:dyDescent="0.35">
      <c r="A2292">
        <v>2000</v>
      </c>
      <c r="B2292" t="s">
        <v>56</v>
      </c>
      <c r="C2292" t="s">
        <v>60</v>
      </c>
      <c r="D2292">
        <v>11</v>
      </c>
      <c r="E2292">
        <v>30</v>
      </c>
      <c r="F2292">
        <v>24603</v>
      </c>
      <c r="G2292">
        <v>19694</v>
      </c>
      <c r="H2292">
        <v>4</v>
      </c>
      <c r="I2292">
        <v>14.3</v>
      </c>
      <c r="J2292">
        <v>0</v>
      </c>
      <c r="K2292">
        <v>0</v>
      </c>
      <c r="L2292">
        <v>9899</v>
      </c>
      <c r="P2292">
        <v>50.3</v>
      </c>
      <c r="Q2292">
        <v>81</v>
      </c>
      <c r="R2292">
        <v>0</v>
      </c>
      <c r="S2292">
        <v>81</v>
      </c>
      <c r="T2292">
        <v>0</v>
      </c>
      <c r="U2292">
        <v>0.4</v>
      </c>
      <c r="V2292">
        <v>9818</v>
      </c>
      <c r="W2292">
        <v>49.9</v>
      </c>
      <c r="X2292">
        <v>0.8</v>
      </c>
      <c r="AB2292">
        <v>1</v>
      </c>
    </row>
    <row r="2293" spans="1:28" x14ac:dyDescent="0.35">
      <c r="A2293">
        <v>2000</v>
      </c>
      <c r="B2293" t="s">
        <v>56</v>
      </c>
      <c r="C2293" t="s">
        <v>61</v>
      </c>
      <c r="D2293">
        <v>3</v>
      </c>
      <c r="E2293">
        <v>111</v>
      </c>
      <c r="H2293">
        <v>21</v>
      </c>
      <c r="I2293">
        <v>20</v>
      </c>
      <c r="J2293">
        <v>10</v>
      </c>
      <c r="K2293">
        <v>9.5</v>
      </c>
      <c r="AB2293">
        <v>1</v>
      </c>
    </row>
    <row r="2294" spans="1:28" x14ac:dyDescent="0.35">
      <c r="A2294">
        <v>2000</v>
      </c>
      <c r="B2294" t="s">
        <v>56</v>
      </c>
      <c r="C2294" t="s">
        <v>62</v>
      </c>
      <c r="D2294">
        <v>49</v>
      </c>
      <c r="E2294">
        <v>6268</v>
      </c>
      <c r="F2294">
        <v>413003</v>
      </c>
      <c r="G2294">
        <v>403907</v>
      </c>
      <c r="H2294">
        <v>617</v>
      </c>
      <c r="I2294">
        <v>10.1</v>
      </c>
      <c r="J2294">
        <v>318</v>
      </c>
      <c r="K2294">
        <v>5.2</v>
      </c>
      <c r="L2294">
        <v>104398</v>
      </c>
      <c r="M2294">
        <v>36899</v>
      </c>
      <c r="N2294">
        <v>67499</v>
      </c>
      <c r="O2294">
        <v>9.1</v>
      </c>
      <c r="P2294">
        <v>25.8</v>
      </c>
      <c r="Q2294">
        <v>86208</v>
      </c>
      <c r="R2294">
        <v>45344</v>
      </c>
      <c r="S2294">
        <v>40864</v>
      </c>
      <c r="T2294">
        <v>11.2</v>
      </c>
      <c r="U2294">
        <v>21.3</v>
      </c>
      <c r="V2294">
        <v>18190</v>
      </c>
      <c r="W2294">
        <v>4.5</v>
      </c>
      <c r="X2294">
        <v>42.6</v>
      </c>
      <c r="Y2294">
        <v>1</v>
      </c>
      <c r="Z2294">
        <v>1</v>
      </c>
      <c r="AB2294">
        <v>1</v>
      </c>
    </row>
    <row r="2295" spans="1:28" x14ac:dyDescent="0.35">
      <c r="A2295">
        <v>2000</v>
      </c>
      <c r="B2295" t="s">
        <v>56</v>
      </c>
      <c r="C2295" t="s">
        <v>63</v>
      </c>
      <c r="D2295">
        <v>96</v>
      </c>
      <c r="E2295">
        <v>17035</v>
      </c>
      <c r="F2295">
        <v>1303656</v>
      </c>
      <c r="G2295">
        <v>1264038</v>
      </c>
      <c r="H2295">
        <v>3841</v>
      </c>
      <c r="I2295">
        <v>24.4</v>
      </c>
      <c r="J2295">
        <v>1324</v>
      </c>
      <c r="K2295">
        <v>8.4</v>
      </c>
      <c r="L2295">
        <v>290356</v>
      </c>
      <c r="M2295">
        <v>103345</v>
      </c>
      <c r="N2295">
        <v>187011</v>
      </c>
      <c r="O2295">
        <v>8.1999999999999993</v>
      </c>
      <c r="P2295">
        <v>23</v>
      </c>
      <c r="Q2295">
        <v>211121</v>
      </c>
      <c r="R2295">
        <v>63423</v>
      </c>
      <c r="S2295">
        <v>147698</v>
      </c>
      <c r="T2295">
        <v>5</v>
      </c>
      <c r="U2295">
        <v>16.7</v>
      </c>
      <c r="V2295">
        <v>79235</v>
      </c>
      <c r="W2295">
        <v>6.3</v>
      </c>
      <c r="X2295">
        <v>33.4</v>
      </c>
      <c r="AB2295">
        <v>0</v>
      </c>
    </row>
    <row r="2296" spans="1:28" x14ac:dyDescent="0.35">
      <c r="A2296">
        <v>2000</v>
      </c>
      <c r="B2296" t="s">
        <v>56</v>
      </c>
      <c r="C2296" t="s">
        <v>64</v>
      </c>
      <c r="D2296">
        <v>89</v>
      </c>
      <c r="E2296">
        <v>10843</v>
      </c>
      <c r="F2296">
        <v>1003002</v>
      </c>
      <c r="G2296">
        <v>981812</v>
      </c>
      <c r="H2296">
        <v>1416</v>
      </c>
      <c r="I2296">
        <v>12.7</v>
      </c>
      <c r="J2296">
        <v>1895</v>
      </c>
      <c r="K2296">
        <v>17</v>
      </c>
      <c r="L2296">
        <v>185772</v>
      </c>
      <c r="M2296">
        <v>71531</v>
      </c>
      <c r="N2296">
        <v>114241</v>
      </c>
      <c r="O2296">
        <v>7.3</v>
      </c>
      <c r="P2296">
        <v>18.899999999999999</v>
      </c>
      <c r="Q2296">
        <v>143391</v>
      </c>
      <c r="R2296">
        <v>68210</v>
      </c>
      <c r="S2296">
        <v>75181</v>
      </c>
      <c r="T2296">
        <v>6.9</v>
      </c>
      <c r="U2296">
        <v>14.6</v>
      </c>
      <c r="V2296">
        <v>42381</v>
      </c>
      <c r="W2296">
        <v>4.3</v>
      </c>
      <c r="X2296">
        <v>29.2</v>
      </c>
      <c r="AB2296">
        <v>0</v>
      </c>
    </row>
    <row r="2297" spans="1:28" x14ac:dyDescent="0.35">
      <c r="A2297">
        <v>2000</v>
      </c>
      <c r="B2297" t="s">
        <v>56</v>
      </c>
      <c r="C2297" t="s">
        <v>65</v>
      </c>
      <c r="D2297">
        <v>87</v>
      </c>
      <c r="E2297">
        <v>18419</v>
      </c>
      <c r="F2297">
        <v>1389816</v>
      </c>
      <c r="G2297">
        <v>1341367</v>
      </c>
      <c r="H2297">
        <v>2164</v>
      </c>
      <c r="I2297">
        <v>11.9</v>
      </c>
      <c r="J2297">
        <v>1613</v>
      </c>
      <c r="K2297">
        <v>8.9</v>
      </c>
      <c r="L2297">
        <v>229521</v>
      </c>
      <c r="M2297">
        <v>91244</v>
      </c>
      <c r="N2297">
        <v>138277</v>
      </c>
      <c r="O2297">
        <v>6.8</v>
      </c>
      <c r="P2297">
        <v>17.100000000000001</v>
      </c>
      <c r="Q2297">
        <v>132624</v>
      </c>
      <c r="R2297">
        <v>32958</v>
      </c>
      <c r="S2297">
        <v>99666</v>
      </c>
      <c r="T2297">
        <v>2.5</v>
      </c>
      <c r="U2297">
        <v>9.9</v>
      </c>
      <c r="V2297">
        <v>96897</v>
      </c>
      <c r="W2297">
        <v>7.2</v>
      </c>
      <c r="X2297">
        <v>19.8</v>
      </c>
      <c r="AB2297">
        <v>0</v>
      </c>
    </row>
    <row r="2298" spans="1:28" x14ac:dyDescent="0.35">
      <c r="A2298">
        <v>2000</v>
      </c>
      <c r="B2298" t="s">
        <v>56</v>
      </c>
      <c r="C2298" t="s">
        <v>45</v>
      </c>
      <c r="D2298">
        <v>973</v>
      </c>
      <c r="E2298">
        <v>454840</v>
      </c>
      <c r="F2298">
        <v>25804690</v>
      </c>
      <c r="G2298">
        <v>25639200</v>
      </c>
      <c r="H2298">
        <v>52686</v>
      </c>
      <c r="I2298">
        <v>11.7</v>
      </c>
      <c r="J2298">
        <v>43036</v>
      </c>
      <c r="K2298">
        <v>9.6</v>
      </c>
      <c r="L2298">
        <v>3702407</v>
      </c>
      <c r="M2298">
        <v>1352953</v>
      </c>
      <c r="N2298">
        <v>2349454</v>
      </c>
      <c r="O2298">
        <v>5.3</v>
      </c>
      <c r="P2298">
        <v>14.4</v>
      </c>
      <c r="Q2298">
        <v>3371427</v>
      </c>
      <c r="R2298">
        <v>1206699</v>
      </c>
      <c r="S2298">
        <v>2164728</v>
      </c>
      <c r="T2298">
        <v>4.7</v>
      </c>
      <c r="U2298">
        <v>13.1</v>
      </c>
      <c r="V2298">
        <v>330980</v>
      </c>
      <c r="W2298">
        <v>1.3</v>
      </c>
      <c r="X2298">
        <v>26.2</v>
      </c>
      <c r="AB2298">
        <v>0</v>
      </c>
    </row>
    <row r="2299" spans="1:28" x14ac:dyDescent="0.35">
      <c r="A2299">
        <v>2001</v>
      </c>
      <c r="B2299" t="s">
        <v>43</v>
      </c>
      <c r="C2299" t="s">
        <v>44</v>
      </c>
      <c r="D2299">
        <v>404064</v>
      </c>
      <c r="E2299">
        <v>404814</v>
      </c>
      <c r="F2299">
        <v>1044323</v>
      </c>
      <c r="G2299">
        <v>526136</v>
      </c>
      <c r="H2299">
        <v>401073</v>
      </c>
      <c r="I2299">
        <v>198.2</v>
      </c>
      <c r="J2299">
        <v>0</v>
      </c>
      <c r="K2299">
        <v>0</v>
      </c>
      <c r="L2299">
        <v>1036374</v>
      </c>
      <c r="M2299">
        <v>1036374</v>
      </c>
      <c r="N2299">
        <v>0</v>
      </c>
      <c r="O2299">
        <v>197</v>
      </c>
      <c r="P2299">
        <v>197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1036374</v>
      </c>
      <c r="W2299">
        <v>197</v>
      </c>
      <c r="X2299">
        <v>0</v>
      </c>
      <c r="AB2299">
        <v>0</v>
      </c>
    </row>
    <row r="2300" spans="1:28" x14ac:dyDescent="0.35">
      <c r="A2300">
        <v>2001</v>
      </c>
      <c r="B2300" t="s">
        <v>43</v>
      </c>
      <c r="C2300" t="s">
        <v>57</v>
      </c>
      <c r="D2300">
        <v>240420</v>
      </c>
      <c r="E2300">
        <v>240589</v>
      </c>
      <c r="F2300">
        <v>498155</v>
      </c>
      <c r="G2300">
        <v>587541</v>
      </c>
      <c r="H2300">
        <v>188</v>
      </c>
      <c r="I2300">
        <v>0.1</v>
      </c>
      <c r="J2300">
        <v>97032</v>
      </c>
      <c r="K2300">
        <v>33.6</v>
      </c>
      <c r="L2300">
        <v>109171</v>
      </c>
      <c r="M2300">
        <v>428</v>
      </c>
      <c r="N2300">
        <v>108743</v>
      </c>
      <c r="O2300">
        <v>0.1</v>
      </c>
      <c r="P2300">
        <v>18.600000000000001</v>
      </c>
      <c r="Q2300">
        <v>287943</v>
      </c>
      <c r="R2300">
        <v>217420</v>
      </c>
      <c r="S2300">
        <v>70523</v>
      </c>
      <c r="T2300">
        <v>37</v>
      </c>
      <c r="U2300">
        <v>49</v>
      </c>
      <c r="V2300">
        <v>-178772</v>
      </c>
      <c r="W2300">
        <v>-30.4</v>
      </c>
      <c r="X2300">
        <v>37.200000000000003</v>
      </c>
      <c r="Y2300">
        <v>67826</v>
      </c>
      <c r="Z2300">
        <v>67844</v>
      </c>
      <c r="AA2300">
        <v>157689</v>
      </c>
      <c r="AB2300">
        <v>0</v>
      </c>
    </row>
    <row r="2301" spans="1:28" x14ac:dyDescent="0.35">
      <c r="A2301">
        <v>2001</v>
      </c>
      <c r="B2301" t="s">
        <v>43</v>
      </c>
      <c r="C2301" t="s">
        <v>58</v>
      </c>
      <c r="D2301">
        <v>197700</v>
      </c>
      <c r="E2301">
        <v>197803</v>
      </c>
      <c r="F2301">
        <v>409508</v>
      </c>
      <c r="G2301">
        <v>469418</v>
      </c>
      <c r="H2301">
        <v>8194</v>
      </c>
      <c r="I2301">
        <v>3.7</v>
      </c>
      <c r="J2301">
        <v>60078</v>
      </c>
      <c r="K2301">
        <v>27</v>
      </c>
      <c r="L2301">
        <v>81290</v>
      </c>
      <c r="M2301">
        <v>19367</v>
      </c>
      <c r="N2301">
        <v>61923</v>
      </c>
      <c r="O2301">
        <v>4.0999999999999996</v>
      </c>
      <c r="P2301">
        <v>17.3</v>
      </c>
      <c r="Q2301">
        <v>201110</v>
      </c>
      <c r="R2301">
        <v>143978</v>
      </c>
      <c r="S2301">
        <v>57132</v>
      </c>
      <c r="T2301">
        <v>30.7</v>
      </c>
      <c r="U2301">
        <v>42.8</v>
      </c>
      <c r="V2301">
        <v>-119820</v>
      </c>
      <c r="W2301">
        <v>-25.5</v>
      </c>
      <c r="X2301">
        <v>34.6</v>
      </c>
      <c r="Y2301">
        <v>43161</v>
      </c>
      <c r="Z2301">
        <v>43161</v>
      </c>
      <c r="AA2301">
        <v>106519</v>
      </c>
      <c r="AB2301">
        <v>0</v>
      </c>
    </row>
    <row r="2302" spans="1:28" x14ac:dyDescent="0.35">
      <c r="A2302">
        <v>2001</v>
      </c>
      <c r="B2302" t="s">
        <v>43</v>
      </c>
      <c r="C2302" t="s">
        <v>59</v>
      </c>
      <c r="D2302">
        <v>171634</v>
      </c>
      <c r="E2302">
        <v>171769</v>
      </c>
      <c r="F2302">
        <v>355544</v>
      </c>
      <c r="G2302">
        <v>403097</v>
      </c>
      <c r="H2302">
        <v>7690</v>
      </c>
      <c r="I2302">
        <v>4.0999999999999996</v>
      </c>
      <c r="J2302">
        <v>45787</v>
      </c>
      <c r="K2302">
        <v>24.1</v>
      </c>
      <c r="L2302">
        <v>65123</v>
      </c>
      <c r="M2302">
        <v>17591</v>
      </c>
      <c r="N2302">
        <v>47532</v>
      </c>
      <c r="O2302">
        <v>4.4000000000000004</v>
      </c>
      <c r="P2302">
        <v>16.2</v>
      </c>
      <c r="Q2302">
        <v>160229</v>
      </c>
      <c r="R2302">
        <v>111415</v>
      </c>
      <c r="S2302">
        <v>48814</v>
      </c>
      <c r="T2302">
        <v>27.6</v>
      </c>
      <c r="U2302">
        <v>39.700000000000003</v>
      </c>
      <c r="V2302">
        <v>-95106</v>
      </c>
      <c r="W2302">
        <v>-23.5</v>
      </c>
      <c r="X2302">
        <v>32.4</v>
      </c>
      <c r="Y2302">
        <v>32904</v>
      </c>
      <c r="Z2302">
        <v>32904</v>
      </c>
      <c r="AA2302">
        <v>82647</v>
      </c>
      <c r="AB2302">
        <v>0</v>
      </c>
    </row>
    <row r="2303" spans="1:28" x14ac:dyDescent="0.35">
      <c r="A2303">
        <v>2001</v>
      </c>
      <c r="B2303" t="s">
        <v>43</v>
      </c>
      <c r="C2303" t="s">
        <v>60</v>
      </c>
      <c r="D2303">
        <v>149330</v>
      </c>
      <c r="E2303">
        <v>149402</v>
      </c>
      <c r="F2303">
        <v>312375</v>
      </c>
      <c r="G2303">
        <v>351026</v>
      </c>
      <c r="H2303">
        <v>6740</v>
      </c>
      <c r="I2303">
        <v>4.0999999999999996</v>
      </c>
      <c r="J2303">
        <v>36492</v>
      </c>
      <c r="K2303">
        <v>22.4</v>
      </c>
      <c r="L2303">
        <v>54148</v>
      </c>
      <c r="M2303">
        <v>15355</v>
      </c>
      <c r="N2303">
        <v>38793</v>
      </c>
      <c r="O2303">
        <v>4.4000000000000004</v>
      </c>
      <c r="P2303">
        <v>15.4</v>
      </c>
      <c r="Q2303">
        <v>131450</v>
      </c>
      <c r="R2303">
        <v>89882</v>
      </c>
      <c r="S2303">
        <v>41568</v>
      </c>
      <c r="T2303">
        <v>25.6</v>
      </c>
      <c r="U2303">
        <v>37.4</v>
      </c>
      <c r="V2303">
        <v>-77302</v>
      </c>
      <c r="W2303">
        <v>-22</v>
      </c>
      <c r="X2303">
        <v>30.8</v>
      </c>
      <c r="Y2303">
        <v>25947</v>
      </c>
      <c r="Z2303">
        <v>25947</v>
      </c>
      <c r="AA2303">
        <v>66014</v>
      </c>
      <c r="AB2303">
        <v>0</v>
      </c>
    </row>
    <row r="2304" spans="1:28" x14ac:dyDescent="0.35">
      <c r="A2304">
        <v>2001</v>
      </c>
      <c r="B2304" t="s">
        <v>43</v>
      </c>
      <c r="C2304" t="s">
        <v>61</v>
      </c>
      <c r="D2304">
        <v>129485</v>
      </c>
      <c r="E2304">
        <v>129563</v>
      </c>
      <c r="F2304">
        <v>271813</v>
      </c>
      <c r="G2304">
        <v>304549</v>
      </c>
      <c r="H2304">
        <v>5760</v>
      </c>
      <c r="I2304">
        <v>4.0999999999999996</v>
      </c>
      <c r="J2304">
        <v>29682</v>
      </c>
      <c r="K2304">
        <v>21.1</v>
      </c>
      <c r="L2304">
        <v>44844</v>
      </c>
      <c r="M2304">
        <v>13121</v>
      </c>
      <c r="N2304">
        <v>31723</v>
      </c>
      <c r="O2304">
        <v>4.3</v>
      </c>
      <c r="P2304">
        <v>14.7</v>
      </c>
      <c r="Q2304">
        <v>110316</v>
      </c>
      <c r="R2304">
        <v>74207</v>
      </c>
      <c r="S2304">
        <v>36109</v>
      </c>
      <c r="T2304">
        <v>24.4</v>
      </c>
      <c r="U2304">
        <v>36.200000000000003</v>
      </c>
      <c r="V2304">
        <v>-65472</v>
      </c>
      <c r="W2304">
        <v>-21.5</v>
      </c>
      <c r="X2304">
        <v>29.4</v>
      </c>
      <c r="Y2304">
        <v>21085</v>
      </c>
      <c r="Z2304">
        <v>21085</v>
      </c>
      <c r="AA2304">
        <v>54212</v>
      </c>
      <c r="AB2304">
        <v>0</v>
      </c>
    </row>
    <row r="2305" spans="1:28" x14ac:dyDescent="0.35">
      <c r="A2305">
        <v>2001</v>
      </c>
      <c r="B2305" t="s">
        <v>43</v>
      </c>
      <c r="C2305" t="s">
        <v>62</v>
      </c>
      <c r="D2305">
        <v>455787</v>
      </c>
      <c r="E2305">
        <v>456153</v>
      </c>
      <c r="F2305">
        <v>967975</v>
      </c>
      <c r="G2305">
        <v>1069101</v>
      </c>
      <c r="H2305">
        <v>19322</v>
      </c>
      <c r="I2305">
        <v>4</v>
      </c>
      <c r="J2305">
        <v>89355</v>
      </c>
      <c r="K2305">
        <v>18.3</v>
      </c>
      <c r="L2305">
        <v>148434</v>
      </c>
      <c r="M2305">
        <v>44021</v>
      </c>
      <c r="N2305">
        <v>104413</v>
      </c>
      <c r="O2305">
        <v>4.0999999999999996</v>
      </c>
      <c r="P2305">
        <v>13.9</v>
      </c>
      <c r="Q2305">
        <v>350685</v>
      </c>
      <c r="R2305">
        <v>225362</v>
      </c>
      <c r="S2305">
        <v>125323</v>
      </c>
      <c r="T2305">
        <v>21.1</v>
      </c>
      <c r="U2305">
        <v>32.799999999999997</v>
      </c>
      <c r="V2305">
        <v>-202251</v>
      </c>
      <c r="W2305">
        <v>-18.899999999999999</v>
      </c>
      <c r="X2305">
        <v>27.8</v>
      </c>
      <c r="Y2305">
        <v>61380</v>
      </c>
      <c r="Z2305">
        <v>61381</v>
      </c>
      <c r="AA2305">
        <v>160272</v>
      </c>
      <c r="AB2305">
        <v>0</v>
      </c>
    </row>
    <row r="2306" spans="1:28" x14ac:dyDescent="0.35">
      <c r="A2306">
        <v>2001</v>
      </c>
      <c r="B2306" t="s">
        <v>43</v>
      </c>
      <c r="C2306" t="s">
        <v>63</v>
      </c>
      <c r="D2306">
        <v>309514</v>
      </c>
      <c r="E2306">
        <v>310018</v>
      </c>
      <c r="F2306">
        <v>668672</v>
      </c>
      <c r="G2306">
        <v>728969</v>
      </c>
      <c r="H2306">
        <v>12236</v>
      </c>
      <c r="I2306">
        <v>3.7</v>
      </c>
      <c r="J2306">
        <v>51437</v>
      </c>
      <c r="K2306">
        <v>15.7</v>
      </c>
      <c r="L2306">
        <v>93496</v>
      </c>
      <c r="M2306">
        <v>27569</v>
      </c>
      <c r="N2306">
        <v>65927</v>
      </c>
      <c r="O2306">
        <v>3.8</v>
      </c>
      <c r="P2306">
        <v>12.8</v>
      </c>
      <c r="Q2306">
        <v>214089</v>
      </c>
      <c r="R2306">
        <v>130143</v>
      </c>
      <c r="S2306">
        <v>83946</v>
      </c>
      <c r="T2306">
        <v>17.899999999999999</v>
      </c>
      <c r="U2306">
        <v>29.4</v>
      </c>
      <c r="V2306">
        <v>-120593</v>
      </c>
      <c r="W2306">
        <v>-16.600000000000001</v>
      </c>
      <c r="X2306">
        <v>25.6</v>
      </c>
      <c r="Y2306">
        <v>34743</v>
      </c>
      <c r="Z2306">
        <v>34743</v>
      </c>
      <c r="AA2306">
        <v>90796</v>
      </c>
      <c r="AB2306">
        <v>0</v>
      </c>
    </row>
    <row r="2307" spans="1:28" x14ac:dyDescent="0.35">
      <c r="A2307">
        <v>2001</v>
      </c>
      <c r="B2307" t="s">
        <v>43</v>
      </c>
      <c r="C2307" t="s">
        <v>64</v>
      </c>
      <c r="D2307">
        <v>219366</v>
      </c>
      <c r="E2307">
        <v>219959</v>
      </c>
      <c r="F2307">
        <v>483051</v>
      </c>
      <c r="G2307">
        <v>519663</v>
      </c>
      <c r="H2307">
        <v>7432</v>
      </c>
      <c r="I2307">
        <v>3.2</v>
      </c>
      <c r="J2307">
        <v>31203</v>
      </c>
      <c r="K2307">
        <v>13.5</v>
      </c>
      <c r="L2307">
        <v>60408</v>
      </c>
      <c r="M2307">
        <v>16601</v>
      </c>
      <c r="N2307">
        <v>43807</v>
      </c>
      <c r="O2307">
        <v>3.2</v>
      </c>
      <c r="P2307">
        <v>11.6</v>
      </c>
      <c r="Q2307">
        <v>133631</v>
      </c>
      <c r="R2307">
        <v>77590</v>
      </c>
      <c r="S2307">
        <v>56041</v>
      </c>
      <c r="T2307">
        <v>14.9</v>
      </c>
      <c r="U2307">
        <v>25.7</v>
      </c>
      <c r="V2307">
        <v>-73223</v>
      </c>
      <c r="W2307">
        <v>-14.1</v>
      </c>
      <c r="X2307">
        <v>23.2</v>
      </c>
      <c r="Y2307">
        <v>20550</v>
      </c>
      <c r="Z2307">
        <v>20571</v>
      </c>
      <c r="AA2307">
        <v>52792</v>
      </c>
      <c r="AB2307">
        <v>0</v>
      </c>
    </row>
    <row r="2308" spans="1:28" x14ac:dyDescent="0.35">
      <c r="A2308">
        <v>2001</v>
      </c>
      <c r="B2308" t="s">
        <v>43</v>
      </c>
      <c r="C2308" t="s">
        <v>65</v>
      </c>
      <c r="D2308">
        <v>121164</v>
      </c>
      <c r="E2308">
        <v>121755</v>
      </c>
      <c r="F2308">
        <v>265198</v>
      </c>
      <c r="G2308">
        <v>288304</v>
      </c>
      <c r="H2308">
        <v>3995</v>
      </c>
      <c r="I2308">
        <v>3.1</v>
      </c>
      <c r="J2308">
        <v>18457</v>
      </c>
      <c r="K2308">
        <v>14.4</v>
      </c>
      <c r="L2308">
        <v>31689</v>
      </c>
      <c r="M2308">
        <v>8723</v>
      </c>
      <c r="N2308">
        <v>22966</v>
      </c>
      <c r="O2308">
        <v>3</v>
      </c>
      <c r="P2308">
        <v>11</v>
      </c>
      <c r="Q2308">
        <v>77901</v>
      </c>
      <c r="R2308">
        <v>46553</v>
      </c>
      <c r="S2308">
        <v>31348</v>
      </c>
      <c r="T2308">
        <v>16.100000000000001</v>
      </c>
      <c r="U2308">
        <v>27</v>
      </c>
      <c r="V2308">
        <v>-46212</v>
      </c>
      <c r="W2308">
        <v>-16</v>
      </c>
      <c r="X2308">
        <v>22</v>
      </c>
      <c r="Y2308">
        <v>12519</v>
      </c>
      <c r="Z2308">
        <v>12545</v>
      </c>
      <c r="AA2308">
        <v>32452</v>
      </c>
      <c r="AB2308">
        <v>0</v>
      </c>
    </row>
    <row r="2309" spans="1:28" x14ac:dyDescent="0.35">
      <c r="A2309">
        <v>2001</v>
      </c>
      <c r="B2309" t="s">
        <v>43</v>
      </c>
      <c r="C2309" t="s">
        <v>45</v>
      </c>
      <c r="D2309">
        <v>239037</v>
      </c>
      <c r="E2309">
        <v>240225</v>
      </c>
      <c r="F2309">
        <v>531022</v>
      </c>
      <c r="G2309">
        <v>561470</v>
      </c>
      <c r="H2309">
        <v>17962</v>
      </c>
      <c r="I2309">
        <v>7.3</v>
      </c>
      <c r="J2309">
        <v>33024</v>
      </c>
      <c r="K2309">
        <v>13.4</v>
      </c>
      <c r="L2309">
        <v>80813</v>
      </c>
      <c r="M2309">
        <v>39982</v>
      </c>
      <c r="N2309">
        <v>40831</v>
      </c>
      <c r="O2309">
        <v>7.1</v>
      </c>
      <c r="P2309">
        <v>14.4</v>
      </c>
      <c r="Q2309">
        <v>141708</v>
      </c>
      <c r="R2309">
        <v>85300</v>
      </c>
      <c r="S2309">
        <v>56408</v>
      </c>
      <c r="T2309">
        <v>15.2</v>
      </c>
      <c r="U2309">
        <v>25.2</v>
      </c>
      <c r="V2309">
        <v>-60895</v>
      </c>
      <c r="W2309">
        <v>-10.8</v>
      </c>
      <c r="X2309">
        <v>28.8</v>
      </c>
      <c r="Y2309">
        <v>23269</v>
      </c>
      <c r="Z2309">
        <v>23294</v>
      </c>
      <c r="AA2309">
        <v>61537</v>
      </c>
      <c r="AB2309">
        <v>0</v>
      </c>
    </row>
    <row r="2310" spans="1:28" x14ac:dyDescent="0.35">
      <c r="A2310">
        <v>2001</v>
      </c>
      <c r="B2310" t="s">
        <v>46</v>
      </c>
      <c r="C2310" t="s">
        <v>44</v>
      </c>
      <c r="D2310">
        <v>40937</v>
      </c>
      <c r="E2310">
        <v>42146</v>
      </c>
      <c r="F2310">
        <v>499713</v>
      </c>
      <c r="G2310">
        <v>251104</v>
      </c>
      <c r="H2310">
        <v>41938</v>
      </c>
      <c r="I2310">
        <v>199</v>
      </c>
      <c r="J2310">
        <v>0</v>
      </c>
      <c r="K2310">
        <v>0</v>
      </c>
      <c r="L2310">
        <v>497219</v>
      </c>
      <c r="M2310">
        <v>497219</v>
      </c>
      <c r="N2310">
        <v>0</v>
      </c>
      <c r="O2310">
        <v>198</v>
      </c>
      <c r="P2310">
        <v>198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497219</v>
      </c>
      <c r="W2310">
        <v>198</v>
      </c>
      <c r="X2310">
        <v>0</v>
      </c>
      <c r="AB2310">
        <v>0</v>
      </c>
    </row>
    <row r="2311" spans="1:28" x14ac:dyDescent="0.35">
      <c r="A2311">
        <v>2001</v>
      </c>
      <c r="B2311" t="s">
        <v>46</v>
      </c>
      <c r="C2311" t="s">
        <v>57</v>
      </c>
      <c r="D2311">
        <v>73665</v>
      </c>
      <c r="E2311">
        <v>74241</v>
      </c>
      <c r="F2311">
        <v>490306</v>
      </c>
      <c r="G2311">
        <v>496822</v>
      </c>
      <c r="H2311">
        <v>370</v>
      </c>
      <c r="I2311">
        <v>0.5</v>
      </c>
      <c r="J2311">
        <v>6625</v>
      </c>
      <c r="K2311">
        <v>8.6</v>
      </c>
      <c r="L2311">
        <v>132329</v>
      </c>
      <c r="M2311">
        <v>1658</v>
      </c>
      <c r="N2311">
        <v>130671</v>
      </c>
      <c r="O2311">
        <v>0.3</v>
      </c>
      <c r="P2311">
        <v>26.6</v>
      </c>
      <c r="Q2311">
        <v>145360</v>
      </c>
      <c r="R2311">
        <v>79738</v>
      </c>
      <c r="S2311">
        <v>65622</v>
      </c>
      <c r="T2311">
        <v>16</v>
      </c>
      <c r="U2311">
        <v>29.3</v>
      </c>
      <c r="V2311">
        <v>-13031</v>
      </c>
      <c r="W2311">
        <v>-2.7</v>
      </c>
      <c r="X2311">
        <v>53.2</v>
      </c>
      <c r="Y2311">
        <v>5233</v>
      </c>
      <c r="Z2311">
        <v>5253</v>
      </c>
      <c r="AA2311">
        <v>63496</v>
      </c>
      <c r="AB2311">
        <v>0</v>
      </c>
    </row>
    <row r="2312" spans="1:28" x14ac:dyDescent="0.35">
      <c r="A2312">
        <v>2001</v>
      </c>
      <c r="B2312" t="s">
        <v>46</v>
      </c>
      <c r="C2312" t="s">
        <v>58</v>
      </c>
      <c r="D2312">
        <v>67405</v>
      </c>
      <c r="E2312">
        <v>68062</v>
      </c>
      <c r="F2312">
        <v>433326</v>
      </c>
      <c r="G2312">
        <v>454425</v>
      </c>
      <c r="H2312">
        <v>901</v>
      </c>
      <c r="I2312">
        <v>1.3</v>
      </c>
      <c r="J2312">
        <v>5430</v>
      </c>
      <c r="K2312">
        <v>7.7</v>
      </c>
      <c r="L2312">
        <v>87488</v>
      </c>
      <c r="M2312">
        <v>8218</v>
      </c>
      <c r="N2312">
        <v>79270</v>
      </c>
      <c r="O2312">
        <v>1.8</v>
      </c>
      <c r="P2312">
        <v>19.3</v>
      </c>
      <c r="Q2312">
        <v>129685</v>
      </c>
      <c r="R2312">
        <v>65277</v>
      </c>
      <c r="S2312">
        <v>64408</v>
      </c>
      <c r="T2312">
        <v>14.4</v>
      </c>
      <c r="U2312">
        <v>28.5</v>
      </c>
      <c r="V2312">
        <v>-42197</v>
      </c>
      <c r="W2312">
        <v>-9.1999999999999993</v>
      </c>
      <c r="X2312">
        <v>38.6</v>
      </c>
      <c r="Y2312">
        <v>4306</v>
      </c>
      <c r="Z2312">
        <v>4306</v>
      </c>
      <c r="AA2312">
        <v>52348</v>
      </c>
      <c r="AB2312">
        <v>0</v>
      </c>
    </row>
    <row r="2313" spans="1:28" x14ac:dyDescent="0.35">
      <c r="A2313">
        <v>2001</v>
      </c>
      <c r="B2313" t="s">
        <v>46</v>
      </c>
      <c r="C2313" t="s">
        <v>59</v>
      </c>
      <c r="D2313">
        <v>63598</v>
      </c>
      <c r="E2313">
        <v>64431</v>
      </c>
      <c r="F2313">
        <v>406913</v>
      </c>
      <c r="G2313">
        <v>426911</v>
      </c>
      <c r="H2313">
        <v>909</v>
      </c>
      <c r="I2313">
        <v>1.4</v>
      </c>
      <c r="J2313">
        <v>4463</v>
      </c>
      <c r="K2313">
        <v>6.7</v>
      </c>
      <c r="L2313">
        <v>72645</v>
      </c>
      <c r="M2313">
        <v>8087</v>
      </c>
      <c r="N2313">
        <v>64558</v>
      </c>
      <c r="O2313">
        <v>1.9</v>
      </c>
      <c r="P2313">
        <v>17</v>
      </c>
      <c r="Q2313">
        <v>112641</v>
      </c>
      <c r="R2313">
        <v>54181</v>
      </c>
      <c r="S2313">
        <v>58460</v>
      </c>
      <c r="T2313">
        <v>12.7</v>
      </c>
      <c r="U2313">
        <v>26.4</v>
      </c>
      <c r="V2313">
        <v>-39996</v>
      </c>
      <c r="W2313">
        <v>-9.4</v>
      </c>
      <c r="X2313">
        <v>34</v>
      </c>
      <c r="Y2313">
        <v>3464</v>
      </c>
      <c r="Z2313">
        <v>3464</v>
      </c>
      <c r="AA2313">
        <v>42469</v>
      </c>
      <c r="AB2313">
        <v>0</v>
      </c>
    </row>
    <row r="2314" spans="1:28" x14ac:dyDescent="0.35">
      <c r="A2314">
        <v>2001</v>
      </c>
      <c r="B2314" t="s">
        <v>46</v>
      </c>
      <c r="C2314" t="s">
        <v>60</v>
      </c>
      <c r="D2314">
        <v>57846</v>
      </c>
      <c r="E2314">
        <v>58079</v>
      </c>
      <c r="F2314">
        <v>367876</v>
      </c>
      <c r="G2314">
        <v>386674</v>
      </c>
      <c r="H2314">
        <v>502</v>
      </c>
      <c r="I2314">
        <v>0.8</v>
      </c>
      <c r="J2314">
        <v>3714</v>
      </c>
      <c r="K2314">
        <v>6.2</v>
      </c>
      <c r="L2314">
        <v>59347</v>
      </c>
      <c r="M2314">
        <v>5906</v>
      </c>
      <c r="N2314">
        <v>53441</v>
      </c>
      <c r="O2314">
        <v>1.5</v>
      </c>
      <c r="P2314">
        <v>15.3</v>
      </c>
      <c r="Q2314">
        <v>96942</v>
      </c>
      <c r="R2314">
        <v>44599</v>
      </c>
      <c r="S2314">
        <v>52343</v>
      </c>
      <c r="T2314">
        <v>11.5</v>
      </c>
      <c r="U2314">
        <v>25.1</v>
      </c>
      <c r="V2314">
        <v>-37595</v>
      </c>
      <c r="W2314">
        <v>-9.8000000000000007</v>
      </c>
      <c r="X2314">
        <v>30.6</v>
      </c>
      <c r="Y2314">
        <v>2774</v>
      </c>
      <c r="Z2314">
        <v>2774</v>
      </c>
      <c r="AA2314">
        <v>34135</v>
      </c>
      <c r="AB2314">
        <v>0</v>
      </c>
    </row>
    <row r="2315" spans="1:28" x14ac:dyDescent="0.35">
      <c r="A2315">
        <v>2001</v>
      </c>
      <c r="B2315" t="s">
        <v>46</v>
      </c>
      <c r="C2315" t="s">
        <v>61</v>
      </c>
      <c r="D2315">
        <v>52444</v>
      </c>
      <c r="E2315">
        <v>52652</v>
      </c>
      <c r="F2315">
        <v>332903</v>
      </c>
      <c r="G2315">
        <v>350044</v>
      </c>
      <c r="H2315">
        <v>429</v>
      </c>
      <c r="I2315">
        <v>0.8</v>
      </c>
      <c r="J2315">
        <v>3284</v>
      </c>
      <c r="K2315">
        <v>6.1</v>
      </c>
      <c r="L2315">
        <v>50845</v>
      </c>
      <c r="M2315">
        <v>5025</v>
      </c>
      <c r="N2315">
        <v>45820</v>
      </c>
      <c r="O2315">
        <v>1.4</v>
      </c>
      <c r="P2315">
        <v>14.5</v>
      </c>
      <c r="Q2315">
        <v>85126</v>
      </c>
      <c r="R2315">
        <v>38708</v>
      </c>
      <c r="S2315">
        <v>46418</v>
      </c>
      <c r="T2315">
        <v>11.1</v>
      </c>
      <c r="U2315">
        <v>24.3</v>
      </c>
      <c r="V2315">
        <v>-34281</v>
      </c>
      <c r="W2315">
        <v>-9.8000000000000007</v>
      </c>
      <c r="X2315">
        <v>29</v>
      </c>
      <c r="Y2315">
        <v>2427</v>
      </c>
      <c r="Z2315">
        <v>2427</v>
      </c>
      <c r="AA2315">
        <v>29489</v>
      </c>
      <c r="AB2315">
        <v>0</v>
      </c>
    </row>
    <row r="2316" spans="1:28" x14ac:dyDescent="0.35">
      <c r="A2316">
        <v>2001</v>
      </c>
      <c r="B2316" t="s">
        <v>46</v>
      </c>
      <c r="C2316" t="s">
        <v>62</v>
      </c>
      <c r="D2316">
        <v>200690</v>
      </c>
      <c r="E2316">
        <v>202092</v>
      </c>
      <c r="F2316">
        <v>1270650</v>
      </c>
      <c r="G2316">
        <v>1329370</v>
      </c>
      <c r="H2316">
        <v>1461</v>
      </c>
      <c r="I2316">
        <v>0.7</v>
      </c>
      <c r="J2316">
        <v>10169</v>
      </c>
      <c r="K2316">
        <v>4.9000000000000004</v>
      </c>
      <c r="L2316">
        <v>171203</v>
      </c>
      <c r="M2316">
        <v>17144</v>
      </c>
      <c r="N2316">
        <v>154059</v>
      </c>
      <c r="O2316">
        <v>1.3</v>
      </c>
      <c r="P2316">
        <v>12.9</v>
      </c>
      <c r="Q2316">
        <v>288642</v>
      </c>
      <c r="R2316">
        <v>119235</v>
      </c>
      <c r="S2316">
        <v>169407</v>
      </c>
      <c r="T2316">
        <v>9</v>
      </c>
      <c r="U2316">
        <v>21.7</v>
      </c>
      <c r="V2316">
        <v>-117439</v>
      </c>
      <c r="W2316">
        <v>-8.8000000000000007</v>
      </c>
      <c r="X2316">
        <v>25.8</v>
      </c>
      <c r="Y2316">
        <v>7305</v>
      </c>
      <c r="Z2316">
        <v>7305</v>
      </c>
      <c r="AA2316">
        <v>89147</v>
      </c>
      <c r="AB2316">
        <v>0</v>
      </c>
    </row>
    <row r="2317" spans="1:28" x14ac:dyDescent="0.35">
      <c r="A2317">
        <v>2001</v>
      </c>
      <c r="B2317" t="s">
        <v>46</v>
      </c>
      <c r="C2317" t="s">
        <v>63</v>
      </c>
      <c r="D2317">
        <v>150826</v>
      </c>
      <c r="E2317">
        <v>152669</v>
      </c>
      <c r="F2317">
        <v>954907</v>
      </c>
      <c r="G2317">
        <v>995135</v>
      </c>
      <c r="H2317">
        <v>950</v>
      </c>
      <c r="I2317">
        <v>0.6</v>
      </c>
      <c r="J2317">
        <v>6506</v>
      </c>
      <c r="K2317">
        <v>4.2</v>
      </c>
      <c r="L2317">
        <v>112731</v>
      </c>
      <c r="M2317">
        <v>10661</v>
      </c>
      <c r="N2317">
        <v>102070</v>
      </c>
      <c r="O2317">
        <v>1.1000000000000001</v>
      </c>
      <c r="P2317">
        <v>11.3</v>
      </c>
      <c r="Q2317">
        <v>193186</v>
      </c>
      <c r="R2317">
        <v>74626</v>
      </c>
      <c r="S2317">
        <v>118560</v>
      </c>
      <c r="T2317">
        <v>7.5</v>
      </c>
      <c r="U2317">
        <v>19.399999999999999</v>
      </c>
      <c r="V2317">
        <v>-80455</v>
      </c>
      <c r="W2317">
        <v>-8.1</v>
      </c>
      <c r="X2317">
        <v>22.6</v>
      </c>
      <c r="Y2317">
        <v>4301</v>
      </c>
      <c r="Z2317">
        <v>4302</v>
      </c>
      <c r="AA2317">
        <v>52957</v>
      </c>
      <c r="AB2317">
        <v>0</v>
      </c>
    </row>
    <row r="2318" spans="1:28" x14ac:dyDescent="0.35">
      <c r="A2318">
        <v>2001</v>
      </c>
      <c r="B2318" t="s">
        <v>46</v>
      </c>
      <c r="C2318" t="s">
        <v>64</v>
      </c>
      <c r="D2318">
        <v>114576</v>
      </c>
      <c r="E2318">
        <v>116763</v>
      </c>
      <c r="F2318">
        <v>725877</v>
      </c>
      <c r="G2318">
        <v>751259</v>
      </c>
      <c r="H2318">
        <v>619</v>
      </c>
      <c r="I2318">
        <v>0.5</v>
      </c>
      <c r="J2318">
        <v>3955</v>
      </c>
      <c r="K2318">
        <v>3.3</v>
      </c>
      <c r="L2318">
        <v>76989</v>
      </c>
      <c r="M2318">
        <v>6629</v>
      </c>
      <c r="N2318">
        <v>70360</v>
      </c>
      <c r="O2318">
        <v>0.9</v>
      </c>
      <c r="P2318">
        <v>10.199999999999999</v>
      </c>
      <c r="Q2318">
        <v>127752</v>
      </c>
      <c r="R2318">
        <v>44633</v>
      </c>
      <c r="S2318">
        <v>83119</v>
      </c>
      <c r="T2318">
        <v>5.9</v>
      </c>
      <c r="U2318">
        <v>17</v>
      </c>
      <c r="V2318">
        <v>-50763</v>
      </c>
      <c r="W2318">
        <v>-6.8</v>
      </c>
      <c r="X2318">
        <v>20.399999999999999</v>
      </c>
      <c r="Y2318">
        <v>2506</v>
      </c>
      <c r="Z2318">
        <v>2520</v>
      </c>
      <c r="AA2318">
        <v>30674</v>
      </c>
      <c r="AB2318">
        <v>0</v>
      </c>
    </row>
    <row r="2319" spans="1:28" x14ac:dyDescent="0.35">
      <c r="A2319">
        <v>2001</v>
      </c>
      <c r="B2319" t="s">
        <v>46</v>
      </c>
      <c r="C2319" t="s">
        <v>65</v>
      </c>
      <c r="D2319">
        <v>67159</v>
      </c>
      <c r="E2319">
        <v>69408</v>
      </c>
      <c r="F2319">
        <v>426628</v>
      </c>
      <c r="G2319">
        <v>442997</v>
      </c>
      <c r="H2319">
        <v>404</v>
      </c>
      <c r="I2319">
        <v>0.6</v>
      </c>
      <c r="J2319">
        <v>2442</v>
      </c>
      <c r="K2319">
        <v>3.5</v>
      </c>
      <c r="L2319">
        <v>43134</v>
      </c>
      <c r="M2319">
        <v>3752</v>
      </c>
      <c r="N2319">
        <v>39382</v>
      </c>
      <c r="O2319">
        <v>0.8</v>
      </c>
      <c r="P2319">
        <v>9.6999999999999993</v>
      </c>
      <c r="Q2319">
        <v>75872</v>
      </c>
      <c r="R2319">
        <v>26143</v>
      </c>
      <c r="S2319">
        <v>49729</v>
      </c>
      <c r="T2319">
        <v>5.9</v>
      </c>
      <c r="U2319">
        <v>17.100000000000001</v>
      </c>
      <c r="V2319">
        <v>-32738</v>
      </c>
      <c r="W2319">
        <v>-7.4</v>
      </c>
      <c r="X2319">
        <v>19.399999999999999</v>
      </c>
      <c r="Y2319">
        <v>1393</v>
      </c>
      <c r="Z2319">
        <v>1401</v>
      </c>
      <c r="AA2319">
        <v>17080</v>
      </c>
      <c r="AB2319">
        <v>0</v>
      </c>
    </row>
    <row r="2320" spans="1:28" x14ac:dyDescent="0.35">
      <c r="A2320">
        <v>2001</v>
      </c>
      <c r="B2320" t="s">
        <v>46</v>
      </c>
      <c r="C2320" t="s">
        <v>45</v>
      </c>
      <c r="D2320">
        <v>141260</v>
      </c>
      <c r="E2320">
        <v>145563</v>
      </c>
      <c r="F2320">
        <v>906516</v>
      </c>
      <c r="G2320">
        <v>938493</v>
      </c>
      <c r="H2320">
        <v>1431</v>
      </c>
      <c r="I2320">
        <v>1</v>
      </c>
      <c r="J2320">
        <v>5118</v>
      </c>
      <c r="K2320">
        <v>3.5</v>
      </c>
      <c r="L2320">
        <v>90999</v>
      </c>
      <c r="M2320">
        <v>14714</v>
      </c>
      <c r="N2320">
        <v>76285</v>
      </c>
      <c r="O2320">
        <v>1.6</v>
      </c>
      <c r="P2320">
        <v>9.6999999999999993</v>
      </c>
      <c r="Q2320">
        <v>154952</v>
      </c>
      <c r="R2320">
        <v>53935</v>
      </c>
      <c r="S2320">
        <v>101017</v>
      </c>
      <c r="T2320">
        <v>5.7</v>
      </c>
      <c r="U2320">
        <v>16.5</v>
      </c>
      <c r="V2320">
        <v>-63953</v>
      </c>
      <c r="W2320">
        <v>-6.8</v>
      </c>
      <c r="X2320">
        <v>19.399999999999999</v>
      </c>
      <c r="Y2320">
        <v>2845</v>
      </c>
      <c r="Z2320">
        <v>2860</v>
      </c>
      <c r="AA2320">
        <v>34841</v>
      </c>
      <c r="AB2320">
        <v>0</v>
      </c>
    </row>
    <row r="2321" spans="1:28" x14ac:dyDescent="0.35">
      <c r="A2321">
        <v>2001</v>
      </c>
      <c r="B2321" t="s">
        <v>47</v>
      </c>
      <c r="C2321" t="s">
        <v>44</v>
      </c>
      <c r="D2321">
        <v>16472</v>
      </c>
      <c r="E2321">
        <v>17673</v>
      </c>
      <c r="F2321">
        <v>426278</v>
      </c>
      <c r="G2321">
        <v>214263</v>
      </c>
      <c r="H2321">
        <v>17589</v>
      </c>
      <c r="I2321">
        <v>199</v>
      </c>
      <c r="J2321">
        <v>0</v>
      </c>
      <c r="K2321">
        <v>0</v>
      </c>
      <c r="L2321">
        <v>424031</v>
      </c>
      <c r="M2321">
        <v>424031</v>
      </c>
      <c r="N2321">
        <v>0</v>
      </c>
      <c r="O2321">
        <v>197.9</v>
      </c>
      <c r="P2321">
        <v>197.9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424031</v>
      </c>
      <c r="W2321">
        <v>197.9</v>
      </c>
      <c r="X2321">
        <v>0</v>
      </c>
      <c r="AB2321">
        <v>0</v>
      </c>
    </row>
    <row r="2322" spans="1:28" x14ac:dyDescent="0.35">
      <c r="A2322">
        <v>2001</v>
      </c>
      <c r="B2322" t="s">
        <v>47</v>
      </c>
      <c r="C2322" t="s">
        <v>57</v>
      </c>
      <c r="D2322">
        <v>35122</v>
      </c>
      <c r="E2322">
        <v>36475</v>
      </c>
      <c r="F2322">
        <v>496883</v>
      </c>
      <c r="G2322">
        <v>489596</v>
      </c>
      <c r="H2322">
        <v>833</v>
      </c>
      <c r="I2322">
        <v>2.2000000000000002</v>
      </c>
      <c r="J2322">
        <v>2461</v>
      </c>
      <c r="K2322">
        <v>6.6</v>
      </c>
      <c r="L2322">
        <v>138188</v>
      </c>
      <c r="M2322">
        <v>6701</v>
      </c>
      <c r="N2322">
        <v>131487</v>
      </c>
      <c r="O2322">
        <v>1.4</v>
      </c>
      <c r="P2322">
        <v>28.2</v>
      </c>
      <c r="Q2322">
        <v>123613</v>
      </c>
      <c r="R2322">
        <v>61509</v>
      </c>
      <c r="S2322">
        <v>62104</v>
      </c>
      <c r="T2322">
        <v>12.6</v>
      </c>
      <c r="U2322">
        <v>25.2</v>
      </c>
      <c r="V2322">
        <v>14575</v>
      </c>
      <c r="W2322">
        <v>3</v>
      </c>
      <c r="X2322">
        <v>50.4</v>
      </c>
      <c r="Y2322">
        <v>1900</v>
      </c>
      <c r="Z2322">
        <v>1923</v>
      </c>
      <c r="AA2322">
        <v>48987</v>
      </c>
      <c r="AB2322">
        <v>0</v>
      </c>
    </row>
    <row r="2323" spans="1:28" x14ac:dyDescent="0.35">
      <c r="A2323">
        <v>2001</v>
      </c>
      <c r="B2323" t="s">
        <v>47</v>
      </c>
      <c r="C2323" t="s">
        <v>58</v>
      </c>
      <c r="D2323">
        <v>34586</v>
      </c>
      <c r="E2323">
        <v>36434</v>
      </c>
      <c r="F2323">
        <v>465960</v>
      </c>
      <c r="G2323">
        <v>478494</v>
      </c>
      <c r="H2323">
        <v>992</v>
      </c>
      <c r="I2323">
        <v>2.7</v>
      </c>
      <c r="J2323">
        <v>2080</v>
      </c>
      <c r="K2323">
        <v>5.6</v>
      </c>
      <c r="L2323">
        <v>91863</v>
      </c>
      <c r="M2323">
        <v>9917</v>
      </c>
      <c r="N2323">
        <v>81946</v>
      </c>
      <c r="O2323">
        <v>2.1</v>
      </c>
      <c r="P2323">
        <v>19.2</v>
      </c>
      <c r="Q2323">
        <v>116930</v>
      </c>
      <c r="R2323">
        <v>53119</v>
      </c>
      <c r="S2323">
        <v>63811</v>
      </c>
      <c r="T2323">
        <v>11.1</v>
      </c>
      <c r="U2323">
        <v>24.4</v>
      </c>
      <c r="V2323">
        <v>-25067</v>
      </c>
      <c r="W2323">
        <v>-5.2</v>
      </c>
      <c r="X2323">
        <v>38.4</v>
      </c>
      <c r="Y2323">
        <v>1651</v>
      </c>
      <c r="Z2323">
        <v>1651</v>
      </c>
      <c r="AA2323">
        <v>42749</v>
      </c>
      <c r="AB2323">
        <v>0</v>
      </c>
    </row>
    <row r="2324" spans="1:28" x14ac:dyDescent="0.35">
      <c r="A2324">
        <v>2001</v>
      </c>
      <c r="B2324" t="s">
        <v>47</v>
      </c>
      <c r="C2324" t="s">
        <v>59</v>
      </c>
      <c r="D2324">
        <v>34258</v>
      </c>
      <c r="E2324">
        <v>36836</v>
      </c>
      <c r="F2324">
        <v>460315</v>
      </c>
      <c r="G2324">
        <v>473001</v>
      </c>
      <c r="H2324">
        <v>1153</v>
      </c>
      <c r="I2324">
        <v>3.1</v>
      </c>
      <c r="J2324">
        <v>1827</v>
      </c>
      <c r="K2324">
        <v>4.9000000000000004</v>
      </c>
      <c r="L2324">
        <v>80397</v>
      </c>
      <c r="M2324">
        <v>10588</v>
      </c>
      <c r="N2324">
        <v>69809</v>
      </c>
      <c r="O2324">
        <v>2.2000000000000002</v>
      </c>
      <c r="P2324">
        <v>17</v>
      </c>
      <c r="Q2324">
        <v>105768</v>
      </c>
      <c r="R2324">
        <v>46221</v>
      </c>
      <c r="S2324">
        <v>59547</v>
      </c>
      <c r="T2324">
        <v>9.8000000000000007</v>
      </c>
      <c r="U2324">
        <v>22.4</v>
      </c>
      <c r="V2324">
        <v>-25371</v>
      </c>
      <c r="W2324">
        <v>-5.4</v>
      </c>
      <c r="X2324">
        <v>34</v>
      </c>
      <c r="Y2324">
        <v>1486</v>
      </c>
      <c r="Z2324">
        <v>1486</v>
      </c>
      <c r="AA2324">
        <v>38307</v>
      </c>
      <c r="AB2324">
        <v>0</v>
      </c>
    </row>
    <row r="2325" spans="1:28" x14ac:dyDescent="0.35">
      <c r="A2325">
        <v>2001</v>
      </c>
      <c r="B2325" t="s">
        <v>47</v>
      </c>
      <c r="C2325" t="s">
        <v>60</v>
      </c>
      <c r="D2325">
        <v>30944</v>
      </c>
      <c r="E2325">
        <v>31617</v>
      </c>
      <c r="F2325">
        <v>410336</v>
      </c>
      <c r="G2325">
        <v>424008</v>
      </c>
      <c r="H2325">
        <v>207</v>
      </c>
      <c r="I2325">
        <v>0.6</v>
      </c>
      <c r="J2325">
        <v>1530</v>
      </c>
      <c r="K2325">
        <v>4.7</v>
      </c>
      <c r="L2325">
        <v>62003</v>
      </c>
      <c r="M2325">
        <v>4659</v>
      </c>
      <c r="N2325">
        <v>57344</v>
      </c>
      <c r="O2325">
        <v>1.1000000000000001</v>
      </c>
      <c r="P2325">
        <v>14.6</v>
      </c>
      <c r="Q2325">
        <v>89346</v>
      </c>
      <c r="R2325">
        <v>37334</v>
      </c>
      <c r="S2325">
        <v>52012</v>
      </c>
      <c r="T2325">
        <v>8.8000000000000007</v>
      </c>
      <c r="U2325">
        <v>21.1</v>
      </c>
      <c r="V2325">
        <v>-27343</v>
      </c>
      <c r="W2325">
        <v>-6.5</v>
      </c>
      <c r="X2325">
        <v>29.2</v>
      </c>
      <c r="Y2325">
        <v>1116</v>
      </c>
      <c r="Z2325">
        <v>1116</v>
      </c>
      <c r="AA2325">
        <v>29102</v>
      </c>
      <c r="AB2325">
        <v>0</v>
      </c>
    </row>
    <row r="2326" spans="1:28" x14ac:dyDescent="0.35">
      <c r="A2326">
        <v>2001</v>
      </c>
      <c r="B2326" t="s">
        <v>47</v>
      </c>
      <c r="C2326" t="s">
        <v>61</v>
      </c>
      <c r="D2326">
        <v>28688</v>
      </c>
      <c r="E2326">
        <v>29306</v>
      </c>
      <c r="F2326">
        <v>381184</v>
      </c>
      <c r="G2326">
        <v>392434</v>
      </c>
      <c r="H2326">
        <v>206</v>
      </c>
      <c r="I2326">
        <v>0.7</v>
      </c>
      <c r="J2326">
        <v>1340</v>
      </c>
      <c r="K2326">
        <v>4.5</v>
      </c>
      <c r="L2326">
        <v>55739</v>
      </c>
      <c r="M2326">
        <v>4662</v>
      </c>
      <c r="N2326">
        <v>51077</v>
      </c>
      <c r="O2326">
        <v>1.2</v>
      </c>
      <c r="P2326">
        <v>14.2</v>
      </c>
      <c r="Q2326">
        <v>78239</v>
      </c>
      <c r="R2326">
        <v>32529</v>
      </c>
      <c r="S2326">
        <v>45710</v>
      </c>
      <c r="T2326">
        <v>8.3000000000000007</v>
      </c>
      <c r="U2326">
        <v>19.899999999999999</v>
      </c>
      <c r="V2326">
        <v>-22500</v>
      </c>
      <c r="W2326">
        <v>-5.7</v>
      </c>
      <c r="X2326">
        <v>28.4</v>
      </c>
      <c r="Y2326">
        <v>1009</v>
      </c>
      <c r="Z2326">
        <v>1009</v>
      </c>
      <c r="AA2326">
        <v>25893</v>
      </c>
      <c r="AB2326">
        <v>0</v>
      </c>
    </row>
    <row r="2327" spans="1:28" x14ac:dyDescent="0.35">
      <c r="A2327">
        <v>2001</v>
      </c>
      <c r="B2327" t="s">
        <v>47</v>
      </c>
      <c r="C2327" t="s">
        <v>62</v>
      </c>
      <c r="D2327">
        <v>115913</v>
      </c>
      <c r="E2327">
        <v>119356</v>
      </c>
      <c r="F2327">
        <v>1529463</v>
      </c>
      <c r="G2327">
        <v>1575382</v>
      </c>
      <c r="H2327">
        <v>699</v>
      </c>
      <c r="I2327">
        <v>0.6</v>
      </c>
      <c r="J2327">
        <v>4579</v>
      </c>
      <c r="K2327">
        <v>3.8</v>
      </c>
      <c r="L2327">
        <v>191092</v>
      </c>
      <c r="M2327">
        <v>14808</v>
      </c>
      <c r="N2327">
        <v>176284</v>
      </c>
      <c r="O2327">
        <v>0.9</v>
      </c>
      <c r="P2327">
        <v>12.1</v>
      </c>
      <c r="Q2327">
        <v>282929</v>
      </c>
      <c r="R2327">
        <v>106529</v>
      </c>
      <c r="S2327">
        <v>176400</v>
      </c>
      <c r="T2327">
        <v>6.8</v>
      </c>
      <c r="U2327">
        <v>18</v>
      </c>
      <c r="V2327">
        <v>-91837</v>
      </c>
      <c r="W2327">
        <v>-5.9</v>
      </c>
      <c r="X2327">
        <v>24.2</v>
      </c>
      <c r="Y2327">
        <v>3022</v>
      </c>
      <c r="Z2327">
        <v>3022</v>
      </c>
      <c r="AA2327">
        <v>78029</v>
      </c>
      <c r="AB2327">
        <v>0</v>
      </c>
    </row>
    <row r="2328" spans="1:28" x14ac:dyDescent="0.35">
      <c r="A2328">
        <v>2001</v>
      </c>
      <c r="B2328" t="s">
        <v>47</v>
      </c>
      <c r="C2328" t="s">
        <v>63</v>
      </c>
      <c r="D2328">
        <v>91997</v>
      </c>
      <c r="E2328">
        <v>96851</v>
      </c>
      <c r="F2328">
        <v>1209811</v>
      </c>
      <c r="G2328">
        <v>1245880</v>
      </c>
      <c r="H2328">
        <v>456</v>
      </c>
      <c r="I2328">
        <v>0.5</v>
      </c>
      <c r="J2328">
        <v>3103</v>
      </c>
      <c r="K2328">
        <v>3.2</v>
      </c>
      <c r="L2328">
        <v>126897</v>
      </c>
      <c r="M2328">
        <v>8451</v>
      </c>
      <c r="N2328">
        <v>118446</v>
      </c>
      <c r="O2328">
        <v>0.7</v>
      </c>
      <c r="P2328">
        <v>10.199999999999999</v>
      </c>
      <c r="Q2328">
        <v>199035</v>
      </c>
      <c r="R2328">
        <v>66989</v>
      </c>
      <c r="S2328">
        <v>132046</v>
      </c>
      <c r="T2328">
        <v>5.4</v>
      </c>
      <c r="U2328">
        <v>16</v>
      </c>
      <c r="V2328">
        <v>-72138</v>
      </c>
      <c r="W2328">
        <v>-5.8</v>
      </c>
      <c r="X2328">
        <v>20.399999999999999</v>
      </c>
      <c r="Y2328">
        <v>1792</v>
      </c>
      <c r="Z2328">
        <v>1792</v>
      </c>
      <c r="AA2328">
        <v>46332</v>
      </c>
      <c r="AB2328">
        <v>0</v>
      </c>
    </row>
    <row r="2329" spans="1:28" x14ac:dyDescent="0.35">
      <c r="A2329">
        <v>2001</v>
      </c>
      <c r="B2329" t="s">
        <v>47</v>
      </c>
      <c r="C2329" t="s">
        <v>64</v>
      </c>
      <c r="D2329">
        <v>70568</v>
      </c>
      <c r="E2329">
        <v>75966</v>
      </c>
      <c r="F2329">
        <v>928832</v>
      </c>
      <c r="G2329">
        <v>952835</v>
      </c>
      <c r="H2329">
        <v>395</v>
      </c>
      <c r="I2329">
        <v>0.5</v>
      </c>
      <c r="J2329">
        <v>2189</v>
      </c>
      <c r="K2329">
        <v>2.8</v>
      </c>
      <c r="L2329">
        <v>90252</v>
      </c>
      <c r="M2329">
        <v>6341</v>
      </c>
      <c r="N2329">
        <v>83911</v>
      </c>
      <c r="O2329">
        <v>0.7</v>
      </c>
      <c r="P2329">
        <v>9.5</v>
      </c>
      <c r="Q2329">
        <v>138257</v>
      </c>
      <c r="R2329">
        <v>44183</v>
      </c>
      <c r="S2329">
        <v>94074</v>
      </c>
      <c r="T2329">
        <v>4.5999999999999996</v>
      </c>
      <c r="U2329">
        <v>14.5</v>
      </c>
      <c r="V2329">
        <v>-48005</v>
      </c>
      <c r="W2329">
        <v>-5</v>
      </c>
      <c r="X2329">
        <v>19</v>
      </c>
      <c r="Y2329">
        <v>1082</v>
      </c>
      <c r="Z2329">
        <v>1092</v>
      </c>
      <c r="AA2329">
        <v>28190</v>
      </c>
      <c r="AB2329">
        <v>0</v>
      </c>
    </row>
    <row r="2330" spans="1:28" x14ac:dyDescent="0.35">
      <c r="A2330">
        <v>2001</v>
      </c>
      <c r="B2330" t="s">
        <v>47</v>
      </c>
      <c r="C2330" t="s">
        <v>65</v>
      </c>
      <c r="D2330">
        <v>44971</v>
      </c>
      <c r="E2330">
        <v>50539</v>
      </c>
      <c r="F2330">
        <v>594384</v>
      </c>
      <c r="G2330">
        <v>609779</v>
      </c>
      <c r="H2330">
        <v>355</v>
      </c>
      <c r="I2330">
        <v>0.7</v>
      </c>
      <c r="J2330">
        <v>1548</v>
      </c>
      <c r="K2330">
        <v>3</v>
      </c>
      <c r="L2330">
        <v>55076</v>
      </c>
      <c r="M2330">
        <v>4880</v>
      </c>
      <c r="N2330">
        <v>50196</v>
      </c>
      <c r="O2330">
        <v>0.8</v>
      </c>
      <c r="P2330">
        <v>9</v>
      </c>
      <c r="Q2330">
        <v>85866</v>
      </c>
      <c r="R2330">
        <v>26481</v>
      </c>
      <c r="S2330">
        <v>59385</v>
      </c>
      <c r="T2330">
        <v>4.3</v>
      </c>
      <c r="U2330">
        <v>14.1</v>
      </c>
      <c r="V2330">
        <v>-30790</v>
      </c>
      <c r="W2330">
        <v>-5.0999999999999996</v>
      </c>
      <c r="X2330">
        <v>18</v>
      </c>
      <c r="Y2330">
        <v>574</v>
      </c>
      <c r="Z2330">
        <v>599</v>
      </c>
      <c r="AA2330">
        <v>14985</v>
      </c>
      <c r="AB2330">
        <v>0</v>
      </c>
    </row>
    <row r="2331" spans="1:28" x14ac:dyDescent="0.35">
      <c r="A2331">
        <v>2001</v>
      </c>
      <c r="B2331" t="s">
        <v>47</v>
      </c>
      <c r="C2331" t="s">
        <v>45</v>
      </c>
      <c r="D2331">
        <v>108130</v>
      </c>
      <c r="E2331">
        <v>119644</v>
      </c>
      <c r="F2331">
        <v>1441877</v>
      </c>
      <c r="G2331">
        <v>1476784</v>
      </c>
      <c r="H2331">
        <v>841</v>
      </c>
      <c r="I2331">
        <v>0.7</v>
      </c>
      <c r="J2331">
        <v>3271</v>
      </c>
      <c r="K2331">
        <v>2.7</v>
      </c>
      <c r="L2331">
        <v>123674</v>
      </c>
      <c r="M2331">
        <v>13750</v>
      </c>
      <c r="N2331">
        <v>109924</v>
      </c>
      <c r="O2331">
        <v>0.9</v>
      </c>
      <c r="P2331">
        <v>8.4</v>
      </c>
      <c r="Q2331">
        <v>193487</v>
      </c>
      <c r="R2331">
        <v>57595</v>
      </c>
      <c r="S2331">
        <v>135892</v>
      </c>
      <c r="T2331">
        <v>3.9</v>
      </c>
      <c r="U2331">
        <v>13.1</v>
      </c>
      <c r="V2331">
        <v>-69813</v>
      </c>
      <c r="W2331">
        <v>-4.7</v>
      </c>
      <c r="X2331">
        <v>16.8</v>
      </c>
      <c r="Y2331">
        <v>1253</v>
      </c>
      <c r="Z2331">
        <v>1279</v>
      </c>
      <c r="AA2331">
        <v>33048</v>
      </c>
      <c r="AB2331">
        <v>0</v>
      </c>
    </row>
    <row r="2332" spans="1:28" x14ac:dyDescent="0.35">
      <c r="A2332">
        <v>2001</v>
      </c>
      <c r="B2332" t="s">
        <v>48</v>
      </c>
      <c r="C2332" t="s">
        <v>44</v>
      </c>
      <c r="D2332">
        <v>7359</v>
      </c>
      <c r="E2332">
        <v>8604</v>
      </c>
      <c r="F2332">
        <v>423447</v>
      </c>
      <c r="G2332">
        <v>212953</v>
      </c>
      <c r="H2332">
        <v>8562</v>
      </c>
      <c r="I2332">
        <v>199</v>
      </c>
      <c r="J2332">
        <v>0</v>
      </c>
      <c r="K2332">
        <v>0</v>
      </c>
      <c r="L2332">
        <v>420988</v>
      </c>
      <c r="M2332">
        <v>420988</v>
      </c>
      <c r="N2332">
        <v>0</v>
      </c>
      <c r="O2332">
        <v>197.7</v>
      </c>
      <c r="P2332">
        <v>197.7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420988</v>
      </c>
      <c r="W2332">
        <v>197.7</v>
      </c>
      <c r="X2332">
        <v>0</v>
      </c>
      <c r="AB2332">
        <v>0</v>
      </c>
    </row>
    <row r="2333" spans="1:28" x14ac:dyDescent="0.35">
      <c r="A2333">
        <v>2001</v>
      </c>
      <c r="B2333" t="s">
        <v>48</v>
      </c>
      <c r="C2333" t="s">
        <v>57</v>
      </c>
      <c r="D2333">
        <v>18272</v>
      </c>
      <c r="E2333">
        <v>20478</v>
      </c>
      <c r="F2333">
        <v>586310</v>
      </c>
      <c r="G2333">
        <v>564302</v>
      </c>
      <c r="H2333">
        <v>1169</v>
      </c>
      <c r="I2333">
        <v>5.7</v>
      </c>
      <c r="J2333">
        <v>1072</v>
      </c>
      <c r="K2333">
        <v>5.2</v>
      </c>
      <c r="L2333">
        <v>173843</v>
      </c>
      <c r="M2333">
        <v>18581</v>
      </c>
      <c r="N2333">
        <v>155262</v>
      </c>
      <c r="O2333">
        <v>3.3</v>
      </c>
      <c r="P2333">
        <v>30.8</v>
      </c>
      <c r="Q2333">
        <v>129827</v>
      </c>
      <c r="R2333">
        <v>57694</v>
      </c>
      <c r="S2333">
        <v>72133</v>
      </c>
      <c r="T2333">
        <v>10.199999999999999</v>
      </c>
      <c r="U2333">
        <v>23</v>
      </c>
      <c r="V2333">
        <v>44016</v>
      </c>
      <c r="W2333">
        <v>7.8</v>
      </c>
      <c r="X2333">
        <v>46</v>
      </c>
      <c r="Y2333">
        <v>819</v>
      </c>
      <c r="Z2333">
        <v>843</v>
      </c>
      <c r="AA2333">
        <v>47090</v>
      </c>
      <c r="AB2333">
        <v>0</v>
      </c>
    </row>
    <row r="2334" spans="1:28" x14ac:dyDescent="0.35">
      <c r="A2334">
        <v>2001</v>
      </c>
      <c r="B2334" t="s">
        <v>48</v>
      </c>
      <c r="C2334" t="s">
        <v>58</v>
      </c>
      <c r="D2334">
        <v>19315</v>
      </c>
      <c r="E2334">
        <v>22606</v>
      </c>
      <c r="F2334">
        <v>591561</v>
      </c>
      <c r="G2334">
        <v>598312</v>
      </c>
      <c r="H2334">
        <v>1404</v>
      </c>
      <c r="I2334">
        <v>6.3</v>
      </c>
      <c r="J2334">
        <v>1091</v>
      </c>
      <c r="K2334">
        <v>4.9000000000000004</v>
      </c>
      <c r="L2334">
        <v>122005</v>
      </c>
      <c r="M2334">
        <v>22570</v>
      </c>
      <c r="N2334">
        <v>99435</v>
      </c>
      <c r="O2334">
        <v>3.8</v>
      </c>
      <c r="P2334">
        <v>20.399999999999999</v>
      </c>
      <c r="Q2334">
        <v>135507</v>
      </c>
      <c r="R2334">
        <v>57036</v>
      </c>
      <c r="S2334">
        <v>78471</v>
      </c>
      <c r="T2334">
        <v>9.5</v>
      </c>
      <c r="U2334">
        <v>22.6</v>
      </c>
      <c r="V2334">
        <v>-13502</v>
      </c>
      <c r="W2334">
        <v>-2.2000000000000002</v>
      </c>
      <c r="X2334">
        <v>40.799999999999997</v>
      </c>
      <c r="Y2334">
        <v>801</v>
      </c>
      <c r="Z2334">
        <v>801</v>
      </c>
      <c r="AA2334">
        <v>46700</v>
      </c>
      <c r="AB2334">
        <v>0</v>
      </c>
    </row>
    <row r="2335" spans="1:28" x14ac:dyDescent="0.35">
      <c r="A2335">
        <v>2001</v>
      </c>
      <c r="B2335" t="s">
        <v>48</v>
      </c>
      <c r="C2335" t="s">
        <v>59</v>
      </c>
      <c r="D2335">
        <v>19799</v>
      </c>
      <c r="E2335">
        <v>25677</v>
      </c>
      <c r="F2335">
        <v>606219</v>
      </c>
      <c r="G2335">
        <v>607759</v>
      </c>
      <c r="H2335">
        <v>2027</v>
      </c>
      <c r="I2335">
        <v>8.1</v>
      </c>
      <c r="J2335">
        <v>815</v>
      </c>
      <c r="K2335">
        <v>3.3</v>
      </c>
      <c r="L2335">
        <v>113499</v>
      </c>
      <c r="M2335">
        <v>27149</v>
      </c>
      <c r="N2335">
        <v>86350</v>
      </c>
      <c r="O2335">
        <v>4.5</v>
      </c>
      <c r="P2335">
        <v>18.7</v>
      </c>
      <c r="Q2335">
        <v>116579</v>
      </c>
      <c r="R2335">
        <v>42708</v>
      </c>
      <c r="S2335">
        <v>73871</v>
      </c>
      <c r="T2335">
        <v>7</v>
      </c>
      <c r="U2335">
        <v>19.2</v>
      </c>
      <c r="V2335">
        <v>-3080</v>
      </c>
      <c r="W2335">
        <v>-0.5</v>
      </c>
      <c r="X2335">
        <v>37.4</v>
      </c>
      <c r="Y2335">
        <v>612</v>
      </c>
      <c r="Z2335">
        <v>612</v>
      </c>
      <c r="AA2335">
        <v>35225</v>
      </c>
      <c r="AB2335">
        <v>0</v>
      </c>
    </row>
    <row r="2336" spans="1:28" x14ac:dyDescent="0.35">
      <c r="A2336">
        <v>2001</v>
      </c>
      <c r="B2336" t="s">
        <v>48</v>
      </c>
      <c r="C2336" t="s">
        <v>60</v>
      </c>
      <c r="D2336">
        <v>16027</v>
      </c>
      <c r="E2336">
        <v>17344</v>
      </c>
      <c r="F2336">
        <v>476284</v>
      </c>
      <c r="G2336">
        <v>486760</v>
      </c>
      <c r="H2336">
        <v>203</v>
      </c>
      <c r="I2336">
        <v>1.2</v>
      </c>
      <c r="J2336">
        <v>805</v>
      </c>
      <c r="K2336">
        <v>4.5999999999999996</v>
      </c>
      <c r="L2336">
        <v>72384</v>
      </c>
      <c r="M2336">
        <v>4644</v>
      </c>
      <c r="N2336">
        <v>67740</v>
      </c>
      <c r="O2336">
        <v>1</v>
      </c>
      <c r="P2336">
        <v>14.9</v>
      </c>
      <c r="Q2336">
        <v>93336</v>
      </c>
      <c r="R2336">
        <v>37769</v>
      </c>
      <c r="S2336">
        <v>55567</v>
      </c>
      <c r="T2336">
        <v>7.8</v>
      </c>
      <c r="U2336">
        <v>19.2</v>
      </c>
      <c r="V2336">
        <v>-20952</v>
      </c>
      <c r="W2336">
        <v>-4.3</v>
      </c>
      <c r="X2336">
        <v>29.8</v>
      </c>
      <c r="Y2336">
        <v>501</v>
      </c>
      <c r="Z2336">
        <v>508</v>
      </c>
      <c r="AA2336">
        <v>28644</v>
      </c>
      <c r="AB2336">
        <v>0</v>
      </c>
    </row>
    <row r="2337" spans="1:28" x14ac:dyDescent="0.35">
      <c r="A2337">
        <v>2001</v>
      </c>
      <c r="B2337" t="s">
        <v>48</v>
      </c>
      <c r="C2337" t="s">
        <v>61</v>
      </c>
      <c r="D2337">
        <v>15293</v>
      </c>
      <c r="E2337">
        <v>16587</v>
      </c>
      <c r="F2337">
        <v>452599</v>
      </c>
      <c r="G2337">
        <v>462136</v>
      </c>
      <c r="H2337">
        <v>163</v>
      </c>
      <c r="I2337">
        <v>1</v>
      </c>
      <c r="J2337">
        <v>650</v>
      </c>
      <c r="K2337">
        <v>3.9</v>
      </c>
      <c r="L2337">
        <v>63953</v>
      </c>
      <c r="M2337">
        <v>4563</v>
      </c>
      <c r="N2337">
        <v>59390</v>
      </c>
      <c r="O2337">
        <v>1</v>
      </c>
      <c r="P2337">
        <v>13.8</v>
      </c>
      <c r="Q2337">
        <v>83026</v>
      </c>
      <c r="R2337">
        <v>31055</v>
      </c>
      <c r="S2337">
        <v>51971</v>
      </c>
      <c r="T2337">
        <v>6.7</v>
      </c>
      <c r="U2337">
        <v>18</v>
      </c>
      <c r="V2337">
        <v>-19073</v>
      </c>
      <c r="W2337">
        <v>-4.2</v>
      </c>
      <c r="X2337">
        <v>27.6</v>
      </c>
      <c r="Y2337">
        <v>421</v>
      </c>
      <c r="Z2337">
        <v>422</v>
      </c>
      <c r="AA2337">
        <v>23714</v>
      </c>
      <c r="AB2337">
        <v>0</v>
      </c>
    </row>
    <row r="2338" spans="1:28" x14ac:dyDescent="0.35">
      <c r="A2338">
        <v>2001</v>
      </c>
      <c r="B2338" t="s">
        <v>48</v>
      </c>
      <c r="C2338" t="s">
        <v>62</v>
      </c>
      <c r="D2338">
        <v>64200</v>
      </c>
      <c r="E2338">
        <v>71582</v>
      </c>
      <c r="F2338">
        <v>1902147</v>
      </c>
      <c r="G2338">
        <v>1939545</v>
      </c>
      <c r="H2338">
        <v>635</v>
      </c>
      <c r="I2338">
        <v>0.9</v>
      </c>
      <c r="J2338">
        <v>2553</v>
      </c>
      <c r="K2338">
        <v>3.5</v>
      </c>
      <c r="L2338">
        <v>231227</v>
      </c>
      <c r="M2338">
        <v>13468</v>
      </c>
      <c r="N2338">
        <v>217759</v>
      </c>
      <c r="O2338">
        <v>0.7</v>
      </c>
      <c r="P2338">
        <v>11.9</v>
      </c>
      <c r="Q2338">
        <v>306023</v>
      </c>
      <c r="R2338">
        <v>104134</v>
      </c>
      <c r="S2338">
        <v>201889</v>
      </c>
      <c r="T2338">
        <v>5.4</v>
      </c>
      <c r="U2338">
        <v>15.8</v>
      </c>
      <c r="V2338">
        <v>-74796</v>
      </c>
      <c r="W2338">
        <v>-3.9</v>
      </c>
      <c r="X2338">
        <v>23.8</v>
      </c>
      <c r="Y2338">
        <v>1250</v>
      </c>
      <c r="Z2338">
        <v>1250</v>
      </c>
      <c r="AA2338">
        <v>71456</v>
      </c>
      <c r="AB2338">
        <v>0</v>
      </c>
    </row>
    <row r="2339" spans="1:28" x14ac:dyDescent="0.35">
      <c r="A2339">
        <v>2001</v>
      </c>
      <c r="B2339" t="s">
        <v>48</v>
      </c>
      <c r="C2339" t="s">
        <v>63</v>
      </c>
      <c r="D2339">
        <v>55468</v>
      </c>
      <c r="E2339">
        <v>65522</v>
      </c>
      <c r="F2339">
        <v>1652018</v>
      </c>
      <c r="G2339">
        <v>1683201</v>
      </c>
      <c r="H2339">
        <v>495</v>
      </c>
      <c r="I2339">
        <v>0.7</v>
      </c>
      <c r="J2339">
        <v>2081</v>
      </c>
      <c r="K2339">
        <v>3.1</v>
      </c>
      <c r="L2339">
        <v>170339</v>
      </c>
      <c r="M2339">
        <v>11629</v>
      </c>
      <c r="N2339">
        <v>158710</v>
      </c>
      <c r="O2339">
        <v>0.7</v>
      </c>
      <c r="P2339">
        <v>10.1</v>
      </c>
      <c r="Q2339">
        <v>232705</v>
      </c>
      <c r="R2339">
        <v>70573</v>
      </c>
      <c r="S2339">
        <v>162132</v>
      </c>
      <c r="T2339">
        <v>4.2</v>
      </c>
      <c r="U2339">
        <v>13.8</v>
      </c>
      <c r="V2339">
        <v>-62366</v>
      </c>
      <c r="W2339">
        <v>-3.7</v>
      </c>
      <c r="X2339">
        <v>20.2</v>
      </c>
      <c r="Y2339">
        <v>761</v>
      </c>
      <c r="Z2339">
        <v>761</v>
      </c>
      <c r="AA2339">
        <v>43892</v>
      </c>
      <c r="AB2339">
        <v>0</v>
      </c>
    </row>
    <row r="2340" spans="1:28" x14ac:dyDescent="0.35">
      <c r="A2340">
        <v>2001</v>
      </c>
      <c r="B2340" t="s">
        <v>48</v>
      </c>
      <c r="C2340" t="s">
        <v>64</v>
      </c>
      <c r="D2340">
        <v>45060</v>
      </c>
      <c r="E2340">
        <v>56314</v>
      </c>
      <c r="F2340">
        <v>1346568</v>
      </c>
      <c r="G2340">
        <v>1370414</v>
      </c>
      <c r="H2340">
        <v>558</v>
      </c>
      <c r="I2340">
        <v>1</v>
      </c>
      <c r="J2340">
        <v>1607</v>
      </c>
      <c r="K2340">
        <v>2.8</v>
      </c>
      <c r="L2340">
        <v>125800</v>
      </c>
      <c r="M2340">
        <v>10542</v>
      </c>
      <c r="N2340">
        <v>115258</v>
      </c>
      <c r="O2340">
        <v>0.8</v>
      </c>
      <c r="P2340">
        <v>9.1999999999999993</v>
      </c>
      <c r="Q2340">
        <v>173491</v>
      </c>
      <c r="R2340">
        <v>50470</v>
      </c>
      <c r="S2340">
        <v>123021</v>
      </c>
      <c r="T2340">
        <v>3.7</v>
      </c>
      <c r="U2340">
        <v>12.7</v>
      </c>
      <c r="V2340">
        <v>-47691</v>
      </c>
      <c r="W2340">
        <v>-3.5</v>
      </c>
      <c r="X2340">
        <v>18.399999999999999</v>
      </c>
      <c r="Y2340">
        <v>499</v>
      </c>
      <c r="Z2340">
        <v>508</v>
      </c>
      <c r="AA2340">
        <v>28821</v>
      </c>
      <c r="AB2340">
        <v>0</v>
      </c>
    </row>
    <row r="2341" spans="1:28" x14ac:dyDescent="0.35">
      <c r="A2341">
        <v>2001</v>
      </c>
      <c r="B2341" t="s">
        <v>48</v>
      </c>
      <c r="C2341" t="s">
        <v>65</v>
      </c>
      <c r="D2341">
        <v>31192</v>
      </c>
      <c r="E2341">
        <v>43460</v>
      </c>
      <c r="F2341">
        <v>936111</v>
      </c>
      <c r="G2341">
        <v>951955</v>
      </c>
      <c r="H2341">
        <v>641</v>
      </c>
      <c r="I2341">
        <v>1.5</v>
      </c>
      <c r="J2341">
        <v>1390</v>
      </c>
      <c r="K2341">
        <v>3.2</v>
      </c>
      <c r="L2341">
        <v>83016</v>
      </c>
      <c r="M2341">
        <v>7967</v>
      </c>
      <c r="N2341">
        <v>75049</v>
      </c>
      <c r="O2341">
        <v>0.8</v>
      </c>
      <c r="P2341">
        <v>8.6999999999999993</v>
      </c>
      <c r="Q2341">
        <v>114704</v>
      </c>
      <c r="R2341">
        <v>32496</v>
      </c>
      <c r="S2341">
        <v>82208</v>
      </c>
      <c r="T2341">
        <v>3.4</v>
      </c>
      <c r="U2341">
        <v>12</v>
      </c>
      <c r="V2341">
        <v>-31688</v>
      </c>
      <c r="W2341">
        <v>-3.3</v>
      </c>
      <c r="X2341">
        <v>17.399999999999999</v>
      </c>
      <c r="Y2341">
        <v>252</v>
      </c>
      <c r="Z2341">
        <v>261</v>
      </c>
      <c r="AA2341">
        <v>14752</v>
      </c>
      <c r="AB2341">
        <v>0</v>
      </c>
    </row>
    <row r="2342" spans="1:28" x14ac:dyDescent="0.35">
      <c r="A2342">
        <v>2001</v>
      </c>
      <c r="B2342" t="s">
        <v>48</v>
      </c>
      <c r="C2342" t="s">
        <v>45</v>
      </c>
      <c r="D2342">
        <v>90717</v>
      </c>
      <c r="E2342">
        <v>120276</v>
      </c>
      <c r="F2342">
        <v>2763723</v>
      </c>
      <c r="G2342">
        <v>2815552</v>
      </c>
      <c r="H2342">
        <v>1227</v>
      </c>
      <c r="I2342">
        <v>1</v>
      </c>
      <c r="J2342">
        <v>3490</v>
      </c>
      <c r="K2342">
        <v>2.9</v>
      </c>
      <c r="L2342">
        <v>216659</v>
      </c>
      <c r="M2342">
        <v>23368</v>
      </c>
      <c r="N2342">
        <v>193291</v>
      </c>
      <c r="O2342">
        <v>0.8</v>
      </c>
      <c r="P2342">
        <v>7.7</v>
      </c>
      <c r="Q2342">
        <v>320316</v>
      </c>
      <c r="R2342">
        <v>89941</v>
      </c>
      <c r="S2342">
        <v>230375</v>
      </c>
      <c r="T2342">
        <v>3.2</v>
      </c>
      <c r="U2342">
        <v>11.4</v>
      </c>
      <c r="V2342">
        <v>-103657</v>
      </c>
      <c r="W2342">
        <v>-3.7</v>
      </c>
      <c r="X2342">
        <v>15.4</v>
      </c>
      <c r="Y2342">
        <v>718</v>
      </c>
      <c r="Z2342">
        <v>727</v>
      </c>
      <c r="AA2342">
        <v>42468</v>
      </c>
      <c r="AB2342">
        <v>0</v>
      </c>
    </row>
    <row r="2343" spans="1:28" x14ac:dyDescent="0.35">
      <c r="A2343">
        <v>2001</v>
      </c>
      <c r="B2343" t="s">
        <v>49</v>
      </c>
      <c r="C2343" t="s">
        <v>44</v>
      </c>
      <c r="D2343">
        <v>1625</v>
      </c>
      <c r="E2343">
        <v>2165</v>
      </c>
      <c r="F2343">
        <v>218018</v>
      </c>
      <c r="G2343">
        <v>109730</v>
      </c>
      <c r="H2343">
        <v>2154</v>
      </c>
      <c r="I2343">
        <v>199</v>
      </c>
      <c r="J2343">
        <v>0</v>
      </c>
      <c r="K2343">
        <v>0</v>
      </c>
      <c r="L2343">
        <v>216577</v>
      </c>
      <c r="M2343">
        <v>216577</v>
      </c>
      <c r="N2343">
        <v>0</v>
      </c>
      <c r="O2343">
        <v>197.4</v>
      </c>
      <c r="P2343">
        <v>197.4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216577</v>
      </c>
      <c r="W2343">
        <v>197.4</v>
      </c>
      <c r="X2343">
        <v>0</v>
      </c>
      <c r="AB2343">
        <v>0</v>
      </c>
    </row>
    <row r="2344" spans="1:28" x14ac:dyDescent="0.35">
      <c r="A2344">
        <v>2001</v>
      </c>
      <c r="B2344" t="s">
        <v>49</v>
      </c>
      <c r="C2344" t="s">
        <v>57</v>
      </c>
      <c r="D2344">
        <v>4621</v>
      </c>
      <c r="E2344">
        <v>6057</v>
      </c>
      <c r="F2344">
        <v>343527</v>
      </c>
      <c r="G2344">
        <v>326608</v>
      </c>
      <c r="H2344">
        <v>713</v>
      </c>
      <c r="I2344">
        <v>12.2</v>
      </c>
      <c r="J2344">
        <v>283</v>
      </c>
      <c r="K2344">
        <v>4.8</v>
      </c>
      <c r="L2344">
        <v>107083</v>
      </c>
      <c r="M2344">
        <v>21329</v>
      </c>
      <c r="N2344">
        <v>85754</v>
      </c>
      <c r="O2344">
        <v>6.5</v>
      </c>
      <c r="P2344">
        <v>32.799999999999997</v>
      </c>
      <c r="Q2344">
        <v>73244</v>
      </c>
      <c r="R2344">
        <v>30977</v>
      </c>
      <c r="S2344">
        <v>42267</v>
      </c>
      <c r="T2344">
        <v>9.5</v>
      </c>
      <c r="U2344">
        <v>22.4</v>
      </c>
      <c r="V2344">
        <v>33839</v>
      </c>
      <c r="W2344">
        <v>10.4</v>
      </c>
      <c r="X2344">
        <v>44.8</v>
      </c>
      <c r="Y2344">
        <v>179</v>
      </c>
      <c r="Z2344">
        <v>179</v>
      </c>
      <c r="AA2344">
        <v>24204</v>
      </c>
      <c r="AB2344">
        <v>0</v>
      </c>
    </row>
    <row r="2345" spans="1:28" x14ac:dyDescent="0.35">
      <c r="A2345">
        <v>2001</v>
      </c>
      <c r="B2345" t="s">
        <v>49</v>
      </c>
      <c r="C2345" t="s">
        <v>58</v>
      </c>
      <c r="D2345">
        <v>5113</v>
      </c>
      <c r="E2345">
        <v>7201</v>
      </c>
      <c r="F2345">
        <v>359036</v>
      </c>
      <c r="G2345">
        <v>358642</v>
      </c>
      <c r="H2345">
        <v>740</v>
      </c>
      <c r="I2345">
        <v>10.6</v>
      </c>
      <c r="J2345">
        <v>265</v>
      </c>
      <c r="K2345">
        <v>3.8</v>
      </c>
      <c r="L2345">
        <v>79701</v>
      </c>
      <c r="M2345">
        <v>19128</v>
      </c>
      <c r="N2345">
        <v>60573</v>
      </c>
      <c r="O2345">
        <v>5.3</v>
      </c>
      <c r="P2345">
        <v>22.2</v>
      </c>
      <c r="Q2345">
        <v>78912</v>
      </c>
      <c r="R2345">
        <v>28379</v>
      </c>
      <c r="S2345">
        <v>50533</v>
      </c>
      <c r="T2345">
        <v>7.9</v>
      </c>
      <c r="U2345">
        <v>22</v>
      </c>
      <c r="V2345">
        <v>789</v>
      </c>
      <c r="W2345">
        <v>0.2</v>
      </c>
      <c r="X2345">
        <v>44</v>
      </c>
      <c r="Y2345">
        <v>170</v>
      </c>
      <c r="Z2345">
        <v>173</v>
      </c>
      <c r="AA2345">
        <v>22927</v>
      </c>
      <c r="AB2345">
        <v>0</v>
      </c>
    </row>
    <row r="2346" spans="1:28" x14ac:dyDescent="0.35">
      <c r="A2346">
        <v>2001</v>
      </c>
      <c r="B2346" t="s">
        <v>49</v>
      </c>
      <c r="C2346" t="s">
        <v>59</v>
      </c>
      <c r="D2346">
        <v>5557</v>
      </c>
      <c r="E2346">
        <v>10008</v>
      </c>
      <c r="F2346">
        <v>391733</v>
      </c>
      <c r="G2346">
        <v>387937</v>
      </c>
      <c r="H2346">
        <v>1354</v>
      </c>
      <c r="I2346">
        <v>14.4</v>
      </c>
      <c r="J2346">
        <v>212</v>
      </c>
      <c r="K2346">
        <v>2.2000000000000002</v>
      </c>
      <c r="L2346">
        <v>80800</v>
      </c>
      <c r="M2346">
        <v>25786</v>
      </c>
      <c r="N2346">
        <v>55014</v>
      </c>
      <c r="O2346">
        <v>6.6</v>
      </c>
      <c r="P2346">
        <v>20.8</v>
      </c>
      <c r="Q2346">
        <v>73208</v>
      </c>
      <c r="R2346">
        <v>21436</v>
      </c>
      <c r="S2346">
        <v>51772</v>
      </c>
      <c r="T2346">
        <v>5.5</v>
      </c>
      <c r="U2346">
        <v>18.899999999999999</v>
      </c>
      <c r="V2346">
        <v>7592</v>
      </c>
      <c r="W2346">
        <v>1.9</v>
      </c>
      <c r="X2346">
        <v>37.799999999999997</v>
      </c>
      <c r="Y2346">
        <v>122</v>
      </c>
      <c r="Z2346">
        <v>122</v>
      </c>
      <c r="AA2346">
        <v>16434</v>
      </c>
      <c r="AB2346">
        <v>0</v>
      </c>
    </row>
    <row r="2347" spans="1:28" x14ac:dyDescent="0.35">
      <c r="A2347">
        <v>2001</v>
      </c>
      <c r="B2347" t="s">
        <v>49</v>
      </c>
      <c r="C2347" t="s">
        <v>60</v>
      </c>
      <c r="D2347">
        <v>4018</v>
      </c>
      <c r="E2347">
        <v>5085</v>
      </c>
      <c r="F2347">
        <v>278409</v>
      </c>
      <c r="G2347">
        <v>279912</v>
      </c>
      <c r="H2347">
        <v>132</v>
      </c>
      <c r="I2347">
        <v>2.6</v>
      </c>
      <c r="J2347">
        <v>184</v>
      </c>
      <c r="K2347">
        <v>3.6</v>
      </c>
      <c r="L2347">
        <v>44967</v>
      </c>
      <c r="M2347">
        <v>3212</v>
      </c>
      <c r="N2347">
        <v>41755</v>
      </c>
      <c r="O2347">
        <v>1.1000000000000001</v>
      </c>
      <c r="P2347">
        <v>16.100000000000001</v>
      </c>
      <c r="Q2347">
        <v>47973</v>
      </c>
      <c r="R2347">
        <v>17740</v>
      </c>
      <c r="S2347">
        <v>30233</v>
      </c>
      <c r="T2347">
        <v>6.3</v>
      </c>
      <c r="U2347">
        <v>17.100000000000001</v>
      </c>
      <c r="V2347">
        <v>-3006</v>
      </c>
      <c r="W2347">
        <v>-1</v>
      </c>
      <c r="X2347">
        <v>32.200000000000003</v>
      </c>
      <c r="Y2347">
        <v>104</v>
      </c>
      <c r="Z2347">
        <v>104</v>
      </c>
      <c r="AA2347">
        <v>13639</v>
      </c>
      <c r="AB2347">
        <v>0</v>
      </c>
    </row>
    <row r="2348" spans="1:28" x14ac:dyDescent="0.35">
      <c r="A2348">
        <v>2001</v>
      </c>
      <c r="B2348" t="s">
        <v>49</v>
      </c>
      <c r="C2348" t="s">
        <v>61</v>
      </c>
      <c r="D2348">
        <v>3811</v>
      </c>
      <c r="E2348">
        <v>4801</v>
      </c>
      <c r="F2348">
        <v>260338</v>
      </c>
      <c r="G2348">
        <v>263674</v>
      </c>
      <c r="H2348">
        <v>158</v>
      </c>
      <c r="I2348">
        <v>3.3</v>
      </c>
      <c r="J2348">
        <v>243</v>
      </c>
      <c r="K2348">
        <v>5</v>
      </c>
      <c r="L2348">
        <v>37466</v>
      </c>
      <c r="M2348">
        <v>3547</v>
      </c>
      <c r="N2348">
        <v>33919</v>
      </c>
      <c r="O2348">
        <v>1.3</v>
      </c>
      <c r="P2348">
        <v>14.2</v>
      </c>
      <c r="Q2348">
        <v>44137</v>
      </c>
      <c r="R2348">
        <v>14535</v>
      </c>
      <c r="S2348">
        <v>29602</v>
      </c>
      <c r="T2348">
        <v>5.5</v>
      </c>
      <c r="U2348">
        <v>16.7</v>
      </c>
      <c r="V2348">
        <v>-6671</v>
      </c>
      <c r="W2348">
        <v>-2.5</v>
      </c>
      <c r="X2348">
        <v>28.4</v>
      </c>
      <c r="Y2348">
        <v>69</v>
      </c>
      <c r="Z2348">
        <v>69</v>
      </c>
      <c r="AA2348">
        <v>9273</v>
      </c>
      <c r="AB2348">
        <v>0</v>
      </c>
    </row>
    <row r="2349" spans="1:28" x14ac:dyDescent="0.35">
      <c r="A2349">
        <v>2001</v>
      </c>
      <c r="B2349" t="s">
        <v>49</v>
      </c>
      <c r="C2349" t="s">
        <v>62</v>
      </c>
      <c r="D2349">
        <v>16638</v>
      </c>
      <c r="E2349">
        <v>22958</v>
      </c>
      <c r="F2349">
        <v>1131543</v>
      </c>
      <c r="G2349">
        <v>1148616</v>
      </c>
      <c r="H2349">
        <v>487</v>
      </c>
      <c r="I2349">
        <v>2.1</v>
      </c>
      <c r="J2349">
        <v>969</v>
      </c>
      <c r="K2349">
        <v>4.2</v>
      </c>
      <c r="L2349">
        <v>143333</v>
      </c>
      <c r="M2349">
        <v>11962</v>
      </c>
      <c r="N2349">
        <v>131371</v>
      </c>
      <c r="O2349">
        <v>1</v>
      </c>
      <c r="P2349">
        <v>12.5</v>
      </c>
      <c r="Q2349">
        <v>177478</v>
      </c>
      <c r="R2349">
        <v>59017</v>
      </c>
      <c r="S2349">
        <v>118461</v>
      </c>
      <c r="T2349">
        <v>5.0999999999999996</v>
      </c>
      <c r="U2349">
        <v>15.5</v>
      </c>
      <c r="V2349">
        <v>-34145</v>
      </c>
      <c r="W2349">
        <v>-3</v>
      </c>
      <c r="X2349">
        <v>25</v>
      </c>
      <c r="Y2349">
        <v>292</v>
      </c>
      <c r="Z2349">
        <v>293</v>
      </c>
      <c r="AA2349">
        <v>38787</v>
      </c>
      <c r="AB2349">
        <v>0</v>
      </c>
    </row>
    <row r="2350" spans="1:28" x14ac:dyDescent="0.35">
      <c r="A2350">
        <v>2001</v>
      </c>
      <c r="B2350" t="s">
        <v>49</v>
      </c>
      <c r="C2350" t="s">
        <v>63</v>
      </c>
      <c r="D2350">
        <v>15921</v>
      </c>
      <c r="E2350">
        <v>24817</v>
      </c>
      <c r="F2350">
        <v>1081212</v>
      </c>
      <c r="G2350">
        <v>1091117</v>
      </c>
      <c r="H2350">
        <v>602</v>
      </c>
      <c r="I2350">
        <v>2.4</v>
      </c>
      <c r="J2350">
        <v>800</v>
      </c>
      <c r="K2350">
        <v>3.2</v>
      </c>
      <c r="L2350">
        <v>118800</v>
      </c>
      <c r="M2350">
        <v>12580</v>
      </c>
      <c r="N2350">
        <v>106220</v>
      </c>
      <c r="O2350">
        <v>1.2</v>
      </c>
      <c r="P2350">
        <v>10.9</v>
      </c>
      <c r="Q2350">
        <v>138609</v>
      </c>
      <c r="R2350">
        <v>38709</v>
      </c>
      <c r="S2350">
        <v>99900</v>
      </c>
      <c r="T2350">
        <v>3.5</v>
      </c>
      <c r="U2350">
        <v>12.7</v>
      </c>
      <c r="V2350">
        <v>-19809</v>
      </c>
      <c r="W2350">
        <v>-1.8</v>
      </c>
      <c r="X2350">
        <v>21.8</v>
      </c>
      <c r="Y2350">
        <v>143</v>
      </c>
      <c r="Z2350">
        <v>143</v>
      </c>
      <c r="AA2350">
        <v>19886</v>
      </c>
      <c r="AB2350">
        <v>0</v>
      </c>
    </row>
    <row r="2351" spans="1:28" x14ac:dyDescent="0.35">
      <c r="A2351">
        <v>2001</v>
      </c>
      <c r="B2351" t="s">
        <v>49</v>
      </c>
      <c r="C2351" t="s">
        <v>64</v>
      </c>
      <c r="D2351">
        <v>14674</v>
      </c>
      <c r="E2351">
        <v>25524</v>
      </c>
      <c r="F2351">
        <v>1001377</v>
      </c>
      <c r="G2351">
        <v>1014449</v>
      </c>
      <c r="H2351">
        <v>587</v>
      </c>
      <c r="I2351">
        <v>2.2999999999999998</v>
      </c>
      <c r="J2351">
        <v>898</v>
      </c>
      <c r="K2351">
        <v>3.5</v>
      </c>
      <c r="L2351">
        <v>95655</v>
      </c>
      <c r="M2351">
        <v>11307</v>
      </c>
      <c r="N2351">
        <v>84348</v>
      </c>
      <c r="O2351">
        <v>1.1000000000000001</v>
      </c>
      <c r="P2351">
        <v>9.4</v>
      </c>
      <c r="Q2351">
        <v>121798</v>
      </c>
      <c r="R2351">
        <v>32994</v>
      </c>
      <c r="S2351">
        <v>88804</v>
      </c>
      <c r="T2351">
        <v>3.3</v>
      </c>
      <c r="U2351">
        <v>12</v>
      </c>
      <c r="V2351">
        <v>-26143</v>
      </c>
      <c r="W2351">
        <v>-2.6</v>
      </c>
      <c r="X2351">
        <v>18.8</v>
      </c>
      <c r="Y2351">
        <v>116</v>
      </c>
      <c r="Z2351">
        <v>122</v>
      </c>
      <c r="AA2351">
        <v>15586</v>
      </c>
      <c r="AB2351">
        <v>0</v>
      </c>
    </row>
    <row r="2352" spans="1:28" x14ac:dyDescent="0.35">
      <c r="A2352">
        <v>2001</v>
      </c>
      <c r="B2352" t="s">
        <v>49</v>
      </c>
      <c r="C2352" t="s">
        <v>65</v>
      </c>
      <c r="D2352">
        <v>10945</v>
      </c>
      <c r="E2352">
        <v>24005</v>
      </c>
      <c r="F2352">
        <v>748658</v>
      </c>
      <c r="G2352">
        <v>756383</v>
      </c>
      <c r="H2352">
        <v>579</v>
      </c>
      <c r="I2352">
        <v>2.4</v>
      </c>
      <c r="J2352">
        <v>830</v>
      </c>
      <c r="K2352">
        <v>3.4</v>
      </c>
      <c r="L2352">
        <v>70403</v>
      </c>
      <c r="M2352">
        <v>10623</v>
      </c>
      <c r="N2352">
        <v>59780</v>
      </c>
      <c r="O2352">
        <v>1.4</v>
      </c>
      <c r="P2352">
        <v>9.3000000000000007</v>
      </c>
      <c r="Q2352">
        <v>85853</v>
      </c>
      <c r="R2352">
        <v>20547</v>
      </c>
      <c r="S2352">
        <v>65306</v>
      </c>
      <c r="T2352">
        <v>2.7</v>
      </c>
      <c r="U2352">
        <v>11.4</v>
      </c>
      <c r="V2352">
        <v>-15450</v>
      </c>
      <c r="W2352">
        <v>-2.1</v>
      </c>
      <c r="X2352">
        <v>18.600000000000001</v>
      </c>
      <c r="Y2352">
        <v>48</v>
      </c>
      <c r="Z2352">
        <v>51</v>
      </c>
      <c r="AA2352">
        <v>6338</v>
      </c>
      <c r="AB2352">
        <v>0</v>
      </c>
    </row>
    <row r="2353" spans="1:28" x14ac:dyDescent="0.35">
      <c r="A2353">
        <v>2001</v>
      </c>
      <c r="B2353" t="s">
        <v>49</v>
      </c>
      <c r="C2353" t="s">
        <v>45</v>
      </c>
      <c r="D2353">
        <v>37869</v>
      </c>
      <c r="E2353">
        <v>71422</v>
      </c>
      <c r="F2353">
        <v>2608359</v>
      </c>
      <c r="G2353">
        <v>2636213</v>
      </c>
      <c r="H2353">
        <v>1668</v>
      </c>
      <c r="I2353">
        <v>2.2999999999999998</v>
      </c>
      <c r="J2353">
        <v>2175</v>
      </c>
      <c r="K2353">
        <v>3</v>
      </c>
      <c r="L2353">
        <v>213946</v>
      </c>
      <c r="M2353">
        <v>34907</v>
      </c>
      <c r="N2353">
        <v>179039</v>
      </c>
      <c r="O2353">
        <v>1.3</v>
      </c>
      <c r="P2353">
        <v>8.1</v>
      </c>
      <c r="Q2353">
        <v>269653</v>
      </c>
      <c r="R2353">
        <v>72602</v>
      </c>
      <c r="S2353">
        <v>197051</v>
      </c>
      <c r="T2353">
        <v>2.8</v>
      </c>
      <c r="U2353">
        <v>10.199999999999999</v>
      </c>
      <c r="V2353">
        <v>-55707</v>
      </c>
      <c r="W2353">
        <v>-2.1</v>
      </c>
      <c r="X2353">
        <v>16.2</v>
      </c>
      <c r="Y2353">
        <v>204</v>
      </c>
      <c r="Z2353">
        <v>204</v>
      </c>
      <c r="AA2353">
        <v>27213</v>
      </c>
      <c r="AB2353">
        <v>0</v>
      </c>
    </row>
    <row r="2354" spans="1:28" x14ac:dyDescent="0.35">
      <c r="A2354">
        <v>2001</v>
      </c>
      <c r="B2354" t="s">
        <v>50</v>
      </c>
      <c r="C2354" t="s">
        <v>44</v>
      </c>
      <c r="D2354">
        <v>617</v>
      </c>
      <c r="E2354">
        <v>1092</v>
      </c>
      <c r="F2354">
        <v>177721</v>
      </c>
      <c r="G2354">
        <v>90703</v>
      </c>
      <c r="H2354">
        <v>1079</v>
      </c>
      <c r="I2354">
        <v>197.6</v>
      </c>
      <c r="J2354">
        <v>0</v>
      </c>
      <c r="K2354">
        <v>0</v>
      </c>
      <c r="L2354">
        <v>174036</v>
      </c>
      <c r="M2354">
        <v>174036</v>
      </c>
      <c r="N2354">
        <v>0</v>
      </c>
      <c r="O2354">
        <v>191.9</v>
      </c>
      <c r="P2354">
        <v>191.9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174036</v>
      </c>
      <c r="W2354">
        <v>191.9</v>
      </c>
      <c r="X2354">
        <v>0</v>
      </c>
      <c r="AB2354">
        <v>0</v>
      </c>
    </row>
    <row r="2355" spans="1:28" x14ac:dyDescent="0.35">
      <c r="A2355">
        <v>2001</v>
      </c>
      <c r="B2355" t="s">
        <v>50</v>
      </c>
      <c r="C2355" t="s">
        <v>57</v>
      </c>
      <c r="D2355">
        <v>1901</v>
      </c>
      <c r="E2355">
        <v>3154</v>
      </c>
      <c r="F2355">
        <v>304378</v>
      </c>
      <c r="G2355">
        <v>292549</v>
      </c>
      <c r="H2355">
        <v>531</v>
      </c>
      <c r="I2355">
        <v>17.8</v>
      </c>
      <c r="J2355">
        <v>182</v>
      </c>
      <c r="K2355">
        <v>6.1</v>
      </c>
      <c r="L2355">
        <v>102210</v>
      </c>
      <c r="M2355">
        <v>27461</v>
      </c>
      <c r="N2355">
        <v>74749</v>
      </c>
      <c r="O2355">
        <v>9.4</v>
      </c>
      <c r="P2355">
        <v>34.9</v>
      </c>
      <c r="Q2355">
        <v>78551</v>
      </c>
      <c r="R2355">
        <v>34711</v>
      </c>
      <c r="S2355">
        <v>43840</v>
      </c>
      <c r="T2355">
        <v>11.9</v>
      </c>
      <c r="U2355">
        <v>26.9</v>
      </c>
      <c r="V2355">
        <v>23659</v>
      </c>
      <c r="W2355">
        <v>8</v>
      </c>
      <c r="X2355">
        <v>53.8</v>
      </c>
      <c r="Y2355">
        <v>80</v>
      </c>
      <c r="Z2355">
        <v>84</v>
      </c>
      <c r="AA2355">
        <v>24982</v>
      </c>
      <c r="AB2355">
        <v>0</v>
      </c>
    </row>
    <row r="2356" spans="1:28" x14ac:dyDescent="0.35">
      <c r="A2356">
        <v>2001</v>
      </c>
      <c r="B2356" t="s">
        <v>50</v>
      </c>
      <c r="C2356" t="s">
        <v>58</v>
      </c>
      <c r="D2356">
        <v>2239</v>
      </c>
      <c r="E2356">
        <v>3916</v>
      </c>
      <c r="F2356">
        <v>341647</v>
      </c>
      <c r="G2356">
        <v>343411</v>
      </c>
      <c r="H2356">
        <v>533</v>
      </c>
      <c r="I2356">
        <v>14.3</v>
      </c>
      <c r="J2356">
        <v>154</v>
      </c>
      <c r="K2356">
        <v>4.0999999999999996</v>
      </c>
      <c r="L2356">
        <v>83094</v>
      </c>
      <c r="M2356">
        <v>25264</v>
      </c>
      <c r="N2356">
        <v>57830</v>
      </c>
      <c r="O2356">
        <v>7.4</v>
      </c>
      <c r="P2356">
        <v>24.2</v>
      </c>
      <c r="Q2356">
        <v>86622</v>
      </c>
      <c r="R2356">
        <v>31886</v>
      </c>
      <c r="S2356">
        <v>54736</v>
      </c>
      <c r="T2356">
        <v>9.3000000000000007</v>
      </c>
      <c r="U2356">
        <v>25.2</v>
      </c>
      <c r="V2356">
        <v>-3528</v>
      </c>
      <c r="W2356">
        <v>-1</v>
      </c>
      <c r="X2356">
        <v>48.4</v>
      </c>
      <c r="Y2356">
        <v>80</v>
      </c>
      <c r="Z2356">
        <v>80</v>
      </c>
      <c r="AA2356">
        <v>23508</v>
      </c>
      <c r="AB2356">
        <v>0</v>
      </c>
    </row>
    <row r="2357" spans="1:28" x14ac:dyDescent="0.35">
      <c r="A2357">
        <v>2001</v>
      </c>
      <c r="B2357" t="s">
        <v>50</v>
      </c>
      <c r="C2357" t="s">
        <v>59</v>
      </c>
      <c r="D2357">
        <v>2546</v>
      </c>
      <c r="E2357">
        <v>6370</v>
      </c>
      <c r="F2357">
        <v>387584</v>
      </c>
      <c r="G2357">
        <v>384014</v>
      </c>
      <c r="H2357">
        <v>1199</v>
      </c>
      <c r="I2357">
        <v>20.5</v>
      </c>
      <c r="J2357">
        <v>177</v>
      </c>
      <c r="K2357">
        <v>3</v>
      </c>
      <c r="L2357">
        <v>90560</v>
      </c>
      <c r="M2357">
        <v>39302</v>
      </c>
      <c r="N2357">
        <v>51258</v>
      </c>
      <c r="O2357">
        <v>10.199999999999999</v>
      </c>
      <c r="P2357">
        <v>23.6</v>
      </c>
      <c r="Q2357">
        <v>83420</v>
      </c>
      <c r="R2357">
        <v>23412</v>
      </c>
      <c r="S2357">
        <v>60008</v>
      </c>
      <c r="T2357">
        <v>6.1</v>
      </c>
      <c r="U2357">
        <v>21.7</v>
      </c>
      <c r="V2357">
        <v>7140</v>
      </c>
      <c r="W2357">
        <v>1.9</v>
      </c>
      <c r="X2357">
        <v>43.4</v>
      </c>
      <c r="Y2357">
        <v>57</v>
      </c>
      <c r="Z2357">
        <v>57</v>
      </c>
      <c r="AA2357">
        <v>16800</v>
      </c>
      <c r="AB2357">
        <v>0</v>
      </c>
    </row>
    <row r="2358" spans="1:28" x14ac:dyDescent="0.35">
      <c r="A2358">
        <v>2001</v>
      </c>
      <c r="B2358" t="s">
        <v>50</v>
      </c>
      <c r="C2358" t="s">
        <v>60</v>
      </c>
      <c r="D2358">
        <v>1730</v>
      </c>
      <c r="E2358">
        <v>3477</v>
      </c>
      <c r="F2358">
        <v>258230</v>
      </c>
      <c r="G2358">
        <v>260982</v>
      </c>
      <c r="H2358">
        <v>296</v>
      </c>
      <c r="I2358">
        <v>8.6</v>
      </c>
      <c r="J2358">
        <v>224</v>
      </c>
      <c r="K2358">
        <v>6.5</v>
      </c>
      <c r="L2358">
        <v>47776</v>
      </c>
      <c r="M2358">
        <v>7234</v>
      </c>
      <c r="N2358">
        <v>40542</v>
      </c>
      <c r="O2358">
        <v>2.8</v>
      </c>
      <c r="P2358">
        <v>18.3</v>
      </c>
      <c r="Q2358">
        <v>53280</v>
      </c>
      <c r="R2358">
        <v>19158</v>
      </c>
      <c r="S2358">
        <v>34122</v>
      </c>
      <c r="T2358">
        <v>7.3</v>
      </c>
      <c r="U2358">
        <v>20.399999999999999</v>
      </c>
      <c r="V2358">
        <v>-5504</v>
      </c>
      <c r="W2358">
        <v>-2.1</v>
      </c>
      <c r="X2358">
        <v>36.6</v>
      </c>
      <c r="Y2358">
        <v>44</v>
      </c>
      <c r="Z2358">
        <v>44</v>
      </c>
      <c r="AA2358">
        <v>12741</v>
      </c>
      <c r="AB2358">
        <v>0</v>
      </c>
    </row>
    <row r="2359" spans="1:28" x14ac:dyDescent="0.35">
      <c r="A2359">
        <v>2001</v>
      </c>
      <c r="B2359" t="s">
        <v>50</v>
      </c>
      <c r="C2359" t="s">
        <v>61</v>
      </c>
      <c r="D2359">
        <v>1482</v>
      </c>
      <c r="E2359">
        <v>2865</v>
      </c>
      <c r="F2359">
        <v>219344</v>
      </c>
      <c r="G2359">
        <v>222492</v>
      </c>
      <c r="H2359">
        <v>253</v>
      </c>
      <c r="I2359">
        <v>9</v>
      </c>
      <c r="J2359">
        <v>154</v>
      </c>
      <c r="K2359">
        <v>5.5</v>
      </c>
      <c r="L2359">
        <v>35577</v>
      </c>
      <c r="M2359">
        <v>5043</v>
      </c>
      <c r="N2359">
        <v>30534</v>
      </c>
      <c r="O2359">
        <v>2.2999999999999998</v>
      </c>
      <c r="P2359">
        <v>16</v>
      </c>
      <c r="Q2359">
        <v>41872</v>
      </c>
      <c r="R2359">
        <v>15109</v>
      </c>
      <c r="S2359">
        <v>26763</v>
      </c>
      <c r="T2359">
        <v>6.8</v>
      </c>
      <c r="U2359">
        <v>18.8</v>
      </c>
      <c r="V2359">
        <v>-6295</v>
      </c>
      <c r="W2359">
        <v>-2.8</v>
      </c>
      <c r="X2359">
        <v>32</v>
      </c>
      <c r="Y2359">
        <v>38</v>
      </c>
      <c r="Z2359">
        <v>38</v>
      </c>
      <c r="AA2359">
        <v>11017</v>
      </c>
      <c r="AB2359">
        <v>0</v>
      </c>
    </row>
    <row r="2360" spans="1:28" x14ac:dyDescent="0.35">
      <c r="A2360">
        <v>2001</v>
      </c>
      <c r="B2360" t="s">
        <v>50</v>
      </c>
      <c r="C2360" t="s">
        <v>62</v>
      </c>
      <c r="D2360">
        <v>7223</v>
      </c>
      <c r="E2360">
        <v>15795</v>
      </c>
      <c r="F2360">
        <v>1071980</v>
      </c>
      <c r="G2360">
        <v>1081399</v>
      </c>
      <c r="H2360">
        <v>1065</v>
      </c>
      <c r="I2360">
        <v>6.8</v>
      </c>
      <c r="J2360">
        <v>978</v>
      </c>
      <c r="K2360">
        <v>6.2</v>
      </c>
      <c r="L2360">
        <v>154994</v>
      </c>
      <c r="M2360">
        <v>22717</v>
      </c>
      <c r="N2360">
        <v>132277</v>
      </c>
      <c r="O2360">
        <v>2.1</v>
      </c>
      <c r="P2360">
        <v>14.3</v>
      </c>
      <c r="Q2360">
        <v>173832</v>
      </c>
      <c r="R2360">
        <v>50952</v>
      </c>
      <c r="S2360">
        <v>122880</v>
      </c>
      <c r="T2360">
        <v>4.7</v>
      </c>
      <c r="U2360">
        <v>16.100000000000001</v>
      </c>
      <c r="V2360">
        <v>-18838</v>
      </c>
      <c r="W2360">
        <v>-1.8</v>
      </c>
      <c r="X2360">
        <v>28.6</v>
      </c>
      <c r="Y2360">
        <v>87</v>
      </c>
      <c r="Z2360">
        <v>87</v>
      </c>
      <c r="AA2360">
        <v>25221</v>
      </c>
      <c r="AB2360">
        <v>0</v>
      </c>
    </row>
    <row r="2361" spans="1:28" x14ac:dyDescent="0.35">
      <c r="A2361">
        <v>2001</v>
      </c>
      <c r="B2361" t="s">
        <v>50</v>
      </c>
      <c r="C2361" t="s">
        <v>63</v>
      </c>
      <c r="D2361">
        <v>7551</v>
      </c>
      <c r="E2361">
        <v>21060</v>
      </c>
      <c r="F2361">
        <v>1127489</v>
      </c>
      <c r="G2361">
        <v>1133845</v>
      </c>
      <c r="H2361">
        <v>1363</v>
      </c>
      <c r="I2361">
        <v>6.5</v>
      </c>
      <c r="J2361">
        <v>1250</v>
      </c>
      <c r="K2361">
        <v>6</v>
      </c>
      <c r="L2361">
        <v>141870</v>
      </c>
      <c r="M2361">
        <v>29106</v>
      </c>
      <c r="N2361">
        <v>112764</v>
      </c>
      <c r="O2361">
        <v>2.6</v>
      </c>
      <c r="P2361">
        <v>12.5</v>
      </c>
      <c r="Q2361">
        <v>154582</v>
      </c>
      <c r="R2361">
        <v>44066</v>
      </c>
      <c r="S2361">
        <v>110516</v>
      </c>
      <c r="T2361">
        <v>3.9</v>
      </c>
      <c r="U2361">
        <v>13.6</v>
      </c>
      <c r="V2361">
        <v>-12712</v>
      </c>
      <c r="W2361">
        <v>-1.1000000000000001</v>
      </c>
      <c r="X2361">
        <v>25</v>
      </c>
      <c r="Y2361">
        <v>53</v>
      </c>
      <c r="Z2361">
        <v>53</v>
      </c>
      <c r="AA2361">
        <v>16362</v>
      </c>
      <c r="AB2361">
        <v>0</v>
      </c>
    </row>
    <row r="2362" spans="1:28" x14ac:dyDescent="0.35">
      <c r="A2362">
        <v>2001</v>
      </c>
      <c r="B2362" t="s">
        <v>50</v>
      </c>
      <c r="C2362" t="s">
        <v>64</v>
      </c>
      <c r="D2362">
        <v>7848</v>
      </c>
      <c r="E2362">
        <v>24777</v>
      </c>
      <c r="F2362">
        <v>1168160</v>
      </c>
      <c r="G2362">
        <v>1174146</v>
      </c>
      <c r="H2362">
        <v>1468</v>
      </c>
      <c r="I2362">
        <v>5.9</v>
      </c>
      <c r="J2362">
        <v>1377</v>
      </c>
      <c r="K2362">
        <v>5.6</v>
      </c>
      <c r="L2362">
        <v>134177</v>
      </c>
      <c r="M2362">
        <v>27438</v>
      </c>
      <c r="N2362">
        <v>106739</v>
      </c>
      <c r="O2362">
        <v>2.2999999999999998</v>
      </c>
      <c r="P2362">
        <v>11.4</v>
      </c>
      <c r="Q2362">
        <v>146148</v>
      </c>
      <c r="R2362">
        <v>36417</v>
      </c>
      <c r="S2362">
        <v>109731</v>
      </c>
      <c r="T2362">
        <v>3.1</v>
      </c>
      <c r="U2362">
        <v>12.4</v>
      </c>
      <c r="V2362">
        <v>-11971</v>
      </c>
      <c r="W2362">
        <v>-1</v>
      </c>
      <c r="X2362">
        <v>22.8</v>
      </c>
      <c r="Y2362">
        <v>41</v>
      </c>
      <c r="Z2362">
        <v>41</v>
      </c>
      <c r="AA2362">
        <v>11362</v>
      </c>
      <c r="AB2362">
        <v>0</v>
      </c>
    </row>
    <row r="2363" spans="1:28" x14ac:dyDescent="0.35">
      <c r="A2363">
        <v>2001</v>
      </c>
      <c r="B2363" t="s">
        <v>50</v>
      </c>
      <c r="C2363" t="s">
        <v>65</v>
      </c>
      <c r="D2363">
        <v>6568</v>
      </c>
      <c r="E2363">
        <v>28066</v>
      </c>
      <c r="F2363">
        <v>994654</v>
      </c>
      <c r="G2363">
        <v>992250</v>
      </c>
      <c r="H2363">
        <v>1923</v>
      </c>
      <c r="I2363">
        <v>6.9</v>
      </c>
      <c r="J2363">
        <v>1172</v>
      </c>
      <c r="K2363">
        <v>4.2</v>
      </c>
      <c r="L2363">
        <v>119644</v>
      </c>
      <c r="M2363">
        <v>28534</v>
      </c>
      <c r="N2363">
        <v>91110</v>
      </c>
      <c r="O2363">
        <v>2.9</v>
      </c>
      <c r="P2363">
        <v>12.1</v>
      </c>
      <c r="Q2363">
        <v>114836</v>
      </c>
      <c r="R2363">
        <v>27849</v>
      </c>
      <c r="S2363">
        <v>86987</v>
      </c>
      <c r="T2363">
        <v>2.8</v>
      </c>
      <c r="U2363">
        <v>11.6</v>
      </c>
      <c r="V2363">
        <v>4808</v>
      </c>
      <c r="W2363">
        <v>0.5</v>
      </c>
      <c r="X2363">
        <v>23.2</v>
      </c>
      <c r="Y2363">
        <v>18</v>
      </c>
      <c r="Z2363">
        <v>18</v>
      </c>
      <c r="AB2363">
        <v>1</v>
      </c>
    </row>
    <row r="2364" spans="1:28" x14ac:dyDescent="0.35">
      <c r="A2364">
        <v>2001</v>
      </c>
      <c r="B2364" t="s">
        <v>50</v>
      </c>
      <c r="C2364" t="s">
        <v>45</v>
      </c>
      <c r="D2364">
        <v>24661</v>
      </c>
      <c r="E2364">
        <v>84351</v>
      </c>
      <c r="F2364">
        <v>3717330</v>
      </c>
      <c r="G2364">
        <v>3738150</v>
      </c>
      <c r="H2364">
        <v>4317</v>
      </c>
      <c r="I2364">
        <v>5.0999999999999996</v>
      </c>
      <c r="J2364">
        <v>3606</v>
      </c>
      <c r="K2364">
        <v>4.3</v>
      </c>
      <c r="L2364">
        <v>357292</v>
      </c>
      <c r="M2364">
        <v>75913</v>
      </c>
      <c r="N2364">
        <v>281379</v>
      </c>
      <c r="O2364">
        <v>2</v>
      </c>
      <c r="P2364">
        <v>9.6</v>
      </c>
      <c r="Q2364">
        <v>398931</v>
      </c>
      <c r="R2364">
        <v>101079</v>
      </c>
      <c r="S2364">
        <v>297852</v>
      </c>
      <c r="T2364">
        <v>2.7</v>
      </c>
      <c r="U2364">
        <v>10.7</v>
      </c>
      <c r="V2364">
        <v>-41639</v>
      </c>
      <c r="W2364">
        <v>-1.1000000000000001</v>
      </c>
      <c r="X2364">
        <v>19.2</v>
      </c>
      <c r="Y2364">
        <v>80</v>
      </c>
      <c r="Z2364">
        <v>127</v>
      </c>
      <c r="AB2364">
        <v>1</v>
      </c>
    </row>
    <row r="2365" spans="1:28" x14ac:dyDescent="0.35">
      <c r="A2365">
        <v>2001</v>
      </c>
      <c r="B2365" t="s">
        <v>51</v>
      </c>
      <c r="C2365" t="s">
        <v>44</v>
      </c>
      <c r="D2365">
        <v>88</v>
      </c>
      <c r="E2365">
        <v>259</v>
      </c>
      <c r="F2365">
        <v>59627</v>
      </c>
      <c r="G2365">
        <v>30274</v>
      </c>
      <c r="H2365">
        <v>258</v>
      </c>
      <c r="I2365">
        <v>199.2</v>
      </c>
      <c r="J2365">
        <v>0</v>
      </c>
      <c r="K2365">
        <v>0</v>
      </c>
      <c r="L2365">
        <v>58707</v>
      </c>
      <c r="M2365">
        <v>58707</v>
      </c>
      <c r="N2365">
        <v>0</v>
      </c>
      <c r="O2365">
        <v>193.9</v>
      </c>
      <c r="P2365">
        <v>193.9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58707</v>
      </c>
      <c r="W2365">
        <v>193.9</v>
      </c>
      <c r="X2365">
        <v>0</v>
      </c>
      <c r="AB2365">
        <v>0</v>
      </c>
    </row>
    <row r="2366" spans="1:28" x14ac:dyDescent="0.35">
      <c r="A2366">
        <v>2001</v>
      </c>
      <c r="B2366" t="s">
        <v>51</v>
      </c>
      <c r="C2366" t="s">
        <v>57</v>
      </c>
      <c r="D2366">
        <v>384</v>
      </c>
      <c r="E2366">
        <v>953</v>
      </c>
      <c r="F2366">
        <v>137293</v>
      </c>
      <c r="G2366">
        <v>125973</v>
      </c>
      <c r="H2366">
        <v>256</v>
      </c>
      <c r="I2366">
        <v>29.6</v>
      </c>
      <c r="J2366">
        <v>80</v>
      </c>
      <c r="K2366">
        <v>9.3000000000000007</v>
      </c>
      <c r="L2366">
        <v>48409</v>
      </c>
      <c r="M2366">
        <v>15613</v>
      </c>
      <c r="N2366">
        <v>32796</v>
      </c>
      <c r="O2366">
        <v>12.4</v>
      </c>
      <c r="P2366">
        <v>38.4</v>
      </c>
      <c r="Q2366">
        <v>25769</v>
      </c>
      <c r="R2366">
        <v>1022</v>
      </c>
      <c r="S2366">
        <v>24747</v>
      </c>
      <c r="T2366">
        <v>0.8</v>
      </c>
      <c r="U2366">
        <v>20.5</v>
      </c>
      <c r="V2366">
        <v>22640</v>
      </c>
      <c r="W2366">
        <v>17.899999999999999</v>
      </c>
      <c r="X2366">
        <v>41</v>
      </c>
      <c r="AB2366">
        <v>0</v>
      </c>
    </row>
    <row r="2367" spans="1:28" x14ac:dyDescent="0.35">
      <c r="A2367">
        <v>2001</v>
      </c>
      <c r="B2367" t="s">
        <v>51</v>
      </c>
      <c r="C2367" t="s">
        <v>58</v>
      </c>
      <c r="D2367">
        <v>484</v>
      </c>
      <c r="E2367">
        <v>1220</v>
      </c>
      <c r="F2367">
        <v>171695</v>
      </c>
      <c r="G2367">
        <v>168983</v>
      </c>
      <c r="H2367">
        <v>190</v>
      </c>
      <c r="I2367">
        <v>16.3</v>
      </c>
      <c r="J2367">
        <v>80</v>
      </c>
      <c r="K2367">
        <v>6.9</v>
      </c>
      <c r="L2367">
        <v>44384</v>
      </c>
      <c r="M2367">
        <v>14317</v>
      </c>
      <c r="N2367">
        <v>30067</v>
      </c>
      <c r="O2367">
        <v>8.5</v>
      </c>
      <c r="P2367">
        <v>26.3</v>
      </c>
      <c r="Q2367">
        <v>38959</v>
      </c>
      <c r="R2367">
        <v>16720</v>
      </c>
      <c r="S2367">
        <v>22239</v>
      </c>
      <c r="T2367">
        <v>9.9</v>
      </c>
      <c r="U2367">
        <v>23.1</v>
      </c>
      <c r="V2367">
        <v>5425</v>
      </c>
      <c r="W2367">
        <v>3.2</v>
      </c>
      <c r="X2367">
        <v>46.2</v>
      </c>
      <c r="Y2367">
        <v>17</v>
      </c>
      <c r="Z2367">
        <v>17</v>
      </c>
      <c r="AA2367">
        <v>12243</v>
      </c>
      <c r="AB2367">
        <v>0</v>
      </c>
    </row>
    <row r="2368" spans="1:28" x14ac:dyDescent="0.35">
      <c r="A2368">
        <v>2001</v>
      </c>
      <c r="B2368" t="s">
        <v>51</v>
      </c>
      <c r="C2368" t="s">
        <v>59</v>
      </c>
      <c r="D2368">
        <v>646</v>
      </c>
      <c r="E2368">
        <v>2374</v>
      </c>
      <c r="F2368">
        <v>231350</v>
      </c>
      <c r="G2368">
        <v>224341</v>
      </c>
      <c r="H2368">
        <v>473</v>
      </c>
      <c r="I2368">
        <v>21.7</v>
      </c>
      <c r="J2368">
        <v>77</v>
      </c>
      <c r="K2368">
        <v>3.5</v>
      </c>
      <c r="L2368">
        <v>57578</v>
      </c>
      <c r="M2368">
        <v>25359</v>
      </c>
      <c r="N2368">
        <v>32219</v>
      </c>
      <c r="O2368">
        <v>11.3</v>
      </c>
      <c r="P2368">
        <v>25.7</v>
      </c>
      <c r="Q2368">
        <v>43559</v>
      </c>
      <c r="R2368">
        <v>12568</v>
      </c>
      <c r="S2368">
        <v>30991</v>
      </c>
      <c r="T2368">
        <v>5.6</v>
      </c>
      <c r="U2368">
        <v>19.399999999999999</v>
      </c>
      <c r="V2368">
        <v>14019</v>
      </c>
      <c r="W2368">
        <v>6.3</v>
      </c>
      <c r="X2368">
        <v>38.799999999999997</v>
      </c>
      <c r="Y2368">
        <v>12</v>
      </c>
      <c r="Z2368">
        <v>12</v>
      </c>
      <c r="AA2368">
        <v>7865</v>
      </c>
      <c r="AB2368">
        <v>0</v>
      </c>
    </row>
    <row r="2369" spans="1:28" x14ac:dyDescent="0.35">
      <c r="A2369">
        <v>2001</v>
      </c>
      <c r="B2369" t="s">
        <v>51</v>
      </c>
      <c r="C2369" t="s">
        <v>60</v>
      </c>
      <c r="D2369">
        <v>377</v>
      </c>
      <c r="E2369">
        <v>1577</v>
      </c>
      <c r="F2369">
        <v>125638</v>
      </c>
      <c r="G2369">
        <v>125894</v>
      </c>
      <c r="H2369">
        <v>251</v>
      </c>
      <c r="I2369">
        <v>16.600000000000001</v>
      </c>
      <c r="J2369">
        <v>130</v>
      </c>
      <c r="K2369">
        <v>8.6</v>
      </c>
      <c r="L2369">
        <v>24703</v>
      </c>
      <c r="M2369">
        <v>4784</v>
      </c>
      <c r="N2369">
        <v>19919</v>
      </c>
      <c r="O2369">
        <v>3.8</v>
      </c>
      <c r="P2369">
        <v>19.600000000000001</v>
      </c>
      <c r="Q2369">
        <v>25214</v>
      </c>
      <c r="R2369">
        <v>7863</v>
      </c>
      <c r="S2369">
        <v>17351</v>
      </c>
      <c r="T2369">
        <v>6.2</v>
      </c>
      <c r="U2369">
        <v>20</v>
      </c>
      <c r="V2369">
        <v>-511</v>
      </c>
      <c r="W2369">
        <v>-0.4</v>
      </c>
      <c r="X2369">
        <v>39.200000000000003</v>
      </c>
      <c r="Y2369">
        <v>4</v>
      </c>
      <c r="Z2369">
        <v>4</v>
      </c>
      <c r="AA2369">
        <v>2678</v>
      </c>
      <c r="AB2369">
        <v>0</v>
      </c>
    </row>
    <row r="2370" spans="1:28" x14ac:dyDescent="0.35">
      <c r="A2370">
        <v>2001</v>
      </c>
      <c r="B2370" t="s">
        <v>51</v>
      </c>
      <c r="C2370" t="s">
        <v>61</v>
      </c>
      <c r="D2370">
        <v>344</v>
      </c>
      <c r="E2370">
        <v>1586</v>
      </c>
      <c r="F2370">
        <v>120066</v>
      </c>
      <c r="G2370">
        <v>119185</v>
      </c>
      <c r="H2370">
        <v>187</v>
      </c>
      <c r="I2370">
        <v>12.1</v>
      </c>
      <c r="J2370">
        <v>119</v>
      </c>
      <c r="K2370">
        <v>7.7</v>
      </c>
      <c r="L2370">
        <v>23308</v>
      </c>
      <c r="M2370">
        <v>5623</v>
      </c>
      <c r="N2370">
        <v>17685</v>
      </c>
      <c r="O2370">
        <v>4.7</v>
      </c>
      <c r="P2370">
        <v>19.600000000000001</v>
      </c>
      <c r="Q2370">
        <v>21546</v>
      </c>
      <c r="R2370">
        <v>9671</v>
      </c>
      <c r="S2370">
        <v>11875</v>
      </c>
      <c r="T2370">
        <v>8.1</v>
      </c>
      <c r="U2370">
        <v>18.100000000000001</v>
      </c>
      <c r="V2370">
        <v>1762</v>
      </c>
      <c r="W2370">
        <v>1.5</v>
      </c>
      <c r="X2370">
        <v>36.200000000000003</v>
      </c>
      <c r="Y2370">
        <v>9</v>
      </c>
      <c r="Z2370">
        <v>9</v>
      </c>
      <c r="AB2370">
        <v>1</v>
      </c>
    </row>
    <row r="2371" spans="1:28" x14ac:dyDescent="0.35">
      <c r="A2371">
        <v>2001</v>
      </c>
      <c r="B2371" t="s">
        <v>51</v>
      </c>
      <c r="C2371" t="s">
        <v>62</v>
      </c>
      <c r="D2371">
        <v>1612</v>
      </c>
      <c r="E2371">
        <v>7339</v>
      </c>
      <c r="F2371">
        <v>541099</v>
      </c>
      <c r="G2371">
        <v>546906</v>
      </c>
      <c r="H2371">
        <v>621</v>
      </c>
      <c r="I2371">
        <v>8.4</v>
      </c>
      <c r="J2371">
        <v>680</v>
      </c>
      <c r="K2371">
        <v>9.1999999999999993</v>
      </c>
      <c r="L2371">
        <v>82459</v>
      </c>
      <c r="M2371">
        <v>17758</v>
      </c>
      <c r="N2371">
        <v>64701</v>
      </c>
      <c r="O2371">
        <v>3.2</v>
      </c>
      <c r="P2371">
        <v>15.1</v>
      </c>
      <c r="Q2371">
        <v>94072</v>
      </c>
      <c r="R2371">
        <v>24174</v>
      </c>
      <c r="S2371">
        <v>69898</v>
      </c>
      <c r="T2371">
        <v>4.4000000000000004</v>
      </c>
      <c r="U2371">
        <v>17.2</v>
      </c>
      <c r="V2371">
        <v>-11613</v>
      </c>
      <c r="W2371">
        <v>-2.1</v>
      </c>
      <c r="X2371">
        <v>30.2</v>
      </c>
      <c r="Y2371">
        <v>15</v>
      </c>
      <c r="Z2371">
        <v>15</v>
      </c>
      <c r="AA2371">
        <v>9992</v>
      </c>
      <c r="AB2371">
        <v>0</v>
      </c>
    </row>
    <row r="2372" spans="1:28" x14ac:dyDescent="0.35">
      <c r="A2372">
        <v>2001</v>
      </c>
      <c r="B2372" t="s">
        <v>51</v>
      </c>
      <c r="C2372" t="s">
        <v>63</v>
      </c>
      <c r="D2372">
        <v>1991</v>
      </c>
      <c r="E2372">
        <v>11087</v>
      </c>
      <c r="F2372">
        <v>670658</v>
      </c>
      <c r="G2372">
        <v>672718</v>
      </c>
      <c r="H2372">
        <v>1022</v>
      </c>
      <c r="I2372">
        <v>9.4</v>
      </c>
      <c r="J2372">
        <v>673</v>
      </c>
      <c r="K2372">
        <v>6.2</v>
      </c>
      <c r="L2372">
        <v>85642</v>
      </c>
      <c r="M2372">
        <v>20516</v>
      </c>
      <c r="N2372">
        <v>65126</v>
      </c>
      <c r="O2372">
        <v>3</v>
      </c>
      <c r="P2372">
        <v>12.7</v>
      </c>
      <c r="Q2372">
        <v>89762</v>
      </c>
      <c r="R2372">
        <v>22829</v>
      </c>
      <c r="S2372">
        <v>66933</v>
      </c>
      <c r="T2372">
        <v>3.4</v>
      </c>
      <c r="U2372">
        <v>13.3</v>
      </c>
      <c r="V2372">
        <v>-4120</v>
      </c>
      <c r="W2372">
        <v>-0.6</v>
      </c>
      <c r="X2372">
        <v>25.4</v>
      </c>
      <c r="Y2372">
        <v>7</v>
      </c>
      <c r="Z2372">
        <v>7</v>
      </c>
      <c r="AB2372">
        <v>1</v>
      </c>
    </row>
    <row r="2373" spans="1:28" x14ac:dyDescent="0.35">
      <c r="A2373">
        <v>2001</v>
      </c>
      <c r="B2373" t="s">
        <v>51</v>
      </c>
      <c r="C2373" t="s">
        <v>64</v>
      </c>
      <c r="D2373">
        <v>2054</v>
      </c>
      <c r="E2373">
        <v>13758</v>
      </c>
      <c r="F2373">
        <v>685335</v>
      </c>
      <c r="G2373">
        <v>687576</v>
      </c>
      <c r="H2373">
        <v>1315</v>
      </c>
      <c r="I2373">
        <v>9.6999999999999993</v>
      </c>
      <c r="J2373">
        <v>870</v>
      </c>
      <c r="K2373">
        <v>6.4</v>
      </c>
      <c r="L2373">
        <v>88552</v>
      </c>
      <c r="M2373">
        <v>23926</v>
      </c>
      <c r="N2373">
        <v>64626</v>
      </c>
      <c r="O2373">
        <v>3.5</v>
      </c>
      <c r="P2373">
        <v>12.9</v>
      </c>
      <c r="Q2373">
        <v>93034</v>
      </c>
      <c r="R2373">
        <v>25261</v>
      </c>
      <c r="S2373">
        <v>67773</v>
      </c>
      <c r="T2373">
        <v>3.7</v>
      </c>
      <c r="U2373">
        <v>13.5</v>
      </c>
      <c r="V2373">
        <v>-4482</v>
      </c>
      <c r="W2373">
        <v>-0.6</v>
      </c>
      <c r="X2373">
        <v>25.8</v>
      </c>
      <c r="Y2373">
        <v>5</v>
      </c>
      <c r="Z2373">
        <v>5</v>
      </c>
      <c r="AA2373">
        <v>3794</v>
      </c>
      <c r="AB2373">
        <v>0</v>
      </c>
    </row>
    <row r="2374" spans="1:28" x14ac:dyDescent="0.35">
      <c r="A2374">
        <v>2001</v>
      </c>
      <c r="B2374" t="s">
        <v>51</v>
      </c>
      <c r="C2374" t="s">
        <v>65</v>
      </c>
      <c r="D2374">
        <v>1991</v>
      </c>
      <c r="E2374">
        <v>17738</v>
      </c>
      <c r="F2374">
        <v>672701</v>
      </c>
      <c r="G2374">
        <v>668801</v>
      </c>
      <c r="H2374">
        <v>1354</v>
      </c>
      <c r="I2374">
        <v>7.7</v>
      </c>
      <c r="J2374">
        <v>963</v>
      </c>
      <c r="K2374">
        <v>5.5</v>
      </c>
      <c r="L2374">
        <v>87706</v>
      </c>
      <c r="M2374">
        <v>24726</v>
      </c>
      <c r="N2374">
        <v>62980</v>
      </c>
      <c r="O2374">
        <v>3.7</v>
      </c>
      <c r="P2374">
        <v>13.1</v>
      </c>
      <c r="Q2374">
        <v>79905</v>
      </c>
      <c r="R2374">
        <v>18375</v>
      </c>
      <c r="S2374">
        <v>61530</v>
      </c>
      <c r="T2374">
        <v>2.7</v>
      </c>
      <c r="U2374">
        <v>11.9</v>
      </c>
      <c r="V2374">
        <v>7801</v>
      </c>
      <c r="W2374">
        <v>1.2</v>
      </c>
      <c r="X2374">
        <v>23.8</v>
      </c>
      <c r="AB2374">
        <v>0</v>
      </c>
    </row>
    <row r="2375" spans="1:28" x14ac:dyDescent="0.35">
      <c r="A2375">
        <v>2001</v>
      </c>
      <c r="B2375" t="s">
        <v>51</v>
      </c>
      <c r="C2375" t="s">
        <v>45</v>
      </c>
      <c r="D2375">
        <v>8396</v>
      </c>
      <c r="E2375">
        <v>59812</v>
      </c>
      <c r="F2375">
        <v>2821102</v>
      </c>
      <c r="G2375">
        <v>2830435</v>
      </c>
      <c r="H2375">
        <v>4021</v>
      </c>
      <c r="I2375">
        <v>6.7</v>
      </c>
      <c r="J2375">
        <v>3729</v>
      </c>
      <c r="K2375">
        <v>6.3</v>
      </c>
      <c r="L2375">
        <v>300338</v>
      </c>
      <c r="M2375">
        <v>71956</v>
      </c>
      <c r="N2375">
        <v>228382</v>
      </c>
      <c r="O2375">
        <v>2.5</v>
      </c>
      <c r="P2375">
        <v>10.6</v>
      </c>
      <c r="Q2375">
        <v>319004</v>
      </c>
      <c r="R2375">
        <v>81191</v>
      </c>
      <c r="S2375">
        <v>237813</v>
      </c>
      <c r="T2375">
        <v>2.9</v>
      </c>
      <c r="U2375">
        <v>11.3</v>
      </c>
      <c r="V2375">
        <v>-18666</v>
      </c>
      <c r="W2375">
        <v>-0.7</v>
      </c>
      <c r="X2375">
        <v>21.2</v>
      </c>
      <c r="Y2375">
        <v>7</v>
      </c>
      <c r="Z2375">
        <v>7</v>
      </c>
      <c r="AA2375">
        <v>4514</v>
      </c>
      <c r="AB2375">
        <v>0</v>
      </c>
    </row>
    <row r="2376" spans="1:28" x14ac:dyDescent="0.35">
      <c r="A2376">
        <v>2001</v>
      </c>
      <c r="B2376" t="s">
        <v>52</v>
      </c>
      <c r="C2376" t="s">
        <v>44</v>
      </c>
      <c r="D2376">
        <v>30</v>
      </c>
      <c r="E2376">
        <v>138</v>
      </c>
      <c r="F2376">
        <v>42039</v>
      </c>
      <c r="G2376">
        <v>21787</v>
      </c>
      <c r="H2376">
        <v>137</v>
      </c>
      <c r="I2376">
        <v>198.6</v>
      </c>
      <c r="J2376">
        <v>0</v>
      </c>
      <c r="K2376">
        <v>0</v>
      </c>
      <c r="L2376">
        <v>40505</v>
      </c>
      <c r="M2376">
        <v>40505</v>
      </c>
      <c r="N2376">
        <v>0</v>
      </c>
      <c r="O2376">
        <v>185.9</v>
      </c>
      <c r="P2376">
        <v>185.9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40505</v>
      </c>
      <c r="W2376">
        <v>185.9</v>
      </c>
      <c r="X2376">
        <v>0</v>
      </c>
      <c r="AB2376">
        <v>0</v>
      </c>
    </row>
    <row r="2377" spans="1:28" x14ac:dyDescent="0.35">
      <c r="A2377">
        <v>2001</v>
      </c>
      <c r="B2377" t="s">
        <v>52</v>
      </c>
      <c r="C2377" t="s">
        <v>57</v>
      </c>
      <c r="D2377">
        <v>141</v>
      </c>
      <c r="E2377">
        <v>796</v>
      </c>
      <c r="F2377">
        <v>100243</v>
      </c>
      <c r="G2377">
        <v>90855</v>
      </c>
      <c r="H2377">
        <v>186</v>
      </c>
      <c r="I2377">
        <v>26.1</v>
      </c>
      <c r="J2377">
        <v>17</v>
      </c>
      <c r="K2377">
        <v>2.4</v>
      </c>
      <c r="L2377">
        <v>37385</v>
      </c>
      <c r="M2377">
        <v>14062</v>
      </c>
      <c r="N2377">
        <v>23323</v>
      </c>
      <c r="O2377">
        <v>15.5</v>
      </c>
      <c r="P2377">
        <v>41.1</v>
      </c>
      <c r="Q2377">
        <v>18608</v>
      </c>
      <c r="R2377">
        <v>268</v>
      </c>
      <c r="S2377">
        <v>18340</v>
      </c>
      <c r="T2377">
        <v>0.3</v>
      </c>
      <c r="U2377">
        <v>20.5</v>
      </c>
      <c r="V2377">
        <v>18777</v>
      </c>
      <c r="W2377">
        <v>20.6</v>
      </c>
      <c r="X2377">
        <v>41</v>
      </c>
      <c r="AB2377">
        <v>0</v>
      </c>
    </row>
    <row r="2378" spans="1:28" x14ac:dyDescent="0.35">
      <c r="A2378">
        <v>2001</v>
      </c>
      <c r="B2378" t="s">
        <v>52</v>
      </c>
      <c r="C2378" t="s">
        <v>58</v>
      </c>
      <c r="D2378">
        <v>200</v>
      </c>
      <c r="E2378">
        <v>1237</v>
      </c>
      <c r="F2378">
        <v>137486</v>
      </c>
      <c r="G2378">
        <v>133672</v>
      </c>
      <c r="H2378">
        <v>186</v>
      </c>
      <c r="I2378">
        <v>15.9</v>
      </c>
      <c r="J2378">
        <v>47</v>
      </c>
      <c r="K2378">
        <v>4</v>
      </c>
      <c r="L2378">
        <v>40281</v>
      </c>
      <c r="M2378">
        <v>13267</v>
      </c>
      <c r="N2378">
        <v>27014</v>
      </c>
      <c r="O2378">
        <v>9.9</v>
      </c>
      <c r="P2378">
        <v>30.1</v>
      </c>
      <c r="Q2378">
        <v>32654</v>
      </c>
      <c r="R2378">
        <v>12234</v>
      </c>
      <c r="S2378">
        <v>20420</v>
      </c>
      <c r="T2378">
        <v>9.1999999999999993</v>
      </c>
      <c r="U2378">
        <v>24.4</v>
      </c>
      <c r="V2378">
        <v>7627</v>
      </c>
      <c r="W2378">
        <v>5.7</v>
      </c>
      <c r="X2378">
        <v>48.8</v>
      </c>
      <c r="Y2378">
        <v>5</v>
      </c>
      <c r="Z2378">
        <v>5</v>
      </c>
      <c r="AA2378">
        <v>6550</v>
      </c>
      <c r="AB2378">
        <v>0</v>
      </c>
    </row>
    <row r="2379" spans="1:28" x14ac:dyDescent="0.35">
      <c r="A2379">
        <v>2001</v>
      </c>
      <c r="B2379" t="s">
        <v>52</v>
      </c>
      <c r="C2379" t="s">
        <v>59</v>
      </c>
      <c r="D2379">
        <v>237</v>
      </c>
      <c r="E2379">
        <v>1568</v>
      </c>
      <c r="F2379">
        <v>168369</v>
      </c>
      <c r="G2379">
        <v>159288</v>
      </c>
      <c r="H2379">
        <v>257</v>
      </c>
      <c r="I2379">
        <v>17.7</v>
      </c>
      <c r="J2379">
        <v>51</v>
      </c>
      <c r="K2379">
        <v>3.5</v>
      </c>
      <c r="L2379">
        <v>46454</v>
      </c>
      <c r="M2379">
        <v>20208</v>
      </c>
      <c r="N2379">
        <v>26246</v>
      </c>
      <c r="O2379">
        <v>12.7</v>
      </c>
      <c r="P2379">
        <v>29.2</v>
      </c>
      <c r="Q2379">
        <v>28292</v>
      </c>
      <c r="R2379">
        <v>5818</v>
      </c>
      <c r="S2379">
        <v>22474</v>
      </c>
      <c r="T2379">
        <v>3.7</v>
      </c>
      <c r="U2379">
        <v>17.8</v>
      </c>
      <c r="V2379">
        <v>18162</v>
      </c>
      <c r="W2379">
        <v>11.4</v>
      </c>
      <c r="X2379">
        <v>35.6</v>
      </c>
      <c r="Y2379">
        <v>1</v>
      </c>
      <c r="Z2379">
        <v>1</v>
      </c>
      <c r="AB2379">
        <v>1</v>
      </c>
    </row>
    <row r="2380" spans="1:28" x14ac:dyDescent="0.35">
      <c r="A2380">
        <v>2001</v>
      </c>
      <c r="B2380" t="s">
        <v>52</v>
      </c>
      <c r="C2380" t="s">
        <v>60</v>
      </c>
      <c r="D2380">
        <v>160</v>
      </c>
      <c r="E2380">
        <v>1399</v>
      </c>
      <c r="F2380">
        <v>106375</v>
      </c>
      <c r="G2380">
        <v>107353</v>
      </c>
      <c r="H2380">
        <v>206</v>
      </c>
      <c r="I2380">
        <v>15.6</v>
      </c>
      <c r="J2380">
        <v>55</v>
      </c>
      <c r="K2380">
        <v>4.2</v>
      </c>
      <c r="L2380">
        <v>22619</v>
      </c>
      <c r="M2380">
        <v>6819</v>
      </c>
      <c r="N2380">
        <v>15800</v>
      </c>
      <c r="O2380">
        <v>6.4</v>
      </c>
      <c r="P2380">
        <v>21.1</v>
      </c>
      <c r="Q2380">
        <v>24574</v>
      </c>
      <c r="R2380">
        <v>10422</v>
      </c>
      <c r="S2380">
        <v>14152</v>
      </c>
      <c r="T2380">
        <v>9.6999999999999993</v>
      </c>
      <c r="U2380">
        <v>22.9</v>
      </c>
      <c r="V2380">
        <v>-1955</v>
      </c>
      <c r="W2380">
        <v>-1.8</v>
      </c>
      <c r="X2380">
        <v>42.2</v>
      </c>
      <c r="Y2380">
        <v>4</v>
      </c>
      <c r="Z2380">
        <v>4</v>
      </c>
      <c r="AA2380">
        <v>5999</v>
      </c>
      <c r="AB2380">
        <v>0</v>
      </c>
    </row>
    <row r="2381" spans="1:28" x14ac:dyDescent="0.35">
      <c r="A2381">
        <v>2001</v>
      </c>
      <c r="B2381" t="s">
        <v>52</v>
      </c>
      <c r="C2381" t="s">
        <v>61</v>
      </c>
      <c r="D2381">
        <v>135</v>
      </c>
      <c r="E2381">
        <v>1149</v>
      </c>
      <c r="F2381">
        <v>86216</v>
      </c>
      <c r="G2381">
        <v>85206</v>
      </c>
      <c r="H2381">
        <v>106</v>
      </c>
      <c r="I2381">
        <v>9.5</v>
      </c>
      <c r="J2381">
        <v>41</v>
      </c>
      <c r="K2381">
        <v>3.7</v>
      </c>
      <c r="L2381">
        <v>15285</v>
      </c>
      <c r="M2381">
        <v>2517</v>
      </c>
      <c r="N2381">
        <v>12768</v>
      </c>
      <c r="O2381">
        <v>3</v>
      </c>
      <c r="P2381">
        <v>17.899999999999999</v>
      </c>
      <c r="Q2381">
        <v>13265</v>
      </c>
      <c r="R2381">
        <v>2840</v>
      </c>
      <c r="S2381">
        <v>10425</v>
      </c>
      <c r="T2381">
        <v>3.3</v>
      </c>
      <c r="U2381">
        <v>15.6</v>
      </c>
      <c r="V2381">
        <v>2020</v>
      </c>
      <c r="W2381">
        <v>2.2999999999999998</v>
      </c>
      <c r="X2381">
        <v>31.2</v>
      </c>
      <c r="Y2381">
        <v>1</v>
      </c>
      <c r="Z2381">
        <v>1</v>
      </c>
      <c r="AB2381">
        <v>1</v>
      </c>
    </row>
    <row r="2382" spans="1:28" x14ac:dyDescent="0.35">
      <c r="A2382">
        <v>2001</v>
      </c>
      <c r="B2382" t="s">
        <v>52</v>
      </c>
      <c r="C2382" t="s">
        <v>62</v>
      </c>
      <c r="D2382">
        <v>646</v>
      </c>
      <c r="E2382">
        <v>5232</v>
      </c>
      <c r="F2382">
        <v>422262</v>
      </c>
      <c r="G2382">
        <v>418580</v>
      </c>
      <c r="H2382">
        <v>720</v>
      </c>
      <c r="I2382">
        <v>14.2</v>
      </c>
      <c r="J2382">
        <v>398</v>
      </c>
      <c r="K2382">
        <v>7.9</v>
      </c>
      <c r="L2382">
        <v>79520</v>
      </c>
      <c r="M2382">
        <v>23470</v>
      </c>
      <c r="N2382">
        <v>56050</v>
      </c>
      <c r="O2382">
        <v>5.6</v>
      </c>
      <c r="P2382">
        <v>19</v>
      </c>
      <c r="Q2382">
        <v>72157</v>
      </c>
      <c r="R2382">
        <v>22173</v>
      </c>
      <c r="S2382">
        <v>49984</v>
      </c>
      <c r="T2382">
        <v>5.3</v>
      </c>
      <c r="U2382">
        <v>17.2</v>
      </c>
      <c r="V2382">
        <v>7363</v>
      </c>
      <c r="W2382">
        <v>1.8</v>
      </c>
      <c r="X2382">
        <v>34.4</v>
      </c>
      <c r="Y2382">
        <v>6</v>
      </c>
      <c r="Z2382">
        <v>6</v>
      </c>
      <c r="AA2382">
        <v>8800</v>
      </c>
      <c r="AB2382">
        <v>0</v>
      </c>
    </row>
    <row r="2383" spans="1:28" x14ac:dyDescent="0.35">
      <c r="A2383">
        <v>2001</v>
      </c>
      <c r="B2383" t="s">
        <v>52</v>
      </c>
      <c r="C2383" t="s">
        <v>63</v>
      </c>
      <c r="D2383">
        <v>925</v>
      </c>
      <c r="E2383">
        <v>8064</v>
      </c>
      <c r="F2383">
        <v>601174</v>
      </c>
      <c r="G2383">
        <v>601650</v>
      </c>
      <c r="H2383">
        <v>783</v>
      </c>
      <c r="I2383">
        <v>9.6999999999999993</v>
      </c>
      <c r="J2383">
        <v>880</v>
      </c>
      <c r="K2383">
        <v>10.9</v>
      </c>
      <c r="L2383">
        <v>71017</v>
      </c>
      <c r="M2383">
        <v>17781</v>
      </c>
      <c r="N2383">
        <v>53236</v>
      </c>
      <c r="O2383">
        <v>3</v>
      </c>
      <c r="P2383">
        <v>11.8</v>
      </c>
      <c r="Q2383">
        <v>71969</v>
      </c>
      <c r="R2383">
        <v>18745</v>
      </c>
      <c r="S2383">
        <v>53224</v>
      </c>
      <c r="T2383">
        <v>3.1</v>
      </c>
      <c r="U2383">
        <v>12</v>
      </c>
      <c r="V2383">
        <v>-952</v>
      </c>
      <c r="W2383">
        <v>-0.2</v>
      </c>
      <c r="X2383">
        <v>23.6</v>
      </c>
      <c r="Y2383">
        <v>3</v>
      </c>
      <c r="Z2383">
        <v>3</v>
      </c>
      <c r="AA2383">
        <v>3690</v>
      </c>
      <c r="AB2383">
        <v>0</v>
      </c>
    </row>
    <row r="2384" spans="1:28" x14ac:dyDescent="0.35">
      <c r="A2384">
        <v>2001</v>
      </c>
      <c r="B2384" t="s">
        <v>52</v>
      </c>
      <c r="C2384" t="s">
        <v>64</v>
      </c>
      <c r="D2384">
        <v>938</v>
      </c>
      <c r="E2384">
        <v>10943</v>
      </c>
      <c r="F2384">
        <v>618311</v>
      </c>
      <c r="G2384">
        <v>614487</v>
      </c>
      <c r="H2384">
        <v>948</v>
      </c>
      <c r="I2384">
        <v>8.6999999999999993</v>
      </c>
      <c r="J2384">
        <v>913</v>
      </c>
      <c r="K2384">
        <v>8.4</v>
      </c>
      <c r="L2384">
        <v>90285</v>
      </c>
      <c r="M2384">
        <v>24326</v>
      </c>
      <c r="N2384">
        <v>65959</v>
      </c>
      <c r="O2384">
        <v>4</v>
      </c>
      <c r="P2384">
        <v>14.7</v>
      </c>
      <c r="Q2384">
        <v>82636</v>
      </c>
      <c r="R2384">
        <v>21184</v>
      </c>
      <c r="S2384">
        <v>61452</v>
      </c>
      <c r="T2384">
        <v>3.4</v>
      </c>
      <c r="U2384">
        <v>13.4</v>
      </c>
      <c r="V2384">
        <v>7649</v>
      </c>
      <c r="W2384">
        <v>1.3</v>
      </c>
      <c r="X2384">
        <v>26.8</v>
      </c>
      <c r="Y2384">
        <v>1</v>
      </c>
      <c r="Z2384">
        <v>1</v>
      </c>
      <c r="AB2384">
        <v>1</v>
      </c>
    </row>
    <row r="2385" spans="1:28" x14ac:dyDescent="0.35">
      <c r="A2385">
        <v>2001</v>
      </c>
      <c r="B2385" t="s">
        <v>52</v>
      </c>
      <c r="C2385" t="s">
        <v>65</v>
      </c>
      <c r="D2385">
        <v>894</v>
      </c>
      <c r="E2385">
        <v>12773</v>
      </c>
      <c r="F2385">
        <v>590762</v>
      </c>
      <c r="G2385">
        <v>585869</v>
      </c>
      <c r="H2385">
        <v>966</v>
      </c>
      <c r="I2385">
        <v>7.7</v>
      </c>
      <c r="J2385">
        <v>654</v>
      </c>
      <c r="K2385">
        <v>5.2</v>
      </c>
      <c r="L2385">
        <v>84577</v>
      </c>
      <c r="M2385">
        <v>23565</v>
      </c>
      <c r="N2385">
        <v>61012</v>
      </c>
      <c r="O2385">
        <v>4</v>
      </c>
      <c r="P2385">
        <v>14.4</v>
      </c>
      <c r="Q2385">
        <v>74790</v>
      </c>
      <c r="R2385">
        <v>16427</v>
      </c>
      <c r="S2385">
        <v>58363</v>
      </c>
      <c r="T2385">
        <v>2.8</v>
      </c>
      <c r="U2385">
        <v>12.8</v>
      </c>
      <c r="V2385">
        <v>9787</v>
      </c>
      <c r="W2385">
        <v>1.6</v>
      </c>
      <c r="X2385">
        <v>25.6</v>
      </c>
      <c r="Y2385">
        <v>1</v>
      </c>
      <c r="Z2385">
        <v>1</v>
      </c>
      <c r="AB2385">
        <v>1</v>
      </c>
    </row>
    <row r="2386" spans="1:28" x14ac:dyDescent="0.35">
      <c r="A2386">
        <v>2001</v>
      </c>
      <c r="B2386" t="s">
        <v>52</v>
      </c>
      <c r="C2386" t="s">
        <v>45</v>
      </c>
      <c r="D2386">
        <v>4505</v>
      </c>
      <c r="E2386">
        <v>56536</v>
      </c>
      <c r="F2386">
        <v>2967719</v>
      </c>
      <c r="G2386">
        <v>2973262</v>
      </c>
      <c r="H2386">
        <v>3831</v>
      </c>
      <c r="I2386">
        <v>6.8</v>
      </c>
      <c r="J2386">
        <v>3565</v>
      </c>
      <c r="K2386">
        <v>6.3</v>
      </c>
      <c r="L2386">
        <v>321202</v>
      </c>
      <c r="M2386">
        <v>79528</v>
      </c>
      <c r="N2386">
        <v>241674</v>
      </c>
      <c r="O2386">
        <v>2.7</v>
      </c>
      <c r="P2386">
        <v>10.8</v>
      </c>
      <c r="Q2386">
        <v>332287</v>
      </c>
      <c r="R2386">
        <v>89877</v>
      </c>
      <c r="S2386">
        <v>242410</v>
      </c>
      <c r="T2386">
        <v>3</v>
      </c>
      <c r="U2386">
        <v>11.2</v>
      </c>
      <c r="V2386">
        <v>-11085</v>
      </c>
      <c r="W2386">
        <v>-0.4</v>
      </c>
      <c r="X2386">
        <v>21.6</v>
      </c>
      <c r="Y2386">
        <v>5</v>
      </c>
      <c r="Z2386">
        <v>5</v>
      </c>
      <c r="AA2386">
        <v>7062</v>
      </c>
      <c r="AB2386">
        <v>0</v>
      </c>
    </row>
    <row r="2387" spans="1:28" x14ac:dyDescent="0.35">
      <c r="A2387">
        <v>2001</v>
      </c>
      <c r="B2387" t="s">
        <v>53</v>
      </c>
      <c r="C2387" t="s">
        <v>44</v>
      </c>
      <c r="D2387">
        <v>16</v>
      </c>
      <c r="E2387">
        <v>23</v>
      </c>
      <c r="F2387">
        <v>47677</v>
      </c>
      <c r="G2387">
        <v>23839</v>
      </c>
      <c r="H2387">
        <v>23</v>
      </c>
      <c r="I2387">
        <v>200</v>
      </c>
      <c r="J2387">
        <v>0</v>
      </c>
      <c r="K2387">
        <v>0</v>
      </c>
      <c r="L2387">
        <v>47677</v>
      </c>
      <c r="M2387">
        <v>47677</v>
      </c>
      <c r="N2387">
        <v>0</v>
      </c>
      <c r="O2387">
        <v>200</v>
      </c>
      <c r="P2387">
        <v>200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47677</v>
      </c>
      <c r="W2387">
        <v>200</v>
      </c>
      <c r="X2387">
        <v>0</v>
      </c>
      <c r="AB2387">
        <v>0</v>
      </c>
    </row>
    <row r="2388" spans="1:28" x14ac:dyDescent="0.35">
      <c r="A2388">
        <v>2001</v>
      </c>
      <c r="B2388" t="s">
        <v>53</v>
      </c>
      <c r="C2388" t="s">
        <v>57</v>
      </c>
      <c r="D2388">
        <v>52</v>
      </c>
      <c r="E2388">
        <v>437</v>
      </c>
      <c r="F2388">
        <v>82693</v>
      </c>
      <c r="G2388">
        <v>63694</v>
      </c>
      <c r="H2388">
        <v>144</v>
      </c>
      <c r="I2388">
        <v>40.299999999999997</v>
      </c>
      <c r="J2388">
        <v>2</v>
      </c>
      <c r="K2388">
        <v>0.6</v>
      </c>
      <c r="L2388">
        <v>46709</v>
      </c>
      <c r="M2388">
        <v>19278</v>
      </c>
      <c r="N2388">
        <v>27431</v>
      </c>
      <c r="O2388">
        <v>30.3</v>
      </c>
      <c r="P2388">
        <v>73.3</v>
      </c>
      <c r="Q2388">
        <v>8710</v>
      </c>
      <c r="S2388">
        <v>8685</v>
      </c>
      <c r="U2388">
        <v>13.7</v>
      </c>
      <c r="V2388">
        <v>37999</v>
      </c>
      <c r="W2388">
        <v>59.6</v>
      </c>
      <c r="X2388">
        <v>27.4</v>
      </c>
      <c r="AB2388">
        <v>1</v>
      </c>
    </row>
    <row r="2389" spans="1:28" x14ac:dyDescent="0.35">
      <c r="A2389">
        <v>2001</v>
      </c>
      <c r="B2389" t="s">
        <v>53</v>
      </c>
      <c r="C2389" t="s">
        <v>58</v>
      </c>
      <c r="D2389">
        <v>82</v>
      </c>
      <c r="E2389">
        <v>797</v>
      </c>
      <c r="F2389">
        <v>121001</v>
      </c>
      <c r="G2389">
        <v>117122</v>
      </c>
      <c r="H2389">
        <v>130</v>
      </c>
      <c r="I2389">
        <v>17.600000000000001</v>
      </c>
      <c r="J2389">
        <v>14</v>
      </c>
      <c r="K2389">
        <v>1.9</v>
      </c>
      <c r="L2389">
        <v>46867</v>
      </c>
      <c r="M2389">
        <v>13212</v>
      </c>
      <c r="N2389">
        <v>33655</v>
      </c>
      <c r="O2389">
        <v>11.3</v>
      </c>
      <c r="P2389">
        <v>40</v>
      </c>
      <c r="Q2389">
        <v>39108</v>
      </c>
      <c r="R2389">
        <v>18687</v>
      </c>
      <c r="S2389">
        <v>20421</v>
      </c>
      <c r="T2389">
        <v>16</v>
      </c>
      <c r="U2389">
        <v>33.4</v>
      </c>
      <c r="V2389">
        <v>7759</v>
      </c>
      <c r="W2389">
        <v>6.6</v>
      </c>
      <c r="X2389">
        <v>66.8</v>
      </c>
      <c r="Y2389">
        <v>4</v>
      </c>
      <c r="Z2389">
        <v>4</v>
      </c>
      <c r="AA2389">
        <v>14471</v>
      </c>
      <c r="AB2389">
        <v>0</v>
      </c>
    </row>
    <row r="2390" spans="1:28" x14ac:dyDescent="0.35">
      <c r="A2390">
        <v>2001</v>
      </c>
      <c r="B2390" t="s">
        <v>53</v>
      </c>
      <c r="C2390" t="s">
        <v>59</v>
      </c>
      <c r="D2390">
        <v>113</v>
      </c>
      <c r="E2390">
        <v>1144</v>
      </c>
      <c r="F2390">
        <v>160284</v>
      </c>
      <c r="G2390">
        <v>159579</v>
      </c>
      <c r="H2390">
        <v>215</v>
      </c>
      <c r="I2390">
        <v>19.7</v>
      </c>
      <c r="J2390">
        <v>113</v>
      </c>
      <c r="K2390">
        <v>10.3</v>
      </c>
      <c r="L2390">
        <v>40590</v>
      </c>
      <c r="M2390">
        <v>13886</v>
      </c>
      <c r="N2390">
        <v>26704</v>
      </c>
      <c r="O2390">
        <v>8.6999999999999993</v>
      </c>
      <c r="P2390">
        <v>25.4</v>
      </c>
      <c r="Q2390">
        <v>39179</v>
      </c>
      <c r="R2390">
        <v>7590</v>
      </c>
      <c r="S2390">
        <v>31589</v>
      </c>
      <c r="T2390">
        <v>4.8</v>
      </c>
      <c r="U2390">
        <v>24.6</v>
      </c>
      <c r="V2390">
        <v>1411</v>
      </c>
      <c r="W2390">
        <v>0.8</v>
      </c>
      <c r="X2390">
        <v>49.2</v>
      </c>
      <c r="Y2390">
        <v>1</v>
      </c>
      <c r="Z2390">
        <v>1</v>
      </c>
      <c r="AB2390">
        <v>1</v>
      </c>
    </row>
    <row r="2391" spans="1:28" x14ac:dyDescent="0.35">
      <c r="A2391">
        <v>2001</v>
      </c>
      <c r="B2391" t="s">
        <v>53</v>
      </c>
      <c r="C2391" t="s">
        <v>60</v>
      </c>
      <c r="D2391">
        <v>79</v>
      </c>
      <c r="E2391">
        <v>887</v>
      </c>
      <c r="F2391">
        <v>104947</v>
      </c>
      <c r="G2391">
        <v>105374</v>
      </c>
      <c r="H2391">
        <v>124</v>
      </c>
      <c r="I2391">
        <v>14.5</v>
      </c>
      <c r="J2391">
        <v>66</v>
      </c>
      <c r="K2391">
        <v>7.7</v>
      </c>
      <c r="L2391">
        <v>26181</v>
      </c>
      <c r="M2391">
        <v>7946</v>
      </c>
      <c r="N2391">
        <v>18235</v>
      </c>
      <c r="O2391">
        <v>7.5</v>
      </c>
      <c r="P2391">
        <v>24.8</v>
      </c>
      <c r="Q2391">
        <v>27035</v>
      </c>
      <c r="S2391">
        <v>16304</v>
      </c>
      <c r="U2391">
        <v>25.7</v>
      </c>
      <c r="V2391">
        <v>-854</v>
      </c>
      <c r="W2391">
        <v>-0.9</v>
      </c>
      <c r="X2391">
        <v>49.6</v>
      </c>
      <c r="AB2391">
        <v>1</v>
      </c>
    </row>
    <row r="2392" spans="1:28" x14ac:dyDescent="0.35">
      <c r="A2392">
        <v>2001</v>
      </c>
      <c r="B2392" t="s">
        <v>53</v>
      </c>
      <c r="C2392" t="s">
        <v>61</v>
      </c>
      <c r="D2392">
        <v>93</v>
      </c>
      <c r="E2392">
        <v>1318</v>
      </c>
      <c r="F2392">
        <v>130829</v>
      </c>
      <c r="G2392">
        <v>127852</v>
      </c>
      <c r="H2392">
        <v>277</v>
      </c>
      <c r="I2392">
        <v>23.1</v>
      </c>
      <c r="J2392">
        <v>40</v>
      </c>
      <c r="K2392">
        <v>3.3</v>
      </c>
      <c r="L2392">
        <v>24792</v>
      </c>
      <c r="M2392">
        <v>10447</v>
      </c>
      <c r="N2392">
        <v>14345</v>
      </c>
      <c r="O2392">
        <v>8.1999999999999993</v>
      </c>
      <c r="P2392">
        <v>19.399999999999999</v>
      </c>
      <c r="Q2392">
        <v>18838</v>
      </c>
      <c r="R2392">
        <v>6192</v>
      </c>
      <c r="S2392">
        <v>12646</v>
      </c>
      <c r="T2392">
        <v>4.8</v>
      </c>
      <c r="U2392">
        <v>14.7</v>
      </c>
      <c r="V2392">
        <v>5954</v>
      </c>
      <c r="W2392">
        <v>4.7</v>
      </c>
      <c r="X2392">
        <v>29.4</v>
      </c>
      <c r="AB2392">
        <v>0</v>
      </c>
    </row>
    <row r="2393" spans="1:28" x14ac:dyDescent="0.35">
      <c r="A2393">
        <v>2001</v>
      </c>
      <c r="B2393" t="s">
        <v>53</v>
      </c>
      <c r="C2393" t="s">
        <v>62</v>
      </c>
      <c r="D2393">
        <v>362</v>
      </c>
      <c r="E2393">
        <v>6607</v>
      </c>
      <c r="F2393">
        <v>485218</v>
      </c>
      <c r="G2393">
        <v>484300</v>
      </c>
      <c r="H2393">
        <v>880</v>
      </c>
      <c r="I2393">
        <v>13.7</v>
      </c>
      <c r="J2393">
        <v>537</v>
      </c>
      <c r="K2393">
        <v>8.4</v>
      </c>
      <c r="L2393">
        <v>98875</v>
      </c>
      <c r="M2393">
        <v>29484</v>
      </c>
      <c r="N2393">
        <v>69391</v>
      </c>
      <c r="O2393">
        <v>6.1</v>
      </c>
      <c r="P2393">
        <v>20.399999999999999</v>
      </c>
      <c r="Q2393">
        <v>97039</v>
      </c>
      <c r="R2393">
        <v>38944</v>
      </c>
      <c r="S2393">
        <v>58095</v>
      </c>
      <c r="T2393">
        <v>8</v>
      </c>
      <c r="U2393">
        <v>20</v>
      </c>
      <c r="V2393">
        <v>1836</v>
      </c>
      <c r="W2393">
        <v>0.4</v>
      </c>
      <c r="X2393">
        <v>40</v>
      </c>
      <c r="Y2393">
        <v>6</v>
      </c>
      <c r="Z2393">
        <v>6</v>
      </c>
      <c r="AA2393">
        <v>18681</v>
      </c>
      <c r="AB2393">
        <v>0</v>
      </c>
    </row>
    <row r="2394" spans="1:28" x14ac:dyDescent="0.35">
      <c r="A2394">
        <v>2001</v>
      </c>
      <c r="B2394" t="s">
        <v>53</v>
      </c>
      <c r="C2394" t="s">
        <v>63</v>
      </c>
      <c r="D2394">
        <v>590</v>
      </c>
      <c r="E2394">
        <v>10675</v>
      </c>
      <c r="F2394">
        <v>816374</v>
      </c>
      <c r="G2394">
        <v>808713</v>
      </c>
      <c r="H2394">
        <v>1106</v>
      </c>
      <c r="I2394">
        <v>10.4</v>
      </c>
      <c r="J2394">
        <v>1052</v>
      </c>
      <c r="K2394">
        <v>9.9</v>
      </c>
      <c r="L2394">
        <v>111918</v>
      </c>
      <c r="M2394">
        <v>36114</v>
      </c>
      <c r="N2394">
        <v>75804</v>
      </c>
      <c r="O2394">
        <v>4.5</v>
      </c>
      <c r="P2394">
        <v>13.8</v>
      </c>
      <c r="Q2394">
        <v>96595</v>
      </c>
      <c r="R2394">
        <v>25781</v>
      </c>
      <c r="S2394">
        <v>70814</v>
      </c>
      <c r="T2394">
        <v>3.2</v>
      </c>
      <c r="U2394">
        <v>11.9</v>
      </c>
      <c r="V2394">
        <v>15323</v>
      </c>
      <c r="W2394">
        <v>1.9</v>
      </c>
      <c r="X2394">
        <v>23.8</v>
      </c>
      <c r="AB2394">
        <v>0</v>
      </c>
    </row>
    <row r="2395" spans="1:28" x14ac:dyDescent="0.35">
      <c r="A2395">
        <v>2001</v>
      </c>
      <c r="B2395" t="s">
        <v>53</v>
      </c>
      <c r="C2395" t="s">
        <v>64</v>
      </c>
      <c r="D2395">
        <v>469</v>
      </c>
      <c r="E2395">
        <v>9895</v>
      </c>
      <c r="F2395">
        <v>673340</v>
      </c>
      <c r="G2395">
        <v>667262</v>
      </c>
      <c r="H2395">
        <v>944</v>
      </c>
      <c r="I2395">
        <v>9.3000000000000007</v>
      </c>
      <c r="J2395">
        <v>1398</v>
      </c>
      <c r="K2395">
        <v>13.8</v>
      </c>
      <c r="L2395">
        <v>97955</v>
      </c>
      <c r="M2395">
        <v>32915</v>
      </c>
      <c r="N2395">
        <v>65040</v>
      </c>
      <c r="O2395">
        <v>4.9000000000000004</v>
      </c>
      <c r="P2395">
        <v>14.7</v>
      </c>
      <c r="Q2395">
        <v>85799</v>
      </c>
      <c r="R2395">
        <v>30048</v>
      </c>
      <c r="S2395">
        <v>55751</v>
      </c>
      <c r="T2395">
        <v>4.5</v>
      </c>
      <c r="U2395">
        <v>12.9</v>
      </c>
      <c r="V2395">
        <v>12156</v>
      </c>
      <c r="W2395">
        <v>1.8</v>
      </c>
      <c r="X2395">
        <v>25.8</v>
      </c>
      <c r="Y2395">
        <v>1</v>
      </c>
      <c r="Z2395">
        <v>1</v>
      </c>
      <c r="AB2395">
        <v>1</v>
      </c>
    </row>
    <row r="2396" spans="1:28" x14ac:dyDescent="0.35">
      <c r="A2396">
        <v>2001</v>
      </c>
      <c r="B2396" t="s">
        <v>53</v>
      </c>
      <c r="C2396" t="s">
        <v>65</v>
      </c>
      <c r="D2396">
        <v>537</v>
      </c>
      <c r="E2396">
        <v>17591</v>
      </c>
      <c r="F2396">
        <v>775374</v>
      </c>
      <c r="G2396">
        <v>772936</v>
      </c>
      <c r="H2396">
        <v>2066</v>
      </c>
      <c r="I2396">
        <v>12.1</v>
      </c>
      <c r="J2396">
        <v>1060</v>
      </c>
      <c r="K2396">
        <v>6.2</v>
      </c>
      <c r="L2396">
        <v>111365</v>
      </c>
      <c r="M2396">
        <v>39711</v>
      </c>
      <c r="N2396">
        <v>71654</v>
      </c>
      <c r="O2396">
        <v>5.0999999999999996</v>
      </c>
      <c r="P2396">
        <v>14.4</v>
      </c>
      <c r="Q2396">
        <v>106489</v>
      </c>
      <c r="R2396">
        <v>27905</v>
      </c>
      <c r="S2396">
        <v>78584</v>
      </c>
      <c r="T2396">
        <v>3.6</v>
      </c>
      <c r="U2396">
        <v>13.8</v>
      </c>
      <c r="V2396">
        <v>4876</v>
      </c>
      <c r="W2396">
        <v>0.6</v>
      </c>
      <c r="X2396">
        <v>27.6</v>
      </c>
      <c r="AB2396">
        <v>0</v>
      </c>
    </row>
    <row r="2397" spans="1:28" x14ac:dyDescent="0.35">
      <c r="A2397">
        <v>2001</v>
      </c>
      <c r="B2397" t="s">
        <v>53</v>
      </c>
      <c r="C2397" t="s">
        <v>45</v>
      </c>
      <c r="D2397">
        <v>3080</v>
      </c>
      <c r="E2397">
        <v>77306</v>
      </c>
      <c r="F2397">
        <v>4376992</v>
      </c>
      <c r="G2397">
        <v>4392367</v>
      </c>
      <c r="H2397">
        <v>6543</v>
      </c>
      <c r="I2397">
        <v>8.5</v>
      </c>
      <c r="J2397">
        <v>5650</v>
      </c>
      <c r="K2397">
        <v>7.4</v>
      </c>
      <c r="L2397">
        <v>480255</v>
      </c>
      <c r="M2397">
        <v>134465</v>
      </c>
      <c r="N2397">
        <v>345790</v>
      </c>
      <c r="O2397">
        <v>3.1</v>
      </c>
      <c r="P2397">
        <v>10.9</v>
      </c>
      <c r="Q2397">
        <v>511004</v>
      </c>
      <c r="R2397">
        <v>139996</v>
      </c>
      <c r="S2397">
        <v>371008</v>
      </c>
      <c r="T2397">
        <v>3.2</v>
      </c>
      <c r="U2397">
        <v>11.6</v>
      </c>
      <c r="V2397">
        <v>-30749</v>
      </c>
      <c r="W2397">
        <v>-0.7</v>
      </c>
      <c r="X2397">
        <v>21.8</v>
      </c>
      <c r="Y2397">
        <v>2</v>
      </c>
      <c r="Z2397">
        <v>2</v>
      </c>
      <c r="AB2397">
        <v>1</v>
      </c>
    </row>
    <row r="2398" spans="1:28" x14ac:dyDescent="0.35">
      <c r="A2398">
        <v>2001</v>
      </c>
      <c r="B2398" t="s">
        <v>54</v>
      </c>
      <c r="C2398" t="s">
        <v>44</v>
      </c>
      <c r="D2398">
        <v>2</v>
      </c>
      <c r="E2398">
        <v>5</v>
      </c>
      <c r="H2398">
        <v>5</v>
      </c>
      <c r="I2398">
        <v>200</v>
      </c>
      <c r="J2398">
        <v>0</v>
      </c>
      <c r="K2398">
        <v>0</v>
      </c>
      <c r="AB2398">
        <v>1</v>
      </c>
    </row>
    <row r="2399" spans="1:28" x14ac:dyDescent="0.35">
      <c r="A2399">
        <v>2001</v>
      </c>
      <c r="B2399" t="s">
        <v>54</v>
      </c>
      <c r="C2399" t="s">
        <v>57</v>
      </c>
      <c r="D2399">
        <v>18</v>
      </c>
      <c r="E2399">
        <v>100</v>
      </c>
      <c r="F2399">
        <v>66904</v>
      </c>
      <c r="G2399">
        <v>52676</v>
      </c>
      <c r="H2399">
        <v>15</v>
      </c>
      <c r="I2399">
        <v>15.4</v>
      </c>
      <c r="J2399">
        <v>10</v>
      </c>
      <c r="K2399">
        <v>10.3</v>
      </c>
      <c r="L2399">
        <v>40812</v>
      </c>
      <c r="P2399">
        <v>77.5</v>
      </c>
      <c r="Q2399">
        <v>12355</v>
      </c>
      <c r="S2399">
        <v>10999</v>
      </c>
      <c r="U2399">
        <v>23.5</v>
      </c>
      <c r="V2399">
        <v>28457</v>
      </c>
      <c r="W2399">
        <v>54</v>
      </c>
      <c r="X2399">
        <v>47</v>
      </c>
      <c r="AB2399">
        <v>1</v>
      </c>
    </row>
    <row r="2400" spans="1:28" x14ac:dyDescent="0.35">
      <c r="A2400">
        <v>2001</v>
      </c>
      <c r="B2400" t="s">
        <v>54</v>
      </c>
      <c r="C2400" t="s">
        <v>58</v>
      </c>
      <c r="D2400">
        <v>25</v>
      </c>
      <c r="E2400">
        <v>466</v>
      </c>
      <c r="F2400">
        <v>54594</v>
      </c>
      <c r="G2400">
        <v>53634</v>
      </c>
      <c r="H2400">
        <v>27</v>
      </c>
      <c r="I2400">
        <v>5.9</v>
      </c>
      <c r="J2400">
        <v>10</v>
      </c>
      <c r="K2400">
        <v>2.2000000000000002</v>
      </c>
      <c r="L2400">
        <v>17376</v>
      </c>
      <c r="M2400">
        <v>2259</v>
      </c>
      <c r="N2400">
        <v>15117</v>
      </c>
      <c r="O2400">
        <v>4.2</v>
      </c>
      <c r="P2400">
        <v>32.4</v>
      </c>
      <c r="Q2400">
        <v>15455</v>
      </c>
      <c r="S2400">
        <v>8206</v>
      </c>
      <c r="U2400">
        <v>28.8</v>
      </c>
      <c r="V2400">
        <v>1921</v>
      </c>
      <c r="W2400">
        <v>3.6</v>
      </c>
      <c r="X2400">
        <v>57.6</v>
      </c>
      <c r="AB2400">
        <v>1</v>
      </c>
    </row>
    <row r="2401" spans="1:28" x14ac:dyDescent="0.35">
      <c r="A2401">
        <v>2001</v>
      </c>
      <c r="B2401" t="s">
        <v>54</v>
      </c>
      <c r="C2401" t="s">
        <v>59</v>
      </c>
      <c r="D2401">
        <v>27</v>
      </c>
      <c r="E2401">
        <v>434</v>
      </c>
      <c r="H2401">
        <v>78</v>
      </c>
      <c r="I2401">
        <v>19</v>
      </c>
      <c r="J2401">
        <v>35</v>
      </c>
      <c r="K2401">
        <v>8.5</v>
      </c>
      <c r="Y2401">
        <v>2</v>
      </c>
      <c r="Z2401">
        <v>2</v>
      </c>
      <c r="AB2401">
        <v>1</v>
      </c>
    </row>
    <row r="2402" spans="1:28" x14ac:dyDescent="0.35">
      <c r="A2402">
        <v>2001</v>
      </c>
      <c r="B2402" t="s">
        <v>54</v>
      </c>
      <c r="C2402" t="s">
        <v>60</v>
      </c>
      <c r="D2402">
        <v>21</v>
      </c>
      <c r="E2402">
        <v>1208</v>
      </c>
      <c r="F2402">
        <v>60420</v>
      </c>
      <c r="G2402">
        <v>62008</v>
      </c>
      <c r="H2402">
        <v>25</v>
      </c>
      <c r="I2402">
        <v>2.1</v>
      </c>
      <c r="J2402">
        <v>43</v>
      </c>
      <c r="K2402">
        <v>3.5</v>
      </c>
      <c r="L2402">
        <v>11161</v>
      </c>
      <c r="M2402">
        <v>725</v>
      </c>
      <c r="N2402">
        <v>10436</v>
      </c>
      <c r="O2402">
        <v>1.2</v>
      </c>
      <c r="P2402">
        <v>18</v>
      </c>
      <c r="Q2402">
        <v>14336</v>
      </c>
      <c r="R2402">
        <v>7952</v>
      </c>
      <c r="S2402">
        <v>6384</v>
      </c>
      <c r="T2402">
        <v>12.8</v>
      </c>
      <c r="U2402">
        <v>23.1</v>
      </c>
      <c r="V2402">
        <v>-3175</v>
      </c>
      <c r="W2402">
        <v>-5.0999999999999996</v>
      </c>
      <c r="X2402">
        <v>36</v>
      </c>
      <c r="AB2402">
        <v>0</v>
      </c>
    </row>
    <row r="2403" spans="1:28" x14ac:dyDescent="0.35">
      <c r="A2403">
        <v>2001</v>
      </c>
      <c r="B2403" t="s">
        <v>54</v>
      </c>
      <c r="C2403" t="s">
        <v>61</v>
      </c>
      <c r="D2403">
        <v>24</v>
      </c>
      <c r="E2403">
        <v>405</v>
      </c>
      <c r="F2403">
        <v>65885</v>
      </c>
      <c r="G2403">
        <v>66183</v>
      </c>
      <c r="H2403">
        <v>27</v>
      </c>
      <c r="I2403">
        <v>6.7</v>
      </c>
      <c r="J2403">
        <v>28</v>
      </c>
      <c r="K2403">
        <v>6.9</v>
      </c>
      <c r="L2403">
        <v>13369</v>
      </c>
      <c r="M2403">
        <v>1862</v>
      </c>
      <c r="N2403">
        <v>11507</v>
      </c>
      <c r="O2403">
        <v>2.8</v>
      </c>
      <c r="P2403">
        <v>20.2</v>
      </c>
      <c r="Q2403">
        <v>13965</v>
      </c>
      <c r="S2403">
        <v>4404</v>
      </c>
      <c r="U2403">
        <v>21.1</v>
      </c>
      <c r="V2403">
        <v>-596</v>
      </c>
      <c r="W2403">
        <v>-0.9</v>
      </c>
      <c r="X2403">
        <v>40.4</v>
      </c>
      <c r="AB2403">
        <v>1</v>
      </c>
    </row>
    <row r="2404" spans="1:28" x14ac:dyDescent="0.35">
      <c r="A2404">
        <v>2001</v>
      </c>
      <c r="B2404" t="s">
        <v>54</v>
      </c>
      <c r="C2404" t="s">
        <v>62</v>
      </c>
      <c r="D2404">
        <v>105</v>
      </c>
      <c r="E2404">
        <v>4781</v>
      </c>
      <c r="F2404">
        <v>280335</v>
      </c>
      <c r="G2404">
        <v>260410</v>
      </c>
      <c r="H2404">
        <v>1006</v>
      </c>
      <c r="I2404">
        <v>22.3</v>
      </c>
      <c r="J2404">
        <v>469</v>
      </c>
      <c r="K2404">
        <v>10.4</v>
      </c>
      <c r="L2404">
        <v>68899</v>
      </c>
      <c r="M2404">
        <v>19395</v>
      </c>
      <c r="N2404">
        <v>49504</v>
      </c>
      <c r="O2404">
        <v>7.4</v>
      </c>
      <c r="P2404">
        <v>26.5</v>
      </c>
      <c r="Q2404">
        <v>29048</v>
      </c>
      <c r="R2404">
        <v>10262</v>
      </c>
      <c r="S2404">
        <v>18786</v>
      </c>
      <c r="T2404">
        <v>3.9</v>
      </c>
      <c r="U2404">
        <v>11.2</v>
      </c>
      <c r="V2404">
        <v>39851</v>
      </c>
      <c r="W2404">
        <v>15.3</v>
      </c>
      <c r="X2404">
        <v>22.4</v>
      </c>
      <c r="AB2404">
        <v>0</v>
      </c>
    </row>
    <row r="2405" spans="1:28" x14ac:dyDescent="0.35">
      <c r="A2405">
        <v>2001</v>
      </c>
      <c r="B2405" t="s">
        <v>54</v>
      </c>
      <c r="C2405" t="s">
        <v>63</v>
      </c>
      <c r="D2405">
        <v>226</v>
      </c>
      <c r="E2405">
        <v>7043</v>
      </c>
      <c r="F2405">
        <v>639245</v>
      </c>
      <c r="G2405">
        <v>636708</v>
      </c>
      <c r="H2405">
        <v>929</v>
      </c>
      <c r="I2405">
        <v>13.7</v>
      </c>
      <c r="J2405">
        <v>455</v>
      </c>
      <c r="K2405">
        <v>6.7</v>
      </c>
      <c r="L2405">
        <v>84871</v>
      </c>
      <c r="M2405">
        <v>32112</v>
      </c>
      <c r="N2405">
        <v>52759</v>
      </c>
      <c r="O2405">
        <v>5</v>
      </c>
      <c r="P2405">
        <v>13.3</v>
      </c>
      <c r="Q2405">
        <v>79796</v>
      </c>
      <c r="R2405">
        <v>38221</v>
      </c>
      <c r="S2405">
        <v>41575</v>
      </c>
      <c r="T2405">
        <v>6</v>
      </c>
      <c r="U2405">
        <v>12.5</v>
      </c>
      <c r="V2405">
        <v>5075</v>
      </c>
      <c r="W2405">
        <v>0.8</v>
      </c>
      <c r="X2405">
        <v>25</v>
      </c>
      <c r="Y2405">
        <v>1</v>
      </c>
      <c r="Z2405">
        <v>1</v>
      </c>
      <c r="AB2405">
        <v>1</v>
      </c>
    </row>
    <row r="2406" spans="1:28" x14ac:dyDescent="0.35">
      <c r="A2406">
        <v>2001</v>
      </c>
      <c r="B2406" t="s">
        <v>54</v>
      </c>
      <c r="C2406" t="s">
        <v>64</v>
      </c>
      <c r="D2406">
        <v>181</v>
      </c>
      <c r="E2406">
        <v>7987</v>
      </c>
      <c r="F2406">
        <v>486278</v>
      </c>
      <c r="G2406">
        <v>484223</v>
      </c>
      <c r="H2406">
        <v>948</v>
      </c>
      <c r="I2406">
        <v>11.9</v>
      </c>
      <c r="J2406">
        <v>860</v>
      </c>
      <c r="K2406">
        <v>10.8</v>
      </c>
      <c r="L2406">
        <v>66294</v>
      </c>
      <c r="M2406">
        <v>20470</v>
      </c>
      <c r="N2406">
        <v>45824</v>
      </c>
      <c r="O2406">
        <v>4.2</v>
      </c>
      <c r="P2406">
        <v>13.7</v>
      </c>
      <c r="Q2406">
        <v>62185</v>
      </c>
      <c r="R2406">
        <v>16161</v>
      </c>
      <c r="S2406">
        <v>46024</v>
      </c>
      <c r="T2406">
        <v>3.3</v>
      </c>
      <c r="U2406">
        <v>12.8</v>
      </c>
      <c r="V2406">
        <v>4109</v>
      </c>
      <c r="W2406">
        <v>0.9</v>
      </c>
      <c r="X2406">
        <v>25.6</v>
      </c>
      <c r="AB2406">
        <v>0</v>
      </c>
    </row>
    <row r="2407" spans="1:28" x14ac:dyDescent="0.35">
      <c r="A2407">
        <v>2001</v>
      </c>
      <c r="B2407" t="s">
        <v>54</v>
      </c>
      <c r="C2407" t="s">
        <v>65</v>
      </c>
      <c r="D2407">
        <v>199</v>
      </c>
      <c r="E2407">
        <v>11455</v>
      </c>
      <c r="F2407">
        <v>536601</v>
      </c>
      <c r="G2407">
        <v>535118</v>
      </c>
      <c r="H2407">
        <v>1350</v>
      </c>
      <c r="I2407">
        <v>12.1</v>
      </c>
      <c r="J2407">
        <v>772</v>
      </c>
      <c r="K2407">
        <v>6.9</v>
      </c>
      <c r="L2407">
        <v>80302</v>
      </c>
      <c r="M2407">
        <v>32190</v>
      </c>
      <c r="N2407">
        <v>48112</v>
      </c>
      <c r="O2407">
        <v>6</v>
      </c>
      <c r="P2407">
        <v>15</v>
      </c>
      <c r="Q2407">
        <v>77336</v>
      </c>
      <c r="R2407">
        <v>32646</v>
      </c>
      <c r="S2407">
        <v>44690</v>
      </c>
      <c r="T2407">
        <v>6.1</v>
      </c>
      <c r="U2407">
        <v>14.5</v>
      </c>
      <c r="V2407">
        <v>2966</v>
      </c>
      <c r="W2407">
        <v>0.5</v>
      </c>
      <c r="X2407">
        <v>29</v>
      </c>
      <c r="AB2407">
        <v>0</v>
      </c>
    </row>
    <row r="2408" spans="1:28" x14ac:dyDescent="0.35">
      <c r="A2408">
        <v>2001</v>
      </c>
      <c r="B2408" t="s">
        <v>54</v>
      </c>
      <c r="C2408" t="s">
        <v>45</v>
      </c>
      <c r="D2408">
        <v>1356</v>
      </c>
      <c r="E2408">
        <v>68481</v>
      </c>
      <c r="F2408">
        <v>3827047</v>
      </c>
      <c r="G2408">
        <v>3828011</v>
      </c>
      <c r="H2408">
        <v>7895</v>
      </c>
      <c r="I2408">
        <v>11.7</v>
      </c>
      <c r="J2408">
        <v>5953</v>
      </c>
      <c r="K2408">
        <v>8.8000000000000007</v>
      </c>
      <c r="L2408">
        <v>490472</v>
      </c>
      <c r="M2408">
        <v>154415</v>
      </c>
      <c r="N2408">
        <v>336057</v>
      </c>
      <c r="O2408">
        <v>4</v>
      </c>
      <c r="P2408">
        <v>12.8</v>
      </c>
      <c r="Q2408">
        <v>492401</v>
      </c>
      <c r="R2408">
        <v>142335</v>
      </c>
      <c r="S2408">
        <v>350066</v>
      </c>
      <c r="T2408">
        <v>3.7</v>
      </c>
      <c r="U2408">
        <v>12.9</v>
      </c>
      <c r="V2408">
        <v>-1929</v>
      </c>
      <c r="W2408">
        <v>-0.1</v>
      </c>
      <c r="X2408">
        <v>25.6</v>
      </c>
      <c r="AB2408">
        <v>0</v>
      </c>
    </row>
    <row r="2409" spans="1:28" x14ac:dyDescent="0.35">
      <c r="A2409">
        <v>2001</v>
      </c>
      <c r="B2409" t="s">
        <v>55</v>
      </c>
      <c r="C2409" t="s">
        <v>44</v>
      </c>
      <c r="D2409">
        <v>1</v>
      </c>
      <c r="E2409">
        <v>1</v>
      </c>
      <c r="H2409">
        <v>1</v>
      </c>
      <c r="I2409">
        <v>200</v>
      </c>
      <c r="J2409">
        <v>0</v>
      </c>
      <c r="K2409">
        <v>0</v>
      </c>
      <c r="AB2409">
        <v>1</v>
      </c>
    </row>
    <row r="2410" spans="1:28" x14ac:dyDescent="0.35">
      <c r="A2410">
        <v>2001</v>
      </c>
      <c r="B2410" t="s">
        <v>55</v>
      </c>
      <c r="C2410" t="s">
        <v>57</v>
      </c>
      <c r="D2410">
        <v>10</v>
      </c>
      <c r="E2410">
        <v>14</v>
      </c>
      <c r="F2410">
        <v>23643</v>
      </c>
      <c r="G2410">
        <v>21180</v>
      </c>
      <c r="H2410">
        <v>2</v>
      </c>
      <c r="I2410">
        <v>14.8</v>
      </c>
      <c r="J2410">
        <v>1</v>
      </c>
      <c r="K2410">
        <v>7.4</v>
      </c>
      <c r="L2410">
        <v>6186</v>
      </c>
      <c r="P2410">
        <v>29.2</v>
      </c>
      <c r="Q2410">
        <v>1260</v>
      </c>
      <c r="S2410">
        <v>1157</v>
      </c>
      <c r="U2410">
        <v>5.9</v>
      </c>
      <c r="V2410">
        <v>4926</v>
      </c>
      <c r="W2410">
        <v>23.3</v>
      </c>
      <c r="X2410">
        <v>11.8</v>
      </c>
      <c r="AB2410">
        <v>1</v>
      </c>
    </row>
    <row r="2411" spans="1:28" x14ac:dyDescent="0.35">
      <c r="A2411">
        <v>2001</v>
      </c>
      <c r="B2411" t="s">
        <v>55</v>
      </c>
      <c r="C2411" t="s">
        <v>58</v>
      </c>
      <c r="D2411">
        <v>14</v>
      </c>
      <c r="E2411">
        <v>50</v>
      </c>
      <c r="H2411">
        <v>11</v>
      </c>
      <c r="I2411">
        <v>23.9</v>
      </c>
      <c r="J2411">
        <v>3</v>
      </c>
      <c r="K2411">
        <v>6.5</v>
      </c>
      <c r="AB2411">
        <v>1</v>
      </c>
    </row>
    <row r="2412" spans="1:28" x14ac:dyDescent="0.35">
      <c r="A2412">
        <v>2001</v>
      </c>
      <c r="B2412" t="s">
        <v>55</v>
      </c>
      <c r="C2412" t="s">
        <v>59</v>
      </c>
      <c r="D2412">
        <v>12</v>
      </c>
      <c r="E2412">
        <v>525</v>
      </c>
      <c r="F2412">
        <v>32987</v>
      </c>
      <c r="G2412">
        <v>28655</v>
      </c>
      <c r="H2412">
        <v>375</v>
      </c>
      <c r="I2412">
        <v>108.9</v>
      </c>
      <c r="J2412">
        <v>15</v>
      </c>
      <c r="K2412">
        <v>4.4000000000000004</v>
      </c>
      <c r="L2412">
        <v>12882</v>
      </c>
      <c r="P2412">
        <v>45</v>
      </c>
      <c r="Q2412">
        <v>4218</v>
      </c>
      <c r="S2412">
        <v>3953</v>
      </c>
      <c r="U2412">
        <v>14.7</v>
      </c>
      <c r="V2412">
        <v>8664</v>
      </c>
      <c r="W2412">
        <v>30.3</v>
      </c>
      <c r="X2412">
        <v>29.4</v>
      </c>
      <c r="AB2412">
        <v>1</v>
      </c>
    </row>
    <row r="2413" spans="1:28" x14ac:dyDescent="0.35">
      <c r="A2413">
        <v>2001</v>
      </c>
      <c r="B2413" t="s">
        <v>55</v>
      </c>
      <c r="C2413" t="s">
        <v>60</v>
      </c>
      <c r="D2413">
        <v>14</v>
      </c>
      <c r="E2413">
        <v>376</v>
      </c>
      <c r="F2413">
        <v>33682</v>
      </c>
      <c r="G2413">
        <v>30545</v>
      </c>
      <c r="H2413">
        <v>27</v>
      </c>
      <c r="I2413">
        <v>7.4</v>
      </c>
      <c r="J2413">
        <v>9</v>
      </c>
      <c r="K2413">
        <v>2.5</v>
      </c>
      <c r="L2413">
        <v>12311</v>
      </c>
      <c r="P2413">
        <v>40.299999999999997</v>
      </c>
      <c r="Q2413">
        <v>6039</v>
      </c>
      <c r="S2413">
        <v>5903</v>
      </c>
      <c r="U2413">
        <v>19.8</v>
      </c>
      <c r="V2413">
        <v>6272</v>
      </c>
      <c r="W2413">
        <v>20.5</v>
      </c>
      <c r="X2413">
        <v>39.6</v>
      </c>
      <c r="AB2413">
        <v>1</v>
      </c>
    </row>
    <row r="2414" spans="1:28" x14ac:dyDescent="0.35">
      <c r="A2414">
        <v>2001</v>
      </c>
      <c r="B2414" t="s">
        <v>55</v>
      </c>
      <c r="C2414" t="s">
        <v>61</v>
      </c>
      <c r="D2414">
        <v>14</v>
      </c>
      <c r="E2414">
        <v>38</v>
      </c>
      <c r="F2414">
        <v>47082</v>
      </c>
      <c r="G2414">
        <v>51518</v>
      </c>
      <c r="H2414">
        <v>5</v>
      </c>
      <c r="I2414">
        <v>14.5</v>
      </c>
      <c r="J2414">
        <v>0</v>
      </c>
      <c r="K2414">
        <v>0</v>
      </c>
      <c r="L2414">
        <v>7166</v>
      </c>
      <c r="P2414">
        <v>13.9</v>
      </c>
      <c r="Q2414">
        <v>16037</v>
      </c>
      <c r="R2414">
        <v>0</v>
      </c>
      <c r="S2414">
        <v>16037</v>
      </c>
      <c r="T2414">
        <v>0</v>
      </c>
      <c r="U2414">
        <v>31.1</v>
      </c>
      <c r="V2414">
        <v>-8871</v>
      </c>
      <c r="W2414">
        <v>-17.2</v>
      </c>
      <c r="X2414">
        <v>27.8</v>
      </c>
      <c r="AB2414">
        <v>1</v>
      </c>
    </row>
    <row r="2415" spans="1:28" x14ac:dyDescent="0.35">
      <c r="A2415">
        <v>2001</v>
      </c>
      <c r="B2415" t="s">
        <v>55</v>
      </c>
      <c r="C2415" t="s">
        <v>62</v>
      </c>
      <c r="D2415">
        <v>64</v>
      </c>
      <c r="E2415">
        <v>2435</v>
      </c>
      <c r="F2415">
        <v>249135</v>
      </c>
      <c r="G2415">
        <v>263025</v>
      </c>
      <c r="H2415">
        <v>154</v>
      </c>
      <c r="I2415">
        <v>6.2</v>
      </c>
      <c r="J2415">
        <v>287</v>
      </c>
      <c r="K2415">
        <v>11.5</v>
      </c>
      <c r="L2415">
        <v>51763</v>
      </c>
      <c r="M2415">
        <v>32838</v>
      </c>
      <c r="N2415">
        <v>18925</v>
      </c>
      <c r="O2415">
        <v>12.5</v>
      </c>
      <c r="P2415">
        <v>19.7</v>
      </c>
      <c r="Q2415">
        <v>79542</v>
      </c>
      <c r="R2415">
        <v>27788</v>
      </c>
      <c r="S2415">
        <v>51754</v>
      </c>
      <c r="T2415">
        <v>10.6</v>
      </c>
      <c r="U2415">
        <v>30.2</v>
      </c>
      <c r="V2415">
        <v>-27779</v>
      </c>
      <c r="W2415">
        <v>-10.5</v>
      </c>
      <c r="X2415">
        <v>39.4</v>
      </c>
      <c r="AB2415">
        <v>0</v>
      </c>
    </row>
    <row r="2416" spans="1:28" x14ac:dyDescent="0.35">
      <c r="A2416">
        <v>2001</v>
      </c>
      <c r="B2416" t="s">
        <v>55</v>
      </c>
      <c r="C2416" t="s">
        <v>63</v>
      </c>
      <c r="D2416">
        <v>84</v>
      </c>
      <c r="E2416">
        <v>5594</v>
      </c>
      <c r="F2416">
        <v>408931</v>
      </c>
      <c r="G2416">
        <v>419358</v>
      </c>
      <c r="H2416">
        <v>568</v>
      </c>
      <c r="I2416">
        <v>10.4</v>
      </c>
      <c r="J2416">
        <v>380</v>
      </c>
      <c r="K2416">
        <v>6.9</v>
      </c>
      <c r="L2416">
        <v>60670</v>
      </c>
      <c r="M2416">
        <v>21428</v>
      </c>
      <c r="N2416">
        <v>39242</v>
      </c>
      <c r="O2416">
        <v>5.0999999999999996</v>
      </c>
      <c r="P2416">
        <v>14.5</v>
      </c>
      <c r="Q2416">
        <v>81524</v>
      </c>
      <c r="R2416">
        <v>16185</v>
      </c>
      <c r="S2416">
        <v>65339</v>
      </c>
      <c r="T2416">
        <v>3.9</v>
      </c>
      <c r="U2416">
        <v>19.399999999999999</v>
      </c>
      <c r="V2416">
        <v>-20854</v>
      </c>
      <c r="W2416">
        <v>-4.9000000000000004</v>
      </c>
      <c r="X2416">
        <v>29</v>
      </c>
      <c r="AB2416">
        <v>0</v>
      </c>
    </row>
    <row r="2417" spans="1:28" x14ac:dyDescent="0.35">
      <c r="A2417">
        <v>2001</v>
      </c>
      <c r="B2417" t="s">
        <v>55</v>
      </c>
      <c r="C2417" t="s">
        <v>64</v>
      </c>
      <c r="D2417">
        <v>102</v>
      </c>
      <c r="E2417">
        <v>9278</v>
      </c>
      <c r="F2417">
        <v>496036</v>
      </c>
      <c r="G2417">
        <v>483279</v>
      </c>
      <c r="H2417">
        <v>1496</v>
      </c>
      <c r="I2417">
        <v>16.7</v>
      </c>
      <c r="J2417">
        <v>818</v>
      </c>
      <c r="K2417">
        <v>9.1999999999999993</v>
      </c>
      <c r="L2417">
        <v>87978</v>
      </c>
      <c r="M2417">
        <v>42016</v>
      </c>
      <c r="N2417">
        <v>45962</v>
      </c>
      <c r="O2417">
        <v>8.6999999999999993</v>
      </c>
      <c r="P2417">
        <v>18.2</v>
      </c>
      <c r="Q2417">
        <v>62464</v>
      </c>
      <c r="R2417">
        <v>14245</v>
      </c>
      <c r="S2417">
        <v>48219</v>
      </c>
      <c r="T2417">
        <v>2.9</v>
      </c>
      <c r="U2417">
        <v>12.9</v>
      </c>
      <c r="V2417">
        <v>25514</v>
      </c>
      <c r="W2417">
        <v>5.3</v>
      </c>
      <c r="X2417">
        <v>25.8</v>
      </c>
      <c r="AB2417">
        <v>0</v>
      </c>
    </row>
    <row r="2418" spans="1:28" x14ac:dyDescent="0.35">
      <c r="A2418">
        <v>2001</v>
      </c>
      <c r="B2418" t="s">
        <v>55</v>
      </c>
      <c r="C2418" t="s">
        <v>65</v>
      </c>
      <c r="D2418">
        <v>106</v>
      </c>
      <c r="E2418">
        <v>9980</v>
      </c>
      <c r="F2418">
        <v>575617</v>
      </c>
      <c r="G2418">
        <v>567807</v>
      </c>
      <c r="H2418">
        <v>1092</v>
      </c>
      <c r="I2418">
        <v>11.1</v>
      </c>
      <c r="J2418">
        <v>844</v>
      </c>
      <c r="K2418">
        <v>8.6</v>
      </c>
      <c r="L2418">
        <v>104072</v>
      </c>
      <c r="M2418">
        <v>38155</v>
      </c>
      <c r="N2418">
        <v>65917</v>
      </c>
      <c r="O2418">
        <v>6.7</v>
      </c>
      <c r="P2418">
        <v>18.3</v>
      </c>
      <c r="Q2418">
        <v>88452</v>
      </c>
      <c r="R2418">
        <v>32629</v>
      </c>
      <c r="S2418">
        <v>55823</v>
      </c>
      <c r="T2418">
        <v>5.7</v>
      </c>
      <c r="U2418">
        <v>15.6</v>
      </c>
      <c r="V2418">
        <v>15620</v>
      </c>
      <c r="W2418">
        <v>2.7</v>
      </c>
      <c r="X2418">
        <v>31.2</v>
      </c>
      <c r="AB2418">
        <v>0</v>
      </c>
    </row>
    <row r="2419" spans="1:28" x14ac:dyDescent="0.35">
      <c r="A2419">
        <v>2001</v>
      </c>
      <c r="B2419" t="s">
        <v>55</v>
      </c>
      <c r="C2419" t="s">
        <v>45</v>
      </c>
      <c r="D2419">
        <v>848</v>
      </c>
      <c r="E2419">
        <v>90630</v>
      </c>
      <c r="F2419">
        <v>4540774</v>
      </c>
      <c r="G2419">
        <v>4557381</v>
      </c>
      <c r="H2419">
        <v>8691</v>
      </c>
      <c r="I2419">
        <v>9.6</v>
      </c>
      <c r="J2419">
        <v>9457</v>
      </c>
      <c r="K2419">
        <v>10.4</v>
      </c>
      <c r="L2419">
        <v>596966</v>
      </c>
      <c r="M2419">
        <v>194064</v>
      </c>
      <c r="N2419">
        <v>402902</v>
      </c>
      <c r="O2419">
        <v>4.3</v>
      </c>
      <c r="P2419">
        <v>13.1</v>
      </c>
      <c r="Q2419">
        <v>630179</v>
      </c>
      <c r="R2419">
        <v>191212</v>
      </c>
      <c r="S2419">
        <v>438967</v>
      </c>
      <c r="T2419">
        <v>4.2</v>
      </c>
      <c r="U2419">
        <v>13.8</v>
      </c>
      <c r="V2419">
        <v>-33213</v>
      </c>
      <c r="W2419">
        <v>-0.7</v>
      </c>
      <c r="X2419">
        <v>26.2</v>
      </c>
      <c r="AB2419">
        <v>0</v>
      </c>
    </row>
    <row r="2420" spans="1:28" x14ac:dyDescent="0.35">
      <c r="A2420">
        <v>2001</v>
      </c>
      <c r="B2420" t="s">
        <v>56</v>
      </c>
      <c r="C2420" t="s">
        <v>57</v>
      </c>
      <c r="D2420">
        <v>22</v>
      </c>
      <c r="E2420">
        <v>70</v>
      </c>
      <c r="F2420">
        <v>1430</v>
      </c>
      <c r="G2420">
        <v>1398</v>
      </c>
      <c r="H2420">
        <v>7</v>
      </c>
      <c r="I2420">
        <v>10.5</v>
      </c>
      <c r="J2420">
        <v>0</v>
      </c>
      <c r="K2420">
        <v>0</v>
      </c>
      <c r="L2420">
        <v>239</v>
      </c>
      <c r="M2420">
        <v>93</v>
      </c>
      <c r="N2420">
        <v>146</v>
      </c>
      <c r="O2420">
        <v>6.7</v>
      </c>
      <c r="P2420">
        <v>17.100000000000001</v>
      </c>
      <c r="Q2420">
        <v>174</v>
      </c>
      <c r="R2420">
        <v>0</v>
      </c>
      <c r="S2420">
        <v>174</v>
      </c>
      <c r="T2420">
        <v>0</v>
      </c>
      <c r="U2420">
        <v>12.4</v>
      </c>
      <c r="V2420">
        <v>65</v>
      </c>
      <c r="W2420">
        <v>4.7</v>
      </c>
      <c r="X2420">
        <v>24.8</v>
      </c>
      <c r="AB2420">
        <v>0</v>
      </c>
    </row>
    <row r="2421" spans="1:28" x14ac:dyDescent="0.35">
      <c r="A2421">
        <v>2001</v>
      </c>
      <c r="B2421" t="s">
        <v>56</v>
      </c>
      <c r="C2421" t="s">
        <v>58</v>
      </c>
      <c r="D2421">
        <v>14</v>
      </c>
      <c r="E2421">
        <v>391</v>
      </c>
      <c r="H2421">
        <v>90</v>
      </c>
      <c r="I2421">
        <v>25.8</v>
      </c>
      <c r="J2421">
        <v>9</v>
      </c>
      <c r="K2421">
        <v>2.6</v>
      </c>
      <c r="AB2421">
        <v>1</v>
      </c>
    </row>
    <row r="2422" spans="1:28" x14ac:dyDescent="0.35">
      <c r="A2422">
        <v>2001</v>
      </c>
      <c r="B2422" t="s">
        <v>56</v>
      </c>
      <c r="C2422" t="s">
        <v>59</v>
      </c>
      <c r="D2422">
        <v>9</v>
      </c>
      <c r="E2422">
        <v>39</v>
      </c>
      <c r="H2422">
        <v>0</v>
      </c>
      <c r="I2422">
        <v>0</v>
      </c>
      <c r="J2422">
        <v>3</v>
      </c>
      <c r="K2422">
        <v>7.5</v>
      </c>
      <c r="M2422">
        <v>0</v>
      </c>
      <c r="AB2422">
        <v>1</v>
      </c>
    </row>
    <row r="2423" spans="1:28" x14ac:dyDescent="0.35">
      <c r="A2423">
        <v>2001</v>
      </c>
      <c r="B2423" t="s">
        <v>56</v>
      </c>
      <c r="C2423" t="s">
        <v>60</v>
      </c>
      <c r="D2423">
        <v>18</v>
      </c>
      <c r="E2423">
        <v>45</v>
      </c>
      <c r="F2423">
        <v>16184</v>
      </c>
      <c r="G2423">
        <v>27397</v>
      </c>
      <c r="H2423">
        <v>5</v>
      </c>
      <c r="I2423">
        <v>11.9</v>
      </c>
      <c r="J2423">
        <v>0</v>
      </c>
      <c r="K2423">
        <v>0</v>
      </c>
      <c r="L2423">
        <v>2634</v>
      </c>
      <c r="P2423">
        <v>9.6</v>
      </c>
      <c r="Q2423">
        <v>25059</v>
      </c>
      <c r="R2423">
        <v>0</v>
      </c>
      <c r="S2423">
        <v>25059</v>
      </c>
      <c r="T2423">
        <v>0</v>
      </c>
      <c r="U2423">
        <v>91.5</v>
      </c>
      <c r="V2423">
        <v>-22425</v>
      </c>
      <c r="W2423">
        <v>-81.900000000000006</v>
      </c>
      <c r="X2423">
        <v>19.2</v>
      </c>
      <c r="AB2423">
        <v>1</v>
      </c>
    </row>
    <row r="2424" spans="1:28" x14ac:dyDescent="0.35">
      <c r="A2424">
        <v>2001</v>
      </c>
      <c r="B2424" t="s">
        <v>56</v>
      </c>
      <c r="C2424" t="s">
        <v>61</v>
      </c>
      <c r="D2424">
        <v>19</v>
      </c>
      <c r="E2424">
        <v>190</v>
      </c>
      <c r="F2424">
        <v>58043</v>
      </c>
      <c r="G2424">
        <v>48410</v>
      </c>
      <c r="H2424">
        <v>18</v>
      </c>
      <c r="I2424">
        <v>8.6</v>
      </c>
      <c r="J2424">
        <v>58</v>
      </c>
      <c r="K2424">
        <v>27.8</v>
      </c>
      <c r="L2424">
        <v>34908</v>
      </c>
      <c r="P2424">
        <v>72.099999999999994</v>
      </c>
      <c r="Q2424">
        <v>15641</v>
      </c>
      <c r="S2424">
        <v>14773</v>
      </c>
      <c r="U2424">
        <v>32.299999999999997</v>
      </c>
      <c r="V2424">
        <v>19267</v>
      </c>
      <c r="W2424">
        <v>39.799999999999997</v>
      </c>
      <c r="X2424">
        <v>64.599999999999994</v>
      </c>
      <c r="AB2424">
        <v>1</v>
      </c>
    </row>
    <row r="2425" spans="1:28" x14ac:dyDescent="0.35">
      <c r="A2425">
        <v>2001</v>
      </c>
      <c r="B2425" t="s">
        <v>56</v>
      </c>
      <c r="C2425" t="s">
        <v>62</v>
      </c>
      <c r="D2425">
        <v>78</v>
      </c>
      <c r="E2425">
        <v>7333</v>
      </c>
      <c r="F2425">
        <v>404835</v>
      </c>
      <c r="G2425">
        <v>389039</v>
      </c>
      <c r="H2425">
        <v>894</v>
      </c>
      <c r="I2425">
        <v>12</v>
      </c>
      <c r="J2425">
        <v>1183</v>
      </c>
      <c r="K2425">
        <v>15.8</v>
      </c>
      <c r="L2425">
        <v>96893</v>
      </c>
      <c r="M2425">
        <v>61795</v>
      </c>
      <c r="N2425">
        <v>35098</v>
      </c>
      <c r="O2425">
        <v>15.9</v>
      </c>
      <c r="P2425">
        <v>24.9</v>
      </c>
      <c r="Q2425">
        <v>65300</v>
      </c>
      <c r="R2425">
        <v>17291</v>
      </c>
      <c r="S2425">
        <v>48009</v>
      </c>
      <c r="T2425">
        <v>4.4000000000000004</v>
      </c>
      <c r="U2425">
        <v>16.8</v>
      </c>
      <c r="V2425">
        <v>31593</v>
      </c>
      <c r="W2425">
        <v>8.1</v>
      </c>
      <c r="X2425">
        <v>33.6</v>
      </c>
      <c r="AB2425">
        <v>0</v>
      </c>
    </row>
    <row r="2426" spans="1:28" x14ac:dyDescent="0.35">
      <c r="A2426">
        <v>2001</v>
      </c>
      <c r="B2426" t="s">
        <v>56</v>
      </c>
      <c r="C2426" t="s">
        <v>63</v>
      </c>
      <c r="D2426">
        <v>99</v>
      </c>
      <c r="E2426">
        <v>15764</v>
      </c>
      <c r="F2426">
        <v>1105487</v>
      </c>
      <c r="G2426">
        <v>1096059</v>
      </c>
      <c r="H2426">
        <v>2304</v>
      </c>
      <c r="I2426">
        <v>14.8</v>
      </c>
      <c r="J2426">
        <v>1887</v>
      </c>
      <c r="K2426">
        <v>12.1</v>
      </c>
      <c r="L2426">
        <v>206116</v>
      </c>
      <c r="M2426">
        <v>83661</v>
      </c>
      <c r="N2426">
        <v>122455</v>
      </c>
      <c r="O2426">
        <v>7.6</v>
      </c>
      <c r="P2426">
        <v>18.8</v>
      </c>
      <c r="Q2426">
        <v>187261</v>
      </c>
      <c r="R2426">
        <v>56950</v>
      </c>
      <c r="S2426">
        <v>130311</v>
      </c>
      <c r="T2426">
        <v>5.2</v>
      </c>
      <c r="U2426">
        <v>17.100000000000001</v>
      </c>
      <c r="V2426">
        <v>18855</v>
      </c>
      <c r="W2426">
        <v>1.7</v>
      </c>
      <c r="X2426">
        <v>34.200000000000003</v>
      </c>
      <c r="AB2426">
        <v>0</v>
      </c>
    </row>
    <row r="2427" spans="1:28" x14ac:dyDescent="0.35">
      <c r="A2427">
        <v>2001</v>
      </c>
      <c r="B2427" t="s">
        <v>56</v>
      </c>
      <c r="C2427" t="s">
        <v>64</v>
      </c>
      <c r="D2427">
        <v>98</v>
      </c>
      <c r="E2427">
        <v>17411</v>
      </c>
      <c r="F2427">
        <v>1321632</v>
      </c>
      <c r="G2427">
        <v>1314306</v>
      </c>
      <c r="H2427">
        <v>4536</v>
      </c>
      <c r="I2427">
        <v>28.8</v>
      </c>
      <c r="J2427">
        <v>1465</v>
      </c>
      <c r="K2427">
        <v>9.3000000000000007</v>
      </c>
      <c r="L2427">
        <v>237503</v>
      </c>
      <c r="M2427">
        <v>94020</v>
      </c>
      <c r="N2427">
        <v>143483</v>
      </c>
      <c r="O2427">
        <v>7.2</v>
      </c>
      <c r="P2427">
        <v>18.100000000000001</v>
      </c>
      <c r="Q2427">
        <v>222851</v>
      </c>
      <c r="R2427">
        <v>81811</v>
      </c>
      <c r="S2427">
        <v>141040</v>
      </c>
      <c r="T2427">
        <v>6.2</v>
      </c>
      <c r="U2427">
        <v>17</v>
      </c>
      <c r="V2427">
        <v>14652</v>
      </c>
      <c r="W2427">
        <v>1.1000000000000001</v>
      </c>
      <c r="X2427">
        <v>34</v>
      </c>
      <c r="AB2427">
        <v>0</v>
      </c>
    </row>
    <row r="2428" spans="1:28" x14ac:dyDescent="0.35">
      <c r="A2428">
        <v>2001</v>
      </c>
      <c r="B2428" t="s">
        <v>56</v>
      </c>
      <c r="C2428" t="s">
        <v>65</v>
      </c>
      <c r="D2428">
        <v>92</v>
      </c>
      <c r="E2428">
        <v>19351</v>
      </c>
      <c r="F2428">
        <v>1424641</v>
      </c>
      <c r="G2428">
        <v>1417898</v>
      </c>
      <c r="H2428">
        <v>2565</v>
      </c>
      <c r="I2428">
        <v>13.4</v>
      </c>
      <c r="J2428">
        <v>2042</v>
      </c>
      <c r="K2428">
        <v>10.7</v>
      </c>
      <c r="L2428">
        <v>196711</v>
      </c>
      <c r="M2428">
        <v>85143</v>
      </c>
      <c r="N2428">
        <v>111568</v>
      </c>
      <c r="O2428">
        <v>6</v>
      </c>
      <c r="P2428">
        <v>13.9</v>
      </c>
      <c r="Q2428">
        <v>183225</v>
      </c>
      <c r="R2428">
        <v>67644</v>
      </c>
      <c r="S2428">
        <v>115581</v>
      </c>
      <c r="T2428">
        <v>4.8</v>
      </c>
      <c r="U2428">
        <v>12.9</v>
      </c>
      <c r="V2428">
        <v>13486</v>
      </c>
      <c r="W2428">
        <v>1</v>
      </c>
      <c r="X2428">
        <v>25.8</v>
      </c>
      <c r="AB2428">
        <v>0</v>
      </c>
    </row>
    <row r="2429" spans="1:28" x14ac:dyDescent="0.35">
      <c r="A2429">
        <v>2001</v>
      </c>
      <c r="B2429" t="s">
        <v>56</v>
      </c>
      <c r="C2429" t="s">
        <v>45</v>
      </c>
      <c r="D2429">
        <v>971</v>
      </c>
      <c r="E2429">
        <v>476163</v>
      </c>
      <c r="F2429">
        <v>26289395</v>
      </c>
      <c r="G2429">
        <v>26215565</v>
      </c>
      <c r="H2429">
        <v>51346</v>
      </c>
      <c r="I2429">
        <v>11</v>
      </c>
      <c r="J2429">
        <v>35508</v>
      </c>
      <c r="K2429">
        <v>7.6</v>
      </c>
      <c r="L2429">
        <v>3652532</v>
      </c>
      <c r="M2429">
        <v>1359118</v>
      </c>
      <c r="N2429">
        <v>2293414</v>
      </c>
      <c r="O2429">
        <v>5.2</v>
      </c>
      <c r="P2429">
        <v>13.9</v>
      </c>
      <c r="Q2429">
        <v>3504872</v>
      </c>
      <c r="R2429">
        <v>978390</v>
      </c>
      <c r="S2429">
        <v>2526482</v>
      </c>
      <c r="T2429">
        <v>3.7</v>
      </c>
      <c r="U2429">
        <v>13.4</v>
      </c>
      <c r="V2429">
        <v>147660</v>
      </c>
      <c r="W2429">
        <v>0.5</v>
      </c>
      <c r="X2429">
        <v>26.8</v>
      </c>
      <c r="AB2429">
        <v>0</v>
      </c>
    </row>
    <row r="2430" spans="1:28" x14ac:dyDescent="0.35">
      <c r="A2430">
        <v>2002</v>
      </c>
      <c r="B2430" t="s">
        <v>43</v>
      </c>
      <c r="C2430" t="s">
        <v>44</v>
      </c>
      <c r="D2430">
        <v>425944</v>
      </c>
      <c r="E2430">
        <v>426269</v>
      </c>
      <c r="F2430">
        <v>1085313</v>
      </c>
      <c r="G2430">
        <v>542657</v>
      </c>
      <c r="H2430">
        <v>426269</v>
      </c>
      <c r="I2430">
        <v>200</v>
      </c>
      <c r="J2430">
        <v>0</v>
      </c>
      <c r="K2430">
        <v>0</v>
      </c>
      <c r="L2430">
        <v>1085313</v>
      </c>
      <c r="M2430">
        <v>1085313</v>
      </c>
      <c r="N2430">
        <v>0</v>
      </c>
      <c r="O2430">
        <v>200</v>
      </c>
      <c r="P2430">
        <v>200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1085313</v>
      </c>
      <c r="W2430">
        <v>200</v>
      </c>
      <c r="X2430">
        <v>0</v>
      </c>
      <c r="AB2430">
        <v>0</v>
      </c>
    </row>
    <row r="2431" spans="1:28" x14ac:dyDescent="0.35">
      <c r="A2431">
        <v>2002</v>
      </c>
      <c r="B2431" t="s">
        <v>43</v>
      </c>
      <c r="C2431" t="s">
        <v>57</v>
      </c>
      <c r="D2431">
        <v>242543</v>
      </c>
      <c r="E2431">
        <v>242651</v>
      </c>
      <c r="F2431">
        <v>501147</v>
      </c>
      <c r="G2431">
        <v>595000</v>
      </c>
      <c r="H2431">
        <v>129</v>
      </c>
      <c r="I2431">
        <v>0</v>
      </c>
      <c r="J2431">
        <v>101364</v>
      </c>
      <c r="K2431">
        <v>34.6</v>
      </c>
      <c r="L2431">
        <v>107923</v>
      </c>
      <c r="M2431">
        <v>359</v>
      </c>
      <c r="N2431">
        <v>107564</v>
      </c>
      <c r="O2431">
        <v>0.1</v>
      </c>
      <c r="P2431">
        <v>18.100000000000001</v>
      </c>
      <c r="Q2431">
        <v>295628</v>
      </c>
      <c r="R2431">
        <v>221819</v>
      </c>
      <c r="S2431">
        <v>73809</v>
      </c>
      <c r="T2431">
        <v>37.299999999999997</v>
      </c>
      <c r="U2431">
        <v>49.7</v>
      </c>
      <c r="V2431">
        <v>-187705</v>
      </c>
      <c r="W2431">
        <v>-31.6</v>
      </c>
      <c r="X2431">
        <v>36.200000000000003</v>
      </c>
      <c r="Y2431">
        <v>69983</v>
      </c>
      <c r="Z2431">
        <v>70004</v>
      </c>
      <c r="AA2431">
        <v>161343</v>
      </c>
      <c r="AB2431">
        <v>0</v>
      </c>
    </row>
    <row r="2432" spans="1:28" x14ac:dyDescent="0.35">
      <c r="A2432">
        <v>2002</v>
      </c>
      <c r="B2432" t="s">
        <v>43</v>
      </c>
      <c r="C2432" t="s">
        <v>58</v>
      </c>
      <c r="D2432">
        <v>196347</v>
      </c>
      <c r="E2432">
        <v>196437</v>
      </c>
      <c r="F2432">
        <v>409502</v>
      </c>
      <c r="G2432">
        <v>462605</v>
      </c>
      <c r="H2432">
        <v>11602</v>
      </c>
      <c r="I2432">
        <v>5.3</v>
      </c>
      <c r="J2432">
        <v>60084</v>
      </c>
      <c r="K2432">
        <v>27.2</v>
      </c>
      <c r="L2432">
        <v>90663</v>
      </c>
      <c r="M2432">
        <v>26681</v>
      </c>
      <c r="N2432">
        <v>63982</v>
      </c>
      <c r="O2432">
        <v>5.8</v>
      </c>
      <c r="P2432">
        <v>19.600000000000001</v>
      </c>
      <c r="Q2432">
        <v>196868</v>
      </c>
      <c r="R2432">
        <v>139285</v>
      </c>
      <c r="S2432">
        <v>57583</v>
      </c>
      <c r="T2432">
        <v>30.1</v>
      </c>
      <c r="U2432">
        <v>42.6</v>
      </c>
      <c r="V2432">
        <v>-106205</v>
      </c>
      <c r="W2432">
        <v>-23</v>
      </c>
      <c r="X2432">
        <v>39.200000000000003</v>
      </c>
      <c r="Y2432">
        <v>42123</v>
      </c>
      <c r="Z2432">
        <v>42152</v>
      </c>
      <c r="AA2432">
        <v>103517</v>
      </c>
      <c r="AB2432">
        <v>0</v>
      </c>
    </row>
    <row r="2433" spans="1:28" x14ac:dyDescent="0.35">
      <c r="A2433">
        <v>2002</v>
      </c>
      <c r="B2433" t="s">
        <v>43</v>
      </c>
      <c r="C2433" t="s">
        <v>59</v>
      </c>
      <c r="D2433">
        <v>170383</v>
      </c>
      <c r="E2433">
        <v>170460</v>
      </c>
      <c r="F2433">
        <v>356947</v>
      </c>
      <c r="G2433">
        <v>396658</v>
      </c>
      <c r="H2433">
        <v>11448</v>
      </c>
      <c r="I2433">
        <v>6.1</v>
      </c>
      <c r="J2433">
        <v>45018</v>
      </c>
      <c r="K2433">
        <v>24</v>
      </c>
      <c r="L2433">
        <v>76437</v>
      </c>
      <c r="M2433">
        <v>26328</v>
      </c>
      <c r="N2433">
        <v>50109</v>
      </c>
      <c r="O2433">
        <v>6.6</v>
      </c>
      <c r="P2433">
        <v>19.3</v>
      </c>
      <c r="Q2433">
        <v>155858</v>
      </c>
      <c r="R2433">
        <v>106622</v>
      </c>
      <c r="S2433">
        <v>49236</v>
      </c>
      <c r="T2433">
        <v>26.9</v>
      </c>
      <c r="U2433">
        <v>39.299999999999997</v>
      </c>
      <c r="V2433">
        <v>-79421</v>
      </c>
      <c r="W2433">
        <v>-20</v>
      </c>
      <c r="X2433">
        <v>38.6</v>
      </c>
      <c r="Y2433">
        <v>31479</v>
      </c>
      <c r="Z2433">
        <v>31484</v>
      </c>
      <c r="AA2433">
        <v>78710</v>
      </c>
      <c r="AB2433">
        <v>0</v>
      </c>
    </row>
    <row r="2434" spans="1:28" x14ac:dyDescent="0.35">
      <c r="A2434">
        <v>2002</v>
      </c>
      <c r="B2434" t="s">
        <v>43</v>
      </c>
      <c r="C2434" t="s">
        <v>60</v>
      </c>
      <c r="D2434">
        <v>150296</v>
      </c>
      <c r="E2434">
        <v>150361</v>
      </c>
      <c r="F2434">
        <v>316372</v>
      </c>
      <c r="G2434">
        <v>348829</v>
      </c>
      <c r="H2434">
        <v>10200</v>
      </c>
      <c r="I2434">
        <v>6.2</v>
      </c>
      <c r="J2434">
        <v>36551</v>
      </c>
      <c r="K2434">
        <v>22.4</v>
      </c>
      <c r="L2434">
        <v>65501</v>
      </c>
      <c r="M2434">
        <v>23580</v>
      </c>
      <c r="N2434">
        <v>41921</v>
      </c>
      <c r="O2434">
        <v>6.8</v>
      </c>
      <c r="P2434">
        <v>18.8</v>
      </c>
      <c r="Q2434">
        <v>130414</v>
      </c>
      <c r="R2434">
        <v>87588</v>
      </c>
      <c r="S2434">
        <v>42826</v>
      </c>
      <c r="T2434">
        <v>25.1</v>
      </c>
      <c r="U2434">
        <v>37.4</v>
      </c>
      <c r="V2434">
        <v>-64913</v>
      </c>
      <c r="W2434">
        <v>-18.600000000000001</v>
      </c>
      <c r="X2434">
        <v>37.6</v>
      </c>
      <c r="Y2434">
        <v>25168</v>
      </c>
      <c r="Z2434">
        <v>25168</v>
      </c>
      <c r="AA2434">
        <v>64341</v>
      </c>
      <c r="AB2434">
        <v>0</v>
      </c>
    </row>
    <row r="2435" spans="1:28" x14ac:dyDescent="0.35">
      <c r="A2435">
        <v>2002</v>
      </c>
      <c r="B2435" t="s">
        <v>43</v>
      </c>
      <c r="C2435" t="s">
        <v>61</v>
      </c>
      <c r="D2435">
        <v>132020</v>
      </c>
      <c r="E2435">
        <v>132071</v>
      </c>
      <c r="F2435">
        <v>280216</v>
      </c>
      <c r="G2435">
        <v>307816</v>
      </c>
      <c r="H2435">
        <v>8811</v>
      </c>
      <c r="I2435">
        <v>6.2</v>
      </c>
      <c r="J2435">
        <v>30349</v>
      </c>
      <c r="K2435">
        <v>21.2</v>
      </c>
      <c r="L2435">
        <v>55971</v>
      </c>
      <c r="M2435">
        <v>20509</v>
      </c>
      <c r="N2435">
        <v>35462</v>
      </c>
      <c r="O2435">
        <v>6.7</v>
      </c>
      <c r="P2435">
        <v>18.2</v>
      </c>
      <c r="Q2435">
        <v>111171</v>
      </c>
      <c r="R2435">
        <v>73328</v>
      </c>
      <c r="S2435">
        <v>37843</v>
      </c>
      <c r="T2435">
        <v>23.8</v>
      </c>
      <c r="U2435">
        <v>36.1</v>
      </c>
      <c r="V2435">
        <v>-55200</v>
      </c>
      <c r="W2435">
        <v>-17.899999999999999</v>
      </c>
      <c r="X2435">
        <v>36.4</v>
      </c>
      <c r="Y2435">
        <v>20648</v>
      </c>
      <c r="Z2435">
        <v>20651</v>
      </c>
      <c r="AA2435">
        <v>53165</v>
      </c>
      <c r="AB2435">
        <v>0</v>
      </c>
    </row>
    <row r="2436" spans="1:28" x14ac:dyDescent="0.35">
      <c r="A2436">
        <v>2002</v>
      </c>
      <c r="B2436" t="s">
        <v>43</v>
      </c>
      <c r="C2436" t="s">
        <v>62</v>
      </c>
      <c r="D2436">
        <v>466786</v>
      </c>
      <c r="E2436">
        <v>467020</v>
      </c>
      <c r="F2436">
        <v>1003026</v>
      </c>
      <c r="G2436">
        <v>1084770</v>
      </c>
      <c r="H2436">
        <v>30326</v>
      </c>
      <c r="I2436">
        <v>6.1</v>
      </c>
      <c r="J2436">
        <v>92006</v>
      </c>
      <c r="K2436">
        <v>18.5</v>
      </c>
      <c r="L2436">
        <v>189258</v>
      </c>
      <c r="M2436">
        <v>69993</v>
      </c>
      <c r="N2436">
        <v>119265</v>
      </c>
      <c r="O2436">
        <v>6.5</v>
      </c>
      <c r="P2436">
        <v>17.399999999999999</v>
      </c>
      <c r="Q2436">
        <v>352745</v>
      </c>
      <c r="R2436">
        <v>222817</v>
      </c>
      <c r="S2436">
        <v>129928</v>
      </c>
      <c r="T2436">
        <v>20.5</v>
      </c>
      <c r="U2436">
        <v>32.5</v>
      </c>
      <c r="V2436">
        <v>-163487</v>
      </c>
      <c r="W2436">
        <v>-15.1</v>
      </c>
      <c r="X2436">
        <v>34.799999999999997</v>
      </c>
      <c r="Y2436">
        <v>60806</v>
      </c>
      <c r="Z2436">
        <v>60817</v>
      </c>
      <c r="AA2436">
        <v>156718</v>
      </c>
      <c r="AB2436">
        <v>0</v>
      </c>
    </row>
    <row r="2437" spans="1:28" x14ac:dyDescent="0.35">
      <c r="A2437">
        <v>2002</v>
      </c>
      <c r="B2437" t="s">
        <v>43</v>
      </c>
      <c r="C2437" t="s">
        <v>63</v>
      </c>
      <c r="D2437">
        <v>307751</v>
      </c>
      <c r="E2437">
        <v>308088</v>
      </c>
      <c r="F2437">
        <v>674787</v>
      </c>
      <c r="G2437">
        <v>721473</v>
      </c>
      <c r="H2437">
        <v>18446</v>
      </c>
      <c r="I2437">
        <v>5.7</v>
      </c>
      <c r="J2437">
        <v>51787</v>
      </c>
      <c r="K2437">
        <v>15.9</v>
      </c>
      <c r="L2437">
        <v>117994</v>
      </c>
      <c r="M2437">
        <v>43263</v>
      </c>
      <c r="N2437">
        <v>74731</v>
      </c>
      <c r="O2437">
        <v>6</v>
      </c>
      <c r="P2437">
        <v>16.399999999999999</v>
      </c>
      <c r="Q2437">
        <v>211365</v>
      </c>
      <c r="R2437">
        <v>128326</v>
      </c>
      <c r="S2437">
        <v>83039</v>
      </c>
      <c r="T2437">
        <v>17.8</v>
      </c>
      <c r="U2437">
        <v>29.3</v>
      </c>
      <c r="V2437">
        <v>-93371</v>
      </c>
      <c r="W2437">
        <v>-12.9</v>
      </c>
      <c r="X2437">
        <v>32.799999999999997</v>
      </c>
      <c r="Y2437">
        <v>32943</v>
      </c>
      <c r="Z2437">
        <v>32956</v>
      </c>
      <c r="AA2437">
        <v>86765</v>
      </c>
      <c r="AB2437">
        <v>0</v>
      </c>
    </row>
    <row r="2438" spans="1:28" x14ac:dyDescent="0.35">
      <c r="A2438">
        <v>2002</v>
      </c>
      <c r="B2438" t="s">
        <v>43</v>
      </c>
      <c r="C2438" t="s">
        <v>64</v>
      </c>
      <c r="D2438">
        <v>226761</v>
      </c>
      <c r="E2438">
        <v>227153</v>
      </c>
      <c r="F2438">
        <v>507984</v>
      </c>
      <c r="G2438">
        <v>535922</v>
      </c>
      <c r="H2438">
        <v>12364</v>
      </c>
      <c r="I2438">
        <v>5.2</v>
      </c>
      <c r="J2438">
        <v>32985</v>
      </c>
      <c r="K2438">
        <v>13.9</v>
      </c>
      <c r="L2438">
        <v>83786</v>
      </c>
      <c r="M2438">
        <v>30785</v>
      </c>
      <c r="N2438">
        <v>53001</v>
      </c>
      <c r="O2438">
        <v>5.7</v>
      </c>
      <c r="P2438">
        <v>15.6</v>
      </c>
      <c r="Q2438">
        <v>139662</v>
      </c>
      <c r="R2438">
        <v>82152</v>
      </c>
      <c r="S2438">
        <v>57510</v>
      </c>
      <c r="T2438">
        <v>15.3</v>
      </c>
      <c r="U2438">
        <v>26.1</v>
      </c>
      <c r="V2438">
        <v>-55876</v>
      </c>
      <c r="W2438">
        <v>-10.5</v>
      </c>
      <c r="X2438">
        <v>31.2</v>
      </c>
      <c r="Y2438">
        <v>20565</v>
      </c>
      <c r="Z2438">
        <v>20605</v>
      </c>
      <c r="AA2438">
        <v>53751</v>
      </c>
      <c r="AB2438">
        <v>0</v>
      </c>
    </row>
    <row r="2439" spans="1:28" x14ac:dyDescent="0.35">
      <c r="A2439">
        <v>2002</v>
      </c>
      <c r="B2439" t="s">
        <v>43</v>
      </c>
      <c r="C2439" t="s">
        <v>65</v>
      </c>
      <c r="D2439">
        <v>147492</v>
      </c>
      <c r="E2439">
        <v>147975</v>
      </c>
      <c r="F2439">
        <v>330312</v>
      </c>
      <c r="G2439">
        <v>351900</v>
      </c>
      <c r="H2439">
        <v>7990</v>
      </c>
      <c r="I2439">
        <v>5.0999999999999996</v>
      </c>
      <c r="J2439">
        <v>23210</v>
      </c>
      <c r="K2439">
        <v>14.9</v>
      </c>
      <c r="L2439">
        <v>52182</v>
      </c>
      <c r="M2439">
        <v>20044</v>
      </c>
      <c r="N2439">
        <v>32138</v>
      </c>
      <c r="O2439">
        <v>5.7</v>
      </c>
      <c r="P2439">
        <v>14.8</v>
      </c>
      <c r="Q2439">
        <v>95358</v>
      </c>
      <c r="R2439">
        <v>57947</v>
      </c>
      <c r="S2439">
        <v>37411</v>
      </c>
      <c r="T2439">
        <v>16.5</v>
      </c>
      <c r="U2439">
        <v>27.1</v>
      </c>
      <c r="V2439">
        <v>-43176</v>
      </c>
      <c r="W2439">
        <v>-12.3</v>
      </c>
      <c r="X2439">
        <v>29.6</v>
      </c>
      <c r="Y2439">
        <v>14233</v>
      </c>
      <c r="Z2439">
        <v>14255</v>
      </c>
      <c r="AA2439">
        <v>37090</v>
      </c>
      <c r="AB2439">
        <v>0</v>
      </c>
    </row>
    <row r="2440" spans="1:28" x14ac:dyDescent="0.35">
      <c r="A2440">
        <v>2002</v>
      </c>
      <c r="B2440" t="s">
        <v>43</v>
      </c>
      <c r="C2440" t="s">
        <v>45</v>
      </c>
      <c r="D2440">
        <v>200712</v>
      </c>
      <c r="E2440">
        <v>201706</v>
      </c>
      <c r="F2440">
        <v>460786</v>
      </c>
      <c r="G2440">
        <v>490844</v>
      </c>
      <c r="H2440">
        <v>10095</v>
      </c>
      <c r="I2440">
        <v>4.8</v>
      </c>
      <c r="J2440">
        <v>30462</v>
      </c>
      <c r="K2440">
        <v>14.4</v>
      </c>
      <c r="L2440">
        <v>67644</v>
      </c>
      <c r="M2440">
        <v>26917</v>
      </c>
      <c r="N2440">
        <v>40727</v>
      </c>
      <c r="O2440">
        <v>5.5</v>
      </c>
      <c r="P2440">
        <v>13.8</v>
      </c>
      <c r="Q2440">
        <v>127760</v>
      </c>
      <c r="R2440">
        <v>78674</v>
      </c>
      <c r="S2440">
        <v>49086</v>
      </c>
      <c r="T2440">
        <v>16</v>
      </c>
      <c r="U2440">
        <v>26</v>
      </c>
      <c r="V2440">
        <v>-60116</v>
      </c>
      <c r="W2440">
        <v>-12.2</v>
      </c>
      <c r="X2440">
        <v>27.6</v>
      </c>
      <c r="Y2440">
        <v>20378</v>
      </c>
      <c r="Z2440">
        <v>20417</v>
      </c>
      <c r="AA2440">
        <v>53364</v>
      </c>
      <c r="AB2440">
        <v>0</v>
      </c>
    </row>
    <row r="2441" spans="1:28" x14ac:dyDescent="0.35">
      <c r="A2441">
        <v>2002</v>
      </c>
      <c r="B2441" t="s">
        <v>46</v>
      </c>
      <c r="C2441" t="s">
        <v>44</v>
      </c>
      <c r="D2441">
        <v>41786</v>
      </c>
      <c r="E2441">
        <v>42796</v>
      </c>
      <c r="F2441">
        <v>510503</v>
      </c>
      <c r="G2441">
        <v>255252</v>
      </c>
      <c r="H2441">
        <v>42796</v>
      </c>
      <c r="I2441">
        <v>200</v>
      </c>
      <c r="J2441">
        <v>0</v>
      </c>
      <c r="K2441">
        <v>0</v>
      </c>
      <c r="L2441">
        <v>510503</v>
      </c>
      <c r="M2441">
        <v>510503</v>
      </c>
      <c r="N2441">
        <v>0</v>
      </c>
      <c r="O2441">
        <v>200</v>
      </c>
      <c r="P2441">
        <v>200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510503</v>
      </c>
      <c r="W2441">
        <v>200</v>
      </c>
      <c r="X2441">
        <v>0</v>
      </c>
      <c r="AB2441">
        <v>0</v>
      </c>
    </row>
    <row r="2442" spans="1:28" x14ac:dyDescent="0.35">
      <c r="A2442">
        <v>2002</v>
      </c>
      <c r="B2442" t="s">
        <v>46</v>
      </c>
      <c r="C2442" t="s">
        <v>57</v>
      </c>
      <c r="D2442">
        <v>71056</v>
      </c>
      <c r="E2442">
        <v>71571</v>
      </c>
      <c r="F2442">
        <v>465636</v>
      </c>
      <c r="G2442">
        <v>476007</v>
      </c>
      <c r="H2442">
        <v>470</v>
      </c>
      <c r="I2442">
        <v>0.6</v>
      </c>
      <c r="J2442">
        <v>6341</v>
      </c>
      <c r="K2442">
        <v>8.5</v>
      </c>
      <c r="L2442">
        <v>121109</v>
      </c>
      <c r="M2442">
        <v>2750</v>
      </c>
      <c r="N2442">
        <v>118359</v>
      </c>
      <c r="O2442">
        <v>0.6</v>
      </c>
      <c r="P2442">
        <v>25.4</v>
      </c>
      <c r="Q2442">
        <v>141850</v>
      </c>
      <c r="R2442">
        <v>74161</v>
      </c>
      <c r="S2442">
        <v>67689</v>
      </c>
      <c r="T2442">
        <v>15.6</v>
      </c>
      <c r="U2442">
        <v>29.8</v>
      </c>
      <c r="V2442">
        <v>-20741</v>
      </c>
      <c r="W2442">
        <v>-4.4000000000000004</v>
      </c>
      <c r="X2442">
        <v>50.8</v>
      </c>
      <c r="Y2442">
        <v>4978</v>
      </c>
      <c r="Z2442">
        <v>4995</v>
      </c>
      <c r="AA2442">
        <v>60312</v>
      </c>
      <c r="AB2442">
        <v>0</v>
      </c>
    </row>
    <row r="2443" spans="1:28" x14ac:dyDescent="0.35">
      <c r="A2443">
        <v>2002</v>
      </c>
      <c r="B2443" t="s">
        <v>46</v>
      </c>
      <c r="C2443" t="s">
        <v>58</v>
      </c>
      <c r="D2443">
        <v>67168</v>
      </c>
      <c r="E2443">
        <v>67606</v>
      </c>
      <c r="F2443">
        <v>427629</v>
      </c>
      <c r="G2443">
        <v>448603</v>
      </c>
      <c r="H2443">
        <v>1261</v>
      </c>
      <c r="I2443">
        <v>1.8</v>
      </c>
      <c r="J2443">
        <v>5070</v>
      </c>
      <c r="K2443">
        <v>7.3</v>
      </c>
      <c r="L2443">
        <v>87903</v>
      </c>
      <c r="M2443">
        <v>12120</v>
      </c>
      <c r="N2443">
        <v>75783</v>
      </c>
      <c r="O2443">
        <v>2.7</v>
      </c>
      <c r="P2443">
        <v>19.600000000000001</v>
      </c>
      <c r="Q2443">
        <v>129851</v>
      </c>
      <c r="R2443">
        <v>61530</v>
      </c>
      <c r="S2443">
        <v>68321</v>
      </c>
      <c r="T2443">
        <v>13.7</v>
      </c>
      <c r="U2443">
        <v>28.9</v>
      </c>
      <c r="V2443">
        <v>-41948</v>
      </c>
      <c r="W2443">
        <v>-9.3000000000000007</v>
      </c>
      <c r="X2443">
        <v>39.200000000000003</v>
      </c>
      <c r="Y2443">
        <v>4240</v>
      </c>
      <c r="Z2443">
        <v>4256</v>
      </c>
      <c r="AA2443">
        <v>52214</v>
      </c>
      <c r="AB2443">
        <v>0</v>
      </c>
    </row>
    <row r="2444" spans="1:28" x14ac:dyDescent="0.35">
      <c r="A2444">
        <v>2002</v>
      </c>
      <c r="B2444" t="s">
        <v>46</v>
      </c>
      <c r="C2444" t="s">
        <v>59</v>
      </c>
      <c r="D2444">
        <v>61126</v>
      </c>
      <c r="E2444">
        <v>61604</v>
      </c>
      <c r="F2444">
        <v>386725</v>
      </c>
      <c r="G2444">
        <v>404845</v>
      </c>
      <c r="H2444">
        <v>1248</v>
      </c>
      <c r="I2444">
        <v>2</v>
      </c>
      <c r="J2444">
        <v>4013</v>
      </c>
      <c r="K2444">
        <v>6.4</v>
      </c>
      <c r="L2444">
        <v>73689</v>
      </c>
      <c r="M2444">
        <v>11842</v>
      </c>
      <c r="N2444">
        <v>61847</v>
      </c>
      <c r="O2444">
        <v>2.9</v>
      </c>
      <c r="P2444">
        <v>18.2</v>
      </c>
      <c r="Q2444">
        <v>109929</v>
      </c>
      <c r="R2444">
        <v>48606</v>
      </c>
      <c r="S2444">
        <v>61323</v>
      </c>
      <c r="T2444">
        <v>12</v>
      </c>
      <c r="U2444">
        <v>27.2</v>
      </c>
      <c r="V2444">
        <v>-36240</v>
      </c>
      <c r="W2444">
        <v>-9</v>
      </c>
      <c r="X2444">
        <v>36.4</v>
      </c>
      <c r="Y2444">
        <v>3304</v>
      </c>
      <c r="Z2444">
        <v>3305</v>
      </c>
      <c r="AA2444">
        <v>40594</v>
      </c>
      <c r="AB2444">
        <v>0</v>
      </c>
    </row>
    <row r="2445" spans="1:28" x14ac:dyDescent="0.35">
      <c r="A2445">
        <v>2002</v>
      </c>
      <c r="B2445" t="s">
        <v>46</v>
      </c>
      <c r="C2445" t="s">
        <v>60</v>
      </c>
      <c r="D2445">
        <v>57461</v>
      </c>
      <c r="E2445">
        <v>57950</v>
      </c>
      <c r="F2445">
        <v>362990</v>
      </c>
      <c r="G2445">
        <v>380414</v>
      </c>
      <c r="H2445">
        <v>1185</v>
      </c>
      <c r="I2445">
        <v>2</v>
      </c>
      <c r="J2445">
        <v>3448</v>
      </c>
      <c r="K2445">
        <v>5.8</v>
      </c>
      <c r="L2445">
        <v>64124</v>
      </c>
      <c r="M2445">
        <v>10889</v>
      </c>
      <c r="N2445">
        <v>53235</v>
      </c>
      <c r="O2445">
        <v>2.9</v>
      </c>
      <c r="P2445">
        <v>16.899999999999999</v>
      </c>
      <c r="Q2445">
        <v>98971</v>
      </c>
      <c r="R2445">
        <v>41671</v>
      </c>
      <c r="S2445">
        <v>57300</v>
      </c>
      <c r="T2445">
        <v>11</v>
      </c>
      <c r="U2445">
        <v>26</v>
      </c>
      <c r="V2445">
        <v>-34847</v>
      </c>
      <c r="W2445">
        <v>-9.1</v>
      </c>
      <c r="X2445">
        <v>33.799999999999997</v>
      </c>
      <c r="Y2445">
        <v>2802</v>
      </c>
      <c r="Z2445">
        <v>2802</v>
      </c>
      <c r="AA2445">
        <v>34278</v>
      </c>
      <c r="AB2445">
        <v>0</v>
      </c>
    </row>
    <row r="2446" spans="1:28" x14ac:dyDescent="0.35">
      <c r="A2446">
        <v>2002</v>
      </c>
      <c r="B2446" t="s">
        <v>46</v>
      </c>
      <c r="C2446" t="s">
        <v>61</v>
      </c>
      <c r="D2446">
        <v>52811</v>
      </c>
      <c r="E2446">
        <v>52957</v>
      </c>
      <c r="F2446">
        <v>332846</v>
      </c>
      <c r="G2446">
        <v>349087</v>
      </c>
      <c r="H2446">
        <v>672</v>
      </c>
      <c r="I2446">
        <v>1.2</v>
      </c>
      <c r="J2446">
        <v>2969</v>
      </c>
      <c r="K2446">
        <v>5.5</v>
      </c>
      <c r="L2446">
        <v>54101</v>
      </c>
      <c r="M2446">
        <v>7908</v>
      </c>
      <c r="N2446">
        <v>46193</v>
      </c>
      <c r="O2446">
        <v>2.2999999999999998</v>
      </c>
      <c r="P2446">
        <v>15.5</v>
      </c>
      <c r="Q2446">
        <v>86583</v>
      </c>
      <c r="R2446">
        <v>34951</v>
      </c>
      <c r="S2446">
        <v>51632</v>
      </c>
      <c r="T2446">
        <v>10</v>
      </c>
      <c r="U2446">
        <v>24.8</v>
      </c>
      <c r="V2446">
        <v>-32482</v>
      </c>
      <c r="W2446">
        <v>-9.3000000000000007</v>
      </c>
      <c r="X2446">
        <v>31</v>
      </c>
      <c r="Y2446">
        <v>2288</v>
      </c>
      <c r="Z2446">
        <v>2290</v>
      </c>
      <c r="AA2446">
        <v>28073</v>
      </c>
      <c r="AB2446">
        <v>0</v>
      </c>
    </row>
    <row r="2447" spans="1:28" x14ac:dyDescent="0.35">
      <c r="A2447">
        <v>2002</v>
      </c>
      <c r="B2447" t="s">
        <v>46</v>
      </c>
      <c r="C2447" t="s">
        <v>62</v>
      </c>
      <c r="D2447">
        <v>202653</v>
      </c>
      <c r="E2447">
        <v>203456</v>
      </c>
      <c r="F2447">
        <v>1279528</v>
      </c>
      <c r="G2447">
        <v>1334682</v>
      </c>
      <c r="H2447">
        <v>2536</v>
      </c>
      <c r="I2447">
        <v>1.2</v>
      </c>
      <c r="J2447">
        <v>9934</v>
      </c>
      <c r="K2447">
        <v>4.8</v>
      </c>
      <c r="L2447">
        <v>191742</v>
      </c>
      <c r="M2447">
        <v>29945</v>
      </c>
      <c r="N2447">
        <v>161797</v>
      </c>
      <c r="O2447">
        <v>2.2000000000000002</v>
      </c>
      <c r="P2447">
        <v>14.4</v>
      </c>
      <c r="Q2447">
        <v>302049</v>
      </c>
      <c r="R2447">
        <v>113693</v>
      </c>
      <c r="S2447">
        <v>188356</v>
      </c>
      <c r="T2447">
        <v>8.5</v>
      </c>
      <c r="U2447">
        <v>22.6</v>
      </c>
      <c r="V2447">
        <v>-110307</v>
      </c>
      <c r="W2447">
        <v>-8.1999999999999993</v>
      </c>
      <c r="X2447">
        <v>28.8</v>
      </c>
      <c r="Y2447">
        <v>7089</v>
      </c>
      <c r="Z2447">
        <v>7105</v>
      </c>
      <c r="AA2447">
        <v>86946</v>
      </c>
      <c r="AB2447">
        <v>0</v>
      </c>
    </row>
    <row r="2448" spans="1:28" x14ac:dyDescent="0.35">
      <c r="A2448">
        <v>2002</v>
      </c>
      <c r="B2448" t="s">
        <v>46</v>
      </c>
      <c r="C2448" t="s">
        <v>63</v>
      </c>
      <c r="D2448">
        <v>149087</v>
      </c>
      <c r="E2448">
        <v>150263</v>
      </c>
      <c r="F2448">
        <v>945423</v>
      </c>
      <c r="G2448">
        <v>979721</v>
      </c>
      <c r="H2448">
        <v>1993</v>
      </c>
      <c r="I2448">
        <v>1.3</v>
      </c>
      <c r="J2448">
        <v>6606</v>
      </c>
      <c r="K2448">
        <v>4.3</v>
      </c>
      <c r="L2448">
        <v>130204</v>
      </c>
      <c r="M2448">
        <v>22643</v>
      </c>
      <c r="N2448">
        <v>107561</v>
      </c>
      <c r="O2448">
        <v>2.2999999999999998</v>
      </c>
      <c r="P2448">
        <v>13.3</v>
      </c>
      <c r="Q2448">
        <v>198799</v>
      </c>
      <c r="R2448">
        <v>71756</v>
      </c>
      <c r="S2448">
        <v>127043</v>
      </c>
      <c r="T2448">
        <v>7.3</v>
      </c>
      <c r="U2448">
        <v>20.3</v>
      </c>
      <c r="V2448">
        <v>-68595</v>
      </c>
      <c r="W2448">
        <v>-7</v>
      </c>
      <c r="X2448">
        <v>26.6</v>
      </c>
      <c r="Y2448">
        <v>4056</v>
      </c>
      <c r="Z2448">
        <v>4070</v>
      </c>
      <c r="AA2448">
        <v>49606</v>
      </c>
      <c r="AB2448">
        <v>0</v>
      </c>
    </row>
    <row r="2449" spans="1:28" x14ac:dyDescent="0.35">
      <c r="A2449">
        <v>2002</v>
      </c>
      <c r="B2449" t="s">
        <v>46</v>
      </c>
      <c r="C2449" t="s">
        <v>64</v>
      </c>
      <c r="D2449">
        <v>117432</v>
      </c>
      <c r="E2449">
        <v>119121</v>
      </c>
      <c r="F2449">
        <v>746960</v>
      </c>
      <c r="G2449">
        <v>768858</v>
      </c>
      <c r="H2449">
        <v>1892</v>
      </c>
      <c r="I2449">
        <v>1.6</v>
      </c>
      <c r="J2449">
        <v>4978</v>
      </c>
      <c r="K2449">
        <v>4.0999999999999996</v>
      </c>
      <c r="L2449">
        <v>99094</v>
      </c>
      <c r="M2449">
        <v>20127</v>
      </c>
      <c r="N2449">
        <v>78967</v>
      </c>
      <c r="O2449">
        <v>2.6</v>
      </c>
      <c r="P2449">
        <v>12.9</v>
      </c>
      <c r="Q2449">
        <v>142890</v>
      </c>
      <c r="R2449">
        <v>50427</v>
      </c>
      <c r="S2449">
        <v>92463</v>
      </c>
      <c r="T2449">
        <v>6.6</v>
      </c>
      <c r="U2449">
        <v>18.600000000000001</v>
      </c>
      <c r="V2449">
        <v>-43796</v>
      </c>
      <c r="W2449">
        <v>-5.7</v>
      </c>
      <c r="X2449">
        <v>25.8</v>
      </c>
      <c r="Y2449">
        <v>2567</v>
      </c>
      <c r="Z2449">
        <v>2606</v>
      </c>
      <c r="AA2449">
        <v>31139</v>
      </c>
      <c r="AB2449">
        <v>0</v>
      </c>
    </row>
    <row r="2450" spans="1:28" x14ac:dyDescent="0.35">
      <c r="A2450">
        <v>2002</v>
      </c>
      <c r="B2450" t="s">
        <v>46</v>
      </c>
      <c r="C2450" t="s">
        <v>65</v>
      </c>
      <c r="D2450">
        <v>82323</v>
      </c>
      <c r="E2450">
        <v>84308</v>
      </c>
      <c r="F2450">
        <v>527219</v>
      </c>
      <c r="G2450">
        <v>544755</v>
      </c>
      <c r="H2450">
        <v>1493</v>
      </c>
      <c r="I2450">
        <v>1.7</v>
      </c>
      <c r="J2450">
        <v>4257</v>
      </c>
      <c r="K2450">
        <v>5</v>
      </c>
      <c r="L2450">
        <v>68745</v>
      </c>
      <c r="M2450">
        <v>15471</v>
      </c>
      <c r="N2450">
        <v>53274</v>
      </c>
      <c r="O2450">
        <v>2.8</v>
      </c>
      <c r="P2450">
        <v>12.6</v>
      </c>
      <c r="Q2450">
        <v>103816</v>
      </c>
      <c r="R2450">
        <v>40431</v>
      </c>
      <c r="S2450">
        <v>63385</v>
      </c>
      <c r="T2450">
        <v>7.4</v>
      </c>
      <c r="U2450">
        <v>19.100000000000001</v>
      </c>
      <c r="V2450">
        <v>-35071</v>
      </c>
      <c r="W2450">
        <v>-6.5</v>
      </c>
      <c r="X2450">
        <v>25.2</v>
      </c>
      <c r="Y2450">
        <v>1738</v>
      </c>
      <c r="Z2450">
        <v>1765</v>
      </c>
      <c r="AA2450">
        <v>21520</v>
      </c>
      <c r="AB2450">
        <v>0</v>
      </c>
    </row>
    <row r="2451" spans="1:28" x14ac:dyDescent="0.35">
      <c r="A2451">
        <v>2002</v>
      </c>
      <c r="B2451" t="s">
        <v>46</v>
      </c>
      <c r="C2451" t="s">
        <v>45</v>
      </c>
      <c r="D2451">
        <v>132881</v>
      </c>
      <c r="E2451">
        <v>136848</v>
      </c>
      <c r="F2451">
        <v>860990</v>
      </c>
      <c r="G2451">
        <v>884972</v>
      </c>
      <c r="H2451">
        <v>3445</v>
      </c>
      <c r="I2451">
        <v>2.5</v>
      </c>
      <c r="J2451">
        <v>6717</v>
      </c>
      <c r="K2451">
        <v>4.9000000000000004</v>
      </c>
      <c r="L2451">
        <v>111626</v>
      </c>
      <c r="M2451">
        <v>30733</v>
      </c>
      <c r="N2451">
        <v>80893</v>
      </c>
      <c r="O2451">
        <v>3.5</v>
      </c>
      <c r="P2451">
        <v>12.6</v>
      </c>
      <c r="Q2451">
        <v>159590</v>
      </c>
      <c r="R2451">
        <v>62795</v>
      </c>
      <c r="S2451">
        <v>96795</v>
      </c>
      <c r="T2451">
        <v>7.1</v>
      </c>
      <c r="U2451">
        <v>18</v>
      </c>
      <c r="V2451">
        <v>-47964</v>
      </c>
      <c r="W2451">
        <v>-5.4</v>
      </c>
      <c r="X2451">
        <v>25.2</v>
      </c>
      <c r="Y2451">
        <v>2742</v>
      </c>
      <c r="Z2451">
        <v>2780</v>
      </c>
      <c r="AA2451">
        <v>33777</v>
      </c>
      <c r="AB2451">
        <v>0</v>
      </c>
    </row>
    <row r="2452" spans="1:28" x14ac:dyDescent="0.35">
      <c r="A2452">
        <v>2002</v>
      </c>
      <c r="B2452" t="s">
        <v>47</v>
      </c>
      <c r="C2452" t="s">
        <v>44</v>
      </c>
      <c r="D2452">
        <v>17086</v>
      </c>
      <c r="E2452">
        <v>18640</v>
      </c>
      <c r="F2452">
        <v>443622</v>
      </c>
      <c r="G2452">
        <v>221811</v>
      </c>
      <c r="H2452">
        <v>18640</v>
      </c>
      <c r="I2452">
        <v>200</v>
      </c>
      <c r="J2452">
        <v>0</v>
      </c>
      <c r="K2452">
        <v>0</v>
      </c>
      <c r="L2452">
        <v>443622</v>
      </c>
      <c r="M2452">
        <v>443622</v>
      </c>
      <c r="N2452">
        <v>0</v>
      </c>
      <c r="O2452">
        <v>200</v>
      </c>
      <c r="P2452">
        <v>200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443622</v>
      </c>
      <c r="W2452">
        <v>200</v>
      </c>
      <c r="X2452">
        <v>0</v>
      </c>
      <c r="AB2452">
        <v>0</v>
      </c>
    </row>
    <row r="2453" spans="1:28" x14ac:dyDescent="0.35">
      <c r="A2453">
        <v>2002</v>
      </c>
      <c r="B2453" t="s">
        <v>47</v>
      </c>
      <c r="C2453" t="s">
        <v>57</v>
      </c>
      <c r="D2453">
        <v>33253</v>
      </c>
      <c r="E2453">
        <v>34331</v>
      </c>
      <c r="F2453">
        <v>457681</v>
      </c>
      <c r="G2453">
        <v>458866</v>
      </c>
      <c r="H2453">
        <v>700</v>
      </c>
      <c r="I2453">
        <v>2</v>
      </c>
      <c r="J2453">
        <v>2502</v>
      </c>
      <c r="K2453">
        <v>7.1</v>
      </c>
      <c r="L2453">
        <v>119035</v>
      </c>
      <c r="M2453">
        <v>7035</v>
      </c>
      <c r="N2453">
        <v>112000</v>
      </c>
      <c r="O2453">
        <v>1.5</v>
      </c>
      <c r="P2453">
        <v>25.9</v>
      </c>
      <c r="Q2453">
        <v>121405</v>
      </c>
      <c r="R2453">
        <v>59564</v>
      </c>
      <c r="S2453">
        <v>61841</v>
      </c>
      <c r="T2453">
        <v>13</v>
      </c>
      <c r="U2453">
        <v>26.5</v>
      </c>
      <c r="V2453">
        <v>-2370</v>
      </c>
      <c r="W2453">
        <v>-0.6</v>
      </c>
      <c r="X2453">
        <v>51.8</v>
      </c>
      <c r="Y2453">
        <v>1909</v>
      </c>
      <c r="Z2453">
        <v>1920</v>
      </c>
      <c r="AA2453">
        <v>49163</v>
      </c>
      <c r="AB2453">
        <v>0</v>
      </c>
    </row>
    <row r="2454" spans="1:28" x14ac:dyDescent="0.35">
      <c r="A2454">
        <v>2002</v>
      </c>
      <c r="B2454" t="s">
        <v>47</v>
      </c>
      <c r="C2454" t="s">
        <v>58</v>
      </c>
      <c r="D2454">
        <v>33458</v>
      </c>
      <c r="E2454">
        <v>34714</v>
      </c>
      <c r="F2454">
        <v>443911</v>
      </c>
      <c r="G2454">
        <v>460169</v>
      </c>
      <c r="H2454">
        <v>1005</v>
      </c>
      <c r="I2454">
        <v>2.8</v>
      </c>
      <c r="J2454">
        <v>2179</v>
      </c>
      <c r="K2454">
        <v>6.2</v>
      </c>
      <c r="L2454">
        <v>88846</v>
      </c>
      <c r="M2454">
        <v>14629</v>
      </c>
      <c r="N2454">
        <v>74217</v>
      </c>
      <c r="O2454">
        <v>3.2</v>
      </c>
      <c r="P2454">
        <v>19.3</v>
      </c>
      <c r="Q2454">
        <v>121362</v>
      </c>
      <c r="R2454">
        <v>54728</v>
      </c>
      <c r="S2454">
        <v>66634</v>
      </c>
      <c r="T2454">
        <v>11.9</v>
      </c>
      <c r="U2454">
        <v>26.4</v>
      </c>
      <c r="V2454">
        <v>-32516</v>
      </c>
      <c r="W2454">
        <v>-7.1</v>
      </c>
      <c r="X2454">
        <v>38.6</v>
      </c>
      <c r="Y2454">
        <v>1857</v>
      </c>
      <c r="Z2454">
        <v>1876</v>
      </c>
      <c r="AA2454">
        <v>48139</v>
      </c>
      <c r="AB2454">
        <v>0</v>
      </c>
    </row>
    <row r="2455" spans="1:28" x14ac:dyDescent="0.35">
      <c r="A2455">
        <v>2002</v>
      </c>
      <c r="B2455" t="s">
        <v>47</v>
      </c>
      <c r="C2455" t="s">
        <v>59</v>
      </c>
      <c r="D2455">
        <v>32237</v>
      </c>
      <c r="E2455">
        <v>33805</v>
      </c>
      <c r="F2455">
        <v>422601</v>
      </c>
      <c r="G2455">
        <v>436796</v>
      </c>
      <c r="H2455">
        <v>1003</v>
      </c>
      <c r="I2455">
        <v>2.9</v>
      </c>
      <c r="J2455">
        <v>1633</v>
      </c>
      <c r="K2455">
        <v>4.8</v>
      </c>
      <c r="L2455">
        <v>75851</v>
      </c>
      <c r="M2455">
        <v>13472</v>
      </c>
      <c r="N2455">
        <v>62379</v>
      </c>
      <c r="O2455">
        <v>3.1</v>
      </c>
      <c r="P2455">
        <v>17.399999999999999</v>
      </c>
      <c r="Q2455">
        <v>104240</v>
      </c>
      <c r="R2455">
        <v>40516</v>
      </c>
      <c r="S2455">
        <v>63724</v>
      </c>
      <c r="T2455">
        <v>9.3000000000000007</v>
      </c>
      <c r="U2455">
        <v>23.9</v>
      </c>
      <c r="V2455">
        <v>-28389</v>
      </c>
      <c r="W2455">
        <v>-6.5</v>
      </c>
      <c r="X2455">
        <v>34.799999999999997</v>
      </c>
      <c r="Y2455">
        <v>1343</v>
      </c>
      <c r="Z2455">
        <v>1344</v>
      </c>
      <c r="AA2455">
        <v>34607</v>
      </c>
      <c r="AB2455">
        <v>0</v>
      </c>
    </row>
    <row r="2456" spans="1:28" x14ac:dyDescent="0.35">
      <c r="A2456">
        <v>2002</v>
      </c>
      <c r="B2456" t="s">
        <v>47</v>
      </c>
      <c r="C2456" t="s">
        <v>60</v>
      </c>
      <c r="D2456">
        <v>31505</v>
      </c>
      <c r="E2456">
        <v>33558</v>
      </c>
      <c r="F2456">
        <v>412046</v>
      </c>
      <c r="G2456">
        <v>424125</v>
      </c>
      <c r="H2456">
        <v>1255</v>
      </c>
      <c r="I2456">
        <v>3.7</v>
      </c>
      <c r="J2456">
        <v>1401</v>
      </c>
      <c r="K2456">
        <v>4.2</v>
      </c>
      <c r="L2456">
        <v>70803</v>
      </c>
      <c r="M2456">
        <v>14534</v>
      </c>
      <c r="N2456">
        <v>56269</v>
      </c>
      <c r="O2456">
        <v>3.4</v>
      </c>
      <c r="P2456">
        <v>16.7</v>
      </c>
      <c r="Q2456">
        <v>94960</v>
      </c>
      <c r="R2456">
        <v>35104</v>
      </c>
      <c r="S2456">
        <v>59856</v>
      </c>
      <c r="T2456">
        <v>8.3000000000000007</v>
      </c>
      <c r="U2456">
        <v>22.4</v>
      </c>
      <c r="V2456">
        <v>-24157</v>
      </c>
      <c r="W2456">
        <v>-5.7</v>
      </c>
      <c r="X2456">
        <v>33.4</v>
      </c>
      <c r="Y2456">
        <v>1150</v>
      </c>
      <c r="Z2456">
        <v>1151</v>
      </c>
      <c r="AA2456">
        <v>29534</v>
      </c>
      <c r="AB2456">
        <v>0</v>
      </c>
    </row>
    <row r="2457" spans="1:28" x14ac:dyDescent="0.35">
      <c r="A2457">
        <v>2002</v>
      </c>
      <c r="B2457" t="s">
        <v>47</v>
      </c>
      <c r="C2457" t="s">
        <v>61</v>
      </c>
      <c r="D2457">
        <v>28582</v>
      </c>
      <c r="E2457">
        <v>29107</v>
      </c>
      <c r="F2457">
        <v>373313</v>
      </c>
      <c r="G2457">
        <v>388357</v>
      </c>
      <c r="H2457">
        <v>286</v>
      </c>
      <c r="I2457">
        <v>1</v>
      </c>
      <c r="J2457">
        <v>1396</v>
      </c>
      <c r="K2457">
        <v>4.7</v>
      </c>
      <c r="L2457">
        <v>54760</v>
      </c>
      <c r="M2457">
        <v>6236</v>
      </c>
      <c r="N2457">
        <v>48524</v>
      </c>
      <c r="O2457">
        <v>1.6</v>
      </c>
      <c r="P2457">
        <v>14.1</v>
      </c>
      <c r="Q2457">
        <v>84847</v>
      </c>
      <c r="R2457">
        <v>30945</v>
      </c>
      <c r="S2457">
        <v>53902</v>
      </c>
      <c r="T2457">
        <v>8</v>
      </c>
      <c r="U2457">
        <v>21.8</v>
      </c>
      <c r="V2457">
        <v>-30087</v>
      </c>
      <c r="W2457">
        <v>-7.7</v>
      </c>
      <c r="X2457">
        <v>28.2</v>
      </c>
      <c r="Y2457">
        <v>939</v>
      </c>
      <c r="Z2457">
        <v>946</v>
      </c>
      <c r="AA2457">
        <v>24193</v>
      </c>
      <c r="AB2457">
        <v>0</v>
      </c>
    </row>
    <row r="2458" spans="1:28" x14ac:dyDescent="0.35">
      <c r="A2458">
        <v>2002</v>
      </c>
      <c r="B2458" t="s">
        <v>47</v>
      </c>
      <c r="C2458" t="s">
        <v>62</v>
      </c>
      <c r="D2458">
        <v>116227</v>
      </c>
      <c r="E2458">
        <v>118635</v>
      </c>
      <c r="F2458">
        <v>1522595</v>
      </c>
      <c r="G2458">
        <v>1570349</v>
      </c>
      <c r="H2458">
        <v>1367</v>
      </c>
      <c r="I2458">
        <v>1.1000000000000001</v>
      </c>
      <c r="J2458">
        <v>4782</v>
      </c>
      <c r="K2458">
        <v>4</v>
      </c>
      <c r="L2458">
        <v>210767</v>
      </c>
      <c r="M2458">
        <v>29468</v>
      </c>
      <c r="N2458">
        <v>181299</v>
      </c>
      <c r="O2458">
        <v>1.9</v>
      </c>
      <c r="P2458">
        <v>13.4</v>
      </c>
      <c r="Q2458">
        <v>306275</v>
      </c>
      <c r="R2458">
        <v>98906</v>
      </c>
      <c r="S2458">
        <v>207369</v>
      </c>
      <c r="T2458">
        <v>6.3</v>
      </c>
      <c r="U2458">
        <v>19.5</v>
      </c>
      <c r="V2458">
        <v>-95508</v>
      </c>
      <c r="W2458">
        <v>-6.1</v>
      </c>
      <c r="X2458">
        <v>26.8</v>
      </c>
      <c r="Y2458">
        <v>2898</v>
      </c>
      <c r="Z2458">
        <v>2909</v>
      </c>
      <c r="AA2458">
        <v>74516</v>
      </c>
      <c r="AB2458">
        <v>0</v>
      </c>
    </row>
    <row r="2459" spans="1:28" x14ac:dyDescent="0.35">
      <c r="A2459">
        <v>2002</v>
      </c>
      <c r="B2459" t="s">
        <v>47</v>
      </c>
      <c r="C2459" t="s">
        <v>63</v>
      </c>
      <c r="D2459">
        <v>90490</v>
      </c>
      <c r="E2459">
        <v>94194</v>
      </c>
      <c r="F2459">
        <v>1186264</v>
      </c>
      <c r="G2459">
        <v>1221311</v>
      </c>
      <c r="H2459">
        <v>1254</v>
      </c>
      <c r="I2459">
        <v>1.3</v>
      </c>
      <c r="J2459">
        <v>3955</v>
      </c>
      <c r="K2459">
        <v>4.0999999999999996</v>
      </c>
      <c r="L2459">
        <v>149805</v>
      </c>
      <c r="M2459">
        <v>24175</v>
      </c>
      <c r="N2459">
        <v>125630</v>
      </c>
      <c r="O2459">
        <v>2</v>
      </c>
      <c r="P2459">
        <v>12.3</v>
      </c>
      <c r="Q2459">
        <v>219899</v>
      </c>
      <c r="R2459">
        <v>71989</v>
      </c>
      <c r="S2459">
        <v>147910</v>
      </c>
      <c r="T2459">
        <v>5.9</v>
      </c>
      <c r="U2459">
        <v>18</v>
      </c>
      <c r="V2459">
        <v>-70094</v>
      </c>
      <c r="W2459">
        <v>-5.7</v>
      </c>
      <c r="X2459">
        <v>24.6</v>
      </c>
      <c r="Y2459">
        <v>1719</v>
      </c>
      <c r="Z2459">
        <v>1730</v>
      </c>
      <c r="AA2459">
        <v>44381</v>
      </c>
      <c r="AB2459">
        <v>0</v>
      </c>
    </row>
    <row r="2460" spans="1:28" x14ac:dyDescent="0.35">
      <c r="A2460">
        <v>2002</v>
      </c>
      <c r="B2460" t="s">
        <v>47</v>
      </c>
      <c r="C2460" t="s">
        <v>64</v>
      </c>
      <c r="D2460">
        <v>71569</v>
      </c>
      <c r="E2460">
        <v>76186</v>
      </c>
      <c r="F2460">
        <v>943588</v>
      </c>
      <c r="G2460">
        <v>966170</v>
      </c>
      <c r="H2460">
        <v>1281</v>
      </c>
      <c r="I2460">
        <v>1.7</v>
      </c>
      <c r="J2460">
        <v>3434</v>
      </c>
      <c r="K2460">
        <v>4.4000000000000004</v>
      </c>
      <c r="L2460">
        <v>117670</v>
      </c>
      <c r="M2460">
        <v>23238</v>
      </c>
      <c r="N2460">
        <v>94432</v>
      </c>
      <c r="O2460">
        <v>2.4</v>
      </c>
      <c r="P2460">
        <v>12.2</v>
      </c>
      <c r="Q2460">
        <v>162833</v>
      </c>
      <c r="R2460">
        <v>54053</v>
      </c>
      <c r="S2460">
        <v>108780</v>
      </c>
      <c r="T2460">
        <v>5.6</v>
      </c>
      <c r="U2460">
        <v>16.899999999999999</v>
      </c>
      <c r="V2460">
        <v>-45163</v>
      </c>
      <c r="W2460">
        <v>-4.7</v>
      </c>
      <c r="X2460">
        <v>24.4</v>
      </c>
      <c r="Y2460">
        <v>1074</v>
      </c>
      <c r="Z2460">
        <v>1100</v>
      </c>
      <c r="AA2460">
        <v>27855</v>
      </c>
      <c r="AB2460">
        <v>0</v>
      </c>
    </row>
    <row r="2461" spans="1:28" x14ac:dyDescent="0.35">
      <c r="A2461">
        <v>2002</v>
      </c>
      <c r="B2461" t="s">
        <v>47</v>
      </c>
      <c r="C2461" t="s">
        <v>65</v>
      </c>
      <c r="D2461">
        <v>55202</v>
      </c>
      <c r="E2461">
        <v>60984</v>
      </c>
      <c r="F2461">
        <v>731544</v>
      </c>
      <c r="G2461">
        <v>750193</v>
      </c>
      <c r="H2461">
        <v>1212</v>
      </c>
      <c r="I2461">
        <v>2</v>
      </c>
      <c r="J2461">
        <v>3349</v>
      </c>
      <c r="K2461">
        <v>5.4</v>
      </c>
      <c r="L2461">
        <v>89710</v>
      </c>
      <c r="M2461">
        <v>19095</v>
      </c>
      <c r="N2461">
        <v>70615</v>
      </c>
      <c r="O2461">
        <v>2.5</v>
      </c>
      <c r="P2461">
        <v>12</v>
      </c>
      <c r="Q2461">
        <v>127007</v>
      </c>
      <c r="R2461">
        <v>47343</v>
      </c>
      <c r="S2461">
        <v>79664</v>
      </c>
      <c r="T2461">
        <v>6.3</v>
      </c>
      <c r="U2461">
        <v>16.899999999999999</v>
      </c>
      <c r="V2461">
        <v>-37297</v>
      </c>
      <c r="W2461">
        <v>-4.9000000000000004</v>
      </c>
      <c r="X2461">
        <v>24</v>
      </c>
      <c r="Y2461">
        <v>750</v>
      </c>
      <c r="Z2461">
        <v>780</v>
      </c>
      <c r="AA2461">
        <v>19225</v>
      </c>
      <c r="AB2461">
        <v>0</v>
      </c>
    </row>
    <row r="2462" spans="1:28" x14ac:dyDescent="0.35">
      <c r="A2462">
        <v>2002</v>
      </c>
      <c r="B2462" t="s">
        <v>47</v>
      </c>
      <c r="C2462" t="s">
        <v>45</v>
      </c>
      <c r="D2462">
        <v>104899</v>
      </c>
      <c r="E2462">
        <v>116722</v>
      </c>
      <c r="F2462">
        <v>1408715</v>
      </c>
      <c r="G2462">
        <v>1437292</v>
      </c>
      <c r="H2462">
        <v>3756</v>
      </c>
      <c r="I2462">
        <v>3.2</v>
      </c>
      <c r="J2462">
        <v>6133</v>
      </c>
      <c r="K2462">
        <v>5.2</v>
      </c>
      <c r="L2462">
        <v>176583</v>
      </c>
      <c r="M2462">
        <v>51962</v>
      </c>
      <c r="N2462">
        <v>124621</v>
      </c>
      <c r="O2462">
        <v>3.6</v>
      </c>
      <c r="P2462">
        <v>12.3</v>
      </c>
      <c r="Q2462">
        <v>233736</v>
      </c>
      <c r="R2462">
        <v>86695</v>
      </c>
      <c r="S2462">
        <v>147041</v>
      </c>
      <c r="T2462">
        <v>6</v>
      </c>
      <c r="U2462">
        <v>16.3</v>
      </c>
      <c r="V2462">
        <v>-57153</v>
      </c>
      <c r="W2462">
        <v>-4</v>
      </c>
      <c r="X2462">
        <v>24.6</v>
      </c>
      <c r="Y2462">
        <v>1445</v>
      </c>
      <c r="Z2462">
        <v>1514</v>
      </c>
      <c r="AA2462">
        <v>37961</v>
      </c>
      <c r="AB2462">
        <v>0</v>
      </c>
    </row>
    <row r="2463" spans="1:28" x14ac:dyDescent="0.35">
      <c r="A2463">
        <v>2002</v>
      </c>
      <c r="B2463" t="s">
        <v>48</v>
      </c>
      <c r="C2463" t="s">
        <v>44</v>
      </c>
      <c r="D2463">
        <v>8094</v>
      </c>
      <c r="E2463">
        <v>9990</v>
      </c>
      <c r="F2463">
        <v>470858</v>
      </c>
      <c r="G2463">
        <v>235429</v>
      </c>
      <c r="H2463">
        <v>9990</v>
      </c>
      <c r="I2463">
        <v>200</v>
      </c>
      <c r="J2463">
        <v>0</v>
      </c>
      <c r="K2463">
        <v>0</v>
      </c>
      <c r="L2463">
        <v>470858</v>
      </c>
      <c r="M2463">
        <v>470858</v>
      </c>
      <c r="N2463">
        <v>0</v>
      </c>
      <c r="O2463">
        <v>200</v>
      </c>
      <c r="P2463">
        <v>200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470858</v>
      </c>
      <c r="W2463">
        <v>200</v>
      </c>
      <c r="X2463">
        <v>0</v>
      </c>
      <c r="AB2463">
        <v>0</v>
      </c>
    </row>
    <row r="2464" spans="1:28" x14ac:dyDescent="0.35">
      <c r="A2464">
        <v>2002</v>
      </c>
      <c r="B2464" t="s">
        <v>48</v>
      </c>
      <c r="C2464" t="s">
        <v>57</v>
      </c>
      <c r="D2464">
        <v>16434</v>
      </c>
      <c r="E2464">
        <v>18319</v>
      </c>
      <c r="F2464">
        <v>503944</v>
      </c>
      <c r="G2464">
        <v>501571</v>
      </c>
      <c r="H2464">
        <v>743</v>
      </c>
      <c r="I2464">
        <v>4</v>
      </c>
      <c r="J2464">
        <v>1180</v>
      </c>
      <c r="K2464">
        <v>6.4</v>
      </c>
      <c r="L2464">
        <v>132663</v>
      </c>
      <c r="M2464">
        <v>12988</v>
      </c>
      <c r="N2464">
        <v>119675</v>
      </c>
      <c r="O2464">
        <v>2.6</v>
      </c>
      <c r="P2464">
        <v>26.4</v>
      </c>
      <c r="Q2464">
        <v>127917</v>
      </c>
      <c r="R2464">
        <v>56660</v>
      </c>
      <c r="S2464">
        <v>71257</v>
      </c>
      <c r="T2464">
        <v>11.3</v>
      </c>
      <c r="U2464">
        <v>25.5</v>
      </c>
      <c r="V2464">
        <v>4746</v>
      </c>
      <c r="W2464">
        <v>0.9</v>
      </c>
      <c r="X2464">
        <v>51</v>
      </c>
      <c r="Y2464">
        <v>812</v>
      </c>
      <c r="Z2464">
        <v>827</v>
      </c>
      <c r="AA2464">
        <v>46157</v>
      </c>
      <c r="AB2464">
        <v>0</v>
      </c>
    </row>
    <row r="2465" spans="1:28" x14ac:dyDescent="0.35">
      <c r="A2465">
        <v>2002</v>
      </c>
      <c r="B2465" t="s">
        <v>48</v>
      </c>
      <c r="C2465" t="s">
        <v>58</v>
      </c>
      <c r="D2465">
        <v>17553</v>
      </c>
      <c r="E2465">
        <v>19704</v>
      </c>
      <c r="F2465">
        <v>515970</v>
      </c>
      <c r="G2465">
        <v>534057</v>
      </c>
      <c r="H2465">
        <v>877</v>
      </c>
      <c r="I2465">
        <v>4.4000000000000004</v>
      </c>
      <c r="J2465">
        <v>1084</v>
      </c>
      <c r="K2465">
        <v>5.5</v>
      </c>
      <c r="L2465">
        <v>101101</v>
      </c>
      <c r="M2465">
        <v>20161</v>
      </c>
      <c r="N2465">
        <v>80940</v>
      </c>
      <c r="O2465">
        <v>3.8</v>
      </c>
      <c r="P2465">
        <v>18.899999999999999</v>
      </c>
      <c r="Q2465">
        <v>137274</v>
      </c>
      <c r="R2465">
        <v>56789</v>
      </c>
      <c r="S2465">
        <v>80485</v>
      </c>
      <c r="T2465">
        <v>10.6</v>
      </c>
      <c r="U2465">
        <v>25.7</v>
      </c>
      <c r="V2465">
        <v>-36173</v>
      </c>
      <c r="W2465">
        <v>-6.8</v>
      </c>
      <c r="X2465">
        <v>37.799999999999997</v>
      </c>
      <c r="Y2465">
        <v>842</v>
      </c>
      <c r="Z2465">
        <v>870</v>
      </c>
      <c r="AA2465">
        <v>48503</v>
      </c>
      <c r="AB2465">
        <v>0</v>
      </c>
    </row>
    <row r="2466" spans="1:28" x14ac:dyDescent="0.35">
      <c r="A2466">
        <v>2002</v>
      </c>
      <c r="B2466" t="s">
        <v>48</v>
      </c>
      <c r="C2466" t="s">
        <v>59</v>
      </c>
      <c r="D2466">
        <v>17642</v>
      </c>
      <c r="E2466">
        <v>20887</v>
      </c>
      <c r="F2466">
        <v>518135</v>
      </c>
      <c r="G2466">
        <v>531662</v>
      </c>
      <c r="H2466">
        <v>1038</v>
      </c>
      <c r="I2466">
        <v>5</v>
      </c>
      <c r="J2466">
        <v>794</v>
      </c>
      <c r="K2466">
        <v>3.8</v>
      </c>
      <c r="L2466">
        <v>92967</v>
      </c>
      <c r="M2466">
        <v>20651</v>
      </c>
      <c r="N2466">
        <v>72316</v>
      </c>
      <c r="O2466">
        <v>3.9</v>
      </c>
      <c r="P2466">
        <v>17.5</v>
      </c>
      <c r="Q2466">
        <v>120020</v>
      </c>
      <c r="R2466">
        <v>40814</v>
      </c>
      <c r="S2466">
        <v>79206</v>
      </c>
      <c r="T2466">
        <v>7.7</v>
      </c>
      <c r="U2466">
        <v>22.6</v>
      </c>
      <c r="V2466">
        <v>-27053</v>
      </c>
      <c r="W2466">
        <v>-5.0999999999999996</v>
      </c>
      <c r="X2466">
        <v>35</v>
      </c>
      <c r="Y2466">
        <v>591</v>
      </c>
      <c r="Z2466">
        <v>603</v>
      </c>
      <c r="AA2466">
        <v>33997</v>
      </c>
      <c r="AB2466">
        <v>0</v>
      </c>
    </row>
    <row r="2467" spans="1:28" x14ac:dyDescent="0.35">
      <c r="A2467">
        <v>2002</v>
      </c>
      <c r="B2467" t="s">
        <v>48</v>
      </c>
      <c r="C2467" t="s">
        <v>60</v>
      </c>
      <c r="D2467">
        <v>18274</v>
      </c>
      <c r="E2467">
        <v>24143</v>
      </c>
      <c r="F2467">
        <v>532200</v>
      </c>
      <c r="G2467">
        <v>540700</v>
      </c>
      <c r="H2467">
        <v>1658</v>
      </c>
      <c r="I2467">
        <v>7</v>
      </c>
      <c r="J2467">
        <v>612</v>
      </c>
      <c r="K2467">
        <v>2.6</v>
      </c>
      <c r="L2467">
        <v>93899</v>
      </c>
      <c r="M2467">
        <v>26416</v>
      </c>
      <c r="N2467">
        <v>67483</v>
      </c>
      <c r="O2467">
        <v>4.9000000000000004</v>
      </c>
      <c r="P2467">
        <v>17.399999999999999</v>
      </c>
      <c r="Q2467">
        <v>110898</v>
      </c>
      <c r="R2467">
        <v>32518</v>
      </c>
      <c r="S2467">
        <v>78380</v>
      </c>
      <c r="T2467">
        <v>6</v>
      </c>
      <c r="U2467">
        <v>20.5</v>
      </c>
      <c r="V2467">
        <v>-16999</v>
      </c>
      <c r="W2467">
        <v>-3.1</v>
      </c>
      <c r="X2467">
        <v>34.799999999999997</v>
      </c>
      <c r="Y2467">
        <v>489</v>
      </c>
      <c r="Z2467">
        <v>494</v>
      </c>
      <c r="AA2467">
        <v>28209</v>
      </c>
      <c r="AB2467">
        <v>0</v>
      </c>
    </row>
    <row r="2468" spans="1:28" x14ac:dyDescent="0.35">
      <c r="A2468">
        <v>2002</v>
      </c>
      <c r="B2468" t="s">
        <v>48</v>
      </c>
      <c r="C2468" t="s">
        <v>61</v>
      </c>
      <c r="D2468">
        <v>15006</v>
      </c>
      <c r="E2468">
        <v>16049</v>
      </c>
      <c r="F2468">
        <v>436286</v>
      </c>
      <c r="G2468">
        <v>451780</v>
      </c>
      <c r="H2468">
        <v>263</v>
      </c>
      <c r="I2468">
        <v>1.6</v>
      </c>
      <c r="J2468">
        <v>844</v>
      </c>
      <c r="K2468">
        <v>5.2</v>
      </c>
      <c r="L2468">
        <v>63250</v>
      </c>
      <c r="M2468">
        <v>8445</v>
      </c>
      <c r="N2468">
        <v>54805</v>
      </c>
      <c r="O2468">
        <v>1.9</v>
      </c>
      <c r="P2468">
        <v>14</v>
      </c>
      <c r="Q2468">
        <v>94237</v>
      </c>
      <c r="R2468">
        <v>32144</v>
      </c>
      <c r="S2468">
        <v>62093</v>
      </c>
      <c r="T2468">
        <v>7.1</v>
      </c>
      <c r="U2468">
        <v>20.9</v>
      </c>
      <c r="V2468">
        <v>-30987</v>
      </c>
      <c r="W2468">
        <v>-6.9</v>
      </c>
      <c r="X2468">
        <v>28</v>
      </c>
      <c r="Y2468">
        <v>402</v>
      </c>
      <c r="Z2468">
        <v>408</v>
      </c>
      <c r="AA2468">
        <v>23441</v>
      </c>
      <c r="AB2468">
        <v>0</v>
      </c>
    </row>
    <row r="2469" spans="1:28" x14ac:dyDescent="0.35">
      <c r="A2469">
        <v>2002</v>
      </c>
      <c r="B2469" t="s">
        <v>48</v>
      </c>
      <c r="C2469" t="s">
        <v>62</v>
      </c>
      <c r="D2469">
        <v>64037</v>
      </c>
      <c r="E2469">
        <v>69970</v>
      </c>
      <c r="F2469">
        <v>1868273</v>
      </c>
      <c r="G2469">
        <v>1924042</v>
      </c>
      <c r="H2469">
        <v>1318</v>
      </c>
      <c r="I2469">
        <v>1.9</v>
      </c>
      <c r="J2469">
        <v>3270</v>
      </c>
      <c r="K2469">
        <v>4.5999999999999996</v>
      </c>
      <c r="L2469">
        <v>251167</v>
      </c>
      <c r="M2469">
        <v>37573</v>
      </c>
      <c r="N2469">
        <v>213594</v>
      </c>
      <c r="O2469">
        <v>2</v>
      </c>
      <c r="P2469">
        <v>13.1</v>
      </c>
      <c r="Q2469">
        <v>362704</v>
      </c>
      <c r="R2469">
        <v>111341</v>
      </c>
      <c r="S2469">
        <v>251363</v>
      </c>
      <c r="T2469">
        <v>5.8</v>
      </c>
      <c r="U2469">
        <v>18.899999999999999</v>
      </c>
      <c r="V2469">
        <v>-111537</v>
      </c>
      <c r="W2469">
        <v>-5.8</v>
      </c>
      <c r="X2469">
        <v>26.2</v>
      </c>
      <c r="Y2469">
        <v>1306</v>
      </c>
      <c r="Z2469">
        <v>1328</v>
      </c>
      <c r="AA2469">
        <v>74949</v>
      </c>
      <c r="AB2469">
        <v>0</v>
      </c>
    </row>
    <row r="2470" spans="1:28" x14ac:dyDescent="0.35">
      <c r="A2470">
        <v>2002</v>
      </c>
      <c r="B2470" t="s">
        <v>48</v>
      </c>
      <c r="C2470" t="s">
        <v>63</v>
      </c>
      <c r="D2470">
        <v>53931</v>
      </c>
      <c r="E2470">
        <v>62684</v>
      </c>
      <c r="F2470">
        <v>1588821</v>
      </c>
      <c r="G2470">
        <v>1632570</v>
      </c>
      <c r="H2470">
        <v>1507</v>
      </c>
      <c r="I2470">
        <v>2.4</v>
      </c>
      <c r="J2470">
        <v>3423</v>
      </c>
      <c r="K2470">
        <v>5.4</v>
      </c>
      <c r="L2470">
        <v>196531</v>
      </c>
      <c r="M2470">
        <v>35250</v>
      </c>
      <c r="N2470">
        <v>161281</v>
      </c>
      <c r="O2470">
        <v>2.2000000000000002</v>
      </c>
      <c r="P2470">
        <v>12</v>
      </c>
      <c r="Q2470">
        <v>284029</v>
      </c>
      <c r="R2470">
        <v>87609</v>
      </c>
      <c r="S2470">
        <v>196420</v>
      </c>
      <c r="T2470">
        <v>5.4</v>
      </c>
      <c r="U2470">
        <v>17.399999999999999</v>
      </c>
      <c r="V2470">
        <v>-87498</v>
      </c>
      <c r="W2470">
        <v>-5.4</v>
      </c>
      <c r="X2470">
        <v>24</v>
      </c>
      <c r="Y2470">
        <v>778</v>
      </c>
      <c r="Z2470">
        <v>808</v>
      </c>
      <c r="AA2470">
        <v>45570</v>
      </c>
      <c r="AB2470">
        <v>0</v>
      </c>
    </row>
    <row r="2471" spans="1:28" x14ac:dyDescent="0.35">
      <c r="A2471">
        <v>2002</v>
      </c>
      <c r="B2471" t="s">
        <v>48</v>
      </c>
      <c r="C2471" t="s">
        <v>64</v>
      </c>
      <c r="D2471">
        <v>45348</v>
      </c>
      <c r="E2471">
        <v>56006</v>
      </c>
      <c r="F2471">
        <v>1341671</v>
      </c>
      <c r="G2471">
        <v>1376687</v>
      </c>
      <c r="H2471">
        <v>1658</v>
      </c>
      <c r="I2471">
        <v>2.9</v>
      </c>
      <c r="J2471">
        <v>3120</v>
      </c>
      <c r="K2471">
        <v>5.5</v>
      </c>
      <c r="L2471">
        <v>162247</v>
      </c>
      <c r="M2471">
        <v>35180</v>
      </c>
      <c r="N2471">
        <v>127067</v>
      </c>
      <c r="O2471">
        <v>2.6</v>
      </c>
      <c r="P2471">
        <v>11.8</v>
      </c>
      <c r="Q2471">
        <v>232279</v>
      </c>
      <c r="R2471">
        <v>71729</v>
      </c>
      <c r="S2471">
        <v>160550</v>
      </c>
      <c r="T2471">
        <v>5.2</v>
      </c>
      <c r="U2471">
        <v>16.899999999999999</v>
      </c>
      <c r="V2471">
        <v>-70032</v>
      </c>
      <c r="W2471">
        <v>-5.0999999999999996</v>
      </c>
      <c r="X2471">
        <v>23.6</v>
      </c>
      <c r="Y2471">
        <v>510</v>
      </c>
      <c r="Z2471">
        <v>582</v>
      </c>
      <c r="AA2471">
        <v>30159</v>
      </c>
      <c r="AB2471">
        <v>0</v>
      </c>
    </row>
    <row r="2472" spans="1:28" x14ac:dyDescent="0.35">
      <c r="A2472">
        <v>2002</v>
      </c>
      <c r="B2472" t="s">
        <v>48</v>
      </c>
      <c r="C2472" t="s">
        <v>65</v>
      </c>
      <c r="D2472">
        <v>38533</v>
      </c>
      <c r="E2472">
        <v>52560</v>
      </c>
      <c r="F2472">
        <v>1150911</v>
      </c>
      <c r="G2472">
        <v>1178191</v>
      </c>
      <c r="H2472">
        <v>1855</v>
      </c>
      <c r="I2472">
        <v>3.5</v>
      </c>
      <c r="J2472">
        <v>3433</v>
      </c>
      <c r="K2472">
        <v>6.4</v>
      </c>
      <c r="L2472">
        <v>143925</v>
      </c>
      <c r="M2472">
        <v>34300</v>
      </c>
      <c r="N2472">
        <v>109625</v>
      </c>
      <c r="O2472">
        <v>2.9</v>
      </c>
      <c r="P2472">
        <v>12.2</v>
      </c>
      <c r="Q2472">
        <v>198484</v>
      </c>
      <c r="R2472">
        <v>68417</v>
      </c>
      <c r="S2472">
        <v>130067</v>
      </c>
      <c r="T2472">
        <v>5.8</v>
      </c>
      <c r="U2472">
        <v>16.8</v>
      </c>
      <c r="V2472">
        <v>-54559</v>
      </c>
      <c r="W2472">
        <v>-4.5999999999999996</v>
      </c>
      <c r="X2472">
        <v>24.4</v>
      </c>
      <c r="Y2472">
        <v>375</v>
      </c>
      <c r="Z2472">
        <v>406</v>
      </c>
      <c r="AA2472">
        <v>21951</v>
      </c>
      <c r="AB2472">
        <v>0</v>
      </c>
    </row>
    <row r="2473" spans="1:28" x14ac:dyDescent="0.35">
      <c r="A2473">
        <v>2002</v>
      </c>
      <c r="B2473" t="s">
        <v>48</v>
      </c>
      <c r="C2473" t="s">
        <v>45</v>
      </c>
      <c r="D2473">
        <v>89312</v>
      </c>
      <c r="E2473">
        <v>120878</v>
      </c>
      <c r="F2473">
        <v>2719827</v>
      </c>
      <c r="G2473">
        <v>2772411</v>
      </c>
      <c r="H2473">
        <v>5201</v>
      </c>
      <c r="I2473">
        <v>4.3</v>
      </c>
      <c r="J2473">
        <v>7015</v>
      </c>
      <c r="K2473">
        <v>5.8</v>
      </c>
      <c r="L2473">
        <v>327200</v>
      </c>
      <c r="M2473">
        <v>100509</v>
      </c>
      <c r="N2473">
        <v>226691</v>
      </c>
      <c r="O2473">
        <v>3.6</v>
      </c>
      <c r="P2473">
        <v>11.8</v>
      </c>
      <c r="Q2473">
        <v>432368</v>
      </c>
      <c r="R2473">
        <v>142131</v>
      </c>
      <c r="S2473">
        <v>290237</v>
      </c>
      <c r="T2473">
        <v>5.0999999999999996</v>
      </c>
      <c r="U2473">
        <v>15.6</v>
      </c>
      <c r="V2473">
        <v>-105168</v>
      </c>
      <c r="W2473">
        <v>-3.8</v>
      </c>
      <c r="X2473">
        <v>23.6</v>
      </c>
      <c r="Y2473">
        <v>786</v>
      </c>
      <c r="Z2473">
        <v>859</v>
      </c>
      <c r="AA2473">
        <v>46593</v>
      </c>
      <c r="AB2473">
        <v>0</v>
      </c>
    </row>
    <row r="2474" spans="1:28" x14ac:dyDescent="0.35">
      <c r="A2474">
        <v>2002</v>
      </c>
      <c r="B2474" t="s">
        <v>49</v>
      </c>
      <c r="C2474" t="s">
        <v>44</v>
      </c>
      <c r="D2474">
        <v>2062</v>
      </c>
      <c r="E2474">
        <v>3097</v>
      </c>
      <c r="F2474">
        <v>278969</v>
      </c>
      <c r="G2474">
        <v>139485</v>
      </c>
      <c r="H2474">
        <v>3097</v>
      </c>
      <c r="I2474">
        <v>200</v>
      </c>
      <c r="J2474">
        <v>0</v>
      </c>
      <c r="K2474">
        <v>0</v>
      </c>
      <c r="L2474">
        <v>278969</v>
      </c>
      <c r="M2474">
        <v>278969</v>
      </c>
      <c r="N2474">
        <v>0</v>
      </c>
      <c r="O2474">
        <v>200</v>
      </c>
      <c r="P2474">
        <v>200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278969</v>
      </c>
      <c r="W2474">
        <v>200</v>
      </c>
      <c r="X2474">
        <v>0</v>
      </c>
      <c r="AB2474">
        <v>0</v>
      </c>
    </row>
    <row r="2475" spans="1:28" x14ac:dyDescent="0.35">
      <c r="A2475">
        <v>2002</v>
      </c>
      <c r="B2475" t="s">
        <v>49</v>
      </c>
      <c r="C2475" t="s">
        <v>57</v>
      </c>
      <c r="D2475">
        <v>3830</v>
      </c>
      <c r="E2475">
        <v>4807</v>
      </c>
      <c r="F2475">
        <v>264821</v>
      </c>
      <c r="G2475">
        <v>266349</v>
      </c>
      <c r="H2475">
        <v>404</v>
      </c>
      <c r="I2475">
        <v>8.5</v>
      </c>
      <c r="J2475">
        <v>327</v>
      </c>
      <c r="K2475">
        <v>6.9</v>
      </c>
      <c r="L2475">
        <v>70705</v>
      </c>
      <c r="M2475">
        <v>10688</v>
      </c>
      <c r="N2475">
        <v>60017</v>
      </c>
      <c r="O2475">
        <v>4</v>
      </c>
      <c r="P2475">
        <v>26.5</v>
      </c>
      <c r="Q2475">
        <v>73761</v>
      </c>
      <c r="R2475">
        <v>31147</v>
      </c>
      <c r="S2475">
        <v>42614</v>
      </c>
      <c r="T2475">
        <v>11.7</v>
      </c>
      <c r="U2475">
        <v>27.7</v>
      </c>
      <c r="V2475">
        <v>-3056</v>
      </c>
      <c r="W2475">
        <v>-1.2</v>
      </c>
      <c r="X2475">
        <v>53</v>
      </c>
      <c r="Y2475">
        <v>177</v>
      </c>
      <c r="Z2475">
        <v>187</v>
      </c>
      <c r="AA2475">
        <v>24309</v>
      </c>
      <c r="AB2475">
        <v>0</v>
      </c>
    </row>
    <row r="2476" spans="1:28" x14ac:dyDescent="0.35">
      <c r="A2476">
        <v>2002</v>
      </c>
      <c r="B2476" t="s">
        <v>49</v>
      </c>
      <c r="C2476" t="s">
        <v>58</v>
      </c>
      <c r="D2476">
        <v>4369</v>
      </c>
      <c r="E2476">
        <v>5697</v>
      </c>
      <c r="F2476">
        <v>289361</v>
      </c>
      <c r="G2476">
        <v>301281</v>
      </c>
      <c r="H2476">
        <v>357</v>
      </c>
      <c r="I2476">
        <v>6.3</v>
      </c>
      <c r="J2476">
        <v>352</v>
      </c>
      <c r="K2476">
        <v>6.2</v>
      </c>
      <c r="L2476">
        <v>58899</v>
      </c>
      <c r="M2476">
        <v>13229</v>
      </c>
      <c r="N2476">
        <v>45670</v>
      </c>
      <c r="O2476">
        <v>4.4000000000000004</v>
      </c>
      <c r="P2476">
        <v>19.5</v>
      </c>
      <c r="Q2476">
        <v>82739</v>
      </c>
      <c r="R2476">
        <v>31415</v>
      </c>
      <c r="S2476">
        <v>51324</v>
      </c>
      <c r="T2476">
        <v>10.4</v>
      </c>
      <c r="U2476">
        <v>27.5</v>
      </c>
      <c r="V2476">
        <v>-23840</v>
      </c>
      <c r="W2476">
        <v>-8</v>
      </c>
      <c r="X2476">
        <v>39</v>
      </c>
      <c r="Y2476">
        <v>197</v>
      </c>
      <c r="Z2476">
        <v>213</v>
      </c>
      <c r="AA2476">
        <v>26453</v>
      </c>
      <c r="AB2476">
        <v>0</v>
      </c>
    </row>
    <row r="2477" spans="1:28" x14ac:dyDescent="0.35">
      <c r="A2477">
        <v>2002</v>
      </c>
      <c r="B2477" t="s">
        <v>49</v>
      </c>
      <c r="C2477" t="s">
        <v>59</v>
      </c>
      <c r="D2477">
        <v>4670</v>
      </c>
      <c r="E2477">
        <v>6900</v>
      </c>
      <c r="F2477">
        <v>305585</v>
      </c>
      <c r="G2477">
        <v>312358</v>
      </c>
      <c r="H2477">
        <v>490</v>
      </c>
      <c r="I2477">
        <v>7.2</v>
      </c>
      <c r="J2477">
        <v>253</v>
      </c>
      <c r="K2477">
        <v>3.7</v>
      </c>
      <c r="L2477">
        <v>59224</v>
      </c>
      <c r="M2477">
        <v>18177</v>
      </c>
      <c r="N2477">
        <v>41047</v>
      </c>
      <c r="O2477">
        <v>5.8</v>
      </c>
      <c r="P2477">
        <v>19</v>
      </c>
      <c r="Q2477">
        <v>72770</v>
      </c>
      <c r="R2477">
        <v>22433</v>
      </c>
      <c r="S2477">
        <v>50337</v>
      </c>
      <c r="T2477">
        <v>7.2</v>
      </c>
      <c r="U2477">
        <v>23.3</v>
      </c>
      <c r="V2477">
        <v>-13546</v>
      </c>
      <c r="W2477">
        <v>-4.3</v>
      </c>
      <c r="X2477">
        <v>38</v>
      </c>
      <c r="Y2477">
        <v>143</v>
      </c>
      <c r="Z2477">
        <v>143</v>
      </c>
      <c r="AA2477">
        <v>18457</v>
      </c>
      <c r="AB2477">
        <v>0</v>
      </c>
    </row>
    <row r="2478" spans="1:28" x14ac:dyDescent="0.35">
      <c r="A2478">
        <v>2002</v>
      </c>
      <c r="B2478" t="s">
        <v>49</v>
      </c>
      <c r="C2478" t="s">
        <v>60</v>
      </c>
      <c r="D2478">
        <v>5234</v>
      </c>
      <c r="E2478">
        <v>10035</v>
      </c>
      <c r="F2478">
        <v>331146</v>
      </c>
      <c r="G2478">
        <v>339250</v>
      </c>
      <c r="H2478">
        <v>954</v>
      </c>
      <c r="I2478">
        <v>9.9</v>
      </c>
      <c r="J2478">
        <v>194</v>
      </c>
      <c r="K2478">
        <v>2</v>
      </c>
      <c r="L2478">
        <v>59019</v>
      </c>
      <c r="M2478">
        <v>19788</v>
      </c>
      <c r="N2478">
        <v>39231</v>
      </c>
      <c r="O2478">
        <v>5.8</v>
      </c>
      <c r="P2478">
        <v>17.399999999999999</v>
      </c>
      <c r="Q2478">
        <v>75227</v>
      </c>
      <c r="R2478">
        <v>19138</v>
      </c>
      <c r="S2478">
        <v>56089</v>
      </c>
      <c r="T2478">
        <v>5.6</v>
      </c>
      <c r="U2478">
        <v>22.2</v>
      </c>
      <c r="V2478">
        <v>-16208</v>
      </c>
      <c r="W2478">
        <v>-4.8</v>
      </c>
      <c r="X2478">
        <v>34.799999999999997</v>
      </c>
      <c r="Y2478">
        <v>115</v>
      </c>
      <c r="Z2478">
        <v>127</v>
      </c>
      <c r="AA2478">
        <v>15529</v>
      </c>
      <c r="AB2478">
        <v>0</v>
      </c>
    </row>
    <row r="2479" spans="1:28" x14ac:dyDescent="0.35">
      <c r="A2479">
        <v>2002</v>
      </c>
      <c r="B2479" t="s">
        <v>49</v>
      </c>
      <c r="C2479" t="s">
        <v>61</v>
      </c>
      <c r="D2479">
        <v>3744</v>
      </c>
      <c r="E2479">
        <v>4839</v>
      </c>
      <c r="F2479">
        <v>249567</v>
      </c>
      <c r="G2479">
        <v>260196</v>
      </c>
      <c r="H2479">
        <v>231</v>
      </c>
      <c r="I2479">
        <v>4.7</v>
      </c>
      <c r="J2479">
        <v>374</v>
      </c>
      <c r="K2479">
        <v>7.6</v>
      </c>
      <c r="L2479">
        <v>38051</v>
      </c>
      <c r="M2479">
        <v>7387</v>
      </c>
      <c r="N2479">
        <v>30664</v>
      </c>
      <c r="O2479">
        <v>2.8</v>
      </c>
      <c r="P2479">
        <v>14.6</v>
      </c>
      <c r="Q2479">
        <v>59308</v>
      </c>
      <c r="R2479">
        <v>19242</v>
      </c>
      <c r="S2479">
        <v>40066</v>
      </c>
      <c r="T2479">
        <v>7.4</v>
      </c>
      <c r="U2479">
        <v>22.8</v>
      </c>
      <c r="V2479">
        <v>-21257</v>
      </c>
      <c r="W2479">
        <v>-8.1999999999999993</v>
      </c>
      <c r="X2479">
        <v>29.2</v>
      </c>
      <c r="Y2479">
        <v>91</v>
      </c>
      <c r="Z2479">
        <v>132</v>
      </c>
      <c r="AA2479">
        <v>11869</v>
      </c>
      <c r="AB2479">
        <v>0</v>
      </c>
    </row>
    <row r="2480" spans="1:28" x14ac:dyDescent="0.35">
      <c r="A2480">
        <v>2002</v>
      </c>
      <c r="B2480" t="s">
        <v>49</v>
      </c>
      <c r="C2480" t="s">
        <v>62</v>
      </c>
      <c r="D2480">
        <v>16059</v>
      </c>
      <c r="E2480">
        <v>21476</v>
      </c>
      <c r="F2480">
        <v>1066348</v>
      </c>
      <c r="G2480">
        <v>1099965</v>
      </c>
      <c r="H2480">
        <v>1221</v>
      </c>
      <c r="I2480">
        <v>5.7</v>
      </c>
      <c r="J2480">
        <v>1229</v>
      </c>
      <c r="K2480">
        <v>5.7</v>
      </c>
      <c r="L2480">
        <v>149253</v>
      </c>
      <c r="M2480">
        <v>27657</v>
      </c>
      <c r="N2480">
        <v>121596</v>
      </c>
      <c r="O2480">
        <v>2.5</v>
      </c>
      <c r="P2480">
        <v>13.6</v>
      </c>
      <c r="Q2480">
        <v>216486</v>
      </c>
      <c r="R2480">
        <v>61130</v>
      </c>
      <c r="S2480">
        <v>155356</v>
      </c>
      <c r="T2480">
        <v>5.6</v>
      </c>
      <c r="U2480">
        <v>19.7</v>
      </c>
      <c r="V2480">
        <v>-67233</v>
      </c>
      <c r="W2480">
        <v>-6.1</v>
      </c>
      <c r="X2480">
        <v>27.2</v>
      </c>
      <c r="Y2480">
        <v>264</v>
      </c>
      <c r="Z2480">
        <v>284</v>
      </c>
      <c r="AA2480">
        <v>34971</v>
      </c>
      <c r="AB2480">
        <v>0</v>
      </c>
    </row>
    <row r="2481" spans="1:28" x14ac:dyDescent="0.35">
      <c r="A2481">
        <v>2002</v>
      </c>
      <c r="B2481" t="s">
        <v>49</v>
      </c>
      <c r="C2481" t="s">
        <v>63</v>
      </c>
      <c r="D2481">
        <v>15020</v>
      </c>
      <c r="E2481">
        <v>23099</v>
      </c>
      <c r="F2481">
        <v>1000627</v>
      </c>
      <c r="G2481">
        <v>1025594</v>
      </c>
      <c r="H2481">
        <v>1109</v>
      </c>
      <c r="I2481">
        <v>4.8</v>
      </c>
      <c r="J2481">
        <v>1404</v>
      </c>
      <c r="K2481">
        <v>6</v>
      </c>
      <c r="L2481">
        <v>131489</v>
      </c>
      <c r="M2481">
        <v>30847</v>
      </c>
      <c r="N2481">
        <v>100642</v>
      </c>
      <c r="O2481">
        <v>3</v>
      </c>
      <c r="P2481">
        <v>12.8</v>
      </c>
      <c r="Q2481">
        <v>181422</v>
      </c>
      <c r="R2481">
        <v>52429</v>
      </c>
      <c r="S2481">
        <v>128993</v>
      </c>
      <c r="T2481">
        <v>5.0999999999999996</v>
      </c>
      <c r="U2481">
        <v>17.7</v>
      </c>
      <c r="V2481">
        <v>-49933</v>
      </c>
      <c r="W2481">
        <v>-4.9000000000000004</v>
      </c>
      <c r="X2481">
        <v>25.6</v>
      </c>
      <c r="Y2481">
        <v>172</v>
      </c>
      <c r="Z2481">
        <v>194</v>
      </c>
      <c r="AA2481">
        <v>23249</v>
      </c>
      <c r="AB2481">
        <v>0</v>
      </c>
    </row>
    <row r="2482" spans="1:28" x14ac:dyDescent="0.35">
      <c r="A2482">
        <v>2002</v>
      </c>
      <c r="B2482" t="s">
        <v>49</v>
      </c>
      <c r="C2482" t="s">
        <v>64</v>
      </c>
      <c r="D2482">
        <v>14322</v>
      </c>
      <c r="E2482">
        <v>25087</v>
      </c>
      <c r="F2482">
        <v>961662</v>
      </c>
      <c r="G2482">
        <v>985369</v>
      </c>
      <c r="H2482">
        <v>1344</v>
      </c>
      <c r="I2482">
        <v>5.3</v>
      </c>
      <c r="J2482">
        <v>1969</v>
      </c>
      <c r="K2482">
        <v>7.8</v>
      </c>
      <c r="L2482">
        <v>124172</v>
      </c>
      <c r="M2482">
        <v>33934</v>
      </c>
      <c r="N2482">
        <v>90238</v>
      </c>
      <c r="O2482">
        <v>3.4</v>
      </c>
      <c r="P2482">
        <v>12.6</v>
      </c>
      <c r="Q2482">
        <v>171585</v>
      </c>
      <c r="R2482">
        <v>50465</v>
      </c>
      <c r="S2482">
        <v>121120</v>
      </c>
      <c r="T2482">
        <v>5.0999999999999996</v>
      </c>
      <c r="U2482">
        <v>17.399999999999999</v>
      </c>
      <c r="V2482">
        <v>-47413</v>
      </c>
      <c r="W2482">
        <v>-4.8</v>
      </c>
      <c r="X2482">
        <v>25.2</v>
      </c>
      <c r="Y2482">
        <v>120</v>
      </c>
      <c r="Z2482">
        <v>144</v>
      </c>
      <c r="AA2482">
        <v>16111</v>
      </c>
      <c r="AB2482">
        <v>0</v>
      </c>
    </row>
    <row r="2483" spans="1:28" x14ac:dyDescent="0.35">
      <c r="A2483">
        <v>2002</v>
      </c>
      <c r="B2483" t="s">
        <v>49</v>
      </c>
      <c r="C2483" t="s">
        <v>65</v>
      </c>
      <c r="D2483">
        <v>13457</v>
      </c>
      <c r="E2483">
        <v>28019</v>
      </c>
      <c r="F2483">
        <v>905666</v>
      </c>
      <c r="G2483">
        <v>927102</v>
      </c>
      <c r="H2483">
        <v>1586</v>
      </c>
      <c r="I2483">
        <v>5.6</v>
      </c>
      <c r="J2483">
        <v>2066</v>
      </c>
      <c r="K2483">
        <v>7.3</v>
      </c>
      <c r="L2483">
        <v>119210</v>
      </c>
      <c r="M2483">
        <v>32989</v>
      </c>
      <c r="N2483">
        <v>86221</v>
      </c>
      <c r="O2483">
        <v>3.6</v>
      </c>
      <c r="P2483">
        <v>12.9</v>
      </c>
      <c r="Q2483">
        <v>162082</v>
      </c>
      <c r="R2483">
        <v>51555</v>
      </c>
      <c r="S2483">
        <v>110527</v>
      </c>
      <c r="T2483">
        <v>5.6</v>
      </c>
      <c r="U2483">
        <v>17.5</v>
      </c>
      <c r="V2483">
        <v>-42872</v>
      </c>
      <c r="W2483">
        <v>-4.5999999999999996</v>
      </c>
      <c r="X2483">
        <v>25.8</v>
      </c>
      <c r="Y2483">
        <v>85</v>
      </c>
      <c r="Z2483">
        <v>92</v>
      </c>
      <c r="AA2483">
        <v>11029</v>
      </c>
      <c r="AB2483">
        <v>0</v>
      </c>
    </row>
    <row r="2484" spans="1:28" x14ac:dyDescent="0.35">
      <c r="A2484">
        <v>2002</v>
      </c>
      <c r="B2484" t="s">
        <v>49</v>
      </c>
      <c r="C2484" t="s">
        <v>45</v>
      </c>
      <c r="D2484">
        <v>37448</v>
      </c>
      <c r="E2484">
        <v>72333</v>
      </c>
      <c r="F2484">
        <v>2543040</v>
      </c>
      <c r="G2484">
        <v>2593616</v>
      </c>
      <c r="H2484">
        <v>4446</v>
      </c>
      <c r="I2484">
        <v>6.1</v>
      </c>
      <c r="J2484">
        <v>4811</v>
      </c>
      <c r="K2484">
        <v>6.6</v>
      </c>
      <c r="L2484">
        <v>315818</v>
      </c>
      <c r="M2484">
        <v>107534</v>
      </c>
      <c r="N2484">
        <v>208284</v>
      </c>
      <c r="O2484">
        <v>4.0999999999999996</v>
      </c>
      <c r="P2484">
        <v>12.2</v>
      </c>
      <c r="Q2484">
        <v>416969</v>
      </c>
      <c r="R2484">
        <v>137666</v>
      </c>
      <c r="S2484">
        <v>279303</v>
      </c>
      <c r="T2484">
        <v>5.3</v>
      </c>
      <c r="U2484">
        <v>16.100000000000001</v>
      </c>
      <c r="V2484">
        <v>-101151</v>
      </c>
      <c r="W2484">
        <v>-3.9</v>
      </c>
      <c r="X2484">
        <v>24.4</v>
      </c>
      <c r="Y2484">
        <v>259</v>
      </c>
      <c r="Z2484">
        <v>297</v>
      </c>
      <c r="AA2484">
        <v>35248</v>
      </c>
      <c r="AB2484">
        <v>0</v>
      </c>
    </row>
    <row r="2485" spans="1:28" x14ac:dyDescent="0.35">
      <c r="A2485">
        <v>2002</v>
      </c>
      <c r="B2485" t="s">
        <v>50</v>
      </c>
      <c r="C2485" t="s">
        <v>44</v>
      </c>
      <c r="D2485">
        <v>968</v>
      </c>
      <c r="E2485">
        <v>1978</v>
      </c>
      <c r="F2485">
        <v>285648</v>
      </c>
      <c r="G2485">
        <v>142824</v>
      </c>
      <c r="H2485">
        <v>1978</v>
      </c>
      <c r="I2485">
        <v>200</v>
      </c>
      <c r="J2485">
        <v>0</v>
      </c>
      <c r="K2485">
        <v>0</v>
      </c>
      <c r="L2485">
        <v>285648</v>
      </c>
      <c r="M2485">
        <v>285648</v>
      </c>
      <c r="N2485">
        <v>0</v>
      </c>
      <c r="O2485">
        <v>200</v>
      </c>
      <c r="P2485">
        <v>200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285648</v>
      </c>
      <c r="W2485">
        <v>200</v>
      </c>
      <c r="X2485">
        <v>0</v>
      </c>
      <c r="AB2485">
        <v>0</v>
      </c>
    </row>
    <row r="2486" spans="1:28" x14ac:dyDescent="0.35">
      <c r="A2486">
        <v>2002</v>
      </c>
      <c r="B2486" t="s">
        <v>50</v>
      </c>
      <c r="C2486" t="s">
        <v>57</v>
      </c>
      <c r="D2486">
        <v>1552</v>
      </c>
      <c r="E2486">
        <v>2493</v>
      </c>
      <c r="F2486">
        <v>234512</v>
      </c>
      <c r="G2486">
        <v>234329</v>
      </c>
      <c r="H2486">
        <v>279</v>
      </c>
      <c r="I2486">
        <v>11.4</v>
      </c>
      <c r="J2486">
        <v>172</v>
      </c>
      <c r="K2486">
        <v>7.1</v>
      </c>
      <c r="L2486">
        <v>69835</v>
      </c>
      <c r="M2486">
        <v>11843</v>
      </c>
      <c r="N2486">
        <v>57992</v>
      </c>
      <c r="O2486">
        <v>5.0999999999999996</v>
      </c>
      <c r="P2486">
        <v>29.8</v>
      </c>
      <c r="Q2486">
        <v>69468</v>
      </c>
      <c r="R2486">
        <v>31050</v>
      </c>
      <c r="S2486">
        <v>38418</v>
      </c>
      <c r="T2486">
        <v>13.3</v>
      </c>
      <c r="U2486">
        <v>29.6</v>
      </c>
      <c r="V2486">
        <v>367</v>
      </c>
      <c r="W2486">
        <v>0.2</v>
      </c>
      <c r="X2486">
        <v>59.2</v>
      </c>
      <c r="Y2486">
        <v>83</v>
      </c>
      <c r="Z2486">
        <v>89</v>
      </c>
      <c r="AA2486">
        <v>24442</v>
      </c>
      <c r="AB2486">
        <v>0</v>
      </c>
    </row>
    <row r="2487" spans="1:28" x14ac:dyDescent="0.35">
      <c r="A2487">
        <v>2002</v>
      </c>
      <c r="B2487" t="s">
        <v>50</v>
      </c>
      <c r="C2487" t="s">
        <v>58</v>
      </c>
      <c r="D2487">
        <v>1825</v>
      </c>
      <c r="E2487">
        <v>3395</v>
      </c>
      <c r="F2487">
        <v>264724</v>
      </c>
      <c r="G2487">
        <v>271699</v>
      </c>
      <c r="H2487">
        <v>372</v>
      </c>
      <c r="I2487">
        <v>11.3</v>
      </c>
      <c r="J2487">
        <v>172</v>
      </c>
      <c r="K2487">
        <v>5.2</v>
      </c>
      <c r="L2487">
        <v>63638</v>
      </c>
      <c r="M2487">
        <v>16404</v>
      </c>
      <c r="N2487">
        <v>47234</v>
      </c>
      <c r="O2487">
        <v>6</v>
      </c>
      <c r="P2487">
        <v>23.4</v>
      </c>
      <c r="Q2487">
        <v>77587</v>
      </c>
      <c r="R2487">
        <v>30010</v>
      </c>
      <c r="S2487">
        <v>47577</v>
      </c>
      <c r="T2487">
        <v>11</v>
      </c>
      <c r="U2487">
        <v>28.6</v>
      </c>
      <c r="V2487">
        <v>-13949</v>
      </c>
      <c r="W2487">
        <v>-5.2</v>
      </c>
      <c r="X2487">
        <v>46.8</v>
      </c>
      <c r="Y2487">
        <v>77</v>
      </c>
      <c r="Z2487">
        <v>89</v>
      </c>
      <c r="AA2487">
        <v>23345</v>
      </c>
      <c r="AB2487">
        <v>0</v>
      </c>
    </row>
    <row r="2488" spans="1:28" x14ac:dyDescent="0.35">
      <c r="A2488">
        <v>2002</v>
      </c>
      <c r="B2488" t="s">
        <v>50</v>
      </c>
      <c r="C2488" t="s">
        <v>59</v>
      </c>
      <c r="D2488">
        <v>2036</v>
      </c>
      <c r="E2488">
        <v>4082</v>
      </c>
      <c r="F2488">
        <v>287296</v>
      </c>
      <c r="G2488">
        <v>297246</v>
      </c>
      <c r="H2488">
        <v>385</v>
      </c>
      <c r="I2488">
        <v>9.6999999999999993</v>
      </c>
      <c r="J2488">
        <v>134</v>
      </c>
      <c r="K2488">
        <v>3.4</v>
      </c>
      <c r="L2488">
        <v>56607</v>
      </c>
      <c r="M2488">
        <v>18073</v>
      </c>
      <c r="N2488">
        <v>38534</v>
      </c>
      <c r="O2488">
        <v>6.1</v>
      </c>
      <c r="P2488">
        <v>19</v>
      </c>
      <c r="Q2488">
        <v>76506</v>
      </c>
      <c r="R2488">
        <v>21840</v>
      </c>
      <c r="S2488">
        <v>54666</v>
      </c>
      <c r="T2488">
        <v>7.3</v>
      </c>
      <c r="U2488">
        <v>25.7</v>
      </c>
      <c r="V2488">
        <v>-19899</v>
      </c>
      <c r="W2488">
        <v>-6.7</v>
      </c>
      <c r="X2488">
        <v>38</v>
      </c>
      <c r="Y2488">
        <v>56</v>
      </c>
      <c r="Z2488">
        <v>63</v>
      </c>
      <c r="AA2488">
        <v>16390</v>
      </c>
      <c r="AB2488">
        <v>0</v>
      </c>
    </row>
    <row r="2489" spans="1:28" x14ac:dyDescent="0.35">
      <c r="A2489">
        <v>2002</v>
      </c>
      <c r="B2489" t="s">
        <v>50</v>
      </c>
      <c r="C2489" t="s">
        <v>60</v>
      </c>
      <c r="D2489">
        <v>2353</v>
      </c>
      <c r="E2489">
        <v>7187</v>
      </c>
      <c r="F2489">
        <v>338511</v>
      </c>
      <c r="G2489">
        <v>332876</v>
      </c>
      <c r="H2489">
        <v>811</v>
      </c>
      <c r="I2489">
        <v>11.9</v>
      </c>
      <c r="J2489">
        <v>96</v>
      </c>
      <c r="K2489">
        <v>1.4</v>
      </c>
      <c r="L2489">
        <v>82327</v>
      </c>
      <c r="M2489">
        <v>35200</v>
      </c>
      <c r="N2489">
        <v>47127</v>
      </c>
      <c r="O2489">
        <v>10.6</v>
      </c>
      <c r="P2489">
        <v>24.7</v>
      </c>
      <c r="Q2489">
        <v>71057</v>
      </c>
      <c r="R2489">
        <v>14397</v>
      </c>
      <c r="S2489">
        <v>56660</v>
      </c>
      <c r="T2489">
        <v>4.3</v>
      </c>
      <c r="U2489">
        <v>21.3</v>
      </c>
      <c r="V2489">
        <v>11270</v>
      </c>
      <c r="W2489">
        <v>3.4</v>
      </c>
      <c r="X2489">
        <v>42.6</v>
      </c>
      <c r="Y2489">
        <v>29</v>
      </c>
      <c r="Z2489">
        <v>32</v>
      </c>
      <c r="AA2489">
        <v>8555</v>
      </c>
      <c r="AB2489">
        <v>0</v>
      </c>
    </row>
    <row r="2490" spans="1:28" x14ac:dyDescent="0.35">
      <c r="A2490">
        <v>2002</v>
      </c>
      <c r="B2490" t="s">
        <v>50</v>
      </c>
      <c r="C2490" t="s">
        <v>61</v>
      </c>
      <c r="D2490">
        <v>1560</v>
      </c>
      <c r="E2490">
        <v>3326</v>
      </c>
      <c r="F2490">
        <v>222725</v>
      </c>
      <c r="G2490">
        <v>232262</v>
      </c>
      <c r="H2490">
        <v>239</v>
      </c>
      <c r="I2490">
        <v>7.2</v>
      </c>
      <c r="J2490">
        <v>226</v>
      </c>
      <c r="K2490">
        <v>6.8</v>
      </c>
      <c r="L2490">
        <v>38394</v>
      </c>
      <c r="M2490">
        <v>10165</v>
      </c>
      <c r="N2490">
        <v>28229</v>
      </c>
      <c r="O2490">
        <v>4.4000000000000004</v>
      </c>
      <c r="P2490">
        <v>16.5</v>
      </c>
      <c r="Q2490">
        <v>57468</v>
      </c>
      <c r="R2490">
        <v>15724</v>
      </c>
      <c r="S2490">
        <v>41744</v>
      </c>
      <c r="T2490">
        <v>6.8</v>
      </c>
      <c r="U2490">
        <v>24.7</v>
      </c>
      <c r="V2490">
        <v>-19074</v>
      </c>
      <c r="W2490">
        <v>-8.1999999999999993</v>
      </c>
      <c r="X2490">
        <v>33</v>
      </c>
      <c r="Y2490">
        <v>39</v>
      </c>
      <c r="Z2490">
        <v>39</v>
      </c>
      <c r="AA2490">
        <v>10962</v>
      </c>
      <c r="AB2490">
        <v>0</v>
      </c>
    </row>
    <row r="2491" spans="1:28" x14ac:dyDescent="0.35">
      <c r="A2491">
        <v>2002</v>
      </c>
      <c r="B2491" t="s">
        <v>50</v>
      </c>
      <c r="C2491" t="s">
        <v>62</v>
      </c>
      <c r="D2491">
        <v>6816</v>
      </c>
      <c r="E2491">
        <v>14712</v>
      </c>
      <c r="F2491">
        <v>984533</v>
      </c>
      <c r="G2491">
        <v>1011972</v>
      </c>
      <c r="H2491">
        <v>1077</v>
      </c>
      <c r="I2491">
        <v>7.3</v>
      </c>
      <c r="J2491">
        <v>1102</v>
      </c>
      <c r="K2491">
        <v>7.5</v>
      </c>
      <c r="L2491">
        <v>152949</v>
      </c>
      <c r="M2491">
        <v>35336</v>
      </c>
      <c r="N2491">
        <v>117613</v>
      </c>
      <c r="O2491">
        <v>3.5</v>
      </c>
      <c r="P2491">
        <v>15.1</v>
      </c>
      <c r="Q2491">
        <v>207827</v>
      </c>
      <c r="R2491">
        <v>55327</v>
      </c>
      <c r="S2491">
        <v>152500</v>
      </c>
      <c r="T2491">
        <v>5.5</v>
      </c>
      <c r="U2491">
        <v>20.5</v>
      </c>
      <c r="V2491">
        <v>-54878</v>
      </c>
      <c r="W2491">
        <v>-5.4</v>
      </c>
      <c r="X2491">
        <v>30.2</v>
      </c>
      <c r="Y2491">
        <v>95</v>
      </c>
      <c r="Z2491">
        <v>123</v>
      </c>
      <c r="AA2491">
        <v>27624</v>
      </c>
      <c r="AB2491">
        <v>0</v>
      </c>
    </row>
    <row r="2492" spans="1:28" x14ac:dyDescent="0.35">
      <c r="A2492">
        <v>2002</v>
      </c>
      <c r="B2492" t="s">
        <v>50</v>
      </c>
      <c r="C2492" t="s">
        <v>63</v>
      </c>
      <c r="D2492">
        <v>7140</v>
      </c>
      <c r="E2492">
        <v>19958</v>
      </c>
      <c r="F2492">
        <v>1048722</v>
      </c>
      <c r="G2492">
        <v>1070062</v>
      </c>
      <c r="H2492">
        <v>1685</v>
      </c>
      <c r="I2492">
        <v>8.6</v>
      </c>
      <c r="J2492">
        <v>1138</v>
      </c>
      <c r="K2492">
        <v>5.8</v>
      </c>
      <c r="L2492">
        <v>152360</v>
      </c>
      <c r="M2492">
        <v>42447</v>
      </c>
      <c r="N2492">
        <v>109913</v>
      </c>
      <c r="O2492">
        <v>4</v>
      </c>
      <c r="P2492">
        <v>14.2</v>
      </c>
      <c r="Q2492">
        <v>195039</v>
      </c>
      <c r="R2492">
        <v>55123</v>
      </c>
      <c r="S2492">
        <v>139916</v>
      </c>
      <c r="T2492">
        <v>5.2</v>
      </c>
      <c r="U2492">
        <v>18.2</v>
      </c>
      <c r="V2492">
        <v>-42679</v>
      </c>
      <c r="W2492">
        <v>-4</v>
      </c>
      <c r="X2492">
        <v>28.4</v>
      </c>
      <c r="Y2492">
        <v>83</v>
      </c>
      <c r="Z2492">
        <v>87</v>
      </c>
      <c r="AA2492">
        <v>24500</v>
      </c>
      <c r="AB2492">
        <v>0</v>
      </c>
    </row>
    <row r="2493" spans="1:28" x14ac:dyDescent="0.35">
      <c r="A2493">
        <v>2002</v>
      </c>
      <c r="B2493" t="s">
        <v>50</v>
      </c>
      <c r="C2493" t="s">
        <v>64</v>
      </c>
      <c r="D2493">
        <v>7449</v>
      </c>
      <c r="E2493">
        <v>23586</v>
      </c>
      <c r="F2493">
        <v>1095688</v>
      </c>
      <c r="G2493">
        <v>1117049</v>
      </c>
      <c r="H2493">
        <v>1561</v>
      </c>
      <c r="I2493">
        <v>6.6</v>
      </c>
      <c r="J2493">
        <v>1679</v>
      </c>
      <c r="K2493">
        <v>7.1</v>
      </c>
      <c r="L2493">
        <v>149007</v>
      </c>
      <c r="M2493">
        <v>44184</v>
      </c>
      <c r="N2493">
        <v>104823</v>
      </c>
      <c r="O2493">
        <v>4</v>
      </c>
      <c r="P2493">
        <v>13.3</v>
      </c>
      <c r="Q2493">
        <v>191729</v>
      </c>
      <c r="R2493">
        <v>51810</v>
      </c>
      <c r="S2493">
        <v>139919</v>
      </c>
      <c r="T2493">
        <v>4.5999999999999996</v>
      </c>
      <c r="U2493">
        <v>17.2</v>
      </c>
      <c r="V2493">
        <v>-42722</v>
      </c>
      <c r="W2493">
        <v>-3.9</v>
      </c>
      <c r="X2493">
        <v>26.6</v>
      </c>
      <c r="Y2493">
        <v>48</v>
      </c>
      <c r="Z2493">
        <v>61</v>
      </c>
      <c r="AA2493">
        <v>13287</v>
      </c>
      <c r="AB2493">
        <v>0</v>
      </c>
    </row>
    <row r="2494" spans="1:28" x14ac:dyDescent="0.35">
      <c r="A2494">
        <v>2002</v>
      </c>
      <c r="B2494" t="s">
        <v>50</v>
      </c>
      <c r="C2494" t="s">
        <v>65</v>
      </c>
      <c r="D2494">
        <v>7944</v>
      </c>
      <c r="E2494">
        <v>32852</v>
      </c>
      <c r="F2494">
        <v>1181288</v>
      </c>
      <c r="G2494">
        <v>1207441</v>
      </c>
      <c r="H2494">
        <v>2211</v>
      </c>
      <c r="I2494">
        <v>6.7</v>
      </c>
      <c r="J2494">
        <v>2302</v>
      </c>
      <c r="K2494">
        <v>7</v>
      </c>
      <c r="L2494">
        <v>156965</v>
      </c>
      <c r="M2494">
        <v>45007</v>
      </c>
      <c r="N2494">
        <v>111958</v>
      </c>
      <c r="O2494">
        <v>3.7</v>
      </c>
      <c r="P2494">
        <v>13</v>
      </c>
      <c r="Q2494">
        <v>209270</v>
      </c>
      <c r="R2494">
        <v>58643</v>
      </c>
      <c r="S2494">
        <v>150627</v>
      </c>
      <c r="T2494">
        <v>4.9000000000000004</v>
      </c>
      <c r="U2494">
        <v>17.3</v>
      </c>
      <c r="V2494">
        <v>-52305</v>
      </c>
      <c r="W2494">
        <v>-4.3</v>
      </c>
      <c r="X2494">
        <v>26</v>
      </c>
      <c r="Y2494">
        <v>45</v>
      </c>
      <c r="Z2494">
        <v>81</v>
      </c>
      <c r="AA2494">
        <v>12089</v>
      </c>
      <c r="AB2494">
        <v>0</v>
      </c>
    </row>
    <row r="2495" spans="1:28" x14ac:dyDescent="0.35">
      <c r="A2495">
        <v>2002</v>
      </c>
      <c r="B2495" t="s">
        <v>50</v>
      </c>
      <c r="C2495" t="s">
        <v>45</v>
      </c>
      <c r="D2495">
        <v>24474</v>
      </c>
      <c r="E2495">
        <v>85885</v>
      </c>
      <c r="F2495">
        <v>3647226</v>
      </c>
      <c r="G2495">
        <v>3700944</v>
      </c>
      <c r="H2495">
        <v>5678</v>
      </c>
      <c r="I2495">
        <v>6.6</v>
      </c>
      <c r="J2495">
        <v>5616</v>
      </c>
      <c r="K2495">
        <v>6.5</v>
      </c>
      <c r="L2495">
        <v>444736</v>
      </c>
      <c r="M2495">
        <v>150123</v>
      </c>
      <c r="N2495">
        <v>294613</v>
      </c>
      <c r="O2495">
        <v>4.0999999999999996</v>
      </c>
      <c r="P2495">
        <v>12</v>
      </c>
      <c r="Q2495">
        <v>552172</v>
      </c>
      <c r="R2495">
        <v>163103</v>
      </c>
      <c r="S2495">
        <v>389069</v>
      </c>
      <c r="T2495">
        <v>4.4000000000000004</v>
      </c>
      <c r="U2495">
        <v>14.9</v>
      </c>
      <c r="V2495">
        <v>-107436</v>
      </c>
      <c r="W2495">
        <v>-2.9</v>
      </c>
      <c r="X2495">
        <v>24</v>
      </c>
      <c r="Y2495">
        <v>110</v>
      </c>
      <c r="Z2495">
        <v>141</v>
      </c>
      <c r="AA2495">
        <v>31768</v>
      </c>
      <c r="AB2495">
        <v>0</v>
      </c>
    </row>
    <row r="2496" spans="1:28" x14ac:dyDescent="0.35">
      <c r="A2496">
        <v>2002</v>
      </c>
      <c r="B2496" t="s">
        <v>51</v>
      </c>
      <c r="C2496" t="s">
        <v>44</v>
      </c>
      <c r="D2496">
        <v>133</v>
      </c>
      <c r="E2496">
        <v>768</v>
      </c>
      <c r="F2496">
        <v>89996</v>
      </c>
      <c r="G2496">
        <v>44998</v>
      </c>
      <c r="H2496">
        <v>768</v>
      </c>
      <c r="I2496">
        <v>200</v>
      </c>
      <c r="J2496">
        <v>0</v>
      </c>
      <c r="K2496">
        <v>0</v>
      </c>
      <c r="L2496">
        <v>89996</v>
      </c>
      <c r="M2496">
        <v>89996</v>
      </c>
      <c r="N2496">
        <v>0</v>
      </c>
      <c r="O2496">
        <v>200</v>
      </c>
      <c r="P2496">
        <v>200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89996</v>
      </c>
      <c r="W2496">
        <v>200</v>
      </c>
      <c r="X2496">
        <v>0</v>
      </c>
      <c r="AB2496">
        <v>0</v>
      </c>
    </row>
    <row r="2497" spans="1:28" x14ac:dyDescent="0.35">
      <c r="A2497">
        <v>2002</v>
      </c>
      <c r="B2497" t="s">
        <v>51</v>
      </c>
      <c r="C2497" t="s">
        <v>57</v>
      </c>
      <c r="D2497">
        <v>295</v>
      </c>
      <c r="E2497">
        <v>859</v>
      </c>
      <c r="F2497">
        <v>101121</v>
      </c>
      <c r="G2497">
        <v>96262</v>
      </c>
      <c r="H2497">
        <v>201</v>
      </c>
      <c r="I2497">
        <v>25.9</v>
      </c>
      <c r="J2497">
        <v>36</v>
      </c>
      <c r="K2497">
        <v>4.5999999999999996</v>
      </c>
      <c r="L2497">
        <v>31603</v>
      </c>
      <c r="M2497">
        <v>4938</v>
      </c>
      <c r="N2497">
        <v>26665</v>
      </c>
      <c r="O2497">
        <v>5.0999999999999996</v>
      </c>
      <c r="P2497">
        <v>32.799999999999997</v>
      </c>
      <c r="Q2497">
        <v>21884</v>
      </c>
      <c r="R2497">
        <v>2143</v>
      </c>
      <c r="S2497">
        <v>19741</v>
      </c>
      <c r="T2497">
        <v>2.2000000000000002</v>
      </c>
      <c r="U2497">
        <v>22.7</v>
      </c>
      <c r="V2497">
        <v>9719</v>
      </c>
      <c r="W2497">
        <v>10.1</v>
      </c>
      <c r="X2497">
        <v>45.4</v>
      </c>
      <c r="AB2497">
        <v>0</v>
      </c>
    </row>
    <row r="2498" spans="1:28" x14ac:dyDescent="0.35">
      <c r="A2498">
        <v>2002</v>
      </c>
      <c r="B2498" t="s">
        <v>51</v>
      </c>
      <c r="C2498" t="s">
        <v>58</v>
      </c>
      <c r="D2498">
        <v>374</v>
      </c>
      <c r="E2498">
        <v>1067</v>
      </c>
      <c r="F2498">
        <v>120701</v>
      </c>
      <c r="G2498">
        <v>123315</v>
      </c>
      <c r="H2498">
        <v>99</v>
      </c>
      <c r="I2498">
        <v>9.4</v>
      </c>
      <c r="J2498">
        <v>69</v>
      </c>
      <c r="K2498">
        <v>6.6</v>
      </c>
      <c r="L2498">
        <v>31542</v>
      </c>
      <c r="M2498">
        <v>8873</v>
      </c>
      <c r="N2498">
        <v>22669</v>
      </c>
      <c r="O2498">
        <v>7.2</v>
      </c>
      <c r="P2498">
        <v>25.6</v>
      </c>
      <c r="Q2498">
        <v>36770</v>
      </c>
      <c r="R2498">
        <v>9143</v>
      </c>
      <c r="S2498">
        <v>27627</v>
      </c>
      <c r="T2498">
        <v>7.4</v>
      </c>
      <c r="U2498">
        <v>29.8</v>
      </c>
      <c r="V2498">
        <v>-5228</v>
      </c>
      <c r="W2498">
        <v>-4.2</v>
      </c>
      <c r="X2498">
        <v>51.2</v>
      </c>
      <c r="Y2498">
        <v>11</v>
      </c>
      <c r="Z2498">
        <v>11</v>
      </c>
      <c r="AA2498">
        <v>7025</v>
      </c>
      <c r="AB2498">
        <v>0</v>
      </c>
    </row>
    <row r="2499" spans="1:28" x14ac:dyDescent="0.35">
      <c r="A2499">
        <v>2002</v>
      </c>
      <c r="B2499" t="s">
        <v>51</v>
      </c>
      <c r="C2499" t="s">
        <v>59</v>
      </c>
      <c r="D2499">
        <v>429</v>
      </c>
      <c r="E2499">
        <v>1302</v>
      </c>
      <c r="F2499">
        <v>135827</v>
      </c>
      <c r="G2499">
        <v>137374</v>
      </c>
      <c r="H2499">
        <v>175</v>
      </c>
      <c r="I2499">
        <v>14.1</v>
      </c>
      <c r="J2499">
        <v>49</v>
      </c>
      <c r="K2499">
        <v>4</v>
      </c>
      <c r="L2499">
        <v>33676</v>
      </c>
      <c r="M2499">
        <v>9368</v>
      </c>
      <c r="N2499">
        <v>24308</v>
      </c>
      <c r="O2499">
        <v>6.8</v>
      </c>
      <c r="P2499">
        <v>24.5</v>
      </c>
      <c r="Q2499">
        <v>36769</v>
      </c>
      <c r="R2499">
        <v>10244</v>
      </c>
      <c r="S2499">
        <v>26525</v>
      </c>
      <c r="T2499">
        <v>7.5</v>
      </c>
      <c r="U2499">
        <v>26.8</v>
      </c>
      <c r="V2499">
        <v>-3093</v>
      </c>
      <c r="W2499">
        <v>-2.2999999999999998</v>
      </c>
      <c r="X2499">
        <v>49</v>
      </c>
      <c r="Y2499">
        <v>12</v>
      </c>
      <c r="Z2499">
        <v>22</v>
      </c>
      <c r="AA2499">
        <v>7950</v>
      </c>
      <c r="AB2499">
        <v>0</v>
      </c>
    </row>
    <row r="2500" spans="1:28" x14ac:dyDescent="0.35">
      <c r="A2500">
        <v>2002</v>
      </c>
      <c r="B2500" t="s">
        <v>51</v>
      </c>
      <c r="C2500" t="s">
        <v>60</v>
      </c>
      <c r="D2500">
        <v>619</v>
      </c>
      <c r="E2500">
        <v>2949</v>
      </c>
      <c r="F2500">
        <v>185274</v>
      </c>
      <c r="G2500">
        <v>193080</v>
      </c>
      <c r="H2500">
        <v>263</v>
      </c>
      <c r="I2500">
        <v>9.1999999999999993</v>
      </c>
      <c r="J2500">
        <v>78</v>
      </c>
      <c r="K2500">
        <v>2.7</v>
      </c>
      <c r="L2500">
        <v>33572</v>
      </c>
      <c r="M2500">
        <v>10902</v>
      </c>
      <c r="N2500">
        <v>22670</v>
      </c>
      <c r="O2500">
        <v>5.6</v>
      </c>
      <c r="P2500">
        <v>17.399999999999999</v>
      </c>
      <c r="Q2500">
        <v>49184</v>
      </c>
      <c r="R2500">
        <v>10017</v>
      </c>
      <c r="S2500">
        <v>39167</v>
      </c>
      <c r="T2500">
        <v>5.2</v>
      </c>
      <c r="U2500">
        <v>25.5</v>
      </c>
      <c r="V2500">
        <v>-15612</v>
      </c>
      <c r="W2500">
        <v>-8.1</v>
      </c>
      <c r="X2500">
        <v>34.799999999999997</v>
      </c>
      <c r="Y2500">
        <v>9</v>
      </c>
      <c r="Z2500">
        <v>9</v>
      </c>
      <c r="AA2500">
        <v>6022</v>
      </c>
      <c r="AB2500">
        <v>0</v>
      </c>
    </row>
    <row r="2501" spans="1:28" x14ac:dyDescent="0.35">
      <c r="A2501">
        <v>2002</v>
      </c>
      <c r="B2501" t="s">
        <v>51</v>
      </c>
      <c r="C2501" t="s">
        <v>61</v>
      </c>
      <c r="D2501">
        <v>361</v>
      </c>
      <c r="E2501">
        <v>1361</v>
      </c>
      <c r="F2501">
        <v>116255</v>
      </c>
      <c r="G2501">
        <v>120557</v>
      </c>
      <c r="H2501">
        <v>83</v>
      </c>
      <c r="I2501">
        <v>6.1</v>
      </c>
      <c r="J2501">
        <v>101</v>
      </c>
      <c r="K2501">
        <v>7.4</v>
      </c>
      <c r="L2501">
        <v>18293</v>
      </c>
      <c r="M2501">
        <v>3960</v>
      </c>
      <c r="N2501">
        <v>14333</v>
      </c>
      <c r="O2501">
        <v>3.3</v>
      </c>
      <c r="P2501">
        <v>15.2</v>
      </c>
      <c r="Q2501">
        <v>26896</v>
      </c>
      <c r="R2501">
        <v>7134</v>
      </c>
      <c r="S2501">
        <v>19762</v>
      </c>
      <c r="T2501">
        <v>5.9</v>
      </c>
      <c r="U2501">
        <v>22.3</v>
      </c>
      <c r="V2501">
        <v>-8603</v>
      </c>
      <c r="W2501">
        <v>-7.1</v>
      </c>
      <c r="X2501">
        <v>30.4</v>
      </c>
      <c r="Y2501">
        <v>7</v>
      </c>
      <c r="Z2501">
        <v>8</v>
      </c>
      <c r="AA2501">
        <v>4028</v>
      </c>
      <c r="AB2501">
        <v>0</v>
      </c>
    </row>
    <row r="2502" spans="1:28" x14ac:dyDescent="0.35">
      <c r="A2502">
        <v>2002</v>
      </c>
      <c r="B2502" t="s">
        <v>51</v>
      </c>
      <c r="C2502" t="s">
        <v>62</v>
      </c>
      <c r="D2502">
        <v>1549</v>
      </c>
      <c r="E2502">
        <v>7150</v>
      </c>
      <c r="F2502">
        <v>507379</v>
      </c>
      <c r="G2502">
        <v>522048</v>
      </c>
      <c r="H2502">
        <v>927</v>
      </c>
      <c r="I2502">
        <v>13.3</v>
      </c>
      <c r="J2502">
        <v>543</v>
      </c>
      <c r="K2502">
        <v>7.8</v>
      </c>
      <c r="L2502">
        <v>78784</v>
      </c>
      <c r="M2502">
        <v>19910</v>
      </c>
      <c r="N2502">
        <v>58874</v>
      </c>
      <c r="O2502">
        <v>3.8</v>
      </c>
      <c r="P2502">
        <v>15.1</v>
      </c>
      <c r="Q2502">
        <v>108121</v>
      </c>
      <c r="R2502">
        <v>26698</v>
      </c>
      <c r="S2502">
        <v>81423</v>
      </c>
      <c r="T2502">
        <v>5.0999999999999996</v>
      </c>
      <c r="U2502">
        <v>20.7</v>
      </c>
      <c r="V2502">
        <v>-29337</v>
      </c>
      <c r="W2502">
        <v>-5.6</v>
      </c>
      <c r="X2502">
        <v>30.2</v>
      </c>
      <c r="Y2502">
        <v>19</v>
      </c>
      <c r="Z2502">
        <v>19</v>
      </c>
      <c r="AA2502">
        <v>12427</v>
      </c>
      <c r="AB2502">
        <v>0</v>
      </c>
    </row>
    <row r="2503" spans="1:28" x14ac:dyDescent="0.35">
      <c r="A2503">
        <v>2002</v>
      </c>
      <c r="B2503" t="s">
        <v>51</v>
      </c>
      <c r="C2503" t="s">
        <v>63</v>
      </c>
      <c r="D2503">
        <v>1853</v>
      </c>
      <c r="E2503">
        <v>11263</v>
      </c>
      <c r="F2503">
        <v>612568</v>
      </c>
      <c r="G2503">
        <v>622851</v>
      </c>
      <c r="H2503">
        <v>1012</v>
      </c>
      <c r="I2503">
        <v>9.1</v>
      </c>
      <c r="J2503">
        <v>641</v>
      </c>
      <c r="K2503">
        <v>5.8</v>
      </c>
      <c r="L2503">
        <v>85571</v>
      </c>
      <c r="M2503">
        <v>22725</v>
      </c>
      <c r="N2503">
        <v>62846</v>
      </c>
      <c r="O2503">
        <v>3.6</v>
      </c>
      <c r="P2503">
        <v>13.7</v>
      </c>
      <c r="Q2503">
        <v>106137</v>
      </c>
      <c r="R2503">
        <v>23567</v>
      </c>
      <c r="S2503">
        <v>82570</v>
      </c>
      <c r="T2503">
        <v>3.8</v>
      </c>
      <c r="U2503">
        <v>17</v>
      </c>
      <c r="V2503">
        <v>-20566</v>
      </c>
      <c r="W2503">
        <v>-3.3</v>
      </c>
      <c r="X2503">
        <v>27.4</v>
      </c>
      <c r="Y2503">
        <v>11</v>
      </c>
      <c r="Z2503">
        <v>11</v>
      </c>
      <c r="AA2503">
        <v>7480</v>
      </c>
      <c r="AB2503">
        <v>0</v>
      </c>
    </row>
    <row r="2504" spans="1:28" x14ac:dyDescent="0.35">
      <c r="A2504">
        <v>2002</v>
      </c>
      <c r="B2504" t="s">
        <v>51</v>
      </c>
      <c r="C2504" t="s">
        <v>64</v>
      </c>
      <c r="D2504">
        <v>2035</v>
      </c>
      <c r="E2504">
        <v>14082</v>
      </c>
      <c r="F2504">
        <v>661131</v>
      </c>
      <c r="G2504">
        <v>675823</v>
      </c>
      <c r="H2504">
        <v>971</v>
      </c>
      <c r="I2504">
        <v>6.8</v>
      </c>
      <c r="J2504">
        <v>1173</v>
      </c>
      <c r="K2504">
        <v>8.3000000000000007</v>
      </c>
      <c r="L2504">
        <v>85785</v>
      </c>
      <c r="M2504">
        <v>26387</v>
      </c>
      <c r="N2504">
        <v>59398</v>
      </c>
      <c r="O2504">
        <v>3.9</v>
      </c>
      <c r="P2504">
        <v>12.7</v>
      </c>
      <c r="Q2504">
        <v>115169</v>
      </c>
      <c r="R2504">
        <v>30254</v>
      </c>
      <c r="S2504">
        <v>84915</v>
      </c>
      <c r="T2504">
        <v>4.5</v>
      </c>
      <c r="U2504">
        <v>17</v>
      </c>
      <c r="V2504">
        <v>-29384</v>
      </c>
      <c r="W2504">
        <v>-4.3</v>
      </c>
      <c r="X2504">
        <v>25.4</v>
      </c>
      <c r="Y2504">
        <v>7</v>
      </c>
      <c r="Z2504">
        <v>20</v>
      </c>
      <c r="AA2504">
        <v>4205</v>
      </c>
      <c r="AB2504">
        <v>0</v>
      </c>
    </row>
    <row r="2505" spans="1:28" x14ac:dyDescent="0.35">
      <c r="A2505">
        <v>2002</v>
      </c>
      <c r="B2505" t="s">
        <v>51</v>
      </c>
      <c r="C2505" t="s">
        <v>65</v>
      </c>
      <c r="D2505">
        <v>2364</v>
      </c>
      <c r="E2505">
        <v>20725</v>
      </c>
      <c r="F2505">
        <v>777299</v>
      </c>
      <c r="G2505">
        <v>783079</v>
      </c>
      <c r="H2505">
        <v>1424</v>
      </c>
      <c r="I2505">
        <v>6.9</v>
      </c>
      <c r="J2505">
        <v>1250</v>
      </c>
      <c r="K2505">
        <v>6.1</v>
      </c>
      <c r="L2505">
        <v>100543</v>
      </c>
      <c r="M2505">
        <v>31298</v>
      </c>
      <c r="N2505">
        <v>69245</v>
      </c>
      <c r="O2505">
        <v>4</v>
      </c>
      <c r="P2505">
        <v>12.8</v>
      </c>
      <c r="Q2505">
        <v>112103</v>
      </c>
      <c r="R2505">
        <v>25689</v>
      </c>
      <c r="S2505">
        <v>86414</v>
      </c>
      <c r="T2505">
        <v>3.3</v>
      </c>
      <c r="U2505">
        <v>14.3</v>
      </c>
      <c r="V2505">
        <v>-11560</v>
      </c>
      <c r="W2505">
        <v>-1.5</v>
      </c>
      <c r="X2505">
        <v>25.6</v>
      </c>
      <c r="Y2505">
        <v>4</v>
      </c>
      <c r="Z2505">
        <v>4</v>
      </c>
      <c r="AA2505">
        <v>2519</v>
      </c>
      <c r="AB2505">
        <v>0</v>
      </c>
    </row>
    <row r="2506" spans="1:28" x14ac:dyDescent="0.35">
      <c r="A2506">
        <v>2002</v>
      </c>
      <c r="B2506" t="s">
        <v>51</v>
      </c>
      <c r="C2506" t="s">
        <v>45</v>
      </c>
      <c r="D2506">
        <v>8328</v>
      </c>
      <c r="E2506">
        <v>59696</v>
      </c>
      <c r="F2506">
        <v>2715965</v>
      </c>
      <c r="G2506">
        <v>2762186</v>
      </c>
      <c r="H2506">
        <v>3515</v>
      </c>
      <c r="I2506">
        <v>5.9</v>
      </c>
      <c r="J2506">
        <v>4018</v>
      </c>
      <c r="K2506">
        <v>6.7</v>
      </c>
      <c r="L2506">
        <v>298575</v>
      </c>
      <c r="M2506">
        <v>85806</v>
      </c>
      <c r="N2506">
        <v>212769</v>
      </c>
      <c r="O2506">
        <v>3.1</v>
      </c>
      <c r="P2506">
        <v>10.8</v>
      </c>
      <c r="Q2506">
        <v>391016</v>
      </c>
      <c r="R2506">
        <v>101321</v>
      </c>
      <c r="S2506">
        <v>289695</v>
      </c>
      <c r="T2506">
        <v>3.7</v>
      </c>
      <c r="U2506">
        <v>14.2</v>
      </c>
      <c r="V2506">
        <v>-92441</v>
      </c>
      <c r="W2506">
        <v>-3.4</v>
      </c>
      <c r="X2506">
        <v>21.6</v>
      </c>
      <c r="Y2506">
        <v>19</v>
      </c>
      <c r="Z2506">
        <v>35</v>
      </c>
      <c r="AA2506">
        <v>13037</v>
      </c>
      <c r="AB2506">
        <v>0</v>
      </c>
    </row>
    <row r="2507" spans="1:28" x14ac:dyDescent="0.35">
      <c r="A2507">
        <v>2002</v>
      </c>
      <c r="B2507" t="s">
        <v>52</v>
      </c>
      <c r="C2507" t="s">
        <v>44</v>
      </c>
      <c r="D2507">
        <v>40</v>
      </c>
      <c r="E2507">
        <v>186</v>
      </c>
      <c r="F2507">
        <v>53161</v>
      </c>
      <c r="G2507">
        <v>27926</v>
      </c>
      <c r="H2507">
        <v>184</v>
      </c>
      <c r="I2507">
        <v>197.8</v>
      </c>
      <c r="J2507">
        <v>0</v>
      </c>
      <c r="K2507">
        <v>0</v>
      </c>
      <c r="L2507">
        <v>50470</v>
      </c>
      <c r="M2507">
        <v>50470</v>
      </c>
      <c r="N2507">
        <v>0</v>
      </c>
      <c r="O2507">
        <v>180.7</v>
      </c>
      <c r="P2507">
        <v>180.7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50470</v>
      </c>
      <c r="W2507">
        <v>180.7</v>
      </c>
      <c r="X2507">
        <v>0</v>
      </c>
      <c r="AB2507">
        <v>0</v>
      </c>
    </row>
    <row r="2508" spans="1:28" x14ac:dyDescent="0.35">
      <c r="A2508">
        <v>2002</v>
      </c>
      <c r="B2508" t="s">
        <v>52</v>
      </c>
      <c r="C2508" t="s">
        <v>57</v>
      </c>
      <c r="D2508">
        <v>90</v>
      </c>
      <c r="E2508">
        <v>314</v>
      </c>
      <c r="F2508">
        <v>55373</v>
      </c>
      <c r="G2508">
        <v>51031</v>
      </c>
      <c r="H2508">
        <v>70</v>
      </c>
      <c r="I2508">
        <v>24.8</v>
      </c>
      <c r="J2508">
        <v>6</v>
      </c>
      <c r="K2508">
        <v>2.1</v>
      </c>
      <c r="L2508">
        <v>19747</v>
      </c>
      <c r="M2508">
        <v>2893</v>
      </c>
      <c r="N2508">
        <v>16854</v>
      </c>
      <c r="O2508">
        <v>5.7</v>
      </c>
      <c r="P2508">
        <v>38.700000000000003</v>
      </c>
      <c r="Q2508">
        <v>11062</v>
      </c>
      <c r="R2508">
        <v>246</v>
      </c>
      <c r="S2508">
        <v>10816</v>
      </c>
      <c r="T2508">
        <v>0.5</v>
      </c>
      <c r="U2508">
        <v>21.7</v>
      </c>
      <c r="V2508">
        <v>8685</v>
      </c>
      <c r="W2508">
        <v>17</v>
      </c>
      <c r="X2508">
        <v>43.4</v>
      </c>
      <c r="AB2508">
        <v>0</v>
      </c>
    </row>
    <row r="2509" spans="1:28" x14ac:dyDescent="0.35">
      <c r="A2509">
        <v>2002</v>
      </c>
      <c r="B2509" t="s">
        <v>52</v>
      </c>
      <c r="C2509" t="s">
        <v>58</v>
      </c>
      <c r="D2509">
        <v>142</v>
      </c>
      <c r="E2509">
        <v>1035</v>
      </c>
      <c r="F2509">
        <v>92343</v>
      </c>
      <c r="G2509">
        <v>86695</v>
      </c>
      <c r="H2509">
        <v>195</v>
      </c>
      <c r="I2509">
        <v>20</v>
      </c>
      <c r="J2509">
        <v>76</v>
      </c>
      <c r="K2509">
        <v>7.8</v>
      </c>
      <c r="L2509">
        <v>29612</v>
      </c>
      <c r="M2509">
        <v>5671</v>
      </c>
      <c r="N2509">
        <v>23941</v>
      </c>
      <c r="O2509">
        <v>6.5</v>
      </c>
      <c r="P2509">
        <v>34.200000000000003</v>
      </c>
      <c r="Q2509">
        <v>18315</v>
      </c>
      <c r="R2509">
        <v>3493</v>
      </c>
      <c r="S2509">
        <v>14822</v>
      </c>
      <c r="T2509">
        <v>4</v>
      </c>
      <c r="U2509">
        <v>21.1</v>
      </c>
      <c r="V2509">
        <v>11297</v>
      </c>
      <c r="W2509">
        <v>13.1</v>
      </c>
      <c r="X2509">
        <v>42.2</v>
      </c>
      <c r="Y2509">
        <v>1</v>
      </c>
      <c r="Z2509">
        <v>1</v>
      </c>
      <c r="AB2509">
        <v>1</v>
      </c>
    </row>
    <row r="2510" spans="1:28" x14ac:dyDescent="0.35">
      <c r="A2510">
        <v>2002</v>
      </c>
      <c r="B2510" t="s">
        <v>52</v>
      </c>
      <c r="C2510" t="s">
        <v>59</v>
      </c>
      <c r="D2510">
        <v>193</v>
      </c>
      <c r="E2510">
        <v>1149</v>
      </c>
      <c r="F2510">
        <v>116096</v>
      </c>
      <c r="G2510">
        <v>120996</v>
      </c>
      <c r="H2510">
        <v>96</v>
      </c>
      <c r="I2510">
        <v>8</v>
      </c>
      <c r="J2510">
        <v>212</v>
      </c>
      <c r="K2510">
        <v>17.600000000000001</v>
      </c>
      <c r="L2510">
        <v>19562</v>
      </c>
      <c r="M2510">
        <v>6237</v>
      </c>
      <c r="N2510">
        <v>13325</v>
      </c>
      <c r="O2510">
        <v>5.2</v>
      </c>
      <c r="P2510">
        <v>16.2</v>
      </c>
      <c r="Q2510">
        <v>29363</v>
      </c>
      <c r="R2510">
        <v>7619</v>
      </c>
      <c r="S2510">
        <v>21744</v>
      </c>
      <c r="T2510">
        <v>6.3</v>
      </c>
      <c r="U2510">
        <v>24.3</v>
      </c>
      <c r="V2510">
        <v>-9801</v>
      </c>
      <c r="W2510">
        <v>-8.1</v>
      </c>
      <c r="X2510">
        <v>32.4</v>
      </c>
      <c r="Y2510">
        <v>3</v>
      </c>
      <c r="Z2510">
        <v>50</v>
      </c>
      <c r="AA2510">
        <v>3978</v>
      </c>
      <c r="AB2510">
        <v>0</v>
      </c>
    </row>
    <row r="2511" spans="1:28" x14ac:dyDescent="0.35">
      <c r="A2511">
        <v>2002</v>
      </c>
      <c r="B2511" t="s">
        <v>52</v>
      </c>
      <c r="C2511" t="s">
        <v>60</v>
      </c>
      <c r="D2511">
        <v>237</v>
      </c>
      <c r="E2511">
        <v>1794</v>
      </c>
      <c r="F2511">
        <v>148863</v>
      </c>
      <c r="G2511">
        <v>148742</v>
      </c>
      <c r="H2511">
        <v>123</v>
      </c>
      <c r="I2511">
        <v>6.9</v>
      </c>
      <c r="J2511">
        <v>88</v>
      </c>
      <c r="K2511">
        <v>5</v>
      </c>
      <c r="L2511">
        <v>33412</v>
      </c>
      <c r="M2511">
        <v>9228</v>
      </c>
      <c r="N2511">
        <v>24184</v>
      </c>
      <c r="O2511">
        <v>6.2</v>
      </c>
      <c r="P2511">
        <v>22.5</v>
      </c>
      <c r="Q2511">
        <v>33170</v>
      </c>
      <c r="R2511">
        <v>5632</v>
      </c>
      <c r="S2511">
        <v>27538</v>
      </c>
      <c r="T2511">
        <v>3.8</v>
      </c>
      <c r="U2511">
        <v>22.3</v>
      </c>
      <c r="V2511">
        <v>242</v>
      </c>
      <c r="W2511">
        <v>0.2</v>
      </c>
      <c r="X2511">
        <v>44.6</v>
      </c>
      <c r="Y2511">
        <v>3</v>
      </c>
      <c r="Z2511">
        <v>3</v>
      </c>
      <c r="AB2511">
        <v>1</v>
      </c>
    </row>
    <row r="2512" spans="1:28" x14ac:dyDescent="0.35">
      <c r="A2512">
        <v>2002</v>
      </c>
      <c r="B2512" t="s">
        <v>52</v>
      </c>
      <c r="C2512" t="s">
        <v>61</v>
      </c>
      <c r="D2512">
        <v>141</v>
      </c>
      <c r="E2512">
        <v>1427</v>
      </c>
      <c r="F2512">
        <v>93825</v>
      </c>
      <c r="G2512">
        <v>96884</v>
      </c>
      <c r="H2512">
        <v>185</v>
      </c>
      <c r="I2512">
        <v>13.2</v>
      </c>
      <c r="J2512">
        <v>130</v>
      </c>
      <c r="K2512">
        <v>9.3000000000000007</v>
      </c>
      <c r="L2512">
        <v>20071</v>
      </c>
      <c r="M2512">
        <v>3855</v>
      </c>
      <c r="N2512">
        <v>16216</v>
      </c>
      <c r="O2512">
        <v>4</v>
      </c>
      <c r="P2512">
        <v>20.7</v>
      </c>
      <c r="Q2512">
        <v>26188</v>
      </c>
      <c r="R2512">
        <v>8651</v>
      </c>
      <c r="S2512">
        <v>17537</v>
      </c>
      <c r="T2512">
        <v>8.9</v>
      </c>
      <c r="U2512">
        <v>27</v>
      </c>
      <c r="V2512">
        <v>-6117</v>
      </c>
      <c r="W2512">
        <v>-6.3</v>
      </c>
      <c r="X2512">
        <v>41.4</v>
      </c>
      <c r="Y2512">
        <v>2</v>
      </c>
      <c r="Z2512">
        <v>2</v>
      </c>
      <c r="AB2512">
        <v>1</v>
      </c>
    </row>
    <row r="2513" spans="1:28" x14ac:dyDescent="0.35">
      <c r="A2513">
        <v>2002</v>
      </c>
      <c r="B2513" t="s">
        <v>52</v>
      </c>
      <c r="C2513" t="s">
        <v>62</v>
      </c>
      <c r="D2513">
        <v>636</v>
      </c>
      <c r="E2513">
        <v>5231</v>
      </c>
      <c r="F2513">
        <v>403142</v>
      </c>
      <c r="G2513">
        <v>416129</v>
      </c>
      <c r="H2513">
        <v>404</v>
      </c>
      <c r="I2513">
        <v>7.6</v>
      </c>
      <c r="J2513">
        <v>509</v>
      </c>
      <c r="K2513">
        <v>9.6</v>
      </c>
      <c r="L2513">
        <v>71112</v>
      </c>
      <c r="M2513">
        <v>19937</v>
      </c>
      <c r="N2513">
        <v>51175</v>
      </c>
      <c r="O2513">
        <v>4.8</v>
      </c>
      <c r="P2513">
        <v>17.100000000000001</v>
      </c>
      <c r="Q2513">
        <v>97086</v>
      </c>
      <c r="R2513">
        <v>34781</v>
      </c>
      <c r="S2513">
        <v>62305</v>
      </c>
      <c r="T2513">
        <v>8.4</v>
      </c>
      <c r="U2513">
        <v>23.3</v>
      </c>
      <c r="V2513">
        <v>-25974</v>
      </c>
      <c r="W2513">
        <v>-6.2</v>
      </c>
      <c r="X2513">
        <v>34.200000000000003</v>
      </c>
      <c r="Y2513">
        <v>11</v>
      </c>
      <c r="Z2513">
        <v>11</v>
      </c>
      <c r="AA2513">
        <v>16739</v>
      </c>
      <c r="AB2513">
        <v>0</v>
      </c>
    </row>
    <row r="2514" spans="1:28" x14ac:dyDescent="0.35">
      <c r="A2514">
        <v>2002</v>
      </c>
      <c r="B2514" t="s">
        <v>52</v>
      </c>
      <c r="C2514" t="s">
        <v>63</v>
      </c>
      <c r="D2514">
        <v>910</v>
      </c>
      <c r="E2514">
        <v>7797</v>
      </c>
      <c r="F2514">
        <v>577113</v>
      </c>
      <c r="G2514">
        <v>595902</v>
      </c>
      <c r="H2514">
        <v>819</v>
      </c>
      <c r="I2514">
        <v>10.6</v>
      </c>
      <c r="J2514">
        <v>611</v>
      </c>
      <c r="K2514">
        <v>7.9</v>
      </c>
      <c r="L2514">
        <v>79061</v>
      </c>
      <c r="M2514">
        <v>18244</v>
      </c>
      <c r="N2514">
        <v>60817</v>
      </c>
      <c r="O2514">
        <v>3.1</v>
      </c>
      <c r="P2514">
        <v>13.3</v>
      </c>
      <c r="Q2514">
        <v>116639</v>
      </c>
      <c r="R2514">
        <v>39498</v>
      </c>
      <c r="S2514">
        <v>77141</v>
      </c>
      <c r="T2514">
        <v>6.6</v>
      </c>
      <c r="U2514">
        <v>19.600000000000001</v>
      </c>
      <c r="V2514">
        <v>-37578</v>
      </c>
      <c r="W2514">
        <v>-6.3</v>
      </c>
      <c r="X2514">
        <v>26.6</v>
      </c>
      <c r="Y2514">
        <v>7</v>
      </c>
      <c r="Z2514">
        <v>7</v>
      </c>
      <c r="AB2514">
        <v>1</v>
      </c>
    </row>
    <row r="2515" spans="1:28" x14ac:dyDescent="0.35">
      <c r="A2515">
        <v>2002</v>
      </c>
      <c r="B2515" t="s">
        <v>52</v>
      </c>
      <c r="C2515" t="s">
        <v>64</v>
      </c>
      <c r="D2515">
        <v>854</v>
      </c>
      <c r="E2515">
        <v>10068</v>
      </c>
      <c r="F2515">
        <v>538800</v>
      </c>
      <c r="G2515">
        <v>547161</v>
      </c>
      <c r="H2515">
        <v>883</v>
      </c>
      <c r="I2515">
        <v>8.8000000000000007</v>
      </c>
      <c r="J2515">
        <v>883</v>
      </c>
      <c r="K2515">
        <v>8.8000000000000007</v>
      </c>
      <c r="L2515">
        <v>78508</v>
      </c>
      <c r="M2515">
        <v>24433</v>
      </c>
      <c r="N2515">
        <v>54075</v>
      </c>
      <c r="O2515">
        <v>4.5</v>
      </c>
      <c r="P2515">
        <v>14.3</v>
      </c>
      <c r="Q2515">
        <v>95230</v>
      </c>
      <c r="R2515">
        <v>27872</v>
      </c>
      <c r="S2515">
        <v>67358</v>
      </c>
      <c r="T2515">
        <v>5.0999999999999996</v>
      </c>
      <c r="U2515">
        <v>17.399999999999999</v>
      </c>
      <c r="V2515">
        <v>-16722</v>
      </c>
      <c r="W2515">
        <v>-3.1</v>
      </c>
      <c r="X2515">
        <v>28.6</v>
      </c>
      <c r="Y2515">
        <v>2</v>
      </c>
      <c r="Z2515">
        <v>2</v>
      </c>
      <c r="AB2515">
        <v>1</v>
      </c>
    </row>
    <row r="2516" spans="1:28" x14ac:dyDescent="0.35">
      <c r="A2516">
        <v>2002</v>
      </c>
      <c r="B2516" t="s">
        <v>52</v>
      </c>
      <c r="C2516" t="s">
        <v>65</v>
      </c>
      <c r="D2516">
        <v>1089</v>
      </c>
      <c r="E2516">
        <v>15304</v>
      </c>
      <c r="F2516">
        <v>693887</v>
      </c>
      <c r="G2516">
        <v>711421</v>
      </c>
      <c r="H2516">
        <v>1095</v>
      </c>
      <c r="I2516">
        <v>7.1</v>
      </c>
      <c r="J2516">
        <v>1464</v>
      </c>
      <c r="K2516">
        <v>9.5</v>
      </c>
      <c r="L2516">
        <v>87261</v>
      </c>
      <c r="M2516">
        <v>19822</v>
      </c>
      <c r="N2516">
        <v>67439</v>
      </c>
      <c r="O2516">
        <v>2.8</v>
      </c>
      <c r="P2516">
        <v>12.3</v>
      </c>
      <c r="Q2516">
        <v>122329</v>
      </c>
      <c r="R2516">
        <v>37371</v>
      </c>
      <c r="S2516">
        <v>84958</v>
      </c>
      <c r="T2516">
        <v>5.3</v>
      </c>
      <c r="U2516">
        <v>17.2</v>
      </c>
      <c r="V2516">
        <v>-35068</v>
      </c>
      <c r="W2516">
        <v>-4.9000000000000004</v>
      </c>
      <c r="X2516">
        <v>24.6</v>
      </c>
      <c r="Y2516">
        <v>1</v>
      </c>
      <c r="Z2516">
        <v>1</v>
      </c>
      <c r="AB2516">
        <v>1</v>
      </c>
    </row>
    <row r="2517" spans="1:28" x14ac:dyDescent="0.35">
      <c r="A2517">
        <v>2002</v>
      </c>
      <c r="B2517" t="s">
        <v>52</v>
      </c>
      <c r="C2517" t="s">
        <v>45</v>
      </c>
      <c r="D2517">
        <v>4496</v>
      </c>
      <c r="E2517">
        <v>56711</v>
      </c>
      <c r="F2517">
        <v>2839622</v>
      </c>
      <c r="G2517">
        <v>2898741</v>
      </c>
      <c r="H2517">
        <v>4080</v>
      </c>
      <c r="I2517">
        <v>7.2</v>
      </c>
      <c r="J2517">
        <v>4353</v>
      </c>
      <c r="K2517">
        <v>7.7</v>
      </c>
      <c r="L2517">
        <v>293749</v>
      </c>
      <c r="M2517">
        <v>79054</v>
      </c>
      <c r="N2517">
        <v>214695</v>
      </c>
      <c r="O2517">
        <v>2.7</v>
      </c>
      <c r="P2517">
        <v>10.1</v>
      </c>
      <c r="Q2517">
        <v>411988</v>
      </c>
      <c r="R2517">
        <v>116318</v>
      </c>
      <c r="S2517">
        <v>295670</v>
      </c>
      <c r="T2517">
        <v>4</v>
      </c>
      <c r="U2517">
        <v>14.2</v>
      </c>
      <c r="V2517">
        <v>-118239</v>
      </c>
      <c r="W2517">
        <v>-4.0999999999999996</v>
      </c>
      <c r="X2517">
        <v>20.2</v>
      </c>
      <c r="Y2517">
        <v>5</v>
      </c>
      <c r="Z2517">
        <v>17</v>
      </c>
      <c r="AA2517">
        <v>6401</v>
      </c>
      <c r="AB2517">
        <v>0</v>
      </c>
    </row>
    <row r="2518" spans="1:28" x14ac:dyDescent="0.35">
      <c r="A2518">
        <v>2002</v>
      </c>
      <c r="B2518" t="s">
        <v>53</v>
      </c>
      <c r="C2518" t="s">
        <v>44</v>
      </c>
      <c r="D2518">
        <v>23</v>
      </c>
      <c r="E2518">
        <v>52</v>
      </c>
      <c r="H2518">
        <v>51</v>
      </c>
      <c r="I2518">
        <v>196.2</v>
      </c>
      <c r="J2518">
        <v>0</v>
      </c>
      <c r="K2518">
        <v>0</v>
      </c>
      <c r="AB2518">
        <v>1</v>
      </c>
    </row>
    <row r="2519" spans="1:28" x14ac:dyDescent="0.35">
      <c r="A2519">
        <v>2002</v>
      </c>
      <c r="B2519" t="s">
        <v>53</v>
      </c>
      <c r="C2519" t="s">
        <v>57</v>
      </c>
      <c r="D2519">
        <v>54</v>
      </c>
      <c r="E2519">
        <v>346</v>
      </c>
      <c r="F2519">
        <v>58949</v>
      </c>
      <c r="G2519">
        <v>51368</v>
      </c>
      <c r="H2519">
        <v>28</v>
      </c>
      <c r="I2519">
        <v>8.4</v>
      </c>
      <c r="J2519">
        <v>0</v>
      </c>
      <c r="K2519">
        <v>0</v>
      </c>
      <c r="L2519">
        <v>24238</v>
      </c>
      <c r="P2519">
        <v>47.2</v>
      </c>
      <c r="Q2519">
        <v>9076</v>
      </c>
      <c r="R2519">
        <v>0</v>
      </c>
      <c r="S2519">
        <v>9076</v>
      </c>
      <c r="T2519">
        <v>0</v>
      </c>
      <c r="U2519">
        <v>17.7</v>
      </c>
      <c r="V2519">
        <v>15162</v>
      </c>
      <c r="W2519">
        <v>29.5</v>
      </c>
      <c r="X2519">
        <v>35.4</v>
      </c>
      <c r="AB2519">
        <v>1</v>
      </c>
    </row>
    <row r="2520" spans="1:28" x14ac:dyDescent="0.35">
      <c r="A2520">
        <v>2002</v>
      </c>
      <c r="B2520" t="s">
        <v>53</v>
      </c>
      <c r="C2520" t="s">
        <v>58</v>
      </c>
      <c r="D2520">
        <v>68</v>
      </c>
      <c r="E2520">
        <v>551</v>
      </c>
      <c r="F2520">
        <v>78644</v>
      </c>
      <c r="G2520">
        <v>81604</v>
      </c>
      <c r="H2520">
        <v>17</v>
      </c>
      <c r="I2520">
        <v>3</v>
      </c>
      <c r="J2520">
        <v>48</v>
      </c>
      <c r="K2520">
        <v>8.5</v>
      </c>
      <c r="L2520">
        <v>21713</v>
      </c>
      <c r="M2520">
        <v>1497</v>
      </c>
      <c r="N2520">
        <v>20216</v>
      </c>
      <c r="O2520">
        <v>1.8</v>
      </c>
      <c r="P2520">
        <v>26.6</v>
      </c>
      <c r="Q2520">
        <v>27633</v>
      </c>
      <c r="R2520">
        <v>5316</v>
      </c>
      <c r="S2520">
        <v>22317</v>
      </c>
      <c r="T2520">
        <v>6.5</v>
      </c>
      <c r="U2520">
        <v>33.9</v>
      </c>
      <c r="V2520">
        <v>-5920</v>
      </c>
      <c r="W2520">
        <v>-7.3</v>
      </c>
      <c r="X2520">
        <v>53.2</v>
      </c>
      <c r="Y2520">
        <v>1</v>
      </c>
      <c r="Z2520">
        <v>6</v>
      </c>
      <c r="AB2520">
        <v>1</v>
      </c>
    </row>
    <row r="2521" spans="1:28" x14ac:dyDescent="0.35">
      <c r="A2521">
        <v>2002</v>
      </c>
      <c r="B2521" t="s">
        <v>53</v>
      </c>
      <c r="C2521" t="s">
        <v>59</v>
      </c>
      <c r="D2521">
        <v>84</v>
      </c>
      <c r="E2521">
        <v>858</v>
      </c>
      <c r="F2521">
        <v>113160</v>
      </c>
      <c r="G2521">
        <v>116086</v>
      </c>
      <c r="H2521">
        <v>167</v>
      </c>
      <c r="I2521">
        <v>21</v>
      </c>
      <c r="J2521">
        <v>39</v>
      </c>
      <c r="K2521">
        <v>4.9000000000000004</v>
      </c>
      <c r="L2521">
        <v>25771</v>
      </c>
      <c r="M2521">
        <v>7193</v>
      </c>
      <c r="N2521">
        <v>18578</v>
      </c>
      <c r="O2521">
        <v>6.2</v>
      </c>
      <c r="P2521">
        <v>22.2</v>
      </c>
      <c r="Q2521">
        <v>31623</v>
      </c>
      <c r="R2521">
        <v>9316</v>
      </c>
      <c r="S2521">
        <v>22307</v>
      </c>
      <c r="T2521">
        <v>8</v>
      </c>
      <c r="U2521">
        <v>27.2</v>
      </c>
      <c r="V2521">
        <v>-5852</v>
      </c>
      <c r="W2521">
        <v>-5</v>
      </c>
      <c r="X2521">
        <v>44.4</v>
      </c>
      <c r="Y2521">
        <v>2</v>
      </c>
      <c r="Z2521">
        <v>2</v>
      </c>
      <c r="AB2521">
        <v>1</v>
      </c>
    </row>
    <row r="2522" spans="1:28" x14ac:dyDescent="0.35">
      <c r="A2522">
        <v>2002</v>
      </c>
      <c r="B2522" t="s">
        <v>53</v>
      </c>
      <c r="C2522" t="s">
        <v>60</v>
      </c>
      <c r="D2522">
        <v>115</v>
      </c>
      <c r="E2522">
        <v>1387</v>
      </c>
      <c r="F2522">
        <v>154312</v>
      </c>
      <c r="G2522">
        <v>151569</v>
      </c>
      <c r="H2522">
        <v>110</v>
      </c>
      <c r="I2522">
        <v>8.1</v>
      </c>
      <c r="J2522">
        <v>58</v>
      </c>
      <c r="K2522">
        <v>4.3</v>
      </c>
      <c r="L2522">
        <v>32744</v>
      </c>
      <c r="M2522">
        <v>6132</v>
      </c>
      <c r="N2522">
        <v>26612</v>
      </c>
      <c r="O2522">
        <v>4</v>
      </c>
      <c r="P2522">
        <v>21.6</v>
      </c>
      <c r="Q2522">
        <v>27257</v>
      </c>
      <c r="R2522">
        <v>5001</v>
      </c>
      <c r="S2522">
        <v>22256</v>
      </c>
      <c r="T2522">
        <v>3.3</v>
      </c>
      <c r="U2522">
        <v>18</v>
      </c>
      <c r="V2522">
        <v>5487</v>
      </c>
      <c r="W2522">
        <v>3.6</v>
      </c>
      <c r="X2522">
        <v>36</v>
      </c>
      <c r="Y2522">
        <v>1</v>
      </c>
      <c r="Z2522">
        <v>1</v>
      </c>
      <c r="AB2522">
        <v>1</v>
      </c>
    </row>
    <row r="2523" spans="1:28" x14ac:dyDescent="0.35">
      <c r="A2523">
        <v>2002</v>
      </c>
      <c r="B2523" t="s">
        <v>53</v>
      </c>
      <c r="C2523" t="s">
        <v>61</v>
      </c>
      <c r="D2523">
        <v>74</v>
      </c>
      <c r="E2523">
        <v>991</v>
      </c>
      <c r="H2523">
        <v>86</v>
      </c>
      <c r="I2523">
        <v>8.4</v>
      </c>
      <c r="J2523">
        <v>144</v>
      </c>
      <c r="K2523">
        <v>14.1</v>
      </c>
      <c r="M2523">
        <v>4987</v>
      </c>
      <c r="Y2523">
        <v>1</v>
      </c>
      <c r="Z2523">
        <v>1</v>
      </c>
      <c r="AB2523">
        <v>1</v>
      </c>
    </row>
    <row r="2524" spans="1:28" x14ac:dyDescent="0.35">
      <c r="A2524">
        <v>2002</v>
      </c>
      <c r="B2524" t="s">
        <v>53</v>
      </c>
      <c r="C2524" t="s">
        <v>62</v>
      </c>
      <c r="D2524">
        <v>358</v>
      </c>
      <c r="E2524">
        <v>7488</v>
      </c>
      <c r="F2524">
        <v>495799</v>
      </c>
      <c r="G2524">
        <v>506376</v>
      </c>
      <c r="H2524">
        <v>845</v>
      </c>
      <c r="I2524">
        <v>11.2</v>
      </c>
      <c r="J2524">
        <v>959</v>
      </c>
      <c r="K2524">
        <v>12.7</v>
      </c>
      <c r="L2524">
        <v>84931</v>
      </c>
      <c r="M2524">
        <v>27915</v>
      </c>
      <c r="N2524">
        <v>57016</v>
      </c>
      <c r="O2524">
        <v>5.5</v>
      </c>
      <c r="P2524">
        <v>16.8</v>
      </c>
      <c r="Q2524">
        <v>106086</v>
      </c>
      <c r="R2524">
        <v>53424</v>
      </c>
      <c r="S2524">
        <v>52662</v>
      </c>
      <c r="T2524">
        <v>10.6</v>
      </c>
      <c r="U2524">
        <v>21</v>
      </c>
      <c r="V2524">
        <v>-21155</v>
      </c>
      <c r="W2524">
        <v>-4.2</v>
      </c>
      <c r="X2524">
        <v>33.6</v>
      </c>
      <c r="Y2524">
        <v>6</v>
      </c>
      <c r="Z2524">
        <v>6</v>
      </c>
      <c r="AA2524">
        <v>15085</v>
      </c>
      <c r="AB2524">
        <v>0</v>
      </c>
    </row>
    <row r="2525" spans="1:28" x14ac:dyDescent="0.35">
      <c r="A2525">
        <v>2002</v>
      </c>
      <c r="B2525" t="s">
        <v>53</v>
      </c>
      <c r="C2525" t="s">
        <v>63</v>
      </c>
      <c r="D2525">
        <v>517</v>
      </c>
      <c r="E2525">
        <v>8897</v>
      </c>
      <c r="F2525">
        <v>707309</v>
      </c>
      <c r="G2525">
        <v>712012</v>
      </c>
      <c r="H2525">
        <v>897</v>
      </c>
      <c r="I2525">
        <v>9.9</v>
      </c>
      <c r="J2525">
        <v>1295</v>
      </c>
      <c r="K2525">
        <v>14.2</v>
      </c>
      <c r="L2525">
        <v>113871</v>
      </c>
      <c r="M2525">
        <v>32589</v>
      </c>
      <c r="N2525">
        <v>81282</v>
      </c>
      <c r="O2525">
        <v>4.5999999999999996</v>
      </c>
      <c r="P2525">
        <v>16</v>
      </c>
      <c r="Q2525">
        <v>123277</v>
      </c>
      <c r="R2525">
        <v>46565</v>
      </c>
      <c r="S2525">
        <v>76712</v>
      </c>
      <c r="T2525">
        <v>6.5</v>
      </c>
      <c r="U2525">
        <v>17.3</v>
      </c>
      <c r="V2525">
        <v>-9406</v>
      </c>
      <c r="W2525">
        <v>-1.3</v>
      </c>
      <c r="X2525">
        <v>32</v>
      </c>
      <c r="Y2525">
        <v>2</v>
      </c>
      <c r="Z2525">
        <v>2</v>
      </c>
      <c r="AB2525">
        <v>1</v>
      </c>
    </row>
    <row r="2526" spans="1:28" x14ac:dyDescent="0.35">
      <c r="A2526">
        <v>2002</v>
      </c>
      <c r="B2526" t="s">
        <v>53</v>
      </c>
      <c r="C2526" t="s">
        <v>64</v>
      </c>
      <c r="D2526">
        <v>486</v>
      </c>
      <c r="E2526">
        <v>10041</v>
      </c>
      <c r="F2526">
        <v>657251</v>
      </c>
      <c r="G2526">
        <v>669200</v>
      </c>
      <c r="H2526">
        <v>741</v>
      </c>
      <c r="I2526">
        <v>7.3</v>
      </c>
      <c r="J2526">
        <v>842</v>
      </c>
      <c r="K2526">
        <v>8.3000000000000007</v>
      </c>
      <c r="L2526">
        <v>94133</v>
      </c>
      <c r="M2526">
        <v>28580</v>
      </c>
      <c r="N2526">
        <v>65553</v>
      </c>
      <c r="O2526">
        <v>4.3</v>
      </c>
      <c r="P2526">
        <v>14.1</v>
      </c>
      <c r="Q2526">
        <v>118030</v>
      </c>
      <c r="R2526">
        <v>32723</v>
      </c>
      <c r="S2526">
        <v>85307</v>
      </c>
      <c r="T2526">
        <v>4.9000000000000004</v>
      </c>
      <c r="U2526">
        <v>17.600000000000001</v>
      </c>
      <c r="V2526">
        <v>-23897</v>
      </c>
      <c r="W2526">
        <v>-3.5</v>
      </c>
      <c r="X2526">
        <v>28.2</v>
      </c>
      <c r="Y2526">
        <v>1</v>
      </c>
      <c r="Z2526">
        <v>1</v>
      </c>
      <c r="AB2526">
        <v>1</v>
      </c>
    </row>
    <row r="2527" spans="1:28" x14ac:dyDescent="0.35">
      <c r="A2527">
        <v>2002</v>
      </c>
      <c r="B2527" t="s">
        <v>53</v>
      </c>
      <c r="C2527" t="s">
        <v>65</v>
      </c>
      <c r="D2527">
        <v>660</v>
      </c>
      <c r="E2527">
        <v>18873</v>
      </c>
      <c r="F2527">
        <v>884297</v>
      </c>
      <c r="G2527">
        <v>902796</v>
      </c>
      <c r="H2527">
        <v>1899</v>
      </c>
      <c r="I2527">
        <v>10.199999999999999</v>
      </c>
      <c r="J2527">
        <v>1312</v>
      </c>
      <c r="K2527">
        <v>7.1</v>
      </c>
      <c r="L2527">
        <v>124713</v>
      </c>
      <c r="M2527">
        <v>39645</v>
      </c>
      <c r="N2527">
        <v>85068</v>
      </c>
      <c r="O2527">
        <v>4.4000000000000004</v>
      </c>
      <c r="P2527">
        <v>13.8</v>
      </c>
      <c r="Q2527">
        <v>161711</v>
      </c>
      <c r="R2527">
        <v>50468</v>
      </c>
      <c r="S2527">
        <v>111243</v>
      </c>
      <c r="T2527">
        <v>5.6</v>
      </c>
      <c r="U2527">
        <v>17.899999999999999</v>
      </c>
      <c r="V2527">
        <v>-36998</v>
      </c>
      <c r="W2527">
        <v>-4.0999999999999996</v>
      </c>
      <c r="X2527">
        <v>27.6</v>
      </c>
      <c r="Y2527">
        <v>3</v>
      </c>
      <c r="Z2527">
        <v>3</v>
      </c>
      <c r="AB2527">
        <v>1</v>
      </c>
    </row>
    <row r="2528" spans="1:28" x14ac:dyDescent="0.35">
      <c r="A2528">
        <v>2002</v>
      </c>
      <c r="B2528" t="s">
        <v>53</v>
      </c>
      <c r="C2528" t="s">
        <v>45</v>
      </c>
      <c r="D2528">
        <v>3174</v>
      </c>
      <c r="E2528">
        <v>75991</v>
      </c>
      <c r="F2528">
        <v>4223886</v>
      </c>
      <c r="G2528">
        <v>4300807</v>
      </c>
      <c r="H2528">
        <v>5491</v>
      </c>
      <c r="I2528">
        <v>7.2</v>
      </c>
      <c r="J2528">
        <v>6397</v>
      </c>
      <c r="K2528">
        <v>8.4</v>
      </c>
      <c r="L2528">
        <v>462499</v>
      </c>
      <c r="M2528">
        <v>131201</v>
      </c>
      <c r="N2528">
        <v>331298</v>
      </c>
      <c r="O2528">
        <v>3.1</v>
      </c>
      <c r="P2528">
        <v>10.8</v>
      </c>
      <c r="Q2528">
        <v>616342</v>
      </c>
      <c r="R2528">
        <v>181238</v>
      </c>
      <c r="S2528">
        <v>435104</v>
      </c>
      <c r="T2528">
        <v>4.2</v>
      </c>
      <c r="U2528">
        <v>14.3</v>
      </c>
      <c r="V2528">
        <v>-153843</v>
      </c>
      <c r="W2528">
        <v>-3.5</v>
      </c>
      <c r="X2528">
        <v>21.6</v>
      </c>
      <c r="Y2528">
        <v>2</v>
      </c>
      <c r="Z2528">
        <v>2</v>
      </c>
      <c r="AB2528">
        <v>1</v>
      </c>
    </row>
    <row r="2529" spans="1:28" x14ac:dyDescent="0.35">
      <c r="A2529">
        <v>2002</v>
      </c>
      <c r="B2529" t="s">
        <v>54</v>
      </c>
      <c r="C2529" t="s">
        <v>44</v>
      </c>
      <c r="D2529">
        <v>2</v>
      </c>
      <c r="E2529">
        <v>2</v>
      </c>
      <c r="H2529">
        <v>1</v>
      </c>
      <c r="I2529">
        <v>100</v>
      </c>
      <c r="J2529">
        <v>0</v>
      </c>
      <c r="K2529">
        <v>0</v>
      </c>
      <c r="AB2529">
        <v>1</v>
      </c>
    </row>
    <row r="2530" spans="1:28" x14ac:dyDescent="0.35">
      <c r="A2530">
        <v>2002</v>
      </c>
      <c r="B2530" t="s">
        <v>54</v>
      </c>
      <c r="C2530" t="s">
        <v>57</v>
      </c>
      <c r="D2530">
        <v>18</v>
      </c>
      <c r="E2530">
        <v>26</v>
      </c>
      <c r="H2530">
        <v>0</v>
      </c>
      <c r="I2530">
        <v>0</v>
      </c>
      <c r="J2530">
        <v>1</v>
      </c>
      <c r="K2530">
        <v>3.8</v>
      </c>
      <c r="M2530">
        <v>0</v>
      </c>
      <c r="AB2530">
        <v>1</v>
      </c>
    </row>
    <row r="2531" spans="1:28" x14ac:dyDescent="0.35">
      <c r="A2531">
        <v>2002</v>
      </c>
      <c r="B2531" t="s">
        <v>54</v>
      </c>
      <c r="C2531" t="s">
        <v>58</v>
      </c>
      <c r="D2531">
        <v>22</v>
      </c>
      <c r="E2531">
        <v>114</v>
      </c>
      <c r="F2531">
        <v>42395</v>
      </c>
      <c r="G2531">
        <v>40535</v>
      </c>
      <c r="H2531">
        <v>12</v>
      </c>
      <c r="I2531">
        <v>10.199999999999999</v>
      </c>
      <c r="J2531">
        <v>20</v>
      </c>
      <c r="K2531">
        <v>16.899999999999999</v>
      </c>
      <c r="L2531">
        <v>10377</v>
      </c>
      <c r="P2531">
        <v>25.6</v>
      </c>
      <c r="Q2531">
        <v>6656</v>
      </c>
      <c r="S2531">
        <v>4496</v>
      </c>
      <c r="U2531">
        <v>16.399999999999999</v>
      </c>
      <c r="V2531">
        <v>3721</v>
      </c>
      <c r="W2531">
        <v>9.1999999999999993</v>
      </c>
      <c r="X2531">
        <v>32.799999999999997</v>
      </c>
      <c r="AB2531">
        <v>1</v>
      </c>
    </row>
    <row r="2532" spans="1:28" x14ac:dyDescent="0.35">
      <c r="A2532">
        <v>2002</v>
      </c>
      <c r="B2532" t="s">
        <v>54</v>
      </c>
      <c r="C2532" t="s">
        <v>59</v>
      </c>
      <c r="D2532">
        <v>23</v>
      </c>
      <c r="E2532">
        <v>157</v>
      </c>
      <c r="F2532">
        <v>49189</v>
      </c>
      <c r="G2532">
        <v>50172</v>
      </c>
      <c r="H2532">
        <v>1</v>
      </c>
      <c r="I2532">
        <v>0.6</v>
      </c>
      <c r="J2532">
        <v>7</v>
      </c>
      <c r="K2532">
        <v>4.4000000000000004</v>
      </c>
      <c r="L2532">
        <v>12939</v>
      </c>
      <c r="P2532">
        <v>25.8</v>
      </c>
      <c r="Q2532">
        <v>14904</v>
      </c>
      <c r="S2532">
        <v>5503</v>
      </c>
      <c r="U2532">
        <v>29.7</v>
      </c>
      <c r="V2532">
        <v>-1965</v>
      </c>
      <c r="W2532">
        <v>-3.9</v>
      </c>
      <c r="X2532">
        <v>51.6</v>
      </c>
      <c r="Y2532">
        <v>1</v>
      </c>
      <c r="Z2532">
        <v>1</v>
      </c>
      <c r="AB2532">
        <v>1</v>
      </c>
    </row>
    <row r="2533" spans="1:28" x14ac:dyDescent="0.35">
      <c r="A2533">
        <v>2002</v>
      </c>
      <c r="B2533" t="s">
        <v>54</v>
      </c>
      <c r="C2533" t="s">
        <v>60</v>
      </c>
      <c r="D2533">
        <v>24</v>
      </c>
      <c r="E2533">
        <v>341</v>
      </c>
      <c r="F2533">
        <v>62921</v>
      </c>
      <c r="G2533">
        <v>62112</v>
      </c>
      <c r="H2533">
        <v>26</v>
      </c>
      <c r="I2533">
        <v>7.7</v>
      </c>
      <c r="J2533">
        <v>22</v>
      </c>
      <c r="K2533">
        <v>6.5</v>
      </c>
      <c r="L2533">
        <v>8406</v>
      </c>
      <c r="M2533">
        <v>1964</v>
      </c>
      <c r="N2533">
        <v>6442</v>
      </c>
      <c r="O2533">
        <v>3.2</v>
      </c>
      <c r="P2533">
        <v>13.5</v>
      </c>
      <c r="Q2533">
        <v>6788</v>
      </c>
      <c r="R2533">
        <v>1407</v>
      </c>
      <c r="S2533">
        <v>5381</v>
      </c>
      <c r="T2533">
        <v>2.2999999999999998</v>
      </c>
      <c r="U2533">
        <v>10.9</v>
      </c>
      <c r="V2533">
        <v>1618</v>
      </c>
      <c r="W2533">
        <v>2.6</v>
      </c>
      <c r="X2533">
        <v>21.8</v>
      </c>
      <c r="AB2533">
        <v>0</v>
      </c>
    </row>
    <row r="2534" spans="1:28" x14ac:dyDescent="0.35">
      <c r="A2534">
        <v>2002</v>
      </c>
      <c r="B2534" t="s">
        <v>54</v>
      </c>
      <c r="C2534" t="s">
        <v>61</v>
      </c>
      <c r="D2534">
        <v>24</v>
      </c>
      <c r="E2534">
        <v>435</v>
      </c>
      <c r="F2534">
        <v>72436</v>
      </c>
      <c r="G2534">
        <v>65514</v>
      </c>
      <c r="H2534">
        <v>72</v>
      </c>
      <c r="I2534">
        <v>17.8</v>
      </c>
      <c r="J2534">
        <v>12</v>
      </c>
      <c r="K2534">
        <v>3</v>
      </c>
      <c r="L2534">
        <v>26862</v>
      </c>
      <c r="M2534">
        <v>3539</v>
      </c>
      <c r="N2534">
        <v>23323</v>
      </c>
      <c r="O2534">
        <v>5.4</v>
      </c>
      <c r="P2534">
        <v>41</v>
      </c>
      <c r="Q2534">
        <v>13020</v>
      </c>
      <c r="S2534">
        <v>4908</v>
      </c>
      <c r="U2534">
        <v>19.899999999999999</v>
      </c>
      <c r="V2534">
        <v>13842</v>
      </c>
      <c r="W2534">
        <v>21.1</v>
      </c>
      <c r="X2534">
        <v>39.799999999999997</v>
      </c>
      <c r="Y2534">
        <v>1</v>
      </c>
      <c r="Z2534">
        <v>1</v>
      </c>
      <c r="AB2534">
        <v>1</v>
      </c>
    </row>
    <row r="2535" spans="1:28" x14ac:dyDescent="0.35">
      <c r="A2535">
        <v>2002</v>
      </c>
      <c r="B2535" t="s">
        <v>54</v>
      </c>
      <c r="C2535" t="s">
        <v>62</v>
      </c>
      <c r="D2535">
        <v>114</v>
      </c>
      <c r="E2535">
        <v>2998</v>
      </c>
      <c r="F2535">
        <v>291139</v>
      </c>
      <c r="G2535">
        <v>280720</v>
      </c>
      <c r="H2535">
        <v>536</v>
      </c>
      <c r="I2535">
        <v>18.5</v>
      </c>
      <c r="J2535">
        <v>323</v>
      </c>
      <c r="K2535">
        <v>11.2</v>
      </c>
      <c r="L2535">
        <v>67440</v>
      </c>
      <c r="M2535">
        <v>22817</v>
      </c>
      <c r="N2535">
        <v>44623</v>
      </c>
      <c r="O2535">
        <v>8.1</v>
      </c>
      <c r="P2535">
        <v>24</v>
      </c>
      <c r="Q2535">
        <v>46602</v>
      </c>
      <c r="R2535">
        <v>13130</v>
      </c>
      <c r="S2535">
        <v>33472</v>
      </c>
      <c r="T2535">
        <v>4.7</v>
      </c>
      <c r="U2535">
        <v>16.600000000000001</v>
      </c>
      <c r="V2535">
        <v>20838</v>
      </c>
      <c r="W2535">
        <v>7.4</v>
      </c>
      <c r="X2535">
        <v>33.200000000000003</v>
      </c>
      <c r="AB2535">
        <v>0</v>
      </c>
    </row>
    <row r="2536" spans="1:28" x14ac:dyDescent="0.35">
      <c r="A2536">
        <v>2002</v>
      </c>
      <c r="B2536" t="s">
        <v>54</v>
      </c>
      <c r="C2536" t="s">
        <v>63</v>
      </c>
      <c r="D2536">
        <v>192</v>
      </c>
      <c r="E2536">
        <v>7245</v>
      </c>
      <c r="F2536">
        <v>585657</v>
      </c>
      <c r="G2536">
        <v>582240</v>
      </c>
      <c r="H2536">
        <v>779</v>
      </c>
      <c r="I2536">
        <v>11</v>
      </c>
      <c r="J2536">
        <v>405</v>
      </c>
      <c r="K2536">
        <v>5.7</v>
      </c>
      <c r="L2536">
        <v>86811</v>
      </c>
      <c r="M2536">
        <v>26729</v>
      </c>
      <c r="N2536">
        <v>60082</v>
      </c>
      <c r="O2536">
        <v>4.5999999999999996</v>
      </c>
      <c r="P2536">
        <v>14.9</v>
      </c>
      <c r="Q2536">
        <v>79977</v>
      </c>
      <c r="R2536">
        <v>18979</v>
      </c>
      <c r="S2536">
        <v>60998</v>
      </c>
      <c r="T2536">
        <v>3.3</v>
      </c>
      <c r="U2536">
        <v>13.7</v>
      </c>
      <c r="V2536">
        <v>6834</v>
      </c>
      <c r="W2536">
        <v>1.2</v>
      </c>
      <c r="X2536">
        <v>27.4</v>
      </c>
      <c r="AB2536">
        <v>0</v>
      </c>
    </row>
    <row r="2537" spans="1:28" x14ac:dyDescent="0.35">
      <c r="A2537">
        <v>2002</v>
      </c>
      <c r="B2537" t="s">
        <v>54</v>
      </c>
      <c r="C2537" t="s">
        <v>64</v>
      </c>
      <c r="D2537">
        <v>198</v>
      </c>
      <c r="E2537">
        <v>8831</v>
      </c>
      <c r="F2537">
        <v>497202</v>
      </c>
      <c r="G2537">
        <v>506044</v>
      </c>
      <c r="H2537">
        <v>1025</v>
      </c>
      <c r="I2537">
        <v>11.8</v>
      </c>
      <c r="J2537">
        <v>782</v>
      </c>
      <c r="K2537">
        <v>9</v>
      </c>
      <c r="L2537">
        <v>67780</v>
      </c>
      <c r="M2537">
        <v>27136</v>
      </c>
      <c r="N2537">
        <v>40644</v>
      </c>
      <c r="O2537">
        <v>5.4</v>
      </c>
      <c r="P2537">
        <v>13.4</v>
      </c>
      <c r="Q2537">
        <v>85465</v>
      </c>
      <c r="R2537">
        <v>29329</v>
      </c>
      <c r="S2537">
        <v>56136</v>
      </c>
      <c r="T2537">
        <v>5.8</v>
      </c>
      <c r="U2537">
        <v>16.899999999999999</v>
      </c>
      <c r="V2537">
        <v>-17685</v>
      </c>
      <c r="W2537">
        <v>-3.5</v>
      </c>
      <c r="X2537">
        <v>26.8</v>
      </c>
      <c r="Y2537">
        <v>1</v>
      </c>
      <c r="Z2537">
        <v>1</v>
      </c>
      <c r="AB2537">
        <v>1</v>
      </c>
    </row>
    <row r="2538" spans="1:28" x14ac:dyDescent="0.35">
      <c r="A2538">
        <v>2002</v>
      </c>
      <c r="B2538" t="s">
        <v>54</v>
      </c>
      <c r="C2538" t="s">
        <v>65</v>
      </c>
      <c r="D2538">
        <v>234</v>
      </c>
      <c r="E2538">
        <v>12403</v>
      </c>
      <c r="F2538">
        <v>623200</v>
      </c>
      <c r="G2538">
        <v>623958</v>
      </c>
      <c r="H2538">
        <v>1620</v>
      </c>
      <c r="I2538">
        <v>13.2</v>
      </c>
      <c r="J2538">
        <v>1390</v>
      </c>
      <c r="K2538">
        <v>11.3</v>
      </c>
      <c r="L2538">
        <v>100590</v>
      </c>
      <c r="M2538">
        <v>36210</v>
      </c>
      <c r="N2538">
        <v>64380</v>
      </c>
      <c r="O2538">
        <v>5.8</v>
      </c>
      <c r="P2538">
        <v>16.100000000000001</v>
      </c>
      <c r="Q2538">
        <v>102105</v>
      </c>
      <c r="R2538">
        <v>29062</v>
      </c>
      <c r="S2538">
        <v>73043</v>
      </c>
      <c r="T2538">
        <v>4.7</v>
      </c>
      <c r="U2538">
        <v>16.399999999999999</v>
      </c>
      <c r="V2538">
        <v>-1515</v>
      </c>
      <c r="W2538">
        <v>-0.3</v>
      </c>
      <c r="X2538">
        <v>32.200000000000003</v>
      </c>
      <c r="AB2538">
        <v>0</v>
      </c>
    </row>
    <row r="2539" spans="1:28" x14ac:dyDescent="0.35">
      <c r="A2539">
        <v>2002</v>
      </c>
      <c r="B2539" t="s">
        <v>54</v>
      </c>
      <c r="C2539" t="s">
        <v>45</v>
      </c>
      <c r="D2539">
        <v>1391</v>
      </c>
      <c r="E2539">
        <v>68519</v>
      </c>
      <c r="F2539">
        <v>3627769</v>
      </c>
      <c r="G2539">
        <v>3713606</v>
      </c>
      <c r="H2539">
        <v>5248</v>
      </c>
      <c r="I2539">
        <v>7.6</v>
      </c>
      <c r="J2539">
        <v>6919</v>
      </c>
      <c r="K2539">
        <v>10</v>
      </c>
      <c r="L2539">
        <v>405217</v>
      </c>
      <c r="M2539">
        <v>119786</v>
      </c>
      <c r="N2539">
        <v>285431</v>
      </c>
      <c r="O2539">
        <v>3.2</v>
      </c>
      <c r="P2539">
        <v>10.9</v>
      </c>
      <c r="Q2539">
        <v>576892</v>
      </c>
      <c r="R2539">
        <v>186788</v>
      </c>
      <c r="S2539">
        <v>390104</v>
      </c>
      <c r="T2539">
        <v>5</v>
      </c>
      <c r="U2539">
        <v>15.5</v>
      </c>
      <c r="V2539">
        <v>-171675</v>
      </c>
      <c r="W2539">
        <v>-4.5999999999999996</v>
      </c>
      <c r="X2539">
        <v>21.8</v>
      </c>
      <c r="Y2539">
        <v>2</v>
      </c>
      <c r="Z2539">
        <v>23</v>
      </c>
      <c r="AB2539">
        <v>1</v>
      </c>
    </row>
    <row r="2540" spans="1:28" x14ac:dyDescent="0.35">
      <c r="A2540">
        <v>2002</v>
      </c>
      <c r="B2540" t="s">
        <v>55</v>
      </c>
      <c r="C2540" t="s">
        <v>57</v>
      </c>
      <c r="D2540">
        <v>12</v>
      </c>
      <c r="E2540">
        <v>25</v>
      </c>
      <c r="F2540">
        <v>37933</v>
      </c>
      <c r="G2540">
        <v>32777</v>
      </c>
      <c r="H2540">
        <v>0</v>
      </c>
      <c r="I2540">
        <v>0</v>
      </c>
      <c r="J2540">
        <v>0</v>
      </c>
      <c r="K2540">
        <v>0</v>
      </c>
      <c r="L2540">
        <v>16516</v>
      </c>
      <c r="M2540">
        <v>0</v>
      </c>
      <c r="N2540">
        <v>16516</v>
      </c>
      <c r="O2540">
        <v>0</v>
      </c>
      <c r="P2540">
        <v>50.4</v>
      </c>
      <c r="Q2540">
        <v>6204</v>
      </c>
      <c r="R2540">
        <v>0</v>
      </c>
      <c r="S2540">
        <v>6204</v>
      </c>
      <c r="T2540">
        <v>0</v>
      </c>
      <c r="U2540">
        <v>18.899999999999999</v>
      </c>
      <c r="V2540">
        <v>10312</v>
      </c>
      <c r="W2540">
        <v>31.5</v>
      </c>
      <c r="X2540">
        <v>37.799999999999997</v>
      </c>
      <c r="AB2540">
        <v>0</v>
      </c>
    </row>
    <row r="2541" spans="1:28" x14ac:dyDescent="0.35">
      <c r="A2541">
        <v>2002</v>
      </c>
      <c r="B2541" t="s">
        <v>55</v>
      </c>
      <c r="C2541" t="s">
        <v>58</v>
      </c>
      <c r="D2541">
        <v>8</v>
      </c>
      <c r="E2541">
        <v>11</v>
      </c>
      <c r="F2541">
        <v>38319</v>
      </c>
      <c r="G2541">
        <v>39480</v>
      </c>
      <c r="H2541">
        <v>1</v>
      </c>
      <c r="I2541">
        <v>9.5</v>
      </c>
      <c r="J2541">
        <v>0</v>
      </c>
      <c r="K2541">
        <v>0</v>
      </c>
      <c r="L2541">
        <v>1926</v>
      </c>
      <c r="P2541">
        <v>4.9000000000000004</v>
      </c>
      <c r="Q2541">
        <v>4248</v>
      </c>
      <c r="R2541">
        <v>0</v>
      </c>
      <c r="S2541">
        <v>4248</v>
      </c>
      <c r="T2541">
        <v>0</v>
      </c>
      <c r="U2541">
        <v>10.8</v>
      </c>
      <c r="V2541">
        <v>-2322</v>
      </c>
      <c r="W2541">
        <v>-5.9</v>
      </c>
      <c r="X2541">
        <v>9.8000000000000007</v>
      </c>
      <c r="AB2541">
        <v>1</v>
      </c>
    </row>
    <row r="2542" spans="1:28" x14ac:dyDescent="0.35">
      <c r="A2542">
        <v>2002</v>
      </c>
      <c r="B2542" t="s">
        <v>55</v>
      </c>
      <c r="C2542" t="s">
        <v>59</v>
      </c>
      <c r="D2542">
        <v>10</v>
      </c>
      <c r="E2542">
        <v>338</v>
      </c>
      <c r="F2542">
        <v>21009</v>
      </c>
      <c r="G2542">
        <v>21288</v>
      </c>
      <c r="H2542">
        <v>1</v>
      </c>
      <c r="I2542">
        <v>0.3</v>
      </c>
      <c r="J2542">
        <v>5</v>
      </c>
      <c r="K2542">
        <v>1.5</v>
      </c>
      <c r="L2542">
        <v>1364</v>
      </c>
      <c r="P2542">
        <v>6.4</v>
      </c>
      <c r="Q2542">
        <v>1922</v>
      </c>
      <c r="S2542">
        <v>1835</v>
      </c>
      <c r="U2542">
        <v>9</v>
      </c>
      <c r="V2542">
        <v>-558</v>
      </c>
      <c r="W2542">
        <v>-2.6</v>
      </c>
      <c r="X2542">
        <v>12.8</v>
      </c>
      <c r="AB2542">
        <v>1</v>
      </c>
    </row>
    <row r="2543" spans="1:28" x14ac:dyDescent="0.35">
      <c r="A2543">
        <v>2002</v>
      </c>
      <c r="B2543" t="s">
        <v>55</v>
      </c>
      <c r="C2543" t="s">
        <v>60</v>
      </c>
      <c r="D2543">
        <v>8</v>
      </c>
      <c r="E2543">
        <v>55</v>
      </c>
      <c r="F2543">
        <v>32804</v>
      </c>
      <c r="G2543">
        <v>28685</v>
      </c>
      <c r="H2543">
        <v>3</v>
      </c>
      <c r="I2543">
        <v>5.6</v>
      </c>
      <c r="J2543">
        <v>1</v>
      </c>
      <c r="K2543">
        <v>1.9</v>
      </c>
      <c r="L2543">
        <v>13445</v>
      </c>
      <c r="P2543">
        <v>46.9</v>
      </c>
      <c r="Q2543">
        <v>5206</v>
      </c>
      <c r="S2543">
        <v>5205</v>
      </c>
      <c r="U2543">
        <v>18.100000000000001</v>
      </c>
      <c r="V2543">
        <v>8239</v>
      </c>
      <c r="W2543">
        <v>28.8</v>
      </c>
      <c r="X2543">
        <v>36.200000000000003</v>
      </c>
      <c r="AB2543">
        <v>1</v>
      </c>
    </row>
    <row r="2544" spans="1:28" x14ac:dyDescent="0.35">
      <c r="A2544">
        <v>2002</v>
      </c>
      <c r="B2544" t="s">
        <v>55</v>
      </c>
      <c r="C2544" t="s">
        <v>61</v>
      </c>
      <c r="D2544">
        <v>8</v>
      </c>
      <c r="E2544">
        <v>1162</v>
      </c>
      <c r="F2544">
        <v>23677</v>
      </c>
      <c r="G2544">
        <v>21107</v>
      </c>
      <c r="H2544">
        <v>13</v>
      </c>
      <c r="I2544">
        <v>1.1000000000000001</v>
      </c>
      <c r="J2544">
        <v>28</v>
      </c>
      <c r="K2544">
        <v>2.4</v>
      </c>
      <c r="L2544">
        <v>7543</v>
      </c>
      <c r="P2544">
        <v>35.700000000000003</v>
      </c>
      <c r="Q2544">
        <v>2402</v>
      </c>
      <c r="R2544">
        <v>576</v>
      </c>
      <c r="S2544">
        <v>1826</v>
      </c>
      <c r="T2544">
        <v>2.7</v>
      </c>
      <c r="U2544">
        <v>11.4</v>
      </c>
      <c r="V2544">
        <v>5141</v>
      </c>
      <c r="W2544">
        <v>24.3</v>
      </c>
      <c r="X2544">
        <v>22.8</v>
      </c>
      <c r="AB2544">
        <v>1</v>
      </c>
    </row>
    <row r="2545" spans="1:28" x14ac:dyDescent="0.35">
      <c r="A2545">
        <v>2002</v>
      </c>
      <c r="B2545" t="s">
        <v>55</v>
      </c>
      <c r="C2545" t="s">
        <v>62</v>
      </c>
      <c r="D2545">
        <v>55</v>
      </c>
      <c r="E2545">
        <v>1268</v>
      </c>
      <c r="F2545">
        <v>197472</v>
      </c>
      <c r="G2545">
        <v>201610</v>
      </c>
      <c r="H2545">
        <v>121</v>
      </c>
      <c r="I2545">
        <v>9.1</v>
      </c>
      <c r="J2545">
        <v>241</v>
      </c>
      <c r="K2545">
        <v>18.2</v>
      </c>
      <c r="L2545">
        <v>33462</v>
      </c>
      <c r="M2545">
        <v>11291</v>
      </c>
      <c r="N2545">
        <v>22171</v>
      </c>
      <c r="O2545">
        <v>5.6</v>
      </c>
      <c r="P2545">
        <v>16.600000000000001</v>
      </c>
      <c r="Q2545">
        <v>41737</v>
      </c>
      <c r="R2545">
        <v>16933</v>
      </c>
      <c r="S2545">
        <v>24804</v>
      </c>
      <c r="T2545">
        <v>8.4</v>
      </c>
      <c r="U2545">
        <v>20.7</v>
      </c>
      <c r="V2545">
        <v>-8275</v>
      </c>
      <c r="W2545">
        <v>-4.0999999999999996</v>
      </c>
      <c r="X2545">
        <v>33.200000000000003</v>
      </c>
      <c r="AB2545">
        <v>0</v>
      </c>
    </row>
    <row r="2546" spans="1:28" x14ac:dyDescent="0.35">
      <c r="A2546">
        <v>2002</v>
      </c>
      <c r="B2546" t="s">
        <v>55</v>
      </c>
      <c r="C2546" t="s">
        <v>63</v>
      </c>
      <c r="D2546">
        <v>70</v>
      </c>
      <c r="E2546">
        <v>4750</v>
      </c>
      <c r="F2546">
        <v>336378</v>
      </c>
      <c r="G2546">
        <v>334343</v>
      </c>
      <c r="H2546">
        <v>835</v>
      </c>
      <c r="I2546">
        <v>18.2</v>
      </c>
      <c r="J2546">
        <v>493</v>
      </c>
      <c r="K2546">
        <v>10.8</v>
      </c>
      <c r="L2546">
        <v>58613</v>
      </c>
      <c r="M2546">
        <v>13633</v>
      </c>
      <c r="N2546">
        <v>44980</v>
      </c>
      <c r="O2546">
        <v>4.0999999999999996</v>
      </c>
      <c r="P2546">
        <v>17.5</v>
      </c>
      <c r="Q2546">
        <v>54542</v>
      </c>
      <c r="R2546">
        <v>19437</v>
      </c>
      <c r="S2546">
        <v>35105</v>
      </c>
      <c r="T2546">
        <v>5.8</v>
      </c>
      <c r="U2546">
        <v>16.3</v>
      </c>
      <c r="V2546">
        <v>4071</v>
      </c>
      <c r="W2546">
        <v>1.2</v>
      </c>
      <c r="X2546">
        <v>32.6</v>
      </c>
      <c r="AB2546">
        <v>0</v>
      </c>
    </row>
    <row r="2547" spans="1:28" x14ac:dyDescent="0.35">
      <c r="A2547">
        <v>2002</v>
      </c>
      <c r="B2547" t="s">
        <v>55</v>
      </c>
      <c r="C2547" t="s">
        <v>64</v>
      </c>
      <c r="D2547">
        <v>105</v>
      </c>
      <c r="E2547">
        <v>10161</v>
      </c>
      <c r="F2547">
        <v>460177</v>
      </c>
      <c r="G2547">
        <v>471707</v>
      </c>
      <c r="H2547">
        <v>1152</v>
      </c>
      <c r="I2547">
        <v>11.7</v>
      </c>
      <c r="J2547">
        <v>564</v>
      </c>
      <c r="K2547">
        <v>5.7</v>
      </c>
      <c r="L2547">
        <v>62224</v>
      </c>
      <c r="M2547">
        <v>31847</v>
      </c>
      <c r="N2547">
        <v>30377</v>
      </c>
      <c r="O2547">
        <v>6.8</v>
      </c>
      <c r="P2547">
        <v>13.2</v>
      </c>
      <c r="Q2547">
        <v>85284</v>
      </c>
      <c r="R2547">
        <v>20347</v>
      </c>
      <c r="S2547">
        <v>64937</v>
      </c>
      <c r="T2547">
        <v>4.3</v>
      </c>
      <c r="U2547">
        <v>18.100000000000001</v>
      </c>
      <c r="V2547">
        <v>-23060</v>
      </c>
      <c r="W2547">
        <v>-4.9000000000000004</v>
      </c>
      <c r="X2547">
        <v>26.4</v>
      </c>
      <c r="AB2547">
        <v>0</v>
      </c>
    </row>
    <row r="2548" spans="1:28" x14ac:dyDescent="0.35">
      <c r="A2548">
        <v>2002</v>
      </c>
      <c r="B2548" t="s">
        <v>55</v>
      </c>
      <c r="C2548" t="s">
        <v>65</v>
      </c>
      <c r="D2548">
        <v>138</v>
      </c>
      <c r="E2548">
        <v>12473</v>
      </c>
      <c r="F2548">
        <v>681114</v>
      </c>
      <c r="G2548">
        <v>695688</v>
      </c>
      <c r="H2548">
        <v>1231</v>
      </c>
      <c r="I2548">
        <v>9.9</v>
      </c>
      <c r="J2548">
        <v>1165</v>
      </c>
      <c r="K2548">
        <v>9.4</v>
      </c>
      <c r="L2548">
        <v>93664</v>
      </c>
      <c r="M2548">
        <v>37574</v>
      </c>
      <c r="N2548">
        <v>56090</v>
      </c>
      <c r="O2548">
        <v>5.4</v>
      </c>
      <c r="P2548">
        <v>13.5</v>
      </c>
      <c r="Q2548">
        <v>122812</v>
      </c>
      <c r="R2548">
        <v>39816</v>
      </c>
      <c r="S2548">
        <v>82996</v>
      </c>
      <c r="T2548">
        <v>5.7</v>
      </c>
      <c r="U2548">
        <v>17.7</v>
      </c>
      <c r="V2548">
        <v>-29148</v>
      </c>
      <c r="W2548">
        <v>-4.2</v>
      </c>
      <c r="X2548">
        <v>27</v>
      </c>
      <c r="AB2548">
        <v>0</v>
      </c>
    </row>
    <row r="2549" spans="1:28" x14ac:dyDescent="0.35">
      <c r="A2549">
        <v>2002</v>
      </c>
      <c r="B2549" t="s">
        <v>55</v>
      </c>
      <c r="C2549" t="s">
        <v>45</v>
      </c>
      <c r="D2549">
        <v>872</v>
      </c>
      <c r="E2549">
        <v>87778</v>
      </c>
      <c r="F2549">
        <v>4356700</v>
      </c>
      <c r="G2549">
        <v>4437164</v>
      </c>
      <c r="H2549">
        <v>8034</v>
      </c>
      <c r="I2549">
        <v>9.1</v>
      </c>
      <c r="J2549">
        <v>9007</v>
      </c>
      <c r="K2549">
        <v>10.199999999999999</v>
      </c>
      <c r="L2549">
        <v>593326</v>
      </c>
      <c r="M2549">
        <v>214072</v>
      </c>
      <c r="N2549">
        <v>379254</v>
      </c>
      <c r="O2549">
        <v>4.8</v>
      </c>
      <c r="P2549">
        <v>13.4</v>
      </c>
      <c r="Q2549">
        <v>754256</v>
      </c>
      <c r="R2549">
        <v>245334</v>
      </c>
      <c r="S2549">
        <v>508922</v>
      </c>
      <c r="T2549">
        <v>5.5</v>
      </c>
      <c r="U2549">
        <v>17</v>
      </c>
      <c r="V2549">
        <v>-160930</v>
      </c>
      <c r="W2549">
        <v>-3.6</v>
      </c>
      <c r="X2549">
        <v>26.8</v>
      </c>
      <c r="AB2549">
        <v>0</v>
      </c>
    </row>
    <row r="2550" spans="1:28" x14ac:dyDescent="0.35">
      <c r="A2550">
        <v>2002</v>
      </c>
      <c r="B2550" t="s">
        <v>56</v>
      </c>
      <c r="C2550" t="s">
        <v>57</v>
      </c>
      <c r="D2550">
        <v>9</v>
      </c>
      <c r="E2550">
        <v>9</v>
      </c>
      <c r="H2550">
        <v>1</v>
      </c>
      <c r="I2550">
        <v>10.5</v>
      </c>
      <c r="J2550">
        <v>2</v>
      </c>
      <c r="K2550">
        <v>21.1</v>
      </c>
      <c r="AB2550">
        <v>1</v>
      </c>
    </row>
    <row r="2551" spans="1:28" x14ac:dyDescent="0.35">
      <c r="A2551">
        <v>2002</v>
      </c>
      <c r="B2551" t="s">
        <v>56</v>
      </c>
      <c r="C2551" t="s">
        <v>58</v>
      </c>
      <c r="D2551">
        <v>10</v>
      </c>
      <c r="E2551">
        <v>14</v>
      </c>
      <c r="F2551">
        <v>1026</v>
      </c>
      <c r="G2551">
        <v>953</v>
      </c>
      <c r="H2551">
        <v>0</v>
      </c>
      <c r="I2551">
        <v>0</v>
      </c>
      <c r="J2551">
        <v>2</v>
      </c>
      <c r="K2551">
        <v>13.3</v>
      </c>
      <c r="L2551">
        <v>424</v>
      </c>
      <c r="M2551">
        <v>0</v>
      </c>
      <c r="N2551">
        <v>424</v>
      </c>
      <c r="O2551">
        <v>0</v>
      </c>
      <c r="P2551">
        <v>44.5</v>
      </c>
      <c r="Q2551">
        <v>277</v>
      </c>
      <c r="S2551">
        <v>179</v>
      </c>
      <c r="U2551">
        <v>29.1</v>
      </c>
      <c r="V2551">
        <v>147</v>
      </c>
      <c r="W2551">
        <v>15.4</v>
      </c>
      <c r="X2551">
        <v>58.2</v>
      </c>
      <c r="AB2551">
        <v>1</v>
      </c>
    </row>
    <row r="2552" spans="1:28" x14ac:dyDescent="0.35">
      <c r="A2552">
        <v>2002</v>
      </c>
      <c r="B2552" t="s">
        <v>56</v>
      </c>
      <c r="C2552" t="s">
        <v>59</v>
      </c>
      <c r="D2552">
        <v>11</v>
      </c>
      <c r="E2552">
        <v>460</v>
      </c>
      <c r="F2552">
        <v>70453</v>
      </c>
      <c r="G2552">
        <v>67366</v>
      </c>
      <c r="H2552">
        <v>38</v>
      </c>
      <c r="I2552">
        <v>8.3000000000000007</v>
      </c>
      <c r="J2552">
        <v>35</v>
      </c>
      <c r="K2552">
        <v>7.6</v>
      </c>
      <c r="L2552">
        <v>17298</v>
      </c>
      <c r="P2552">
        <v>25.7</v>
      </c>
      <c r="Q2552">
        <v>11124</v>
      </c>
      <c r="S2552">
        <v>6300</v>
      </c>
      <c r="U2552">
        <v>16.5</v>
      </c>
      <c r="V2552">
        <v>6174</v>
      </c>
      <c r="W2552">
        <v>9.1999999999999993</v>
      </c>
      <c r="X2552">
        <v>33</v>
      </c>
      <c r="AB2552">
        <v>1</v>
      </c>
    </row>
    <row r="2553" spans="1:28" x14ac:dyDescent="0.35">
      <c r="A2553">
        <v>2002</v>
      </c>
      <c r="B2553" t="s">
        <v>56</v>
      </c>
      <c r="C2553" t="s">
        <v>60</v>
      </c>
      <c r="D2553">
        <v>13</v>
      </c>
      <c r="E2553">
        <v>579</v>
      </c>
      <c r="F2553">
        <v>32042</v>
      </c>
      <c r="G2553">
        <v>30415</v>
      </c>
      <c r="H2553">
        <v>147</v>
      </c>
      <c r="I2553">
        <v>27.4</v>
      </c>
      <c r="J2553">
        <v>63</v>
      </c>
      <c r="K2553">
        <v>11.7</v>
      </c>
      <c r="L2553">
        <v>6874</v>
      </c>
      <c r="P2553">
        <v>22.6</v>
      </c>
      <c r="Q2553">
        <v>3619</v>
      </c>
      <c r="S2553">
        <v>3047</v>
      </c>
      <c r="U2553">
        <v>11.9</v>
      </c>
      <c r="V2553">
        <v>3255</v>
      </c>
      <c r="W2553">
        <v>10.7</v>
      </c>
      <c r="X2553">
        <v>23.8</v>
      </c>
      <c r="AB2553">
        <v>1</v>
      </c>
    </row>
    <row r="2554" spans="1:28" x14ac:dyDescent="0.35">
      <c r="A2554">
        <v>2002</v>
      </c>
      <c r="B2554" t="s">
        <v>56</v>
      </c>
      <c r="C2554" t="s">
        <v>61</v>
      </c>
      <c r="D2554">
        <v>12</v>
      </c>
      <c r="E2554">
        <v>26</v>
      </c>
      <c r="H2554">
        <v>7</v>
      </c>
      <c r="I2554">
        <v>30.4</v>
      </c>
      <c r="J2554">
        <v>1</v>
      </c>
      <c r="K2554">
        <v>4.3</v>
      </c>
      <c r="AB2554">
        <v>1</v>
      </c>
    </row>
    <row r="2555" spans="1:28" x14ac:dyDescent="0.35">
      <c r="A2555">
        <v>2002</v>
      </c>
      <c r="B2555" t="s">
        <v>56</v>
      </c>
      <c r="C2555" t="s">
        <v>62</v>
      </c>
      <c r="D2555">
        <v>67</v>
      </c>
      <c r="E2555">
        <v>6454</v>
      </c>
      <c r="F2555">
        <v>322817</v>
      </c>
      <c r="G2555">
        <v>379106</v>
      </c>
      <c r="H2555">
        <v>418</v>
      </c>
      <c r="I2555">
        <v>6.2</v>
      </c>
      <c r="J2555">
        <v>1072</v>
      </c>
      <c r="K2555">
        <v>15.8</v>
      </c>
      <c r="L2555">
        <v>61489</v>
      </c>
      <c r="M2555">
        <v>19174</v>
      </c>
      <c r="N2555">
        <v>42315</v>
      </c>
      <c r="O2555">
        <v>5.0999999999999996</v>
      </c>
      <c r="P2555">
        <v>16.2</v>
      </c>
      <c r="Q2555">
        <v>174067</v>
      </c>
      <c r="R2555">
        <v>89026</v>
      </c>
      <c r="S2555">
        <v>85041</v>
      </c>
      <c r="T2555">
        <v>23.5</v>
      </c>
      <c r="U2555">
        <v>45.9</v>
      </c>
      <c r="V2555">
        <v>-112578</v>
      </c>
      <c r="W2555">
        <v>-29.7</v>
      </c>
      <c r="X2555">
        <v>32.4</v>
      </c>
      <c r="AB2555">
        <v>0</v>
      </c>
    </row>
    <row r="2556" spans="1:28" x14ac:dyDescent="0.35">
      <c r="A2556">
        <v>2002</v>
      </c>
      <c r="B2556" t="s">
        <v>56</v>
      </c>
      <c r="C2556" t="s">
        <v>63</v>
      </c>
      <c r="D2556">
        <v>77</v>
      </c>
      <c r="E2556">
        <v>16021</v>
      </c>
      <c r="F2556">
        <v>942805</v>
      </c>
      <c r="G2556">
        <v>964057</v>
      </c>
      <c r="H2556">
        <v>1644</v>
      </c>
      <c r="I2556">
        <v>10.5</v>
      </c>
      <c r="J2556">
        <v>910</v>
      </c>
      <c r="K2556">
        <v>5.8</v>
      </c>
      <c r="L2556">
        <v>132313</v>
      </c>
      <c r="M2556">
        <v>44632</v>
      </c>
      <c r="N2556">
        <v>87681</v>
      </c>
      <c r="O2556">
        <v>4.5999999999999996</v>
      </c>
      <c r="P2556">
        <v>13.7</v>
      </c>
      <c r="Q2556">
        <v>174818</v>
      </c>
      <c r="R2556">
        <v>76402</v>
      </c>
      <c r="S2556">
        <v>98416</v>
      </c>
      <c r="T2556">
        <v>7.9</v>
      </c>
      <c r="U2556">
        <v>18.100000000000001</v>
      </c>
      <c r="V2556">
        <v>-42505</v>
      </c>
      <c r="W2556">
        <v>-4.4000000000000004</v>
      </c>
      <c r="X2556">
        <v>27.4</v>
      </c>
      <c r="AB2556">
        <v>0</v>
      </c>
    </row>
    <row r="2557" spans="1:28" x14ac:dyDescent="0.35">
      <c r="A2557">
        <v>2002</v>
      </c>
      <c r="B2557" t="s">
        <v>56</v>
      </c>
      <c r="C2557" t="s">
        <v>64</v>
      </c>
      <c r="D2557">
        <v>100</v>
      </c>
      <c r="E2557">
        <v>17310</v>
      </c>
      <c r="F2557">
        <v>1239116</v>
      </c>
      <c r="G2557">
        <v>1276309</v>
      </c>
      <c r="H2557">
        <v>1910</v>
      </c>
      <c r="I2557">
        <v>10.6</v>
      </c>
      <c r="J2557">
        <v>3254</v>
      </c>
      <c r="K2557">
        <v>18.100000000000001</v>
      </c>
      <c r="L2557">
        <v>191542</v>
      </c>
      <c r="M2557">
        <v>62654</v>
      </c>
      <c r="N2557">
        <v>128888</v>
      </c>
      <c r="O2557">
        <v>4.9000000000000004</v>
      </c>
      <c r="P2557">
        <v>15</v>
      </c>
      <c r="Q2557">
        <v>265929</v>
      </c>
      <c r="R2557">
        <v>108705</v>
      </c>
      <c r="S2557">
        <v>157224</v>
      </c>
      <c r="T2557">
        <v>8.5</v>
      </c>
      <c r="U2557">
        <v>20.8</v>
      </c>
      <c r="V2557">
        <v>-74387</v>
      </c>
      <c r="W2557">
        <v>-5.8</v>
      </c>
      <c r="X2557">
        <v>30</v>
      </c>
      <c r="AB2557">
        <v>0</v>
      </c>
    </row>
    <row r="2558" spans="1:28" x14ac:dyDescent="0.35">
      <c r="A2558">
        <v>2002</v>
      </c>
      <c r="B2558" t="s">
        <v>56</v>
      </c>
      <c r="C2558" t="s">
        <v>65</v>
      </c>
      <c r="D2558">
        <v>101</v>
      </c>
      <c r="E2558">
        <v>22240</v>
      </c>
      <c r="F2558">
        <v>1590678</v>
      </c>
      <c r="G2558">
        <v>1619855</v>
      </c>
      <c r="H2558">
        <v>2552</v>
      </c>
      <c r="I2558">
        <v>11.6</v>
      </c>
      <c r="J2558">
        <v>2170</v>
      </c>
      <c r="K2558">
        <v>9.8000000000000007</v>
      </c>
      <c r="L2558">
        <v>222578</v>
      </c>
      <c r="M2558">
        <v>95177</v>
      </c>
      <c r="N2558">
        <v>127401</v>
      </c>
      <c r="O2558">
        <v>5.9</v>
      </c>
      <c r="P2558">
        <v>13.7</v>
      </c>
      <c r="Q2558">
        <v>280932</v>
      </c>
      <c r="R2558">
        <v>108642</v>
      </c>
      <c r="S2558">
        <v>172290</v>
      </c>
      <c r="T2558">
        <v>6.7</v>
      </c>
      <c r="U2558">
        <v>17.3</v>
      </c>
      <c r="V2558">
        <v>-58354</v>
      </c>
      <c r="W2558">
        <v>-3.6</v>
      </c>
      <c r="X2558">
        <v>27.4</v>
      </c>
      <c r="AB2558">
        <v>0</v>
      </c>
    </row>
    <row r="2559" spans="1:28" x14ac:dyDescent="0.35">
      <c r="A2559">
        <v>2002</v>
      </c>
      <c r="B2559" t="s">
        <v>56</v>
      </c>
      <c r="C2559" t="s">
        <v>45</v>
      </c>
      <c r="D2559">
        <v>917</v>
      </c>
      <c r="E2559">
        <v>477223</v>
      </c>
      <c r="F2559">
        <v>25780440</v>
      </c>
      <c r="G2559">
        <v>26116022</v>
      </c>
      <c r="H2559">
        <v>53933</v>
      </c>
      <c r="I2559">
        <v>11.3</v>
      </c>
      <c r="J2559">
        <v>56074</v>
      </c>
      <c r="K2559">
        <v>11.7</v>
      </c>
      <c r="L2559">
        <v>3745502</v>
      </c>
      <c r="M2559">
        <v>1530709</v>
      </c>
      <c r="N2559">
        <v>2214793</v>
      </c>
      <c r="O2559">
        <v>5.9</v>
      </c>
      <c r="P2559">
        <v>14.3</v>
      </c>
      <c r="Q2559">
        <v>4416667</v>
      </c>
      <c r="R2559">
        <v>1393132</v>
      </c>
      <c r="S2559">
        <v>3023535</v>
      </c>
      <c r="T2559">
        <v>5.3</v>
      </c>
      <c r="U2559">
        <v>16.899999999999999</v>
      </c>
      <c r="V2559">
        <v>-671165</v>
      </c>
      <c r="W2559">
        <v>-2.6</v>
      </c>
      <c r="X2559">
        <v>28.6</v>
      </c>
      <c r="AB2559">
        <v>0</v>
      </c>
    </row>
    <row r="2560" spans="1:28" x14ac:dyDescent="0.35">
      <c r="A2560">
        <v>2003</v>
      </c>
      <c r="B2560" t="s">
        <v>43</v>
      </c>
      <c r="C2560" t="s">
        <v>44</v>
      </c>
      <c r="D2560">
        <v>435900</v>
      </c>
      <c r="E2560">
        <v>436120</v>
      </c>
      <c r="F2560">
        <v>1089515</v>
      </c>
      <c r="G2560">
        <v>544758</v>
      </c>
      <c r="H2560">
        <v>436120</v>
      </c>
      <c r="I2560">
        <v>200</v>
      </c>
      <c r="J2560">
        <v>0</v>
      </c>
      <c r="K2560">
        <v>0</v>
      </c>
      <c r="L2560">
        <v>1089515</v>
      </c>
      <c r="M2560">
        <v>1089515</v>
      </c>
      <c r="N2560">
        <v>0</v>
      </c>
      <c r="O2560">
        <v>200</v>
      </c>
      <c r="P2560">
        <v>200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1089515</v>
      </c>
      <c r="W2560">
        <v>200</v>
      </c>
      <c r="X2560">
        <v>0</v>
      </c>
      <c r="AB2560">
        <v>0</v>
      </c>
    </row>
    <row r="2561" spans="1:28" x14ac:dyDescent="0.35">
      <c r="A2561">
        <v>2003</v>
      </c>
      <c r="B2561" t="s">
        <v>43</v>
      </c>
      <c r="C2561" t="s">
        <v>57</v>
      </c>
      <c r="D2561">
        <v>245939</v>
      </c>
      <c r="E2561">
        <v>246024</v>
      </c>
      <c r="F2561">
        <v>512597</v>
      </c>
      <c r="G2561">
        <v>600391</v>
      </c>
      <c r="H2561">
        <v>62</v>
      </c>
      <c r="I2561">
        <v>0</v>
      </c>
      <c r="J2561">
        <v>98489</v>
      </c>
      <c r="K2561">
        <v>32.799999999999997</v>
      </c>
      <c r="L2561">
        <v>112134</v>
      </c>
      <c r="M2561">
        <v>98</v>
      </c>
      <c r="N2561">
        <v>112036</v>
      </c>
      <c r="O2561">
        <v>0</v>
      </c>
      <c r="P2561">
        <v>18.7</v>
      </c>
      <c r="Q2561">
        <v>287721</v>
      </c>
      <c r="R2561">
        <v>217241</v>
      </c>
      <c r="S2561">
        <v>70480</v>
      </c>
      <c r="T2561">
        <v>36.200000000000003</v>
      </c>
      <c r="U2561">
        <v>47.9</v>
      </c>
      <c r="V2561">
        <v>-175587</v>
      </c>
      <c r="W2561">
        <v>-29.2</v>
      </c>
      <c r="X2561">
        <v>37.4</v>
      </c>
      <c r="Y2561">
        <v>75581</v>
      </c>
      <c r="Z2561">
        <v>75584</v>
      </c>
      <c r="AA2561">
        <v>172879</v>
      </c>
      <c r="AB2561">
        <v>0</v>
      </c>
    </row>
    <row r="2562" spans="1:28" x14ac:dyDescent="0.35">
      <c r="A2562">
        <v>2003</v>
      </c>
      <c r="B2562" t="s">
        <v>43</v>
      </c>
      <c r="C2562" t="s">
        <v>58</v>
      </c>
      <c r="D2562">
        <v>197807</v>
      </c>
      <c r="E2562">
        <v>197914</v>
      </c>
      <c r="F2562">
        <v>414368</v>
      </c>
      <c r="G2562">
        <v>456499</v>
      </c>
      <c r="H2562">
        <v>13283</v>
      </c>
      <c r="I2562">
        <v>6</v>
      </c>
      <c r="J2562">
        <v>52492</v>
      </c>
      <c r="K2562">
        <v>23.8</v>
      </c>
      <c r="L2562">
        <v>94437</v>
      </c>
      <c r="M2562">
        <v>28780</v>
      </c>
      <c r="N2562">
        <v>65657</v>
      </c>
      <c r="O2562">
        <v>6.3</v>
      </c>
      <c r="P2562">
        <v>20.7</v>
      </c>
      <c r="Q2562">
        <v>178699</v>
      </c>
      <c r="R2562">
        <v>122541</v>
      </c>
      <c r="S2562">
        <v>56158</v>
      </c>
      <c r="T2562">
        <v>26.8</v>
      </c>
      <c r="U2562">
        <v>39.1</v>
      </c>
      <c r="V2562">
        <v>-84262</v>
      </c>
      <c r="W2562">
        <v>-18.399999999999999</v>
      </c>
      <c r="X2562">
        <v>41.4</v>
      </c>
      <c r="Y2562">
        <v>41248</v>
      </c>
      <c r="Z2562">
        <v>41249</v>
      </c>
      <c r="AA2562">
        <v>99242</v>
      </c>
      <c r="AB2562">
        <v>0</v>
      </c>
    </row>
    <row r="2563" spans="1:28" x14ac:dyDescent="0.35">
      <c r="A2563">
        <v>2003</v>
      </c>
      <c r="B2563" t="s">
        <v>43</v>
      </c>
      <c r="C2563" t="s">
        <v>59</v>
      </c>
      <c r="D2563">
        <v>167199</v>
      </c>
      <c r="E2563">
        <v>167283</v>
      </c>
      <c r="F2563">
        <v>352915</v>
      </c>
      <c r="G2563">
        <v>386863</v>
      </c>
      <c r="H2563">
        <v>11557</v>
      </c>
      <c r="I2563">
        <v>6.3</v>
      </c>
      <c r="J2563">
        <v>40084</v>
      </c>
      <c r="K2563">
        <v>21.9</v>
      </c>
      <c r="L2563">
        <v>75309</v>
      </c>
      <c r="M2563">
        <v>25062</v>
      </c>
      <c r="N2563">
        <v>50247</v>
      </c>
      <c r="O2563">
        <v>6.5</v>
      </c>
      <c r="P2563">
        <v>19.5</v>
      </c>
      <c r="Q2563">
        <v>143204</v>
      </c>
      <c r="R2563">
        <v>95127</v>
      </c>
      <c r="S2563">
        <v>48077</v>
      </c>
      <c r="T2563">
        <v>24.6</v>
      </c>
      <c r="U2563">
        <v>37</v>
      </c>
      <c r="V2563">
        <v>-67895</v>
      </c>
      <c r="W2563">
        <v>-17.5</v>
      </c>
      <c r="X2563">
        <v>39</v>
      </c>
      <c r="Y2563">
        <v>31031</v>
      </c>
      <c r="Z2563">
        <v>31032</v>
      </c>
      <c r="AA2563">
        <v>76460</v>
      </c>
      <c r="AB2563">
        <v>0</v>
      </c>
    </row>
    <row r="2564" spans="1:28" x14ac:dyDescent="0.35">
      <c r="A2564">
        <v>2003</v>
      </c>
      <c r="B2564" t="s">
        <v>43</v>
      </c>
      <c r="C2564" t="s">
        <v>60</v>
      </c>
      <c r="D2564">
        <v>148772</v>
      </c>
      <c r="E2564">
        <v>148853</v>
      </c>
      <c r="F2564">
        <v>313335</v>
      </c>
      <c r="G2564">
        <v>340770</v>
      </c>
      <c r="H2564">
        <v>10361</v>
      </c>
      <c r="I2564">
        <v>6.4</v>
      </c>
      <c r="J2564">
        <v>31952</v>
      </c>
      <c r="K2564">
        <v>19.8</v>
      </c>
      <c r="L2564">
        <v>63400</v>
      </c>
      <c r="M2564">
        <v>22171</v>
      </c>
      <c r="N2564">
        <v>41229</v>
      </c>
      <c r="O2564">
        <v>6.5</v>
      </c>
      <c r="P2564">
        <v>18.600000000000001</v>
      </c>
      <c r="Q2564">
        <v>118269</v>
      </c>
      <c r="R2564">
        <v>76092</v>
      </c>
      <c r="S2564">
        <v>42177</v>
      </c>
      <c r="T2564">
        <v>22.3</v>
      </c>
      <c r="U2564">
        <v>34.700000000000003</v>
      </c>
      <c r="V2564">
        <v>-54869</v>
      </c>
      <c r="W2564">
        <v>-16.100000000000001</v>
      </c>
      <c r="X2564">
        <v>37.200000000000003</v>
      </c>
      <c r="Y2564">
        <v>24533</v>
      </c>
      <c r="Z2564">
        <v>24533</v>
      </c>
      <c r="AA2564">
        <v>60494</v>
      </c>
      <c r="AB2564">
        <v>0</v>
      </c>
    </row>
    <row r="2565" spans="1:28" x14ac:dyDescent="0.35">
      <c r="A2565">
        <v>2003</v>
      </c>
      <c r="B2565" t="s">
        <v>43</v>
      </c>
      <c r="C2565" t="s">
        <v>61</v>
      </c>
      <c r="D2565">
        <v>133777</v>
      </c>
      <c r="E2565">
        <v>133857</v>
      </c>
      <c r="F2565">
        <v>283629</v>
      </c>
      <c r="G2565">
        <v>307541</v>
      </c>
      <c r="H2565">
        <v>9175</v>
      </c>
      <c r="I2565">
        <v>6.4</v>
      </c>
      <c r="J2565">
        <v>26969</v>
      </c>
      <c r="K2565">
        <v>18.7</v>
      </c>
      <c r="L2565">
        <v>55389</v>
      </c>
      <c r="M2565">
        <v>19547</v>
      </c>
      <c r="N2565">
        <v>35842</v>
      </c>
      <c r="O2565">
        <v>6.4</v>
      </c>
      <c r="P2565">
        <v>18</v>
      </c>
      <c r="Q2565">
        <v>103213</v>
      </c>
      <c r="R2565">
        <v>65040</v>
      </c>
      <c r="S2565">
        <v>38173</v>
      </c>
      <c r="T2565">
        <v>21.1</v>
      </c>
      <c r="U2565">
        <v>33.6</v>
      </c>
      <c r="V2565">
        <v>-47824</v>
      </c>
      <c r="W2565">
        <v>-15.6</v>
      </c>
      <c r="X2565">
        <v>36</v>
      </c>
      <c r="Y2565">
        <v>20461</v>
      </c>
      <c r="Z2565">
        <v>20461</v>
      </c>
      <c r="AA2565">
        <v>51673</v>
      </c>
      <c r="AB2565">
        <v>0</v>
      </c>
    </row>
    <row r="2566" spans="1:28" x14ac:dyDescent="0.35">
      <c r="A2566">
        <v>2003</v>
      </c>
      <c r="B2566" t="s">
        <v>43</v>
      </c>
      <c r="C2566" t="s">
        <v>62</v>
      </c>
      <c r="D2566">
        <v>481261</v>
      </c>
      <c r="E2566">
        <v>481502</v>
      </c>
      <c r="F2566">
        <v>1034618</v>
      </c>
      <c r="G2566">
        <v>1108626</v>
      </c>
      <c r="H2566">
        <v>31786</v>
      </c>
      <c r="I2566">
        <v>6.2</v>
      </c>
      <c r="J2566">
        <v>83567</v>
      </c>
      <c r="K2566">
        <v>16.3</v>
      </c>
      <c r="L2566">
        <v>189656</v>
      </c>
      <c r="M2566">
        <v>69058</v>
      </c>
      <c r="N2566">
        <v>120598</v>
      </c>
      <c r="O2566">
        <v>6.2</v>
      </c>
      <c r="P2566">
        <v>17.100000000000001</v>
      </c>
      <c r="Q2566">
        <v>337671</v>
      </c>
      <c r="R2566">
        <v>203322</v>
      </c>
      <c r="S2566">
        <v>134349</v>
      </c>
      <c r="T2566">
        <v>18.3</v>
      </c>
      <c r="U2566">
        <v>30.5</v>
      </c>
      <c r="V2566">
        <v>-148015</v>
      </c>
      <c r="W2566">
        <v>-13.4</v>
      </c>
      <c r="X2566">
        <v>34.200000000000003</v>
      </c>
      <c r="Y2566">
        <v>62405</v>
      </c>
      <c r="Z2566">
        <v>62415</v>
      </c>
      <c r="AA2566">
        <v>158250</v>
      </c>
      <c r="AB2566">
        <v>0</v>
      </c>
    </row>
    <row r="2567" spans="1:28" x14ac:dyDescent="0.35">
      <c r="A2567">
        <v>2003</v>
      </c>
      <c r="B2567" t="s">
        <v>43</v>
      </c>
      <c r="C2567" t="s">
        <v>63</v>
      </c>
      <c r="D2567">
        <v>304028</v>
      </c>
      <c r="E2567">
        <v>304293</v>
      </c>
      <c r="F2567">
        <v>667337</v>
      </c>
      <c r="G2567">
        <v>707221</v>
      </c>
      <c r="H2567">
        <v>18345</v>
      </c>
      <c r="I2567">
        <v>5.7</v>
      </c>
      <c r="J2567">
        <v>44311</v>
      </c>
      <c r="K2567">
        <v>13.9</v>
      </c>
      <c r="L2567">
        <v>111773</v>
      </c>
      <c r="M2567">
        <v>40630</v>
      </c>
      <c r="N2567">
        <v>71143</v>
      </c>
      <c r="O2567">
        <v>5.7</v>
      </c>
      <c r="P2567">
        <v>15.8</v>
      </c>
      <c r="Q2567">
        <v>191540</v>
      </c>
      <c r="R2567">
        <v>108932</v>
      </c>
      <c r="S2567">
        <v>82608</v>
      </c>
      <c r="T2567">
        <v>15.4</v>
      </c>
      <c r="U2567">
        <v>27.1</v>
      </c>
      <c r="V2567">
        <v>-79767</v>
      </c>
      <c r="W2567">
        <v>-11.3</v>
      </c>
      <c r="X2567">
        <v>31.6</v>
      </c>
      <c r="Y2567">
        <v>32297</v>
      </c>
      <c r="Z2567">
        <v>32304</v>
      </c>
      <c r="AA2567">
        <v>82895</v>
      </c>
      <c r="AB2567">
        <v>0</v>
      </c>
    </row>
    <row r="2568" spans="1:28" x14ac:dyDescent="0.35">
      <c r="A2568">
        <v>2003</v>
      </c>
      <c r="B2568" t="s">
        <v>43</v>
      </c>
      <c r="C2568" t="s">
        <v>64</v>
      </c>
      <c r="D2568">
        <v>234109</v>
      </c>
      <c r="E2568">
        <v>234459</v>
      </c>
      <c r="F2568">
        <v>522354</v>
      </c>
      <c r="G2568">
        <v>549514</v>
      </c>
      <c r="H2568">
        <v>11942</v>
      </c>
      <c r="I2568">
        <v>4.9000000000000004</v>
      </c>
      <c r="J2568">
        <v>29467</v>
      </c>
      <c r="K2568">
        <v>12</v>
      </c>
      <c r="L2568">
        <v>79484</v>
      </c>
      <c r="M2568">
        <v>26634</v>
      </c>
      <c r="N2568">
        <v>52850</v>
      </c>
      <c r="O2568">
        <v>4.8</v>
      </c>
      <c r="P2568">
        <v>14.5</v>
      </c>
      <c r="Q2568">
        <v>133803</v>
      </c>
      <c r="R2568">
        <v>72918</v>
      </c>
      <c r="S2568">
        <v>60885</v>
      </c>
      <c r="T2568">
        <v>13.3</v>
      </c>
      <c r="U2568">
        <v>24.3</v>
      </c>
      <c r="V2568">
        <v>-54319</v>
      </c>
      <c r="W2568">
        <v>-9.8000000000000007</v>
      </c>
      <c r="X2568">
        <v>29</v>
      </c>
      <c r="Y2568">
        <v>21538</v>
      </c>
      <c r="Z2568">
        <v>21545</v>
      </c>
      <c r="AA2568">
        <v>55725</v>
      </c>
      <c r="AB2568">
        <v>0</v>
      </c>
    </row>
    <row r="2569" spans="1:28" x14ac:dyDescent="0.35">
      <c r="A2569">
        <v>2003</v>
      </c>
      <c r="B2569" t="s">
        <v>43</v>
      </c>
      <c r="C2569" t="s">
        <v>65</v>
      </c>
      <c r="D2569">
        <v>144868</v>
      </c>
      <c r="E2569">
        <v>145213</v>
      </c>
      <c r="F2569">
        <v>323822</v>
      </c>
      <c r="G2569">
        <v>342881</v>
      </c>
      <c r="H2569">
        <v>6948</v>
      </c>
      <c r="I2569">
        <v>4.5999999999999996</v>
      </c>
      <c r="J2569">
        <v>18970</v>
      </c>
      <c r="K2569">
        <v>12.5</v>
      </c>
      <c r="L2569">
        <v>45656</v>
      </c>
      <c r="M2569">
        <v>15163</v>
      </c>
      <c r="N2569">
        <v>30493</v>
      </c>
      <c r="O2569">
        <v>4.4000000000000004</v>
      </c>
      <c r="P2569">
        <v>13.3</v>
      </c>
      <c r="Q2569">
        <v>83773</v>
      </c>
      <c r="R2569">
        <v>46624</v>
      </c>
      <c r="S2569">
        <v>37149</v>
      </c>
      <c r="T2569">
        <v>13.6</v>
      </c>
      <c r="U2569">
        <v>24.4</v>
      </c>
      <c r="V2569">
        <v>-38117</v>
      </c>
      <c r="W2569">
        <v>-11.1</v>
      </c>
      <c r="X2569">
        <v>26.6</v>
      </c>
      <c r="Y2569">
        <v>13917</v>
      </c>
      <c r="Z2569">
        <v>13924</v>
      </c>
      <c r="AA2569">
        <v>35906</v>
      </c>
      <c r="AB2569">
        <v>0</v>
      </c>
    </row>
    <row r="2570" spans="1:28" x14ac:dyDescent="0.35">
      <c r="A2570">
        <v>2003</v>
      </c>
      <c r="B2570" t="s">
        <v>43</v>
      </c>
      <c r="C2570" t="s">
        <v>66</v>
      </c>
      <c r="D2570">
        <v>25097</v>
      </c>
      <c r="E2570">
        <v>25240</v>
      </c>
      <c r="F2570">
        <v>56182</v>
      </c>
      <c r="G2570">
        <v>59652</v>
      </c>
      <c r="H2570">
        <v>1143</v>
      </c>
      <c r="I2570">
        <v>4.3</v>
      </c>
      <c r="J2570">
        <v>3367</v>
      </c>
      <c r="K2570">
        <v>12.7</v>
      </c>
      <c r="L2570">
        <v>7722</v>
      </c>
      <c r="M2570">
        <v>2582</v>
      </c>
      <c r="N2570">
        <v>5140</v>
      </c>
      <c r="O2570">
        <v>4.3</v>
      </c>
      <c r="P2570">
        <v>12.9</v>
      </c>
      <c r="Q2570">
        <v>14661</v>
      </c>
      <c r="R2570">
        <v>8178</v>
      </c>
      <c r="S2570">
        <v>6483</v>
      </c>
      <c r="T2570">
        <v>13.7</v>
      </c>
      <c r="U2570">
        <v>24.6</v>
      </c>
      <c r="V2570">
        <v>-6939</v>
      </c>
      <c r="W2570">
        <v>-11.7</v>
      </c>
      <c r="X2570">
        <v>25.8</v>
      </c>
      <c r="Y2570">
        <v>2406</v>
      </c>
      <c r="Z2570">
        <v>2409</v>
      </c>
      <c r="AA2570">
        <v>6077</v>
      </c>
      <c r="AB2570">
        <v>0</v>
      </c>
    </row>
    <row r="2571" spans="1:28" x14ac:dyDescent="0.35">
      <c r="A2571">
        <v>2003</v>
      </c>
      <c r="B2571" t="s">
        <v>43</v>
      </c>
      <c r="C2571" t="s">
        <v>45</v>
      </c>
      <c r="D2571">
        <v>187543</v>
      </c>
      <c r="E2571">
        <v>188323</v>
      </c>
      <c r="F2571">
        <v>430659</v>
      </c>
      <c r="G2571">
        <v>459146</v>
      </c>
      <c r="H2571">
        <v>6733</v>
      </c>
      <c r="I2571">
        <v>3.4</v>
      </c>
      <c r="J2571">
        <v>24594</v>
      </c>
      <c r="K2571">
        <v>12.4</v>
      </c>
      <c r="L2571">
        <v>52624</v>
      </c>
      <c r="M2571">
        <v>15877</v>
      </c>
      <c r="N2571">
        <v>36747</v>
      </c>
      <c r="O2571">
        <v>3.5</v>
      </c>
      <c r="P2571">
        <v>11.5</v>
      </c>
      <c r="Q2571">
        <v>109598</v>
      </c>
      <c r="R2571">
        <v>62870</v>
      </c>
      <c r="S2571">
        <v>46728</v>
      </c>
      <c r="T2571">
        <v>13.7</v>
      </c>
      <c r="U2571">
        <v>23.9</v>
      </c>
      <c r="V2571">
        <v>-56974</v>
      </c>
      <c r="W2571">
        <v>-12.4</v>
      </c>
      <c r="X2571">
        <v>23</v>
      </c>
      <c r="Y2571">
        <v>19264</v>
      </c>
      <c r="Z2571">
        <v>19278</v>
      </c>
      <c r="AA2571">
        <v>50344</v>
      </c>
      <c r="AB2571">
        <v>0</v>
      </c>
    </row>
    <row r="2572" spans="1:28" x14ac:dyDescent="0.35">
      <c r="A2572">
        <v>2003</v>
      </c>
      <c r="B2572" t="s">
        <v>46</v>
      </c>
      <c r="C2572" t="s">
        <v>44</v>
      </c>
      <c r="D2572">
        <v>39547</v>
      </c>
      <c r="E2572">
        <v>39855</v>
      </c>
      <c r="F2572">
        <v>482375</v>
      </c>
      <c r="G2572">
        <v>241188</v>
      </c>
      <c r="H2572">
        <v>39855</v>
      </c>
      <c r="I2572">
        <v>200</v>
      </c>
      <c r="J2572">
        <v>0</v>
      </c>
      <c r="K2572">
        <v>0</v>
      </c>
      <c r="L2572">
        <v>482375</v>
      </c>
      <c r="M2572">
        <v>482375</v>
      </c>
      <c r="N2572">
        <v>0</v>
      </c>
      <c r="O2572">
        <v>200</v>
      </c>
      <c r="P2572">
        <v>200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482375</v>
      </c>
      <c r="W2572">
        <v>200</v>
      </c>
      <c r="X2572">
        <v>0</v>
      </c>
      <c r="AB2572">
        <v>0</v>
      </c>
    </row>
    <row r="2573" spans="1:28" x14ac:dyDescent="0.35">
      <c r="A2573">
        <v>2003</v>
      </c>
      <c r="B2573" t="s">
        <v>46</v>
      </c>
      <c r="C2573" t="s">
        <v>57</v>
      </c>
      <c r="D2573">
        <v>71777</v>
      </c>
      <c r="E2573">
        <v>72216</v>
      </c>
      <c r="F2573">
        <v>478297</v>
      </c>
      <c r="G2573">
        <v>483138</v>
      </c>
      <c r="H2573">
        <v>160</v>
      </c>
      <c r="I2573">
        <v>0.2</v>
      </c>
      <c r="J2573">
        <v>6419</v>
      </c>
      <c r="K2573">
        <v>8.5</v>
      </c>
      <c r="L2573">
        <v>129050</v>
      </c>
      <c r="M2573">
        <v>428</v>
      </c>
      <c r="N2573">
        <v>128622</v>
      </c>
      <c r="O2573">
        <v>0.1</v>
      </c>
      <c r="P2573">
        <v>26.7</v>
      </c>
      <c r="Q2573">
        <v>138732</v>
      </c>
      <c r="R2573">
        <v>77461</v>
      </c>
      <c r="S2573">
        <v>61271</v>
      </c>
      <c r="T2573">
        <v>16</v>
      </c>
      <c r="U2573">
        <v>28.7</v>
      </c>
      <c r="V2573">
        <v>-9682</v>
      </c>
      <c r="W2573">
        <v>-2</v>
      </c>
      <c r="X2573">
        <v>53.4</v>
      </c>
      <c r="Y2573">
        <v>5590</v>
      </c>
      <c r="Z2573">
        <v>5594</v>
      </c>
      <c r="AA2573">
        <v>67957</v>
      </c>
      <c r="AB2573">
        <v>0</v>
      </c>
    </row>
    <row r="2574" spans="1:28" x14ac:dyDescent="0.35">
      <c r="A2574">
        <v>2003</v>
      </c>
      <c r="B2574" t="s">
        <v>46</v>
      </c>
      <c r="C2574" t="s">
        <v>58</v>
      </c>
      <c r="D2574">
        <v>64455</v>
      </c>
      <c r="E2574">
        <v>64929</v>
      </c>
      <c r="F2574">
        <v>416907</v>
      </c>
      <c r="G2574">
        <v>427614</v>
      </c>
      <c r="H2574">
        <v>876</v>
      </c>
      <c r="I2574">
        <v>1.3</v>
      </c>
      <c r="J2574">
        <v>4359</v>
      </c>
      <c r="K2574">
        <v>6.5</v>
      </c>
      <c r="L2574">
        <v>89145</v>
      </c>
      <c r="M2574">
        <v>9094</v>
      </c>
      <c r="N2574">
        <v>80051</v>
      </c>
      <c r="O2574">
        <v>2.1</v>
      </c>
      <c r="P2574">
        <v>20.8</v>
      </c>
      <c r="Q2574">
        <v>110558</v>
      </c>
      <c r="R2574">
        <v>52522</v>
      </c>
      <c r="S2574">
        <v>58036</v>
      </c>
      <c r="T2574">
        <v>12.3</v>
      </c>
      <c r="U2574">
        <v>25.9</v>
      </c>
      <c r="V2574">
        <v>-21413</v>
      </c>
      <c r="W2574">
        <v>-5.0999999999999996</v>
      </c>
      <c r="X2574">
        <v>41.6</v>
      </c>
      <c r="Y2574">
        <v>3746</v>
      </c>
      <c r="Z2574">
        <v>3746</v>
      </c>
      <c r="AA2574">
        <v>45885</v>
      </c>
      <c r="AB2574">
        <v>0</v>
      </c>
    </row>
    <row r="2575" spans="1:28" x14ac:dyDescent="0.35">
      <c r="A2575">
        <v>2003</v>
      </c>
      <c r="B2575" t="s">
        <v>46</v>
      </c>
      <c r="C2575" t="s">
        <v>59</v>
      </c>
      <c r="D2575">
        <v>60500</v>
      </c>
      <c r="E2575">
        <v>60980</v>
      </c>
      <c r="F2575">
        <v>386876</v>
      </c>
      <c r="G2575">
        <v>398759</v>
      </c>
      <c r="H2575">
        <v>744</v>
      </c>
      <c r="I2575">
        <v>1.2</v>
      </c>
      <c r="J2575">
        <v>3527</v>
      </c>
      <c r="K2575">
        <v>5.6</v>
      </c>
      <c r="L2575">
        <v>72873</v>
      </c>
      <c r="M2575">
        <v>7926</v>
      </c>
      <c r="N2575">
        <v>64947</v>
      </c>
      <c r="O2575">
        <v>2</v>
      </c>
      <c r="P2575">
        <v>18.3</v>
      </c>
      <c r="Q2575">
        <v>96639</v>
      </c>
      <c r="R2575">
        <v>42404</v>
      </c>
      <c r="S2575">
        <v>54235</v>
      </c>
      <c r="T2575">
        <v>10.6</v>
      </c>
      <c r="U2575">
        <v>24.2</v>
      </c>
      <c r="V2575">
        <v>-23766</v>
      </c>
      <c r="W2575">
        <v>-5.9</v>
      </c>
      <c r="X2575">
        <v>36.6</v>
      </c>
      <c r="Y2575">
        <v>3040</v>
      </c>
      <c r="Z2575">
        <v>3041</v>
      </c>
      <c r="AA2575">
        <v>37090</v>
      </c>
      <c r="AB2575">
        <v>0</v>
      </c>
    </row>
    <row r="2576" spans="1:28" x14ac:dyDescent="0.35">
      <c r="A2576">
        <v>2003</v>
      </c>
      <c r="B2576" t="s">
        <v>46</v>
      </c>
      <c r="C2576" t="s">
        <v>60</v>
      </c>
      <c r="D2576">
        <v>55987</v>
      </c>
      <c r="E2576">
        <v>56508</v>
      </c>
      <c r="F2576">
        <v>357837</v>
      </c>
      <c r="G2576">
        <v>368841</v>
      </c>
      <c r="H2576">
        <v>713</v>
      </c>
      <c r="I2576">
        <v>1.2</v>
      </c>
      <c r="J2576">
        <v>2989</v>
      </c>
      <c r="K2576">
        <v>5.2</v>
      </c>
      <c r="L2576">
        <v>63919</v>
      </c>
      <c r="M2576">
        <v>7619</v>
      </c>
      <c r="N2576">
        <v>56300</v>
      </c>
      <c r="O2576">
        <v>2.1</v>
      </c>
      <c r="P2576">
        <v>17.3</v>
      </c>
      <c r="Q2576">
        <v>85926</v>
      </c>
      <c r="R2576">
        <v>35383</v>
      </c>
      <c r="S2576">
        <v>50543</v>
      </c>
      <c r="T2576">
        <v>9.6</v>
      </c>
      <c r="U2576">
        <v>23.3</v>
      </c>
      <c r="V2576">
        <v>-22007</v>
      </c>
      <c r="W2576">
        <v>-6</v>
      </c>
      <c r="X2576">
        <v>34.6</v>
      </c>
      <c r="Y2576">
        <v>2489</v>
      </c>
      <c r="Z2576">
        <v>2489</v>
      </c>
      <c r="AA2576">
        <v>30188</v>
      </c>
      <c r="AB2576">
        <v>0</v>
      </c>
    </row>
    <row r="2577" spans="1:28" x14ac:dyDescent="0.35">
      <c r="A2577">
        <v>2003</v>
      </c>
      <c r="B2577" t="s">
        <v>46</v>
      </c>
      <c r="C2577" t="s">
        <v>61</v>
      </c>
      <c r="D2577">
        <v>52111</v>
      </c>
      <c r="E2577">
        <v>52630</v>
      </c>
      <c r="F2577">
        <v>332759</v>
      </c>
      <c r="G2577">
        <v>343716</v>
      </c>
      <c r="H2577">
        <v>664</v>
      </c>
      <c r="I2577">
        <v>1.2</v>
      </c>
      <c r="J2577">
        <v>2589</v>
      </c>
      <c r="K2577">
        <v>4.8</v>
      </c>
      <c r="L2577">
        <v>55827</v>
      </c>
      <c r="M2577">
        <v>7206</v>
      </c>
      <c r="N2577">
        <v>48621</v>
      </c>
      <c r="O2577">
        <v>2.1</v>
      </c>
      <c r="P2577">
        <v>16.2</v>
      </c>
      <c r="Q2577">
        <v>77741</v>
      </c>
      <c r="R2577">
        <v>31140</v>
      </c>
      <c r="S2577">
        <v>46601</v>
      </c>
      <c r="T2577">
        <v>9.1</v>
      </c>
      <c r="U2577">
        <v>22.6</v>
      </c>
      <c r="V2577">
        <v>-21914</v>
      </c>
      <c r="W2577">
        <v>-6.4</v>
      </c>
      <c r="X2577">
        <v>32.4</v>
      </c>
      <c r="Y2577">
        <v>2189</v>
      </c>
      <c r="Z2577">
        <v>2189</v>
      </c>
      <c r="AA2577">
        <v>26721</v>
      </c>
      <c r="AB2577">
        <v>0</v>
      </c>
    </row>
    <row r="2578" spans="1:28" x14ac:dyDescent="0.35">
      <c r="A2578">
        <v>2003</v>
      </c>
      <c r="B2578" t="s">
        <v>46</v>
      </c>
      <c r="C2578" t="s">
        <v>62</v>
      </c>
      <c r="D2578">
        <v>206580</v>
      </c>
      <c r="E2578">
        <v>207445</v>
      </c>
      <c r="F2578">
        <v>1314483</v>
      </c>
      <c r="G2578">
        <v>1354088</v>
      </c>
      <c r="H2578">
        <v>2387</v>
      </c>
      <c r="I2578">
        <v>1.1000000000000001</v>
      </c>
      <c r="J2578">
        <v>8459</v>
      </c>
      <c r="K2578">
        <v>4</v>
      </c>
      <c r="L2578">
        <v>199770</v>
      </c>
      <c r="M2578">
        <v>26984</v>
      </c>
      <c r="N2578">
        <v>172786</v>
      </c>
      <c r="O2578">
        <v>2</v>
      </c>
      <c r="P2578">
        <v>14.8</v>
      </c>
      <c r="Q2578">
        <v>278979</v>
      </c>
      <c r="R2578">
        <v>101773</v>
      </c>
      <c r="S2578">
        <v>177206</v>
      </c>
      <c r="T2578">
        <v>7.5</v>
      </c>
      <c r="U2578">
        <v>20.6</v>
      </c>
      <c r="V2578">
        <v>-79209</v>
      </c>
      <c r="W2578">
        <v>-5.8</v>
      </c>
      <c r="X2578">
        <v>29.6</v>
      </c>
      <c r="Y2578">
        <v>7029</v>
      </c>
      <c r="Z2578">
        <v>7045</v>
      </c>
      <c r="AA2578">
        <v>86024</v>
      </c>
      <c r="AB2578">
        <v>0</v>
      </c>
    </row>
    <row r="2579" spans="1:28" x14ac:dyDescent="0.35">
      <c r="A2579">
        <v>2003</v>
      </c>
      <c r="B2579" t="s">
        <v>46</v>
      </c>
      <c r="C2579" t="s">
        <v>63</v>
      </c>
      <c r="D2579">
        <v>145642</v>
      </c>
      <c r="E2579">
        <v>146701</v>
      </c>
      <c r="F2579">
        <v>926628</v>
      </c>
      <c r="G2579">
        <v>951553</v>
      </c>
      <c r="H2579">
        <v>1384</v>
      </c>
      <c r="I2579">
        <v>0.9</v>
      </c>
      <c r="J2579">
        <v>4879</v>
      </c>
      <c r="K2579">
        <v>3.3</v>
      </c>
      <c r="L2579">
        <v>124245</v>
      </c>
      <c r="M2579">
        <v>15491</v>
      </c>
      <c r="N2579">
        <v>108754</v>
      </c>
      <c r="O2579">
        <v>1.6</v>
      </c>
      <c r="P2579">
        <v>13.1</v>
      </c>
      <c r="Q2579">
        <v>174095</v>
      </c>
      <c r="R2579">
        <v>57920</v>
      </c>
      <c r="S2579">
        <v>116175</v>
      </c>
      <c r="T2579">
        <v>6.1</v>
      </c>
      <c r="U2579">
        <v>18.3</v>
      </c>
      <c r="V2579">
        <v>-49850</v>
      </c>
      <c r="W2579">
        <v>-5.2</v>
      </c>
      <c r="X2579">
        <v>26.2</v>
      </c>
      <c r="Y2579">
        <v>3820</v>
      </c>
      <c r="Z2579">
        <v>3837</v>
      </c>
      <c r="AA2579">
        <v>47003</v>
      </c>
      <c r="AB2579">
        <v>0</v>
      </c>
    </row>
    <row r="2580" spans="1:28" x14ac:dyDescent="0.35">
      <c r="A2580">
        <v>2003</v>
      </c>
      <c r="B2580" t="s">
        <v>46</v>
      </c>
      <c r="C2580" t="s">
        <v>64</v>
      </c>
      <c r="D2580">
        <v>120323</v>
      </c>
      <c r="E2580">
        <v>121850</v>
      </c>
      <c r="F2580">
        <v>764462</v>
      </c>
      <c r="G2580">
        <v>782539</v>
      </c>
      <c r="H2580">
        <v>964</v>
      </c>
      <c r="I2580">
        <v>0.8</v>
      </c>
      <c r="J2580">
        <v>3314</v>
      </c>
      <c r="K2580">
        <v>2.7</v>
      </c>
      <c r="L2580">
        <v>92715</v>
      </c>
      <c r="M2580">
        <v>10675</v>
      </c>
      <c r="N2580">
        <v>82040</v>
      </c>
      <c r="O2580">
        <v>1.4</v>
      </c>
      <c r="P2580">
        <v>11.8</v>
      </c>
      <c r="Q2580">
        <v>128868</v>
      </c>
      <c r="R2580">
        <v>38818</v>
      </c>
      <c r="S2580">
        <v>90050</v>
      </c>
      <c r="T2580">
        <v>5</v>
      </c>
      <c r="U2580">
        <v>16.5</v>
      </c>
      <c r="V2580">
        <v>-36153</v>
      </c>
      <c r="W2580">
        <v>-4.7</v>
      </c>
      <c r="X2580">
        <v>23.6</v>
      </c>
      <c r="Y2580">
        <v>2549</v>
      </c>
      <c r="Z2580">
        <v>2557</v>
      </c>
      <c r="AA2580">
        <v>31326</v>
      </c>
      <c r="AB2580">
        <v>0</v>
      </c>
    </row>
    <row r="2581" spans="1:28" x14ac:dyDescent="0.35">
      <c r="A2581">
        <v>2003</v>
      </c>
      <c r="B2581" t="s">
        <v>46</v>
      </c>
      <c r="C2581" t="s">
        <v>65</v>
      </c>
      <c r="D2581">
        <v>81649</v>
      </c>
      <c r="E2581">
        <v>83231</v>
      </c>
      <c r="F2581">
        <v>521790</v>
      </c>
      <c r="G2581">
        <v>534515</v>
      </c>
      <c r="H2581">
        <v>671</v>
      </c>
      <c r="I2581">
        <v>0.8</v>
      </c>
      <c r="J2581">
        <v>2295</v>
      </c>
      <c r="K2581">
        <v>2.7</v>
      </c>
      <c r="L2581">
        <v>60389</v>
      </c>
      <c r="M2581">
        <v>7182</v>
      </c>
      <c r="N2581">
        <v>53207</v>
      </c>
      <c r="O2581">
        <v>1.3</v>
      </c>
      <c r="P2581">
        <v>11.3</v>
      </c>
      <c r="Q2581">
        <v>85838</v>
      </c>
      <c r="R2581">
        <v>26148</v>
      </c>
      <c r="S2581">
        <v>59690</v>
      </c>
      <c r="T2581">
        <v>4.9000000000000004</v>
      </c>
      <c r="U2581">
        <v>16.100000000000001</v>
      </c>
      <c r="V2581">
        <v>-25449</v>
      </c>
      <c r="W2581">
        <v>-4.8</v>
      </c>
      <c r="X2581">
        <v>22.6</v>
      </c>
      <c r="Y2581">
        <v>1653</v>
      </c>
      <c r="Z2581">
        <v>1680</v>
      </c>
      <c r="AA2581">
        <v>20277</v>
      </c>
      <c r="AB2581">
        <v>0</v>
      </c>
    </row>
    <row r="2582" spans="1:28" x14ac:dyDescent="0.35">
      <c r="A2582">
        <v>2003</v>
      </c>
      <c r="B2582" t="s">
        <v>46</v>
      </c>
      <c r="C2582" t="s">
        <v>66</v>
      </c>
      <c r="D2582">
        <v>14236</v>
      </c>
      <c r="E2582">
        <v>14872</v>
      </c>
      <c r="F2582">
        <v>91000</v>
      </c>
      <c r="G2582">
        <v>93259</v>
      </c>
      <c r="H2582">
        <v>100</v>
      </c>
      <c r="I2582">
        <v>0.7</v>
      </c>
      <c r="J2582">
        <v>431</v>
      </c>
      <c r="K2582">
        <v>2.9</v>
      </c>
      <c r="L2582">
        <v>10358</v>
      </c>
      <c r="M2582">
        <v>1020</v>
      </c>
      <c r="N2582">
        <v>9338</v>
      </c>
      <c r="O2582">
        <v>1.1000000000000001</v>
      </c>
      <c r="P2582">
        <v>11.1</v>
      </c>
      <c r="Q2582">
        <v>14875</v>
      </c>
      <c r="R2582">
        <v>4317</v>
      </c>
      <c r="S2582">
        <v>10558</v>
      </c>
      <c r="T2582">
        <v>4.5999999999999996</v>
      </c>
      <c r="U2582">
        <v>16</v>
      </c>
      <c r="V2582">
        <v>-4517</v>
      </c>
      <c r="W2582">
        <v>-4.9000000000000004</v>
      </c>
      <c r="X2582">
        <v>22.2</v>
      </c>
      <c r="Y2582">
        <v>242</v>
      </c>
      <c r="Z2582">
        <v>246</v>
      </c>
      <c r="AA2582">
        <v>2925</v>
      </c>
      <c r="AB2582">
        <v>0</v>
      </c>
    </row>
    <row r="2583" spans="1:28" x14ac:dyDescent="0.35">
      <c r="A2583">
        <v>2003</v>
      </c>
      <c r="B2583" t="s">
        <v>46</v>
      </c>
      <c r="C2583" t="s">
        <v>45</v>
      </c>
      <c r="D2583">
        <v>126059</v>
      </c>
      <c r="E2583">
        <v>129664</v>
      </c>
      <c r="F2583">
        <v>812753</v>
      </c>
      <c r="G2583">
        <v>834402</v>
      </c>
      <c r="H2583">
        <v>1051</v>
      </c>
      <c r="I2583">
        <v>0.8</v>
      </c>
      <c r="J2583">
        <v>3551</v>
      </c>
      <c r="K2583">
        <v>2.7</v>
      </c>
      <c r="L2583">
        <v>85295</v>
      </c>
      <c r="M2583">
        <v>10478</v>
      </c>
      <c r="N2583">
        <v>74817</v>
      </c>
      <c r="O2583">
        <v>1.3</v>
      </c>
      <c r="P2583">
        <v>10.199999999999999</v>
      </c>
      <c r="Q2583">
        <v>128593</v>
      </c>
      <c r="R2583">
        <v>39700</v>
      </c>
      <c r="S2583">
        <v>88893</v>
      </c>
      <c r="T2583">
        <v>4.8</v>
      </c>
      <c r="U2583">
        <v>15.4</v>
      </c>
      <c r="V2583">
        <v>-43298</v>
      </c>
      <c r="W2583">
        <v>-5.2</v>
      </c>
      <c r="X2583">
        <v>20.399999999999999</v>
      </c>
      <c r="Y2583">
        <v>2500</v>
      </c>
      <c r="Z2583">
        <v>2521</v>
      </c>
      <c r="AA2583">
        <v>30980</v>
      </c>
      <c r="AB2583">
        <v>0</v>
      </c>
    </row>
    <row r="2584" spans="1:28" x14ac:dyDescent="0.35">
      <c r="A2584">
        <v>2003</v>
      </c>
      <c r="B2584" t="s">
        <v>47</v>
      </c>
      <c r="C2584" t="s">
        <v>44</v>
      </c>
      <c r="D2584">
        <v>15648</v>
      </c>
      <c r="E2584">
        <v>16121</v>
      </c>
      <c r="F2584">
        <v>404503</v>
      </c>
      <c r="G2584">
        <v>202252</v>
      </c>
      <c r="H2584">
        <v>16121</v>
      </c>
      <c r="I2584">
        <v>200</v>
      </c>
      <c r="J2584">
        <v>0</v>
      </c>
      <c r="K2584">
        <v>0</v>
      </c>
      <c r="L2584">
        <v>404503</v>
      </c>
      <c r="M2584">
        <v>404503</v>
      </c>
      <c r="N2584">
        <v>0</v>
      </c>
      <c r="O2584">
        <v>200</v>
      </c>
      <c r="P2584">
        <v>200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404503</v>
      </c>
      <c r="W2584">
        <v>200</v>
      </c>
      <c r="X2584">
        <v>0</v>
      </c>
      <c r="AB2584">
        <v>0</v>
      </c>
    </row>
    <row r="2585" spans="1:28" x14ac:dyDescent="0.35">
      <c r="A2585">
        <v>2003</v>
      </c>
      <c r="B2585" t="s">
        <v>47</v>
      </c>
      <c r="C2585" t="s">
        <v>57</v>
      </c>
      <c r="D2585">
        <v>34056</v>
      </c>
      <c r="E2585">
        <v>35231</v>
      </c>
      <c r="F2585">
        <v>477470</v>
      </c>
      <c r="G2585">
        <v>475709</v>
      </c>
      <c r="H2585">
        <v>229</v>
      </c>
      <c r="I2585">
        <v>0.6</v>
      </c>
      <c r="J2585">
        <v>2563</v>
      </c>
      <c r="K2585">
        <v>7</v>
      </c>
      <c r="L2585">
        <v>125521</v>
      </c>
      <c r="M2585">
        <v>911</v>
      </c>
      <c r="N2585">
        <v>124610</v>
      </c>
      <c r="O2585">
        <v>0.2</v>
      </c>
      <c r="P2585">
        <v>26.4</v>
      </c>
      <c r="Q2585">
        <v>121998</v>
      </c>
      <c r="R2585">
        <v>64791</v>
      </c>
      <c r="S2585">
        <v>57207</v>
      </c>
      <c r="T2585">
        <v>13.6</v>
      </c>
      <c r="U2585">
        <v>25.6</v>
      </c>
      <c r="V2585">
        <v>3523</v>
      </c>
      <c r="W2585">
        <v>0.8</v>
      </c>
      <c r="X2585">
        <v>51.2</v>
      </c>
      <c r="Y2585">
        <v>2200</v>
      </c>
      <c r="Z2585">
        <v>2201</v>
      </c>
      <c r="AA2585">
        <v>57009</v>
      </c>
      <c r="AB2585">
        <v>0</v>
      </c>
    </row>
    <row r="2586" spans="1:28" x14ac:dyDescent="0.35">
      <c r="A2586">
        <v>2003</v>
      </c>
      <c r="B2586" t="s">
        <v>47</v>
      </c>
      <c r="C2586" t="s">
        <v>58</v>
      </c>
      <c r="D2586">
        <v>32105</v>
      </c>
      <c r="E2586">
        <v>33441</v>
      </c>
      <c r="F2586">
        <v>434903</v>
      </c>
      <c r="G2586">
        <v>438582</v>
      </c>
      <c r="H2586">
        <v>447</v>
      </c>
      <c r="I2586">
        <v>1.3</v>
      </c>
      <c r="J2586">
        <v>1668</v>
      </c>
      <c r="K2586">
        <v>4.9000000000000004</v>
      </c>
      <c r="L2586">
        <v>87495</v>
      </c>
      <c r="M2586">
        <v>6795</v>
      </c>
      <c r="N2586">
        <v>80700</v>
      </c>
      <c r="O2586">
        <v>1.5</v>
      </c>
      <c r="P2586">
        <v>19.899999999999999</v>
      </c>
      <c r="Q2586">
        <v>94853</v>
      </c>
      <c r="R2586">
        <v>41643</v>
      </c>
      <c r="S2586">
        <v>53210</v>
      </c>
      <c r="T2586">
        <v>9.5</v>
      </c>
      <c r="U2586">
        <v>21.6</v>
      </c>
      <c r="V2586">
        <v>-7358</v>
      </c>
      <c r="W2586">
        <v>-1.7</v>
      </c>
      <c r="X2586">
        <v>39.799999999999997</v>
      </c>
      <c r="Y2586">
        <v>1407</v>
      </c>
      <c r="Z2586">
        <v>1408</v>
      </c>
      <c r="AA2586">
        <v>36621</v>
      </c>
      <c r="AB2586">
        <v>0</v>
      </c>
    </row>
    <row r="2587" spans="1:28" x14ac:dyDescent="0.35">
      <c r="A2587">
        <v>2003</v>
      </c>
      <c r="B2587" t="s">
        <v>47</v>
      </c>
      <c r="C2587" t="s">
        <v>59</v>
      </c>
      <c r="D2587">
        <v>31347</v>
      </c>
      <c r="E2587">
        <v>32872</v>
      </c>
      <c r="F2587">
        <v>419835</v>
      </c>
      <c r="G2587">
        <v>426702</v>
      </c>
      <c r="H2587">
        <v>492</v>
      </c>
      <c r="I2587">
        <v>1.5</v>
      </c>
      <c r="J2587">
        <v>1439</v>
      </c>
      <c r="K2587">
        <v>4.3</v>
      </c>
      <c r="L2587">
        <v>74792</v>
      </c>
      <c r="M2587">
        <v>7338</v>
      </c>
      <c r="N2587">
        <v>67454</v>
      </c>
      <c r="O2587">
        <v>1.7</v>
      </c>
      <c r="P2587">
        <v>17.5</v>
      </c>
      <c r="Q2587">
        <v>88526</v>
      </c>
      <c r="R2587">
        <v>35934</v>
      </c>
      <c r="S2587">
        <v>52592</v>
      </c>
      <c r="T2587">
        <v>8.4</v>
      </c>
      <c r="U2587">
        <v>20.7</v>
      </c>
      <c r="V2587">
        <v>-13734</v>
      </c>
      <c r="W2587">
        <v>-3.2</v>
      </c>
      <c r="X2587">
        <v>35</v>
      </c>
      <c r="Y2587">
        <v>1223</v>
      </c>
      <c r="Z2587">
        <v>1237</v>
      </c>
      <c r="AA2587">
        <v>31466</v>
      </c>
      <c r="AB2587">
        <v>0</v>
      </c>
    </row>
    <row r="2588" spans="1:28" x14ac:dyDescent="0.35">
      <c r="A2588">
        <v>2003</v>
      </c>
      <c r="B2588" t="s">
        <v>47</v>
      </c>
      <c r="C2588" t="s">
        <v>60</v>
      </c>
      <c r="D2588">
        <v>29692</v>
      </c>
      <c r="E2588">
        <v>31509</v>
      </c>
      <c r="F2588">
        <v>396017</v>
      </c>
      <c r="G2588">
        <v>402370</v>
      </c>
      <c r="H2588">
        <v>473</v>
      </c>
      <c r="I2588">
        <v>1.5</v>
      </c>
      <c r="J2588">
        <v>1176</v>
      </c>
      <c r="K2588">
        <v>3.7</v>
      </c>
      <c r="L2588">
        <v>66758</v>
      </c>
      <c r="M2588">
        <v>7432</v>
      </c>
      <c r="N2588">
        <v>59326</v>
      </c>
      <c r="O2588">
        <v>1.8</v>
      </c>
      <c r="P2588">
        <v>16.600000000000001</v>
      </c>
      <c r="Q2588">
        <v>79463</v>
      </c>
      <c r="R2588">
        <v>29407</v>
      </c>
      <c r="S2588">
        <v>50056</v>
      </c>
      <c r="T2588">
        <v>7.3</v>
      </c>
      <c r="U2588">
        <v>19.7</v>
      </c>
      <c r="V2588">
        <v>-12705</v>
      </c>
      <c r="W2588">
        <v>-3.1</v>
      </c>
      <c r="X2588">
        <v>33.200000000000003</v>
      </c>
      <c r="Y2588">
        <v>1002</v>
      </c>
      <c r="Z2588">
        <v>1002</v>
      </c>
      <c r="AA2588">
        <v>25946</v>
      </c>
      <c r="AB2588">
        <v>0</v>
      </c>
    </row>
    <row r="2589" spans="1:28" x14ac:dyDescent="0.35">
      <c r="A2589">
        <v>2003</v>
      </c>
      <c r="B2589" t="s">
        <v>47</v>
      </c>
      <c r="C2589" t="s">
        <v>61</v>
      </c>
      <c r="D2589">
        <v>28895</v>
      </c>
      <c r="E2589">
        <v>31050</v>
      </c>
      <c r="F2589">
        <v>385699</v>
      </c>
      <c r="G2589">
        <v>391690</v>
      </c>
      <c r="H2589">
        <v>467</v>
      </c>
      <c r="I2589">
        <v>1.5</v>
      </c>
      <c r="J2589">
        <v>1112</v>
      </c>
      <c r="K2589">
        <v>3.5</v>
      </c>
      <c r="L2589">
        <v>60562</v>
      </c>
      <c r="M2589">
        <v>6721</v>
      </c>
      <c r="N2589">
        <v>53841</v>
      </c>
      <c r="O2589">
        <v>1.7</v>
      </c>
      <c r="P2589">
        <v>15.5</v>
      </c>
      <c r="Q2589">
        <v>72543</v>
      </c>
      <c r="R2589">
        <v>25871</v>
      </c>
      <c r="S2589">
        <v>46672</v>
      </c>
      <c r="T2589">
        <v>6.6</v>
      </c>
      <c r="U2589">
        <v>18.5</v>
      </c>
      <c r="V2589">
        <v>-11981</v>
      </c>
      <c r="W2589">
        <v>-3</v>
      </c>
      <c r="X2589">
        <v>31</v>
      </c>
      <c r="Y2589">
        <v>845</v>
      </c>
      <c r="Z2589">
        <v>846</v>
      </c>
      <c r="AA2589">
        <v>21886</v>
      </c>
      <c r="AB2589">
        <v>0</v>
      </c>
    </row>
    <row r="2590" spans="1:28" x14ac:dyDescent="0.35">
      <c r="A2590">
        <v>2003</v>
      </c>
      <c r="B2590" t="s">
        <v>47</v>
      </c>
      <c r="C2590" t="s">
        <v>62</v>
      </c>
      <c r="D2590">
        <v>117619</v>
      </c>
      <c r="E2590">
        <v>120144</v>
      </c>
      <c r="F2590">
        <v>1558643</v>
      </c>
      <c r="G2590">
        <v>1582889</v>
      </c>
      <c r="H2590">
        <v>1338</v>
      </c>
      <c r="I2590">
        <v>1.1000000000000001</v>
      </c>
      <c r="J2590">
        <v>3462</v>
      </c>
      <c r="K2590">
        <v>2.9</v>
      </c>
      <c r="L2590">
        <v>223485</v>
      </c>
      <c r="M2590">
        <v>23784</v>
      </c>
      <c r="N2590">
        <v>199701</v>
      </c>
      <c r="O2590">
        <v>1.5</v>
      </c>
      <c r="P2590">
        <v>14.1</v>
      </c>
      <c r="Q2590">
        <v>271976</v>
      </c>
      <c r="R2590">
        <v>85381</v>
      </c>
      <c r="S2590">
        <v>186595</v>
      </c>
      <c r="T2590">
        <v>5.4</v>
      </c>
      <c r="U2590">
        <v>17.2</v>
      </c>
      <c r="V2590">
        <v>-48491</v>
      </c>
      <c r="W2590">
        <v>-3.1</v>
      </c>
      <c r="X2590">
        <v>28.2</v>
      </c>
      <c r="Y2590">
        <v>2825</v>
      </c>
      <c r="Z2590">
        <v>2842</v>
      </c>
      <c r="AA2590">
        <v>72717</v>
      </c>
      <c r="AB2590">
        <v>0</v>
      </c>
    </row>
    <row r="2591" spans="1:28" x14ac:dyDescent="0.35">
      <c r="A2591">
        <v>2003</v>
      </c>
      <c r="B2591" t="s">
        <v>47</v>
      </c>
      <c r="C2591" t="s">
        <v>63</v>
      </c>
      <c r="D2591">
        <v>88855</v>
      </c>
      <c r="E2591">
        <v>92241</v>
      </c>
      <c r="F2591">
        <v>1175957</v>
      </c>
      <c r="G2591">
        <v>1193802</v>
      </c>
      <c r="H2591">
        <v>898</v>
      </c>
      <c r="I2591">
        <v>1</v>
      </c>
      <c r="J2591">
        <v>2176</v>
      </c>
      <c r="K2591">
        <v>2.2999999999999998</v>
      </c>
      <c r="L2591">
        <v>146562</v>
      </c>
      <c r="M2591">
        <v>16083</v>
      </c>
      <c r="N2591">
        <v>130479</v>
      </c>
      <c r="O2591">
        <v>1.3</v>
      </c>
      <c r="P2591">
        <v>12.3</v>
      </c>
      <c r="Q2591">
        <v>182252</v>
      </c>
      <c r="R2591">
        <v>51891</v>
      </c>
      <c r="S2591">
        <v>130361</v>
      </c>
      <c r="T2591">
        <v>4.3</v>
      </c>
      <c r="U2591">
        <v>15.3</v>
      </c>
      <c r="V2591">
        <v>-35690</v>
      </c>
      <c r="W2591">
        <v>-3</v>
      </c>
      <c r="X2591">
        <v>24.6</v>
      </c>
      <c r="Y2591">
        <v>1642</v>
      </c>
      <c r="Z2591">
        <v>1651</v>
      </c>
      <c r="AA2591">
        <v>42509</v>
      </c>
      <c r="AB2591">
        <v>0</v>
      </c>
    </row>
    <row r="2592" spans="1:28" x14ac:dyDescent="0.35">
      <c r="A2592">
        <v>2003</v>
      </c>
      <c r="B2592" t="s">
        <v>47</v>
      </c>
      <c r="C2592" t="s">
        <v>64</v>
      </c>
      <c r="D2592">
        <v>73318</v>
      </c>
      <c r="E2592">
        <v>77629</v>
      </c>
      <c r="F2592">
        <v>970916</v>
      </c>
      <c r="G2592">
        <v>984029</v>
      </c>
      <c r="H2592">
        <v>644</v>
      </c>
      <c r="I2592">
        <v>0.8</v>
      </c>
      <c r="J2592">
        <v>1644</v>
      </c>
      <c r="K2592">
        <v>2.1</v>
      </c>
      <c r="L2592">
        <v>112767</v>
      </c>
      <c r="M2592">
        <v>11133</v>
      </c>
      <c r="N2592">
        <v>101634</v>
      </c>
      <c r="O2592">
        <v>1.1000000000000001</v>
      </c>
      <c r="P2592">
        <v>11.5</v>
      </c>
      <c r="Q2592">
        <v>138993</v>
      </c>
      <c r="R2592">
        <v>36125</v>
      </c>
      <c r="S2592">
        <v>102868</v>
      </c>
      <c r="T2592">
        <v>3.7</v>
      </c>
      <c r="U2592">
        <v>14.1</v>
      </c>
      <c r="V2592">
        <v>-26226</v>
      </c>
      <c r="W2592">
        <v>-2.6</v>
      </c>
      <c r="X2592">
        <v>23</v>
      </c>
      <c r="Y2592">
        <v>1102</v>
      </c>
      <c r="Z2592">
        <v>1119</v>
      </c>
      <c r="AA2592">
        <v>28520</v>
      </c>
      <c r="AB2592">
        <v>0</v>
      </c>
    </row>
    <row r="2593" spans="1:28" x14ac:dyDescent="0.35">
      <c r="A2593">
        <v>2003</v>
      </c>
      <c r="B2593" t="s">
        <v>47</v>
      </c>
      <c r="C2593" t="s">
        <v>65</v>
      </c>
      <c r="D2593">
        <v>54223</v>
      </c>
      <c r="E2593">
        <v>58505</v>
      </c>
      <c r="F2593">
        <v>718701</v>
      </c>
      <c r="G2593">
        <v>729605</v>
      </c>
      <c r="H2593">
        <v>470</v>
      </c>
      <c r="I2593">
        <v>0.8</v>
      </c>
      <c r="J2593">
        <v>1166</v>
      </c>
      <c r="K2593">
        <v>2</v>
      </c>
      <c r="L2593">
        <v>77130</v>
      </c>
      <c r="M2593">
        <v>8038</v>
      </c>
      <c r="N2593">
        <v>69092</v>
      </c>
      <c r="O2593">
        <v>1.1000000000000001</v>
      </c>
      <c r="P2593">
        <v>10.6</v>
      </c>
      <c r="Q2593">
        <v>98938</v>
      </c>
      <c r="R2593">
        <v>24910</v>
      </c>
      <c r="S2593">
        <v>74028</v>
      </c>
      <c r="T2593">
        <v>3.4</v>
      </c>
      <c r="U2593">
        <v>13.6</v>
      </c>
      <c r="V2593">
        <v>-21808</v>
      </c>
      <c r="W2593">
        <v>-3</v>
      </c>
      <c r="X2593">
        <v>21.2</v>
      </c>
      <c r="Y2593">
        <v>720</v>
      </c>
      <c r="Z2593">
        <v>733</v>
      </c>
      <c r="AA2593">
        <v>18966</v>
      </c>
      <c r="AB2593">
        <v>0</v>
      </c>
    </row>
    <row r="2594" spans="1:28" x14ac:dyDescent="0.35">
      <c r="A2594">
        <v>2003</v>
      </c>
      <c r="B2594" t="s">
        <v>47</v>
      </c>
      <c r="C2594" t="s">
        <v>66</v>
      </c>
      <c r="D2594">
        <v>10535</v>
      </c>
      <c r="E2594">
        <v>12664</v>
      </c>
      <c r="F2594">
        <v>140801</v>
      </c>
      <c r="G2594">
        <v>143404</v>
      </c>
      <c r="H2594">
        <v>84</v>
      </c>
      <c r="I2594">
        <v>0.7</v>
      </c>
      <c r="J2594">
        <v>305</v>
      </c>
      <c r="K2594">
        <v>2.4</v>
      </c>
      <c r="L2594">
        <v>14624</v>
      </c>
      <c r="M2594">
        <v>1054</v>
      </c>
      <c r="N2594">
        <v>13570</v>
      </c>
      <c r="O2594">
        <v>0.7</v>
      </c>
      <c r="P2594">
        <v>10.199999999999999</v>
      </c>
      <c r="Q2594">
        <v>19830</v>
      </c>
      <c r="R2594">
        <v>5142</v>
      </c>
      <c r="S2594">
        <v>14688</v>
      </c>
      <c r="T2594">
        <v>3.6</v>
      </c>
      <c r="U2594">
        <v>13.8</v>
      </c>
      <c r="V2594">
        <v>-5206</v>
      </c>
      <c r="W2594">
        <v>-3.6</v>
      </c>
      <c r="X2594">
        <v>20.399999999999999</v>
      </c>
      <c r="Y2594">
        <v>127</v>
      </c>
      <c r="Z2594">
        <v>138</v>
      </c>
      <c r="AA2594">
        <v>3337</v>
      </c>
      <c r="AB2594">
        <v>0</v>
      </c>
    </row>
    <row r="2595" spans="1:28" x14ac:dyDescent="0.35">
      <c r="A2595">
        <v>2003</v>
      </c>
      <c r="B2595" t="s">
        <v>47</v>
      </c>
      <c r="C2595" t="s">
        <v>45</v>
      </c>
      <c r="D2595">
        <v>100687</v>
      </c>
      <c r="E2595">
        <v>112047</v>
      </c>
      <c r="F2595">
        <v>1348504</v>
      </c>
      <c r="G2595">
        <v>1372042</v>
      </c>
      <c r="H2595">
        <v>945</v>
      </c>
      <c r="I2595">
        <v>0.8</v>
      </c>
      <c r="J2595">
        <v>2170</v>
      </c>
      <c r="K2595">
        <v>1.9</v>
      </c>
      <c r="L2595">
        <v>129977</v>
      </c>
      <c r="M2595">
        <v>12563</v>
      </c>
      <c r="N2595">
        <v>117414</v>
      </c>
      <c r="O2595">
        <v>0.9</v>
      </c>
      <c r="P2595">
        <v>9.5</v>
      </c>
      <c r="Q2595">
        <v>177052</v>
      </c>
      <c r="R2595">
        <v>42916</v>
      </c>
      <c r="S2595">
        <v>134136</v>
      </c>
      <c r="T2595">
        <v>3.1</v>
      </c>
      <c r="U2595">
        <v>12.9</v>
      </c>
      <c r="V2595">
        <v>-47075</v>
      </c>
      <c r="W2595">
        <v>-3.4</v>
      </c>
      <c r="X2595">
        <v>19</v>
      </c>
      <c r="Y2595">
        <v>1150</v>
      </c>
      <c r="Z2595">
        <v>1178</v>
      </c>
      <c r="AA2595">
        <v>30162</v>
      </c>
      <c r="AB2595">
        <v>0</v>
      </c>
    </row>
    <row r="2596" spans="1:28" x14ac:dyDescent="0.35">
      <c r="A2596">
        <v>2003</v>
      </c>
      <c r="B2596" t="s">
        <v>48</v>
      </c>
      <c r="C2596" t="s">
        <v>44</v>
      </c>
      <c r="D2596">
        <v>6993</v>
      </c>
      <c r="E2596">
        <v>7783</v>
      </c>
      <c r="F2596">
        <v>407821</v>
      </c>
      <c r="G2596">
        <v>203911</v>
      </c>
      <c r="H2596">
        <v>7783</v>
      </c>
      <c r="I2596">
        <v>200</v>
      </c>
      <c r="J2596">
        <v>0</v>
      </c>
      <c r="K2596">
        <v>0</v>
      </c>
      <c r="L2596">
        <v>407821</v>
      </c>
      <c r="M2596">
        <v>407821</v>
      </c>
      <c r="N2596">
        <v>0</v>
      </c>
      <c r="O2596">
        <v>200</v>
      </c>
      <c r="P2596">
        <v>200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407821</v>
      </c>
      <c r="W2596">
        <v>200</v>
      </c>
      <c r="X2596">
        <v>0</v>
      </c>
      <c r="AB2596">
        <v>0</v>
      </c>
    </row>
    <row r="2597" spans="1:28" x14ac:dyDescent="0.35">
      <c r="A2597">
        <v>2003</v>
      </c>
      <c r="B2597" t="s">
        <v>48</v>
      </c>
      <c r="C2597" t="s">
        <v>57</v>
      </c>
      <c r="D2597">
        <v>17422</v>
      </c>
      <c r="E2597">
        <v>19615</v>
      </c>
      <c r="F2597">
        <v>545354</v>
      </c>
      <c r="G2597">
        <v>548200</v>
      </c>
      <c r="H2597">
        <v>318</v>
      </c>
      <c r="I2597">
        <v>1.6</v>
      </c>
      <c r="J2597">
        <v>1433</v>
      </c>
      <c r="K2597">
        <v>7.1</v>
      </c>
      <c r="L2597">
        <v>137407</v>
      </c>
      <c r="M2597">
        <v>2435</v>
      </c>
      <c r="N2597">
        <v>134972</v>
      </c>
      <c r="O2597">
        <v>0.4</v>
      </c>
      <c r="P2597">
        <v>25.1</v>
      </c>
      <c r="Q2597">
        <v>143099</v>
      </c>
      <c r="R2597">
        <v>79131</v>
      </c>
      <c r="S2597">
        <v>63968</v>
      </c>
      <c r="T2597">
        <v>14.4</v>
      </c>
      <c r="U2597">
        <v>26.1</v>
      </c>
      <c r="V2597">
        <v>-5692</v>
      </c>
      <c r="W2597">
        <v>-1</v>
      </c>
      <c r="X2597">
        <v>50.2</v>
      </c>
      <c r="Y2597">
        <v>1174</v>
      </c>
      <c r="Z2597">
        <v>1177</v>
      </c>
      <c r="AA2597">
        <v>69886</v>
      </c>
      <c r="AB2597">
        <v>0</v>
      </c>
    </row>
    <row r="2598" spans="1:28" x14ac:dyDescent="0.35">
      <c r="A2598">
        <v>2003</v>
      </c>
      <c r="B2598" t="s">
        <v>48</v>
      </c>
      <c r="C2598" t="s">
        <v>58</v>
      </c>
      <c r="D2598">
        <v>16323</v>
      </c>
      <c r="E2598">
        <v>18599</v>
      </c>
      <c r="F2598">
        <v>495233</v>
      </c>
      <c r="G2598">
        <v>492044</v>
      </c>
      <c r="H2598">
        <v>385</v>
      </c>
      <c r="I2598">
        <v>2.1</v>
      </c>
      <c r="J2598">
        <v>666</v>
      </c>
      <c r="K2598">
        <v>3.6</v>
      </c>
      <c r="L2598">
        <v>95719</v>
      </c>
      <c r="M2598">
        <v>7674</v>
      </c>
      <c r="N2598">
        <v>88045</v>
      </c>
      <c r="O2598">
        <v>1.6</v>
      </c>
      <c r="P2598">
        <v>19.5</v>
      </c>
      <c r="Q2598">
        <v>89340</v>
      </c>
      <c r="R2598">
        <v>32499</v>
      </c>
      <c r="S2598">
        <v>56841</v>
      </c>
      <c r="T2598">
        <v>6.6</v>
      </c>
      <c r="U2598">
        <v>18.2</v>
      </c>
      <c r="V2598">
        <v>6379</v>
      </c>
      <c r="W2598">
        <v>1.3</v>
      </c>
      <c r="X2598">
        <v>36.4</v>
      </c>
      <c r="Y2598">
        <v>491</v>
      </c>
      <c r="Z2598">
        <v>491</v>
      </c>
      <c r="AA2598">
        <v>27206</v>
      </c>
      <c r="AB2598">
        <v>0</v>
      </c>
    </row>
    <row r="2599" spans="1:28" x14ac:dyDescent="0.35">
      <c r="A2599">
        <v>2003</v>
      </c>
      <c r="B2599" t="s">
        <v>48</v>
      </c>
      <c r="C2599" t="s">
        <v>59</v>
      </c>
      <c r="D2599">
        <v>16654</v>
      </c>
      <c r="E2599">
        <v>19489</v>
      </c>
      <c r="F2599">
        <v>504574</v>
      </c>
      <c r="G2599">
        <v>504456</v>
      </c>
      <c r="H2599">
        <v>421</v>
      </c>
      <c r="I2599">
        <v>2.1</v>
      </c>
      <c r="J2599">
        <v>626</v>
      </c>
      <c r="K2599">
        <v>3.2</v>
      </c>
      <c r="L2599">
        <v>90440</v>
      </c>
      <c r="M2599">
        <v>9220</v>
      </c>
      <c r="N2599">
        <v>81220</v>
      </c>
      <c r="O2599">
        <v>1.8</v>
      </c>
      <c r="P2599">
        <v>17.899999999999999</v>
      </c>
      <c r="Q2599">
        <v>90204</v>
      </c>
      <c r="R2599">
        <v>33877</v>
      </c>
      <c r="S2599">
        <v>56327</v>
      </c>
      <c r="T2599">
        <v>6.7</v>
      </c>
      <c r="U2599">
        <v>17.899999999999999</v>
      </c>
      <c r="V2599">
        <v>236</v>
      </c>
      <c r="W2599">
        <v>0</v>
      </c>
      <c r="X2599">
        <v>35.799999999999997</v>
      </c>
      <c r="Y2599">
        <v>500</v>
      </c>
      <c r="Z2599">
        <v>500</v>
      </c>
      <c r="AA2599">
        <v>29066</v>
      </c>
      <c r="AB2599">
        <v>0</v>
      </c>
    </row>
    <row r="2600" spans="1:28" x14ac:dyDescent="0.35">
      <c r="A2600">
        <v>2003</v>
      </c>
      <c r="B2600" t="s">
        <v>48</v>
      </c>
      <c r="C2600" t="s">
        <v>60</v>
      </c>
      <c r="D2600">
        <v>16497</v>
      </c>
      <c r="E2600">
        <v>20376</v>
      </c>
      <c r="F2600">
        <v>500255</v>
      </c>
      <c r="G2600">
        <v>500297</v>
      </c>
      <c r="H2600">
        <v>537</v>
      </c>
      <c r="I2600">
        <v>2.6</v>
      </c>
      <c r="J2600">
        <v>630</v>
      </c>
      <c r="K2600">
        <v>3.1</v>
      </c>
      <c r="L2600">
        <v>83742</v>
      </c>
      <c r="M2600">
        <v>10579</v>
      </c>
      <c r="N2600">
        <v>73163</v>
      </c>
      <c r="O2600">
        <v>2.1</v>
      </c>
      <c r="P2600">
        <v>16.7</v>
      </c>
      <c r="Q2600">
        <v>83825</v>
      </c>
      <c r="R2600">
        <v>28473</v>
      </c>
      <c r="S2600">
        <v>55352</v>
      </c>
      <c r="T2600">
        <v>5.7</v>
      </c>
      <c r="U2600">
        <v>16.8</v>
      </c>
      <c r="V2600">
        <v>-83</v>
      </c>
      <c r="W2600">
        <v>-0.1</v>
      </c>
      <c r="X2600">
        <v>33.4</v>
      </c>
      <c r="Y2600">
        <v>418</v>
      </c>
      <c r="Z2600">
        <v>466</v>
      </c>
      <c r="AA2600">
        <v>24297</v>
      </c>
      <c r="AB2600">
        <v>0</v>
      </c>
    </row>
    <row r="2601" spans="1:28" x14ac:dyDescent="0.35">
      <c r="A2601">
        <v>2003</v>
      </c>
      <c r="B2601" t="s">
        <v>48</v>
      </c>
      <c r="C2601" t="s">
        <v>61</v>
      </c>
      <c r="D2601">
        <v>16921</v>
      </c>
      <c r="E2601">
        <v>23392</v>
      </c>
      <c r="F2601">
        <v>513341</v>
      </c>
      <c r="G2601">
        <v>513463</v>
      </c>
      <c r="H2601">
        <v>537</v>
      </c>
      <c r="I2601">
        <v>2.2999999999999998</v>
      </c>
      <c r="J2601">
        <v>491</v>
      </c>
      <c r="K2601">
        <v>2.1</v>
      </c>
      <c r="L2601">
        <v>80630</v>
      </c>
      <c r="M2601">
        <v>9319</v>
      </c>
      <c r="N2601">
        <v>71311</v>
      </c>
      <c r="O2601">
        <v>1.8</v>
      </c>
      <c r="P2601">
        <v>15.7</v>
      </c>
      <c r="Q2601">
        <v>80874</v>
      </c>
      <c r="R2601">
        <v>24053</v>
      </c>
      <c r="S2601">
        <v>56821</v>
      </c>
      <c r="T2601">
        <v>4.7</v>
      </c>
      <c r="U2601">
        <v>15.8</v>
      </c>
      <c r="V2601">
        <v>-244</v>
      </c>
      <c r="W2601">
        <v>-0.1</v>
      </c>
      <c r="X2601">
        <v>31.4</v>
      </c>
      <c r="Y2601">
        <v>354</v>
      </c>
      <c r="Z2601">
        <v>354</v>
      </c>
      <c r="AA2601">
        <v>20483</v>
      </c>
      <c r="AB2601">
        <v>0</v>
      </c>
    </row>
    <row r="2602" spans="1:28" x14ac:dyDescent="0.35">
      <c r="A2602">
        <v>2003</v>
      </c>
      <c r="B2602" t="s">
        <v>48</v>
      </c>
      <c r="C2602" t="s">
        <v>62</v>
      </c>
      <c r="D2602">
        <v>64429</v>
      </c>
      <c r="E2602">
        <v>69565</v>
      </c>
      <c r="F2602">
        <v>1921030</v>
      </c>
      <c r="G2602">
        <v>1928862</v>
      </c>
      <c r="H2602">
        <v>1168</v>
      </c>
      <c r="I2602">
        <v>1.7</v>
      </c>
      <c r="J2602">
        <v>1810</v>
      </c>
      <c r="K2602">
        <v>2.6</v>
      </c>
      <c r="L2602">
        <v>280978</v>
      </c>
      <c r="M2602">
        <v>31231</v>
      </c>
      <c r="N2602">
        <v>249747</v>
      </c>
      <c r="O2602">
        <v>1.6</v>
      </c>
      <c r="P2602">
        <v>14.6</v>
      </c>
      <c r="Q2602">
        <v>296641</v>
      </c>
      <c r="R2602">
        <v>86306</v>
      </c>
      <c r="S2602">
        <v>210335</v>
      </c>
      <c r="T2602">
        <v>4.5</v>
      </c>
      <c r="U2602">
        <v>15.4</v>
      </c>
      <c r="V2602">
        <v>-15663</v>
      </c>
      <c r="W2602">
        <v>-0.8</v>
      </c>
      <c r="X2602">
        <v>29.2</v>
      </c>
      <c r="Y2602">
        <v>1251</v>
      </c>
      <c r="Z2602">
        <v>1256</v>
      </c>
      <c r="AA2602">
        <v>72409</v>
      </c>
      <c r="AB2602">
        <v>0</v>
      </c>
    </row>
    <row r="2603" spans="1:28" x14ac:dyDescent="0.35">
      <c r="A2603">
        <v>2003</v>
      </c>
      <c r="B2603" t="s">
        <v>48</v>
      </c>
      <c r="C2603" t="s">
        <v>63</v>
      </c>
      <c r="D2603">
        <v>51761</v>
      </c>
      <c r="E2603">
        <v>59239</v>
      </c>
      <c r="F2603">
        <v>1550919</v>
      </c>
      <c r="G2603">
        <v>1558467</v>
      </c>
      <c r="H2603">
        <v>800</v>
      </c>
      <c r="I2603">
        <v>1.3</v>
      </c>
      <c r="J2603">
        <v>1303</v>
      </c>
      <c r="K2603">
        <v>2.2000000000000002</v>
      </c>
      <c r="L2603">
        <v>196720</v>
      </c>
      <c r="M2603">
        <v>18916</v>
      </c>
      <c r="N2603">
        <v>177804</v>
      </c>
      <c r="O2603">
        <v>1.2</v>
      </c>
      <c r="P2603">
        <v>12.6</v>
      </c>
      <c r="Q2603">
        <v>211816</v>
      </c>
      <c r="R2603">
        <v>54791</v>
      </c>
      <c r="S2603">
        <v>157025</v>
      </c>
      <c r="T2603">
        <v>3.5</v>
      </c>
      <c r="U2603">
        <v>13.6</v>
      </c>
      <c r="V2603">
        <v>-15096</v>
      </c>
      <c r="W2603">
        <v>-1</v>
      </c>
      <c r="X2603">
        <v>25.2</v>
      </c>
      <c r="Y2603">
        <v>723</v>
      </c>
      <c r="Z2603">
        <v>724</v>
      </c>
      <c r="AA2603">
        <v>41578</v>
      </c>
      <c r="AB2603">
        <v>0</v>
      </c>
    </row>
    <row r="2604" spans="1:28" x14ac:dyDescent="0.35">
      <c r="A2604">
        <v>2003</v>
      </c>
      <c r="B2604" t="s">
        <v>48</v>
      </c>
      <c r="C2604" t="s">
        <v>64</v>
      </c>
      <c r="D2604">
        <v>46161</v>
      </c>
      <c r="E2604">
        <v>56110</v>
      </c>
      <c r="F2604">
        <v>1386557</v>
      </c>
      <c r="G2604">
        <v>1392914</v>
      </c>
      <c r="H2604">
        <v>770</v>
      </c>
      <c r="I2604">
        <v>1.4</v>
      </c>
      <c r="J2604">
        <v>1119</v>
      </c>
      <c r="K2604">
        <v>2</v>
      </c>
      <c r="L2604">
        <v>163410</v>
      </c>
      <c r="M2604">
        <v>18834</v>
      </c>
      <c r="N2604">
        <v>144576</v>
      </c>
      <c r="O2604">
        <v>1.4</v>
      </c>
      <c r="P2604">
        <v>11.7</v>
      </c>
      <c r="Q2604">
        <v>176124</v>
      </c>
      <c r="R2604">
        <v>43862</v>
      </c>
      <c r="S2604">
        <v>132262</v>
      </c>
      <c r="T2604">
        <v>3.1</v>
      </c>
      <c r="U2604">
        <v>12.6</v>
      </c>
      <c r="V2604">
        <v>-12714</v>
      </c>
      <c r="W2604">
        <v>-0.9</v>
      </c>
      <c r="X2604">
        <v>23.4</v>
      </c>
      <c r="Y2604">
        <v>533</v>
      </c>
      <c r="Z2604">
        <v>602</v>
      </c>
      <c r="AA2604">
        <v>30955</v>
      </c>
      <c r="AB2604">
        <v>0</v>
      </c>
    </row>
    <row r="2605" spans="1:28" x14ac:dyDescent="0.35">
      <c r="A2605">
        <v>2003</v>
      </c>
      <c r="B2605" t="s">
        <v>48</v>
      </c>
      <c r="C2605" t="s">
        <v>65</v>
      </c>
      <c r="D2605">
        <v>36385</v>
      </c>
      <c r="E2605">
        <v>46466</v>
      </c>
      <c r="F2605">
        <v>1096858</v>
      </c>
      <c r="G2605">
        <v>1103342</v>
      </c>
      <c r="H2605">
        <v>642</v>
      </c>
      <c r="I2605">
        <v>1.4</v>
      </c>
      <c r="J2605">
        <v>862</v>
      </c>
      <c r="K2605">
        <v>1.8</v>
      </c>
      <c r="L2605">
        <v>119548</v>
      </c>
      <c r="M2605">
        <v>14299</v>
      </c>
      <c r="N2605">
        <v>105249</v>
      </c>
      <c r="O2605">
        <v>1.3</v>
      </c>
      <c r="P2605">
        <v>10.8</v>
      </c>
      <c r="Q2605">
        <v>132516</v>
      </c>
      <c r="R2605">
        <v>29575</v>
      </c>
      <c r="S2605">
        <v>102941</v>
      </c>
      <c r="T2605">
        <v>2.7</v>
      </c>
      <c r="U2605">
        <v>12</v>
      </c>
      <c r="V2605">
        <v>-12968</v>
      </c>
      <c r="W2605">
        <v>-1.2</v>
      </c>
      <c r="X2605">
        <v>21.6</v>
      </c>
      <c r="Y2605">
        <v>360</v>
      </c>
      <c r="Z2605">
        <v>394</v>
      </c>
      <c r="AA2605">
        <v>20658</v>
      </c>
      <c r="AB2605">
        <v>0</v>
      </c>
    </row>
    <row r="2606" spans="1:28" x14ac:dyDescent="0.35">
      <c r="A2606">
        <v>2003</v>
      </c>
      <c r="B2606" t="s">
        <v>48</v>
      </c>
      <c r="C2606" t="s">
        <v>66</v>
      </c>
      <c r="D2606">
        <v>8291</v>
      </c>
      <c r="E2606">
        <v>13614</v>
      </c>
      <c r="F2606">
        <v>252204</v>
      </c>
      <c r="G2606">
        <v>254822</v>
      </c>
      <c r="H2606">
        <v>184</v>
      </c>
      <c r="I2606">
        <v>1.3</v>
      </c>
      <c r="J2606">
        <v>346</v>
      </c>
      <c r="K2606">
        <v>2.5</v>
      </c>
      <c r="L2606">
        <v>26624</v>
      </c>
      <c r="M2606">
        <v>2901</v>
      </c>
      <c r="N2606">
        <v>23723</v>
      </c>
      <c r="O2606">
        <v>1.1000000000000001</v>
      </c>
      <c r="P2606">
        <v>10.4</v>
      </c>
      <c r="Q2606">
        <v>31860</v>
      </c>
      <c r="R2606">
        <v>7335</v>
      </c>
      <c r="S2606">
        <v>24525</v>
      </c>
      <c r="T2606">
        <v>2.9</v>
      </c>
      <c r="U2606">
        <v>12.5</v>
      </c>
      <c r="V2606">
        <v>-5236</v>
      </c>
      <c r="W2606">
        <v>-2.1</v>
      </c>
      <c r="X2606">
        <v>20.8</v>
      </c>
      <c r="Y2606">
        <v>63</v>
      </c>
      <c r="Z2606">
        <v>153</v>
      </c>
      <c r="AA2606">
        <v>3553</v>
      </c>
      <c r="AB2606">
        <v>0</v>
      </c>
    </row>
    <row r="2607" spans="1:28" x14ac:dyDescent="0.35">
      <c r="A2607">
        <v>2003</v>
      </c>
      <c r="B2607" t="s">
        <v>48</v>
      </c>
      <c r="C2607" t="s">
        <v>45</v>
      </c>
      <c r="D2607">
        <v>85948</v>
      </c>
      <c r="E2607">
        <v>116949</v>
      </c>
      <c r="F2607">
        <v>2640781</v>
      </c>
      <c r="G2607">
        <v>2662723</v>
      </c>
      <c r="H2607">
        <v>1565</v>
      </c>
      <c r="I2607">
        <v>1.3</v>
      </c>
      <c r="J2607">
        <v>1894</v>
      </c>
      <c r="K2607">
        <v>1.6</v>
      </c>
      <c r="L2607">
        <v>253591</v>
      </c>
      <c r="M2607">
        <v>28992</v>
      </c>
      <c r="N2607">
        <v>224599</v>
      </c>
      <c r="O2607">
        <v>1.1000000000000001</v>
      </c>
      <c r="P2607">
        <v>9.5</v>
      </c>
      <c r="Q2607">
        <v>297475</v>
      </c>
      <c r="R2607">
        <v>64992</v>
      </c>
      <c r="S2607">
        <v>232483</v>
      </c>
      <c r="T2607">
        <v>2.4</v>
      </c>
      <c r="U2607">
        <v>11.2</v>
      </c>
      <c r="V2607">
        <v>-43884</v>
      </c>
      <c r="W2607">
        <v>-1.7</v>
      </c>
      <c r="X2607">
        <v>19</v>
      </c>
      <c r="Y2607">
        <v>719</v>
      </c>
      <c r="Z2607">
        <v>828</v>
      </c>
      <c r="AA2607">
        <v>41597</v>
      </c>
      <c r="AB2607">
        <v>0</v>
      </c>
    </row>
    <row r="2608" spans="1:28" x14ac:dyDescent="0.35">
      <c r="A2608">
        <v>2003</v>
      </c>
      <c r="B2608" t="s">
        <v>49</v>
      </c>
      <c r="C2608" t="s">
        <v>44</v>
      </c>
      <c r="D2608">
        <v>1704</v>
      </c>
      <c r="E2608">
        <v>2337</v>
      </c>
      <c r="F2608">
        <v>228990</v>
      </c>
      <c r="G2608">
        <v>114495</v>
      </c>
      <c r="H2608">
        <v>2337</v>
      </c>
      <c r="I2608">
        <v>200</v>
      </c>
      <c r="J2608">
        <v>0</v>
      </c>
      <c r="K2608">
        <v>0</v>
      </c>
      <c r="L2608">
        <v>228990</v>
      </c>
      <c r="M2608">
        <v>228990</v>
      </c>
      <c r="N2608">
        <v>0</v>
      </c>
      <c r="O2608">
        <v>200</v>
      </c>
      <c r="P2608">
        <v>200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228990</v>
      </c>
      <c r="W2608">
        <v>200</v>
      </c>
      <c r="X2608">
        <v>0</v>
      </c>
      <c r="AB2608">
        <v>0</v>
      </c>
    </row>
    <row r="2609" spans="1:28" x14ac:dyDescent="0.35">
      <c r="A2609">
        <v>2003</v>
      </c>
      <c r="B2609" t="s">
        <v>49</v>
      </c>
      <c r="C2609" t="s">
        <v>57</v>
      </c>
      <c r="D2609">
        <v>4438</v>
      </c>
      <c r="E2609">
        <v>5982</v>
      </c>
      <c r="F2609">
        <v>317657</v>
      </c>
      <c r="G2609">
        <v>329351</v>
      </c>
      <c r="H2609">
        <v>185</v>
      </c>
      <c r="I2609">
        <v>3</v>
      </c>
      <c r="J2609">
        <v>487</v>
      </c>
      <c r="K2609">
        <v>7.9</v>
      </c>
      <c r="L2609">
        <v>76482</v>
      </c>
      <c r="M2609">
        <v>2728</v>
      </c>
      <c r="N2609">
        <v>73754</v>
      </c>
      <c r="O2609">
        <v>0.8</v>
      </c>
      <c r="P2609">
        <v>23.2</v>
      </c>
      <c r="Q2609">
        <v>99869</v>
      </c>
      <c r="R2609">
        <v>62950</v>
      </c>
      <c r="S2609">
        <v>36919</v>
      </c>
      <c r="T2609">
        <v>19.100000000000001</v>
      </c>
      <c r="U2609">
        <v>30.3</v>
      </c>
      <c r="V2609">
        <v>-23387</v>
      </c>
      <c r="W2609">
        <v>-7.1</v>
      </c>
      <c r="X2609">
        <v>46.4</v>
      </c>
      <c r="Y2609">
        <v>396</v>
      </c>
      <c r="Z2609">
        <v>407</v>
      </c>
      <c r="AA2609">
        <v>55659</v>
      </c>
      <c r="AB2609">
        <v>0</v>
      </c>
    </row>
    <row r="2610" spans="1:28" x14ac:dyDescent="0.35">
      <c r="A2610">
        <v>2003</v>
      </c>
      <c r="B2610" t="s">
        <v>49</v>
      </c>
      <c r="C2610" t="s">
        <v>58</v>
      </c>
      <c r="D2610">
        <v>3979</v>
      </c>
      <c r="E2610">
        <v>5436</v>
      </c>
      <c r="F2610">
        <v>281769</v>
      </c>
      <c r="G2610">
        <v>275474</v>
      </c>
      <c r="H2610">
        <v>261</v>
      </c>
      <c r="I2610">
        <v>4.8</v>
      </c>
      <c r="J2610">
        <v>218</v>
      </c>
      <c r="K2610">
        <v>4</v>
      </c>
      <c r="L2610">
        <v>60182</v>
      </c>
      <c r="M2610">
        <v>6586</v>
      </c>
      <c r="N2610">
        <v>53596</v>
      </c>
      <c r="O2610">
        <v>2.4</v>
      </c>
      <c r="P2610">
        <v>21.8</v>
      </c>
      <c r="Q2610">
        <v>47591</v>
      </c>
      <c r="R2610">
        <v>18471</v>
      </c>
      <c r="S2610">
        <v>29120</v>
      </c>
      <c r="T2610">
        <v>6.7</v>
      </c>
      <c r="U2610">
        <v>17.3</v>
      </c>
      <c r="V2610">
        <v>12591</v>
      </c>
      <c r="W2610">
        <v>4.5</v>
      </c>
      <c r="X2610">
        <v>34.6</v>
      </c>
      <c r="Y2610">
        <v>115</v>
      </c>
      <c r="Z2610">
        <v>115</v>
      </c>
      <c r="AA2610">
        <v>14942</v>
      </c>
      <c r="AB2610">
        <v>0</v>
      </c>
    </row>
    <row r="2611" spans="1:28" x14ac:dyDescent="0.35">
      <c r="A2611">
        <v>2003</v>
      </c>
      <c r="B2611" t="s">
        <v>49</v>
      </c>
      <c r="C2611" t="s">
        <v>59</v>
      </c>
      <c r="D2611">
        <v>4127</v>
      </c>
      <c r="E2611">
        <v>5913</v>
      </c>
      <c r="F2611">
        <v>287711</v>
      </c>
      <c r="G2611">
        <v>286964</v>
      </c>
      <c r="H2611">
        <v>160</v>
      </c>
      <c r="I2611">
        <v>2.7</v>
      </c>
      <c r="J2611">
        <v>209</v>
      </c>
      <c r="K2611">
        <v>3.5</v>
      </c>
      <c r="L2611">
        <v>52142</v>
      </c>
      <c r="M2611">
        <v>5083</v>
      </c>
      <c r="N2611">
        <v>47059</v>
      </c>
      <c r="O2611">
        <v>1.8</v>
      </c>
      <c r="P2611">
        <v>18.2</v>
      </c>
      <c r="Q2611">
        <v>50647</v>
      </c>
      <c r="R2611">
        <v>19372</v>
      </c>
      <c r="S2611">
        <v>31275</v>
      </c>
      <c r="T2611">
        <v>6.8</v>
      </c>
      <c r="U2611">
        <v>17.600000000000001</v>
      </c>
      <c r="V2611">
        <v>1495</v>
      </c>
      <c r="W2611">
        <v>0.6</v>
      </c>
      <c r="X2611">
        <v>35.200000000000003</v>
      </c>
      <c r="Y2611">
        <v>114</v>
      </c>
      <c r="Z2611">
        <v>115</v>
      </c>
      <c r="AA2611">
        <v>15236</v>
      </c>
      <c r="AB2611">
        <v>0</v>
      </c>
    </row>
    <row r="2612" spans="1:28" x14ac:dyDescent="0.35">
      <c r="A2612">
        <v>2003</v>
      </c>
      <c r="B2612" t="s">
        <v>49</v>
      </c>
      <c r="C2612" t="s">
        <v>60</v>
      </c>
      <c r="D2612">
        <v>4408</v>
      </c>
      <c r="E2612">
        <v>7324</v>
      </c>
      <c r="F2612">
        <v>308969</v>
      </c>
      <c r="G2612">
        <v>304398</v>
      </c>
      <c r="H2612">
        <v>339</v>
      </c>
      <c r="I2612">
        <v>4.7</v>
      </c>
      <c r="J2612">
        <v>149</v>
      </c>
      <c r="K2612">
        <v>2.1</v>
      </c>
      <c r="L2612">
        <v>55716</v>
      </c>
      <c r="M2612">
        <v>7529</v>
      </c>
      <c r="N2612">
        <v>48187</v>
      </c>
      <c r="O2612">
        <v>2.5</v>
      </c>
      <c r="P2612">
        <v>18.3</v>
      </c>
      <c r="Q2612">
        <v>46573</v>
      </c>
      <c r="R2612">
        <v>15403</v>
      </c>
      <c r="S2612">
        <v>31170</v>
      </c>
      <c r="T2612">
        <v>5.0999999999999996</v>
      </c>
      <c r="U2612">
        <v>15.3</v>
      </c>
      <c r="V2612">
        <v>9143</v>
      </c>
      <c r="W2612">
        <v>3</v>
      </c>
      <c r="X2612">
        <v>30.6</v>
      </c>
      <c r="Y2612">
        <v>103</v>
      </c>
      <c r="Z2612">
        <v>103</v>
      </c>
      <c r="AA2612">
        <v>14125</v>
      </c>
      <c r="AB2612">
        <v>0</v>
      </c>
    </row>
    <row r="2613" spans="1:28" x14ac:dyDescent="0.35">
      <c r="A2613">
        <v>2003</v>
      </c>
      <c r="B2613" t="s">
        <v>49</v>
      </c>
      <c r="C2613" t="s">
        <v>61</v>
      </c>
      <c r="D2613">
        <v>4714</v>
      </c>
      <c r="E2613">
        <v>10220</v>
      </c>
      <c r="F2613">
        <v>330218</v>
      </c>
      <c r="G2613">
        <v>324401</v>
      </c>
      <c r="H2613">
        <v>398</v>
      </c>
      <c r="I2613">
        <v>3.9</v>
      </c>
      <c r="J2613">
        <v>135</v>
      </c>
      <c r="K2613">
        <v>1.3</v>
      </c>
      <c r="L2613">
        <v>55128</v>
      </c>
      <c r="M2613">
        <v>7691</v>
      </c>
      <c r="N2613">
        <v>47437</v>
      </c>
      <c r="O2613">
        <v>2.4</v>
      </c>
      <c r="P2613">
        <v>17</v>
      </c>
      <c r="Q2613">
        <v>43494</v>
      </c>
      <c r="R2613">
        <v>11487</v>
      </c>
      <c r="S2613">
        <v>32007</v>
      </c>
      <c r="T2613">
        <v>3.5</v>
      </c>
      <c r="U2613">
        <v>13.4</v>
      </c>
      <c r="V2613">
        <v>11634</v>
      </c>
      <c r="W2613">
        <v>3.6</v>
      </c>
      <c r="X2613">
        <v>26.8</v>
      </c>
      <c r="Y2613">
        <v>68</v>
      </c>
      <c r="Z2613">
        <v>68</v>
      </c>
      <c r="AA2613">
        <v>8980</v>
      </c>
      <c r="AB2613">
        <v>0</v>
      </c>
    </row>
    <row r="2614" spans="1:28" x14ac:dyDescent="0.35">
      <c r="A2614">
        <v>2003</v>
      </c>
      <c r="B2614" t="s">
        <v>49</v>
      </c>
      <c r="C2614" t="s">
        <v>62</v>
      </c>
      <c r="D2614">
        <v>15908</v>
      </c>
      <c r="E2614">
        <v>20968</v>
      </c>
      <c r="F2614">
        <v>1099296</v>
      </c>
      <c r="G2614">
        <v>1092141</v>
      </c>
      <c r="H2614">
        <v>632</v>
      </c>
      <c r="I2614">
        <v>3</v>
      </c>
      <c r="J2614">
        <v>531</v>
      </c>
      <c r="K2614">
        <v>2.5</v>
      </c>
      <c r="L2614">
        <v>172873</v>
      </c>
      <c r="M2614">
        <v>21674</v>
      </c>
      <c r="N2614">
        <v>151199</v>
      </c>
      <c r="O2614">
        <v>2</v>
      </c>
      <c r="P2614">
        <v>15.8</v>
      </c>
      <c r="Q2614">
        <v>158562</v>
      </c>
      <c r="R2614">
        <v>47530</v>
      </c>
      <c r="S2614">
        <v>111032</v>
      </c>
      <c r="T2614">
        <v>4.4000000000000004</v>
      </c>
      <c r="U2614">
        <v>14.5</v>
      </c>
      <c r="V2614">
        <v>14311</v>
      </c>
      <c r="W2614">
        <v>1.3</v>
      </c>
      <c r="X2614">
        <v>29</v>
      </c>
      <c r="Y2614">
        <v>281</v>
      </c>
      <c r="Z2614">
        <v>295</v>
      </c>
      <c r="AA2614">
        <v>38375</v>
      </c>
      <c r="AB2614">
        <v>0</v>
      </c>
    </row>
    <row r="2615" spans="1:28" x14ac:dyDescent="0.35">
      <c r="A2615">
        <v>2003</v>
      </c>
      <c r="B2615" t="s">
        <v>49</v>
      </c>
      <c r="C2615" t="s">
        <v>63</v>
      </c>
      <c r="D2615">
        <v>14189</v>
      </c>
      <c r="E2615">
        <v>21062</v>
      </c>
      <c r="F2615">
        <v>979979</v>
      </c>
      <c r="G2615">
        <v>973890</v>
      </c>
      <c r="H2615">
        <v>513</v>
      </c>
      <c r="I2615">
        <v>2.4</v>
      </c>
      <c r="J2615">
        <v>574</v>
      </c>
      <c r="K2615">
        <v>2.7</v>
      </c>
      <c r="L2615">
        <v>136461</v>
      </c>
      <c r="M2615">
        <v>17289</v>
      </c>
      <c r="N2615">
        <v>119172</v>
      </c>
      <c r="O2615">
        <v>1.8</v>
      </c>
      <c r="P2615">
        <v>14</v>
      </c>
      <c r="Q2615">
        <v>124282</v>
      </c>
      <c r="R2615">
        <v>34117</v>
      </c>
      <c r="S2615">
        <v>90165</v>
      </c>
      <c r="T2615">
        <v>3.5</v>
      </c>
      <c r="U2615">
        <v>12.8</v>
      </c>
      <c r="V2615">
        <v>12179</v>
      </c>
      <c r="W2615">
        <v>1.2</v>
      </c>
      <c r="X2615">
        <v>25.6</v>
      </c>
      <c r="Y2615">
        <v>162</v>
      </c>
      <c r="Z2615">
        <v>191</v>
      </c>
      <c r="AA2615">
        <v>21566</v>
      </c>
      <c r="AB2615">
        <v>0</v>
      </c>
    </row>
    <row r="2616" spans="1:28" x14ac:dyDescent="0.35">
      <c r="A2616">
        <v>2003</v>
      </c>
      <c r="B2616" t="s">
        <v>49</v>
      </c>
      <c r="C2616" t="s">
        <v>64</v>
      </c>
      <c r="D2616">
        <v>14113</v>
      </c>
      <c r="E2616">
        <v>24608</v>
      </c>
      <c r="F2616">
        <v>975249</v>
      </c>
      <c r="G2616">
        <v>972579</v>
      </c>
      <c r="H2616">
        <v>502</v>
      </c>
      <c r="I2616">
        <v>2</v>
      </c>
      <c r="J2616">
        <v>544</v>
      </c>
      <c r="K2616">
        <v>2.2000000000000002</v>
      </c>
      <c r="L2616">
        <v>124445</v>
      </c>
      <c r="M2616">
        <v>13432</v>
      </c>
      <c r="N2616">
        <v>111013</v>
      </c>
      <c r="O2616">
        <v>1.4</v>
      </c>
      <c r="P2616">
        <v>12.8</v>
      </c>
      <c r="Q2616">
        <v>119105</v>
      </c>
      <c r="R2616">
        <v>31546</v>
      </c>
      <c r="S2616">
        <v>87559</v>
      </c>
      <c r="T2616">
        <v>3.2</v>
      </c>
      <c r="U2616">
        <v>12.2</v>
      </c>
      <c r="V2616">
        <v>5340</v>
      </c>
      <c r="W2616">
        <v>0.6</v>
      </c>
      <c r="X2616">
        <v>24.4</v>
      </c>
      <c r="Y2616">
        <v>153</v>
      </c>
      <c r="Z2616">
        <v>192</v>
      </c>
      <c r="AA2616">
        <v>20663</v>
      </c>
      <c r="AB2616">
        <v>0</v>
      </c>
    </row>
    <row r="2617" spans="1:28" x14ac:dyDescent="0.35">
      <c r="A2617">
        <v>2003</v>
      </c>
      <c r="B2617" t="s">
        <v>49</v>
      </c>
      <c r="C2617" t="s">
        <v>65</v>
      </c>
      <c r="D2617">
        <v>11954</v>
      </c>
      <c r="E2617">
        <v>22117</v>
      </c>
      <c r="F2617">
        <v>825598</v>
      </c>
      <c r="G2617">
        <v>821591</v>
      </c>
      <c r="H2617">
        <v>539</v>
      </c>
      <c r="I2617">
        <v>2.4</v>
      </c>
      <c r="J2617">
        <v>410</v>
      </c>
      <c r="K2617">
        <v>1.9</v>
      </c>
      <c r="L2617">
        <v>99538</v>
      </c>
      <c r="M2617">
        <v>13478</v>
      </c>
      <c r="N2617">
        <v>86060</v>
      </c>
      <c r="O2617">
        <v>1.6</v>
      </c>
      <c r="P2617">
        <v>12.1</v>
      </c>
      <c r="Q2617">
        <v>91524</v>
      </c>
      <c r="R2617">
        <v>19285</v>
      </c>
      <c r="S2617">
        <v>72239</v>
      </c>
      <c r="T2617">
        <v>2.2999999999999998</v>
      </c>
      <c r="U2617">
        <v>11.1</v>
      </c>
      <c r="V2617">
        <v>8014</v>
      </c>
      <c r="W2617">
        <v>1</v>
      </c>
      <c r="X2617">
        <v>22.2</v>
      </c>
      <c r="Y2617">
        <v>92</v>
      </c>
      <c r="Z2617">
        <v>115</v>
      </c>
      <c r="AA2617">
        <v>12604</v>
      </c>
      <c r="AB2617">
        <v>0</v>
      </c>
    </row>
    <row r="2618" spans="1:28" x14ac:dyDescent="0.35">
      <c r="A2618">
        <v>2003</v>
      </c>
      <c r="B2618" t="s">
        <v>49</v>
      </c>
      <c r="C2618" t="s">
        <v>66</v>
      </c>
      <c r="D2618">
        <v>3487</v>
      </c>
      <c r="E2618">
        <v>9702</v>
      </c>
      <c r="F2618">
        <v>244005</v>
      </c>
      <c r="G2618">
        <v>242367</v>
      </c>
      <c r="H2618">
        <v>166</v>
      </c>
      <c r="I2618">
        <v>1.7</v>
      </c>
      <c r="J2618">
        <v>154</v>
      </c>
      <c r="K2618">
        <v>1.6</v>
      </c>
      <c r="L2618">
        <v>29263</v>
      </c>
      <c r="M2618">
        <v>3738</v>
      </c>
      <c r="N2618">
        <v>25525</v>
      </c>
      <c r="O2618">
        <v>1.5</v>
      </c>
      <c r="P2618">
        <v>12.1</v>
      </c>
      <c r="Q2618">
        <v>25986</v>
      </c>
      <c r="R2618">
        <v>5451</v>
      </c>
      <c r="S2618">
        <v>20535</v>
      </c>
      <c r="T2618">
        <v>2.2000000000000002</v>
      </c>
      <c r="U2618">
        <v>10.7</v>
      </c>
      <c r="V2618">
        <v>3277</v>
      </c>
      <c r="W2618">
        <v>1.4</v>
      </c>
      <c r="X2618">
        <v>21.4</v>
      </c>
      <c r="Y2618">
        <v>12</v>
      </c>
      <c r="Z2618">
        <v>14</v>
      </c>
      <c r="AA2618">
        <v>1722</v>
      </c>
      <c r="AB2618">
        <v>0</v>
      </c>
    </row>
    <row r="2619" spans="1:28" x14ac:dyDescent="0.35">
      <c r="A2619">
        <v>2003</v>
      </c>
      <c r="B2619" t="s">
        <v>49</v>
      </c>
      <c r="C2619" t="s">
        <v>45</v>
      </c>
      <c r="D2619">
        <v>35795</v>
      </c>
      <c r="E2619">
        <v>70305</v>
      </c>
      <c r="F2619">
        <v>2489202</v>
      </c>
      <c r="G2619">
        <v>2485736</v>
      </c>
      <c r="H2619">
        <v>1494</v>
      </c>
      <c r="I2619">
        <v>2.1</v>
      </c>
      <c r="J2619">
        <v>975</v>
      </c>
      <c r="K2619">
        <v>1.4</v>
      </c>
      <c r="L2619">
        <v>255318</v>
      </c>
      <c r="M2619">
        <v>34442</v>
      </c>
      <c r="N2619">
        <v>220876</v>
      </c>
      <c r="O2619">
        <v>1.4</v>
      </c>
      <c r="P2619">
        <v>10.3</v>
      </c>
      <c r="Q2619">
        <v>248386</v>
      </c>
      <c r="R2619">
        <v>48050</v>
      </c>
      <c r="S2619">
        <v>200336</v>
      </c>
      <c r="T2619">
        <v>1.9</v>
      </c>
      <c r="U2619">
        <v>10</v>
      </c>
      <c r="V2619">
        <v>6932</v>
      </c>
      <c r="W2619">
        <v>0.3</v>
      </c>
      <c r="X2619">
        <v>20</v>
      </c>
      <c r="Y2619">
        <v>208</v>
      </c>
      <c r="Z2619">
        <v>239</v>
      </c>
      <c r="AA2619">
        <v>28640</v>
      </c>
      <c r="AB2619">
        <v>0</v>
      </c>
    </row>
    <row r="2620" spans="1:28" x14ac:dyDescent="0.35">
      <c r="A2620">
        <v>2003</v>
      </c>
      <c r="B2620" t="s">
        <v>50</v>
      </c>
      <c r="C2620" t="s">
        <v>44</v>
      </c>
      <c r="D2620">
        <v>825</v>
      </c>
      <c r="E2620">
        <v>1317</v>
      </c>
      <c r="F2620">
        <v>247077</v>
      </c>
      <c r="G2620">
        <v>123539</v>
      </c>
      <c r="H2620">
        <v>1317</v>
      </c>
      <c r="I2620">
        <v>200</v>
      </c>
      <c r="J2620">
        <v>0</v>
      </c>
      <c r="K2620">
        <v>0</v>
      </c>
      <c r="L2620">
        <v>247077</v>
      </c>
      <c r="M2620">
        <v>247077</v>
      </c>
      <c r="N2620">
        <v>0</v>
      </c>
      <c r="O2620">
        <v>200</v>
      </c>
      <c r="P2620">
        <v>200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247077</v>
      </c>
      <c r="W2620">
        <v>200</v>
      </c>
      <c r="X2620">
        <v>0</v>
      </c>
      <c r="AB2620">
        <v>0</v>
      </c>
    </row>
    <row r="2621" spans="1:28" x14ac:dyDescent="0.35">
      <c r="A2621">
        <v>2003</v>
      </c>
      <c r="B2621" t="s">
        <v>50</v>
      </c>
      <c r="C2621" t="s">
        <v>57</v>
      </c>
      <c r="D2621">
        <v>1971</v>
      </c>
      <c r="E2621">
        <v>3386</v>
      </c>
      <c r="F2621">
        <v>302590</v>
      </c>
      <c r="G2621">
        <v>330022</v>
      </c>
      <c r="H2621">
        <v>204</v>
      </c>
      <c r="I2621">
        <v>5.9</v>
      </c>
      <c r="J2621">
        <v>326</v>
      </c>
      <c r="K2621">
        <v>9.4</v>
      </c>
      <c r="L2621">
        <v>69417</v>
      </c>
      <c r="M2621">
        <v>3491</v>
      </c>
      <c r="N2621">
        <v>65926</v>
      </c>
      <c r="O2621">
        <v>1.1000000000000001</v>
      </c>
      <c r="P2621">
        <v>21</v>
      </c>
      <c r="Q2621">
        <v>124280</v>
      </c>
      <c r="R2621">
        <v>84819</v>
      </c>
      <c r="S2621">
        <v>39461</v>
      </c>
      <c r="T2621">
        <v>25.7</v>
      </c>
      <c r="U2621">
        <v>37.700000000000003</v>
      </c>
      <c r="V2621">
        <v>-54863</v>
      </c>
      <c r="W2621">
        <v>-16.7</v>
      </c>
      <c r="X2621">
        <v>42</v>
      </c>
      <c r="Y2621">
        <v>252</v>
      </c>
      <c r="Z2621">
        <v>261</v>
      </c>
      <c r="AA2621">
        <v>74970</v>
      </c>
      <c r="AB2621">
        <v>0</v>
      </c>
    </row>
    <row r="2622" spans="1:28" x14ac:dyDescent="0.35">
      <c r="A2622">
        <v>2003</v>
      </c>
      <c r="B2622" t="s">
        <v>50</v>
      </c>
      <c r="C2622" t="s">
        <v>58</v>
      </c>
      <c r="D2622">
        <v>1632</v>
      </c>
      <c r="E2622">
        <v>2776</v>
      </c>
      <c r="F2622">
        <v>249624</v>
      </c>
      <c r="G2622">
        <v>244737</v>
      </c>
      <c r="H2622">
        <v>129</v>
      </c>
      <c r="I2622">
        <v>4.7</v>
      </c>
      <c r="J2622">
        <v>104</v>
      </c>
      <c r="K2622">
        <v>3.8</v>
      </c>
      <c r="L2622">
        <v>53216</v>
      </c>
      <c r="M2622">
        <v>4237</v>
      </c>
      <c r="N2622">
        <v>48979</v>
      </c>
      <c r="O2622">
        <v>1.7</v>
      </c>
      <c r="P2622">
        <v>21.7</v>
      </c>
      <c r="Q2622">
        <v>43441</v>
      </c>
      <c r="R2622">
        <v>16587</v>
      </c>
      <c r="S2622">
        <v>26854</v>
      </c>
      <c r="T2622">
        <v>6.8</v>
      </c>
      <c r="U2622">
        <v>17.8</v>
      </c>
      <c r="V2622">
        <v>9775</v>
      </c>
      <c r="W2622">
        <v>3.9</v>
      </c>
      <c r="X2622">
        <v>35.6</v>
      </c>
      <c r="Y2622">
        <v>43</v>
      </c>
      <c r="Z2622">
        <v>43</v>
      </c>
      <c r="AB2622">
        <v>1</v>
      </c>
    </row>
    <row r="2623" spans="1:28" x14ac:dyDescent="0.35">
      <c r="A2623">
        <v>2003</v>
      </c>
      <c r="B2623" t="s">
        <v>50</v>
      </c>
      <c r="C2623" t="s">
        <v>59</v>
      </c>
      <c r="D2623">
        <v>1739</v>
      </c>
      <c r="E2623">
        <v>3371</v>
      </c>
      <c r="F2623">
        <v>264159</v>
      </c>
      <c r="G2623">
        <v>259184</v>
      </c>
      <c r="H2623">
        <v>222</v>
      </c>
      <c r="I2623">
        <v>6.6</v>
      </c>
      <c r="J2623">
        <v>159</v>
      </c>
      <c r="K2623">
        <v>4.8</v>
      </c>
      <c r="L2623">
        <v>56095</v>
      </c>
      <c r="M2623">
        <v>7915</v>
      </c>
      <c r="N2623">
        <v>48180</v>
      </c>
      <c r="O2623">
        <v>3.1</v>
      </c>
      <c r="P2623">
        <v>21.6</v>
      </c>
      <c r="Q2623">
        <v>46145</v>
      </c>
      <c r="R2623">
        <v>16893</v>
      </c>
      <c r="S2623">
        <v>29252</v>
      </c>
      <c r="T2623">
        <v>6.5</v>
      </c>
      <c r="U2623">
        <v>17.8</v>
      </c>
      <c r="V2623">
        <v>9950</v>
      </c>
      <c r="W2623">
        <v>3.8</v>
      </c>
      <c r="X2623">
        <v>35.6</v>
      </c>
      <c r="Y2623">
        <v>46</v>
      </c>
      <c r="Z2623">
        <v>46</v>
      </c>
      <c r="AA2623">
        <v>12384</v>
      </c>
      <c r="AB2623">
        <v>0</v>
      </c>
    </row>
    <row r="2624" spans="1:28" x14ac:dyDescent="0.35">
      <c r="A2624">
        <v>2003</v>
      </c>
      <c r="B2624" t="s">
        <v>50</v>
      </c>
      <c r="C2624" t="s">
        <v>60</v>
      </c>
      <c r="D2624">
        <v>1930</v>
      </c>
      <c r="E2624">
        <v>4464</v>
      </c>
      <c r="F2624">
        <v>294612</v>
      </c>
      <c r="G2624">
        <v>290780</v>
      </c>
      <c r="H2624">
        <v>229</v>
      </c>
      <c r="I2624">
        <v>5.2</v>
      </c>
      <c r="J2624">
        <v>74</v>
      </c>
      <c r="K2624">
        <v>1.7</v>
      </c>
      <c r="L2624">
        <v>53127</v>
      </c>
      <c r="M2624">
        <v>8355</v>
      </c>
      <c r="N2624">
        <v>44772</v>
      </c>
      <c r="O2624">
        <v>2.9</v>
      </c>
      <c r="P2624">
        <v>18.3</v>
      </c>
      <c r="Q2624">
        <v>45463</v>
      </c>
      <c r="R2624">
        <v>14684</v>
      </c>
      <c r="S2624">
        <v>30779</v>
      </c>
      <c r="T2624">
        <v>5</v>
      </c>
      <c r="U2624">
        <v>15.6</v>
      </c>
      <c r="V2624">
        <v>7664</v>
      </c>
      <c r="W2624">
        <v>2.7</v>
      </c>
      <c r="X2624">
        <v>31.2</v>
      </c>
      <c r="Y2624">
        <v>40</v>
      </c>
      <c r="Z2624">
        <v>40</v>
      </c>
      <c r="AA2624">
        <v>11694</v>
      </c>
      <c r="AB2624">
        <v>0</v>
      </c>
    </row>
    <row r="2625" spans="1:28" x14ac:dyDescent="0.35">
      <c r="A2625">
        <v>2003</v>
      </c>
      <c r="B2625" t="s">
        <v>50</v>
      </c>
      <c r="C2625" t="s">
        <v>61</v>
      </c>
      <c r="D2625">
        <v>2195</v>
      </c>
      <c r="E2625">
        <v>7833</v>
      </c>
      <c r="F2625">
        <v>335131</v>
      </c>
      <c r="G2625">
        <v>331987</v>
      </c>
      <c r="H2625">
        <v>328</v>
      </c>
      <c r="I2625">
        <v>4.2</v>
      </c>
      <c r="J2625">
        <v>104</v>
      </c>
      <c r="K2625">
        <v>1.3</v>
      </c>
      <c r="L2625">
        <v>57673</v>
      </c>
      <c r="M2625">
        <v>7334</v>
      </c>
      <c r="N2625">
        <v>50339</v>
      </c>
      <c r="O2625">
        <v>2.2000000000000002</v>
      </c>
      <c r="P2625">
        <v>17.399999999999999</v>
      </c>
      <c r="Q2625">
        <v>51385</v>
      </c>
      <c r="R2625">
        <v>16550</v>
      </c>
      <c r="S2625">
        <v>34835</v>
      </c>
      <c r="T2625">
        <v>5</v>
      </c>
      <c r="U2625">
        <v>15.5</v>
      </c>
      <c r="V2625">
        <v>6288</v>
      </c>
      <c r="W2625">
        <v>1.9</v>
      </c>
      <c r="X2625">
        <v>31</v>
      </c>
      <c r="Y2625">
        <v>46</v>
      </c>
      <c r="Z2625">
        <v>50</v>
      </c>
      <c r="AA2625">
        <v>13076</v>
      </c>
      <c r="AB2625">
        <v>0</v>
      </c>
    </row>
    <row r="2626" spans="1:28" x14ac:dyDescent="0.35">
      <c r="A2626">
        <v>2003</v>
      </c>
      <c r="B2626" t="s">
        <v>50</v>
      </c>
      <c r="C2626" t="s">
        <v>62</v>
      </c>
      <c r="D2626">
        <v>6748</v>
      </c>
      <c r="E2626">
        <v>14164</v>
      </c>
      <c r="F2626">
        <v>1024469</v>
      </c>
      <c r="G2626">
        <v>1004353</v>
      </c>
      <c r="H2626">
        <v>660</v>
      </c>
      <c r="I2626">
        <v>4.7</v>
      </c>
      <c r="J2626">
        <v>303</v>
      </c>
      <c r="K2626">
        <v>2.2000000000000002</v>
      </c>
      <c r="L2626">
        <v>188754</v>
      </c>
      <c r="M2626">
        <v>27814</v>
      </c>
      <c r="N2626">
        <v>160940</v>
      </c>
      <c r="O2626">
        <v>2.8</v>
      </c>
      <c r="P2626">
        <v>18.8</v>
      </c>
      <c r="Q2626">
        <v>148521</v>
      </c>
      <c r="R2626">
        <v>45911</v>
      </c>
      <c r="S2626">
        <v>102610</v>
      </c>
      <c r="T2626">
        <v>4.5999999999999996</v>
      </c>
      <c r="U2626">
        <v>14.8</v>
      </c>
      <c r="V2626">
        <v>40233</v>
      </c>
      <c r="W2626">
        <v>4</v>
      </c>
      <c r="X2626">
        <v>29.6</v>
      </c>
      <c r="Y2626">
        <v>128</v>
      </c>
      <c r="Z2626">
        <v>130</v>
      </c>
      <c r="AA2626">
        <v>37141</v>
      </c>
      <c r="AB2626">
        <v>0</v>
      </c>
    </row>
    <row r="2627" spans="1:28" x14ac:dyDescent="0.35">
      <c r="A2627">
        <v>2003</v>
      </c>
      <c r="B2627" t="s">
        <v>50</v>
      </c>
      <c r="C2627" t="s">
        <v>63</v>
      </c>
      <c r="D2627">
        <v>6514</v>
      </c>
      <c r="E2627">
        <v>17319</v>
      </c>
      <c r="F2627">
        <v>992210</v>
      </c>
      <c r="G2627">
        <v>979678</v>
      </c>
      <c r="H2627">
        <v>723</v>
      </c>
      <c r="I2627">
        <v>4.2</v>
      </c>
      <c r="J2627">
        <v>453</v>
      </c>
      <c r="K2627">
        <v>2.6</v>
      </c>
      <c r="L2627">
        <v>149345</v>
      </c>
      <c r="M2627">
        <v>22403</v>
      </c>
      <c r="N2627">
        <v>126942</v>
      </c>
      <c r="O2627">
        <v>2.2999999999999998</v>
      </c>
      <c r="P2627">
        <v>15.2</v>
      </c>
      <c r="Q2627">
        <v>124280</v>
      </c>
      <c r="R2627">
        <v>34427</v>
      </c>
      <c r="S2627">
        <v>89853</v>
      </c>
      <c r="T2627">
        <v>3.5</v>
      </c>
      <c r="U2627">
        <v>12.7</v>
      </c>
      <c r="V2627">
        <v>25065</v>
      </c>
      <c r="W2627">
        <v>2.5</v>
      </c>
      <c r="X2627">
        <v>25.4</v>
      </c>
      <c r="Y2627">
        <v>71</v>
      </c>
      <c r="Z2627">
        <v>116</v>
      </c>
      <c r="AA2627">
        <v>21408</v>
      </c>
      <c r="AB2627">
        <v>0</v>
      </c>
    </row>
    <row r="2628" spans="1:28" x14ac:dyDescent="0.35">
      <c r="A2628">
        <v>2003</v>
      </c>
      <c r="B2628" t="s">
        <v>50</v>
      </c>
      <c r="C2628" t="s">
        <v>64</v>
      </c>
      <c r="D2628">
        <v>7459</v>
      </c>
      <c r="E2628">
        <v>24016</v>
      </c>
      <c r="F2628">
        <v>1140169</v>
      </c>
      <c r="G2628">
        <v>1127245</v>
      </c>
      <c r="H2628">
        <v>1091</v>
      </c>
      <c r="I2628">
        <v>4.5999999999999996</v>
      </c>
      <c r="J2628">
        <v>463</v>
      </c>
      <c r="K2628">
        <v>2</v>
      </c>
      <c r="L2628">
        <v>157811</v>
      </c>
      <c r="M2628">
        <v>28155</v>
      </c>
      <c r="N2628">
        <v>129656</v>
      </c>
      <c r="O2628">
        <v>2.5</v>
      </c>
      <c r="P2628">
        <v>14</v>
      </c>
      <c r="Q2628">
        <v>131962</v>
      </c>
      <c r="R2628">
        <v>34302</v>
      </c>
      <c r="S2628">
        <v>97660</v>
      </c>
      <c r="T2628">
        <v>3</v>
      </c>
      <c r="U2628">
        <v>11.7</v>
      </c>
      <c r="V2628">
        <v>25849</v>
      </c>
      <c r="W2628">
        <v>2.2999999999999998</v>
      </c>
      <c r="X2628">
        <v>23.4</v>
      </c>
      <c r="Y2628">
        <v>61</v>
      </c>
      <c r="Z2628">
        <v>91</v>
      </c>
      <c r="AA2628">
        <v>18948</v>
      </c>
      <c r="AB2628">
        <v>0</v>
      </c>
    </row>
    <row r="2629" spans="1:28" x14ac:dyDescent="0.35">
      <c r="A2629">
        <v>2003</v>
      </c>
      <c r="B2629" t="s">
        <v>50</v>
      </c>
      <c r="C2629" t="s">
        <v>65</v>
      </c>
      <c r="D2629">
        <v>6550</v>
      </c>
      <c r="E2629">
        <v>22799</v>
      </c>
      <c r="F2629">
        <v>996463</v>
      </c>
      <c r="G2629">
        <v>985645</v>
      </c>
      <c r="H2629">
        <v>614</v>
      </c>
      <c r="I2629">
        <v>2.7</v>
      </c>
      <c r="J2629">
        <v>513</v>
      </c>
      <c r="K2629">
        <v>2.2999999999999998</v>
      </c>
      <c r="L2629">
        <v>125707</v>
      </c>
      <c r="M2629">
        <v>18559</v>
      </c>
      <c r="N2629">
        <v>107148</v>
      </c>
      <c r="O2629">
        <v>1.9</v>
      </c>
      <c r="P2629">
        <v>12.8</v>
      </c>
      <c r="Q2629">
        <v>104071</v>
      </c>
      <c r="R2629">
        <v>26619</v>
      </c>
      <c r="S2629">
        <v>77452</v>
      </c>
      <c r="T2629">
        <v>2.7</v>
      </c>
      <c r="U2629">
        <v>10.6</v>
      </c>
      <c r="V2629">
        <v>21636</v>
      </c>
      <c r="W2629">
        <v>2.2000000000000002</v>
      </c>
      <c r="X2629">
        <v>21.2</v>
      </c>
      <c r="Y2629">
        <v>50</v>
      </c>
      <c r="Z2629">
        <v>110</v>
      </c>
      <c r="AA2629">
        <v>14639</v>
      </c>
      <c r="AB2629">
        <v>0</v>
      </c>
    </row>
    <row r="2630" spans="1:28" x14ac:dyDescent="0.35">
      <c r="A2630">
        <v>2003</v>
      </c>
      <c r="B2630" t="s">
        <v>50</v>
      </c>
      <c r="C2630" t="s">
        <v>66</v>
      </c>
      <c r="D2630">
        <v>2519</v>
      </c>
      <c r="E2630">
        <v>13869</v>
      </c>
      <c r="F2630">
        <v>390231</v>
      </c>
      <c r="G2630">
        <v>386551</v>
      </c>
      <c r="H2630">
        <v>341</v>
      </c>
      <c r="I2630">
        <v>2.5</v>
      </c>
      <c r="J2630">
        <v>203</v>
      </c>
      <c r="K2630">
        <v>1.5</v>
      </c>
      <c r="L2630">
        <v>46299</v>
      </c>
      <c r="M2630">
        <v>4360</v>
      </c>
      <c r="N2630">
        <v>41939</v>
      </c>
      <c r="O2630">
        <v>1.1000000000000001</v>
      </c>
      <c r="P2630">
        <v>12</v>
      </c>
      <c r="Q2630">
        <v>38938</v>
      </c>
      <c r="R2630">
        <v>7320</v>
      </c>
      <c r="S2630">
        <v>31618</v>
      </c>
      <c r="T2630">
        <v>1.9</v>
      </c>
      <c r="U2630">
        <v>10.1</v>
      </c>
      <c r="V2630">
        <v>7361</v>
      </c>
      <c r="W2630">
        <v>1.9</v>
      </c>
      <c r="X2630">
        <v>20.2</v>
      </c>
      <c r="Y2630">
        <v>9</v>
      </c>
      <c r="Z2630">
        <v>25</v>
      </c>
      <c r="AB2630">
        <v>1</v>
      </c>
    </row>
    <row r="2631" spans="1:28" x14ac:dyDescent="0.35">
      <c r="A2631">
        <v>2003</v>
      </c>
      <c r="B2631" t="s">
        <v>50</v>
      </c>
      <c r="C2631" t="s">
        <v>45</v>
      </c>
      <c r="D2631">
        <v>23811</v>
      </c>
      <c r="E2631">
        <v>85577</v>
      </c>
      <c r="F2631">
        <v>3650820</v>
      </c>
      <c r="G2631">
        <v>3621470</v>
      </c>
      <c r="H2631">
        <v>2872</v>
      </c>
      <c r="I2631">
        <v>3.4</v>
      </c>
      <c r="J2631">
        <v>1479</v>
      </c>
      <c r="K2631">
        <v>1.7</v>
      </c>
      <c r="L2631">
        <v>400666</v>
      </c>
      <c r="M2631">
        <v>67053</v>
      </c>
      <c r="N2631">
        <v>333613</v>
      </c>
      <c r="O2631">
        <v>1.9</v>
      </c>
      <c r="P2631">
        <v>11.1</v>
      </c>
      <c r="Q2631">
        <v>341966</v>
      </c>
      <c r="R2631">
        <v>73076</v>
      </c>
      <c r="S2631">
        <v>268890</v>
      </c>
      <c r="T2631">
        <v>2</v>
      </c>
      <c r="U2631">
        <v>9.4</v>
      </c>
      <c r="V2631">
        <v>58700</v>
      </c>
      <c r="W2631">
        <v>1.7</v>
      </c>
      <c r="X2631">
        <v>18.8</v>
      </c>
      <c r="Y2631">
        <v>121</v>
      </c>
      <c r="Z2631">
        <v>202</v>
      </c>
      <c r="AA2631">
        <v>36013</v>
      </c>
      <c r="AB2631">
        <v>0</v>
      </c>
    </row>
    <row r="2632" spans="1:28" x14ac:dyDescent="0.35">
      <c r="A2632">
        <v>2003</v>
      </c>
      <c r="B2632" t="s">
        <v>51</v>
      </c>
      <c r="C2632" t="s">
        <v>44</v>
      </c>
      <c r="D2632">
        <v>146</v>
      </c>
      <c r="E2632">
        <v>433</v>
      </c>
      <c r="F2632">
        <v>100732</v>
      </c>
      <c r="G2632">
        <v>50366</v>
      </c>
      <c r="H2632">
        <v>433</v>
      </c>
      <c r="I2632">
        <v>200</v>
      </c>
      <c r="J2632">
        <v>0</v>
      </c>
      <c r="K2632">
        <v>0</v>
      </c>
      <c r="L2632">
        <v>100732</v>
      </c>
      <c r="M2632">
        <v>100732</v>
      </c>
      <c r="N2632">
        <v>0</v>
      </c>
      <c r="O2632">
        <v>200</v>
      </c>
      <c r="P2632">
        <v>200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100732</v>
      </c>
      <c r="W2632">
        <v>200</v>
      </c>
      <c r="X2632">
        <v>0</v>
      </c>
      <c r="AB2632">
        <v>0</v>
      </c>
    </row>
    <row r="2633" spans="1:28" x14ac:dyDescent="0.35">
      <c r="A2633">
        <v>2003</v>
      </c>
      <c r="B2633" t="s">
        <v>51</v>
      </c>
      <c r="C2633" t="s">
        <v>57</v>
      </c>
      <c r="D2633">
        <v>437</v>
      </c>
      <c r="E2633">
        <v>1273</v>
      </c>
      <c r="F2633">
        <v>149981</v>
      </c>
      <c r="G2633">
        <v>145197</v>
      </c>
      <c r="H2633">
        <v>97</v>
      </c>
      <c r="I2633">
        <v>7.7</v>
      </c>
      <c r="J2633">
        <v>67</v>
      </c>
      <c r="K2633">
        <v>5.3</v>
      </c>
      <c r="L2633">
        <v>37164</v>
      </c>
      <c r="M2633">
        <v>2832</v>
      </c>
      <c r="N2633">
        <v>34332</v>
      </c>
      <c r="O2633">
        <v>2</v>
      </c>
      <c r="P2633">
        <v>25.6</v>
      </c>
      <c r="Q2633">
        <v>27595</v>
      </c>
      <c r="R2633">
        <v>5556</v>
      </c>
      <c r="S2633">
        <v>22039</v>
      </c>
      <c r="T2633">
        <v>3.8</v>
      </c>
      <c r="U2633">
        <v>19</v>
      </c>
      <c r="V2633">
        <v>9569</v>
      </c>
      <c r="W2633">
        <v>6.6</v>
      </c>
      <c r="X2633">
        <v>38</v>
      </c>
      <c r="Y2633">
        <v>4</v>
      </c>
      <c r="Z2633">
        <v>32</v>
      </c>
      <c r="AA2633">
        <v>2860</v>
      </c>
      <c r="AB2633">
        <v>0</v>
      </c>
    </row>
    <row r="2634" spans="1:28" x14ac:dyDescent="0.35">
      <c r="A2634">
        <v>2003</v>
      </c>
      <c r="B2634" t="s">
        <v>51</v>
      </c>
      <c r="C2634" t="s">
        <v>58</v>
      </c>
      <c r="D2634">
        <v>310</v>
      </c>
      <c r="E2634">
        <v>1003</v>
      </c>
      <c r="F2634">
        <v>107821</v>
      </c>
      <c r="G2634">
        <v>105484</v>
      </c>
      <c r="H2634">
        <v>65</v>
      </c>
      <c r="I2634">
        <v>6.6</v>
      </c>
      <c r="J2634">
        <v>25</v>
      </c>
      <c r="K2634">
        <v>2.5</v>
      </c>
      <c r="L2634">
        <v>26518</v>
      </c>
      <c r="M2634">
        <v>5258</v>
      </c>
      <c r="N2634">
        <v>21260</v>
      </c>
      <c r="O2634">
        <v>5</v>
      </c>
      <c r="P2634">
        <v>25.1</v>
      </c>
      <c r="Q2634">
        <v>21843</v>
      </c>
      <c r="R2634">
        <v>8088</v>
      </c>
      <c r="S2634">
        <v>13755</v>
      </c>
      <c r="T2634">
        <v>7.7</v>
      </c>
      <c r="U2634">
        <v>20.7</v>
      </c>
      <c r="V2634">
        <v>4675</v>
      </c>
      <c r="W2634">
        <v>4.4000000000000004</v>
      </c>
      <c r="X2634">
        <v>41.4</v>
      </c>
      <c r="Y2634">
        <v>9</v>
      </c>
      <c r="Z2634">
        <v>9</v>
      </c>
      <c r="AA2634">
        <v>6507</v>
      </c>
      <c r="AB2634">
        <v>0</v>
      </c>
    </row>
    <row r="2635" spans="1:28" x14ac:dyDescent="0.35">
      <c r="A2635">
        <v>2003</v>
      </c>
      <c r="B2635" t="s">
        <v>51</v>
      </c>
      <c r="C2635" t="s">
        <v>59</v>
      </c>
      <c r="D2635">
        <v>380</v>
      </c>
      <c r="E2635">
        <v>1396</v>
      </c>
      <c r="F2635">
        <v>134159</v>
      </c>
      <c r="G2635">
        <v>128940</v>
      </c>
      <c r="H2635">
        <v>140</v>
      </c>
      <c r="I2635">
        <v>10.4</v>
      </c>
      <c r="J2635">
        <v>48</v>
      </c>
      <c r="K2635">
        <v>3.6</v>
      </c>
      <c r="L2635">
        <v>35907</v>
      </c>
      <c r="M2635">
        <v>6500</v>
      </c>
      <c r="N2635">
        <v>29407</v>
      </c>
      <c r="O2635">
        <v>5</v>
      </c>
      <c r="P2635">
        <v>27.8</v>
      </c>
      <c r="Q2635">
        <v>25468</v>
      </c>
      <c r="R2635">
        <v>9026</v>
      </c>
      <c r="S2635">
        <v>16442</v>
      </c>
      <c r="T2635">
        <v>7</v>
      </c>
      <c r="U2635">
        <v>19.8</v>
      </c>
      <c r="V2635">
        <v>10439</v>
      </c>
      <c r="W2635">
        <v>8</v>
      </c>
      <c r="X2635">
        <v>39.6</v>
      </c>
      <c r="Y2635">
        <v>10</v>
      </c>
      <c r="Z2635">
        <v>10</v>
      </c>
      <c r="AA2635">
        <v>7309</v>
      </c>
      <c r="AB2635">
        <v>0</v>
      </c>
    </row>
    <row r="2636" spans="1:28" x14ac:dyDescent="0.35">
      <c r="A2636">
        <v>2003</v>
      </c>
      <c r="B2636" t="s">
        <v>51</v>
      </c>
      <c r="C2636" t="s">
        <v>60</v>
      </c>
      <c r="D2636">
        <v>409</v>
      </c>
      <c r="E2636">
        <v>1442</v>
      </c>
      <c r="F2636">
        <v>138540</v>
      </c>
      <c r="G2636">
        <v>136107</v>
      </c>
      <c r="H2636">
        <v>106</v>
      </c>
      <c r="I2636">
        <v>7.4</v>
      </c>
      <c r="J2636">
        <v>101</v>
      </c>
      <c r="K2636">
        <v>7</v>
      </c>
      <c r="L2636">
        <v>27062</v>
      </c>
      <c r="M2636">
        <v>4660</v>
      </c>
      <c r="N2636">
        <v>22402</v>
      </c>
      <c r="O2636">
        <v>3.4</v>
      </c>
      <c r="P2636">
        <v>19.899999999999999</v>
      </c>
      <c r="Q2636">
        <v>22195</v>
      </c>
      <c r="R2636">
        <v>8069</v>
      </c>
      <c r="S2636">
        <v>14126</v>
      </c>
      <c r="T2636">
        <v>5.9</v>
      </c>
      <c r="U2636">
        <v>16.3</v>
      </c>
      <c r="V2636">
        <v>4867</v>
      </c>
      <c r="W2636">
        <v>3.6</v>
      </c>
      <c r="X2636">
        <v>32.6</v>
      </c>
      <c r="Y2636">
        <v>8</v>
      </c>
      <c r="Z2636">
        <v>8</v>
      </c>
      <c r="AA2636">
        <v>4971</v>
      </c>
      <c r="AB2636">
        <v>0</v>
      </c>
    </row>
    <row r="2637" spans="1:28" x14ac:dyDescent="0.35">
      <c r="A2637">
        <v>2003</v>
      </c>
      <c r="B2637" t="s">
        <v>51</v>
      </c>
      <c r="C2637" t="s">
        <v>61</v>
      </c>
      <c r="D2637">
        <v>608</v>
      </c>
      <c r="E2637">
        <v>3609</v>
      </c>
      <c r="F2637">
        <v>214748</v>
      </c>
      <c r="G2637">
        <v>207887</v>
      </c>
      <c r="H2637">
        <v>335</v>
      </c>
      <c r="I2637">
        <v>9.6</v>
      </c>
      <c r="J2637">
        <v>96</v>
      </c>
      <c r="K2637">
        <v>2.8</v>
      </c>
      <c r="L2637">
        <v>43994</v>
      </c>
      <c r="M2637">
        <v>7727</v>
      </c>
      <c r="N2637">
        <v>36267</v>
      </c>
      <c r="O2637">
        <v>3.7</v>
      </c>
      <c r="P2637">
        <v>21.2</v>
      </c>
      <c r="Q2637">
        <v>30271</v>
      </c>
      <c r="R2637">
        <v>6502</v>
      </c>
      <c r="S2637">
        <v>23769</v>
      </c>
      <c r="T2637">
        <v>3.1</v>
      </c>
      <c r="U2637">
        <v>14.6</v>
      </c>
      <c r="V2637">
        <v>13723</v>
      </c>
      <c r="W2637">
        <v>6.6</v>
      </c>
      <c r="X2637">
        <v>29.2</v>
      </c>
      <c r="Y2637">
        <v>5</v>
      </c>
      <c r="Z2637">
        <v>5</v>
      </c>
      <c r="AA2637">
        <v>3404</v>
      </c>
      <c r="AB2637">
        <v>0</v>
      </c>
    </row>
    <row r="2638" spans="1:28" x14ac:dyDescent="0.35">
      <c r="A2638">
        <v>2003</v>
      </c>
      <c r="B2638" t="s">
        <v>51</v>
      </c>
      <c r="C2638" t="s">
        <v>62</v>
      </c>
      <c r="D2638">
        <v>1521</v>
      </c>
      <c r="E2638">
        <v>6408</v>
      </c>
      <c r="F2638">
        <v>523480</v>
      </c>
      <c r="G2638">
        <v>508303</v>
      </c>
      <c r="H2638">
        <v>486</v>
      </c>
      <c r="I2638">
        <v>7.7</v>
      </c>
      <c r="J2638">
        <v>232</v>
      </c>
      <c r="K2638">
        <v>3.7</v>
      </c>
      <c r="L2638">
        <v>103829</v>
      </c>
      <c r="M2638">
        <v>19421</v>
      </c>
      <c r="N2638">
        <v>84408</v>
      </c>
      <c r="O2638">
        <v>3.8</v>
      </c>
      <c r="P2638">
        <v>20.399999999999999</v>
      </c>
      <c r="Q2638">
        <v>73475</v>
      </c>
      <c r="R2638">
        <v>21252</v>
      </c>
      <c r="S2638">
        <v>52223</v>
      </c>
      <c r="T2638">
        <v>4.2</v>
      </c>
      <c r="U2638">
        <v>14.5</v>
      </c>
      <c r="V2638">
        <v>30354</v>
      </c>
      <c r="W2638">
        <v>5.9</v>
      </c>
      <c r="X2638">
        <v>29</v>
      </c>
      <c r="Y2638">
        <v>17</v>
      </c>
      <c r="Z2638">
        <v>39</v>
      </c>
      <c r="AA2638">
        <v>11878</v>
      </c>
      <c r="AB2638">
        <v>0</v>
      </c>
    </row>
    <row r="2639" spans="1:28" x14ac:dyDescent="0.35">
      <c r="A2639">
        <v>2003</v>
      </c>
      <c r="B2639" t="s">
        <v>51</v>
      </c>
      <c r="C2639" t="s">
        <v>63</v>
      </c>
      <c r="D2639">
        <v>1661</v>
      </c>
      <c r="E2639">
        <v>10774</v>
      </c>
      <c r="F2639">
        <v>566698</v>
      </c>
      <c r="G2639">
        <v>559094</v>
      </c>
      <c r="H2639">
        <v>770</v>
      </c>
      <c r="I2639">
        <v>7.3</v>
      </c>
      <c r="J2639">
        <v>274</v>
      </c>
      <c r="K2639">
        <v>2.6</v>
      </c>
      <c r="L2639">
        <v>87819</v>
      </c>
      <c r="M2639">
        <v>15796</v>
      </c>
      <c r="N2639">
        <v>72023</v>
      </c>
      <c r="O2639">
        <v>2.8</v>
      </c>
      <c r="P2639">
        <v>15.7</v>
      </c>
      <c r="Q2639">
        <v>72610</v>
      </c>
      <c r="R2639">
        <v>16274</v>
      </c>
      <c r="S2639">
        <v>56336</v>
      </c>
      <c r="T2639">
        <v>2.9</v>
      </c>
      <c r="U2639">
        <v>13</v>
      </c>
      <c r="V2639">
        <v>15209</v>
      </c>
      <c r="W2639">
        <v>2.7</v>
      </c>
      <c r="X2639">
        <v>26</v>
      </c>
      <c r="Y2639">
        <v>13</v>
      </c>
      <c r="Z2639">
        <v>13</v>
      </c>
      <c r="AA2639">
        <v>9063</v>
      </c>
      <c r="AB2639">
        <v>0</v>
      </c>
    </row>
    <row r="2640" spans="1:28" x14ac:dyDescent="0.35">
      <c r="A2640">
        <v>2003</v>
      </c>
      <c r="B2640" t="s">
        <v>51</v>
      </c>
      <c r="C2640" t="s">
        <v>64</v>
      </c>
      <c r="D2640">
        <v>2106</v>
      </c>
      <c r="E2640">
        <v>14498</v>
      </c>
      <c r="F2640">
        <v>712987</v>
      </c>
      <c r="G2640">
        <v>707860</v>
      </c>
      <c r="H2640">
        <v>1621</v>
      </c>
      <c r="I2640">
        <v>11.6</v>
      </c>
      <c r="J2640">
        <v>487</v>
      </c>
      <c r="K2640">
        <v>3.5</v>
      </c>
      <c r="L2640">
        <v>99333</v>
      </c>
      <c r="M2640">
        <v>21683</v>
      </c>
      <c r="N2640">
        <v>77650</v>
      </c>
      <c r="O2640">
        <v>3.1</v>
      </c>
      <c r="P2640">
        <v>14</v>
      </c>
      <c r="Q2640">
        <v>89079</v>
      </c>
      <c r="R2640">
        <v>20012</v>
      </c>
      <c r="S2640">
        <v>69067</v>
      </c>
      <c r="T2640">
        <v>2.8</v>
      </c>
      <c r="U2640">
        <v>12.6</v>
      </c>
      <c r="V2640">
        <v>10254</v>
      </c>
      <c r="W2640">
        <v>1.4</v>
      </c>
      <c r="X2640">
        <v>25.2</v>
      </c>
      <c r="Y2640">
        <v>4</v>
      </c>
      <c r="Z2640">
        <v>11</v>
      </c>
      <c r="AB2640">
        <v>1</v>
      </c>
    </row>
    <row r="2641" spans="1:28" x14ac:dyDescent="0.35">
      <c r="A2641">
        <v>2003</v>
      </c>
      <c r="B2641" t="s">
        <v>51</v>
      </c>
      <c r="C2641" t="s">
        <v>65</v>
      </c>
      <c r="D2641">
        <v>1811</v>
      </c>
      <c r="E2641">
        <v>13460</v>
      </c>
      <c r="F2641">
        <v>616658</v>
      </c>
      <c r="G2641">
        <v>609650</v>
      </c>
      <c r="H2641">
        <v>991</v>
      </c>
      <c r="I2641">
        <v>7.5</v>
      </c>
      <c r="J2641">
        <v>366</v>
      </c>
      <c r="K2641">
        <v>2.8</v>
      </c>
      <c r="L2641">
        <v>89359</v>
      </c>
      <c r="M2641">
        <v>21743</v>
      </c>
      <c r="N2641">
        <v>67616</v>
      </c>
      <c r="O2641">
        <v>3.6</v>
      </c>
      <c r="P2641">
        <v>14.7</v>
      </c>
      <c r="Q2641">
        <v>75343</v>
      </c>
      <c r="R2641">
        <v>14999</v>
      </c>
      <c r="S2641">
        <v>60344</v>
      </c>
      <c r="T2641">
        <v>2.5</v>
      </c>
      <c r="U2641">
        <v>12.4</v>
      </c>
      <c r="V2641">
        <v>14016</v>
      </c>
      <c r="W2641">
        <v>2.2999999999999998</v>
      </c>
      <c r="X2641">
        <v>24.8</v>
      </c>
      <c r="Y2641">
        <v>4</v>
      </c>
      <c r="Z2641">
        <v>17</v>
      </c>
      <c r="AA2641">
        <v>2376</v>
      </c>
      <c r="AB2641">
        <v>0</v>
      </c>
    </row>
    <row r="2642" spans="1:28" x14ac:dyDescent="0.35">
      <c r="A2642">
        <v>2003</v>
      </c>
      <c r="B2642" t="s">
        <v>51</v>
      </c>
      <c r="C2642" t="s">
        <v>66</v>
      </c>
      <c r="D2642">
        <v>930</v>
      </c>
      <c r="E2642">
        <v>10303</v>
      </c>
      <c r="F2642">
        <v>315537</v>
      </c>
      <c r="G2642">
        <v>311125</v>
      </c>
      <c r="H2642">
        <v>640</v>
      </c>
      <c r="I2642">
        <v>6.3</v>
      </c>
      <c r="J2642">
        <v>248</v>
      </c>
      <c r="K2642">
        <v>2.5</v>
      </c>
      <c r="L2642">
        <v>47113</v>
      </c>
      <c r="M2642">
        <v>8654</v>
      </c>
      <c r="N2642">
        <v>38459</v>
      </c>
      <c r="O2642">
        <v>2.8</v>
      </c>
      <c r="P2642">
        <v>15.1</v>
      </c>
      <c r="Q2642">
        <v>38289</v>
      </c>
      <c r="R2642">
        <v>4990</v>
      </c>
      <c r="S2642">
        <v>33299</v>
      </c>
      <c r="T2642">
        <v>1.6</v>
      </c>
      <c r="U2642">
        <v>12.3</v>
      </c>
      <c r="V2642">
        <v>8824</v>
      </c>
      <c r="W2642">
        <v>2.8</v>
      </c>
      <c r="X2642">
        <v>24.6</v>
      </c>
      <c r="Y2642">
        <v>1</v>
      </c>
      <c r="Z2642">
        <v>4</v>
      </c>
      <c r="AB2642">
        <v>1</v>
      </c>
    </row>
    <row r="2643" spans="1:28" x14ac:dyDescent="0.35">
      <c r="A2643">
        <v>2003</v>
      </c>
      <c r="B2643" t="s">
        <v>51</v>
      </c>
      <c r="C2643" t="s">
        <v>45</v>
      </c>
      <c r="D2643">
        <v>8038</v>
      </c>
      <c r="E2643">
        <v>59653</v>
      </c>
      <c r="F2643">
        <v>2729145</v>
      </c>
      <c r="G2643">
        <v>2720492</v>
      </c>
      <c r="H2643">
        <v>3513</v>
      </c>
      <c r="I2643">
        <v>6</v>
      </c>
      <c r="J2643">
        <v>1668</v>
      </c>
      <c r="K2643">
        <v>2.8</v>
      </c>
      <c r="L2643">
        <v>317259</v>
      </c>
      <c r="M2643">
        <v>65645</v>
      </c>
      <c r="N2643">
        <v>251614</v>
      </c>
      <c r="O2643">
        <v>2.4</v>
      </c>
      <c r="P2643">
        <v>11.7</v>
      </c>
      <c r="Q2643">
        <v>299953</v>
      </c>
      <c r="R2643">
        <v>59945</v>
      </c>
      <c r="S2643">
        <v>240008</v>
      </c>
      <c r="T2643">
        <v>2.2000000000000002</v>
      </c>
      <c r="U2643">
        <v>11</v>
      </c>
      <c r="V2643">
        <v>17306</v>
      </c>
      <c r="W2643">
        <v>0.7</v>
      </c>
      <c r="X2643">
        <v>22</v>
      </c>
      <c r="Y2643">
        <v>19</v>
      </c>
      <c r="Z2643">
        <v>62</v>
      </c>
      <c r="AA2643">
        <v>12811</v>
      </c>
      <c r="AB2643">
        <v>0</v>
      </c>
    </row>
    <row r="2644" spans="1:28" x14ac:dyDescent="0.35">
      <c r="A2644">
        <v>2003</v>
      </c>
      <c r="B2644" t="s">
        <v>52</v>
      </c>
      <c r="C2644" t="s">
        <v>44</v>
      </c>
      <c r="D2644">
        <v>60</v>
      </c>
      <c r="E2644">
        <v>361</v>
      </c>
      <c r="F2644">
        <v>80841</v>
      </c>
      <c r="G2644">
        <v>40421</v>
      </c>
      <c r="H2644">
        <v>361</v>
      </c>
      <c r="I2644">
        <v>200</v>
      </c>
      <c r="J2644">
        <v>0</v>
      </c>
      <c r="K2644">
        <v>0</v>
      </c>
      <c r="L2644">
        <v>80841</v>
      </c>
      <c r="M2644">
        <v>80841</v>
      </c>
      <c r="N2644">
        <v>0</v>
      </c>
      <c r="O2644">
        <v>200</v>
      </c>
      <c r="P2644">
        <v>200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80841</v>
      </c>
      <c r="W2644">
        <v>200</v>
      </c>
      <c r="X2644">
        <v>0</v>
      </c>
      <c r="AB2644">
        <v>0</v>
      </c>
    </row>
    <row r="2645" spans="1:28" x14ac:dyDescent="0.35">
      <c r="A2645">
        <v>2003</v>
      </c>
      <c r="B2645" t="s">
        <v>52</v>
      </c>
      <c r="C2645" t="s">
        <v>57</v>
      </c>
      <c r="D2645">
        <v>133</v>
      </c>
      <c r="E2645">
        <v>617</v>
      </c>
      <c r="F2645">
        <v>89742</v>
      </c>
      <c r="G2645">
        <v>85021</v>
      </c>
      <c r="H2645">
        <v>111</v>
      </c>
      <c r="I2645">
        <v>19</v>
      </c>
      <c r="J2645">
        <v>43</v>
      </c>
      <c r="K2645">
        <v>7.4</v>
      </c>
      <c r="L2645">
        <v>23290</v>
      </c>
      <c r="M2645">
        <v>1972</v>
      </c>
      <c r="N2645">
        <v>21318</v>
      </c>
      <c r="O2645">
        <v>2.2999999999999998</v>
      </c>
      <c r="P2645">
        <v>27.4</v>
      </c>
      <c r="Q2645">
        <v>13847</v>
      </c>
      <c r="R2645">
        <v>367</v>
      </c>
      <c r="S2645">
        <v>13480</v>
      </c>
      <c r="T2645">
        <v>0.4</v>
      </c>
      <c r="U2645">
        <v>16.3</v>
      </c>
      <c r="V2645">
        <v>9443</v>
      </c>
      <c r="W2645">
        <v>11.1</v>
      </c>
      <c r="X2645">
        <v>32.6</v>
      </c>
      <c r="AB2645">
        <v>0</v>
      </c>
    </row>
    <row r="2646" spans="1:28" x14ac:dyDescent="0.35">
      <c r="A2646">
        <v>2003</v>
      </c>
      <c r="B2646" t="s">
        <v>52</v>
      </c>
      <c r="C2646" t="s">
        <v>58</v>
      </c>
      <c r="D2646">
        <v>110</v>
      </c>
      <c r="E2646">
        <v>460</v>
      </c>
      <c r="F2646">
        <v>65123</v>
      </c>
      <c r="G2646">
        <v>65225</v>
      </c>
      <c r="H2646">
        <v>61</v>
      </c>
      <c r="I2646">
        <v>14</v>
      </c>
      <c r="J2646">
        <v>12</v>
      </c>
      <c r="K2646">
        <v>2.8</v>
      </c>
      <c r="L2646">
        <v>17530</v>
      </c>
      <c r="M2646">
        <v>3439</v>
      </c>
      <c r="N2646">
        <v>14091</v>
      </c>
      <c r="O2646">
        <v>5.3</v>
      </c>
      <c r="P2646">
        <v>26.9</v>
      </c>
      <c r="Q2646">
        <v>17734</v>
      </c>
      <c r="R2646">
        <v>7292</v>
      </c>
      <c r="S2646">
        <v>10442</v>
      </c>
      <c r="T2646">
        <v>11.2</v>
      </c>
      <c r="U2646">
        <v>27.2</v>
      </c>
      <c r="V2646">
        <v>-204</v>
      </c>
      <c r="W2646">
        <v>-0.3</v>
      </c>
      <c r="X2646">
        <v>53.8</v>
      </c>
      <c r="Y2646">
        <v>5</v>
      </c>
      <c r="Z2646">
        <v>7</v>
      </c>
      <c r="AA2646">
        <v>6727</v>
      </c>
      <c r="AB2646">
        <v>0</v>
      </c>
    </row>
    <row r="2647" spans="1:28" x14ac:dyDescent="0.35">
      <c r="A2647">
        <v>2003</v>
      </c>
      <c r="B2647" t="s">
        <v>52</v>
      </c>
      <c r="C2647" t="s">
        <v>59</v>
      </c>
      <c r="D2647">
        <v>153</v>
      </c>
      <c r="E2647">
        <v>1376</v>
      </c>
      <c r="F2647">
        <v>93784</v>
      </c>
      <c r="G2647">
        <v>96917</v>
      </c>
      <c r="H2647">
        <v>316</v>
      </c>
      <c r="I2647">
        <v>25.5</v>
      </c>
      <c r="J2647">
        <v>46</v>
      </c>
      <c r="K2647">
        <v>3.7</v>
      </c>
      <c r="L2647">
        <v>16727</v>
      </c>
      <c r="M2647">
        <v>3145</v>
      </c>
      <c r="N2647">
        <v>13582</v>
      </c>
      <c r="O2647">
        <v>3.2</v>
      </c>
      <c r="P2647">
        <v>17.3</v>
      </c>
      <c r="Q2647">
        <v>22993</v>
      </c>
      <c r="R2647">
        <v>10073</v>
      </c>
      <c r="S2647">
        <v>12920</v>
      </c>
      <c r="T2647">
        <v>10.4</v>
      </c>
      <c r="U2647">
        <v>23.7</v>
      </c>
      <c r="V2647">
        <v>-6266</v>
      </c>
      <c r="W2647">
        <v>-6.4</v>
      </c>
      <c r="X2647">
        <v>34.6</v>
      </c>
      <c r="Y2647">
        <v>5</v>
      </c>
      <c r="Z2647">
        <v>5</v>
      </c>
      <c r="AB2647">
        <v>1</v>
      </c>
    </row>
    <row r="2648" spans="1:28" x14ac:dyDescent="0.35">
      <c r="A2648">
        <v>2003</v>
      </c>
      <c r="B2648" t="s">
        <v>52</v>
      </c>
      <c r="C2648" t="s">
        <v>60</v>
      </c>
      <c r="D2648">
        <v>181</v>
      </c>
      <c r="E2648">
        <v>1260</v>
      </c>
      <c r="F2648">
        <v>119783</v>
      </c>
      <c r="G2648">
        <v>119441</v>
      </c>
      <c r="H2648">
        <v>185</v>
      </c>
      <c r="I2648">
        <v>15.5</v>
      </c>
      <c r="J2648">
        <v>45</v>
      </c>
      <c r="K2648">
        <v>3.8</v>
      </c>
      <c r="L2648">
        <v>25662</v>
      </c>
      <c r="M2648">
        <v>4614</v>
      </c>
      <c r="N2648">
        <v>21048</v>
      </c>
      <c r="O2648">
        <v>3.9</v>
      </c>
      <c r="P2648">
        <v>21.5</v>
      </c>
      <c r="Q2648">
        <v>24978</v>
      </c>
      <c r="R2648">
        <v>8927</v>
      </c>
      <c r="S2648">
        <v>16051</v>
      </c>
      <c r="T2648">
        <v>7.5</v>
      </c>
      <c r="U2648">
        <v>20.9</v>
      </c>
      <c r="V2648">
        <v>684</v>
      </c>
      <c r="W2648">
        <v>0.6</v>
      </c>
      <c r="X2648">
        <v>41.8</v>
      </c>
      <c r="Y2648">
        <v>4</v>
      </c>
      <c r="Z2648">
        <v>4</v>
      </c>
      <c r="AA2648">
        <v>5691</v>
      </c>
      <c r="AB2648">
        <v>0</v>
      </c>
    </row>
    <row r="2649" spans="1:28" x14ac:dyDescent="0.35">
      <c r="A2649">
        <v>2003</v>
      </c>
      <c r="B2649" t="s">
        <v>52</v>
      </c>
      <c r="C2649" t="s">
        <v>61</v>
      </c>
      <c r="D2649">
        <v>213</v>
      </c>
      <c r="E2649">
        <v>2175</v>
      </c>
      <c r="F2649">
        <v>142542</v>
      </c>
      <c r="G2649">
        <v>144242</v>
      </c>
      <c r="H2649">
        <v>226</v>
      </c>
      <c r="I2649">
        <v>10.8</v>
      </c>
      <c r="J2649">
        <v>70</v>
      </c>
      <c r="K2649">
        <v>3.3</v>
      </c>
      <c r="L2649">
        <v>28414</v>
      </c>
      <c r="M2649">
        <v>6594</v>
      </c>
      <c r="N2649">
        <v>21820</v>
      </c>
      <c r="O2649">
        <v>4.5999999999999996</v>
      </c>
      <c r="P2649">
        <v>19.7</v>
      </c>
      <c r="Q2649">
        <v>31814</v>
      </c>
      <c r="R2649">
        <v>10386</v>
      </c>
      <c r="S2649">
        <v>21428</v>
      </c>
      <c r="T2649">
        <v>7.2</v>
      </c>
      <c r="U2649">
        <v>22.1</v>
      </c>
      <c r="V2649">
        <v>-3400</v>
      </c>
      <c r="W2649">
        <v>-2.4</v>
      </c>
      <c r="X2649">
        <v>39.4</v>
      </c>
      <c r="Y2649">
        <v>5</v>
      </c>
      <c r="Z2649">
        <v>5</v>
      </c>
      <c r="AA2649">
        <v>7611</v>
      </c>
      <c r="AB2649">
        <v>0</v>
      </c>
    </row>
    <row r="2650" spans="1:28" x14ac:dyDescent="0.35">
      <c r="A2650">
        <v>2003</v>
      </c>
      <c r="B2650" t="s">
        <v>52</v>
      </c>
      <c r="C2650" t="s">
        <v>62</v>
      </c>
      <c r="D2650">
        <v>611</v>
      </c>
      <c r="E2650">
        <v>6133</v>
      </c>
      <c r="F2650">
        <v>401500</v>
      </c>
      <c r="G2650">
        <v>402872</v>
      </c>
      <c r="H2650">
        <v>654</v>
      </c>
      <c r="I2650">
        <v>11</v>
      </c>
      <c r="J2650">
        <v>245</v>
      </c>
      <c r="K2650">
        <v>4.0999999999999996</v>
      </c>
      <c r="L2650">
        <v>77736</v>
      </c>
      <c r="M2650">
        <v>20005</v>
      </c>
      <c r="N2650">
        <v>57731</v>
      </c>
      <c r="O2650">
        <v>5</v>
      </c>
      <c r="P2650">
        <v>19.3</v>
      </c>
      <c r="Q2650">
        <v>80481</v>
      </c>
      <c r="R2650">
        <v>26737</v>
      </c>
      <c r="S2650">
        <v>53744</v>
      </c>
      <c r="T2650">
        <v>6.6</v>
      </c>
      <c r="U2650">
        <v>20</v>
      </c>
      <c r="V2650">
        <v>-2745</v>
      </c>
      <c r="W2650">
        <v>-0.7</v>
      </c>
      <c r="X2650">
        <v>38.6</v>
      </c>
      <c r="Y2650">
        <v>10</v>
      </c>
      <c r="Z2650">
        <v>10</v>
      </c>
      <c r="AA2650">
        <v>14306</v>
      </c>
      <c r="AB2650">
        <v>0</v>
      </c>
    </row>
    <row r="2651" spans="1:28" x14ac:dyDescent="0.35">
      <c r="A2651">
        <v>2003</v>
      </c>
      <c r="B2651" t="s">
        <v>52</v>
      </c>
      <c r="C2651" t="s">
        <v>63</v>
      </c>
      <c r="D2651">
        <v>700</v>
      </c>
      <c r="E2651">
        <v>6722</v>
      </c>
      <c r="F2651">
        <v>466853</v>
      </c>
      <c r="G2651">
        <v>455906</v>
      </c>
      <c r="H2651">
        <v>778</v>
      </c>
      <c r="I2651">
        <v>12</v>
      </c>
      <c r="J2651">
        <v>287</v>
      </c>
      <c r="K2651">
        <v>4.4000000000000004</v>
      </c>
      <c r="L2651">
        <v>84087</v>
      </c>
      <c r="M2651">
        <v>22301</v>
      </c>
      <c r="N2651">
        <v>61786</v>
      </c>
      <c r="O2651">
        <v>4.9000000000000004</v>
      </c>
      <c r="P2651">
        <v>18.399999999999999</v>
      </c>
      <c r="Q2651">
        <v>62193</v>
      </c>
      <c r="R2651">
        <v>13863</v>
      </c>
      <c r="S2651">
        <v>48330</v>
      </c>
      <c r="T2651">
        <v>3</v>
      </c>
      <c r="U2651">
        <v>13.6</v>
      </c>
      <c r="V2651">
        <v>21894</v>
      </c>
      <c r="W2651">
        <v>4.8</v>
      </c>
      <c r="X2651">
        <v>27.2</v>
      </c>
      <c r="Y2651">
        <v>3</v>
      </c>
      <c r="Z2651">
        <v>3</v>
      </c>
      <c r="AA2651">
        <v>4668</v>
      </c>
      <c r="AB2651">
        <v>0</v>
      </c>
    </row>
    <row r="2652" spans="1:28" x14ac:dyDescent="0.35">
      <c r="A2652">
        <v>2003</v>
      </c>
      <c r="B2652" t="s">
        <v>52</v>
      </c>
      <c r="C2652" t="s">
        <v>64</v>
      </c>
      <c r="D2652">
        <v>858</v>
      </c>
      <c r="E2652">
        <v>10228</v>
      </c>
      <c r="F2652">
        <v>581042</v>
      </c>
      <c r="G2652">
        <v>578307</v>
      </c>
      <c r="H2652">
        <v>914</v>
      </c>
      <c r="I2652">
        <v>9.1999999999999993</v>
      </c>
      <c r="J2652">
        <v>307</v>
      </c>
      <c r="K2652">
        <v>3.1</v>
      </c>
      <c r="L2652">
        <v>77489</v>
      </c>
      <c r="M2652">
        <v>21954</v>
      </c>
      <c r="N2652">
        <v>55535</v>
      </c>
      <c r="O2652">
        <v>3.8</v>
      </c>
      <c r="P2652">
        <v>13.4</v>
      </c>
      <c r="Q2652">
        <v>72019</v>
      </c>
      <c r="R2652">
        <v>20084</v>
      </c>
      <c r="S2652">
        <v>51935</v>
      </c>
      <c r="T2652">
        <v>3.5</v>
      </c>
      <c r="U2652">
        <v>12.5</v>
      </c>
      <c r="V2652">
        <v>5470</v>
      </c>
      <c r="W2652">
        <v>0.9</v>
      </c>
      <c r="X2652">
        <v>25</v>
      </c>
      <c r="Y2652">
        <v>5</v>
      </c>
      <c r="Z2652">
        <v>5</v>
      </c>
      <c r="AA2652">
        <v>7069</v>
      </c>
      <c r="AB2652">
        <v>0</v>
      </c>
    </row>
    <row r="2653" spans="1:28" x14ac:dyDescent="0.35">
      <c r="A2653">
        <v>2003</v>
      </c>
      <c r="B2653" t="s">
        <v>52</v>
      </c>
      <c r="C2653" t="s">
        <v>65</v>
      </c>
      <c r="D2653">
        <v>776</v>
      </c>
      <c r="E2653">
        <v>10939</v>
      </c>
      <c r="F2653">
        <v>514879</v>
      </c>
      <c r="G2653">
        <v>511114</v>
      </c>
      <c r="H2653">
        <v>723</v>
      </c>
      <c r="I2653">
        <v>6.7</v>
      </c>
      <c r="J2653">
        <v>312</v>
      </c>
      <c r="K2653">
        <v>2.9</v>
      </c>
      <c r="L2653">
        <v>69209</v>
      </c>
      <c r="M2653">
        <v>21343</v>
      </c>
      <c r="N2653">
        <v>47866</v>
      </c>
      <c r="O2653">
        <v>4.2</v>
      </c>
      <c r="P2653">
        <v>13.5</v>
      </c>
      <c r="Q2653">
        <v>61679</v>
      </c>
      <c r="R2653">
        <v>9980</v>
      </c>
      <c r="S2653">
        <v>51699</v>
      </c>
      <c r="T2653">
        <v>2</v>
      </c>
      <c r="U2653">
        <v>12.1</v>
      </c>
      <c r="V2653">
        <v>7530</v>
      </c>
      <c r="W2653">
        <v>1.4</v>
      </c>
      <c r="X2653">
        <v>24.2</v>
      </c>
      <c r="AB2653">
        <v>0</v>
      </c>
    </row>
    <row r="2654" spans="1:28" x14ac:dyDescent="0.35">
      <c r="A2654">
        <v>2003</v>
      </c>
      <c r="B2654" t="s">
        <v>52</v>
      </c>
      <c r="C2654" t="s">
        <v>66</v>
      </c>
      <c r="D2654">
        <v>437</v>
      </c>
      <c r="E2654">
        <v>7282</v>
      </c>
      <c r="F2654">
        <v>294763</v>
      </c>
      <c r="G2654">
        <v>289315</v>
      </c>
      <c r="H2654">
        <v>476</v>
      </c>
      <c r="I2654">
        <v>6.7</v>
      </c>
      <c r="J2654">
        <v>184</v>
      </c>
      <c r="K2654">
        <v>2.6</v>
      </c>
      <c r="L2654">
        <v>42362</v>
      </c>
      <c r="M2654">
        <v>8789</v>
      </c>
      <c r="N2654">
        <v>33573</v>
      </c>
      <c r="O2654">
        <v>3</v>
      </c>
      <c r="P2654">
        <v>14.6</v>
      </c>
      <c r="Q2654">
        <v>31466</v>
      </c>
      <c r="R2654">
        <v>4477</v>
      </c>
      <c r="S2654">
        <v>26989</v>
      </c>
      <c r="T2654">
        <v>1.5</v>
      </c>
      <c r="U2654">
        <v>10.9</v>
      </c>
      <c r="V2654">
        <v>10896</v>
      </c>
      <c r="W2654">
        <v>3.7</v>
      </c>
      <c r="X2654">
        <v>21.8</v>
      </c>
      <c r="AB2654">
        <v>0</v>
      </c>
    </row>
    <row r="2655" spans="1:28" x14ac:dyDescent="0.35">
      <c r="A2655">
        <v>2003</v>
      </c>
      <c r="B2655" t="s">
        <v>52</v>
      </c>
      <c r="C2655" t="s">
        <v>45</v>
      </c>
      <c r="D2655">
        <v>4232</v>
      </c>
      <c r="E2655">
        <v>58139</v>
      </c>
      <c r="F2655">
        <v>2830414</v>
      </c>
      <c r="G2655">
        <v>2823402</v>
      </c>
      <c r="H2655">
        <v>3898</v>
      </c>
      <c r="I2655">
        <v>6.8</v>
      </c>
      <c r="J2655">
        <v>2383</v>
      </c>
      <c r="K2655">
        <v>4.2</v>
      </c>
      <c r="L2655">
        <v>307248</v>
      </c>
      <c r="M2655">
        <v>74941</v>
      </c>
      <c r="N2655">
        <v>232307</v>
      </c>
      <c r="O2655">
        <v>2.7</v>
      </c>
      <c r="P2655">
        <v>10.9</v>
      </c>
      <c r="Q2655">
        <v>293225</v>
      </c>
      <c r="R2655">
        <v>52155</v>
      </c>
      <c r="S2655">
        <v>241070</v>
      </c>
      <c r="T2655">
        <v>1.8</v>
      </c>
      <c r="U2655">
        <v>10.4</v>
      </c>
      <c r="V2655">
        <v>14023</v>
      </c>
      <c r="W2655">
        <v>0.5</v>
      </c>
      <c r="X2655">
        <v>20.8</v>
      </c>
      <c r="Y2655">
        <v>1</v>
      </c>
      <c r="Z2655">
        <v>1</v>
      </c>
      <c r="AB2655">
        <v>1</v>
      </c>
    </row>
    <row r="2656" spans="1:28" x14ac:dyDescent="0.35">
      <c r="A2656">
        <v>2003</v>
      </c>
      <c r="B2656" t="s">
        <v>53</v>
      </c>
      <c r="C2656" t="s">
        <v>44</v>
      </c>
      <c r="D2656">
        <v>20</v>
      </c>
      <c r="E2656">
        <v>85</v>
      </c>
      <c r="F2656">
        <v>61643</v>
      </c>
      <c r="G2656">
        <v>30822</v>
      </c>
      <c r="H2656">
        <v>85</v>
      </c>
      <c r="I2656">
        <v>200</v>
      </c>
      <c r="J2656">
        <v>0</v>
      </c>
      <c r="K2656">
        <v>0</v>
      </c>
      <c r="L2656">
        <v>61643</v>
      </c>
      <c r="M2656">
        <v>61643</v>
      </c>
      <c r="N2656">
        <v>0</v>
      </c>
      <c r="O2656">
        <v>200</v>
      </c>
      <c r="P2656">
        <v>200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61643</v>
      </c>
      <c r="W2656">
        <v>200</v>
      </c>
      <c r="X2656">
        <v>0</v>
      </c>
      <c r="AB2656">
        <v>0</v>
      </c>
    </row>
    <row r="2657" spans="1:28" x14ac:dyDescent="0.35">
      <c r="A2657">
        <v>2003</v>
      </c>
      <c r="B2657" t="s">
        <v>53</v>
      </c>
      <c r="C2657" t="s">
        <v>57</v>
      </c>
      <c r="D2657">
        <v>60</v>
      </c>
      <c r="E2657">
        <v>468</v>
      </c>
      <c r="F2657">
        <v>76597</v>
      </c>
      <c r="G2657">
        <v>72915</v>
      </c>
      <c r="H2657">
        <v>167</v>
      </c>
      <c r="I2657">
        <v>43.1</v>
      </c>
      <c r="J2657">
        <v>6</v>
      </c>
      <c r="K2657">
        <v>1.5</v>
      </c>
      <c r="L2657">
        <v>20318</v>
      </c>
      <c r="P2657">
        <v>27.9</v>
      </c>
      <c r="Q2657">
        <v>12953</v>
      </c>
      <c r="R2657">
        <v>169</v>
      </c>
      <c r="S2657">
        <v>12784</v>
      </c>
      <c r="T2657">
        <v>0.2</v>
      </c>
      <c r="U2657">
        <v>17.8</v>
      </c>
      <c r="V2657">
        <v>7365</v>
      </c>
      <c r="W2657">
        <v>10.1</v>
      </c>
      <c r="X2657">
        <v>35.6</v>
      </c>
      <c r="AB2657">
        <v>1</v>
      </c>
    </row>
    <row r="2658" spans="1:28" x14ac:dyDescent="0.35">
      <c r="A2658">
        <v>2003</v>
      </c>
      <c r="B2658" t="s">
        <v>53</v>
      </c>
      <c r="C2658" t="s">
        <v>58</v>
      </c>
      <c r="D2658">
        <v>50</v>
      </c>
      <c r="E2658">
        <v>1244</v>
      </c>
      <c r="F2658">
        <v>64058</v>
      </c>
      <c r="G2658">
        <v>62241</v>
      </c>
      <c r="H2658">
        <v>896</v>
      </c>
      <c r="I2658">
        <v>110.2</v>
      </c>
      <c r="J2658">
        <v>34</v>
      </c>
      <c r="K2658">
        <v>4.2</v>
      </c>
      <c r="L2658">
        <v>24260</v>
      </c>
      <c r="P2658">
        <v>39</v>
      </c>
      <c r="Q2658">
        <v>20626</v>
      </c>
      <c r="S2658">
        <v>14547</v>
      </c>
      <c r="U2658">
        <v>33.1</v>
      </c>
      <c r="V2658">
        <v>3634</v>
      </c>
      <c r="W2658">
        <v>5.9</v>
      </c>
      <c r="X2658">
        <v>66.2</v>
      </c>
      <c r="Y2658">
        <v>1</v>
      </c>
      <c r="Z2658">
        <v>1</v>
      </c>
      <c r="AB2658">
        <v>1</v>
      </c>
    </row>
    <row r="2659" spans="1:28" x14ac:dyDescent="0.35">
      <c r="A2659">
        <v>2003</v>
      </c>
      <c r="B2659" t="s">
        <v>53</v>
      </c>
      <c r="C2659" t="s">
        <v>59</v>
      </c>
      <c r="D2659">
        <v>67</v>
      </c>
      <c r="E2659">
        <v>604</v>
      </c>
      <c r="F2659">
        <v>86896</v>
      </c>
      <c r="G2659">
        <v>86675</v>
      </c>
      <c r="H2659">
        <v>29</v>
      </c>
      <c r="I2659">
        <v>4.9000000000000004</v>
      </c>
      <c r="J2659">
        <v>8</v>
      </c>
      <c r="K2659">
        <v>1.3</v>
      </c>
      <c r="L2659">
        <v>22106</v>
      </c>
      <c r="M2659">
        <v>2699</v>
      </c>
      <c r="N2659">
        <v>19407</v>
      </c>
      <c r="O2659">
        <v>3.1</v>
      </c>
      <c r="P2659">
        <v>25.5</v>
      </c>
      <c r="Q2659">
        <v>21663</v>
      </c>
      <c r="S2659">
        <v>19097</v>
      </c>
      <c r="U2659">
        <v>25</v>
      </c>
      <c r="V2659">
        <v>443</v>
      </c>
      <c r="W2659">
        <v>0.5</v>
      </c>
      <c r="X2659">
        <v>50</v>
      </c>
      <c r="Y2659">
        <v>1</v>
      </c>
      <c r="Z2659">
        <v>1</v>
      </c>
      <c r="AB2659">
        <v>1</v>
      </c>
    </row>
    <row r="2660" spans="1:28" x14ac:dyDescent="0.35">
      <c r="A2660">
        <v>2003</v>
      </c>
      <c r="B2660" t="s">
        <v>53</v>
      </c>
      <c r="C2660" t="s">
        <v>60</v>
      </c>
      <c r="D2660">
        <v>90</v>
      </c>
      <c r="E2660">
        <v>967</v>
      </c>
      <c r="F2660">
        <v>121888</v>
      </c>
      <c r="G2660">
        <v>120838</v>
      </c>
      <c r="H2660">
        <v>36</v>
      </c>
      <c r="I2660">
        <v>3.7</v>
      </c>
      <c r="J2660">
        <v>21</v>
      </c>
      <c r="K2660">
        <v>2.2000000000000002</v>
      </c>
      <c r="L2660">
        <v>29182</v>
      </c>
      <c r="M2660">
        <v>3046</v>
      </c>
      <c r="N2660">
        <v>26136</v>
      </c>
      <c r="O2660">
        <v>2.5</v>
      </c>
      <c r="P2660">
        <v>24.1</v>
      </c>
      <c r="Q2660">
        <v>27081</v>
      </c>
      <c r="R2660">
        <v>7161</v>
      </c>
      <c r="S2660">
        <v>19920</v>
      </c>
      <c r="T2660">
        <v>5.9</v>
      </c>
      <c r="U2660">
        <v>22.4</v>
      </c>
      <c r="V2660">
        <v>2101</v>
      </c>
      <c r="W2660">
        <v>1.7</v>
      </c>
      <c r="X2660">
        <v>44.8</v>
      </c>
      <c r="Y2660">
        <v>1</v>
      </c>
      <c r="Z2660">
        <v>1</v>
      </c>
      <c r="AB2660">
        <v>1</v>
      </c>
    </row>
    <row r="2661" spans="1:28" x14ac:dyDescent="0.35">
      <c r="A2661">
        <v>2003</v>
      </c>
      <c r="B2661" t="s">
        <v>53</v>
      </c>
      <c r="C2661" t="s">
        <v>61</v>
      </c>
      <c r="D2661">
        <v>113</v>
      </c>
      <c r="E2661">
        <v>1669</v>
      </c>
      <c r="F2661">
        <v>148484</v>
      </c>
      <c r="G2661">
        <v>155840</v>
      </c>
      <c r="H2661">
        <v>141</v>
      </c>
      <c r="I2661">
        <v>8.8000000000000007</v>
      </c>
      <c r="J2661">
        <v>23</v>
      </c>
      <c r="K2661">
        <v>1.4</v>
      </c>
      <c r="L2661">
        <v>25117</v>
      </c>
      <c r="M2661">
        <v>4812</v>
      </c>
      <c r="N2661">
        <v>20305</v>
      </c>
      <c r="O2661">
        <v>3.1</v>
      </c>
      <c r="P2661">
        <v>16.100000000000001</v>
      </c>
      <c r="Q2661">
        <v>39828</v>
      </c>
      <c r="R2661">
        <v>14835</v>
      </c>
      <c r="S2661">
        <v>24993</v>
      </c>
      <c r="T2661">
        <v>9.5</v>
      </c>
      <c r="U2661">
        <v>25.6</v>
      </c>
      <c r="V2661">
        <v>-14711</v>
      </c>
      <c r="W2661">
        <v>-9.5</v>
      </c>
      <c r="X2661">
        <v>32.200000000000003</v>
      </c>
      <c r="Y2661">
        <v>4</v>
      </c>
      <c r="Z2661">
        <v>4</v>
      </c>
      <c r="AA2661">
        <v>11286</v>
      </c>
      <c r="AB2661">
        <v>0</v>
      </c>
    </row>
    <row r="2662" spans="1:28" x14ac:dyDescent="0.35">
      <c r="A2662">
        <v>2003</v>
      </c>
      <c r="B2662" t="s">
        <v>53</v>
      </c>
      <c r="C2662" t="s">
        <v>62</v>
      </c>
      <c r="D2662">
        <v>331</v>
      </c>
      <c r="E2662">
        <v>6196</v>
      </c>
      <c r="F2662">
        <v>454541</v>
      </c>
      <c r="G2662">
        <v>455579</v>
      </c>
      <c r="H2662">
        <v>540</v>
      </c>
      <c r="I2662">
        <v>9</v>
      </c>
      <c r="J2662">
        <v>197</v>
      </c>
      <c r="K2662">
        <v>3.3</v>
      </c>
      <c r="L2662">
        <v>81619</v>
      </c>
      <c r="M2662">
        <v>29982</v>
      </c>
      <c r="N2662">
        <v>51637</v>
      </c>
      <c r="O2662">
        <v>6.6</v>
      </c>
      <c r="P2662">
        <v>17.899999999999999</v>
      </c>
      <c r="Q2662">
        <v>83696</v>
      </c>
      <c r="R2662">
        <v>21639</v>
      </c>
      <c r="S2662">
        <v>62057</v>
      </c>
      <c r="T2662">
        <v>4.7</v>
      </c>
      <c r="U2662">
        <v>18.399999999999999</v>
      </c>
      <c r="V2662">
        <v>-2077</v>
      </c>
      <c r="W2662">
        <v>-0.5</v>
      </c>
      <c r="X2662">
        <v>35.799999999999997</v>
      </c>
      <c r="Y2662">
        <v>3</v>
      </c>
      <c r="Z2662">
        <v>3</v>
      </c>
      <c r="AA2662">
        <v>8146</v>
      </c>
      <c r="AB2662">
        <v>0</v>
      </c>
    </row>
    <row r="2663" spans="1:28" x14ac:dyDescent="0.35">
      <c r="A2663">
        <v>2003</v>
      </c>
      <c r="B2663" t="s">
        <v>53</v>
      </c>
      <c r="C2663" t="s">
        <v>63</v>
      </c>
      <c r="D2663">
        <v>377</v>
      </c>
      <c r="E2663">
        <v>8108</v>
      </c>
      <c r="F2663">
        <v>530075</v>
      </c>
      <c r="G2663">
        <v>519247</v>
      </c>
      <c r="H2663">
        <v>856</v>
      </c>
      <c r="I2663">
        <v>11</v>
      </c>
      <c r="J2663">
        <v>218</v>
      </c>
      <c r="K2663">
        <v>2.8</v>
      </c>
      <c r="L2663">
        <v>89958</v>
      </c>
      <c r="M2663">
        <v>31288</v>
      </c>
      <c r="N2663">
        <v>58670</v>
      </c>
      <c r="O2663">
        <v>6</v>
      </c>
      <c r="P2663">
        <v>17.3</v>
      </c>
      <c r="Q2663">
        <v>68303</v>
      </c>
      <c r="R2663">
        <v>21685</v>
      </c>
      <c r="S2663">
        <v>46618</v>
      </c>
      <c r="T2663">
        <v>4.2</v>
      </c>
      <c r="U2663">
        <v>13.2</v>
      </c>
      <c r="V2663">
        <v>21655</v>
      </c>
      <c r="W2663">
        <v>4.0999999999999996</v>
      </c>
      <c r="X2663">
        <v>26.4</v>
      </c>
      <c r="Y2663">
        <v>3</v>
      </c>
      <c r="Z2663">
        <v>3</v>
      </c>
      <c r="AA2663">
        <v>10606</v>
      </c>
      <c r="AB2663">
        <v>0</v>
      </c>
    </row>
    <row r="2664" spans="1:28" x14ac:dyDescent="0.35">
      <c r="A2664">
        <v>2003</v>
      </c>
      <c r="B2664" t="s">
        <v>53</v>
      </c>
      <c r="C2664" t="s">
        <v>64</v>
      </c>
      <c r="D2664">
        <v>547</v>
      </c>
      <c r="E2664">
        <v>10586</v>
      </c>
      <c r="F2664">
        <v>784601</v>
      </c>
      <c r="G2664">
        <v>782480</v>
      </c>
      <c r="H2664">
        <v>805</v>
      </c>
      <c r="I2664">
        <v>7.6</v>
      </c>
      <c r="J2664">
        <v>752</v>
      </c>
      <c r="K2664">
        <v>7.1</v>
      </c>
      <c r="L2664">
        <v>90815</v>
      </c>
      <c r="M2664">
        <v>27653</v>
      </c>
      <c r="N2664">
        <v>63162</v>
      </c>
      <c r="O2664">
        <v>3.5</v>
      </c>
      <c r="P2664">
        <v>11.6</v>
      </c>
      <c r="Q2664">
        <v>86572</v>
      </c>
      <c r="R2664">
        <v>16118</v>
      </c>
      <c r="S2664">
        <v>70454</v>
      </c>
      <c r="T2664">
        <v>2.1</v>
      </c>
      <c r="U2664">
        <v>11.1</v>
      </c>
      <c r="V2664">
        <v>4243</v>
      </c>
      <c r="W2664">
        <v>0.5</v>
      </c>
      <c r="X2664">
        <v>22.2</v>
      </c>
      <c r="Y2664">
        <v>2</v>
      </c>
      <c r="Z2664">
        <v>320</v>
      </c>
      <c r="AB2664">
        <v>1</v>
      </c>
    </row>
    <row r="2665" spans="1:28" x14ac:dyDescent="0.35">
      <c r="A2665">
        <v>2003</v>
      </c>
      <c r="B2665" t="s">
        <v>53</v>
      </c>
      <c r="C2665" t="s">
        <v>65</v>
      </c>
      <c r="D2665">
        <v>460</v>
      </c>
      <c r="E2665">
        <v>11256</v>
      </c>
      <c r="F2665">
        <v>624407</v>
      </c>
      <c r="G2665">
        <v>616381</v>
      </c>
      <c r="H2665">
        <v>935</v>
      </c>
      <c r="I2665">
        <v>8.6</v>
      </c>
      <c r="J2665">
        <v>268</v>
      </c>
      <c r="K2665">
        <v>2.5</v>
      </c>
      <c r="L2665">
        <v>87542</v>
      </c>
      <c r="M2665">
        <v>18832</v>
      </c>
      <c r="N2665">
        <v>68710</v>
      </c>
      <c r="O2665">
        <v>3.1</v>
      </c>
      <c r="P2665">
        <v>14.2</v>
      </c>
      <c r="Q2665">
        <v>71490</v>
      </c>
      <c r="R2665">
        <v>11408</v>
      </c>
      <c r="S2665">
        <v>60082</v>
      </c>
      <c r="T2665">
        <v>1.9</v>
      </c>
      <c r="U2665">
        <v>11.6</v>
      </c>
      <c r="V2665">
        <v>16052</v>
      </c>
      <c r="W2665">
        <v>2.6</v>
      </c>
      <c r="X2665">
        <v>23.2</v>
      </c>
      <c r="AB2665">
        <v>0</v>
      </c>
    </row>
    <row r="2666" spans="1:28" x14ac:dyDescent="0.35">
      <c r="A2666">
        <v>2003</v>
      </c>
      <c r="B2666" t="s">
        <v>53</v>
      </c>
      <c r="C2666" t="s">
        <v>66</v>
      </c>
      <c r="D2666">
        <v>280</v>
      </c>
      <c r="E2666">
        <v>10201</v>
      </c>
      <c r="F2666">
        <v>399861</v>
      </c>
      <c r="G2666">
        <v>405013</v>
      </c>
      <c r="H2666">
        <v>725</v>
      </c>
      <c r="I2666">
        <v>7.2</v>
      </c>
      <c r="J2666">
        <v>372</v>
      </c>
      <c r="K2666">
        <v>3.7</v>
      </c>
      <c r="L2666">
        <v>45999</v>
      </c>
      <c r="M2666">
        <v>14082</v>
      </c>
      <c r="N2666">
        <v>31917</v>
      </c>
      <c r="O2666">
        <v>3.5</v>
      </c>
      <c r="P2666">
        <v>11.4</v>
      </c>
      <c r="Q2666">
        <v>56303</v>
      </c>
      <c r="R2666">
        <v>12872</v>
      </c>
      <c r="S2666">
        <v>43431</v>
      </c>
      <c r="T2666">
        <v>3.2</v>
      </c>
      <c r="U2666">
        <v>13.9</v>
      </c>
      <c r="V2666">
        <v>-10304</v>
      </c>
      <c r="W2666">
        <v>-2.5</v>
      </c>
      <c r="X2666">
        <v>22.8</v>
      </c>
      <c r="AB2666">
        <v>0</v>
      </c>
    </row>
    <row r="2667" spans="1:28" x14ac:dyDescent="0.35">
      <c r="A2667">
        <v>2003</v>
      </c>
      <c r="B2667" t="s">
        <v>53</v>
      </c>
      <c r="C2667" t="s">
        <v>45</v>
      </c>
      <c r="D2667">
        <v>2898</v>
      </c>
      <c r="E2667">
        <v>74408</v>
      </c>
      <c r="F2667">
        <v>4175689</v>
      </c>
      <c r="G2667">
        <v>4172856</v>
      </c>
      <c r="H2667">
        <v>4812</v>
      </c>
      <c r="I2667">
        <v>6.6</v>
      </c>
      <c r="J2667">
        <v>2818</v>
      </c>
      <c r="K2667">
        <v>3.8</v>
      </c>
      <c r="L2667">
        <v>438895</v>
      </c>
      <c r="M2667">
        <v>123043</v>
      </c>
      <c r="N2667">
        <v>315852</v>
      </c>
      <c r="O2667">
        <v>2.9</v>
      </c>
      <c r="P2667">
        <v>10.5</v>
      </c>
      <c r="Q2667">
        <v>433230</v>
      </c>
      <c r="R2667">
        <v>79302</v>
      </c>
      <c r="S2667">
        <v>353928</v>
      </c>
      <c r="T2667">
        <v>1.9</v>
      </c>
      <c r="U2667">
        <v>10.4</v>
      </c>
      <c r="V2667">
        <v>5665</v>
      </c>
      <c r="W2667">
        <v>0.1</v>
      </c>
      <c r="X2667">
        <v>20.8</v>
      </c>
      <c r="Y2667">
        <v>2</v>
      </c>
      <c r="Z2667">
        <v>599</v>
      </c>
      <c r="AB2667">
        <v>1</v>
      </c>
    </row>
    <row r="2668" spans="1:28" x14ac:dyDescent="0.35">
      <c r="A2668">
        <v>2003</v>
      </c>
      <c r="B2668" t="s">
        <v>54</v>
      </c>
      <c r="C2668" t="s">
        <v>44</v>
      </c>
      <c r="D2668">
        <v>3</v>
      </c>
      <c r="E2668">
        <v>4</v>
      </c>
      <c r="H2668">
        <v>4</v>
      </c>
      <c r="I2668">
        <v>200</v>
      </c>
      <c r="J2668">
        <v>0</v>
      </c>
      <c r="K2668">
        <v>0</v>
      </c>
      <c r="AB2668">
        <v>1</v>
      </c>
    </row>
    <row r="2669" spans="1:28" x14ac:dyDescent="0.35">
      <c r="A2669">
        <v>2003</v>
      </c>
      <c r="B2669" t="s">
        <v>54</v>
      </c>
      <c r="C2669" t="s">
        <v>57</v>
      </c>
      <c r="D2669">
        <v>22</v>
      </c>
      <c r="E2669">
        <v>76</v>
      </c>
      <c r="F2669">
        <v>57058</v>
      </c>
      <c r="G2669">
        <v>51108</v>
      </c>
      <c r="H2669">
        <v>16</v>
      </c>
      <c r="I2669">
        <v>23.5</v>
      </c>
      <c r="J2669">
        <v>0</v>
      </c>
      <c r="K2669">
        <v>0</v>
      </c>
      <c r="L2669">
        <v>17302</v>
      </c>
      <c r="P2669">
        <v>33.9</v>
      </c>
      <c r="Q2669">
        <v>5402</v>
      </c>
      <c r="R2669">
        <v>0</v>
      </c>
      <c r="S2669">
        <v>5402</v>
      </c>
      <c r="T2669">
        <v>0</v>
      </c>
      <c r="U2669">
        <v>10.6</v>
      </c>
      <c r="V2669">
        <v>11900</v>
      </c>
      <c r="W2669">
        <v>23.3</v>
      </c>
      <c r="X2669">
        <v>21.2</v>
      </c>
      <c r="AB2669">
        <v>1</v>
      </c>
    </row>
    <row r="2670" spans="1:28" x14ac:dyDescent="0.35">
      <c r="A2670">
        <v>2003</v>
      </c>
      <c r="B2670" t="s">
        <v>54</v>
      </c>
      <c r="C2670" t="s">
        <v>58</v>
      </c>
      <c r="D2670">
        <v>23</v>
      </c>
      <c r="E2670">
        <v>28</v>
      </c>
      <c r="F2670">
        <v>56337</v>
      </c>
      <c r="G2670">
        <v>50971</v>
      </c>
      <c r="H2670">
        <v>0</v>
      </c>
      <c r="I2670">
        <v>0</v>
      </c>
      <c r="J2670">
        <v>3</v>
      </c>
      <c r="K2670">
        <v>10.199999999999999</v>
      </c>
      <c r="L2670">
        <v>20660</v>
      </c>
      <c r="M2670">
        <v>0</v>
      </c>
      <c r="N2670">
        <v>20660</v>
      </c>
      <c r="O2670">
        <v>0</v>
      </c>
      <c r="P2670">
        <v>40.5</v>
      </c>
      <c r="Q2670">
        <v>9928</v>
      </c>
      <c r="S2670">
        <v>1762</v>
      </c>
      <c r="U2670">
        <v>19.5</v>
      </c>
      <c r="V2670">
        <v>10732</v>
      </c>
      <c r="W2670">
        <v>21</v>
      </c>
      <c r="X2670">
        <v>39</v>
      </c>
      <c r="Y2670">
        <v>1</v>
      </c>
      <c r="Z2670">
        <v>1</v>
      </c>
      <c r="AB2670">
        <v>1</v>
      </c>
    </row>
    <row r="2671" spans="1:28" x14ac:dyDescent="0.35">
      <c r="A2671">
        <v>2003</v>
      </c>
      <c r="B2671" t="s">
        <v>54</v>
      </c>
      <c r="C2671" t="s">
        <v>59</v>
      </c>
      <c r="D2671">
        <v>18</v>
      </c>
      <c r="E2671">
        <v>60</v>
      </c>
      <c r="H2671">
        <v>14</v>
      </c>
      <c r="I2671">
        <v>25.7</v>
      </c>
      <c r="J2671">
        <v>2</v>
      </c>
      <c r="K2671">
        <v>3.7</v>
      </c>
      <c r="AB2671">
        <v>1</v>
      </c>
    </row>
    <row r="2672" spans="1:28" x14ac:dyDescent="0.35">
      <c r="A2672">
        <v>2003</v>
      </c>
      <c r="B2672" t="s">
        <v>54</v>
      </c>
      <c r="C2672" t="s">
        <v>60</v>
      </c>
      <c r="D2672">
        <v>18</v>
      </c>
      <c r="E2672">
        <v>331</v>
      </c>
      <c r="F2672">
        <v>54674</v>
      </c>
      <c r="G2672">
        <v>51395</v>
      </c>
      <c r="H2672">
        <v>0</v>
      </c>
      <c r="I2672">
        <v>0</v>
      </c>
      <c r="J2672">
        <v>5</v>
      </c>
      <c r="K2672">
        <v>1.5</v>
      </c>
      <c r="L2672">
        <v>13389</v>
      </c>
      <c r="M2672">
        <v>0</v>
      </c>
      <c r="N2672">
        <v>13389</v>
      </c>
      <c r="O2672">
        <v>0</v>
      </c>
      <c r="P2672">
        <v>26.1</v>
      </c>
      <c r="Q2672">
        <v>6831</v>
      </c>
      <c r="R2672">
        <v>281</v>
      </c>
      <c r="S2672">
        <v>6550</v>
      </c>
      <c r="T2672">
        <v>0.5</v>
      </c>
      <c r="U2672">
        <v>13.3</v>
      </c>
      <c r="V2672">
        <v>6558</v>
      </c>
      <c r="W2672">
        <v>12.8</v>
      </c>
      <c r="X2672">
        <v>26.6</v>
      </c>
      <c r="AB2672">
        <v>0</v>
      </c>
    </row>
    <row r="2673" spans="1:28" x14ac:dyDescent="0.35">
      <c r="A2673">
        <v>2003</v>
      </c>
      <c r="B2673" t="s">
        <v>54</v>
      </c>
      <c r="C2673" t="s">
        <v>61</v>
      </c>
      <c r="D2673">
        <v>26</v>
      </c>
      <c r="E2673">
        <v>270</v>
      </c>
      <c r="F2673">
        <v>76061</v>
      </c>
      <c r="G2673">
        <v>70443</v>
      </c>
      <c r="H2673">
        <v>29</v>
      </c>
      <c r="I2673">
        <v>11.3</v>
      </c>
      <c r="J2673">
        <v>2</v>
      </c>
      <c r="K2673">
        <v>0.8</v>
      </c>
      <c r="L2673">
        <v>28856</v>
      </c>
      <c r="M2673">
        <v>21278</v>
      </c>
      <c r="N2673">
        <v>7578</v>
      </c>
      <c r="O2673">
        <v>30.2</v>
      </c>
      <c r="P2673">
        <v>41</v>
      </c>
      <c r="Q2673">
        <v>17620</v>
      </c>
      <c r="S2673">
        <v>17604</v>
      </c>
      <c r="U2673">
        <v>25</v>
      </c>
      <c r="V2673">
        <v>11236</v>
      </c>
      <c r="W2673">
        <v>16</v>
      </c>
      <c r="X2673">
        <v>50</v>
      </c>
      <c r="AB2673">
        <v>1</v>
      </c>
    </row>
    <row r="2674" spans="1:28" x14ac:dyDescent="0.35">
      <c r="A2674">
        <v>2003</v>
      </c>
      <c r="B2674" t="s">
        <v>54</v>
      </c>
      <c r="C2674" t="s">
        <v>62</v>
      </c>
      <c r="D2674">
        <v>97</v>
      </c>
      <c r="E2674">
        <v>3237</v>
      </c>
      <c r="F2674">
        <v>287470</v>
      </c>
      <c r="G2674">
        <v>284590</v>
      </c>
      <c r="H2674">
        <v>412</v>
      </c>
      <c r="I2674">
        <v>13.1</v>
      </c>
      <c r="J2674">
        <v>214</v>
      </c>
      <c r="K2674">
        <v>6.8</v>
      </c>
      <c r="L2674">
        <v>70567</v>
      </c>
      <c r="M2674">
        <v>27552</v>
      </c>
      <c r="N2674">
        <v>43015</v>
      </c>
      <c r="O2674">
        <v>9.6999999999999993</v>
      </c>
      <c r="P2674">
        <v>24.8</v>
      </c>
      <c r="Q2674">
        <v>64808</v>
      </c>
      <c r="R2674">
        <v>5255</v>
      </c>
      <c r="S2674">
        <v>59553</v>
      </c>
      <c r="T2674">
        <v>1.8</v>
      </c>
      <c r="U2674">
        <v>22.8</v>
      </c>
      <c r="V2674">
        <v>5759</v>
      </c>
      <c r="W2674">
        <v>2</v>
      </c>
      <c r="X2674">
        <v>45.6</v>
      </c>
      <c r="AB2674">
        <v>0</v>
      </c>
    </row>
    <row r="2675" spans="1:28" x14ac:dyDescent="0.35">
      <c r="A2675">
        <v>2003</v>
      </c>
      <c r="B2675" t="s">
        <v>54</v>
      </c>
      <c r="C2675" t="s">
        <v>63</v>
      </c>
      <c r="D2675">
        <v>133</v>
      </c>
      <c r="E2675">
        <v>6528</v>
      </c>
      <c r="F2675">
        <v>372543</v>
      </c>
      <c r="G2675">
        <v>371006</v>
      </c>
      <c r="H2675">
        <v>696</v>
      </c>
      <c r="I2675">
        <v>10.8</v>
      </c>
      <c r="J2675">
        <v>468</v>
      </c>
      <c r="K2675">
        <v>7.3</v>
      </c>
      <c r="L2675">
        <v>67721</v>
      </c>
      <c r="M2675">
        <v>17617</v>
      </c>
      <c r="N2675">
        <v>50104</v>
      </c>
      <c r="O2675">
        <v>4.7</v>
      </c>
      <c r="P2675">
        <v>18.3</v>
      </c>
      <c r="Q2675">
        <v>64646</v>
      </c>
      <c r="R2675">
        <v>20199</v>
      </c>
      <c r="S2675">
        <v>44447</v>
      </c>
      <c r="T2675">
        <v>5.4</v>
      </c>
      <c r="U2675">
        <v>17.399999999999999</v>
      </c>
      <c r="V2675">
        <v>3075</v>
      </c>
      <c r="W2675">
        <v>0.9</v>
      </c>
      <c r="X2675">
        <v>34.799999999999997</v>
      </c>
      <c r="AB2675">
        <v>0</v>
      </c>
    </row>
    <row r="2676" spans="1:28" x14ac:dyDescent="0.35">
      <c r="A2676">
        <v>2003</v>
      </c>
      <c r="B2676" t="s">
        <v>54</v>
      </c>
      <c r="C2676" t="s">
        <v>64</v>
      </c>
      <c r="D2676">
        <v>211</v>
      </c>
      <c r="E2676">
        <v>8122</v>
      </c>
      <c r="F2676">
        <v>654587</v>
      </c>
      <c r="G2676">
        <v>638214</v>
      </c>
      <c r="H2676">
        <v>404</v>
      </c>
      <c r="I2676">
        <v>5</v>
      </c>
      <c r="J2676">
        <v>270</v>
      </c>
      <c r="K2676">
        <v>3.4</v>
      </c>
      <c r="L2676">
        <v>84575</v>
      </c>
      <c r="M2676">
        <v>36173</v>
      </c>
      <c r="N2676">
        <v>48402</v>
      </c>
      <c r="O2676">
        <v>5.7</v>
      </c>
      <c r="P2676">
        <v>13.3</v>
      </c>
      <c r="Q2676">
        <v>51829</v>
      </c>
      <c r="R2676">
        <v>8886</v>
      </c>
      <c r="S2676">
        <v>42943</v>
      </c>
      <c r="T2676">
        <v>1.4</v>
      </c>
      <c r="U2676">
        <v>8.1</v>
      </c>
      <c r="V2676">
        <v>32746</v>
      </c>
      <c r="W2676">
        <v>5.2</v>
      </c>
      <c r="X2676">
        <v>16.2</v>
      </c>
      <c r="AB2676">
        <v>0</v>
      </c>
    </row>
    <row r="2677" spans="1:28" x14ac:dyDescent="0.35">
      <c r="A2677">
        <v>2003</v>
      </c>
      <c r="B2677" t="s">
        <v>54</v>
      </c>
      <c r="C2677" t="s">
        <v>65</v>
      </c>
      <c r="D2677">
        <v>156</v>
      </c>
      <c r="E2677">
        <v>8133</v>
      </c>
      <c r="F2677">
        <v>446589</v>
      </c>
      <c r="G2677">
        <v>436068</v>
      </c>
      <c r="H2677">
        <v>681</v>
      </c>
      <c r="I2677">
        <v>8.6</v>
      </c>
      <c r="J2677">
        <v>229</v>
      </c>
      <c r="K2677">
        <v>2.9</v>
      </c>
      <c r="L2677">
        <v>71367</v>
      </c>
      <c r="M2677">
        <v>26973</v>
      </c>
      <c r="N2677">
        <v>44394</v>
      </c>
      <c r="O2677">
        <v>6.2</v>
      </c>
      <c r="P2677">
        <v>16.399999999999999</v>
      </c>
      <c r="Q2677">
        <v>50325</v>
      </c>
      <c r="R2677">
        <v>6712</v>
      </c>
      <c r="S2677">
        <v>43613</v>
      </c>
      <c r="T2677">
        <v>1.5</v>
      </c>
      <c r="U2677">
        <v>11.5</v>
      </c>
      <c r="V2677">
        <v>21042</v>
      </c>
      <c r="W2677">
        <v>4.9000000000000004</v>
      </c>
      <c r="X2677">
        <v>23</v>
      </c>
      <c r="AB2677">
        <v>0</v>
      </c>
    </row>
    <row r="2678" spans="1:28" x14ac:dyDescent="0.35">
      <c r="A2678">
        <v>2003</v>
      </c>
      <c r="B2678" t="s">
        <v>54</v>
      </c>
      <c r="C2678" t="s">
        <v>66</v>
      </c>
      <c r="D2678">
        <v>100</v>
      </c>
      <c r="E2678">
        <v>6293</v>
      </c>
      <c r="F2678">
        <v>292179</v>
      </c>
      <c r="G2678">
        <v>295350</v>
      </c>
      <c r="H2678">
        <v>927</v>
      </c>
      <c r="I2678">
        <v>15.1</v>
      </c>
      <c r="J2678">
        <v>595</v>
      </c>
      <c r="K2678">
        <v>9.6999999999999993</v>
      </c>
      <c r="L2678">
        <v>33601</v>
      </c>
      <c r="M2678">
        <v>9884</v>
      </c>
      <c r="N2678">
        <v>23717</v>
      </c>
      <c r="O2678">
        <v>3.3</v>
      </c>
      <c r="P2678">
        <v>11.4</v>
      </c>
      <c r="Q2678">
        <v>39943</v>
      </c>
      <c r="R2678">
        <v>10124</v>
      </c>
      <c r="S2678">
        <v>29819</v>
      </c>
      <c r="T2678">
        <v>3.4</v>
      </c>
      <c r="U2678">
        <v>13.5</v>
      </c>
      <c r="V2678">
        <v>-6342</v>
      </c>
      <c r="W2678">
        <v>-2.1</v>
      </c>
      <c r="X2678">
        <v>22.8</v>
      </c>
      <c r="AB2678">
        <v>0</v>
      </c>
    </row>
    <row r="2679" spans="1:28" x14ac:dyDescent="0.35">
      <c r="A2679">
        <v>2003</v>
      </c>
      <c r="B2679" t="s">
        <v>54</v>
      </c>
      <c r="C2679" t="s">
        <v>45</v>
      </c>
      <c r="D2679">
        <v>1250</v>
      </c>
      <c r="E2679">
        <v>70999</v>
      </c>
      <c r="F2679">
        <v>3613837</v>
      </c>
      <c r="G2679">
        <v>3633997</v>
      </c>
      <c r="H2679">
        <v>5367</v>
      </c>
      <c r="I2679">
        <v>7.7</v>
      </c>
      <c r="J2679">
        <v>3326</v>
      </c>
      <c r="K2679">
        <v>4.8</v>
      </c>
      <c r="L2679">
        <v>384019</v>
      </c>
      <c r="M2679">
        <v>103831</v>
      </c>
      <c r="N2679">
        <v>280188</v>
      </c>
      <c r="O2679">
        <v>2.9</v>
      </c>
      <c r="P2679">
        <v>10.6</v>
      </c>
      <c r="Q2679">
        <v>424340</v>
      </c>
      <c r="R2679">
        <v>87140</v>
      </c>
      <c r="S2679">
        <v>337200</v>
      </c>
      <c r="T2679">
        <v>2.4</v>
      </c>
      <c r="U2679">
        <v>11.7</v>
      </c>
      <c r="V2679">
        <v>-40321</v>
      </c>
      <c r="W2679">
        <v>-1.1000000000000001</v>
      </c>
      <c r="X2679">
        <v>21.2</v>
      </c>
      <c r="AB2679">
        <v>0</v>
      </c>
    </row>
    <row r="2680" spans="1:28" x14ac:dyDescent="0.35">
      <c r="A2680">
        <v>2003</v>
      </c>
      <c r="B2680" t="s">
        <v>55</v>
      </c>
      <c r="C2680" t="s">
        <v>44</v>
      </c>
      <c r="D2680">
        <v>1</v>
      </c>
      <c r="E2680">
        <v>1</v>
      </c>
      <c r="H2680">
        <v>1</v>
      </c>
      <c r="I2680">
        <v>200</v>
      </c>
      <c r="J2680">
        <v>0</v>
      </c>
      <c r="K2680">
        <v>0</v>
      </c>
      <c r="AB2680">
        <v>1</v>
      </c>
    </row>
    <row r="2681" spans="1:28" x14ac:dyDescent="0.35">
      <c r="A2681">
        <v>2003</v>
      </c>
      <c r="B2681" t="s">
        <v>55</v>
      </c>
      <c r="C2681" t="s">
        <v>57</v>
      </c>
      <c r="D2681">
        <v>5</v>
      </c>
      <c r="E2681">
        <v>5</v>
      </c>
      <c r="F2681">
        <v>13936</v>
      </c>
      <c r="G2681">
        <v>13130</v>
      </c>
      <c r="H2681">
        <v>0</v>
      </c>
      <c r="I2681">
        <v>0</v>
      </c>
      <c r="J2681">
        <v>0</v>
      </c>
      <c r="K2681">
        <v>0</v>
      </c>
      <c r="L2681">
        <v>1912</v>
      </c>
      <c r="M2681">
        <v>0</v>
      </c>
      <c r="N2681">
        <v>1912</v>
      </c>
      <c r="O2681">
        <v>0</v>
      </c>
      <c r="P2681">
        <v>14.6</v>
      </c>
      <c r="Q2681">
        <v>300</v>
      </c>
      <c r="R2681">
        <v>0</v>
      </c>
      <c r="S2681">
        <v>300</v>
      </c>
      <c r="T2681">
        <v>0</v>
      </c>
      <c r="U2681">
        <v>2.2999999999999998</v>
      </c>
      <c r="V2681">
        <v>1612</v>
      </c>
      <c r="W2681">
        <v>12.3</v>
      </c>
      <c r="X2681">
        <v>4.5999999999999996</v>
      </c>
      <c r="AB2681">
        <v>0</v>
      </c>
    </row>
    <row r="2682" spans="1:28" x14ac:dyDescent="0.35">
      <c r="A2682">
        <v>2003</v>
      </c>
      <c r="B2682" t="s">
        <v>55</v>
      </c>
      <c r="C2682" t="s">
        <v>58</v>
      </c>
      <c r="D2682">
        <v>7</v>
      </c>
      <c r="E2682">
        <v>35</v>
      </c>
      <c r="H2682">
        <v>14</v>
      </c>
      <c r="I2682">
        <v>48.3</v>
      </c>
      <c r="J2682">
        <v>2</v>
      </c>
      <c r="K2682">
        <v>6.9</v>
      </c>
      <c r="Y2682">
        <v>1</v>
      </c>
      <c r="Z2682">
        <v>1</v>
      </c>
      <c r="AB2682">
        <v>1</v>
      </c>
    </row>
    <row r="2683" spans="1:28" x14ac:dyDescent="0.35">
      <c r="A2683">
        <v>2003</v>
      </c>
      <c r="B2683" t="s">
        <v>55</v>
      </c>
      <c r="C2683" t="s">
        <v>59</v>
      </c>
      <c r="D2683">
        <v>10</v>
      </c>
      <c r="E2683">
        <v>67</v>
      </c>
      <c r="F2683">
        <v>23610</v>
      </c>
      <c r="G2683">
        <v>16900</v>
      </c>
      <c r="H2683">
        <v>5</v>
      </c>
      <c r="I2683">
        <v>7.8</v>
      </c>
      <c r="J2683">
        <v>0</v>
      </c>
      <c r="K2683">
        <v>0</v>
      </c>
      <c r="L2683">
        <v>13715</v>
      </c>
      <c r="P2683">
        <v>81.2</v>
      </c>
      <c r="Q2683">
        <v>295</v>
      </c>
      <c r="R2683">
        <v>0</v>
      </c>
      <c r="S2683">
        <v>295</v>
      </c>
      <c r="T2683">
        <v>0</v>
      </c>
      <c r="U2683">
        <v>1.7</v>
      </c>
      <c r="V2683">
        <v>13420</v>
      </c>
      <c r="W2683">
        <v>79.5</v>
      </c>
      <c r="X2683">
        <v>3.4</v>
      </c>
      <c r="AB2683">
        <v>1</v>
      </c>
    </row>
    <row r="2684" spans="1:28" x14ac:dyDescent="0.35">
      <c r="A2684">
        <v>2003</v>
      </c>
      <c r="B2684" t="s">
        <v>55</v>
      </c>
      <c r="C2684" t="s">
        <v>60</v>
      </c>
      <c r="D2684">
        <v>12</v>
      </c>
      <c r="E2684">
        <v>387</v>
      </c>
      <c r="F2684">
        <v>48229</v>
      </c>
      <c r="G2684">
        <v>42788</v>
      </c>
      <c r="H2684">
        <v>10</v>
      </c>
      <c r="I2684">
        <v>2.6</v>
      </c>
      <c r="J2684">
        <v>4</v>
      </c>
      <c r="K2684">
        <v>1</v>
      </c>
      <c r="L2684">
        <v>17315</v>
      </c>
      <c r="P2684">
        <v>40.5</v>
      </c>
      <c r="Q2684">
        <v>6433</v>
      </c>
      <c r="S2684">
        <v>4972</v>
      </c>
      <c r="U2684">
        <v>15</v>
      </c>
      <c r="V2684">
        <v>10882</v>
      </c>
      <c r="W2684">
        <v>25.5</v>
      </c>
      <c r="X2684">
        <v>30</v>
      </c>
      <c r="AB2684">
        <v>1</v>
      </c>
    </row>
    <row r="2685" spans="1:28" x14ac:dyDescent="0.35">
      <c r="A2685">
        <v>2003</v>
      </c>
      <c r="B2685" t="s">
        <v>55</v>
      </c>
      <c r="C2685" t="s">
        <v>61</v>
      </c>
      <c r="D2685">
        <v>8</v>
      </c>
      <c r="E2685">
        <v>52</v>
      </c>
      <c r="F2685">
        <v>19224</v>
      </c>
      <c r="G2685">
        <v>24890</v>
      </c>
      <c r="H2685">
        <v>4</v>
      </c>
      <c r="I2685">
        <v>7.8</v>
      </c>
      <c r="J2685">
        <v>2</v>
      </c>
      <c r="K2685">
        <v>3.9</v>
      </c>
      <c r="L2685">
        <v>1606</v>
      </c>
      <c r="P2685">
        <v>6.5</v>
      </c>
      <c r="Q2685">
        <v>12938</v>
      </c>
      <c r="S2685">
        <v>12741</v>
      </c>
      <c r="U2685">
        <v>52</v>
      </c>
      <c r="V2685">
        <v>-11332</v>
      </c>
      <c r="W2685">
        <v>-45.5</v>
      </c>
      <c r="X2685">
        <v>13</v>
      </c>
      <c r="AB2685">
        <v>1</v>
      </c>
    </row>
    <row r="2686" spans="1:28" x14ac:dyDescent="0.35">
      <c r="A2686">
        <v>2003</v>
      </c>
      <c r="B2686" t="s">
        <v>55</v>
      </c>
      <c r="C2686" t="s">
        <v>62</v>
      </c>
      <c r="D2686">
        <v>56</v>
      </c>
      <c r="E2686">
        <v>2163</v>
      </c>
      <c r="F2686">
        <v>303379</v>
      </c>
      <c r="G2686">
        <v>300828</v>
      </c>
      <c r="H2686">
        <v>99</v>
      </c>
      <c r="I2686">
        <v>4.7</v>
      </c>
      <c r="J2686">
        <v>19</v>
      </c>
      <c r="K2686">
        <v>0.9</v>
      </c>
      <c r="L2686">
        <v>70872</v>
      </c>
      <c r="M2686">
        <v>6830</v>
      </c>
      <c r="N2686">
        <v>64042</v>
      </c>
      <c r="O2686">
        <v>2.2999999999999998</v>
      </c>
      <c r="P2686">
        <v>23.6</v>
      </c>
      <c r="Q2686">
        <v>65769</v>
      </c>
      <c r="R2686">
        <v>1107</v>
      </c>
      <c r="S2686">
        <v>64662</v>
      </c>
      <c r="T2686">
        <v>0.4</v>
      </c>
      <c r="U2686">
        <v>21.9</v>
      </c>
      <c r="V2686">
        <v>5103</v>
      </c>
      <c r="W2686">
        <v>1.7</v>
      </c>
      <c r="X2686">
        <v>43.8</v>
      </c>
      <c r="AB2686">
        <v>0</v>
      </c>
    </row>
    <row r="2687" spans="1:28" x14ac:dyDescent="0.35">
      <c r="A2687">
        <v>2003</v>
      </c>
      <c r="B2687" t="s">
        <v>55</v>
      </c>
      <c r="C2687" t="s">
        <v>63</v>
      </c>
      <c r="D2687">
        <v>60</v>
      </c>
      <c r="E2687">
        <v>5288</v>
      </c>
      <c r="F2687">
        <v>314328</v>
      </c>
      <c r="G2687">
        <v>316605</v>
      </c>
      <c r="H2687">
        <v>306</v>
      </c>
      <c r="I2687">
        <v>5.7</v>
      </c>
      <c r="J2687">
        <v>395</v>
      </c>
      <c r="K2687">
        <v>7.4</v>
      </c>
      <c r="L2687">
        <v>45741</v>
      </c>
      <c r="M2687">
        <v>10197</v>
      </c>
      <c r="N2687">
        <v>35544</v>
      </c>
      <c r="O2687">
        <v>3.2</v>
      </c>
      <c r="P2687">
        <v>14.4</v>
      </c>
      <c r="Q2687">
        <v>50294</v>
      </c>
      <c r="R2687">
        <v>12169</v>
      </c>
      <c r="S2687">
        <v>38125</v>
      </c>
      <c r="T2687">
        <v>3.8</v>
      </c>
      <c r="U2687">
        <v>15.9</v>
      </c>
      <c r="V2687">
        <v>-4553</v>
      </c>
      <c r="W2687">
        <v>-1.5</v>
      </c>
      <c r="X2687">
        <v>28.8</v>
      </c>
      <c r="AB2687">
        <v>0</v>
      </c>
    </row>
    <row r="2688" spans="1:28" x14ac:dyDescent="0.35">
      <c r="A2688">
        <v>2003</v>
      </c>
      <c r="B2688" t="s">
        <v>55</v>
      </c>
      <c r="C2688" t="s">
        <v>64</v>
      </c>
      <c r="D2688">
        <v>114</v>
      </c>
      <c r="E2688">
        <v>6473</v>
      </c>
      <c r="F2688">
        <v>492536</v>
      </c>
      <c r="G2688">
        <v>486458</v>
      </c>
      <c r="H2688">
        <v>899</v>
      </c>
      <c r="I2688">
        <v>14.4</v>
      </c>
      <c r="J2688">
        <v>432</v>
      </c>
      <c r="K2688">
        <v>6.9</v>
      </c>
      <c r="L2688">
        <v>65339</v>
      </c>
      <c r="M2688">
        <v>20648</v>
      </c>
      <c r="N2688">
        <v>44691</v>
      </c>
      <c r="O2688">
        <v>4.2</v>
      </c>
      <c r="P2688">
        <v>13.4</v>
      </c>
      <c r="Q2688">
        <v>53183</v>
      </c>
      <c r="R2688">
        <v>12696</v>
      </c>
      <c r="S2688">
        <v>40487</v>
      </c>
      <c r="T2688">
        <v>2.6</v>
      </c>
      <c r="U2688">
        <v>10.9</v>
      </c>
      <c r="V2688">
        <v>12156</v>
      </c>
      <c r="W2688">
        <v>2.5</v>
      </c>
      <c r="X2688">
        <v>21.8</v>
      </c>
      <c r="AB2688">
        <v>0</v>
      </c>
    </row>
    <row r="2689" spans="1:28" x14ac:dyDescent="0.35">
      <c r="A2689">
        <v>2003</v>
      </c>
      <c r="B2689" t="s">
        <v>55</v>
      </c>
      <c r="C2689" t="s">
        <v>65</v>
      </c>
      <c r="D2689">
        <v>88</v>
      </c>
      <c r="E2689">
        <v>8652</v>
      </c>
      <c r="F2689">
        <v>440685</v>
      </c>
      <c r="G2689">
        <v>439808</v>
      </c>
      <c r="H2689">
        <v>301</v>
      </c>
      <c r="I2689">
        <v>3.5</v>
      </c>
      <c r="J2689">
        <v>134</v>
      </c>
      <c r="K2689">
        <v>1.6</v>
      </c>
      <c r="L2689">
        <v>47889</v>
      </c>
      <c r="M2689">
        <v>10573</v>
      </c>
      <c r="N2689">
        <v>37316</v>
      </c>
      <c r="O2689">
        <v>2.4</v>
      </c>
      <c r="P2689">
        <v>10.9</v>
      </c>
      <c r="Q2689">
        <v>46134</v>
      </c>
      <c r="R2689">
        <v>5846</v>
      </c>
      <c r="S2689">
        <v>40288</v>
      </c>
      <c r="T2689">
        <v>1.3</v>
      </c>
      <c r="U2689">
        <v>10.5</v>
      </c>
      <c r="V2689">
        <v>1755</v>
      </c>
      <c r="W2689">
        <v>0.4</v>
      </c>
      <c r="X2689">
        <v>21</v>
      </c>
      <c r="AB2689">
        <v>0</v>
      </c>
    </row>
    <row r="2690" spans="1:28" x14ac:dyDescent="0.35">
      <c r="A2690">
        <v>2003</v>
      </c>
      <c r="B2690" t="s">
        <v>55</v>
      </c>
      <c r="C2690" t="s">
        <v>66</v>
      </c>
      <c r="D2690">
        <v>56</v>
      </c>
      <c r="E2690">
        <v>4294</v>
      </c>
      <c r="F2690">
        <v>318071</v>
      </c>
      <c r="G2690">
        <v>307684</v>
      </c>
      <c r="H2690">
        <v>666</v>
      </c>
      <c r="I2690">
        <v>16</v>
      </c>
      <c r="J2690">
        <v>420</v>
      </c>
      <c r="K2690">
        <v>10.1</v>
      </c>
      <c r="L2690">
        <v>59461</v>
      </c>
      <c r="M2690">
        <v>20216</v>
      </c>
      <c r="N2690">
        <v>39245</v>
      </c>
      <c r="O2690">
        <v>6.6</v>
      </c>
      <c r="P2690">
        <v>19.3</v>
      </c>
      <c r="Q2690">
        <v>38687</v>
      </c>
      <c r="R2690">
        <v>6319</v>
      </c>
      <c r="S2690">
        <v>32368</v>
      </c>
      <c r="T2690">
        <v>2.1</v>
      </c>
      <c r="U2690">
        <v>12.6</v>
      </c>
      <c r="V2690">
        <v>20774</v>
      </c>
      <c r="W2690">
        <v>6.7</v>
      </c>
      <c r="X2690">
        <v>25.2</v>
      </c>
      <c r="AB2690">
        <v>0</v>
      </c>
    </row>
    <row r="2691" spans="1:28" x14ac:dyDescent="0.35">
      <c r="A2691">
        <v>2003</v>
      </c>
      <c r="B2691" t="s">
        <v>55</v>
      </c>
      <c r="C2691" t="s">
        <v>45</v>
      </c>
      <c r="D2691">
        <v>758</v>
      </c>
      <c r="E2691">
        <v>85392</v>
      </c>
      <c r="F2691">
        <v>4238387</v>
      </c>
      <c r="G2691">
        <v>4259926</v>
      </c>
      <c r="H2691">
        <v>6948</v>
      </c>
      <c r="I2691">
        <v>8.1999999999999993</v>
      </c>
      <c r="J2691">
        <v>3813</v>
      </c>
      <c r="K2691">
        <v>4.5</v>
      </c>
      <c r="L2691">
        <v>507167</v>
      </c>
      <c r="M2691">
        <v>151483</v>
      </c>
      <c r="N2691">
        <v>355684</v>
      </c>
      <c r="O2691">
        <v>3.6</v>
      </c>
      <c r="P2691">
        <v>11.9</v>
      </c>
      <c r="Q2691">
        <v>550245</v>
      </c>
      <c r="R2691">
        <v>125134</v>
      </c>
      <c r="S2691">
        <v>425111</v>
      </c>
      <c r="T2691">
        <v>2.9</v>
      </c>
      <c r="U2691">
        <v>12.9</v>
      </c>
      <c r="V2691">
        <v>-43078</v>
      </c>
      <c r="W2691">
        <v>-1</v>
      </c>
      <c r="X2691">
        <v>23.8</v>
      </c>
      <c r="AB2691">
        <v>0</v>
      </c>
    </row>
    <row r="2692" spans="1:28" x14ac:dyDescent="0.35">
      <c r="A2692">
        <v>2003</v>
      </c>
      <c r="B2692" t="s">
        <v>56</v>
      </c>
      <c r="C2692" t="s">
        <v>57</v>
      </c>
      <c r="D2692">
        <v>12</v>
      </c>
      <c r="E2692">
        <v>16</v>
      </c>
      <c r="F2692">
        <v>1152</v>
      </c>
      <c r="G2692">
        <v>1176</v>
      </c>
      <c r="H2692">
        <v>0</v>
      </c>
      <c r="I2692">
        <v>0</v>
      </c>
      <c r="J2692">
        <v>0</v>
      </c>
      <c r="K2692">
        <v>0</v>
      </c>
      <c r="L2692">
        <v>39</v>
      </c>
      <c r="M2692">
        <v>0</v>
      </c>
      <c r="N2692">
        <v>39</v>
      </c>
      <c r="O2692">
        <v>0</v>
      </c>
      <c r="P2692">
        <v>3.3</v>
      </c>
      <c r="Q2692">
        <v>86</v>
      </c>
      <c r="R2692">
        <v>0</v>
      </c>
      <c r="S2692">
        <v>86</v>
      </c>
      <c r="T2692">
        <v>0</v>
      </c>
      <c r="U2692">
        <v>7.3</v>
      </c>
      <c r="V2692">
        <v>-47</v>
      </c>
      <c r="W2692">
        <v>-4</v>
      </c>
      <c r="X2692">
        <v>6.6</v>
      </c>
      <c r="AB2692">
        <v>0</v>
      </c>
    </row>
    <row r="2693" spans="1:28" x14ac:dyDescent="0.35">
      <c r="A2693">
        <v>2003</v>
      </c>
      <c r="B2693" t="s">
        <v>56</v>
      </c>
      <c r="C2693" t="s">
        <v>58</v>
      </c>
      <c r="D2693">
        <v>21</v>
      </c>
      <c r="E2693">
        <v>31</v>
      </c>
      <c r="H2693">
        <v>0</v>
      </c>
      <c r="I2693">
        <v>0</v>
      </c>
      <c r="J2693">
        <v>2</v>
      </c>
      <c r="K2693">
        <v>6.3</v>
      </c>
      <c r="M2693">
        <v>0</v>
      </c>
      <c r="AB2693">
        <v>1</v>
      </c>
    </row>
    <row r="2694" spans="1:28" x14ac:dyDescent="0.35">
      <c r="A2694">
        <v>2003</v>
      </c>
      <c r="B2694" t="s">
        <v>56</v>
      </c>
      <c r="C2694" t="s">
        <v>59</v>
      </c>
      <c r="D2694">
        <v>12</v>
      </c>
      <c r="E2694">
        <v>20</v>
      </c>
      <c r="H2694">
        <v>0</v>
      </c>
      <c r="I2694">
        <v>0</v>
      </c>
      <c r="J2694">
        <v>1</v>
      </c>
      <c r="K2694">
        <v>4.9000000000000004</v>
      </c>
      <c r="M2694">
        <v>0</v>
      </c>
      <c r="AB2694">
        <v>1</v>
      </c>
    </row>
    <row r="2695" spans="1:28" x14ac:dyDescent="0.35">
      <c r="A2695">
        <v>2003</v>
      </c>
      <c r="B2695" t="s">
        <v>56</v>
      </c>
      <c r="C2695" t="s">
        <v>60</v>
      </c>
      <c r="D2695">
        <v>25</v>
      </c>
      <c r="E2695">
        <v>282</v>
      </c>
      <c r="F2695">
        <v>43153</v>
      </c>
      <c r="G2695">
        <v>55950</v>
      </c>
      <c r="H2695">
        <v>24</v>
      </c>
      <c r="I2695">
        <v>6.9</v>
      </c>
      <c r="J2695">
        <v>154</v>
      </c>
      <c r="K2695">
        <v>44.4</v>
      </c>
      <c r="L2695">
        <v>3175</v>
      </c>
      <c r="P2695">
        <v>5.7</v>
      </c>
      <c r="Q2695">
        <v>28768</v>
      </c>
      <c r="S2695">
        <v>2925</v>
      </c>
      <c r="U2695">
        <v>51.4</v>
      </c>
      <c r="V2695">
        <v>-25593</v>
      </c>
      <c r="W2695">
        <v>-45.7</v>
      </c>
      <c r="X2695">
        <v>11.4</v>
      </c>
      <c r="Y2695">
        <v>1</v>
      </c>
      <c r="Z2695">
        <v>1</v>
      </c>
      <c r="AB2695">
        <v>1</v>
      </c>
    </row>
    <row r="2696" spans="1:28" x14ac:dyDescent="0.35">
      <c r="A2696">
        <v>2003</v>
      </c>
      <c r="B2696" t="s">
        <v>56</v>
      </c>
      <c r="C2696" t="s">
        <v>61</v>
      </c>
      <c r="D2696">
        <v>20</v>
      </c>
      <c r="E2696">
        <v>1032</v>
      </c>
      <c r="F2696">
        <v>43841</v>
      </c>
      <c r="G2696">
        <v>39924</v>
      </c>
      <c r="H2696">
        <v>338</v>
      </c>
      <c r="I2696">
        <v>38.799999999999997</v>
      </c>
      <c r="J2696">
        <v>17</v>
      </c>
      <c r="K2696">
        <v>2</v>
      </c>
      <c r="L2696">
        <v>11734</v>
      </c>
      <c r="P2696">
        <v>29.4</v>
      </c>
      <c r="Q2696">
        <v>3901</v>
      </c>
      <c r="R2696">
        <v>171</v>
      </c>
      <c r="S2696">
        <v>3730</v>
      </c>
      <c r="T2696">
        <v>0.4</v>
      </c>
      <c r="U2696">
        <v>9.8000000000000007</v>
      </c>
      <c r="V2696">
        <v>7833</v>
      </c>
      <c r="W2696">
        <v>19.600000000000001</v>
      </c>
      <c r="X2696">
        <v>19.600000000000001</v>
      </c>
      <c r="AB2696">
        <v>1</v>
      </c>
    </row>
    <row r="2697" spans="1:28" x14ac:dyDescent="0.35">
      <c r="A2697">
        <v>2003</v>
      </c>
      <c r="B2697" t="s">
        <v>56</v>
      </c>
      <c r="C2697" t="s">
        <v>62</v>
      </c>
      <c r="D2697">
        <v>55</v>
      </c>
      <c r="E2697">
        <v>2328</v>
      </c>
      <c r="F2697">
        <v>165001</v>
      </c>
      <c r="G2697">
        <v>182174</v>
      </c>
      <c r="H2697">
        <v>106</v>
      </c>
      <c r="I2697">
        <v>4.5</v>
      </c>
      <c r="J2697">
        <v>191</v>
      </c>
      <c r="K2697">
        <v>8.1</v>
      </c>
      <c r="L2697">
        <v>21522</v>
      </c>
      <c r="M2697">
        <v>5126</v>
      </c>
      <c r="N2697">
        <v>16396</v>
      </c>
      <c r="O2697">
        <v>2.8</v>
      </c>
      <c r="P2697">
        <v>11.8</v>
      </c>
      <c r="Q2697">
        <v>55868</v>
      </c>
      <c r="R2697">
        <v>8821</v>
      </c>
      <c r="S2697">
        <v>47047</v>
      </c>
      <c r="T2697">
        <v>4.8</v>
      </c>
      <c r="U2697">
        <v>30.7</v>
      </c>
      <c r="V2697">
        <v>-34346</v>
      </c>
      <c r="W2697">
        <v>-18.899999999999999</v>
      </c>
      <c r="X2697">
        <v>23.6</v>
      </c>
      <c r="AB2697">
        <v>0</v>
      </c>
    </row>
    <row r="2698" spans="1:28" x14ac:dyDescent="0.35">
      <c r="A2698">
        <v>2003</v>
      </c>
      <c r="B2698" t="s">
        <v>56</v>
      </c>
      <c r="C2698" t="s">
        <v>63</v>
      </c>
      <c r="D2698">
        <v>83</v>
      </c>
      <c r="E2698">
        <v>13613</v>
      </c>
      <c r="F2698">
        <v>665753</v>
      </c>
      <c r="G2698">
        <v>656631</v>
      </c>
      <c r="H2698">
        <v>952</v>
      </c>
      <c r="I2698">
        <v>7</v>
      </c>
      <c r="J2698">
        <v>946</v>
      </c>
      <c r="K2698">
        <v>6.9</v>
      </c>
      <c r="L2698">
        <v>136546</v>
      </c>
      <c r="M2698">
        <v>27179</v>
      </c>
      <c r="N2698">
        <v>109367</v>
      </c>
      <c r="O2698">
        <v>4.0999999999999996</v>
      </c>
      <c r="P2698">
        <v>20.8</v>
      </c>
      <c r="Q2698">
        <v>118301</v>
      </c>
      <c r="R2698">
        <v>30800</v>
      </c>
      <c r="S2698">
        <v>87501</v>
      </c>
      <c r="T2698">
        <v>4.7</v>
      </c>
      <c r="U2698">
        <v>18</v>
      </c>
      <c r="V2698">
        <v>18245</v>
      </c>
      <c r="W2698">
        <v>2.8</v>
      </c>
      <c r="X2698">
        <v>36</v>
      </c>
      <c r="AB2698">
        <v>0</v>
      </c>
    </row>
    <row r="2699" spans="1:28" x14ac:dyDescent="0.35">
      <c r="A2699">
        <v>2003</v>
      </c>
      <c r="B2699" t="s">
        <v>56</v>
      </c>
      <c r="C2699" t="s">
        <v>64</v>
      </c>
      <c r="D2699">
        <v>112</v>
      </c>
      <c r="E2699">
        <v>23299</v>
      </c>
      <c r="F2699">
        <v>1413057</v>
      </c>
      <c r="G2699">
        <v>1399115</v>
      </c>
      <c r="H2699">
        <v>2327</v>
      </c>
      <c r="I2699">
        <v>10.199999999999999</v>
      </c>
      <c r="J2699">
        <v>1203</v>
      </c>
      <c r="K2699">
        <v>5.3</v>
      </c>
      <c r="L2699">
        <v>173115</v>
      </c>
      <c r="M2699">
        <v>54831</v>
      </c>
      <c r="N2699">
        <v>118284</v>
      </c>
      <c r="O2699">
        <v>3.9</v>
      </c>
      <c r="P2699">
        <v>12.4</v>
      </c>
      <c r="Q2699">
        <v>145231</v>
      </c>
      <c r="R2699">
        <v>33979</v>
      </c>
      <c r="S2699">
        <v>111252</v>
      </c>
      <c r="T2699">
        <v>2.4</v>
      </c>
      <c r="U2699">
        <v>10.4</v>
      </c>
      <c r="V2699">
        <v>27884</v>
      </c>
      <c r="W2699">
        <v>2</v>
      </c>
      <c r="X2699">
        <v>20.8</v>
      </c>
      <c r="AB2699">
        <v>0</v>
      </c>
    </row>
    <row r="2700" spans="1:28" x14ac:dyDescent="0.35">
      <c r="A2700">
        <v>2003</v>
      </c>
      <c r="B2700" t="s">
        <v>56</v>
      </c>
      <c r="C2700" t="s">
        <v>65</v>
      </c>
      <c r="D2700">
        <v>74</v>
      </c>
      <c r="E2700">
        <v>10336</v>
      </c>
      <c r="F2700">
        <v>992871</v>
      </c>
      <c r="G2700">
        <v>972089</v>
      </c>
      <c r="H2700">
        <v>1637</v>
      </c>
      <c r="I2700">
        <v>16.5</v>
      </c>
      <c r="J2700">
        <v>761</v>
      </c>
      <c r="K2700">
        <v>7.7</v>
      </c>
      <c r="L2700">
        <v>134719</v>
      </c>
      <c r="M2700">
        <v>77756</v>
      </c>
      <c r="N2700">
        <v>56963</v>
      </c>
      <c r="O2700">
        <v>8</v>
      </c>
      <c r="P2700">
        <v>13.9</v>
      </c>
      <c r="Q2700">
        <v>93156</v>
      </c>
      <c r="R2700">
        <v>19172</v>
      </c>
      <c r="S2700">
        <v>73984</v>
      </c>
      <c r="T2700">
        <v>2</v>
      </c>
      <c r="U2700">
        <v>9.6</v>
      </c>
      <c r="V2700">
        <v>41563</v>
      </c>
      <c r="W2700">
        <v>4.3</v>
      </c>
      <c r="X2700">
        <v>19.2</v>
      </c>
      <c r="AB2700">
        <v>0</v>
      </c>
    </row>
    <row r="2701" spans="1:28" x14ac:dyDescent="0.35">
      <c r="A2701">
        <v>2003</v>
      </c>
      <c r="B2701" t="s">
        <v>56</v>
      </c>
      <c r="C2701" t="s">
        <v>66</v>
      </c>
      <c r="D2701">
        <v>53</v>
      </c>
      <c r="E2701">
        <v>17324</v>
      </c>
      <c r="F2701">
        <v>824041</v>
      </c>
      <c r="G2701">
        <v>833150</v>
      </c>
      <c r="H2701">
        <v>1999</v>
      </c>
      <c r="I2701">
        <v>11.9</v>
      </c>
      <c r="J2701">
        <v>873</v>
      </c>
      <c r="K2701">
        <v>5.2</v>
      </c>
      <c r="L2701">
        <v>114637</v>
      </c>
      <c r="M2701">
        <v>33622</v>
      </c>
      <c r="N2701">
        <v>81015</v>
      </c>
      <c r="O2701">
        <v>4</v>
      </c>
      <c r="P2701">
        <v>13.8</v>
      </c>
      <c r="Q2701">
        <v>132855</v>
      </c>
      <c r="R2701">
        <v>25219</v>
      </c>
      <c r="S2701">
        <v>107636</v>
      </c>
      <c r="T2701">
        <v>3</v>
      </c>
      <c r="U2701">
        <v>15.9</v>
      </c>
      <c r="V2701">
        <v>-18218</v>
      </c>
      <c r="W2701">
        <v>-2.1</v>
      </c>
      <c r="X2701">
        <v>27.6</v>
      </c>
      <c r="AB2701">
        <v>0</v>
      </c>
    </row>
    <row r="2702" spans="1:28" x14ac:dyDescent="0.35">
      <c r="A2702">
        <v>2003</v>
      </c>
      <c r="B2702" t="s">
        <v>56</v>
      </c>
      <c r="C2702" t="s">
        <v>45</v>
      </c>
      <c r="D2702">
        <v>877</v>
      </c>
      <c r="E2702">
        <v>482635</v>
      </c>
      <c r="F2702">
        <v>25113030</v>
      </c>
      <c r="G2702">
        <v>25144661</v>
      </c>
      <c r="H2702">
        <v>55203</v>
      </c>
      <c r="I2702">
        <v>11.7</v>
      </c>
      <c r="J2702">
        <v>35495</v>
      </c>
      <c r="K2702">
        <v>7.5</v>
      </c>
      <c r="L2702">
        <v>3131471</v>
      </c>
      <c r="M2702">
        <v>1278451</v>
      </c>
      <c r="N2702">
        <v>1853020</v>
      </c>
      <c r="O2702">
        <v>5.0999999999999996</v>
      </c>
      <c r="P2702">
        <v>12.5</v>
      </c>
      <c r="Q2702">
        <v>3194735</v>
      </c>
      <c r="R2702">
        <v>907329</v>
      </c>
      <c r="S2702">
        <v>2287406</v>
      </c>
      <c r="T2702">
        <v>3.6</v>
      </c>
      <c r="U2702">
        <v>12.7</v>
      </c>
      <c r="V2702">
        <v>-63264</v>
      </c>
      <c r="W2702">
        <v>-0.2</v>
      </c>
      <c r="X2702">
        <v>25</v>
      </c>
      <c r="AB2702">
        <v>0</v>
      </c>
    </row>
    <row r="2703" spans="1:28" x14ac:dyDescent="0.35">
      <c r="A2703">
        <v>2004</v>
      </c>
      <c r="B2703" t="s">
        <v>43</v>
      </c>
      <c r="C2703" t="s">
        <v>44</v>
      </c>
      <c r="D2703">
        <v>453975</v>
      </c>
      <c r="E2703">
        <v>454228</v>
      </c>
      <c r="F2703">
        <v>1124735</v>
      </c>
      <c r="G2703">
        <v>564622</v>
      </c>
      <c r="H2703">
        <v>452004</v>
      </c>
      <c r="I2703">
        <v>199</v>
      </c>
      <c r="J2703">
        <v>0</v>
      </c>
      <c r="K2703">
        <v>0</v>
      </c>
      <c r="L2703">
        <v>1120226</v>
      </c>
      <c r="M2703">
        <v>1120226</v>
      </c>
      <c r="N2703">
        <v>0</v>
      </c>
      <c r="O2703">
        <v>198.4</v>
      </c>
      <c r="P2703">
        <v>198.4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1120226</v>
      </c>
      <c r="W2703">
        <v>198.4</v>
      </c>
      <c r="X2703">
        <v>0</v>
      </c>
      <c r="AB2703">
        <v>0</v>
      </c>
    </row>
    <row r="2704" spans="1:28" x14ac:dyDescent="0.35">
      <c r="A2704">
        <v>2004</v>
      </c>
      <c r="B2704" t="s">
        <v>43</v>
      </c>
      <c r="C2704" t="s">
        <v>57</v>
      </c>
      <c r="D2704">
        <v>253694</v>
      </c>
      <c r="E2704">
        <v>253813</v>
      </c>
      <c r="F2704">
        <v>529967</v>
      </c>
      <c r="G2704">
        <v>612085</v>
      </c>
      <c r="H2704">
        <v>82</v>
      </c>
      <c r="I2704">
        <v>0</v>
      </c>
      <c r="J2704">
        <v>100040</v>
      </c>
      <c r="K2704">
        <v>32.4</v>
      </c>
      <c r="L2704">
        <v>119854</v>
      </c>
      <c r="M2704">
        <v>114</v>
      </c>
      <c r="N2704">
        <v>119740</v>
      </c>
      <c r="O2704">
        <v>0</v>
      </c>
      <c r="P2704">
        <v>19.600000000000001</v>
      </c>
      <c r="Q2704">
        <v>284089</v>
      </c>
      <c r="R2704">
        <v>215382</v>
      </c>
      <c r="S2704">
        <v>68707</v>
      </c>
      <c r="T2704">
        <v>35.200000000000003</v>
      </c>
      <c r="U2704">
        <v>46.4</v>
      </c>
      <c r="V2704">
        <v>-164235</v>
      </c>
      <c r="W2704">
        <v>-26.8</v>
      </c>
      <c r="X2704">
        <v>39.200000000000003</v>
      </c>
      <c r="Y2704">
        <v>77441</v>
      </c>
      <c r="Z2704">
        <v>77441</v>
      </c>
      <c r="AA2704">
        <v>172735</v>
      </c>
      <c r="AB2704">
        <v>0</v>
      </c>
    </row>
    <row r="2705" spans="1:28" x14ac:dyDescent="0.35">
      <c r="A2705">
        <v>2004</v>
      </c>
      <c r="B2705" t="s">
        <v>43</v>
      </c>
      <c r="C2705" t="s">
        <v>58</v>
      </c>
      <c r="D2705">
        <v>198068</v>
      </c>
      <c r="E2705">
        <v>198199</v>
      </c>
      <c r="F2705">
        <v>415677</v>
      </c>
      <c r="G2705">
        <v>461054</v>
      </c>
      <c r="H2705">
        <v>10834</v>
      </c>
      <c r="I2705">
        <v>4.9000000000000004</v>
      </c>
      <c r="J2705">
        <v>53676</v>
      </c>
      <c r="K2705">
        <v>24.3</v>
      </c>
      <c r="L2705">
        <v>89986</v>
      </c>
      <c r="M2705">
        <v>23789</v>
      </c>
      <c r="N2705">
        <v>66197</v>
      </c>
      <c r="O2705">
        <v>5.2</v>
      </c>
      <c r="P2705">
        <v>19.5</v>
      </c>
      <c r="Q2705">
        <v>180740</v>
      </c>
      <c r="R2705">
        <v>126368</v>
      </c>
      <c r="S2705">
        <v>54372</v>
      </c>
      <c r="T2705">
        <v>27.4</v>
      </c>
      <c r="U2705">
        <v>39.200000000000003</v>
      </c>
      <c r="V2705">
        <v>-90754</v>
      </c>
      <c r="W2705">
        <v>-19.7</v>
      </c>
      <c r="X2705">
        <v>39</v>
      </c>
      <c r="Y2705">
        <v>42179</v>
      </c>
      <c r="Z2705">
        <v>42179</v>
      </c>
      <c r="AA2705">
        <v>102734</v>
      </c>
      <c r="AB2705">
        <v>0</v>
      </c>
    </row>
    <row r="2706" spans="1:28" x14ac:dyDescent="0.35">
      <c r="A2706">
        <v>2004</v>
      </c>
      <c r="B2706" t="s">
        <v>43</v>
      </c>
      <c r="C2706" t="s">
        <v>59</v>
      </c>
      <c r="D2706">
        <v>167313</v>
      </c>
      <c r="E2706">
        <v>167459</v>
      </c>
      <c r="F2706">
        <v>353359</v>
      </c>
      <c r="G2706">
        <v>385850</v>
      </c>
      <c r="H2706">
        <v>9723</v>
      </c>
      <c r="I2706">
        <v>5.3</v>
      </c>
      <c r="J2706">
        <v>38669</v>
      </c>
      <c r="K2706">
        <v>21.1</v>
      </c>
      <c r="L2706">
        <v>71373</v>
      </c>
      <c r="M2706">
        <v>21132</v>
      </c>
      <c r="N2706">
        <v>50241</v>
      </c>
      <c r="O2706">
        <v>5.5</v>
      </c>
      <c r="P2706">
        <v>18.5</v>
      </c>
      <c r="Q2706">
        <v>136355</v>
      </c>
      <c r="R2706">
        <v>92049</v>
      </c>
      <c r="S2706">
        <v>44306</v>
      </c>
      <c r="T2706">
        <v>23.9</v>
      </c>
      <c r="U2706">
        <v>35.299999999999997</v>
      </c>
      <c r="V2706">
        <v>-64982</v>
      </c>
      <c r="W2706">
        <v>-16.8</v>
      </c>
      <c r="X2706">
        <v>37</v>
      </c>
      <c r="Y2706">
        <v>30036</v>
      </c>
      <c r="Z2706">
        <v>30036</v>
      </c>
      <c r="AA2706">
        <v>74205</v>
      </c>
      <c r="AB2706">
        <v>0</v>
      </c>
    </row>
    <row r="2707" spans="1:28" x14ac:dyDescent="0.35">
      <c r="A2707">
        <v>2004</v>
      </c>
      <c r="B2707" t="s">
        <v>43</v>
      </c>
      <c r="C2707" t="s">
        <v>60</v>
      </c>
      <c r="D2707">
        <v>145185</v>
      </c>
      <c r="E2707">
        <v>145292</v>
      </c>
      <c r="F2707">
        <v>308492</v>
      </c>
      <c r="G2707">
        <v>335434</v>
      </c>
      <c r="H2707">
        <v>8909</v>
      </c>
      <c r="I2707">
        <v>5.7</v>
      </c>
      <c r="J2707">
        <v>31042</v>
      </c>
      <c r="K2707">
        <v>19.7</v>
      </c>
      <c r="L2707">
        <v>59919</v>
      </c>
      <c r="M2707">
        <v>19119</v>
      </c>
      <c r="N2707">
        <v>40800</v>
      </c>
      <c r="O2707">
        <v>5.7</v>
      </c>
      <c r="P2707">
        <v>17.899999999999999</v>
      </c>
      <c r="Q2707">
        <v>113803</v>
      </c>
      <c r="R2707">
        <v>74945</v>
      </c>
      <c r="S2707">
        <v>38858</v>
      </c>
      <c r="T2707">
        <v>22.3</v>
      </c>
      <c r="U2707">
        <v>33.9</v>
      </c>
      <c r="V2707">
        <v>-53884</v>
      </c>
      <c r="W2707">
        <v>-16</v>
      </c>
      <c r="X2707">
        <v>35.799999999999997</v>
      </c>
      <c r="Y2707">
        <v>23702</v>
      </c>
      <c r="Z2707">
        <v>23702</v>
      </c>
      <c r="AA2707">
        <v>59612</v>
      </c>
      <c r="AB2707">
        <v>0</v>
      </c>
    </row>
    <row r="2708" spans="1:28" x14ac:dyDescent="0.35">
      <c r="A2708">
        <v>2004</v>
      </c>
      <c r="B2708" t="s">
        <v>43</v>
      </c>
      <c r="C2708" t="s">
        <v>61</v>
      </c>
      <c r="D2708">
        <v>131398</v>
      </c>
      <c r="E2708">
        <v>131507</v>
      </c>
      <c r="F2708">
        <v>279668</v>
      </c>
      <c r="G2708">
        <v>302880</v>
      </c>
      <c r="H2708">
        <v>7860</v>
      </c>
      <c r="I2708">
        <v>5.5</v>
      </c>
      <c r="J2708">
        <v>26445</v>
      </c>
      <c r="K2708">
        <v>18.7</v>
      </c>
      <c r="L2708">
        <v>52654</v>
      </c>
      <c r="M2708">
        <v>17045</v>
      </c>
      <c r="N2708">
        <v>35609</v>
      </c>
      <c r="O2708">
        <v>5.6</v>
      </c>
      <c r="P2708">
        <v>17.399999999999999</v>
      </c>
      <c r="Q2708">
        <v>99078</v>
      </c>
      <c r="R2708">
        <v>64256</v>
      </c>
      <c r="S2708">
        <v>34822</v>
      </c>
      <c r="T2708">
        <v>21.2</v>
      </c>
      <c r="U2708">
        <v>32.700000000000003</v>
      </c>
      <c r="V2708">
        <v>-46424</v>
      </c>
      <c r="W2708">
        <v>-15.3</v>
      </c>
      <c r="X2708">
        <v>34.799999999999997</v>
      </c>
      <c r="Y2708">
        <v>20125</v>
      </c>
      <c r="Z2708">
        <v>20127</v>
      </c>
      <c r="AA2708">
        <v>51204</v>
      </c>
      <c r="AB2708">
        <v>0</v>
      </c>
    </row>
    <row r="2709" spans="1:28" x14ac:dyDescent="0.35">
      <c r="A2709">
        <v>2004</v>
      </c>
      <c r="B2709" t="s">
        <v>43</v>
      </c>
      <c r="C2709" t="s">
        <v>62</v>
      </c>
      <c r="D2709">
        <v>490625</v>
      </c>
      <c r="E2709">
        <v>490964</v>
      </c>
      <c r="F2709">
        <v>1055237</v>
      </c>
      <c r="G2709">
        <v>1129161</v>
      </c>
      <c r="H2709">
        <v>28777</v>
      </c>
      <c r="I2709">
        <v>5.5</v>
      </c>
      <c r="J2709">
        <v>84019</v>
      </c>
      <c r="K2709">
        <v>16.100000000000001</v>
      </c>
      <c r="L2709">
        <v>183799</v>
      </c>
      <c r="M2709">
        <v>61709</v>
      </c>
      <c r="N2709">
        <v>122090</v>
      </c>
      <c r="O2709">
        <v>5.5</v>
      </c>
      <c r="P2709">
        <v>16.3</v>
      </c>
      <c r="Q2709">
        <v>331646</v>
      </c>
      <c r="R2709">
        <v>205765</v>
      </c>
      <c r="S2709">
        <v>125881</v>
      </c>
      <c r="T2709">
        <v>18.2</v>
      </c>
      <c r="U2709">
        <v>29.4</v>
      </c>
      <c r="V2709">
        <v>-147847</v>
      </c>
      <c r="W2709">
        <v>-13.1</v>
      </c>
      <c r="X2709">
        <v>32.6</v>
      </c>
      <c r="Y2709">
        <v>62795</v>
      </c>
      <c r="Z2709">
        <v>62801</v>
      </c>
      <c r="AA2709">
        <v>160993</v>
      </c>
      <c r="AB2709">
        <v>0</v>
      </c>
    </row>
    <row r="2710" spans="1:28" x14ac:dyDescent="0.35">
      <c r="A2710">
        <v>2004</v>
      </c>
      <c r="B2710" t="s">
        <v>43</v>
      </c>
      <c r="C2710" t="s">
        <v>63</v>
      </c>
      <c r="D2710">
        <v>302922</v>
      </c>
      <c r="E2710">
        <v>303235</v>
      </c>
      <c r="F2710">
        <v>665987</v>
      </c>
      <c r="G2710">
        <v>706734</v>
      </c>
      <c r="H2710">
        <v>16010</v>
      </c>
      <c r="I2710">
        <v>5</v>
      </c>
      <c r="J2710">
        <v>44036</v>
      </c>
      <c r="K2710">
        <v>13.8</v>
      </c>
      <c r="L2710">
        <v>105360</v>
      </c>
      <c r="M2710">
        <v>34729</v>
      </c>
      <c r="N2710">
        <v>70631</v>
      </c>
      <c r="O2710">
        <v>4.9000000000000004</v>
      </c>
      <c r="P2710">
        <v>14.9</v>
      </c>
      <c r="Q2710">
        <v>186853</v>
      </c>
      <c r="R2710">
        <v>109870</v>
      </c>
      <c r="S2710">
        <v>76983</v>
      </c>
      <c r="T2710">
        <v>15.5</v>
      </c>
      <c r="U2710">
        <v>26.4</v>
      </c>
      <c r="V2710">
        <v>-81493</v>
      </c>
      <c r="W2710">
        <v>-11.5</v>
      </c>
      <c r="X2710">
        <v>29.8</v>
      </c>
      <c r="Y2710">
        <v>32361</v>
      </c>
      <c r="Z2710">
        <v>32369</v>
      </c>
      <c r="AA2710">
        <v>84935</v>
      </c>
      <c r="AB2710">
        <v>0</v>
      </c>
    </row>
    <row r="2711" spans="1:28" x14ac:dyDescent="0.35">
      <c r="A2711">
        <v>2004</v>
      </c>
      <c r="B2711" t="s">
        <v>43</v>
      </c>
      <c r="C2711" t="s">
        <v>64</v>
      </c>
      <c r="D2711">
        <v>238447</v>
      </c>
      <c r="E2711">
        <v>238899</v>
      </c>
      <c r="F2711">
        <v>532966</v>
      </c>
      <c r="G2711">
        <v>561024</v>
      </c>
      <c r="H2711">
        <v>10910</v>
      </c>
      <c r="I2711">
        <v>4.4000000000000004</v>
      </c>
      <c r="J2711">
        <v>30004</v>
      </c>
      <c r="K2711">
        <v>12</v>
      </c>
      <c r="L2711">
        <v>76521</v>
      </c>
      <c r="M2711">
        <v>23182</v>
      </c>
      <c r="N2711">
        <v>53339</v>
      </c>
      <c r="O2711">
        <v>4.0999999999999996</v>
      </c>
      <c r="P2711">
        <v>13.6</v>
      </c>
      <c r="Q2711">
        <v>132637</v>
      </c>
      <c r="R2711">
        <v>74844</v>
      </c>
      <c r="S2711">
        <v>57793</v>
      </c>
      <c r="T2711">
        <v>13.3</v>
      </c>
      <c r="U2711">
        <v>23.6</v>
      </c>
      <c r="V2711">
        <v>-56116</v>
      </c>
      <c r="W2711">
        <v>-10</v>
      </c>
      <c r="X2711">
        <v>27.2</v>
      </c>
      <c r="Y2711">
        <v>21859</v>
      </c>
      <c r="Z2711">
        <v>21867</v>
      </c>
      <c r="AA2711">
        <v>56924</v>
      </c>
      <c r="AB2711">
        <v>0</v>
      </c>
    </row>
    <row r="2712" spans="1:28" x14ac:dyDescent="0.35">
      <c r="A2712">
        <v>2004</v>
      </c>
      <c r="B2712" t="s">
        <v>43</v>
      </c>
      <c r="C2712" t="s">
        <v>65</v>
      </c>
      <c r="D2712">
        <v>142803</v>
      </c>
      <c r="E2712">
        <v>143303</v>
      </c>
      <c r="F2712">
        <v>320566</v>
      </c>
      <c r="G2712">
        <v>339137</v>
      </c>
      <c r="H2712">
        <v>5948</v>
      </c>
      <c r="I2712">
        <v>4</v>
      </c>
      <c r="J2712">
        <v>18346</v>
      </c>
      <c r="K2712">
        <v>12.2</v>
      </c>
      <c r="L2712">
        <v>42380</v>
      </c>
      <c r="M2712">
        <v>12860</v>
      </c>
      <c r="N2712">
        <v>29520</v>
      </c>
      <c r="O2712">
        <v>3.8</v>
      </c>
      <c r="P2712">
        <v>12.5</v>
      </c>
      <c r="Q2712">
        <v>79521</v>
      </c>
      <c r="R2712">
        <v>45157</v>
      </c>
      <c r="S2712">
        <v>34364</v>
      </c>
      <c r="T2712">
        <v>13.3</v>
      </c>
      <c r="U2712">
        <v>23.4</v>
      </c>
      <c r="V2712">
        <v>-37141</v>
      </c>
      <c r="W2712">
        <v>-10.9</v>
      </c>
      <c r="X2712">
        <v>25</v>
      </c>
      <c r="Y2712">
        <v>13443</v>
      </c>
      <c r="Z2712">
        <v>13447</v>
      </c>
      <c r="AA2712">
        <v>34693</v>
      </c>
      <c r="AB2712">
        <v>0</v>
      </c>
    </row>
    <row r="2713" spans="1:28" x14ac:dyDescent="0.35">
      <c r="A2713">
        <v>2004</v>
      </c>
      <c r="B2713" t="s">
        <v>43</v>
      </c>
      <c r="C2713" t="s">
        <v>66</v>
      </c>
      <c r="D2713">
        <v>48494</v>
      </c>
      <c r="E2713">
        <v>48765</v>
      </c>
      <c r="F2713">
        <v>108937</v>
      </c>
      <c r="G2713">
        <v>115610</v>
      </c>
      <c r="H2713">
        <v>1971</v>
      </c>
      <c r="I2713">
        <v>3.9</v>
      </c>
      <c r="J2713">
        <v>6414</v>
      </c>
      <c r="K2713">
        <v>12.5</v>
      </c>
      <c r="L2713">
        <v>14093</v>
      </c>
      <c r="M2713">
        <v>4284</v>
      </c>
      <c r="N2713">
        <v>9809</v>
      </c>
      <c r="O2713">
        <v>3.7</v>
      </c>
      <c r="P2713">
        <v>12.2</v>
      </c>
      <c r="Q2713">
        <v>27439</v>
      </c>
      <c r="R2713">
        <v>15769</v>
      </c>
      <c r="S2713">
        <v>11670</v>
      </c>
      <c r="T2713">
        <v>13.6</v>
      </c>
      <c r="U2713">
        <v>23.7</v>
      </c>
      <c r="V2713">
        <v>-13346</v>
      </c>
      <c r="W2713">
        <v>-11.5</v>
      </c>
      <c r="X2713">
        <v>24.4</v>
      </c>
      <c r="Y2713">
        <v>4720</v>
      </c>
      <c r="Z2713">
        <v>4720</v>
      </c>
      <c r="AA2713">
        <v>12050</v>
      </c>
      <c r="AB2713">
        <v>0</v>
      </c>
    </row>
    <row r="2714" spans="1:28" x14ac:dyDescent="0.35">
      <c r="A2714">
        <v>2004</v>
      </c>
      <c r="B2714" t="s">
        <v>43</v>
      </c>
      <c r="C2714" t="s">
        <v>45</v>
      </c>
      <c r="D2714">
        <v>175932</v>
      </c>
      <c r="E2714">
        <v>176888</v>
      </c>
      <c r="F2714">
        <v>405959</v>
      </c>
      <c r="G2714">
        <v>433438</v>
      </c>
      <c r="H2714">
        <v>5314</v>
      </c>
      <c r="I2714">
        <v>2.9</v>
      </c>
      <c r="J2714">
        <v>22916</v>
      </c>
      <c r="K2714">
        <v>12.3</v>
      </c>
      <c r="L2714">
        <v>45474</v>
      </c>
      <c r="M2714">
        <v>12469</v>
      </c>
      <c r="N2714">
        <v>33005</v>
      </c>
      <c r="O2714">
        <v>2.9</v>
      </c>
      <c r="P2714">
        <v>10.5</v>
      </c>
      <c r="Q2714">
        <v>100431</v>
      </c>
      <c r="R2714">
        <v>59283</v>
      </c>
      <c r="S2714">
        <v>41148</v>
      </c>
      <c r="T2714">
        <v>13.7</v>
      </c>
      <c r="U2714">
        <v>23.2</v>
      </c>
      <c r="V2714">
        <v>-54957</v>
      </c>
      <c r="W2714">
        <v>-12.7</v>
      </c>
      <c r="X2714">
        <v>21</v>
      </c>
      <c r="Y2714">
        <v>17877</v>
      </c>
      <c r="Z2714">
        <v>17888</v>
      </c>
      <c r="AA2714">
        <v>47629</v>
      </c>
      <c r="AB2714">
        <v>0</v>
      </c>
    </row>
    <row r="2715" spans="1:28" x14ac:dyDescent="0.35">
      <c r="A2715">
        <v>2004</v>
      </c>
      <c r="B2715" t="s">
        <v>46</v>
      </c>
      <c r="C2715" t="s">
        <v>44</v>
      </c>
      <c r="D2715">
        <v>41375</v>
      </c>
      <c r="E2715">
        <v>41685</v>
      </c>
      <c r="F2715">
        <v>504703</v>
      </c>
      <c r="G2715">
        <v>253056</v>
      </c>
      <c r="H2715">
        <v>41571</v>
      </c>
      <c r="I2715">
        <v>199.5</v>
      </c>
      <c r="J2715">
        <v>0</v>
      </c>
      <c r="K2715">
        <v>0</v>
      </c>
      <c r="L2715">
        <v>503294</v>
      </c>
      <c r="M2715">
        <v>503294</v>
      </c>
      <c r="N2715">
        <v>0</v>
      </c>
      <c r="O2715">
        <v>198.9</v>
      </c>
      <c r="P2715">
        <v>198.9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503294</v>
      </c>
      <c r="W2715">
        <v>198.9</v>
      </c>
      <c r="X2715">
        <v>0</v>
      </c>
      <c r="AB2715">
        <v>0</v>
      </c>
    </row>
    <row r="2716" spans="1:28" x14ac:dyDescent="0.35">
      <c r="A2716">
        <v>2004</v>
      </c>
      <c r="B2716" t="s">
        <v>46</v>
      </c>
      <c r="C2716" t="s">
        <v>57</v>
      </c>
      <c r="D2716">
        <v>71134</v>
      </c>
      <c r="E2716">
        <v>71423</v>
      </c>
      <c r="F2716">
        <v>480147</v>
      </c>
      <c r="G2716">
        <v>476196</v>
      </c>
      <c r="H2716">
        <v>164</v>
      </c>
      <c r="I2716">
        <v>0.2</v>
      </c>
      <c r="J2716">
        <v>5946</v>
      </c>
      <c r="K2716">
        <v>8</v>
      </c>
      <c r="L2716">
        <v>138369</v>
      </c>
      <c r="M2716">
        <v>344</v>
      </c>
      <c r="N2716">
        <v>138025</v>
      </c>
      <c r="O2716">
        <v>0.1</v>
      </c>
      <c r="P2716">
        <v>29.1</v>
      </c>
      <c r="Q2716">
        <v>130466</v>
      </c>
      <c r="R2716">
        <v>72241</v>
      </c>
      <c r="S2716">
        <v>58225</v>
      </c>
      <c r="T2716">
        <v>15.2</v>
      </c>
      <c r="U2716">
        <v>27.4</v>
      </c>
      <c r="V2716">
        <v>7903</v>
      </c>
      <c r="W2716">
        <v>1.7</v>
      </c>
      <c r="X2716">
        <v>54.8</v>
      </c>
      <c r="Y2716">
        <v>5099</v>
      </c>
      <c r="Z2716">
        <v>5099</v>
      </c>
      <c r="AA2716">
        <v>62342</v>
      </c>
      <c r="AB2716">
        <v>0</v>
      </c>
    </row>
    <row r="2717" spans="1:28" x14ac:dyDescent="0.35">
      <c r="A2717">
        <v>2004</v>
      </c>
      <c r="B2717" t="s">
        <v>46</v>
      </c>
      <c r="C2717" t="s">
        <v>58</v>
      </c>
      <c r="D2717">
        <v>66910</v>
      </c>
      <c r="E2717">
        <v>67426</v>
      </c>
      <c r="F2717">
        <v>431940</v>
      </c>
      <c r="G2717">
        <v>445258</v>
      </c>
      <c r="H2717">
        <v>729</v>
      </c>
      <c r="I2717">
        <v>1</v>
      </c>
      <c r="J2717">
        <v>4553</v>
      </c>
      <c r="K2717">
        <v>6.6</v>
      </c>
      <c r="L2717">
        <v>89702</v>
      </c>
      <c r="M2717">
        <v>7310</v>
      </c>
      <c r="N2717">
        <v>82392</v>
      </c>
      <c r="O2717">
        <v>1.6</v>
      </c>
      <c r="P2717">
        <v>20.100000000000001</v>
      </c>
      <c r="Q2717">
        <v>116337</v>
      </c>
      <c r="R2717">
        <v>55145</v>
      </c>
      <c r="S2717">
        <v>61192</v>
      </c>
      <c r="T2717">
        <v>12.4</v>
      </c>
      <c r="U2717">
        <v>26.1</v>
      </c>
      <c r="V2717">
        <v>-26635</v>
      </c>
      <c r="W2717">
        <v>-6</v>
      </c>
      <c r="X2717">
        <v>40.200000000000003</v>
      </c>
      <c r="Y2717">
        <v>3917</v>
      </c>
      <c r="Z2717">
        <v>3917</v>
      </c>
      <c r="AA2717">
        <v>48175</v>
      </c>
      <c r="AB2717">
        <v>0</v>
      </c>
    </row>
    <row r="2718" spans="1:28" x14ac:dyDescent="0.35">
      <c r="A2718">
        <v>2004</v>
      </c>
      <c r="B2718" t="s">
        <v>46</v>
      </c>
      <c r="C2718" t="s">
        <v>59</v>
      </c>
      <c r="D2718">
        <v>59972</v>
      </c>
      <c r="E2718">
        <v>60530</v>
      </c>
      <c r="F2718">
        <v>385808</v>
      </c>
      <c r="G2718">
        <v>395665</v>
      </c>
      <c r="H2718">
        <v>619</v>
      </c>
      <c r="I2718">
        <v>1</v>
      </c>
      <c r="J2718">
        <v>3412</v>
      </c>
      <c r="K2718">
        <v>5.5</v>
      </c>
      <c r="L2718">
        <v>72834</v>
      </c>
      <c r="M2718">
        <v>6467</v>
      </c>
      <c r="N2718">
        <v>66367</v>
      </c>
      <c r="O2718">
        <v>1.6</v>
      </c>
      <c r="P2718">
        <v>18.399999999999999</v>
      </c>
      <c r="Q2718">
        <v>92547</v>
      </c>
      <c r="R2718">
        <v>40744</v>
      </c>
      <c r="S2718">
        <v>51803</v>
      </c>
      <c r="T2718">
        <v>10.3</v>
      </c>
      <c r="U2718">
        <v>23.4</v>
      </c>
      <c r="V2718">
        <v>-19713</v>
      </c>
      <c r="W2718">
        <v>-5</v>
      </c>
      <c r="X2718">
        <v>36.799999999999997</v>
      </c>
      <c r="Y2718">
        <v>2919</v>
      </c>
      <c r="Z2718">
        <v>2928</v>
      </c>
      <c r="AA2718">
        <v>35520</v>
      </c>
      <c r="AB2718">
        <v>0</v>
      </c>
    </row>
    <row r="2719" spans="1:28" x14ac:dyDescent="0.35">
      <c r="A2719">
        <v>2004</v>
      </c>
      <c r="B2719" t="s">
        <v>46</v>
      </c>
      <c r="C2719" t="s">
        <v>60</v>
      </c>
      <c r="D2719">
        <v>56109</v>
      </c>
      <c r="E2719">
        <v>56629</v>
      </c>
      <c r="F2719">
        <v>359997</v>
      </c>
      <c r="G2719">
        <v>369213</v>
      </c>
      <c r="H2719">
        <v>578</v>
      </c>
      <c r="I2719">
        <v>1</v>
      </c>
      <c r="J2719">
        <v>2957</v>
      </c>
      <c r="K2719">
        <v>5.0999999999999996</v>
      </c>
      <c r="L2719">
        <v>63097</v>
      </c>
      <c r="M2719">
        <v>6074</v>
      </c>
      <c r="N2719">
        <v>57023</v>
      </c>
      <c r="O2719">
        <v>1.6</v>
      </c>
      <c r="P2719">
        <v>17.100000000000001</v>
      </c>
      <c r="Q2719">
        <v>81528</v>
      </c>
      <c r="R2719">
        <v>35434</v>
      </c>
      <c r="S2719">
        <v>46094</v>
      </c>
      <c r="T2719">
        <v>9.6</v>
      </c>
      <c r="U2719">
        <v>22.1</v>
      </c>
      <c r="V2719">
        <v>-18431</v>
      </c>
      <c r="W2719">
        <v>-5</v>
      </c>
      <c r="X2719">
        <v>34.200000000000003</v>
      </c>
      <c r="Y2719">
        <v>2512</v>
      </c>
      <c r="Z2719">
        <v>2517</v>
      </c>
      <c r="AA2719">
        <v>30845</v>
      </c>
      <c r="AB2719">
        <v>0</v>
      </c>
    </row>
    <row r="2720" spans="1:28" x14ac:dyDescent="0.35">
      <c r="A2720">
        <v>2004</v>
      </c>
      <c r="B2720" t="s">
        <v>46</v>
      </c>
      <c r="C2720" t="s">
        <v>61</v>
      </c>
      <c r="D2720">
        <v>51311</v>
      </c>
      <c r="E2720">
        <v>51903</v>
      </c>
      <c r="F2720">
        <v>328764</v>
      </c>
      <c r="G2720">
        <v>338264</v>
      </c>
      <c r="H2720">
        <v>545</v>
      </c>
      <c r="I2720">
        <v>1</v>
      </c>
      <c r="J2720">
        <v>2551</v>
      </c>
      <c r="K2720">
        <v>4.8</v>
      </c>
      <c r="L2720">
        <v>54620</v>
      </c>
      <c r="M2720">
        <v>5842</v>
      </c>
      <c r="N2720">
        <v>48778</v>
      </c>
      <c r="O2720">
        <v>1.7</v>
      </c>
      <c r="P2720">
        <v>16.100000000000001</v>
      </c>
      <c r="Q2720">
        <v>73620</v>
      </c>
      <c r="R2720">
        <v>30385</v>
      </c>
      <c r="S2720">
        <v>43235</v>
      </c>
      <c r="T2720">
        <v>9</v>
      </c>
      <c r="U2720">
        <v>21.8</v>
      </c>
      <c r="V2720">
        <v>-19000</v>
      </c>
      <c r="W2720">
        <v>-5.7</v>
      </c>
      <c r="X2720">
        <v>32.200000000000003</v>
      </c>
      <c r="Y2720">
        <v>2115</v>
      </c>
      <c r="Z2720">
        <v>2117</v>
      </c>
      <c r="AA2720">
        <v>25722</v>
      </c>
      <c r="AB2720">
        <v>0</v>
      </c>
    </row>
    <row r="2721" spans="1:28" x14ac:dyDescent="0.35">
      <c r="A2721">
        <v>2004</v>
      </c>
      <c r="B2721" t="s">
        <v>46</v>
      </c>
      <c r="C2721" t="s">
        <v>62</v>
      </c>
      <c r="D2721">
        <v>209933</v>
      </c>
      <c r="E2721">
        <v>211370</v>
      </c>
      <c r="F2721">
        <v>1341802</v>
      </c>
      <c r="G2721">
        <v>1377898</v>
      </c>
      <c r="H2721">
        <v>2040</v>
      </c>
      <c r="I2721">
        <v>0.9</v>
      </c>
      <c r="J2721">
        <v>8642</v>
      </c>
      <c r="K2721">
        <v>4</v>
      </c>
      <c r="L2721">
        <v>201518</v>
      </c>
      <c r="M2721">
        <v>22258</v>
      </c>
      <c r="N2721">
        <v>179260</v>
      </c>
      <c r="O2721">
        <v>1.6</v>
      </c>
      <c r="P2721">
        <v>14.6</v>
      </c>
      <c r="Q2721">
        <v>273710</v>
      </c>
      <c r="R2721">
        <v>104263</v>
      </c>
      <c r="S2721">
        <v>169447</v>
      </c>
      <c r="T2721">
        <v>7.6</v>
      </c>
      <c r="U2721">
        <v>19.899999999999999</v>
      </c>
      <c r="V2721">
        <v>-72192</v>
      </c>
      <c r="W2721">
        <v>-5.3</v>
      </c>
      <c r="X2721">
        <v>29.2</v>
      </c>
      <c r="Y2721">
        <v>7189</v>
      </c>
      <c r="Z2721">
        <v>7204</v>
      </c>
      <c r="AA2721">
        <v>88413</v>
      </c>
      <c r="AB2721">
        <v>0</v>
      </c>
    </row>
    <row r="2722" spans="1:28" x14ac:dyDescent="0.35">
      <c r="A2722">
        <v>2004</v>
      </c>
      <c r="B2722" t="s">
        <v>46</v>
      </c>
      <c r="C2722" t="s">
        <v>63</v>
      </c>
      <c r="D2722">
        <v>145127</v>
      </c>
      <c r="E2722">
        <v>146291</v>
      </c>
      <c r="F2722">
        <v>927142</v>
      </c>
      <c r="G2722">
        <v>948960</v>
      </c>
      <c r="H2722">
        <v>1224</v>
      </c>
      <c r="I2722">
        <v>0.8</v>
      </c>
      <c r="J2722">
        <v>4702</v>
      </c>
      <c r="K2722">
        <v>3.2</v>
      </c>
      <c r="L2722">
        <v>123551</v>
      </c>
      <c r="M2722">
        <v>13635</v>
      </c>
      <c r="N2722">
        <v>109916</v>
      </c>
      <c r="O2722">
        <v>1.4</v>
      </c>
      <c r="P2722">
        <v>13</v>
      </c>
      <c r="Q2722">
        <v>167187</v>
      </c>
      <c r="R2722">
        <v>56556</v>
      </c>
      <c r="S2722">
        <v>110631</v>
      </c>
      <c r="T2722">
        <v>6</v>
      </c>
      <c r="U2722">
        <v>17.600000000000001</v>
      </c>
      <c r="V2722">
        <v>-43636</v>
      </c>
      <c r="W2722">
        <v>-4.5999999999999996</v>
      </c>
      <c r="X2722">
        <v>26</v>
      </c>
      <c r="Y2722">
        <v>3783</v>
      </c>
      <c r="Z2722">
        <v>3784</v>
      </c>
      <c r="AA2722">
        <v>46623</v>
      </c>
      <c r="AB2722">
        <v>0</v>
      </c>
    </row>
    <row r="2723" spans="1:28" x14ac:dyDescent="0.35">
      <c r="A2723">
        <v>2004</v>
      </c>
      <c r="B2723" t="s">
        <v>46</v>
      </c>
      <c r="C2723" t="s">
        <v>64</v>
      </c>
      <c r="D2723">
        <v>121997</v>
      </c>
      <c r="E2723">
        <v>123491</v>
      </c>
      <c r="F2723">
        <v>777266</v>
      </c>
      <c r="G2723">
        <v>794037</v>
      </c>
      <c r="H2723">
        <v>813</v>
      </c>
      <c r="I2723">
        <v>0.7</v>
      </c>
      <c r="J2723">
        <v>3451</v>
      </c>
      <c r="K2723">
        <v>2.8</v>
      </c>
      <c r="L2723">
        <v>93193</v>
      </c>
      <c r="M2723">
        <v>9124</v>
      </c>
      <c r="N2723">
        <v>84069</v>
      </c>
      <c r="O2723">
        <v>1.1000000000000001</v>
      </c>
      <c r="P2723">
        <v>11.7</v>
      </c>
      <c r="Q2723">
        <v>126735</v>
      </c>
      <c r="R2723">
        <v>40071</v>
      </c>
      <c r="S2723">
        <v>86664</v>
      </c>
      <c r="T2723">
        <v>5</v>
      </c>
      <c r="U2723">
        <v>16</v>
      </c>
      <c r="V2723">
        <v>-33542</v>
      </c>
      <c r="W2723">
        <v>-4.3</v>
      </c>
      <c r="X2723">
        <v>23.4</v>
      </c>
      <c r="Y2723">
        <v>2627</v>
      </c>
      <c r="Z2723">
        <v>2630</v>
      </c>
      <c r="AA2723">
        <v>32050</v>
      </c>
      <c r="AB2723">
        <v>0</v>
      </c>
    </row>
    <row r="2724" spans="1:28" x14ac:dyDescent="0.35">
      <c r="A2724">
        <v>2004</v>
      </c>
      <c r="B2724" t="s">
        <v>46</v>
      </c>
      <c r="C2724" t="s">
        <v>65</v>
      </c>
      <c r="D2724">
        <v>81331</v>
      </c>
      <c r="E2724">
        <v>82951</v>
      </c>
      <c r="F2724">
        <v>521118</v>
      </c>
      <c r="G2724">
        <v>533375</v>
      </c>
      <c r="H2724">
        <v>528</v>
      </c>
      <c r="I2724">
        <v>0.6</v>
      </c>
      <c r="J2724">
        <v>2211</v>
      </c>
      <c r="K2724">
        <v>2.6</v>
      </c>
      <c r="L2724">
        <v>58279</v>
      </c>
      <c r="M2724">
        <v>5858</v>
      </c>
      <c r="N2724">
        <v>52421</v>
      </c>
      <c r="O2724">
        <v>1.1000000000000001</v>
      </c>
      <c r="P2724">
        <v>10.9</v>
      </c>
      <c r="Q2724">
        <v>82793</v>
      </c>
      <c r="R2724">
        <v>25506</v>
      </c>
      <c r="S2724">
        <v>57287</v>
      </c>
      <c r="T2724">
        <v>4.8</v>
      </c>
      <c r="U2724">
        <v>15.5</v>
      </c>
      <c r="V2724">
        <v>-24514</v>
      </c>
      <c r="W2724">
        <v>-4.5999999999999996</v>
      </c>
      <c r="X2724">
        <v>21.8</v>
      </c>
      <c r="Y2724">
        <v>1594</v>
      </c>
      <c r="Z2724">
        <v>1602</v>
      </c>
      <c r="AA2724">
        <v>19836</v>
      </c>
      <c r="AB2724">
        <v>0</v>
      </c>
    </row>
    <row r="2725" spans="1:28" x14ac:dyDescent="0.35">
      <c r="A2725">
        <v>2004</v>
      </c>
      <c r="B2725" t="s">
        <v>46</v>
      </c>
      <c r="C2725" t="s">
        <v>66</v>
      </c>
      <c r="D2725">
        <v>27597</v>
      </c>
      <c r="E2725">
        <v>28542</v>
      </c>
      <c r="F2725">
        <v>176676</v>
      </c>
      <c r="G2725">
        <v>181355</v>
      </c>
      <c r="H2725">
        <v>182</v>
      </c>
      <c r="I2725">
        <v>0.6</v>
      </c>
      <c r="J2725">
        <v>874</v>
      </c>
      <c r="K2725">
        <v>3</v>
      </c>
      <c r="L2725">
        <v>19262</v>
      </c>
      <c r="M2725">
        <v>1898</v>
      </c>
      <c r="N2725">
        <v>17364</v>
      </c>
      <c r="O2725">
        <v>1</v>
      </c>
      <c r="P2725">
        <v>10.6</v>
      </c>
      <c r="Q2725">
        <v>28620</v>
      </c>
      <c r="R2725">
        <v>9360</v>
      </c>
      <c r="S2725">
        <v>19260</v>
      </c>
      <c r="T2725">
        <v>5.2</v>
      </c>
      <c r="U2725">
        <v>15.8</v>
      </c>
      <c r="V2725">
        <v>-9358</v>
      </c>
      <c r="W2725">
        <v>-5.2</v>
      </c>
      <c r="X2725">
        <v>21.2</v>
      </c>
      <c r="Y2725">
        <v>536</v>
      </c>
      <c r="Z2725">
        <v>556</v>
      </c>
      <c r="AA2725">
        <v>6514</v>
      </c>
      <c r="AB2725">
        <v>0</v>
      </c>
    </row>
    <row r="2726" spans="1:28" x14ac:dyDescent="0.35">
      <c r="A2726">
        <v>2004</v>
      </c>
      <c r="B2726" t="s">
        <v>46</v>
      </c>
      <c r="C2726" t="s">
        <v>45</v>
      </c>
      <c r="D2726">
        <v>120814</v>
      </c>
      <c r="E2726">
        <v>124569</v>
      </c>
      <c r="F2726">
        <v>779512</v>
      </c>
      <c r="G2726">
        <v>800351</v>
      </c>
      <c r="H2726">
        <v>738</v>
      </c>
      <c r="I2726">
        <v>0.6</v>
      </c>
      <c r="J2726">
        <v>3593</v>
      </c>
      <c r="K2726">
        <v>2.8</v>
      </c>
      <c r="L2726">
        <v>77393</v>
      </c>
      <c r="M2726">
        <v>7620</v>
      </c>
      <c r="N2726">
        <v>69773</v>
      </c>
      <c r="O2726">
        <v>1</v>
      </c>
      <c r="P2726">
        <v>9.6999999999999993</v>
      </c>
      <c r="Q2726">
        <v>119070</v>
      </c>
      <c r="R2726">
        <v>38406</v>
      </c>
      <c r="S2726">
        <v>80664</v>
      </c>
      <c r="T2726">
        <v>4.8</v>
      </c>
      <c r="U2726">
        <v>14.9</v>
      </c>
      <c r="V2726">
        <v>-41677</v>
      </c>
      <c r="W2726">
        <v>-5.2</v>
      </c>
      <c r="X2726">
        <v>19.399999999999999</v>
      </c>
      <c r="Y2726">
        <v>2363</v>
      </c>
      <c r="Z2726">
        <v>2369</v>
      </c>
      <c r="AA2726">
        <v>28961</v>
      </c>
      <c r="AB2726">
        <v>0</v>
      </c>
    </row>
    <row r="2727" spans="1:28" x14ac:dyDescent="0.35">
      <c r="A2727">
        <v>2004</v>
      </c>
      <c r="B2727" t="s">
        <v>47</v>
      </c>
      <c r="C2727" t="s">
        <v>44</v>
      </c>
      <c r="D2727">
        <v>16286</v>
      </c>
      <c r="E2727">
        <v>16663</v>
      </c>
      <c r="F2727">
        <v>419743</v>
      </c>
      <c r="G2727">
        <v>210271</v>
      </c>
      <c r="H2727">
        <v>16633</v>
      </c>
      <c r="I2727">
        <v>199.6</v>
      </c>
      <c r="J2727">
        <v>0</v>
      </c>
      <c r="K2727">
        <v>0</v>
      </c>
      <c r="L2727">
        <v>418945</v>
      </c>
      <c r="M2727">
        <v>418945</v>
      </c>
      <c r="N2727">
        <v>0</v>
      </c>
      <c r="O2727">
        <v>199.2</v>
      </c>
      <c r="P2727">
        <v>199.2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418945</v>
      </c>
      <c r="W2727">
        <v>199.2</v>
      </c>
      <c r="X2727">
        <v>0</v>
      </c>
      <c r="AB2727">
        <v>0</v>
      </c>
    </row>
    <row r="2728" spans="1:28" x14ac:dyDescent="0.35">
      <c r="A2728">
        <v>2004</v>
      </c>
      <c r="B2728" t="s">
        <v>47</v>
      </c>
      <c r="C2728" t="s">
        <v>57</v>
      </c>
      <c r="D2728">
        <v>33146</v>
      </c>
      <c r="E2728">
        <v>33660</v>
      </c>
      <c r="F2728">
        <v>472126</v>
      </c>
      <c r="G2728">
        <v>462235</v>
      </c>
      <c r="H2728">
        <v>242</v>
      </c>
      <c r="I2728">
        <v>0.7</v>
      </c>
      <c r="J2728">
        <v>2409</v>
      </c>
      <c r="K2728">
        <v>6.9</v>
      </c>
      <c r="L2728">
        <v>134865</v>
      </c>
      <c r="M2728">
        <v>939</v>
      </c>
      <c r="N2728">
        <v>133926</v>
      </c>
      <c r="O2728">
        <v>0.2</v>
      </c>
      <c r="P2728">
        <v>29.2</v>
      </c>
      <c r="Q2728">
        <v>115083</v>
      </c>
      <c r="R2728">
        <v>61886</v>
      </c>
      <c r="S2728">
        <v>53197</v>
      </c>
      <c r="T2728">
        <v>13.4</v>
      </c>
      <c r="U2728">
        <v>24.9</v>
      </c>
      <c r="V2728">
        <v>19782</v>
      </c>
      <c r="W2728">
        <v>4.3</v>
      </c>
      <c r="X2728">
        <v>49.8</v>
      </c>
      <c r="Y2728">
        <v>2150</v>
      </c>
      <c r="Z2728">
        <v>2150</v>
      </c>
      <c r="AA2728">
        <v>55572</v>
      </c>
      <c r="AB2728">
        <v>0</v>
      </c>
    </row>
    <row r="2729" spans="1:28" x14ac:dyDescent="0.35">
      <c r="A2729">
        <v>2004</v>
      </c>
      <c r="B2729" t="s">
        <v>47</v>
      </c>
      <c r="C2729" t="s">
        <v>58</v>
      </c>
      <c r="D2729">
        <v>33652</v>
      </c>
      <c r="E2729">
        <v>34921</v>
      </c>
      <c r="F2729">
        <v>454555</v>
      </c>
      <c r="G2729">
        <v>461262</v>
      </c>
      <c r="H2729">
        <v>372</v>
      </c>
      <c r="I2729">
        <v>1</v>
      </c>
      <c r="J2729">
        <v>1814</v>
      </c>
      <c r="K2729">
        <v>5.0999999999999996</v>
      </c>
      <c r="L2729">
        <v>88942</v>
      </c>
      <c r="M2729">
        <v>5351</v>
      </c>
      <c r="N2729">
        <v>83591</v>
      </c>
      <c r="O2729">
        <v>1.2</v>
      </c>
      <c r="P2729">
        <v>19.3</v>
      </c>
      <c r="Q2729">
        <v>102356</v>
      </c>
      <c r="R2729">
        <v>45178</v>
      </c>
      <c r="S2729">
        <v>57178</v>
      </c>
      <c r="T2729">
        <v>9.8000000000000007</v>
      </c>
      <c r="U2729">
        <v>22.2</v>
      </c>
      <c r="V2729">
        <v>-13414</v>
      </c>
      <c r="W2729">
        <v>-2.9</v>
      </c>
      <c r="X2729">
        <v>38.6</v>
      </c>
      <c r="Y2729">
        <v>1546</v>
      </c>
      <c r="Z2729">
        <v>1554</v>
      </c>
      <c r="AA2729">
        <v>39763</v>
      </c>
      <c r="AB2729">
        <v>0</v>
      </c>
    </row>
    <row r="2730" spans="1:28" x14ac:dyDescent="0.35">
      <c r="A2730">
        <v>2004</v>
      </c>
      <c r="B2730" t="s">
        <v>47</v>
      </c>
      <c r="C2730" t="s">
        <v>59</v>
      </c>
      <c r="D2730">
        <v>30910</v>
      </c>
      <c r="E2730">
        <v>32313</v>
      </c>
      <c r="F2730">
        <v>415529</v>
      </c>
      <c r="G2730">
        <v>420446</v>
      </c>
      <c r="H2730">
        <v>381</v>
      </c>
      <c r="I2730">
        <v>1.2</v>
      </c>
      <c r="J2730">
        <v>1434</v>
      </c>
      <c r="K2730">
        <v>4.4000000000000004</v>
      </c>
      <c r="L2730">
        <v>73329</v>
      </c>
      <c r="M2730">
        <v>5389</v>
      </c>
      <c r="N2730">
        <v>67940</v>
      </c>
      <c r="O2730">
        <v>1.3</v>
      </c>
      <c r="P2730">
        <v>17.399999999999999</v>
      </c>
      <c r="Q2730">
        <v>83162</v>
      </c>
      <c r="R2730">
        <v>34191</v>
      </c>
      <c r="S2730">
        <v>48971</v>
      </c>
      <c r="T2730">
        <v>8.1</v>
      </c>
      <c r="U2730">
        <v>19.8</v>
      </c>
      <c r="V2730">
        <v>-9833</v>
      </c>
      <c r="W2730">
        <v>-2.4</v>
      </c>
      <c r="X2730">
        <v>34.799999999999997</v>
      </c>
      <c r="Y2730">
        <v>1151</v>
      </c>
      <c r="Z2730">
        <v>1164</v>
      </c>
      <c r="AA2730">
        <v>29854</v>
      </c>
      <c r="AB2730">
        <v>0</v>
      </c>
    </row>
    <row r="2731" spans="1:28" x14ac:dyDescent="0.35">
      <c r="A2731">
        <v>2004</v>
      </c>
      <c r="B2731" t="s">
        <v>47</v>
      </c>
      <c r="C2731" t="s">
        <v>60</v>
      </c>
      <c r="D2731">
        <v>29739</v>
      </c>
      <c r="E2731">
        <v>31257</v>
      </c>
      <c r="F2731">
        <v>399580</v>
      </c>
      <c r="G2731">
        <v>404889</v>
      </c>
      <c r="H2731">
        <v>319</v>
      </c>
      <c r="I2731">
        <v>1</v>
      </c>
      <c r="J2731">
        <v>1326</v>
      </c>
      <c r="K2731">
        <v>4.2</v>
      </c>
      <c r="L2731">
        <v>65868</v>
      </c>
      <c r="M2731">
        <v>5239</v>
      </c>
      <c r="N2731">
        <v>60629</v>
      </c>
      <c r="O2731">
        <v>1.3</v>
      </c>
      <c r="P2731">
        <v>16.3</v>
      </c>
      <c r="Q2731">
        <v>76486</v>
      </c>
      <c r="R2731">
        <v>31062</v>
      </c>
      <c r="S2731">
        <v>45424</v>
      </c>
      <c r="T2731">
        <v>7.7</v>
      </c>
      <c r="U2731">
        <v>18.899999999999999</v>
      </c>
      <c r="V2731">
        <v>-10618</v>
      </c>
      <c r="W2731">
        <v>-2.6</v>
      </c>
      <c r="X2731">
        <v>32.6</v>
      </c>
      <c r="Y2731">
        <v>1018</v>
      </c>
      <c r="Z2731">
        <v>1032</v>
      </c>
      <c r="AA2731">
        <v>26305</v>
      </c>
      <c r="AB2731">
        <v>0</v>
      </c>
    </row>
    <row r="2732" spans="1:28" x14ac:dyDescent="0.35">
      <c r="A2732">
        <v>2004</v>
      </c>
      <c r="B2732" t="s">
        <v>47</v>
      </c>
      <c r="C2732" t="s">
        <v>61</v>
      </c>
      <c r="D2732">
        <v>28330</v>
      </c>
      <c r="E2732">
        <v>30159</v>
      </c>
      <c r="F2732">
        <v>379422</v>
      </c>
      <c r="G2732">
        <v>383258</v>
      </c>
      <c r="H2732">
        <v>324</v>
      </c>
      <c r="I2732">
        <v>1.1000000000000001</v>
      </c>
      <c r="J2732">
        <v>1086</v>
      </c>
      <c r="K2732">
        <v>3.6</v>
      </c>
      <c r="L2732">
        <v>60398</v>
      </c>
      <c r="M2732">
        <v>5664</v>
      </c>
      <c r="N2732">
        <v>54734</v>
      </c>
      <c r="O2732">
        <v>1.5</v>
      </c>
      <c r="P2732">
        <v>15.8</v>
      </c>
      <c r="Q2732">
        <v>68070</v>
      </c>
      <c r="R2732">
        <v>24631</v>
      </c>
      <c r="S2732">
        <v>43439</v>
      </c>
      <c r="T2732">
        <v>6.4</v>
      </c>
      <c r="U2732">
        <v>17.8</v>
      </c>
      <c r="V2732">
        <v>-7672</v>
      </c>
      <c r="W2732">
        <v>-2</v>
      </c>
      <c r="X2732">
        <v>31.6</v>
      </c>
      <c r="Y2732">
        <v>819</v>
      </c>
      <c r="Z2732">
        <v>823</v>
      </c>
      <c r="AA2732">
        <v>20791</v>
      </c>
      <c r="AB2732">
        <v>0</v>
      </c>
    </row>
    <row r="2733" spans="1:28" x14ac:dyDescent="0.35">
      <c r="A2733">
        <v>2004</v>
      </c>
      <c r="B2733" t="s">
        <v>47</v>
      </c>
      <c r="C2733" t="s">
        <v>62</v>
      </c>
      <c r="D2733">
        <v>119851</v>
      </c>
      <c r="E2733">
        <v>124275</v>
      </c>
      <c r="F2733">
        <v>1595062</v>
      </c>
      <c r="G2733">
        <v>1618644</v>
      </c>
      <c r="H2733">
        <v>1233</v>
      </c>
      <c r="I2733">
        <v>1</v>
      </c>
      <c r="J2733">
        <v>3854</v>
      </c>
      <c r="K2733">
        <v>3.1</v>
      </c>
      <c r="L2733">
        <v>222934</v>
      </c>
      <c r="M2733">
        <v>19496</v>
      </c>
      <c r="N2733">
        <v>203438</v>
      </c>
      <c r="O2733">
        <v>1.2</v>
      </c>
      <c r="P2733">
        <v>13.8</v>
      </c>
      <c r="Q2733">
        <v>270097</v>
      </c>
      <c r="R2733">
        <v>93040</v>
      </c>
      <c r="S2733">
        <v>177057</v>
      </c>
      <c r="T2733">
        <v>5.7</v>
      </c>
      <c r="U2733">
        <v>16.7</v>
      </c>
      <c r="V2733">
        <v>-47163</v>
      </c>
      <c r="W2733">
        <v>-2.9</v>
      </c>
      <c r="X2733">
        <v>27.6</v>
      </c>
      <c r="Y2733">
        <v>3009</v>
      </c>
      <c r="Z2733">
        <v>3034</v>
      </c>
      <c r="AA2733">
        <v>78065</v>
      </c>
      <c r="AB2733">
        <v>0</v>
      </c>
    </row>
    <row r="2734" spans="1:28" x14ac:dyDescent="0.35">
      <c r="A2734">
        <v>2004</v>
      </c>
      <c r="B2734" t="s">
        <v>47</v>
      </c>
      <c r="C2734" t="s">
        <v>63</v>
      </c>
      <c r="D2734">
        <v>88475</v>
      </c>
      <c r="E2734">
        <v>91599</v>
      </c>
      <c r="F2734">
        <v>1173891</v>
      </c>
      <c r="G2734">
        <v>1188387</v>
      </c>
      <c r="H2734">
        <v>751</v>
      </c>
      <c r="I2734">
        <v>0.8</v>
      </c>
      <c r="J2734">
        <v>2113</v>
      </c>
      <c r="K2734">
        <v>2.2999999999999998</v>
      </c>
      <c r="L2734">
        <v>145252</v>
      </c>
      <c r="M2734">
        <v>12685</v>
      </c>
      <c r="N2734">
        <v>132567</v>
      </c>
      <c r="O2734">
        <v>1.1000000000000001</v>
      </c>
      <c r="P2734">
        <v>12.2</v>
      </c>
      <c r="Q2734">
        <v>174244</v>
      </c>
      <c r="R2734">
        <v>50305</v>
      </c>
      <c r="S2734">
        <v>123939</v>
      </c>
      <c r="T2734">
        <v>4.2</v>
      </c>
      <c r="U2734">
        <v>14.7</v>
      </c>
      <c r="V2734">
        <v>-28992</v>
      </c>
      <c r="W2734">
        <v>-2.5</v>
      </c>
      <c r="X2734">
        <v>24.4</v>
      </c>
      <c r="Y2734">
        <v>1579</v>
      </c>
      <c r="Z2734">
        <v>1580</v>
      </c>
      <c r="AA2734">
        <v>41057</v>
      </c>
      <c r="AB2734">
        <v>0</v>
      </c>
    </row>
    <row r="2735" spans="1:28" x14ac:dyDescent="0.35">
      <c r="A2735">
        <v>2004</v>
      </c>
      <c r="B2735" t="s">
        <v>47</v>
      </c>
      <c r="C2735" t="s">
        <v>64</v>
      </c>
      <c r="D2735">
        <v>74939</v>
      </c>
      <c r="E2735">
        <v>79283</v>
      </c>
      <c r="F2735">
        <v>994438</v>
      </c>
      <c r="G2735">
        <v>1007698</v>
      </c>
      <c r="H2735">
        <v>554</v>
      </c>
      <c r="I2735">
        <v>0.7</v>
      </c>
      <c r="J2735">
        <v>1737</v>
      </c>
      <c r="K2735">
        <v>2.2000000000000002</v>
      </c>
      <c r="L2735">
        <v>110952</v>
      </c>
      <c r="M2735">
        <v>9287</v>
      </c>
      <c r="N2735">
        <v>101665</v>
      </c>
      <c r="O2735">
        <v>0.9</v>
      </c>
      <c r="P2735">
        <v>11</v>
      </c>
      <c r="Q2735">
        <v>137471</v>
      </c>
      <c r="R2735">
        <v>37891</v>
      </c>
      <c r="S2735">
        <v>99580</v>
      </c>
      <c r="T2735">
        <v>3.8</v>
      </c>
      <c r="U2735">
        <v>13.6</v>
      </c>
      <c r="V2735">
        <v>-26519</v>
      </c>
      <c r="W2735">
        <v>-2.6</v>
      </c>
      <c r="X2735">
        <v>22</v>
      </c>
      <c r="Y2735">
        <v>1121</v>
      </c>
      <c r="Z2735">
        <v>1126</v>
      </c>
      <c r="AA2735">
        <v>29177</v>
      </c>
      <c r="AB2735">
        <v>0</v>
      </c>
    </row>
    <row r="2736" spans="1:28" x14ac:dyDescent="0.35">
      <c r="A2736">
        <v>2004</v>
      </c>
      <c r="B2736" t="s">
        <v>47</v>
      </c>
      <c r="C2736" t="s">
        <v>65</v>
      </c>
      <c r="D2736">
        <v>53829</v>
      </c>
      <c r="E2736">
        <v>58112</v>
      </c>
      <c r="F2736">
        <v>714134</v>
      </c>
      <c r="G2736">
        <v>723327</v>
      </c>
      <c r="H2736">
        <v>411</v>
      </c>
      <c r="I2736">
        <v>0.7</v>
      </c>
      <c r="J2736">
        <v>1059</v>
      </c>
      <c r="K2736">
        <v>1.8</v>
      </c>
      <c r="L2736">
        <v>73958</v>
      </c>
      <c r="M2736">
        <v>6278</v>
      </c>
      <c r="N2736">
        <v>67680</v>
      </c>
      <c r="O2736">
        <v>0.9</v>
      </c>
      <c r="P2736">
        <v>10.199999999999999</v>
      </c>
      <c r="Q2736">
        <v>92343</v>
      </c>
      <c r="R2736">
        <v>22903</v>
      </c>
      <c r="S2736">
        <v>69440</v>
      </c>
      <c r="T2736">
        <v>3.2</v>
      </c>
      <c r="U2736">
        <v>12.8</v>
      </c>
      <c r="V2736">
        <v>-18385</v>
      </c>
      <c r="W2736">
        <v>-2.6</v>
      </c>
      <c r="X2736">
        <v>20.399999999999999</v>
      </c>
      <c r="Y2736">
        <v>635</v>
      </c>
      <c r="Z2736">
        <v>642</v>
      </c>
      <c r="AA2736">
        <v>16707</v>
      </c>
      <c r="AB2736">
        <v>0</v>
      </c>
    </row>
    <row r="2737" spans="1:28" x14ac:dyDescent="0.35">
      <c r="A2737">
        <v>2004</v>
      </c>
      <c r="B2737" t="s">
        <v>47</v>
      </c>
      <c r="C2737" t="s">
        <v>66</v>
      </c>
      <c r="D2737">
        <v>19377</v>
      </c>
      <c r="E2737">
        <v>22214</v>
      </c>
      <c r="F2737">
        <v>258730</v>
      </c>
      <c r="G2737">
        <v>262357</v>
      </c>
      <c r="H2737">
        <v>184</v>
      </c>
      <c r="I2737">
        <v>0.8</v>
      </c>
      <c r="J2737">
        <v>490</v>
      </c>
      <c r="K2737">
        <v>2.2000000000000002</v>
      </c>
      <c r="L2737">
        <v>26485</v>
      </c>
      <c r="M2737">
        <v>2729</v>
      </c>
      <c r="N2737">
        <v>23756</v>
      </c>
      <c r="O2737">
        <v>1</v>
      </c>
      <c r="P2737">
        <v>10.1</v>
      </c>
      <c r="Q2737">
        <v>33739</v>
      </c>
      <c r="R2737">
        <v>8871</v>
      </c>
      <c r="S2737">
        <v>24868</v>
      </c>
      <c r="T2737">
        <v>3.4</v>
      </c>
      <c r="U2737">
        <v>12.9</v>
      </c>
      <c r="V2737">
        <v>-7254</v>
      </c>
      <c r="W2737">
        <v>-2.8</v>
      </c>
      <c r="X2737">
        <v>20.2</v>
      </c>
      <c r="Y2737">
        <v>219</v>
      </c>
      <c r="Z2737">
        <v>237</v>
      </c>
      <c r="AA2737">
        <v>5676</v>
      </c>
      <c r="AB2737">
        <v>0</v>
      </c>
    </row>
    <row r="2738" spans="1:28" x14ac:dyDescent="0.35">
      <c r="A2738">
        <v>2004</v>
      </c>
      <c r="B2738" t="s">
        <v>47</v>
      </c>
      <c r="C2738" t="s">
        <v>45</v>
      </c>
      <c r="D2738">
        <v>97299</v>
      </c>
      <c r="E2738">
        <v>108487</v>
      </c>
      <c r="F2738">
        <v>1303768</v>
      </c>
      <c r="G2738">
        <v>1326170</v>
      </c>
      <c r="H2738">
        <v>690</v>
      </c>
      <c r="I2738">
        <v>0.6</v>
      </c>
      <c r="J2738">
        <v>2266</v>
      </c>
      <c r="K2738">
        <v>2.1</v>
      </c>
      <c r="L2738">
        <v>117422</v>
      </c>
      <c r="M2738">
        <v>10271</v>
      </c>
      <c r="N2738">
        <v>107151</v>
      </c>
      <c r="O2738">
        <v>0.8</v>
      </c>
      <c r="P2738">
        <v>8.9</v>
      </c>
      <c r="Q2738">
        <v>162226</v>
      </c>
      <c r="R2738">
        <v>41591</v>
      </c>
      <c r="S2738">
        <v>120635</v>
      </c>
      <c r="T2738">
        <v>3.1</v>
      </c>
      <c r="U2738">
        <v>12.2</v>
      </c>
      <c r="V2738">
        <v>-44804</v>
      </c>
      <c r="W2738">
        <v>-3.3</v>
      </c>
      <c r="X2738">
        <v>17.8</v>
      </c>
      <c r="Y2738">
        <v>1053</v>
      </c>
      <c r="Z2738">
        <v>1083</v>
      </c>
      <c r="AA2738">
        <v>27472</v>
      </c>
      <c r="AB2738">
        <v>0</v>
      </c>
    </row>
    <row r="2739" spans="1:28" x14ac:dyDescent="0.35">
      <c r="A2739">
        <v>2004</v>
      </c>
      <c r="B2739" t="s">
        <v>48</v>
      </c>
      <c r="C2739" t="s">
        <v>44</v>
      </c>
      <c r="D2739">
        <v>7311</v>
      </c>
      <c r="E2739">
        <v>7919</v>
      </c>
      <c r="F2739">
        <v>427902</v>
      </c>
      <c r="G2739">
        <v>214240</v>
      </c>
      <c r="H2739">
        <v>7907</v>
      </c>
      <c r="I2739">
        <v>199.7</v>
      </c>
      <c r="J2739">
        <v>0</v>
      </c>
      <c r="K2739">
        <v>0</v>
      </c>
      <c r="L2739">
        <v>427324</v>
      </c>
      <c r="M2739">
        <v>427324</v>
      </c>
      <c r="N2739">
        <v>0</v>
      </c>
      <c r="O2739">
        <v>199.5</v>
      </c>
      <c r="P2739">
        <v>199.5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427324</v>
      </c>
      <c r="W2739">
        <v>199.5</v>
      </c>
      <c r="X2739">
        <v>0</v>
      </c>
      <c r="AB2739">
        <v>0</v>
      </c>
    </row>
    <row r="2740" spans="1:28" x14ac:dyDescent="0.35">
      <c r="A2740">
        <v>2004</v>
      </c>
      <c r="B2740" t="s">
        <v>48</v>
      </c>
      <c r="C2740" t="s">
        <v>57</v>
      </c>
      <c r="D2740">
        <v>15981</v>
      </c>
      <c r="E2740">
        <v>16837</v>
      </c>
      <c r="F2740">
        <v>505896</v>
      </c>
      <c r="G2740">
        <v>500481</v>
      </c>
      <c r="H2740">
        <v>256</v>
      </c>
      <c r="I2740">
        <v>1.5</v>
      </c>
      <c r="J2740">
        <v>1171</v>
      </c>
      <c r="K2740">
        <v>6.8</v>
      </c>
      <c r="L2740">
        <v>137018</v>
      </c>
      <c r="M2740">
        <v>1869</v>
      </c>
      <c r="N2740">
        <v>135149</v>
      </c>
      <c r="O2740">
        <v>0.4</v>
      </c>
      <c r="P2740">
        <v>27.4</v>
      </c>
      <c r="Q2740">
        <v>126188</v>
      </c>
      <c r="R2740">
        <v>68016</v>
      </c>
      <c r="S2740">
        <v>58172</v>
      </c>
      <c r="T2740">
        <v>13.6</v>
      </c>
      <c r="U2740">
        <v>25.2</v>
      </c>
      <c r="V2740">
        <v>10830</v>
      </c>
      <c r="W2740">
        <v>2.2000000000000002</v>
      </c>
      <c r="X2740">
        <v>50.4</v>
      </c>
      <c r="Y2740">
        <v>1044</v>
      </c>
      <c r="Z2740">
        <v>1044</v>
      </c>
      <c r="AA2740">
        <v>62517</v>
      </c>
      <c r="AB2740">
        <v>0</v>
      </c>
    </row>
    <row r="2741" spans="1:28" x14ac:dyDescent="0.35">
      <c r="A2741">
        <v>2004</v>
      </c>
      <c r="B2741" t="s">
        <v>48</v>
      </c>
      <c r="C2741" t="s">
        <v>58</v>
      </c>
      <c r="D2741">
        <v>17570</v>
      </c>
      <c r="E2741">
        <v>19855</v>
      </c>
      <c r="F2741">
        <v>534396</v>
      </c>
      <c r="G2741">
        <v>538210</v>
      </c>
      <c r="H2741">
        <v>348</v>
      </c>
      <c r="I2741">
        <v>1.7</v>
      </c>
      <c r="J2741">
        <v>834</v>
      </c>
      <c r="K2741">
        <v>4.0999999999999996</v>
      </c>
      <c r="L2741">
        <v>97291</v>
      </c>
      <c r="M2741">
        <v>6419</v>
      </c>
      <c r="N2741">
        <v>90872</v>
      </c>
      <c r="O2741">
        <v>1.2</v>
      </c>
      <c r="P2741">
        <v>18.100000000000001</v>
      </c>
      <c r="Q2741">
        <v>104919</v>
      </c>
      <c r="R2741">
        <v>44831</v>
      </c>
      <c r="S2741">
        <v>60088</v>
      </c>
      <c r="T2741">
        <v>8.3000000000000007</v>
      </c>
      <c r="U2741">
        <v>19.5</v>
      </c>
      <c r="V2741">
        <v>-7628</v>
      </c>
      <c r="W2741">
        <v>-1.4</v>
      </c>
      <c r="X2741">
        <v>36.200000000000003</v>
      </c>
      <c r="Y2741">
        <v>673</v>
      </c>
      <c r="Z2741">
        <v>680</v>
      </c>
      <c r="AA2741">
        <v>38917</v>
      </c>
      <c r="AB2741">
        <v>0</v>
      </c>
    </row>
    <row r="2742" spans="1:28" x14ac:dyDescent="0.35">
      <c r="A2742">
        <v>2004</v>
      </c>
      <c r="B2742" t="s">
        <v>48</v>
      </c>
      <c r="C2742" t="s">
        <v>59</v>
      </c>
      <c r="D2742">
        <v>16199</v>
      </c>
      <c r="E2742">
        <v>18460</v>
      </c>
      <c r="F2742">
        <v>488212</v>
      </c>
      <c r="G2742">
        <v>488873</v>
      </c>
      <c r="H2742">
        <v>299</v>
      </c>
      <c r="I2742">
        <v>1.6</v>
      </c>
      <c r="J2742">
        <v>663</v>
      </c>
      <c r="K2742">
        <v>3.6</v>
      </c>
      <c r="L2742">
        <v>81890</v>
      </c>
      <c r="M2742">
        <v>5870</v>
      </c>
      <c r="N2742">
        <v>76020</v>
      </c>
      <c r="O2742">
        <v>1.2</v>
      </c>
      <c r="P2742">
        <v>16.8</v>
      </c>
      <c r="Q2742">
        <v>83212</v>
      </c>
      <c r="R2742">
        <v>32640</v>
      </c>
      <c r="S2742">
        <v>50572</v>
      </c>
      <c r="T2742">
        <v>6.7</v>
      </c>
      <c r="U2742">
        <v>17</v>
      </c>
      <c r="V2742">
        <v>-1322</v>
      </c>
      <c r="W2742">
        <v>-0.2</v>
      </c>
      <c r="X2742">
        <v>33.6</v>
      </c>
      <c r="Y2742">
        <v>491</v>
      </c>
      <c r="Z2742">
        <v>501</v>
      </c>
      <c r="AA2742">
        <v>28672</v>
      </c>
      <c r="AB2742">
        <v>0</v>
      </c>
    </row>
    <row r="2743" spans="1:28" x14ac:dyDescent="0.35">
      <c r="A2743">
        <v>2004</v>
      </c>
      <c r="B2743" t="s">
        <v>48</v>
      </c>
      <c r="C2743" t="s">
        <v>60</v>
      </c>
      <c r="D2743">
        <v>16181</v>
      </c>
      <c r="E2743">
        <v>18981</v>
      </c>
      <c r="F2743">
        <v>487358</v>
      </c>
      <c r="G2743">
        <v>489110</v>
      </c>
      <c r="H2743">
        <v>326</v>
      </c>
      <c r="I2743">
        <v>1.7</v>
      </c>
      <c r="J2743">
        <v>645</v>
      </c>
      <c r="K2743">
        <v>3.4</v>
      </c>
      <c r="L2743">
        <v>78390</v>
      </c>
      <c r="M2743">
        <v>6885</v>
      </c>
      <c r="N2743">
        <v>71505</v>
      </c>
      <c r="O2743">
        <v>1.4</v>
      </c>
      <c r="P2743">
        <v>16</v>
      </c>
      <c r="Q2743">
        <v>81893</v>
      </c>
      <c r="R2743">
        <v>30636</v>
      </c>
      <c r="S2743">
        <v>51257</v>
      </c>
      <c r="T2743">
        <v>6.3</v>
      </c>
      <c r="U2743">
        <v>16.7</v>
      </c>
      <c r="V2743">
        <v>-3503</v>
      </c>
      <c r="W2743">
        <v>-0.7</v>
      </c>
      <c r="X2743">
        <v>32</v>
      </c>
      <c r="Y2743">
        <v>426</v>
      </c>
      <c r="Z2743">
        <v>436</v>
      </c>
      <c r="AA2743">
        <v>24390</v>
      </c>
      <c r="AB2743">
        <v>0</v>
      </c>
    </row>
    <row r="2744" spans="1:28" x14ac:dyDescent="0.35">
      <c r="A2744">
        <v>2004</v>
      </c>
      <c r="B2744" t="s">
        <v>48</v>
      </c>
      <c r="C2744" t="s">
        <v>61</v>
      </c>
      <c r="D2744">
        <v>15938</v>
      </c>
      <c r="E2744">
        <v>19665</v>
      </c>
      <c r="F2744">
        <v>480117</v>
      </c>
      <c r="G2744">
        <v>483779</v>
      </c>
      <c r="H2744">
        <v>295</v>
      </c>
      <c r="I2744">
        <v>1.5</v>
      </c>
      <c r="J2744">
        <v>622</v>
      </c>
      <c r="K2744">
        <v>3.1</v>
      </c>
      <c r="L2744">
        <v>69743</v>
      </c>
      <c r="M2744">
        <v>5519</v>
      </c>
      <c r="N2744">
        <v>64224</v>
      </c>
      <c r="O2744">
        <v>1.1000000000000001</v>
      </c>
      <c r="P2744">
        <v>14.4</v>
      </c>
      <c r="Q2744">
        <v>77067</v>
      </c>
      <c r="R2744">
        <v>27534</v>
      </c>
      <c r="S2744">
        <v>49533</v>
      </c>
      <c r="T2744">
        <v>5.7</v>
      </c>
      <c r="U2744">
        <v>15.9</v>
      </c>
      <c r="V2744">
        <v>-7324</v>
      </c>
      <c r="W2744">
        <v>-1.5</v>
      </c>
      <c r="X2744">
        <v>28.8</v>
      </c>
      <c r="Y2744">
        <v>378</v>
      </c>
      <c r="Z2744">
        <v>394</v>
      </c>
      <c r="AA2744">
        <v>22099</v>
      </c>
      <c r="AB2744">
        <v>0</v>
      </c>
    </row>
    <row r="2745" spans="1:28" x14ac:dyDescent="0.35">
      <c r="A2745">
        <v>2004</v>
      </c>
      <c r="B2745" t="s">
        <v>48</v>
      </c>
      <c r="C2745" t="s">
        <v>62</v>
      </c>
      <c r="D2745">
        <v>67692</v>
      </c>
      <c r="E2745">
        <v>78414</v>
      </c>
      <c r="F2745">
        <v>2021317</v>
      </c>
      <c r="G2745">
        <v>2031173</v>
      </c>
      <c r="H2745">
        <v>1204</v>
      </c>
      <c r="I2745">
        <v>1.5</v>
      </c>
      <c r="J2745">
        <v>1947</v>
      </c>
      <c r="K2745">
        <v>2.5</v>
      </c>
      <c r="L2745">
        <v>276531</v>
      </c>
      <c r="M2745">
        <v>27705</v>
      </c>
      <c r="N2745">
        <v>248826</v>
      </c>
      <c r="O2745">
        <v>1.4</v>
      </c>
      <c r="P2745">
        <v>13.6</v>
      </c>
      <c r="Q2745">
        <v>296243</v>
      </c>
      <c r="R2745">
        <v>90089</v>
      </c>
      <c r="S2745">
        <v>206154</v>
      </c>
      <c r="T2745">
        <v>4.4000000000000004</v>
      </c>
      <c r="U2745">
        <v>14.6</v>
      </c>
      <c r="V2745">
        <v>-19712</v>
      </c>
      <c r="W2745">
        <v>-1</v>
      </c>
      <c r="X2745">
        <v>27.2</v>
      </c>
      <c r="Y2745">
        <v>1330</v>
      </c>
      <c r="Z2745">
        <v>1390</v>
      </c>
      <c r="AA2745">
        <v>75667</v>
      </c>
      <c r="AB2745">
        <v>0</v>
      </c>
    </row>
    <row r="2746" spans="1:28" x14ac:dyDescent="0.35">
      <c r="A2746">
        <v>2004</v>
      </c>
      <c r="B2746" t="s">
        <v>48</v>
      </c>
      <c r="C2746" t="s">
        <v>63</v>
      </c>
      <c r="D2746">
        <v>51664</v>
      </c>
      <c r="E2746">
        <v>58679</v>
      </c>
      <c r="F2746">
        <v>1541706</v>
      </c>
      <c r="G2746">
        <v>1549177</v>
      </c>
      <c r="H2746">
        <v>793</v>
      </c>
      <c r="I2746">
        <v>1.3</v>
      </c>
      <c r="J2746">
        <v>1168</v>
      </c>
      <c r="K2746">
        <v>2</v>
      </c>
      <c r="L2746">
        <v>183286</v>
      </c>
      <c r="M2746">
        <v>15333</v>
      </c>
      <c r="N2746">
        <v>167953</v>
      </c>
      <c r="O2746">
        <v>1</v>
      </c>
      <c r="P2746">
        <v>11.8</v>
      </c>
      <c r="Q2746">
        <v>198228</v>
      </c>
      <c r="R2746">
        <v>52530</v>
      </c>
      <c r="S2746">
        <v>145698</v>
      </c>
      <c r="T2746">
        <v>3.4</v>
      </c>
      <c r="U2746">
        <v>12.8</v>
      </c>
      <c r="V2746">
        <v>-14942</v>
      </c>
      <c r="W2746">
        <v>-1</v>
      </c>
      <c r="X2746">
        <v>23.6</v>
      </c>
      <c r="Y2746">
        <v>717</v>
      </c>
      <c r="Z2746">
        <v>750</v>
      </c>
      <c r="AA2746">
        <v>41638</v>
      </c>
      <c r="AB2746">
        <v>0</v>
      </c>
    </row>
    <row r="2747" spans="1:28" x14ac:dyDescent="0.35">
      <c r="A2747">
        <v>2004</v>
      </c>
      <c r="B2747" t="s">
        <v>48</v>
      </c>
      <c r="C2747" t="s">
        <v>64</v>
      </c>
      <c r="D2747">
        <v>46983</v>
      </c>
      <c r="E2747">
        <v>56312</v>
      </c>
      <c r="F2747">
        <v>1407782</v>
      </c>
      <c r="G2747">
        <v>1415410</v>
      </c>
      <c r="H2747">
        <v>673</v>
      </c>
      <c r="I2747">
        <v>1.2</v>
      </c>
      <c r="J2747">
        <v>1125</v>
      </c>
      <c r="K2747">
        <v>2</v>
      </c>
      <c r="L2747">
        <v>152724</v>
      </c>
      <c r="M2747">
        <v>15311</v>
      </c>
      <c r="N2747">
        <v>137413</v>
      </c>
      <c r="O2747">
        <v>1.1000000000000001</v>
      </c>
      <c r="P2747">
        <v>10.8</v>
      </c>
      <c r="Q2747">
        <v>167980</v>
      </c>
      <c r="R2747">
        <v>40492</v>
      </c>
      <c r="S2747">
        <v>127488</v>
      </c>
      <c r="T2747">
        <v>2.9</v>
      </c>
      <c r="U2747">
        <v>11.9</v>
      </c>
      <c r="V2747">
        <v>-15256</v>
      </c>
      <c r="W2747">
        <v>-1.1000000000000001</v>
      </c>
      <c r="X2747">
        <v>21.6</v>
      </c>
      <c r="Y2747">
        <v>489</v>
      </c>
      <c r="Z2747">
        <v>560</v>
      </c>
      <c r="AA2747">
        <v>28235</v>
      </c>
      <c r="AB2747">
        <v>0</v>
      </c>
    </row>
    <row r="2748" spans="1:28" x14ac:dyDescent="0.35">
      <c r="A2748">
        <v>2004</v>
      </c>
      <c r="B2748" t="s">
        <v>48</v>
      </c>
      <c r="C2748" t="s">
        <v>65</v>
      </c>
      <c r="D2748">
        <v>36065</v>
      </c>
      <c r="E2748">
        <v>45860</v>
      </c>
      <c r="F2748">
        <v>1086676</v>
      </c>
      <c r="G2748">
        <v>1094385</v>
      </c>
      <c r="H2748">
        <v>515</v>
      </c>
      <c r="I2748">
        <v>1.1000000000000001</v>
      </c>
      <c r="J2748">
        <v>879</v>
      </c>
      <c r="K2748">
        <v>1.9</v>
      </c>
      <c r="L2748">
        <v>106934</v>
      </c>
      <c r="M2748">
        <v>10584</v>
      </c>
      <c r="N2748">
        <v>96350</v>
      </c>
      <c r="O2748">
        <v>1</v>
      </c>
      <c r="P2748">
        <v>9.8000000000000007</v>
      </c>
      <c r="Q2748">
        <v>122351</v>
      </c>
      <c r="R2748">
        <v>28244</v>
      </c>
      <c r="S2748">
        <v>94107</v>
      </c>
      <c r="T2748">
        <v>2.6</v>
      </c>
      <c r="U2748">
        <v>11.2</v>
      </c>
      <c r="V2748">
        <v>-15417</v>
      </c>
      <c r="W2748">
        <v>-1.4</v>
      </c>
      <c r="X2748">
        <v>19.600000000000001</v>
      </c>
      <c r="Y2748">
        <v>318</v>
      </c>
      <c r="Z2748">
        <v>364</v>
      </c>
      <c r="AA2748">
        <v>18182</v>
      </c>
      <c r="AB2748">
        <v>0</v>
      </c>
    </row>
    <row r="2749" spans="1:28" x14ac:dyDescent="0.35">
      <c r="A2749">
        <v>2004</v>
      </c>
      <c r="B2749" t="s">
        <v>48</v>
      </c>
      <c r="C2749" t="s">
        <v>66</v>
      </c>
      <c r="D2749">
        <v>14383</v>
      </c>
      <c r="E2749">
        <v>21275</v>
      </c>
      <c r="F2749">
        <v>435907</v>
      </c>
      <c r="G2749">
        <v>439263</v>
      </c>
      <c r="H2749">
        <v>207</v>
      </c>
      <c r="I2749">
        <v>1</v>
      </c>
      <c r="J2749">
        <v>457</v>
      </c>
      <c r="K2749">
        <v>2.1</v>
      </c>
      <c r="L2749">
        <v>41564</v>
      </c>
      <c r="M2749">
        <v>4494</v>
      </c>
      <c r="N2749">
        <v>37070</v>
      </c>
      <c r="O2749">
        <v>1</v>
      </c>
      <c r="P2749">
        <v>9.5</v>
      </c>
      <c r="Q2749">
        <v>48275</v>
      </c>
      <c r="R2749">
        <v>12404</v>
      </c>
      <c r="S2749">
        <v>35871</v>
      </c>
      <c r="T2749">
        <v>2.8</v>
      </c>
      <c r="U2749">
        <v>11</v>
      </c>
      <c r="V2749">
        <v>-6711</v>
      </c>
      <c r="W2749">
        <v>-1.5</v>
      </c>
      <c r="X2749">
        <v>19</v>
      </c>
      <c r="Y2749">
        <v>108</v>
      </c>
      <c r="Z2749">
        <v>150</v>
      </c>
      <c r="AA2749">
        <v>6552</v>
      </c>
      <c r="AB2749">
        <v>0</v>
      </c>
    </row>
    <row r="2750" spans="1:28" x14ac:dyDescent="0.35">
      <c r="A2750">
        <v>2004</v>
      </c>
      <c r="B2750" t="s">
        <v>48</v>
      </c>
      <c r="C2750" t="s">
        <v>45</v>
      </c>
      <c r="D2750">
        <v>83235</v>
      </c>
      <c r="E2750">
        <v>113442</v>
      </c>
      <c r="F2750">
        <v>2551302</v>
      </c>
      <c r="G2750">
        <v>2579261</v>
      </c>
      <c r="H2750">
        <v>1248</v>
      </c>
      <c r="I2750">
        <v>1.1000000000000001</v>
      </c>
      <c r="J2750">
        <v>2100</v>
      </c>
      <c r="K2750">
        <v>1.8</v>
      </c>
      <c r="L2750">
        <v>213553</v>
      </c>
      <c r="M2750">
        <v>23605</v>
      </c>
      <c r="N2750">
        <v>189948</v>
      </c>
      <c r="O2750">
        <v>0.9</v>
      </c>
      <c r="P2750">
        <v>8.3000000000000007</v>
      </c>
      <c r="Q2750">
        <v>269471</v>
      </c>
      <c r="R2750">
        <v>62719</v>
      </c>
      <c r="S2750">
        <v>206752</v>
      </c>
      <c r="T2750">
        <v>2.4</v>
      </c>
      <c r="U2750">
        <v>10.4</v>
      </c>
      <c r="V2750">
        <v>-55918</v>
      </c>
      <c r="W2750">
        <v>-2.1</v>
      </c>
      <c r="X2750">
        <v>16.600000000000001</v>
      </c>
      <c r="Y2750">
        <v>613</v>
      </c>
      <c r="Z2750">
        <v>697</v>
      </c>
      <c r="AA2750">
        <v>36306</v>
      </c>
      <c r="AB2750">
        <v>0</v>
      </c>
    </row>
    <row r="2751" spans="1:28" x14ac:dyDescent="0.35">
      <c r="A2751">
        <v>2004</v>
      </c>
      <c r="B2751" t="s">
        <v>49</v>
      </c>
      <c r="C2751" t="s">
        <v>44</v>
      </c>
      <c r="D2751">
        <v>1792</v>
      </c>
      <c r="E2751">
        <v>2148</v>
      </c>
      <c r="F2751">
        <v>241621</v>
      </c>
      <c r="G2751">
        <v>120972</v>
      </c>
      <c r="H2751">
        <v>2146</v>
      </c>
      <c r="I2751">
        <v>199.8</v>
      </c>
      <c r="J2751">
        <v>0</v>
      </c>
      <c r="K2751">
        <v>0</v>
      </c>
      <c r="L2751">
        <v>241298</v>
      </c>
      <c r="M2751">
        <v>241298</v>
      </c>
      <c r="N2751">
        <v>0</v>
      </c>
      <c r="O2751">
        <v>199.5</v>
      </c>
      <c r="P2751">
        <v>199.5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241298</v>
      </c>
      <c r="W2751">
        <v>199.5</v>
      </c>
      <c r="X2751">
        <v>0</v>
      </c>
      <c r="AB2751">
        <v>0</v>
      </c>
    </row>
    <row r="2752" spans="1:28" x14ac:dyDescent="0.35">
      <c r="A2752">
        <v>2004</v>
      </c>
      <c r="B2752" t="s">
        <v>49</v>
      </c>
      <c r="C2752" t="s">
        <v>57</v>
      </c>
      <c r="D2752">
        <v>3731</v>
      </c>
      <c r="E2752">
        <v>4508</v>
      </c>
      <c r="F2752">
        <v>272606</v>
      </c>
      <c r="G2752">
        <v>279585</v>
      </c>
      <c r="H2752">
        <v>130</v>
      </c>
      <c r="I2752">
        <v>2.8</v>
      </c>
      <c r="J2752">
        <v>432</v>
      </c>
      <c r="K2752">
        <v>9.3000000000000007</v>
      </c>
      <c r="L2752">
        <v>72928</v>
      </c>
      <c r="M2752">
        <v>2312</v>
      </c>
      <c r="N2752">
        <v>70616</v>
      </c>
      <c r="O2752">
        <v>0.8</v>
      </c>
      <c r="P2752">
        <v>26.1</v>
      </c>
      <c r="Q2752">
        <v>86885</v>
      </c>
      <c r="R2752">
        <v>53252</v>
      </c>
      <c r="S2752">
        <v>33633</v>
      </c>
      <c r="T2752">
        <v>19</v>
      </c>
      <c r="U2752">
        <v>31.1</v>
      </c>
      <c r="V2752">
        <v>-13957</v>
      </c>
      <c r="W2752">
        <v>-5</v>
      </c>
      <c r="X2752">
        <v>52.2</v>
      </c>
      <c r="Y2752">
        <v>349</v>
      </c>
      <c r="Z2752">
        <v>354</v>
      </c>
      <c r="AA2752">
        <v>47379</v>
      </c>
      <c r="AB2752">
        <v>0</v>
      </c>
    </row>
    <row r="2753" spans="1:28" x14ac:dyDescent="0.35">
      <c r="A2753">
        <v>2004</v>
      </c>
      <c r="B2753" t="s">
        <v>49</v>
      </c>
      <c r="C2753" t="s">
        <v>58</v>
      </c>
      <c r="D2753">
        <v>4584</v>
      </c>
      <c r="E2753">
        <v>6103</v>
      </c>
      <c r="F2753">
        <v>321313</v>
      </c>
      <c r="G2753">
        <v>321969</v>
      </c>
      <c r="H2753">
        <v>145</v>
      </c>
      <c r="I2753">
        <v>2.4</v>
      </c>
      <c r="J2753">
        <v>238</v>
      </c>
      <c r="K2753">
        <v>3.9</v>
      </c>
      <c r="L2753">
        <v>57097</v>
      </c>
      <c r="M2753">
        <v>4894</v>
      </c>
      <c r="N2753">
        <v>52203</v>
      </c>
      <c r="O2753">
        <v>1.5</v>
      </c>
      <c r="P2753">
        <v>17.7</v>
      </c>
      <c r="Q2753">
        <v>58408</v>
      </c>
      <c r="R2753">
        <v>25819</v>
      </c>
      <c r="S2753">
        <v>32589</v>
      </c>
      <c r="T2753">
        <v>8</v>
      </c>
      <c r="U2753">
        <v>18.100000000000001</v>
      </c>
      <c r="V2753">
        <v>-1311</v>
      </c>
      <c r="W2753">
        <v>-0.4</v>
      </c>
      <c r="X2753">
        <v>35.4</v>
      </c>
      <c r="Y2753">
        <v>172</v>
      </c>
      <c r="Z2753">
        <v>174</v>
      </c>
      <c r="AA2753">
        <v>23056</v>
      </c>
      <c r="AB2753">
        <v>0</v>
      </c>
    </row>
    <row r="2754" spans="1:28" x14ac:dyDescent="0.35">
      <c r="A2754">
        <v>2004</v>
      </c>
      <c r="B2754" t="s">
        <v>49</v>
      </c>
      <c r="C2754" t="s">
        <v>59</v>
      </c>
      <c r="D2754">
        <v>3984</v>
      </c>
      <c r="E2754">
        <v>5489</v>
      </c>
      <c r="F2754">
        <v>276697</v>
      </c>
      <c r="G2754">
        <v>275660</v>
      </c>
      <c r="H2754">
        <v>157</v>
      </c>
      <c r="I2754">
        <v>2.8</v>
      </c>
      <c r="J2754">
        <v>288</v>
      </c>
      <c r="K2754">
        <v>5.2</v>
      </c>
      <c r="L2754">
        <v>46407</v>
      </c>
      <c r="M2754">
        <v>4325</v>
      </c>
      <c r="N2754">
        <v>42082</v>
      </c>
      <c r="O2754">
        <v>1.6</v>
      </c>
      <c r="P2754">
        <v>16.8</v>
      </c>
      <c r="Q2754">
        <v>44333</v>
      </c>
      <c r="R2754">
        <v>16313</v>
      </c>
      <c r="S2754">
        <v>28020</v>
      </c>
      <c r="T2754">
        <v>5.9</v>
      </c>
      <c r="U2754">
        <v>16.100000000000001</v>
      </c>
      <c r="V2754">
        <v>2074</v>
      </c>
      <c r="W2754">
        <v>0.7</v>
      </c>
      <c r="X2754">
        <v>32.200000000000003</v>
      </c>
      <c r="Y2754">
        <v>99</v>
      </c>
      <c r="Z2754">
        <v>99</v>
      </c>
      <c r="AA2754">
        <v>13039</v>
      </c>
      <c r="AB2754">
        <v>0</v>
      </c>
    </row>
    <row r="2755" spans="1:28" x14ac:dyDescent="0.35">
      <c r="A2755">
        <v>2004</v>
      </c>
      <c r="B2755" t="s">
        <v>49</v>
      </c>
      <c r="C2755" t="s">
        <v>60</v>
      </c>
      <c r="D2755">
        <v>4257</v>
      </c>
      <c r="E2755">
        <v>6138</v>
      </c>
      <c r="F2755">
        <v>298522</v>
      </c>
      <c r="G2755">
        <v>294278</v>
      </c>
      <c r="H2755">
        <v>161</v>
      </c>
      <c r="I2755">
        <v>2.6</v>
      </c>
      <c r="J2755">
        <v>178</v>
      </c>
      <c r="K2755">
        <v>2.9</v>
      </c>
      <c r="L2755">
        <v>49965</v>
      </c>
      <c r="M2755">
        <v>5933</v>
      </c>
      <c r="N2755">
        <v>44032</v>
      </c>
      <c r="O2755">
        <v>2</v>
      </c>
      <c r="P2755">
        <v>17</v>
      </c>
      <c r="Q2755">
        <v>41476</v>
      </c>
      <c r="R2755">
        <v>14106</v>
      </c>
      <c r="S2755">
        <v>27370</v>
      </c>
      <c r="T2755">
        <v>4.8</v>
      </c>
      <c r="U2755">
        <v>14.1</v>
      </c>
      <c r="V2755">
        <v>8489</v>
      </c>
      <c r="W2755">
        <v>2.9</v>
      </c>
      <c r="X2755">
        <v>28.2</v>
      </c>
      <c r="Y2755">
        <v>76</v>
      </c>
      <c r="Z2755">
        <v>83</v>
      </c>
      <c r="AA2755">
        <v>10165</v>
      </c>
      <c r="AB2755">
        <v>0</v>
      </c>
    </row>
    <row r="2756" spans="1:28" x14ac:dyDescent="0.35">
      <c r="A2756">
        <v>2004</v>
      </c>
      <c r="B2756" t="s">
        <v>49</v>
      </c>
      <c r="C2756" t="s">
        <v>61</v>
      </c>
      <c r="D2756">
        <v>4413</v>
      </c>
      <c r="E2756">
        <v>7257</v>
      </c>
      <c r="F2756">
        <v>306683</v>
      </c>
      <c r="G2756">
        <v>305038</v>
      </c>
      <c r="H2756">
        <v>147</v>
      </c>
      <c r="I2756">
        <v>2</v>
      </c>
      <c r="J2756">
        <v>222</v>
      </c>
      <c r="K2756">
        <v>3</v>
      </c>
      <c r="L2756">
        <v>46031</v>
      </c>
      <c r="M2756">
        <v>6080</v>
      </c>
      <c r="N2756">
        <v>39951</v>
      </c>
      <c r="O2756">
        <v>2</v>
      </c>
      <c r="P2756">
        <v>15.1</v>
      </c>
      <c r="Q2756">
        <v>42740</v>
      </c>
      <c r="R2756">
        <v>15346</v>
      </c>
      <c r="S2756">
        <v>27394</v>
      </c>
      <c r="T2756">
        <v>5</v>
      </c>
      <c r="U2756">
        <v>14</v>
      </c>
      <c r="V2756">
        <v>3291</v>
      </c>
      <c r="W2756">
        <v>1.1000000000000001</v>
      </c>
      <c r="X2756">
        <v>28</v>
      </c>
      <c r="Y2756">
        <v>91</v>
      </c>
      <c r="Z2756">
        <v>137</v>
      </c>
      <c r="AA2756">
        <v>12299</v>
      </c>
      <c r="AB2756">
        <v>0</v>
      </c>
    </row>
    <row r="2757" spans="1:28" x14ac:dyDescent="0.35">
      <c r="A2757">
        <v>2004</v>
      </c>
      <c r="B2757" t="s">
        <v>49</v>
      </c>
      <c r="C2757" t="s">
        <v>62</v>
      </c>
      <c r="D2757">
        <v>17892</v>
      </c>
      <c r="E2757">
        <v>27613</v>
      </c>
      <c r="F2757">
        <v>1233128</v>
      </c>
      <c r="G2757">
        <v>1226573</v>
      </c>
      <c r="H2757">
        <v>677</v>
      </c>
      <c r="I2757">
        <v>2.5</v>
      </c>
      <c r="J2757">
        <v>638</v>
      </c>
      <c r="K2757">
        <v>2.2999999999999998</v>
      </c>
      <c r="L2757">
        <v>173108</v>
      </c>
      <c r="M2757">
        <v>20714</v>
      </c>
      <c r="N2757">
        <v>152394</v>
      </c>
      <c r="O2757">
        <v>1.7</v>
      </c>
      <c r="P2757">
        <v>14.1</v>
      </c>
      <c r="Q2757">
        <v>159997</v>
      </c>
      <c r="R2757">
        <v>45848</v>
      </c>
      <c r="S2757">
        <v>114149</v>
      </c>
      <c r="T2757">
        <v>3.7</v>
      </c>
      <c r="U2757">
        <v>13</v>
      </c>
      <c r="V2757">
        <v>13111</v>
      </c>
      <c r="W2757">
        <v>1.1000000000000001</v>
      </c>
      <c r="X2757">
        <v>26</v>
      </c>
      <c r="Y2757">
        <v>265</v>
      </c>
      <c r="Z2757">
        <v>295</v>
      </c>
      <c r="AA2757">
        <v>35630</v>
      </c>
      <c r="AB2757">
        <v>0</v>
      </c>
    </row>
    <row r="2758" spans="1:28" x14ac:dyDescent="0.35">
      <c r="A2758">
        <v>2004</v>
      </c>
      <c r="B2758" t="s">
        <v>49</v>
      </c>
      <c r="C2758" t="s">
        <v>63</v>
      </c>
      <c r="D2758">
        <v>14035</v>
      </c>
      <c r="E2758">
        <v>20361</v>
      </c>
      <c r="F2758">
        <v>959579</v>
      </c>
      <c r="G2758">
        <v>957627</v>
      </c>
      <c r="H2758">
        <v>465</v>
      </c>
      <c r="I2758">
        <v>2.2999999999999998</v>
      </c>
      <c r="J2758">
        <v>406</v>
      </c>
      <c r="K2758">
        <v>2</v>
      </c>
      <c r="L2758">
        <v>114257</v>
      </c>
      <c r="M2758">
        <v>14808</v>
      </c>
      <c r="N2758">
        <v>99449</v>
      </c>
      <c r="O2758">
        <v>1.5</v>
      </c>
      <c r="P2758">
        <v>11.9</v>
      </c>
      <c r="Q2758">
        <v>110353</v>
      </c>
      <c r="R2758">
        <v>27282</v>
      </c>
      <c r="S2758">
        <v>83071</v>
      </c>
      <c r="T2758">
        <v>2.8</v>
      </c>
      <c r="U2758">
        <v>11.5</v>
      </c>
      <c r="V2758">
        <v>3904</v>
      </c>
      <c r="W2758">
        <v>0.4</v>
      </c>
      <c r="X2758">
        <v>23</v>
      </c>
      <c r="Y2758">
        <v>149</v>
      </c>
      <c r="Z2758">
        <v>149</v>
      </c>
      <c r="AA2758">
        <v>19602</v>
      </c>
      <c r="AB2758">
        <v>0</v>
      </c>
    </row>
    <row r="2759" spans="1:28" x14ac:dyDescent="0.35">
      <c r="A2759">
        <v>2004</v>
      </c>
      <c r="B2759" t="s">
        <v>49</v>
      </c>
      <c r="C2759" t="s">
        <v>64</v>
      </c>
      <c r="D2759">
        <v>14345</v>
      </c>
      <c r="E2759">
        <v>24005</v>
      </c>
      <c r="F2759">
        <v>982352</v>
      </c>
      <c r="G2759">
        <v>985186</v>
      </c>
      <c r="H2759">
        <v>446</v>
      </c>
      <c r="I2759">
        <v>1.9</v>
      </c>
      <c r="J2759">
        <v>581</v>
      </c>
      <c r="K2759">
        <v>2.4</v>
      </c>
      <c r="L2759">
        <v>104148</v>
      </c>
      <c r="M2759">
        <v>13472</v>
      </c>
      <c r="N2759">
        <v>90676</v>
      </c>
      <c r="O2759">
        <v>1.4</v>
      </c>
      <c r="P2759">
        <v>10.6</v>
      </c>
      <c r="Q2759">
        <v>109816</v>
      </c>
      <c r="R2759">
        <v>28107</v>
      </c>
      <c r="S2759">
        <v>81709</v>
      </c>
      <c r="T2759">
        <v>2.9</v>
      </c>
      <c r="U2759">
        <v>11.1</v>
      </c>
      <c r="V2759">
        <v>-5668</v>
      </c>
      <c r="W2759">
        <v>-0.5</v>
      </c>
      <c r="X2759">
        <v>21.2</v>
      </c>
      <c r="Y2759">
        <v>131</v>
      </c>
      <c r="Z2759">
        <v>192</v>
      </c>
      <c r="AA2759">
        <v>17802</v>
      </c>
      <c r="AB2759">
        <v>0</v>
      </c>
    </row>
    <row r="2760" spans="1:28" x14ac:dyDescent="0.35">
      <c r="A2760">
        <v>2004</v>
      </c>
      <c r="B2760" t="s">
        <v>49</v>
      </c>
      <c r="C2760" t="s">
        <v>65</v>
      </c>
      <c r="D2760">
        <v>11895</v>
      </c>
      <c r="E2760">
        <v>21724</v>
      </c>
      <c r="F2760">
        <v>816807</v>
      </c>
      <c r="G2760">
        <v>821573</v>
      </c>
      <c r="H2760">
        <v>482</v>
      </c>
      <c r="I2760">
        <v>2.2000000000000002</v>
      </c>
      <c r="J2760">
        <v>458</v>
      </c>
      <c r="K2760">
        <v>2.1</v>
      </c>
      <c r="L2760">
        <v>81523</v>
      </c>
      <c r="M2760">
        <v>12089</v>
      </c>
      <c r="N2760">
        <v>69434</v>
      </c>
      <c r="O2760">
        <v>1.5</v>
      </c>
      <c r="P2760">
        <v>9.9</v>
      </c>
      <c r="Q2760">
        <v>91055</v>
      </c>
      <c r="R2760">
        <v>24579</v>
      </c>
      <c r="S2760">
        <v>66476</v>
      </c>
      <c r="T2760">
        <v>3</v>
      </c>
      <c r="U2760">
        <v>11.1</v>
      </c>
      <c r="V2760">
        <v>-9532</v>
      </c>
      <c r="W2760">
        <v>-1.2</v>
      </c>
      <c r="X2760">
        <v>19.8</v>
      </c>
      <c r="Y2760">
        <v>110</v>
      </c>
      <c r="Z2760">
        <v>144</v>
      </c>
      <c r="AA2760">
        <v>15084</v>
      </c>
      <c r="AB2760">
        <v>0</v>
      </c>
    </row>
    <row r="2761" spans="1:28" x14ac:dyDescent="0.35">
      <c r="A2761">
        <v>2004</v>
      </c>
      <c r="B2761" t="s">
        <v>49</v>
      </c>
      <c r="C2761" t="s">
        <v>66</v>
      </c>
      <c r="D2761">
        <v>5489</v>
      </c>
      <c r="E2761">
        <v>13603</v>
      </c>
      <c r="F2761">
        <v>379732</v>
      </c>
      <c r="G2761">
        <v>382439</v>
      </c>
      <c r="H2761">
        <v>258</v>
      </c>
      <c r="I2761">
        <v>1.9</v>
      </c>
      <c r="J2761">
        <v>290</v>
      </c>
      <c r="K2761">
        <v>2.1</v>
      </c>
      <c r="L2761">
        <v>35890</v>
      </c>
      <c r="M2761">
        <v>6668</v>
      </c>
      <c r="N2761">
        <v>29222</v>
      </c>
      <c r="O2761">
        <v>1.7</v>
      </c>
      <c r="P2761">
        <v>9.4</v>
      </c>
      <c r="Q2761">
        <v>41303</v>
      </c>
      <c r="R2761">
        <v>12383</v>
      </c>
      <c r="S2761">
        <v>28920</v>
      </c>
      <c r="T2761">
        <v>3.2</v>
      </c>
      <c r="U2761">
        <v>10.8</v>
      </c>
      <c r="V2761">
        <v>-5413</v>
      </c>
      <c r="W2761">
        <v>-1.4</v>
      </c>
      <c r="X2761">
        <v>18.8</v>
      </c>
      <c r="Y2761">
        <v>37</v>
      </c>
      <c r="Z2761">
        <v>55</v>
      </c>
      <c r="AA2761">
        <v>5480</v>
      </c>
      <c r="AB2761">
        <v>0</v>
      </c>
    </row>
    <row r="2762" spans="1:28" x14ac:dyDescent="0.35">
      <c r="A2762">
        <v>2004</v>
      </c>
      <c r="B2762" t="s">
        <v>49</v>
      </c>
      <c r="C2762" t="s">
        <v>45</v>
      </c>
      <c r="D2762">
        <v>34933</v>
      </c>
      <c r="E2762">
        <v>68416</v>
      </c>
      <c r="F2762">
        <v>2407209</v>
      </c>
      <c r="G2762">
        <v>2423759</v>
      </c>
      <c r="H2762">
        <v>987</v>
      </c>
      <c r="I2762">
        <v>1.4</v>
      </c>
      <c r="J2762">
        <v>1357</v>
      </c>
      <c r="K2762">
        <v>2</v>
      </c>
      <c r="L2762">
        <v>196574</v>
      </c>
      <c r="M2762">
        <v>32426</v>
      </c>
      <c r="N2762">
        <v>164148</v>
      </c>
      <c r="O2762">
        <v>1.3</v>
      </c>
      <c r="P2762">
        <v>8.1</v>
      </c>
      <c r="Q2762">
        <v>229673</v>
      </c>
      <c r="R2762">
        <v>52638</v>
      </c>
      <c r="S2762">
        <v>177035</v>
      </c>
      <c r="T2762">
        <v>2.2000000000000002</v>
      </c>
      <c r="U2762">
        <v>9.5</v>
      </c>
      <c r="V2762">
        <v>-33099</v>
      </c>
      <c r="W2762">
        <v>-1.4</v>
      </c>
      <c r="X2762">
        <v>16.2</v>
      </c>
      <c r="Y2762">
        <v>209</v>
      </c>
      <c r="Z2762">
        <v>310</v>
      </c>
      <c r="AA2762">
        <v>28782</v>
      </c>
      <c r="AB2762">
        <v>0</v>
      </c>
    </row>
    <row r="2763" spans="1:28" x14ac:dyDescent="0.35">
      <c r="A2763">
        <v>2004</v>
      </c>
      <c r="B2763" t="s">
        <v>50</v>
      </c>
      <c r="C2763" t="s">
        <v>44</v>
      </c>
      <c r="D2763">
        <v>742</v>
      </c>
      <c r="E2763">
        <v>1059</v>
      </c>
      <c r="F2763">
        <v>220653</v>
      </c>
      <c r="G2763">
        <v>110450</v>
      </c>
      <c r="H2763">
        <v>1058</v>
      </c>
      <c r="I2763">
        <v>199.8</v>
      </c>
      <c r="J2763">
        <v>0</v>
      </c>
      <c r="K2763">
        <v>0</v>
      </c>
      <c r="L2763">
        <v>220406</v>
      </c>
      <c r="M2763">
        <v>220406</v>
      </c>
      <c r="N2763">
        <v>0</v>
      </c>
      <c r="O2763">
        <v>199.6</v>
      </c>
      <c r="P2763">
        <v>199.6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220406</v>
      </c>
      <c r="W2763">
        <v>199.6</v>
      </c>
      <c r="X2763">
        <v>0</v>
      </c>
      <c r="AB2763">
        <v>0</v>
      </c>
    </row>
    <row r="2764" spans="1:28" x14ac:dyDescent="0.35">
      <c r="A2764">
        <v>2004</v>
      </c>
      <c r="B2764" t="s">
        <v>50</v>
      </c>
      <c r="C2764" t="s">
        <v>57</v>
      </c>
      <c r="D2764">
        <v>1597</v>
      </c>
      <c r="E2764">
        <v>2379</v>
      </c>
      <c r="F2764">
        <v>253792</v>
      </c>
      <c r="G2764">
        <v>274778</v>
      </c>
      <c r="H2764">
        <v>64</v>
      </c>
      <c r="I2764">
        <v>2.6</v>
      </c>
      <c r="J2764">
        <v>275</v>
      </c>
      <c r="K2764">
        <v>11.1</v>
      </c>
      <c r="L2764">
        <v>68592</v>
      </c>
      <c r="M2764">
        <v>2285</v>
      </c>
      <c r="N2764">
        <v>66307</v>
      </c>
      <c r="O2764">
        <v>0.8</v>
      </c>
      <c r="P2764">
        <v>25</v>
      </c>
      <c r="Q2764">
        <v>110564</v>
      </c>
      <c r="R2764">
        <v>78811</v>
      </c>
      <c r="S2764">
        <v>31753</v>
      </c>
      <c r="T2764">
        <v>28.7</v>
      </c>
      <c r="U2764">
        <v>40.200000000000003</v>
      </c>
      <c r="V2764">
        <v>-41972</v>
      </c>
      <c r="W2764">
        <v>-15.2</v>
      </c>
      <c r="X2764">
        <v>50</v>
      </c>
      <c r="Y2764">
        <v>237</v>
      </c>
      <c r="Z2764">
        <v>242</v>
      </c>
      <c r="AB2764">
        <v>1</v>
      </c>
    </row>
    <row r="2765" spans="1:28" x14ac:dyDescent="0.35">
      <c r="A2765">
        <v>2004</v>
      </c>
      <c r="B2765" t="s">
        <v>50</v>
      </c>
      <c r="C2765" t="s">
        <v>58</v>
      </c>
      <c r="D2765">
        <v>1993</v>
      </c>
      <c r="E2765">
        <v>3562</v>
      </c>
      <c r="F2765">
        <v>304911</v>
      </c>
      <c r="G2765">
        <v>301962</v>
      </c>
      <c r="H2765">
        <v>134</v>
      </c>
      <c r="I2765">
        <v>3.8</v>
      </c>
      <c r="J2765">
        <v>120</v>
      </c>
      <c r="K2765">
        <v>3.4</v>
      </c>
      <c r="L2765">
        <v>57312</v>
      </c>
      <c r="M2765">
        <v>7810</v>
      </c>
      <c r="N2765">
        <v>49502</v>
      </c>
      <c r="O2765">
        <v>2.6</v>
      </c>
      <c r="P2765">
        <v>19</v>
      </c>
      <c r="Q2765">
        <v>51414</v>
      </c>
      <c r="R2765">
        <v>21293</v>
      </c>
      <c r="S2765">
        <v>30121</v>
      </c>
      <c r="T2765">
        <v>7.1</v>
      </c>
      <c r="U2765">
        <v>17</v>
      </c>
      <c r="V2765">
        <v>5898</v>
      </c>
      <c r="W2765">
        <v>2</v>
      </c>
      <c r="X2765">
        <v>34</v>
      </c>
      <c r="Y2765">
        <v>64</v>
      </c>
      <c r="Z2765">
        <v>65</v>
      </c>
      <c r="AB2765">
        <v>1</v>
      </c>
    </row>
    <row r="2766" spans="1:28" x14ac:dyDescent="0.35">
      <c r="A2766">
        <v>2004</v>
      </c>
      <c r="B2766" t="s">
        <v>50</v>
      </c>
      <c r="C2766" t="s">
        <v>59</v>
      </c>
      <c r="D2766">
        <v>1704</v>
      </c>
      <c r="E2766">
        <v>2817</v>
      </c>
      <c r="F2766">
        <v>259825</v>
      </c>
      <c r="G2766">
        <v>254664</v>
      </c>
      <c r="H2766">
        <v>85</v>
      </c>
      <c r="I2766">
        <v>3</v>
      </c>
      <c r="J2766">
        <v>94</v>
      </c>
      <c r="K2766">
        <v>3.3</v>
      </c>
      <c r="L2766">
        <v>47703</v>
      </c>
      <c r="M2766">
        <v>6656</v>
      </c>
      <c r="N2766">
        <v>41047</v>
      </c>
      <c r="O2766">
        <v>2.6</v>
      </c>
      <c r="P2766">
        <v>18.7</v>
      </c>
      <c r="Q2766">
        <v>37380</v>
      </c>
      <c r="R2766">
        <v>13066</v>
      </c>
      <c r="S2766">
        <v>24314</v>
      </c>
      <c r="T2766">
        <v>5.0999999999999996</v>
      </c>
      <c r="U2766">
        <v>14.7</v>
      </c>
      <c r="V2766">
        <v>10323</v>
      </c>
      <c r="W2766">
        <v>4</v>
      </c>
      <c r="X2766">
        <v>29.4</v>
      </c>
      <c r="Y2766">
        <v>35</v>
      </c>
      <c r="Z2766">
        <v>37</v>
      </c>
      <c r="AA2766">
        <v>9485</v>
      </c>
      <c r="AB2766">
        <v>0</v>
      </c>
    </row>
    <row r="2767" spans="1:28" x14ac:dyDescent="0.35">
      <c r="A2767">
        <v>2004</v>
      </c>
      <c r="B2767" t="s">
        <v>50</v>
      </c>
      <c r="C2767" t="s">
        <v>60</v>
      </c>
      <c r="D2767">
        <v>1733</v>
      </c>
      <c r="E2767">
        <v>3501</v>
      </c>
      <c r="F2767">
        <v>260599</v>
      </c>
      <c r="G2767">
        <v>260219</v>
      </c>
      <c r="H2767">
        <v>118</v>
      </c>
      <c r="I2767">
        <v>3.4</v>
      </c>
      <c r="J2767">
        <v>98</v>
      </c>
      <c r="K2767">
        <v>2.8</v>
      </c>
      <c r="L2767">
        <v>40576</v>
      </c>
      <c r="M2767">
        <v>4813</v>
      </c>
      <c r="N2767">
        <v>35763</v>
      </c>
      <c r="O2767">
        <v>1.8</v>
      </c>
      <c r="P2767">
        <v>15.6</v>
      </c>
      <c r="Q2767">
        <v>39816</v>
      </c>
      <c r="R2767">
        <v>13112</v>
      </c>
      <c r="S2767">
        <v>26704</v>
      </c>
      <c r="T2767">
        <v>5</v>
      </c>
      <c r="U2767">
        <v>15.3</v>
      </c>
      <c r="V2767">
        <v>760</v>
      </c>
      <c r="W2767">
        <v>0.3</v>
      </c>
      <c r="X2767">
        <v>30.6</v>
      </c>
      <c r="Y2767">
        <v>33</v>
      </c>
      <c r="Z2767">
        <v>33</v>
      </c>
      <c r="AA2767">
        <v>9651</v>
      </c>
      <c r="AB2767">
        <v>0</v>
      </c>
    </row>
    <row r="2768" spans="1:28" x14ac:dyDescent="0.35">
      <c r="A2768">
        <v>2004</v>
      </c>
      <c r="B2768" t="s">
        <v>50</v>
      </c>
      <c r="C2768" t="s">
        <v>61</v>
      </c>
      <c r="D2768">
        <v>1965</v>
      </c>
      <c r="E2768">
        <v>4663</v>
      </c>
      <c r="F2768">
        <v>295457</v>
      </c>
      <c r="G2768">
        <v>293251</v>
      </c>
      <c r="H2768">
        <v>203</v>
      </c>
      <c r="I2768">
        <v>4.4000000000000004</v>
      </c>
      <c r="J2768">
        <v>132</v>
      </c>
      <c r="K2768">
        <v>2.9</v>
      </c>
      <c r="L2768">
        <v>43510</v>
      </c>
      <c r="M2768">
        <v>5613</v>
      </c>
      <c r="N2768">
        <v>37897</v>
      </c>
      <c r="O2768">
        <v>1.9</v>
      </c>
      <c r="P2768">
        <v>14.8</v>
      </c>
      <c r="Q2768">
        <v>39098</v>
      </c>
      <c r="R2768">
        <v>14207</v>
      </c>
      <c r="S2768">
        <v>24891</v>
      </c>
      <c r="T2768">
        <v>4.8</v>
      </c>
      <c r="U2768">
        <v>13.3</v>
      </c>
      <c r="V2768">
        <v>4412</v>
      </c>
      <c r="W2768">
        <v>1.5</v>
      </c>
      <c r="X2768">
        <v>26.6</v>
      </c>
      <c r="Y2768">
        <v>33</v>
      </c>
      <c r="Z2768">
        <v>35</v>
      </c>
      <c r="AA2768">
        <v>9430</v>
      </c>
      <c r="AB2768">
        <v>0</v>
      </c>
    </row>
    <row r="2769" spans="1:28" x14ac:dyDescent="0.35">
      <c r="A2769">
        <v>2004</v>
      </c>
      <c r="B2769" t="s">
        <v>50</v>
      </c>
      <c r="C2769" t="s">
        <v>62</v>
      </c>
      <c r="D2769">
        <v>7853</v>
      </c>
      <c r="E2769">
        <v>19495</v>
      </c>
      <c r="F2769">
        <v>1178379</v>
      </c>
      <c r="G2769">
        <v>1169231</v>
      </c>
      <c r="H2769">
        <v>843</v>
      </c>
      <c r="I2769">
        <v>4.4000000000000004</v>
      </c>
      <c r="J2769">
        <v>530</v>
      </c>
      <c r="K2769">
        <v>2.7</v>
      </c>
      <c r="L2769">
        <v>177488</v>
      </c>
      <c r="M2769">
        <v>27639</v>
      </c>
      <c r="N2769">
        <v>149849</v>
      </c>
      <c r="O2769">
        <v>2.4</v>
      </c>
      <c r="P2769">
        <v>15.2</v>
      </c>
      <c r="Q2769">
        <v>159192</v>
      </c>
      <c r="R2769">
        <v>45745</v>
      </c>
      <c r="S2769">
        <v>113447</v>
      </c>
      <c r="T2769">
        <v>3.9</v>
      </c>
      <c r="U2769">
        <v>13.6</v>
      </c>
      <c r="V2769">
        <v>18296</v>
      </c>
      <c r="W2769">
        <v>1.6</v>
      </c>
      <c r="X2769">
        <v>27.2</v>
      </c>
      <c r="Y2769">
        <v>111</v>
      </c>
      <c r="Z2769">
        <v>122</v>
      </c>
      <c r="AA2769">
        <v>33119</v>
      </c>
      <c r="AB2769">
        <v>0</v>
      </c>
    </row>
    <row r="2770" spans="1:28" x14ac:dyDescent="0.35">
      <c r="A2770">
        <v>2004</v>
      </c>
      <c r="B2770" t="s">
        <v>50</v>
      </c>
      <c r="C2770" t="s">
        <v>63</v>
      </c>
      <c r="D2770">
        <v>6554</v>
      </c>
      <c r="E2770">
        <v>16424</v>
      </c>
      <c r="F2770">
        <v>984286</v>
      </c>
      <c r="G2770">
        <v>978909</v>
      </c>
      <c r="H2770">
        <v>539</v>
      </c>
      <c r="I2770">
        <v>3.3</v>
      </c>
      <c r="J2770">
        <v>360</v>
      </c>
      <c r="K2770">
        <v>2.2000000000000002</v>
      </c>
      <c r="L2770">
        <v>117759</v>
      </c>
      <c r="M2770">
        <v>14882</v>
      </c>
      <c r="N2770">
        <v>102877</v>
      </c>
      <c r="O2770">
        <v>1.5</v>
      </c>
      <c r="P2770">
        <v>12</v>
      </c>
      <c r="Q2770">
        <v>107004</v>
      </c>
      <c r="R2770">
        <v>26984</v>
      </c>
      <c r="S2770">
        <v>80020</v>
      </c>
      <c r="T2770">
        <v>2.8</v>
      </c>
      <c r="U2770">
        <v>10.9</v>
      </c>
      <c r="V2770">
        <v>10755</v>
      </c>
      <c r="W2770">
        <v>1.1000000000000001</v>
      </c>
      <c r="X2770">
        <v>21.8</v>
      </c>
      <c r="Y2770">
        <v>60</v>
      </c>
      <c r="Z2770">
        <v>107</v>
      </c>
      <c r="AA2770">
        <v>17390</v>
      </c>
      <c r="AB2770">
        <v>0</v>
      </c>
    </row>
    <row r="2771" spans="1:28" x14ac:dyDescent="0.35">
      <c r="A2771">
        <v>2004</v>
      </c>
      <c r="B2771" t="s">
        <v>50</v>
      </c>
      <c r="C2771" t="s">
        <v>64</v>
      </c>
      <c r="D2771">
        <v>7391</v>
      </c>
      <c r="E2771">
        <v>22333</v>
      </c>
      <c r="F2771">
        <v>1111286</v>
      </c>
      <c r="G2771">
        <v>1111972</v>
      </c>
      <c r="H2771">
        <v>627</v>
      </c>
      <c r="I2771">
        <v>2.8</v>
      </c>
      <c r="J2771">
        <v>568</v>
      </c>
      <c r="K2771">
        <v>2.5</v>
      </c>
      <c r="L2771">
        <v>119555</v>
      </c>
      <c r="M2771">
        <v>20808</v>
      </c>
      <c r="N2771">
        <v>98747</v>
      </c>
      <c r="O2771">
        <v>1.9</v>
      </c>
      <c r="P2771">
        <v>10.8</v>
      </c>
      <c r="Q2771">
        <v>120927</v>
      </c>
      <c r="R2771">
        <v>30466</v>
      </c>
      <c r="S2771">
        <v>90461</v>
      </c>
      <c r="T2771">
        <v>2.7</v>
      </c>
      <c r="U2771">
        <v>10.9</v>
      </c>
      <c r="V2771">
        <v>-1372</v>
      </c>
      <c r="W2771">
        <v>-0.1</v>
      </c>
      <c r="X2771">
        <v>21.6</v>
      </c>
      <c r="Y2771">
        <v>66</v>
      </c>
      <c r="Z2771">
        <v>237</v>
      </c>
      <c r="AA2771">
        <v>17889</v>
      </c>
      <c r="AB2771">
        <v>0</v>
      </c>
    </row>
    <row r="2772" spans="1:28" x14ac:dyDescent="0.35">
      <c r="A2772">
        <v>2004</v>
      </c>
      <c r="B2772" t="s">
        <v>50</v>
      </c>
      <c r="C2772" t="s">
        <v>65</v>
      </c>
      <c r="D2772">
        <v>6644</v>
      </c>
      <c r="E2772">
        <v>22501</v>
      </c>
      <c r="F2772">
        <v>999037</v>
      </c>
      <c r="G2772">
        <v>997290</v>
      </c>
      <c r="H2772">
        <v>649</v>
      </c>
      <c r="I2772">
        <v>2.9</v>
      </c>
      <c r="J2772">
        <v>473</v>
      </c>
      <c r="K2772">
        <v>2.1</v>
      </c>
      <c r="L2772">
        <v>100002</v>
      </c>
      <c r="M2772">
        <v>21054</v>
      </c>
      <c r="N2772">
        <v>78948</v>
      </c>
      <c r="O2772">
        <v>2.1</v>
      </c>
      <c r="P2772">
        <v>10</v>
      </c>
      <c r="Q2772">
        <v>96507</v>
      </c>
      <c r="R2772">
        <v>24445</v>
      </c>
      <c r="S2772">
        <v>72062</v>
      </c>
      <c r="T2772">
        <v>2.5</v>
      </c>
      <c r="U2772">
        <v>9.6999999999999993</v>
      </c>
      <c r="V2772">
        <v>3495</v>
      </c>
      <c r="W2772">
        <v>0.3</v>
      </c>
      <c r="X2772">
        <v>19.399999999999999</v>
      </c>
      <c r="Y2772">
        <v>37</v>
      </c>
      <c r="Z2772">
        <v>37</v>
      </c>
      <c r="AA2772">
        <v>10564</v>
      </c>
      <c r="AB2772">
        <v>0</v>
      </c>
    </row>
    <row r="2773" spans="1:28" x14ac:dyDescent="0.35">
      <c r="A2773">
        <v>2004</v>
      </c>
      <c r="B2773" t="s">
        <v>50</v>
      </c>
      <c r="C2773" t="s">
        <v>66</v>
      </c>
      <c r="D2773">
        <v>3650</v>
      </c>
      <c r="E2773">
        <v>17836</v>
      </c>
      <c r="F2773">
        <v>559324</v>
      </c>
      <c r="G2773">
        <v>561247</v>
      </c>
      <c r="H2773">
        <v>461</v>
      </c>
      <c r="I2773">
        <v>2.6</v>
      </c>
      <c r="J2773">
        <v>441</v>
      </c>
      <c r="K2773">
        <v>2.5</v>
      </c>
      <c r="L2773">
        <v>52905</v>
      </c>
      <c r="M2773">
        <v>10035</v>
      </c>
      <c r="N2773">
        <v>42870</v>
      </c>
      <c r="O2773">
        <v>1.8</v>
      </c>
      <c r="P2773">
        <v>9.4</v>
      </c>
      <c r="Q2773">
        <v>56750</v>
      </c>
      <c r="R2773">
        <v>14125</v>
      </c>
      <c r="S2773">
        <v>42625</v>
      </c>
      <c r="T2773">
        <v>2.5</v>
      </c>
      <c r="U2773">
        <v>10.1</v>
      </c>
      <c r="V2773">
        <v>-3845</v>
      </c>
      <c r="W2773">
        <v>-0.7</v>
      </c>
      <c r="X2773">
        <v>18.8</v>
      </c>
      <c r="Y2773">
        <v>22</v>
      </c>
      <c r="Z2773">
        <v>35</v>
      </c>
      <c r="AA2773">
        <v>6991</v>
      </c>
      <c r="AB2773">
        <v>0</v>
      </c>
    </row>
    <row r="2774" spans="1:28" x14ac:dyDescent="0.35">
      <c r="A2774">
        <v>2004</v>
      </c>
      <c r="B2774" t="s">
        <v>50</v>
      </c>
      <c r="C2774" t="s">
        <v>45</v>
      </c>
      <c r="D2774">
        <v>23644</v>
      </c>
      <c r="E2774">
        <v>83563</v>
      </c>
      <c r="F2774">
        <v>3600659</v>
      </c>
      <c r="G2774">
        <v>3602934</v>
      </c>
      <c r="H2774">
        <v>2103</v>
      </c>
      <c r="I2774">
        <v>2.5</v>
      </c>
      <c r="J2774">
        <v>1549</v>
      </c>
      <c r="K2774">
        <v>1.9</v>
      </c>
      <c r="L2774">
        <v>310040</v>
      </c>
      <c r="M2774">
        <v>64956</v>
      </c>
      <c r="N2774">
        <v>245084</v>
      </c>
      <c r="O2774">
        <v>1.8</v>
      </c>
      <c r="P2774">
        <v>8.6</v>
      </c>
      <c r="Q2774">
        <v>314590</v>
      </c>
      <c r="R2774">
        <v>66389</v>
      </c>
      <c r="S2774">
        <v>248201</v>
      </c>
      <c r="T2774">
        <v>1.8</v>
      </c>
      <c r="U2774">
        <v>8.6999999999999993</v>
      </c>
      <c r="V2774">
        <v>-4550</v>
      </c>
      <c r="W2774">
        <v>-0.1</v>
      </c>
      <c r="X2774">
        <v>17.2</v>
      </c>
      <c r="Y2774">
        <v>102</v>
      </c>
      <c r="Z2774">
        <v>131</v>
      </c>
      <c r="AA2774">
        <v>29328</v>
      </c>
      <c r="AB2774">
        <v>0</v>
      </c>
    </row>
    <row r="2775" spans="1:28" x14ac:dyDescent="0.35">
      <c r="A2775">
        <v>2004</v>
      </c>
      <c r="B2775" t="s">
        <v>51</v>
      </c>
      <c r="C2775" t="s">
        <v>44</v>
      </c>
      <c r="D2775">
        <v>96</v>
      </c>
      <c r="E2775">
        <v>168</v>
      </c>
      <c r="F2775">
        <v>65943</v>
      </c>
      <c r="G2775">
        <v>32972</v>
      </c>
      <c r="H2775">
        <v>168</v>
      </c>
      <c r="I2775">
        <v>200</v>
      </c>
      <c r="J2775">
        <v>0</v>
      </c>
      <c r="K2775">
        <v>0</v>
      </c>
      <c r="L2775">
        <v>65943</v>
      </c>
      <c r="M2775">
        <v>65943</v>
      </c>
      <c r="N2775">
        <v>0</v>
      </c>
      <c r="O2775">
        <v>200</v>
      </c>
      <c r="P2775">
        <v>200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65943</v>
      </c>
      <c r="W2775">
        <v>200</v>
      </c>
      <c r="X2775">
        <v>0</v>
      </c>
      <c r="AB2775">
        <v>0</v>
      </c>
    </row>
    <row r="2776" spans="1:28" x14ac:dyDescent="0.35">
      <c r="A2776">
        <v>2004</v>
      </c>
      <c r="B2776" t="s">
        <v>51</v>
      </c>
      <c r="C2776" t="s">
        <v>57</v>
      </c>
      <c r="D2776">
        <v>384</v>
      </c>
      <c r="E2776">
        <v>796</v>
      </c>
      <c r="F2776">
        <v>129448</v>
      </c>
      <c r="G2776">
        <v>126059</v>
      </c>
      <c r="H2776">
        <v>34</v>
      </c>
      <c r="I2776">
        <v>4.3</v>
      </c>
      <c r="J2776">
        <v>22</v>
      </c>
      <c r="K2776">
        <v>2.8</v>
      </c>
      <c r="L2776">
        <v>33511</v>
      </c>
      <c r="M2776">
        <v>1412</v>
      </c>
      <c r="N2776">
        <v>32099</v>
      </c>
      <c r="O2776">
        <v>1.1000000000000001</v>
      </c>
      <c r="P2776">
        <v>26.6</v>
      </c>
      <c r="Q2776">
        <v>26732</v>
      </c>
      <c r="R2776">
        <v>2796</v>
      </c>
      <c r="S2776">
        <v>23936</v>
      </c>
      <c r="T2776">
        <v>2.2000000000000002</v>
      </c>
      <c r="U2776">
        <v>21.2</v>
      </c>
      <c r="V2776">
        <v>6779</v>
      </c>
      <c r="W2776">
        <v>5.4</v>
      </c>
      <c r="X2776">
        <v>42.4</v>
      </c>
      <c r="Y2776">
        <v>1</v>
      </c>
      <c r="Z2776">
        <v>1</v>
      </c>
      <c r="AB2776">
        <v>1</v>
      </c>
    </row>
    <row r="2777" spans="1:28" x14ac:dyDescent="0.35">
      <c r="A2777">
        <v>2004</v>
      </c>
      <c r="B2777" t="s">
        <v>51</v>
      </c>
      <c r="C2777" t="s">
        <v>58</v>
      </c>
      <c r="D2777">
        <v>442</v>
      </c>
      <c r="E2777">
        <v>1255</v>
      </c>
      <c r="F2777">
        <v>149741</v>
      </c>
      <c r="G2777">
        <v>154208</v>
      </c>
      <c r="H2777">
        <v>88</v>
      </c>
      <c r="I2777">
        <v>7.1</v>
      </c>
      <c r="J2777">
        <v>50</v>
      </c>
      <c r="K2777">
        <v>4</v>
      </c>
      <c r="L2777">
        <v>29494</v>
      </c>
      <c r="M2777">
        <v>3565</v>
      </c>
      <c r="N2777">
        <v>25929</v>
      </c>
      <c r="O2777">
        <v>2.2999999999999998</v>
      </c>
      <c r="P2777">
        <v>19.100000000000001</v>
      </c>
      <c r="Q2777">
        <v>38427</v>
      </c>
      <c r="R2777">
        <v>21291</v>
      </c>
      <c r="S2777">
        <v>17136</v>
      </c>
      <c r="T2777">
        <v>13.8</v>
      </c>
      <c r="U2777">
        <v>24.9</v>
      </c>
      <c r="V2777">
        <v>-8933</v>
      </c>
      <c r="W2777">
        <v>-5.8</v>
      </c>
      <c r="X2777">
        <v>38.200000000000003</v>
      </c>
      <c r="Y2777">
        <v>24</v>
      </c>
      <c r="Z2777">
        <v>24</v>
      </c>
      <c r="AA2777">
        <v>16865</v>
      </c>
      <c r="AB2777">
        <v>0</v>
      </c>
    </row>
    <row r="2778" spans="1:28" x14ac:dyDescent="0.35">
      <c r="A2778">
        <v>2004</v>
      </c>
      <c r="B2778" t="s">
        <v>51</v>
      </c>
      <c r="C2778" t="s">
        <v>59</v>
      </c>
      <c r="D2778">
        <v>324</v>
      </c>
      <c r="E2778">
        <v>916</v>
      </c>
      <c r="F2778">
        <v>110486</v>
      </c>
      <c r="G2778">
        <v>107082</v>
      </c>
      <c r="H2778">
        <v>102</v>
      </c>
      <c r="I2778">
        <v>11.6</v>
      </c>
      <c r="J2778">
        <v>22</v>
      </c>
      <c r="K2778">
        <v>2.5</v>
      </c>
      <c r="L2778">
        <v>22822</v>
      </c>
      <c r="M2778">
        <v>3250</v>
      </c>
      <c r="N2778">
        <v>19572</v>
      </c>
      <c r="O2778">
        <v>3</v>
      </c>
      <c r="P2778">
        <v>21.3</v>
      </c>
      <c r="Q2778">
        <v>16014</v>
      </c>
      <c r="R2778">
        <v>4228</v>
      </c>
      <c r="S2778">
        <v>11786</v>
      </c>
      <c r="T2778">
        <v>3.9</v>
      </c>
      <c r="U2778">
        <v>15</v>
      </c>
      <c r="V2778">
        <v>6808</v>
      </c>
      <c r="W2778">
        <v>6.3</v>
      </c>
      <c r="X2778">
        <v>30</v>
      </c>
      <c r="Y2778">
        <v>5</v>
      </c>
      <c r="Z2778">
        <v>5</v>
      </c>
      <c r="AA2778">
        <v>2877</v>
      </c>
      <c r="AB2778">
        <v>0</v>
      </c>
    </row>
    <row r="2779" spans="1:28" x14ac:dyDescent="0.35">
      <c r="A2779">
        <v>2004</v>
      </c>
      <c r="B2779" t="s">
        <v>51</v>
      </c>
      <c r="C2779" t="s">
        <v>60</v>
      </c>
      <c r="D2779">
        <v>395</v>
      </c>
      <c r="E2779">
        <v>1413</v>
      </c>
      <c r="F2779">
        <v>130910</v>
      </c>
      <c r="G2779">
        <v>129930</v>
      </c>
      <c r="H2779">
        <v>150</v>
      </c>
      <c r="I2779">
        <v>11</v>
      </c>
      <c r="J2779">
        <v>54</v>
      </c>
      <c r="K2779">
        <v>4</v>
      </c>
      <c r="L2779">
        <v>24508</v>
      </c>
      <c r="M2779">
        <v>4156</v>
      </c>
      <c r="N2779">
        <v>20352</v>
      </c>
      <c r="O2779">
        <v>3.2</v>
      </c>
      <c r="P2779">
        <v>18.899999999999999</v>
      </c>
      <c r="Q2779">
        <v>22547</v>
      </c>
      <c r="R2779">
        <v>3686</v>
      </c>
      <c r="S2779">
        <v>18861</v>
      </c>
      <c r="T2779">
        <v>2.8</v>
      </c>
      <c r="U2779">
        <v>17.399999999999999</v>
      </c>
      <c r="V2779">
        <v>1961</v>
      </c>
      <c r="W2779">
        <v>1.5</v>
      </c>
      <c r="X2779">
        <v>34.799999999999997</v>
      </c>
      <c r="Y2779">
        <v>4</v>
      </c>
      <c r="Z2779">
        <v>4</v>
      </c>
      <c r="AB2779">
        <v>1</v>
      </c>
    </row>
    <row r="2780" spans="1:28" x14ac:dyDescent="0.35">
      <c r="A2780">
        <v>2004</v>
      </c>
      <c r="B2780" t="s">
        <v>51</v>
      </c>
      <c r="C2780" t="s">
        <v>61</v>
      </c>
      <c r="D2780">
        <v>432</v>
      </c>
      <c r="E2780">
        <v>1419</v>
      </c>
      <c r="F2780">
        <v>146879</v>
      </c>
      <c r="G2780">
        <v>146317</v>
      </c>
      <c r="H2780">
        <v>126</v>
      </c>
      <c r="I2780">
        <v>9</v>
      </c>
      <c r="J2780">
        <v>80</v>
      </c>
      <c r="K2780">
        <v>5.7</v>
      </c>
      <c r="L2780">
        <v>26660</v>
      </c>
      <c r="M2780">
        <v>3969</v>
      </c>
      <c r="N2780">
        <v>22691</v>
      </c>
      <c r="O2780">
        <v>2.7</v>
      </c>
      <c r="P2780">
        <v>18.2</v>
      </c>
      <c r="Q2780">
        <v>25535</v>
      </c>
      <c r="R2780">
        <v>10489</v>
      </c>
      <c r="S2780">
        <v>15046</v>
      </c>
      <c r="T2780">
        <v>7.2</v>
      </c>
      <c r="U2780">
        <v>17.5</v>
      </c>
      <c r="V2780">
        <v>1125</v>
      </c>
      <c r="W2780">
        <v>0.7</v>
      </c>
      <c r="X2780">
        <v>35</v>
      </c>
      <c r="Y2780">
        <v>11</v>
      </c>
      <c r="Z2780">
        <v>12</v>
      </c>
      <c r="AA2780">
        <v>7073</v>
      </c>
      <c r="AB2780">
        <v>0</v>
      </c>
    </row>
    <row r="2781" spans="1:28" x14ac:dyDescent="0.35">
      <c r="A2781">
        <v>2004</v>
      </c>
      <c r="B2781" t="s">
        <v>51</v>
      </c>
      <c r="C2781" t="s">
        <v>62</v>
      </c>
      <c r="D2781">
        <v>1942</v>
      </c>
      <c r="E2781">
        <v>9861</v>
      </c>
      <c r="F2781">
        <v>660566</v>
      </c>
      <c r="G2781">
        <v>654269</v>
      </c>
      <c r="H2781">
        <v>914</v>
      </c>
      <c r="I2781">
        <v>9.5</v>
      </c>
      <c r="J2781">
        <v>426</v>
      </c>
      <c r="K2781">
        <v>4.4000000000000004</v>
      </c>
      <c r="L2781">
        <v>105706</v>
      </c>
      <c r="M2781">
        <v>17920</v>
      </c>
      <c r="N2781">
        <v>87786</v>
      </c>
      <c r="O2781">
        <v>2.7</v>
      </c>
      <c r="P2781">
        <v>16.2</v>
      </c>
      <c r="Q2781">
        <v>93112</v>
      </c>
      <c r="R2781">
        <v>22619</v>
      </c>
      <c r="S2781">
        <v>70493</v>
      </c>
      <c r="T2781">
        <v>3.5</v>
      </c>
      <c r="U2781">
        <v>14.2</v>
      </c>
      <c r="V2781">
        <v>12594</v>
      </c>
      <c r="W2781">
        <v>2</v>
      </c>
      <c r="X2781">
        <v>28.4</v>
      </c>
      <c r="Y2781">
        <v>21</v>
      </c>
      <c r="Z2781">
        <v>64</v>
      </c>
      <c r="AA2781">
        <v>14873</v>
      </c>
      <c r="AB2781">
        <v>0</v>
      </c>
    </row>
    <row r="2782" spans="1:28" x14ac:dyDescent="0.35">
      <c r="A2782">
        <v>2004</v>
      </c>
      <c r="B2782" t="s">
        <v>51</v>
      </c>
      <c r="C2782" t="s">
        <v>63</v>
      </c>
      <c r="D2782">
        <v>1556</v>
      </c>
      <c r="E2782">
        <v>9152</v>
      </c>
      <c r="F2782">
        <v>526931</v>
      </c>
      <c r="G2782">
        <v>517277</v>
      </c>
      <c r="H2782">
        <v>693</v>
      </c>
      <c r="I2782">
        <v>7.7</v>
      </c>
      <c r="J2782">
        <v>356</v>
      </c>
      <c r="K2782">
        <v>4</v>
      </c>
      <c r="L2782">
        <v>79456</v>
      </c>
      <c r="M2782">
        <v>16953</v>
      </c>
      <c r="N2782">
        <v>62503</v>
      </c>
      <c r="O2782">
        <v>3.3</v>
      </c>
      <c r="P2782">
        <v>15.4</v>
      </c>
      <c r="Q2782">
        <v>60148</v>
      </c>
      <c r="R2782">
        <v>13690</v>
      </c>
      <c r="S2782">
        <v>46458</v>
      </c>
      <c r="T2782">
        <v>2.6</v>
      </c>
      <c r="U2782">
        <v>11.6</v>
      </c>
      <c r="V2782">
        <v>19308</v>
      </c>
      <c r="W2782">
        <v>3.8</v>
      </c>
      <c r="X2782">
        <v>23.2</v>
      </c>
      <c r="Y2782">
        <v>5</v>
      </c>
      <c r="Z2782">
        <v>8</v>
      </c>
      <c r="AA2782">
        <v>3286</v>
      </c>
      <c r="AB2782">
        <v>0</v>
      </c>
    </row>
    <row r="2783" spans="1:28" x14ac:dyDescent="0.35">
      <c r="A2783">
        <v>2004</v>
      </c>
      <c r="B2783" t="s">
        <v>51</v>
      </c>
      <c r="C2783" t="s">
        <v>64</v>
      </c>
      <c r="D2783">
        <v>2212</v>
      </c>
      <c r="E2783">
        <v>13919</v>
      </c>
      <c r="F2783">
        <v>749043</v>
      </c>
      <c r="G2783">
        <v>738821</v>
      </c>
      <c r="H2783">
        <v>1092</v>
      </c>
      <c r="I2783">
        <v>8.1</v>
      </c>
      <c r="J2783">
        <v>346</v>
      </c>
      <c r="K2783">
        <v>2.6</v>
      </c>
      <c r="L2783">
        <v>95459</v>
      </c>
      <c r="M2783">
        <v>22897</v>
      </c>
      <c r="N2783">
        <v>72562</v>
      </c>
      <c r="O2783">
        <v>3.1</v>
      </c>
      <c r="P2783">
        <v>12.9</v>
      </c>
      <c r="Q2783">
        <v>75015</v>
      </c>
      <c r="R2783">
        <v>15612</v>
      </c>
      <c r="S2783">
        <v>59403</v>
      </c>
      <c r="T2783">
        <v>2.1</v>
      </c>
      <c r="U2783">
        <v>10.199999999999999</v>
      </c>
      <c r="V2783">
        <v>20444</v>
      </c>
      <c r="W2783">
        <v>2.7</v>
      </c>
      <c r="X2783">
        <v>20.399999999999999</v>
      </c>
      <c r="Y2783">
        <v>5</v>
      </c>
      <c r="Z2783">
        <v>12</v>
      </c>
      <c r="AA2783">
        <v>3232</v>
      </c>
      <c r="AB2783">
        <v>0</v>
      </c>
    </row>
    <row r="2784" spans="1:28" x14ac:dyDescent="0.35">
      <c r="A2784">
        <v>2004</v>
      </c>
      <c r="B2784" t="s">
        <v>51</v>
      </c>
      <c r="C2784" t="s">
        <v>65</v>
      </c>
      <c r="D2784">
        <v>1841</v>
      </c>
      <c r="E2784">
        <v>13531</v>
      </c>
      <c r="F2784">
        <v>622678</v>
      </c>
      <c r="G2784">
        <v>616612</v>
      </c>
      <c r="H2784">
        <v>920</v>
      </c>
      <c r="I2784">
        <v>6.9</v>
      </c>
      <c r="J2784">
        <v>500</v>
      </c>
      <c r="K2784">
        <v>3.8</v>
      </c>
      <c r="L2784">
        <v>79840</v>
      </c>
      <c r="M2784">
        <v>18910</v>
      </c>
      <c r="N2784">
        <v>60930</v>
      </c>
      <c r="O2784">
        <v>3.1</v>
      </c>
      <c r="P2784">
        <v>12.9</v>
      </c>
      <c r="Q2784">
        <v>67707</v>
      </c>
      <c r="R2784">
        <v>9791</v>
      </c>
      <c r="S2784">
        <v>57916</v>
      </c>
      <c r="T2784">
        <v>1.6</v>
      </c>
      <c r="U2784">
        <v>11</v>
      </c>
      <c r="V2784">
        <v>12133</v>
      </c>
      <c r="W2784">
        <v>1.9</v>
      </c>
      <c r="X2784">
        <v>22</v>
      </c>
      <c r="Y2784">
        <v>2</v>
      </c>
      <c r="Z2784">
        <v>98</v>
      </c>
      <c r="AB2784">
        <v>1</v>
      </c>
    </row>
    <row r="2785" spans="1:28" x14ac:dyDescent="0.35">
      <c r="A2785">
        <v>2004</v>
      </c>
      <c r="B2785" t="s">
        <v>51</v>
      </c>
      <c r="C2785" t="s">
        <v>66</v>
      </c>
      <c r="D2785">
        <v>1286</v>
      </c>
      <c r="E2785">
        <v>13491</v>
      </c>
      <c r="F2785">
        <v>435143</v>
      </c>
      <c r="G2785">
        <v>433496</v>
      </c>
      <c r="H2785">
        <v>873</v>
      </c>
      <c r="I2785">
        <v>6.6</v>
      </c>
      <c r="J2785">
        <v>357</v>
      </c>
      <c r="K2785">
        <v>2.7</v>
      </c>
      <c r="L2785">
        <v>53340</v>
      </c>
      <c r="M2785">
        <v>16129</v>
      </c>
      <c r="N2785">
        <v>37211</v>
      </c>
      <c r="O2785">
        <v>3.7</v>
      </c>
      <c r="P2785">
        <v>12.3</v>
      </c>
      <c r="Q2785">
        <v>50045</v>
      </c>
      <c r="R2785">
        <v>6107</v>
      </c>
      <c r="S2785">
        <v>43938</v>
      </c>
      <c r="T2785">
        <v>1.4</v>
      </c>
      <c r="U2785">
        <v>11.5</v>
      </c>
      <c r="V2785">
        <v>3295</v>
      </c>
      <c r="W2785">
        <v>0.8</v>
      </c>
      <c r="X2785">
        <v>23</v>
      </c>
      <c r="Y2785">
        <v>1</v>
      </c>
      <c r="Z2785">
        <v>6</v>
      </c>
      <c r="AB2785">
        <v>1</v>
      </c>
    </row>
    <row r="2786" spans="1:28" x14ac:dyDescent="0.35">
      <c r="A2786">
        <v>2004</v>
      </c>
      <c r="B2786" t="s">
        <v>51</v>
      </c>
      <c r="C2786" t="s">
        <v>45</v>
      </c>
      <c r="D2786">
        <v>8041</v>
      </c>
      <c r="E2786">
        <v>59702</v>
      </c>
      <c r="F2786">
        <v>2729496</v>
      </c>
      <c r="G2786">
        <v>2726448</v>
      </c>
      <c r="H2786">
        <v>3002</v>
      </c>
      <c r="I2786">
        <v>5.0999999999999996</v>
      </c>
      <c r="J2786">
        <v>1884</v>
      </c>
      <c r="K2786">
        <v>3.2</v>
      </c>
      <c r="L2786">
        <v>272797</v>
      </c>
      <c r="M2786">
        <v>53181</v>
      </c>
      <c r="N2786">
        <v>219616</v>
      </c>
      <c r="O2786">
        <v>2</v>
      </c>
      <c r="P2786">
        <v>10</v>
      </c>
      <c r="Q2786">
        <v>266700</v>
      </c>
      <c r="R2786">
        <v>51247</v>
      </c>
      <c r="S2786">
        <v>215453</v>
      </c>
      <c r="T2786">
        <v>1.9</v>
      </c>
      <c r="U2786">
        <v>9.8000000000000007</v>
      </c>
      <c r="V2786">
        <v>6097</v>
      </c>
      <c r="W2786">
        <v>0.2</v>
      </c>
      <c r="X2786">
        <v>19.600000000000001</v>
      </c>
      <c r="Y2786">
        <v>22</v>
      </c>
      <c r="Z2786">
        <v>176</v>
      </c>
      <c r="AA2786">
        <v>14994</v>
      </c>
      <c r="AB2786">
        <v>0</v>
      </c>
    </row>
    <row r="2787" spans="1:28" x14ac:dyDescent="0.35">
      <c r="A2787">
        <v>2004</v>
      </c>
      <c r="B2787" t="s">
        <v>52</v>
      </c>
      <c r="C2787" t="s">
        <v>44</v>
      </c>
      <c r="D2787">
        <v>43</v>
      </c>
      <c r="E2787">
        <v>478</v>
      </c>
      <c r="F2787">
        <v>55986</v>
      </c>
      <c r="G2787">
        <v>28755</v>
      </c>
      <c r="H2787">
        <v>477</v>
      </c>
      <c r="I2787">
        <v>199.6</v>
      </c>
      <c r="J2787">
        <v>0</v>
      </c>
      <c r="K2787">
        <v>0</v>
      </c>
      <c r="L2787">
        <v>54463</v>
      </c>
      <c r="M2787">
        <v>54463</v>
      </c>
      <c r="N2787">
        <v>0</v>
      </c>
      <c r="O2787">
        <v>189.4</v>
      </c>
      <c r="P2787">
        <v>189.4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54463</v>
      </c>
      <c r="W2787">
        <v>189.4</v>
      </c>
      <c r="X2787">
        <v>0</v>
      </c>
      <c r="AB2787">
        <v>0</v>
      </c>
    </row>
    <row r="2788" spans="1:28" x14ac:dyDescent="0.35">
      <c r="A2788">
        <v>2004</v>
      </c>
      <c r="B2788" t="s">
        <v>52</v>
      </c>
      <c r="C2788" t="s">
        <v>57</v>
      </c>
      <c r="D2788">
        <v>150</v>
      </c>
      <c r="E2788">
        <v>515</v>
      </c>
      <c r="F2788">
        <v>101689</v>
      </c>
      <c r="G2788">
        <v>98568</v>
      </c>
      <c r="H2788">
        <v>98</v>
      </c>
      <c r="I2788">
        <v>20.6</v>
      </c>
      <c r="J2788">
        <v>19</v>
      </c>
      <c r="K2788">
        <v>4</v>
      </c>
      <c r="L2788">
        <v>28177</v>
      </c>
      <c r="M2788">
        <v>2831</v>
      </c>
      <c r="N2788">
        <v>25346</v>
      </c>
      <c r="O2788">
        <v>2.9</v>
      </c>
      <c r="P2788">
        <v>28.6</v>
      </c>
      <c r="Q2788">
        <v>21935</v>
      </c>
      <c r="R2788">
        <v>494</v>
      </c>
      <c r="S2788">
        <v>21441</v>
      </c>
      <c r="T2788">
        <v>0.5</v>
      </c>
      <c r="U2788">
        <v>22.3</v>
      </c>
      <c r="V2788">
        <v>6242</v>
      </c>
      <c r="W2788">
        <v>6.3</v>
      </c>
      <c r="X2788">
        <v>44.6</v>
      </c>
      <c r="AB2788">
        <v>0</v>
      </c>
    </row>
    <row r="2789" spans="1:28" x14ac:dyDescent="0.35">
      <c r="A2789">
        <v>2004</v>
      </c>
      <c r="B2789" t="s">
        <v>52</v>
      </c>
      <c r="C2789" t="s">
        <v>58</v>
      </c>
      <c r="D2789">
        <v>135</v>
      </c>
      <c r="E2789">
        <v>693</v>
      </c>
      <c r="F2789">
        <v>85806</v>
      </c>
      <c r="G2789">
        <v>84513</v>
      </c>
      <c r="H2789">
        <v>136</v>
      </c>
      <c r="I2789">
        <v>21.4</v>
      </c>
      <c r="J2789">
        <v>24</v>
      </c>
      <c r="K2789">
        <v>3.8</v>
      </c>
      <c r="L2789">
        <v>18122</v>
      </c>
      <c r="M2789">
        <v>4336</v>
      </c>
      <c r="N2789">
        <v>13786</v>
      </c>
      <c r="O2789">
        <v>5.0999999999999996</v>
      </c>
      <c r="P2789">
        <v>21.4</v>
      </c>
      <c r="Q2789">
        <v>15536</v>
      </c>
      <c r="R2789">
        <v>9344</v>
      </c>
      <c r="S2789">
        <v>6192</v>
      </c>
      <c r="T2789">
        <v>11.1</v>
      </c>
      <c r="U2789">
        <v>18.399999999999999</v>
      </c>
      <c r="V2789">
        <v>2586</v>
      </c>
      <c r="W2789">
        <v>3</v>
      </c>
      <c r="X2789">
        <v>36.799999999999997</v>
      </c>
      <c r="Y2789">
        <v>6</v>
      </c>
      <c r="Z2789">
        <v>6</v>
      </c>
      <c r="AA2789">
        <v>8769</v>
      </c>
      <c r="AB2789">
        <v>0</v>
      </c>
    </row>
    <row r="2790" spans="1:28" x14ac:dyDescent="0.35">
      <c r="A2790">
        <v>2004</v>
      </c>
      <c r="B2790" t="s">
        <v>52</v>
      </c>
      <c r="C2790" t="s">
        <v>59</v>
      </c>
      <c r="D2790">
        <v>121</v>
      </c>
      <c r="E2790">
        <v>536</v>
      </c>
      <c r="F2790">
        <v>74291</v>
      </c>
      <c r="G2790">
        <v>71154</v>
      </c>
      <c r="H2790">
        <v>53</v>
      </c>
      <c r="I2790">
        <v>10.3</v>
      </c>
      <c r="J2790">
        <v>11</v>
      </c>
      <c r="K2790">
        <v>2.1</v>
      </c>
      <c r="L2790">
        <v>15033</v>
      </c>
      <c r="M2790">
        <v>3002</v>
      </c>
      <c r="N2790">
        <v>12031</v>
      </c>
      <c r="O2790">
        <v>4.2</v>
      </c>
      <c r="P2790">
        <v>21.1</v>
      </c>
      <c r="Q2790">
        <v>8758</v>
      </c>
      <c r="R2790">
        <v>2030</v>
      </c>
      <c r="S2790">
        <v>6728</v>
      </c>
      <c r="T2790">
        <v>2.9</v>
      </c>
      <c r="U2790">
        <v>12.3</v>
      </c>
      <c r="V2790">
        <v>6275</v>
      </c>
      <c r="W2790">
        <v>8.8000000000000007</v>
      </c>
      <c r="X2790">
        <v>24.6</v>
      </c>
      <c r="Y2790">
        <v>1</v>
      </c>
      <c r="Z2790">
        <v>1</v>
      </c>
      <c r="AB2790">
        <v>1</v>
      </c>
    </row>
    <row r="2791" spans="1:28" x14ac:dyDescent="0.35">
      <c r="A2791">
        <v>2004</v>
      </c>
      <c r="B2791" t="s">
        <v>52</v>
      </c>
      <c r="C2791" t="s">
        <v>60</v>
      </c>
      <c r="D2791">
        <v>150</v>
      </c>
      <c r="E2791">
        <v>977</v>
      </c>
      <c r="F2791">
        <v>105689</v>
      </c>
      <c r="G2791">
        <v>99428</v>
      </c>
      <c r="H2791">
        <v>91</v>
      </c>
      <c r="I2791">
        <v>9.5</v>
      </c>
      <c r="J2791">
        <v>49</v>
      </c>
      <c r="K2791">
        <v>5.0999999999999996</v>
      </c>
      <c r="L2791">
        <v>23142</v>
      </c>
      <c r="M2791">
        <v>3948</v>
      </c>
      <c r="N2791">
        <v>19194</v>
      </c>
      <c r="O2791">
        <v>4</v>
      </c>
      <c r="P2791">
        <v>23.3</v>
      </c>
      <c r="Q2791">
        <v>10620</v>
      </c>
      <c r="R2791">
        <v>1731</v>
      </c>
      <c r="S2791">
        <v>8889</v>
      </c>
      <c r="T2791">
        <v>1.7</v>
      </c>
      <c r="U2791">
        <v>10.7</v>
      </c>
      <c r="V2791">
        <v>12522</v>
      </c>
      <c r="W2791">
        <v>12.6</v>
      </c>
      <c r="X2791">
        <v>21.4</v>
      </c>
      <c r="AB2791">
        <v>0</v>
      </c>
    </row>
    <row r="2792" spans="1:28" x14ac:dyDescent="0.35">
      <c r="A2792">
        <v>2004</v>
      </c>
      <c r="B2792" t="s">
        <v>52</v>
      </c>
      <c r="C2792" t="s">
        <v>61</v>
      </c>
      <c r="D2792">
        <v>198</v>
      </c>
      <c r="E2792">
        <v>1372</v>
      </c>
      <c r="F2792">
        <v>133838</v>
      </c>
      <c r="G2792">
        <v>124058</v>
      </c>
      <c r="H2792">
        <v>125</v>
      </c>
      <c r="I2792">
        <v>9.3000000000000007</v>
      </c>
      <c r="J2792">
        <v>75</v>
      </c>
      <c r="K2792">
        <v>5.6</v>
      </c>
      <c r="L2792">
        <v>31682</v>
      </c>
      <c r="M2792">
        <v>7183</v>
      </c>
      <c r="N2792">
        <v>24499</v>
      </c>
      <c r="O2792">
        <v>5.8</v>
      </c>
      <c r="P2792">
        <v>25.5</v>
      </c>
      <c r="Q2792">
        <v>12121</v>
      </c>
      <c r="R2792">
        <v>2057</v>
      </c>
      <c r="S2792">
        <v>10064</v>
      </c>
      <c r="T2792">
        <v>1.7</v>
      </c>
      <c r="U2792">
        <v>9.8000000000000007</v>
      </c>
      <c r="V2792">
        <v>19561</v>
      </c>
      <c r="W2792">
        <v>15.7</v>
      </c>
      <c r="X2792">
        <v>19.600000000000001</v>
      </c>
      <c r="AB2792">
        <v>0</v>
      </c>
    </row>
    <row r="2793" spans="1:28" x14ac:dyDescent="0.35">
      <c r="A2793">
        <v>2004</v>
      </c>
      <c r="B2793" t="s">
        <v>52</v>
      </c>
      <c r="C2793" t="s">
        <v>62</v>
      </c>
      <c r="D2793">
        <v>760</v>
      </c>
      <c r="E2793">
        <v>7202</v>
      </c>
      <c r="F2793">
        <v>484840</v>
      </c>
      <c r="G2793">
        <v>482895</v>
      </c>
      <c r="H2793">
        <v>616</v>
      </c>
      <c r="I2793">
        <v>8.6999999999999993</v>
      </c>
      <c r="J2793">
        <v>287</v>
      </c>
      <c r="K2793">
        <v>4.0999999999999996</v>
      </c>
      <c r="L2793">
        <v>77626</v>
      </c>
      <c r="M2793">
        <v>15808</v>
      </c>
      <c r="N2793">
        <v>61818</v>
      </c>
      <c r="O2793">
        <v>3.3</v>
      </c>
      <c r="P2793">
        <v>16.100000000000001</v>
      </c>
      <c r="Q2793">
        <v>73736</v>
      </c>
      <c r="R2793">
        <v>26268</v>
      </c>
      <c r="S2793">
        <v>47468</v>
      </c>
      <c r="T2793">
        <v>5.4</v>
      </c>
      <c r="U2793">
        <v>15.3</v>
      </c>
      <c r="V2793">
        <v>3890</v>
      </c>
      <c r="W2793">
        <v>0.8</v>
      </c>
      <c r="X2793">
        <v>30.6</v>
      </c>
      <c r="Y2793">
        <v>8</v>
      </c>
      <c r="Z2793">
        <v>8</v>
      </c>
      <c r="AA2793">
        <v>11251</v>
      </c>
      <c r="AB2793">
        <v>0</v>
      </c>
    </row>
    <row r="2794" spans="1:28" x14ac:dyDescent="0.35">
      <c r="A2794">
        <v>2004</v>
      </c>
      <c r="B2794" t="s">
        <v>52</v>
      </c>
      <c r="C2794" t="s">
        <v>63</v>
      </c>
      <c r="D2794">
        <v>649</v>
      </c>
      <c r="E2794">
        <v>6347</v>
      </c>
      <c r="F2794">
        <v>425451</v>
      </c>
      <c r="G2794">
        <v>422250</v>
      </c>
      <c r="H2794">
        <v>682</v>
      </c>
      <c r="I2794">
        <v>11.1</v>
      </c>
      <c r="J2794">
        <v>286</v>
      </c>
      <c r="K2794">
        <v>4.7</v>
      </c>
      <c r="L2794">
        <v>64595</v>
      </c>
      <c r="M2794">
        <v>15097</v>
      </c>
      <c r="N2794">
        <v>49498</v>
      </c>
      <c r="O2794">
        <v>3.6</v>
      </c>
      <c r="P2794">
        <v>15.3</v>
      </c>
      <c r="Q2794">
        <v>58192</v>
      </c>
      <c r="R2794">
        <v>17051</v>
      </c>
      <c r="S2794">
        <v>41141</v>
      </c>
      <c r="T2794">
        <v>4</v>
      </c>
      <c r="U2794">
        <v>13.8</v>
      </c>
      <c r="V2794">
        <v>6403</v>
      </c>
      <c r="W2794">
        <v>1.5</v>
      </c>
      <c r="X2794">
        <v>27.6</v>
      </c>
      <c r="Y2794">
        <v>5</v>
      </c>
      <c r="Z2794">
        <v>5</v>
      </c>
      <c r="AA2794">
        <v>7131</v>
      </c>
      <c r="AB2794">
        <v>0</v>
      </c>
    </row>
    <row r="2795" spans="1:28" x14ac:dyDescent="0.35">
      <c r="A2795">
        <v>2004</v>
      </c>
      <c r="B2795" t="s">
        <v>52</v>
      </c>
      <c r="C2795" t="s">
        <v>64</v>
      </c>
      <c r="D2795">
        <v>897</v>
      </c>
      <c r="E2795">
        <v>9928</v>
      </c>
      <c r="F2795">
        <v>593071</v>
      </c>
      <c r="G2795">
        <v>585119</v>
      </c>
      <c r="H2795">
        <v>714</v>
      </c>
      <c r="I2795">
        <v>7.3</v>
      </c>
      <c r="J2795">
        <v>410</v>
      </c>
      <c r="K2795">
        <v>4.2</v>
      </c>
      <c r="L2795">
        <v>68208</v>
      </c>
      <c r="M2795">
        <v>18377</v>
      </c>
      <c r="N2795">
        <v>49831</v>
      </c>
      <c r="O2795">
        <v>3.1</v>
      </c>
      <c r="P2795">
        <v>11.7</v>
      </c>
      <c r="Q2795">
        <v>52305</v>
      </c>
      <c r="R2795">
        <v>11721</v>
      </c>
      <c r="S2795">
        <v>40584</v>
      </c>
      <c r="T2795">
        <v>2</v>
      </c>
      <c r="U2795">
        <v>8.9</v>
      </c>
      <c r="V2795">
        <v>15903</v>
      </c>
      <c r="W2795">
        <v>2.8</v>
      </c>
      <c r="X2795">
        <v>17.8</v>
      </c>
      <c r="AB2795">
        <v>0</v>
      </c>
    </row>
    <row r="2796" spans="1:28" x14ac:dyDescent="0.35">
      <c r="A2796">
        <v>2004</v>
      </c>
      <c r="B2796" t="s">
        <v>52</v>
      </c>
      <c r="C2796" t="s">
        <v>65</v>
      </c>
      <c r="D2796">
        <v>812</v>
      </c>
      <c r="E2796">
        <v>10182</v>
      </c>
      <c r="F2796">
        <v>528724</v>
      </c>
      <c r="G2796">
        <v>526182</v>
      </c>
      <c r="H2796">
        <v>760</v>
      </c>
      <c r="I2796">
        <v>7.5</v>
      </c>
      <c r="J2796">
        <v>523</v>
      </c>
      <c r="K2796">
        <v>5.2</v>
      </c>
      <c r="L2796">
        <v>62781</v>
      </c>
      <c r="M2796">
        <v>15082</v>
      </c>
      <c r="N2796">
        <v>47699</v>
      </c>
      <c r="O2796">
        <v>2.9</v>
      </c>
      <c r="P2796">
        <v>11.9</v>
      </c>
      <c r="Q2796">
        <v>57697</v>
      </c>
      <c r="R2796">
        <v>13549</v>
      </c>
      <c r="S2796">
        <v>44148</v>
      </c>
      <c r="T2796">
        <v>2.6</v>
      </c>
      <c r="U2796">
        <v>11</v>
      </c>
      <c r="V2796">
        <v>5084</v>
      </c>
      <c r="W2796">
        <v>0.9</v>
      </c>
      <c r="X2796">
        <v>22</v>
      </c>
      <c r="Y2796">
        <v>2</v>
      </c>
      <c r="Z2796">
        <v>8</v>
      </c>
      <c r="AB2796">
        <v>1</v>
      </c>
    </row>
    <row r="2797" spans="1:28" x14ac:dyDescent="0.35">
      <c r="A2797">
        <v>2004</v>
      </c>
      <c r="B2797" t="s">
        <v>52</v>
      </c>
      <c r="C2797" t="s">
        <v>66</v>
      </c>
      <c r="D2797">
        <v>584</v>
      </c>
      <c r="E2797">
        <v>9195</v>
      </c>
      <c r="F2797">
        <v>383533</v>
      </c>
      <c r="G2797">
        <v>382017</v>
      </c>
      <c r="H2797">
        <v>453</v>
      </c>
      <c r="I2797">
        <v>4.9000000000000004</v>
      </c>
      <c r="J2797">
        <v>388</v>
      </c>
      <c r="K2797">
        <v>4.2</v>
      </c>
      <c r="L2797">
        <v>46952</v>
      </c>
      <c r="M2797">
        <v>10685</v>
      </c>
      <c r="N2797">
        <v>36267</v>
      </c>
      <c r="O2797">
        <v>2.8</v>
      </c>
      <c r="P2797">
        <v>12.3</v>
      </c>
      <c r="Q2797">
        <v>43919</v>
      </c>
      <c r="R2797">
        <v>7360</v>
      </c>
      <c r="S2797">
        <v>36559</v>
      </c>
      <c r="T2797">
        <v>1.9</v>
      </c>
      <c r="U2797">
        <v>11.5</v>
      </c>
      <c r="V2797">
        <v>3033</v>
      </c>
      <c r="W2797">
        <v>0.8</v>
      </c>
      <c r="X2797">
        <v>23</v>
      </c>
      <c r="AB2797">
        <v>0</v>
      </c>
    </row>
    <row r="2798" spans="1:28" x14ac:dyDescent="0.35">
      <c r="A2798">
        <v>2004</v>
      </c>
      <c r="B2798" t="s">
        <v>52</v>
      </c>
      <c r="C2798" t="s">
        <v>45</v>
      </c>
      <c r="D2798">
        <v>4164</v>
      </c>
      <c r="E2798">
        <v>56443</v>
      </c>
      <c r="F2798">
        <v>2761827</v>
      </c>
      <c r="G2798">
        <v>2748846</v>
      </c>
      <c r="H2798">
        <v>3286</v>
      </c>
      <c r="I2798">
        <v>5.9</v>
      </c>
      <c r="J2798">
        <v>1734</v>
      </c>
      <c r="K2798">
        <v>3.1</v>
      </c>
      <c r="L2798">
        <v>278495</v>
      </c>
      <c r="M2798">
        <v>61207</v>
      </c>
      <c r="N2798">
        <v>217288</v>
      </c>
      <c r="O2798">
        <v>2.2000000000000002</v>
      </c>
      <c r="P2798">
        <v>10.1</v>
      </c>
      <c r="Q2798">
        <v>252534</v>
      </c>
      <c r="R2798">
        <v>49439</v>
      </c>
      <c r="S2798">
        <v>203095</v>
      </c>
      <c r="T2798">
        <v>1.8</v>
      </c>
      <c r="U2798">
        <v>9.1999999999999993</v>
      </c>
      <c r="V2798">
        <v>25961</v>
      </c>
      <c r="W2798">
        <v>0.9</v>
      </c>
      <c r="X2798">
        <v>18.399999999999999</v>
      </c>
      <c r="Y2798">
        <v>5</v>
      </c>
      <c r="Z2798">
        <v>5</v>
      </c>
      <c r="AB2798">
        <v>1</v>
      </c>
    </row>
    <row r="2799" spans="1:28" x14ac:dyDescent="0.35">
      <c r="A2799">
        <v>2004</v>
      </c>
      <c r="B2799" t="s">
        <v>53</v>
      </c>
      <c r="C2799" t="s">
        <v>44</v>
      </c>
      <c r="D2799">
        <v>21</v>
      </c>
      <c r="E2799">
        <v>36</v>
      </c>
      <c r="H2799">
        <v>36</v>
      </c>
      <c r="I2799">
        <v>200</v>
      </c>
      <c r="J2799">
        <v>0</v>
      </c>
      <c r="K2799">
        <v>0</v>
      </c>
      <c r="AB2799">
        <v>1</v>
      </c>
    </row>
    <row r="2800" spans="1:28" x14ac:dyDescent="0.35">
      <c r="A2800">
        <v>2004</v>
      </c>
      <c r="B2800" t="s">
        <v>53</v>
      </c>
      <c r="C2800" t="s">
        <v>57</v>
      </c>
      <c r="D2800">
        <v>73</v>
      </c>
      <c r="E2800">
        <v>560</v>
      </c>
      <c r="F2800">
        <v>102420</v>
      </c>
      <c r="H2800">
        <v>81</v>
      </c>
      <c r="I2800">
        <v>15.5</v>
      </c>
      <c r="J2800">
        <v>7</v>
      </c>
      <c r="K2800">
        <v>1.3</v>
      </c>
      <c r="M2800">
        <v>6200</v>
      </c>
      <c r="AB2800">
        <v>1</v>
      </c>
    </row>
    <row r="2801" spans="1:28" x14ac:dyDescent="0.35">
      <c r="A2801">
        <v>2004</v>
      </c>
      <c r="B2801" t="s">
        <v>53</v>
      </c>
      <c r="C2801" t="s">
        <v>58</v>
      </c>
      <c r="D2801">
        <v>65</v>
      </c>
      <c r="E2801">
        <v>466</v>
      </c>
      <c r="F2801">
        <v>90129</v>
      </c>
      <c r="G2801">
        <v>82260</v>
      </c>
      <c r="H2801">
        <v>53</v>
      </c>
      <c r="I2801">
        <v>12</v>
      </c>
      <c r="J2801">
        <v>7</v>
      </c>
      <c r="K2801">
        <v>1.6</v>
      </c>
      <c r="L2801">
        <v>26508</v>
      </c>
      <c r="M2801">
        <v>5589</v>
      </c>
      <c r="N2801">
        <v>20919</v>
      </c>
      <c r="O2801">
        <v>6.8</v>
      </c>
      <c r="P2801">
        <v>32.200000000000003</v>
      </c>
      <c r="Q2801">
        <v>10770</v>
      </c>
      <c r="S2801">
        <v>8120</v>
      </c>
      <c r="U2801">
        <v>13.1</v>
      </c>
      <c r="V2801">
        <v>15738</v>
      </c>
      <c r="W2801">
        <v>19.100000000000001</v>
      </c>
      <c r="X2801">
        <v>26.2</v>
      </c>
      <c r="Y2801">
        <v>1</v>
      </c>
      <c r="Z2801">
        <v>1</v>
      </c>
      <c r="AB2801">
        <v>1</v>
      </c>
    </row>
    <row r="2802" spans="1:28" x14ac:dyDescent="0.35">
      <c r="A2802">
        <v>2004</v>
      </c>
      <c r="B2802" t="s">
        <v>53</v>
      </c>
      <c r="C2802" t="s">
        <v>59</v>
      </c>
      <c r="D2802">
        <v>44</v>
      </c>
      <c r="E2802">
        <v>169</v>
      </c>
      <c r="G2802">
        <v>56008</v>
      </c>
      <c r="H2802">
        <v>18</v>
      </c>
      <c r="I2802">
        <v>11.1</v>
      </c>
      <c r="J2802">
        <v>6</v>
      </c>
      <c r="K2802">
        <v>3.7</v>
      </c>
      <c r="L2802">
        <v>12287</v>
      </c>
      <c r="M2802">
        <v>291</v>
      </c>
      <c r="N2802">
        <v>11996</v>
      </c>
      <c r="O2802">
        <v>0.5</v>
      </c>
      <c r="P2802">
        <v>21.9</v>
      </c>
      <c r="Q2802">
        <v>22732</v>
      </c>
      <c r="R2802">
        <v>13937</v>
      </c>
      <c r="S2802">
        <v>8795</v>
      </c>
      <c r="T2802">
        <v>24.9</v>
      </c>
      <c r="U2802">
        <v>40.6</v>
      </c>
      <c r="V2802">
        <v>-10445</v>
      </c>
      <c r="W2802">
        <v>-18.7</v>
      </c>
      <c r="X2802">
        <v>43.8</v>
      </c>
      <c r="Y2802">
        <v>4</v>
      </c>
      <c r="Z2802">
        <v>4</v>
      </c>
      <c r="AA2802">
        <v>13915</v>
      </c>
      <c r="AB2802">
        <v>1</v>
      </c>
    </row>
    <row r="2803" spans="1:28" x14ac:dyDescent="0.35">
      <c r="A2803">
        <v>2004</v>
      </c>
      <c r="B2803" t="s">
        <v>53</v>
      </c>
      <c r="C2803" t="s">
        <v>60</v>
      </c>
      <c r="D2803">
        <v>64</v>
      </c>
      <c r="E2803">
        <v>730</v>
      </c>
      <c r="F2803">
        <v>85132</v>
      </c>
      <c r="G2803">
        <v>85172</v>
      </c>
      <c r="H2803">
        <v>41</v>
      </c>
      <c r="I2803">
        <v>5.7</v>
      </c>
      <c r="J2803">
        <v>28</v>
      </c>
      <c r="K2803">
        <v>3.9</v>
      </c>
      <c r="L2803">
        <v>20108</v>
      </c>
      <c r="P2803">
        <v>23.6</v>
      </c>
      <c r="Q2803">
        <v>20187</v>
      </c>
      <c r="R2803">
        <v>9291</v>
      </c>
      <c r="S2803">
        <v>10896</v>
      </c>
      <c r="T2803">
        <v>10.9</v>
      </c>
      <c r="U2803">
        <v>23.7</v>
      </c>
      <c r="V2803">
        <v>-79</v>
      </c>
      <c r="W2803">
        <v>-0.1</v>
      </c>
      <c r="X2803">
        <v>47.2</v>
      </c>
      <c r="Y2803">
        <v>1</v>
      </c>
      <c r="Z2803">
        <v>1</v>
      </c>
      <c r="AB2803">
        <v>1</v>
      </c>
    </row>
    <row r="2804" spans="1:28" x14ac:dyDescent="0.35">
      <c r="A2804">
        <v>2004</v>
      </c>
      <c r="B2804" t="s">
        <v>53</v>
      </c>
      <c r="C2804" t="s">
        <v>61</v>
      </c>
      <c r="D2804">
        <v>80</v>
      </c>
      <c r="E2804">
        <v>678</v>
      </c>
      <c r="F2804">
        <v>116550</v>
      </c>
      <c r="G2804">
        <v>115854</v>
      </c>
      <c r="H2804">
        <v>26</v>
      </c>
      <c r="I2804">
        <v>3.9</v>
      </c>
      <c r="J2804">
        <v>14</v>
      </c>
      <c r="K2804">
        <v>2.1</v>
      </c>
      <c r="L2804">
        <v>18525</v>
      </c>
      <c r="M2804">
        <v>1594</v>
      </c>
      <c r="N2804">
        <v>16931</v>
      </c>
      <c r="O2804">
        <v>1.4</v>
      </c>
      <c r="P2804">
        <v>16</v>
      </c>
      <c r="Q2804">
        <v>17132</v>
      </c>
      <c r="R2804">
        <v>8459</v>
      </c>
      <c r="S2804">
        <v>8673</v>
      </c>
      <c r="T2804">
        <v>7.3</v>
      </c>
      <c r="U2804">
        <v>14.8</v>
      </c>
      <c r="V2804">
        <v>1393</v>
      </c>
      <c r="W2804">
        <v>1.2</v>
      </c>
      <c r="X2804">
        <v>29.6</v>
      </c>
      <c r="Y2804">
        <v>2</v>
      </c>
      <c r="Z2804">
        <v>2</v>
      </c>
      <c r="AB2804">
        <v>1</v>
      </c>
    </row>
    <row r="2805" spans="1:28" x14ac:dyDescent="0.35">
      <c r="A2805">
        <v>2004</v>
      </c>
      <c r="B2805" t="s">
        <v>53</v>
      </c>
      <c r="C2805" t="s">
        <v>62</v>
      </c>
      <c r="D2805">
        <v>386</v>
      </c>
      <c r="E2805">
        <v>6696</v>
      </c>
      <c r="F2805">
        <v>535012</v>
      </c>
      <c r="G2805">
        <v>529128</v>
      </c>
      <c r="H2805">
        <v>1023</v>
      </c>
      <c r="I2805">
        <v>16.3</v>
      </c>
      <c r="J2805">
        <v>163</v>
      </c>
      <c r="K2805">
        <v>2.6</v>
      </c>
      <c r="L2805">
        <v>84371</v>
      </c>
      <c r="M2805">
        <v>15680</v>
      </c>
      <c r="N2805">
        <v>68691</v>
      </c>
      <c r="O2805">
        <v>3</v>
      </c>
      <c r="P2805">
        <v>15.9</v>
      </c>
      <c r="Q2805">
        <v>72603</v>
      </c>
      <c r="R2805">
        <v>19975</v>
      </c>
      <c r="S2805">
        <v>52628</v>
      </c>
      <c r="T2805">
        <v>3.8</v>
      </c>
      <c r="U2805">
        <v>13.7</v>
      </c>
      <c r="V2805">
        <v>11768</v>
      </c>
      <c r="W2805">
        <v>2.2000000000000002</v>
      </c>
      <c r="X2805">
        <v>27.4</v>
      </c>
      <c r="Y2805">
        <v>2</v>
      </c>
      <c r="Z2805">
        <v>2</v>
      </c>
      <c r="AB2805">
        <v>1</v>
      </c>
    </row>
    <row r="2806" spans="1:28" x14ac:dyDescent="0.35">
      <c r="A2806">
        <v>2004</v>
      </c>
      <c r="B2806" t="s">
        <v>53</v>
      </c>
      <c r="C2806" t="s">
        <v>63</v>
      </c>
      <c r="D2806">
        <v>352</v>
      </c>
      <c r="E2806">
        <v>7453</v>
      </c>
      <c r="F2806">
        <v>479849</v>
      </c>
      <c r="G2806">
        <v>472883</v>
      </c>
      <c r="H2806">
        <v>581</v>
      </c>
      <c r="I2806">
        <v>7.9</v>
      </c>
      <c r="J2806">
        <v>370</v>
      </c>
      <c r="K2806">
        <v>5</v>
      </c>
      <c r="L2806">
        <v>79811</v>
      </c>
      <c r="M2806">
        <v>17830</v>
      </c>
      <c r="N2806">
        <v>61981</v>
      </c>
      <c r="O2806">
        <v>3.8</v>
      </c>
      <c r="P2806">
        <v>16.899999999999999</v>
      </c>
      <c r="Q2806">
        <v>65878</v>
      </c>
      <c r="R2806">
        <v>14506</v>
      </c>
      <c r="S2806">
        <v>51372</v>
      </c>
      <c r="T2806">
        <v>3.1</v>
      </c>
      <c r="U2806">
        <v>13.9</v>
      </c>
      <c r="V2806">
        <v>13933</v>
      </c>
      <c r="W2806">
        <v>3</v>
      </c>
      <c r="X2806">
        <v>27.8</v>
      </c>
      <c r="AB2806">
        <v>0</v>
      </c>
    </row>
    <row r="2807" spans="1:28" x14ac:dyDescent="0.35">
      <c r="A2807">
        <v>2004</v>
      </c>
      <c r="B2807" t="s">
        <v>53</v>
      </c>
      <c r="C2807" t="s">
        <v>64</v>
      </c>
      <c r="D2807">
        <v>599</v>
      </c>
      <c r="E2807">
        <v>11353</v>
      </c>
      <c r="F2807">
        <v>847092</v>
      </c>
      <c r="G2807">
        <v>837166</v>
      </c>
      <c r="H2807">
        <v>1007</v>
      </c>
      <c r="I2807">
        <v>9.1</v>
      </c>
      <c r="J2807">
        <v>359</v>
      </c>
      <c r="K2807">
        <v>3.3</v>
      </c>
      <c r="L2807">
        <v>91376</v>
      </c>
      <c r="M2807">
        <v>22556</v>
      </c>
      <c r="N2807">
        <v>68820</v>
      </c>
      <c r="O2807">
        <v>2.7</v>
      </c>
      <c r="P2807">
        <v>10.9</v>
      </c>
      <c r="Q2807">
        <v>71525</v>
      </c>
      <c r="R2807">
        <v>16375</v>
      </c>
      <c r="S2807">
        <v>55150</v>
      </c>
      <c r="T2807">
        <v>2</v>
      </c>
      <c r="U2807">
        <v>8.5</v>
      </c>
      <c r="V2807">
        <v>19851</v>
      </c>
      <c r="W2807">
        <v>2.4</v>
      </c>
      <c r="X2807">
        <v>17</v>
      </c>
      <c r="AB2807">
        <v>0</v>
      </c>
    </row>
    <row r="2808" spans="1:28" x14ac:dyDescent="0.35">
      <c r="A2808">
        <v>2004</v>
      </c>
      <c r="B2808" t="s">
        <v>53</v>
      </c>
      <c r="C2808" t="s">
        <v>65</v>
      </c>
      <c r="D2808">
        <v>449</v>
      </c>
      <c r="E2808">
        <v>11452</v>
      </c>
      <c r="F2808">
        <v>634977</v>
      </c>
      <c r="G2808">
        <v>633354</v>
      </c>
      <c r="H2808">
        <v>1291</v>
      </c>
      <c r="I2808">
        <v>11.7</v>
      </c>
      <c r="J2808">
        <v>458</v>
      </c>
      <c r="K2808">
        <v>4.2</v>
      </c>
      <c r="L2808">
        <v>82327</v>
      </c>
      <c r="M2808">
        <v>24225</v>
      </c>
      <c r="N2808">
        <v>58102</v>
      </c>
      <c r="O2808">
        <v>3.8</v>
      </c>
      <c r="P2808">
        <v>13</v>
      </c>
      <c r="Q2808">
        <v>79081</v>
      </c>
      <c r="R2808">
        <v>20416</v>
      </c>
      <c r="S2808">
        <v>58665</v>
      </c>
      <c r="T2808">
        <v>3.2</v>
      </c>
      <c r="U2808">
        <v>12.5</v>
      </c>
      <c r="V2808">
        <v>3246</v>
      </c>
      <c r="W2808">
        <v>0.5</v>
      </c>
      <c r="X2808">
        <v>25</v>
      </c>
      <c r="AB2808">
        <v>0</v>
      </c>
    </row>
    <row r="2809" spans="1:28" x14ac:dyDescent="0.35">
      <c r="A2809">
        <v>2004</v>
      </c>
      <c r="B2809" t="s">
        <v>53</v>
      </c>
      <c r="C2809" t="s">
        <v>66</v>
      </c>
      <c r="D2809">
        <v>341</v>
      </c>
      <c r="E2809">
        <v>11520</v>
      </c>
      <c r="F2809">
        <v>475541</v>
      </c>
      <c r="G2809">
        <v>471043</v>
      </c>
      <c r="H2809">
        <v>743</v>
      </c>
      <c r="I2809">
        <v>6.6</v>
      </c>
      <c r="J2809">
        <v>284</v>
      </c>
      <c r="K2809">
        <v>2.5</v>
      </c>
      <c r="L2809">
        <v>50069</v>
      </c>
      <c r="M2809">
        <v>9862</v>
      </c>
      <c r="N2809">
        <v>40207</v>
      </c>
      <c r="O2809">
        <v>2.1</v>
      </c>
      <c r="P2809">
        <v>10.6</v>
      </c>
      <c r="Q2809">
        <v>41072</v>
      </c>
      <c r="R2809">
        <v>8711</v>
      </c>
      <c r="S2809">
        <v>32361</v>
      </c>
      <c r="T2809">
        <v>1.8</v>
      </c>
      <c r="U2809">
        <v>8.6999999999999993</v>
      </c>
      <c r="V2809">
        <v>8997</v>
      </c>
      <c r="W2809">
        <v>1.9</v>
      </c>
      <c r="X2809">
        <v>17.399999999999999</v>
      </c>
      <c r="AB2809">
        <v>0</v>
      </c>
    </row>
    <row r="2810" spans="1:28" x14ac:dyDescent="0.35">
      <c r="A2810">
        <v>2004</v>
      </c>
      <c r="B2810" t="s">
        <v>53</v>
      </c>
      <c r="C2810" t="s">
        <v>45</v>
      </c>
      <c r="D2810">
        <v>2887</v>
      </c>
      <c r="E2810">
        <v>78164</v>
      </c>
      <c r="F2810">
        <v>4186990</v>
      </c>
      <c r="G2810">
        <v>4169886</v>
      </c>
      <c r="H2810">
        <v>5116</v>
      </c>
      <c r="I2810">
        <v>6.6</v>
      </c>
      <c r="J2810">
        <v>2745</v>
      </c>
      <c r="K2810">
        <v>3.6</v>
      </c>
      <c r="L2810">
        <v>415155</v>
      </c>
      <c r="M2810">
        <v>107042</v>
      </c>
      <c r="N2810">
        <v>308113</v>
      </c>
      <c r="O2810">
        <v>2.6</v>
      </c>
      <c r="P2810">
        <v>10</v>
      </c>
      <c r="Q2810">
        <v>380947</v>
      </c>
      <c r="R2810">
        <v>71068</v>
      </c>
      <c r="S2810">
        <v>309879</v>
      </c>
      <c r="T2810">
        <v>1.7</v>
      </c>
      <c r="U2810">
        <v>9.1</v>
      </c>
      <c r="V2810">
        <v>34208</v>
      </c>
      <c r="W2810">
        <v>0.9</v>
      </c>
      <c r="X2810">
        <v>18.2</v>
      </c>
      <c r="Y2810">
        <v>1</v>
      </c>
      <c r="Z2810">
        <v>1</v>
      </c>
      <c r="AB2810">
        <v>1</v>
      </c>
    </row>
    <row r="2811" spans="1:28" x14ac:dyDescent="0.35">
      <c r="A2811">
        <v>2004</v>
      </c>
      <c r="B2811" t="s">
        <v>54</v>
      </c>
      <c r="C2811" t="s">
        <v>44</v>
      </c>
      <c r="D2811">
        <v>1</v>
      </c>
      <c r="E2811">
        <v>1</v>
      </c>
      <c r="H2811">
        <v>1</v>
      </c>
      <c r="I2811">
        <v>200</v>
      </c>
      <c r="J2811">
        <v>0</v>
      </c>
      <c r="K2811">
        <v>0</v>
      </c>
      <c r="AB2811">
        <v>1</v>
      </c>
    </row>
    <row r="2812" spans="1:28" x14ac:dyDescent="0.35">
      <c r="A2812">
        <v>2004</v>
      </c>
      <c r="B2812" t="s">
        <v>54</v>
      </c>
      <c r="C2812" t="s">
        <v>57</v>
      </c>
      <c r="D2812">
        <v>13</v>
      </c>
      <c r="E2812">
        <v>14</v>
      </c>
      <c r="F2812">
        <v>27350</v>
      </c>
      <c r="G2812">
        <v>27582</v>
      </c>
      <c r="H2812">
        <v>0</v>
      </c>
      <c r="I2812">
        <v>0</v>
      </c>
      <c r="J2812">
        <v>1</v>
      </c>
      <c r="K2812">
        <v>6.9</v>
      </c>
      <c r="L2812">
        <v>1628</v>
      </c>
      <c r="M2812">
        <v>0</v>
      </c>
      <c r="N2812">
        <v>1628</v>
      </c>
      <c r="O2812">
        <v>0</v>
      </c>
      <c r="P2812">
        <v>5.9</v>
      </c>
      <c r="Q2812">
        <v>2091</v>
      </c>
      <c r="S2812">
        <v>2023</v>
      </c>
      <c r="U2812">
        <v>7.6</v>
      </c>
      <c r="V2812">
        <v>-463</v>
      </c>
      <c r="W2812">
        <v>-1.7</v>
      </c>
      <c r="X2812">
        <v>11.8</v>
      </c>
      <c r="AB2812">
        <v>1</v>
      </c>
    </row>
    <row r="2813" spans="1:28" x14ac:dyDescent="0.35">
      <c r="A2813">
        <v>2004</v>
      </c>
      <c r="B2813" t="s">
        <v>54</v>
      </c>
      <c r="C2813" t="s">
        <v>58</v>
      </c>
      <c r="D2813">
        <v>26</v>
      </c>
      <c r="E2813">
        <v>130</v>
      </c>
      <c r="F2813">
        <v>66041</v>
      </c>
      <c r="G2813">
        <v>60284</v>
      </c>
      <c r="H2813">
        <v>3</v>
      </c>
      <c r="I2813">
        <v>2.1</v>
      </c>
      <c r="J2813">
        <v>6</v>
      </c>
      <c r="K2813">
        <v>4.0999999999999996</v>
      </c>
      <c r="L2813">
        <v>14876</v>
      </c>
      <c r="P2813">
        <v>24.7</v>
      </c>
      <c r="Q2813">
        <v>3364</v>
      </c>
      <c r="R2813">
        <v>823</v>
      </c>
      <c r="S2813">
        <v>2541</v>
      </c>
      <c r="T2813">
        <v>1.4</v>
      </c>
      <c r="U2813">
        <v>5.6</v>
      </c>
      <c r="V2813">
        <v>11512</v>
      </c>
      <c r="W2813">
        <v>19.100000000000001</v>
      </c>
      <c r="X2813">
        <v>11.2</v>
      </c>
      <c r="AB2813">
        <v>1</v>
      </c>
    </row>
    <row r="2814" spans="1:28" x14ac:dyDescent="0.35">
      <c r="A2814">
        <v>2004</v>
      </c>
      <c r="B2814" t="s">
        <v>54</v>
      </c>
      <c r="C2814" t="s">
        <v>59</v>
      </c>
      <c r="D2814">
        <v>17</v>
      </c>
      <c r="E2814">
        <v>1263</v>
      </c>
      <c r="G2814">
        <v>42055</v>
      </c>
      <c r="H2814">
        <v>289</v>
      </c>
      <c r="I2814">
        <v>25.7</v>
      </c>
      <c r="J2814">
        <v>13</v>
      </c>
      <c r="K2814">
        <v>1.2</v>
      </c>
      <c r="L2814">
        <v>3843</v>
      </c>
      <c r="P2814">
        <v>9.1</v>
      </c>
      <c r="Q2814">
        <v>9390</v>
      </c>
      <c r="S2814">
        <v>9287</v>
      </c>
      <c r="U2814">
        <v>22.3</v>
      </c>
      <c r="V2814">
        <v>-5547</v>
      </c>
      <c r="W2814">
        <v>-13.2</v>
      </c>
      <c r="X2814">
        <v>18.2</v>
      </c>
      <c r="AB2814">
        <v>1</v>
      </c>
    </row>
    <row r="2815" spans="1:28" x14ac:dyDescent="0.35">
      <c r="A2815">
        <v>2004</v>
      </c>
      <c r="B2815" t="s">
        <v>54</v>
      </c>
      <c r="C2815" t="s">
        <v>60</v>
      </c>
      <c r="D2815">
        <v>20</v>
      </c>
      <c r="E2815">
        <v>135</v>
      </c>
      <c r="F2815">
        <v>35337</v>
      </c>
      <c r="H2815">
        <v>9</v>
      </c>
      <c r="I2815">
        <v>6.8</v>
      </c>
      <c r="J2815">
        <v>3</v>
      </c>
      <c r="K2815">
        <v>2.2999999999999998</v>
      </c>
      <c r="M2815">
        <v>2142</v>
      </c>
      <c r="AB2815">
        <v>1</v>
      </c>
    </row>
    <row r="2816" spans="1:28" x14ac:dyDescent="0.35">
      <c r="A2816">
        <v>2004</v>
      </c>
      <c r="B2816" t="s">
        <v>54</v>
      </c>
      <c r="C2816" t="s">
        <v>61</v>
      </c>
      <c r="D2816">
        <v>22</v>
      </c>
      <c r="E2816">
        <v>411</v>
      </c>
      <c r="F2816">
        <v>54284</v>
      </c>
      <c r="G2816">
        <v>63960</v>
      </c>
      <c r="H2816">
        <v>5</v>
      </c>
      <c r="I2816">
        <v>1.2</v>
      </c>
      <c r="J2816">
        <v>6</v>
      </c>
      <c r="K2816">
        <v>1.5</v>
      </c>
      <c r="L2816">
        <v>10240</v>
      </c>
      <c r="M2816">
        <v>355</v>
      </c>
      <c r="N2816">
        <v>9885</v>
      </c>
      <c r="O2816">
        <v>0.6</v>
      </c>
      <c r="P2816">
        <v>16</v>
      </c>
      <c r="Q2816">
        <v>29592</v>
      </c>
      <c r="S2816">
        <v>15095</v>
      </c>
      <c r="U2816">
        <v>46.3</v>
      </c>
      <c r="V2816">
        <v>-19352</v>
      </c>
      <c r="W2816">
        <v>-30.3</v>
      </c>
      <c r="X2816">
        <v>32</v>
      </c>
      <c r="Y2816">
        <v>2</v>
      </c>
      <c r="Z2816">
        <v>2</v>
      </c>
      <c r="AB2816">
        <v>1</v>
      </c>
    </row>
    <row r="2817" spans="1:28" x14ac:dyDescent="0.35">
      <c r="A2817">
        <v>2004</v>
      </c>
      <c r="B2817" t="s">
        <v>54</v>
      </c>
      <c r="C2817" t="s">
        <v>62</v>
      </c>
      <c r="D2817">
        <v>109</v>
      </c>
      <c r="E2817">
        <v>2949</v>
      </c>
      <c r="F2817">
        <v>302599</v>
      </c>
      <c r="G2817">
        <v>293769</v>
      </c>
      <c r="H2817">
        <v>280</v>
      </c>
      <c r="I2817">
        <v>9.8000000000000007</v>
      </c>
      <c r="J2817">
        <v>94</v>
      </c>
      <c r="K2817">
        <v>3.3</v>
      </c>
      <c r="L2817">
        <v>51505</v>
      </c>
      <c r="M2817">
        <v>11132</v>
      </c>
      <c r="N2817">
        <v>40373</v>
      </c>
      <c r="O2817">
        <v>3.8</v>
      </c>
      <c r="P2817">
        <v>17.5</v>
      </c>
      <c r="Q2817">
        <v>33845</v>
      </c>
      <c r="R2817">
        <v>8958</v>
      </c>
      <c r="S2817">
        <v>24887</v>
      </c>
      <c r="T2817">
        <v>3</v>
      </c>
      <c r="U2817">
        <v>11.5</v>
      </c>
      <c r="V2817">
        <v>17660</v>
      </c>
      <c r="W2817">
        <v>6</v>
      </c>
      <c r="X2817">
        <v>23</v>
      </c>
      <c r="Y2817">
        <v>1</v>
      </c>
      <c r="Z2817">
        <v>1</v>
      </c>
      <c r="AB2817">
        <v>1</v>
      </c>
    </row>
    <row r="2818" spans="1:28" x14ac:dyDescent="0.35">
      <c r="A2818">
        <v>2004</v>
      </c>
      <c r="B2818" t="s">
        <v>54</v>
      </c>
      <c r="C2818" t="s">
        <v>63</v>
      </c>
      <c r="D2818">
        <v>101</v>
      </c>
      <c r="E2818">
        <v>6267</v>
      </c>
      <c r="F2818">
        <v>308773</v>
      </c>
      <c r="G2818">
        <v>307605</v>
      </c>
      <c r="H2818">
        <v>355</v>
      </c>
      <c r="I2818">
        <v>5.8</v>
      </c>
      <c r="J2818">
        <v>111</v>
      </c>
      <c r="K2818">
        <v>1.8</v>
      </c>
      <c r="L2818">
        <v>44533</v>
      </c>
      <c r="M2818">
        <v>13172</v>
      </c>
      <c r="N2818">
        <v>31361</v>
      </c>
      <c r="O2818">
        <v>4.3</v>
      </c>
      <c r="P2818">
        <v>14.5</v>
      </c>
      <c r="Q2818">
        <v>42197</v>
      </c>
      <c r="R2818">
        <v>11729</v>
      </c>
      <c r="S2818">
        <v>30468</v>
      </c>
      <c r="T2818">
        <v>3.8</v>
      </c>
      <c r="U2818">
        <v>13.7</v>
      </c>
      <c r="V2818">
        <v>2336</v>
      </c>
      <c r="W2818">
        <v>0.8</v>
      </c>
      <c r="X2818">
        <v>27.4</v>
      </c>
      <c r="Y2818">
        <v>1</v>
      </c>
      <c r="Z2818">
        <v>1</v>
      </c>
      <c r="AB2818">
        <v>1</v>
      </c>
    </row>
    <row r="2819" spans="1:28" x14ac:dyDescent="0.35">
      <c r="A2819">
        <v>2004</v>
      </c>
      <c r="B2819" t="s">
        <v>54</v>
      </c>
      <c r="C2819" t="s">
        <v>64</v>
      </c>
      <c r="D2819">
        <v>251</v>
      </c>
      <c r="E2819">
        <v>8789</v>
      </c>
      <c r="F2819">
        <v>727121</v>
      </c>
      <c r="G2819">
        <v>715214</v>
      </c>
      <c r="H2819">
        <v>522</v>
      </c>
      <c r="I2819">
        <v>6</v>
      </c>
      <c r="J2819">
        <v>411</v>
      </c>
      <c r="K2819">
        <v>4.7</v>
      </c>
      <c r="L2819">
        <v>82544</v>
      </c>
      <c r="M2819">
        <v>32558</v>
      </c>
      <c r="N2819">
        <v>49986</v>
      </c>
      <c r="O2819">
        <v>4.5999999999999996</v>
      </c>
      <c r="P2819">
        <v>11.5</v>
      </c>
      <c r="Q2819">
        <v>58730</v>
      </c>
      <c r="R2819">
        <v>11880</v>
      </c>
      <c r="S2819">
        <v>46850</v>
      </c>
      <c r="T2819">
        <v>1.7</v>
      </c>
      <c r="U2819">
        <v>8.1999999999999993</v>
      </c>
      <c r="V2819">
        <v>23814</v>
      </c>
      <c r="W2819">
        <v>3.3</v>
      </c>
      <c r="X2819">
        <v>16.399999999999999</v>
      </c>
      <c r="AB2819">
        <v>0</v>
      </c>
    </row>
    <row r="2820" spans="1:28" x14ac:dyDescent="0.35">
      <c r="A2820">
        <v>2004</v>
      </c>
      <c r="B2820" t="s">
        <v>54</v>
      </c>
      <c r="C2820" t="s">
        <v>65</v>
      </c>
      <c r="D2820">
        <v>144</v>
      </c>
      <c r="E2820">
        <v>9164</v>
      </c>
      <c r="F2820">
        <v>416863</v>
      </c>
      <c r="G2820">
        <v>429110</v>
      </c>
      <c r="H2820">
        <v>800</v>
      </c>
      <c r="I2820">
        <v>8.9</v>
      </c>
      <c r="J2820">
        <v>394</v>
      </c>
      <c r="K2820">
        <v>4.4000000000000004</v>
      </c>
      <c r="L2820">
        <v>47768</v>
      </c>
      <c r="M2820">
        <v>12569</v>
      </c>
      <c r="N2820">
        <v>35199</v>
      </c>
      <c r="O2820">
        <v>2.9</v>
      </c>
      <c r="P2820">
        <v>11.1</v>
      </c>
      <c r="Q2820">
        <v>72261</v>
      </c>
      <c r="R2820">
        <v>20528</v>
      </c>
      <c r="S2820">
        <v>51733</v>
      </c>
      <c r="T2820">
        <v>4.8</v>
      </c>
      <c r="U2820">
        <v>16.8</v>
      </c>
      <c r="V2820">
        <v>-24493</v>
      </c>
      <c r="W2820">
        <v>-5.7</v>
      </c>
      <c r="X2820">
        <v>22.2</v>
      </c>
      <c r="AB2820">
        <v>0</v>
      </c>
    </row>
    <row r="2821" spans="1:28" x14ac:dyDescent="0.35">
      <c r="A2821">
        <v>2004</v>
      </c>
      <c r="B2821" t="s">
        <v>54</v>
      </c>
      <c r="C2821" t="s">
        <v>66</v>
      </c>
      <c r="D2821">
        <v>131</v>
      </c>
      <c r="E2821">
        <v>8793</v>
      </c>
      <c r="F2821">
        <v>418952</v>
      </c>
      <c r="G2821">
        <v>411095</v>
      </c>
      <c r="H2821">
        <v>750</v>
      </c>
      <c r="I2821">
        <v>8.8000000000000007</v>
      </c>
      <c r="J2821">
        <v>261</v>
      </c>
      <c r="K2821">
        <v>3.1</v>
      </c>
      <c r="L2821">
        <v>59563</v>
      </c>
      <c r="M2821">
        <v>22149</v>
      </c>
      <c r="N2821">
        <v>37414</v>
      </c>
      <c r="O2821">
        <v>5.4</v>
      </c>
      <c r="P2821">
        <v>14.5</v>
      </c>
      <c r="Q2821">
        <v>43848</v>
      </c>
      <c r="R2821">
        <v>8090</v>
      </c>
      <c r="S2821">
        <v>35758</v>
      </c>
      <c r="T2821">
        <v>2</v>
      </c>
      <c r="U2821">
        <v>10.7</v>
      </c>
      <c r="V2821">
        <v>15715</v>
      </c>
      <c r="W2821">
        <v>3.8</v>
      </c>
      <c r="X2821">
        <v>21.4</v>
      </c>
      <c r="AB2821">
        <v>0</v>
      </c>
    </row>
    <row r="2822" spans="1:28" x14ac:dyDescent="0.35">
      <c r="A2822">
        <v>2004</v>
      </c>
      <c r="B2822" t="s">
        <v>54</v>
      </c>
      <c r="C2822" t="s">
        <v>45</v>
      </c>
      <c r="D2822">
        <v>1206</v>
      </c>
      <c r="E2822">
        <v>66497</v>
      </c>
      <c r="F2822">
        <v>3584569</v>
      </c>
      <c r="G2822">
        <v>3573551</v>
      </c>
      <c r="H2822">
        <v>5736</v>
      </c>
      <c r="I2822">
        <v>8.6999999999999993</v>
      </c>
      <c r="J2822">
        <v>4168</v>
      </c>
      <c r="K2822">
        <v>6.3</v>
      </c>
      <c r="L2822">
        <v>416094</v>
      </c>
      <c r="M2822">
        <v>122337</v>
      </c>
      <c r="N2822">
        <v>293757</v>
      </c>
      <c r="O2822">
        <v>3.4</v>
      </c>
      <c r="P2822">
        <v>11.6</v>
      </c>
      <c r="Q2822">
        <v>394059</v>
      </c>
      <c r="R2822">
        <v>108037</v>
      </c>
      <c r="S2822">
        <v>286022</v>
      </c>
      <c r="T2822">
        <v>3</v>
      </c>
      <c r="U2822">
        <v>11</v>
      </c>
      <c r="V2822">
        <v>22035</v>
      </c>
      <c r="W2822">
        <v>0.6</v>
      </c>
      <c r="X2822">
        <v>22</v>
      </c>
      <c r="AB2822">
        <v>0</v>
      </c>
    </row>
    <row r="2823" spans="1:28" x14ac:dyDescent="0.35">
      <c r="A2823">
        <v>2004</v>
      </c>
      <c r="B2823" t="s">
        <v>55</v>
      </c>
      <c r="C2823" t="s">
        <v>57</v>
      </c>
      <c r="D2823">
        <v>8</v>
      </c>
      <c r="E2823">
        <v>40</v>
      </c>
      <c r="F2823">
        <v>31768</v>
      </c>
      <c r="G2823">
        <v>26937</v>
      </c>
      <c r="H2823">
        <v>0</v>
      </c>
      <c r="I2823">
        <v>0</v>
      </c>
      <c r="J2823">
        <v>0</v>
      </c>
      <c r="K2823">
        <v>0</v>
      </c>
      <c r="L2823">
        <v>9737</v>
      </c>
      <c r="M2823">
        <v>0</v>
      </c>
      <c r="N2823">
        <v>9737</v>
      </c>
      <c r="O2823">
        <v>0</v>
      </c>
      <c r="P2823">
        <v>36.1</v>
      </c>
      <c r="Q2823">
        <v>75</v>
      </c>
      <c r="R2823">
        <v>0</v>
      </c>
      <c r="S2823">
        <v>75</v>
      </c>
      <c r="T2823">
        <v>0</v>
      </c>
      <c r="U2823">
        <v>0.3</v>
      </c>
      <c r="V2823">
        <v>9662</v>
      </c>
      <c r="W2823">
        <v>35.799999999999997</v>
      </c>
      <c r="X2823">
        <v>0.6</v>
      </c>
      <c r="AB2823">
        <v>0</v>
      </c>
    </row>
    <row r="2824" spans="1:28" x14ac:dyDescent="0.35">
      <c r="A2824">
        <v>2004</v>
      </c>
      <c r="B2824" t="s">
        <v>55</v>
      </c>
      <c r="C2824" t="s">
        <v>58</v>
      </c>
      <c r="D2824">
        <v>10</v>
      </c>
      <c r="E2824">
        <v>30</v>
      </c>
      <c r="F2824">
        <v>26486</v>
      </c>
      <c r="G2824">
        <v>25942</v>
      </c>
      <c r="H2824">
        <v>2</v>
      </c>
      <c r="I2824">
        <v>6.9</v>
      </c>
      <c r="J2824">
        <v>0</v>
      </c>
      <c r="K2824">
        <v>0</v>
      </c>
      <c r="L2824">
        <v>8332</v>
      </c>
      <c r="P2824">
        <v>32.1</v>
      </c>
      <c r="Q2824">
        <v>7243</v>
      </c>
      <c r="R2824">
        <v>0</v>
      </c>
      <c r="S2824">
        <v>7243</v>
      </c>
      <c r="T2824">
        <v>0</v>
      </c>
      <c r="U2824">
        <v>27.9</v>
      </c>
      <c r="V2824">
        <v>1089</v>
      </c>
      <c r="W2824">
        <v>4.2</v>
      </c>
      <c r="X2824">
        <v>55.8</v>
      </c>
      <c r="AB2824">
        <v>1</v>
      </c>
    </row>
    <row r="2825" spans="1:28" x14ac:dyDescent="0.35">
      <c r="A2825">
        <v>2004</v>
      </c>
      <c r="B2825" t="s">
        <v>55</v>
      </c>
      <c r="C2825" t="s">
        <v>59</v>
      </c>
      <c r="D2825">
        <v>10</v>
      </c>
      <c r="E2825">
        <v>646</v>
      </c>
      <c r="G2825">
        <v>36839</v>
      </c>
      <c r="H2825">
        <v>49</v>
      </c>
      <c r="I2825">
        <v>7.9</v>
      </c>
      <c r="J2825">
        <v>2</v>
      </c>
      <c r="K2825">
        <v>0.3</v>
      </c>
      <c r="L2825">
        <v>7459</v>
      </c>
      <c r="P2825">
        <v>20.2</v>
      </c>
      <c r="Q2825">
        <v>2808</v>
      </c>
      <c r="S2825">
        <v>2767</v>
      </c>
      <c r="U2825">
        <v>7.6</v>
      </c>
      <c r="V2825">
        <v>4651</v>
      </c>
      <c r="W2825">
        <v>12.6</v>
      </c>
      <c r="X2825">
        <v>15.2</v>
      </c>
      <c r="AB2825">
        <v>1</v>
      </c>
    </row>
    <row r="2826" spans="1:28" x14ac:dyDescent="0.35">
      <c r="A2826">
        <v>2004</v>
      </c>
      <c r="B2826" t="s">
        <v>55</v>
      </c>
      <c r="C2826" t="s">
        <v>60</v>
      </c>
      <c r="D2826">
        <v>14</v>
      </c>
      <c r="E2826">
        <v>87</v>
      </c>
      <c r="G2826">
        <v>12381</v>
      </c>
      <c r="H2826">
        <v>2</v>
      </c>
      <c r="I2826">
        <v>2.2999999999999998</v>
      </c>
      <c r="J2826">
        <v>0</v>
      </c>
      <c r="K2826">
        <v>0</v>
      </c>
      <c r="L2826">
        <v>8255</v>
      </c>
      <c r="P2826">
        <v>66.7</v>
      </c>
      <c r="Q2826">
        <v>389</v>
      </c>
      <c r="R2826">
        <v>0</v>
      </c>
      <c r="S2826">
        <v>389</v>
      </c>
      <c r="T2826">
        <v>0</v>
      </c>
      <c r="U2826">
        <v>3.1</v>
      </c>
      <c r="V2826">
        <v>7866</v>
      </c>
      <c r="W2826">
        <v>63.6</v>
      </c>
      <c r="X2826">
        <v>6.2</v>
      </c>
      <c r="AB2826">
        <v>1</v>
      </c>
    </row>
    <row r="2827" spans="1:28" x14ac:dyDescent="0.35">
      <c r="A2827">
        <v>2004</v>
      </c>
      <c r="B2827" t="s">
        <v>55</v>
      </c>
      <c r="C2827" t="s">
        <v>61</v>
      </c>
      <c r="D2827">
        <v>13</v>
      </c>
      <c r="E2827">
        <v>395</v>
      </c>
      <c r="F2827">
        <v>24512</v>
      </c>
      <c r="G2827">
        <v>23016</v>
      </c>
      <c r="H2827">
        <v>2</v>
      </c>
      <c r="I2827">
        <v>0.5</v>
      </c>
      <c r="J2827">
        <v>2</v>
      </c>
      <c r="K2827">
        <v>0.5</v>
      </c>
      <c r="L2827">
        <v>3391</v>
      </c>
      <c r="P2827">
        <v>14.7</v>
      </c>
      <c r="Q2827">
        <v>398</v>
      </c>
      <c r="S2827">
        <v>106</v>
      </c>
      <c r="U2827">
        <v>1.7</v>
      </c>
      <c r="V2827">
        <v>2993</v>
      </c>
      <c r="W2827">
        <v>13</v>
      </c>
      <c r="X2827">
        <v>3.4</v>
      </c>
      <c r="AB2827">
        <v>1</v>
      </c>
    </row>
    <row r="2828" spans="1:28" x14ac:dyDescent="0.35">
      <c r="A2828">
        <v>2004</v>
      </c>
      <c r="B2828" t="s">
        <v>55</v>
      </c>
      <c r="C2828" t="s">
        <v>62</v>
      </c>
      <c r="D2828">
        <v>71</v>
      </c>
      <c r="E2828">
        <v>1693</v>
      </c>
      <c r="F2828">
        <v>248408</v>
      </c>
      <c r="G2828">
        <v>256905</v>
      </c>
      <c r="H2828">
        <v>91</v>
      </c>
      <c r="I2828">
        <v>5.4</v>
      </c>
      <c r="J2828">
        <v>75</v>
      </c>
      <c r="K2828">
        <v>4.5</v>
      </c>
      <c r="L2828">
        <v>35499</v>
      </c>
      <c r="M2828">
        <v>4498</v>
      </c>
      <c r="N2828">
        <v>31001</v>
      </c>
      <c r="O2828">
        <v>1.8</v>
      </c>
      <c r="P2828">
        <v>13.8</v>
      </c>
      <c r="Q2828">
        <v>52493</v>
      </c>
      <c r="R2828">
        <v>4619</v>
      </c>
      <c r="S2828">
        <v>47874</v>
      </c>
      <c r="T2828">
        <v>1.8</v>
      </c>
      <c r="U2828">
        <v>20.399999999999999</v>
      </c>
      <c r="V2828">
        <v>-16994</v>
      </c>
      <c r="W2828">
        <v>-6.6</v>
      </c>
      <c r="X2828">
        <v>27.6</v>
      </c>
      <c r="AB2828">
        <v>0</v>
      </c>
    </row>
    <row r="2829" spans="1:28" x14ac:dyDescent="0.35">
      <c r="A2829">
        <v>2004</v>
      </c>
      <c r="B2829" t="s">
        <v>55</v>
      </c>
      <c r="C2829" t="s">
        <v>63</v>
      </c>
      <c r="D2829">
        <v>70</v>
      </c>
      <c r="E2829">
        <v>4781</v>
      </c>
      <c r="F2829">
        <v>320229</v>
      </c>
      <c r="G2829">
        <v>319149</v>
      </c>
      <c r="H2829">
        <v>422</v>
      </c>
      <c r="I2829">
        <v>9</v>
      </c>
      <c r="J2829">
        <v>265</v>
      </c>
      <c r="K2829">
        <v>5.6</v>
      </c>
      <c r="L2829">
        <v>60704</v>
      </c>
      <c r="M2829">
        <v>22304</v>
      </c>
      <c r="N2829">
        <v>38400</v>
      </c>
      <c r="O2829">
        <v>7</v>
      </c>
      <c r="P2829">
        <v>19</v>
      </c>
      <c r="Q2829">
        <v>58543</v>
      </c>
      <c r="R2829">
        <v>22069</v>
      </c>
      <c r="S2829">
        <v>36474</v>
      </c>
      <c r="T2829">
        <v>6.9</v>
      </c>
      <c r="U2829">
        <v>18.3</v>
      </c>
      <c r="V2829">
        <v>2161</v>
      </c>
      <c r="W2829">
        <v>0.7</v>
      </c>
      <c r="X2829">
        <v>36.6</v>
      </c>
      <c r="Y2829">
        <v>1</v>
      </c>
      <c r="Z2829">
        <v>1</v>
      </c>
      <c r="AB2829">
        <v>1</v>
      </c>
    </row>
    <row r="2830" spans="1:28" x14ac:dyDescent="0.35">
      <c r="A2830">
        <v>2004</v>
      </c>
      <c r="B2830" t="s">
        <v>55</v>
      </c>
      <c r="C2830" t="s">
        <v>64</v>
      </c>
      <c r="D2830">
        <v>109</v>
      </c>
      <c r="E2830">
        <v>6812</v>
      </c>
      <c r="F2830">
        <v>537629</v>
      </c>
      <c r="G2830">
        <v>522243</v>
      </c>
      <c r="H2830">
        <v>815</v>
      </c>
      <c r="I2830">
        <v>12.4</v>
      </c>
      <c r="J2830">
        <v>334</v>
      </c>
      <c r="K2830">
        <v>5.0999999999999996</v>
      </c>
      <c r="L2830">
        <v>83937</v>
      </c>
      <c r="M2830">
        <v>29647</v>
      </c>
      <c r="N2830">
        <v>54290</v>
      </c>
      <c r="O2830">
        <v>5.7</v>
      </c>
      <c r="P2830">
        <v>16.100000000000001</v>
      </c>
      <c r="Q2830">
        <v>53164</v>
      </c>
      <c r="R2830">
        <v>10552</v>
      </c>
      <c r="S2830">
        <v>42612</v>
      </c>
      <c r="T2830">
        <v>2</v>
      </c>
      <c r="U2830">
        <v>10.199999999999999</v>
      </c>
      <c r="V2830">
        <v>30773</v>
      </c>
      <c r="W2830">
        <v>5.9</v>
      </c>
      <c r="X2830">
        <v>20.399999999999999</v>
      </c>
      <c r="AB2830">
        <v>0</v>
      </c>
    </row>
    <row r="2831" spans="1:28" x14ac:dyDescent="0.35">
      <c r="A2831">
        <v>2004</v>
      </c>
      <c r="B2831" t="s">
        <v>55</v>
      </c>
      <c r="C2831" t="s">
        <v>65</v>
      </c>
      <c r="D2831">
        <v>92</v>
      </c>
      <c r="E2831">
        <v>6032</v>
      </c>
      <c r="F2831">
        <v>475449</v>
      </c>
      <c r="G2831">
        <v>456684</v>
      </c>
      <c r="H2831">
        <v>570</v>
      </c>
      <c r="I2831">
        <v>9.8000000000000007</v>
      </c>
      <c r="J2831">
        <v>192</v>
      </c>
      <c r="K2831">
        <v>3.3</v>
      </c>
      <c r="L2831">
        <v>72566</v>
      </c>
      <c r="M2831">
        <v>31387</v>
      </c>
      <c r="N2831">
        <v>41179</v>
      </c>
      <c r="O2831">
        <v>6.9</v>
      </c>
      <c r="P2831">
        <v>15.9</v>
      </c>
      <c r="Q2831">
        <v>35036</v>
      </c>
      <c r="R2831">
        <v>5837</v>
      </c>
      <c r="S2831">
        <v>29199</v>
      </c>
      <c r="T2831">
        <v>1.3</v>
      </c>
      <c r="U2831">
        <v>7.7</v>
      </c>
      <c r="V2831">
        <v>37530</v>
      </c>
      <c r="W2831">
        <v>8.1999999999999993</v>
      </c>
      <c r="X2831">
        <v>15.4</v>
      </c>
      <c r="AB2831">
        <v>0</v>
      </c>
    </row>
    <row r="2832" spans="1:28" x14ac:dyDescent="0.35">
      <c r="A2832">
        <v>2004</v>
      </c>
      <c r="B2832" t="s">
        <v>55</v>
      </c>
      <c r="C2832" t="s">
        <v>66</v>
      </c>
      <c r="D2832">
        <v>72</v>
      </c>
      <c r="E2832">
        <v>6222</v>
      </c>
      <c r="F2832">
        <v>402578</v>
      </c>
      <c r="G2832">
        <v>398932</v>
      </c>
      <c r="H2832">
        <v>520</v>
      </c>
      <c r="I2832">
        <v>8.5</v>
      </c>
      <c r="J2832">
        <v>324</v>
      </c>
      <c r="K2832">
        <v>5.3</v>
      </c>
      <c r="L2832">
        <v>55313</v>
      </c>
      <c r="M2832">
        <v>13892</v>
      </c>
      <c r="N2832">
        <v>41421</v>
      </c>
      <c r="O2832">
        <v>3.5</v>
      </c>
      <c r="P2832">
        <v>13.9</v>
      </c>
      <c r="Q2832">
        <v>48021</v>
      </c>
      <c r="R2832">
        <v>18438</v>
      </c>
      <c r="S2832">
        <v>29583</v>
      </c>
      <c r="T2832">
        <v>4.5999999999999996</v>
      </c>
      <c r="U2832">
        <v>12</v>
      </c>
      <c r="V2832">
        <v>7292</v>
      </c>
      <c r="W2832">
        <v>1.9</v>
      </c>
      <c r="X2832">
        <v>24</v>
      </c>
      <c r="Y2832">
        <v>1</v>
      </c>
      <c r="Z2832">
        <v>1</v>
      </c>
      <c r="AB2832">
        <v>1</v>
      </c>
    </row>
    <row r="2833" spans="1:28" x14ac:dyDescent="0.35">
      <c r="A2833">
        <v>2004</v>
      </c>
      <c r="B2833" t="s">
        <v>55</v>
      </c>
      <c r="C2833" t="s">
        <v>45</v>
      </c>
      <c r="D2833">
        <v>743</v>
      </c>
      <c r="E2833">
        <v>88478</v>
      </c>
      <c r="F2833">
        <v>4383749</v>
      </c>
      <c r="G2833">
        <v>4362315</v>
      </c>
      <c r="H2833">
        <v>8126</v>
      </c>
      <c r="I2833">
        <v>9.4</v>
      </c>
      <c r="J2833">
        <v>4398</v>
      </c>
      <c r="K2833">
        <v>5.0999999999999996</v>
      </c>
      <c r="L2833">
        <v>526602</v>
      </c>
      <c r="M2833">
        <v>161239</v>
      </c>
      <c r="N2833">
        <v>365363</v>
      </c>
      <c r="O2833">
        <v>3.7</v>
      </c>
      <c r="P2833">
        <v>12.1</v>
      </c>
      <c r="Q2833">
        <v>483734</v>
      </c>
      <c r="R2833">
        <v>136566</v>
      </c>
      <c r="S2833">
        <v>347168</v>
      </c>
      <c r="T2833">
        <v>3.1</v>
      </c>
      <c r="U2833">
        <v>11.1</v>
      </c>
      <c r="V2833">
        <v>42868</v>
      </c>
      <c r="W2833">
        <v>1</v>
      </c>
      <c r="X2833">
        <v>22.2</v>
      </c>
      <c r="AB2833">
        <v>0</v>
      </c>
    </row>
    <row r="2834" spans="1:28" x14ac:dyDescent="0.35">
      <c r="A2834">
        <v>2004</v>
      </c>
      <c r="B2834" t="s">
        <v>56</v>
      </c>
      <c r="C2834" t="s">
        <v>57</v>
      </c>
      <c r="D2834">
        <v>14</v>
      </c>
      <c r="E2834">
        <v>42</v>
      </c>
      <c r="F2834">
        <v>12968</v>
      </c>
      <c r="H2834">
        <v>0</v>
      </c>
      <c r="I2834">
        <v>0</v>
      </c>
      <c r="J2834">
        <v>1</v>
      </c>
      <c r="K2834">
        <v>2.4</v>
      </c>
      <c r="M2834">
        <v>0</v>
      </c>
      <c r="AB2834">
        <v>1</v>
      </c>
    </row>
    <row r="2835" spans="1:28" x14ac:dyDescent="0.35">
      <c r="A2835">
        <v>2004</v>
      </c>
      <c r="B2835" t="s">
        <v>56</v>
      </c>
      <c r="C2835" t="s">
        <v>58</v>
      </c>
      <c r="D2835">
        <v>17</v>
      </c>
      <c r="E2835">
        <v>25</v>
      </c>
      <c r="F2835">
        <v>733</v>
      </c>
      <c r="G2835">
        <v>772</v>
      </c>
      <c r="H2835">
        <v>1</v>
      </c>
      <c r="I2835">
        <v>4</v>
      </c>
      <c r="J2835">
        <v>1</v>
      </c>
      <c r="K2835">
        <v>4</v>
      </c>
      <c r="L2835">
        <v>39</v>
      </c>
      <c r="P2835">
        <v>5.0999999999999996</v>
      </c>
      <c r="Q2835">
        <v>117</v>
      </c>
      <c r="S2835">
        <v>106</v>
      </c>
      <c r="U2835">
        <v>15.2</v>
      </c>
      <c r="V2835">
        <v>-78</v>
      </c>
      <c r="W2835">
        <v>-10.1</v>
      </c>
      <c r="X2835">
        <v>10.199999999999999</v>
      </c>
      <c r="AB2835">
        <v>1</v>
      </c>
    </row>
    <row r="2836" spans="1:28" x14ac:dyDescent="0.35">
      <c r="A2836">
        <v>2004</v>
      </c>
      <c r="B2836" t="s">
        <v>56</v>
      </c>
      <c r="C2836" t="s">
        <v>59</v>
      </c>
      <c r="D2836">
        <v>19</v>
      </c>
      <c r="E2836">
        <v>38</v>
      </c>
      <c r="G2836">
        <v>25824</v>
      </c>
      <c r="H2836">
        <v>2</v>
      </c>
      <c r="I2836">
        <v>5.0999999999999996</v>
      </c>
      <c r="J2836">
        <v>5</v>
      </c>
      <c r="K2836">
        <v>12.7</v>
      </c>
      <c r="L2836">
        <v>20765</v>
      </c>
      <c r="P2836">
        <v>80.400000000000006</v>
      </c>
      <c r="Q2836">
        <v>23815</v>
      </c>
      <c r="S2836">
        <v>222</v>
      </c>
      <c r="U2836">
        <v>92.2</v>
      </c>
      <c r="V2836">
        <v>-3050</v>
      </c>
      <c r="W2836">
        <v>-11.8</v>
      </c>
      <c r="X2836">
        <v>160.80000000000001</v>
      </c>
      <c r="Y2836">
        <v>1</v>
      </c>
      <c r="Z2836">
        <v>1</v>
      </c>
      <c r="AB2836">
        <v>1</v>
      </c>
    </row>
    <row r="2837" spans="1:28" x14ac:dyDescent="0.35">
      <c r="A2837">
        <v>2004</v>
      </c>
      <c r="B2837" t="s">
        <v>56</v>
      </c>
      <c r="C2837" t="s">
        <v>60</v>
      </c>
      <c r="D2837">
        <v>8</v>
      </c>
      <c r="E2837">
        <v>52</v>
      </c>
      <c r="H2837">
        <v>0</v>
      </c>
      <c r="I2837">
        <v>0</v>
      </c>
      <c r="J2837">
        <v>2</v>
      </c>
      <c r="K2837">
        <v>3.8</v>
      </c>
      <c r="M2837">
        <v>0</v>
      </c>
      <c r="AB2837">
        <v>1</v>
      </c>
    </row>
    <row r="2838" spans="1:28" x14ac:dyDescent="0.35">
      <c r="A2838">
        <v>2004</v>
      </c>
      <c r="B2838" t="s">
        <v>56</v>
      </c>
      <c r="C2838" t="s">
        <v>61</v>
      </c>
      <c r="D2838">
        <v>18</v>
      </c>
      <c r="E2838">
        <v>260</v>
      </c>
      <c r="F2838">
        <v>53724</v>
      </c>
      <c r="G2838">
        <v>52744</v>
      </c>
      <c r="H2838">
        <v>2</v>
      </c>
      <c r="I2838">
        <v>0.8</v>
      </c>
      <c r="J2838">
        <v>8</v>
      </c>
      <c r="K2838">
        <v>3</v>
      </c>
      <c r="L2838">
        <v>5309</v>
      </c>
      <c r="P2838">
        <v>10.1</v>
      </c>
      <c r="Q2838">
        <v>3348</v>
      </c>
      <c r="R2838">
        <v>207</v>
      </c>
      <c r="S2838">
        <v>3141</v>
      </c>
      <c r="T2838">
        <v>0.4</v>
      </c>
      <c r="U2838">
        <v>6.3</v>
      </c>
      <c r="V2838">
        <v>1961</v>
      </c>
      <c r="W2838">
        <v>3.8</v>
      </c>
      <c r="X2838">
        <v>12.6</v>
      </c>
      <c r="AB2838">
        <v>1</v>
      </c>
    </row>
    <row r="2839" spans="1:28" x14ac:dyDescent="0.35">
      <c r="A2839">
        <v>2004</v>
      </c>
      <c r="B2839" t="s">
        <v>56</v>
      </c>
      <c r="C2839" t="s">
        <v>62</v>
      </c>
      <c r="D2839">
        <v>67</v>
      </c>
      <c r="E2839">
        <v>1569</v>
      </c>
      <c r="F2839">
        <v>206700</v>
      </c>
      <c r="G2839">
        <v>190071</v>
      </c>
      <c r="H2839">
        <v>193</v>
      </c>
      <c r="I2839">
        <v>13</v>
      </c>
      <c r="J2839">
        <v>25</v>
      </c>
      <c r="K2839">
        <v>1.7</v>
      </c>
      <c r="L2839">
        <v>56828</v>
      </c>
      <c r="M2839">
        <v>17599</v>
      </c>
      <c r="N2839">
        <v>39229</v>
      </c>
      <c r="O2839">
        <v>9.3000000000000007</v>
      </c>
      <c r="P2839">
        <v>29.9</v>
      </c>
      <c r="Q2839">
        <v>23570</v>
      </c>
      <c r="R2839">
        <v>1910</v>
      </c>
      <c r="S2839">
        <v>21660</v>
      </c>
      <c r="T2839">
        <v>1</v>
      </c>
      <c r="U2839">
        <v>12.4</v>
      </c>
      <c r="V2839">
        <v>33258</v>
      </c>
      <c r="W2839">
        <v>17.5</v>
      </c>
      <c r="X2839">
        <v>24.8</v>
      </c>
      <c r="AB2839">
        <v>0</v>
      </c>
    </row>
    <row r="2840" spans="1:28" x14ac:dyDescent="0.35">
      <c r="A2840">
        <v>2004</v>
      </c>
      <c r="B2840" t="s">
        <v>56</v>
      </c>
      <c r="C2840" t="s">
        <v>63</v>
      </c>
      <c r="D2840">
        <v>54</v>
      </c>
      <c r="E2840">
        <v>10101</v>
      </c>
      <c r="F2840">
        <v>467738</v>
      </c>
      <c r="G2840">
        <v>466059</v>
      </c>
      <c r="H2840">
        <v>555</v>
      </c>
      <c r="I2840">
        <v>5.2</v>
      </c>
      <c r="J2840">
        <v>1800</v>
      </c>
      <c r="K2840">
        <v>16.8</v>
      </c>
      <c r="L2840">
        <v>103136</v>
      </c>
      <c r="M2840">
        <v>33977</v>
      </c>
      <c r="N2840">
        <v>69159</v>
      </c>
      <c r="O2840">
        <v>7.3</v>
      </c>
      <c r="P2840">
        <v>22.1</v>
      </c>
      <c r="Q2840">
        <v>99779</v>
      </c>
      <c r="R2840">
        <v>48479</v>
      </c>
      <c r="S2840">
        <v>51300</v>
      </c>
      <c r="T2840">
        <v>10.4</v>
      </c>
      <c r="U2840">
        <v>21.4</v>
      </c>
      <c r="V2840">
        <v>3357</v>
      </c>
      <c r="W2840">
        <v>0.7</v>
      </c>
      <c r="X2840">
        <v>42.8</v>
      </c>
      <c r="AB2840">
        <v>0</v>
      </c>
    </row>
    <row r="2841" spans="1:28" x14ac:dyDescent="0.35">
      <c r="A2841">
        <v>2004</v>
      </c>
      <c r="B2841" t="s">
        <v>56</v>
      </c>
      <c r="C2841" t="s">
        <v>64</v>
      </c>
      <c r="D2841">
        <v>95</v>
      </c>
      <c r="E2841">
        <v>25219</v>
      </c>
      <c r="F2841">
        <v>1313390</v>
      </c>
      <c r="G2841">
        <v>1390780</v>
      </c>
      <c r="H2841">
        <v>2697</v>
      </c>
      <c r="I2841">
        <v>11</v>
      </c>
      <c r="J2841">
        <v>1311</v>
      </c>
      <c r="K2841">
        <v>5.3</v>
      </c>
      <c r="L2841">
        <v>144392</v>
      </c>
      <c r="M2841">
        <v>43241</v>
      </c>
      <c r="N2841">
        <v>101151</v>
      </c>
      <c r="O2841">
        <v>3.1</v>
      </c>
      <c r="P2841">
        <v>10.4</v>
      </c>
      <c r="Q2841">
        <v>299172</v>
      </c>
      <c r="R2841">
        <v>109964</v>
      </c>
      <c r="S2841">
        <v>189208</v>
      </c>
      <c r="T2841">
        <v>7.9</v>
      </c>
      <c r="U2841">
        <v>21.5</v>
      </c>
      <c r="V2841">
        <v>-154780</v>
      </c>
      <c r="W2841">
        <v>-11.1</v>
      </c>
      <c r="X2841">
        <v>20.8</v>
      </c>
      <c r="AB2841">
        <v>0</v>
      </c>
    </row>
    <row r="2842" spans="1:28" x14ac:dyDescent="0.35">
      <c r="A2842">
        <v>2004</v>
      </c>
      <c r="B2842" t="s">
        <v>56</v>
      </c>
      <c r="C2842" t="s">
        <v>65</v>
      </c>
      <c r="D2842">
        <v>69</v>
      </c>
      <c r="E2842">
        <v>15177</v>
      </c>
      <c r="F2842">
        <v>1100070</v>
      </c>
      <c r="G2842">
        <v>1085908</v>
      </c>
      <c r="H2842">
        <v>2529</v>
      </c>
      <c r="I2842">
        <v>17.5</v>
      </c>
      <c r="J2842">
        <v>1032</v>
      </c>
      <c r="K2842">
        <v>7.2</v>
      </c>
      <c r="L2842">
        <v>134561</v>
      </c>
      <c r="M2842">
        <v>39597</v>
      </c>
      <c r="N2842">
        <v>94964</v>
      </c>
      <c r="O2842">
        <v>3.6</v>
      </c>
      <c r="P2842">
        <v>12.4</v>
      </c>
      <c r="Q2842">
        <v>106238</v>
      </c>
      <c r="R2842">
        <v>37756</v>
      </c>
      <c r="S2842">
        <v>68482</v>
      </c>
      <c r="T2842">
        <v>3.5</v>
      </c>
      <c r="U2842">
        <v>9.8000000000000007</v>
      </c>
      <c r="V2842">
        <v>28323</v>
      </c>
      <c r="W2842">
        <v>2.6</v>
      </c>
      <c r="X2842">
        <v>19.600000000000001</v>
      </c>
      <c r="AB2842">
        <v>0</v>
      </c>
    </row>
    <row r="2843" spans="1:28" x14ac:dyDescent="0.35">
      <c r="A2843">
        <v>2004</v>
      </c>
      <c r="B2843" t="s">
        <v>56</v>
      </c>
      <c r="C2843" t="s">
        <v>66</v>
      </c>
      <c r="D2843">
        <v>51</v>
      </c>
      <c r="E2843">
        <v>20758</v>
      </c>
      <c r="F2843">
        <v>1066942</v>
      </c>
      <c r="G2843">
        <v>1057625</v>
      </c>
      <c r="H2843">
        <v>1768</v>
      </c>
      <c r="I2843">
        <v>8.8000000000000007</v>
      </c>
      <c r="J2843">
        <v>391</v>
      </c>
      <c r="K2843">
        <v>1.9</v>
      </c>
      <c r="L2843">
        <v>145874</v>
      </c>
      <c r="M2843">
        <v>67320</v>
      </c>
      <c r="N2843">
        <v>78554</v>
      </c>
      <c r="O2843">
        <v>6.4</v>
      </c>
      <c r="P2843">
        <v>13.8</v>
      </c>
      <c r="Q2843">
        <v>127240</v>
      </c>
      <c r="R2843">
        <v>20755</v>
      </c>
      <c r="S2843">
        <v>106485</v>
      </c>
      <c r="T2843">
        <v>2</v>
      </c>
      <c r="U2843">
        <v>12</v>
      </c>
      <c r="V2843">
        <v>18634</v>
      </c>
      <c r="W2843">
        <v>1.8</v>
      </c>
      <c r="X2843">
        <v>24</v>
      </c>
      <c r="AB2843">
        <v>0</v>
      </c>
    </row>
    <row r="2844" spans="1:28" x14ac:dyDescent="0.35">
      <c r="A2844">
        <v>2004</v>
      </c>
      <c r="B2844" t="s">
        <v>56</v>
      </c>
      <c r="C2844" t="s">
        <v>45</v>
      </c>
      <c r="D2844">
        <v>833</v>
      </c>
      <c r="E2844">
        <v>480274</v>
      </c>
      <c r="F2844">
        <v>24886047</v>
      </c>
      <c r="G2844">
        <v>24785925</v>
      </c>
      <c r="H2844">
        <v>50001</v>
      </c>
      <c r="I2844">
        <v>10.5</v>
      </c>
      <c r="J2844">
        <v>46060</v>
      </c>
      <c r="K2844">
        <v>9.6</v>
      </c>
      <c r="L2844">
        <v>3318737</v>
      </c>
      <c r="M2844">
        <v>1099015</v>
      </c>
      <c r="N2844">
        <v>2219722</v>
      </c>
      <c r="O2844">
        <v>4.4000000000000004</v>
      </c>
      <c r="P2844">
        <v>13.4</v>
      </c>
      <c r="Q2844">
        <v>3118494</v>
      </c>
      <c r="R2844">
        <v>1033385</v>
      </c>
      <c r="S2844">
        <v>2085109</v>
      </c>
      <c r="T2844">
        <v>4.2</v>
      </c>
      <c r="U2844">
        <v>12.6</v>
      </c>
      <c r="V2844">
        <v>200243</v>
      </c>
      <c r="W2844">
        <v>0.8</v>
      </c>
      <c r="X2844">
        <v>25.2</v>
      </c>
      <c r="AB2844">
        <v>0</v>
      </c>
    </row>
    <row r="2845" spans="1:28" x14ac:dyDescent="0.35">
      <c r="A2845">
        <v>2005</v>
      </c>
      <c r="B2845" t="s">
        <v>43</v>
      </c>
      <c r="C2845" t="s">
        <v>44</v>
      </c>
      <c r="D2845">
        <v>471724</v>
      </c>
      <c r="E2845">
        <v>472067</v>
      </c>
      <c r="F2845">
        <v>1161838</v>
      </c>
      <c r="G2845">
        <v>584117</v>
      </c>
      <c r="H2845">
        <v>468804</v>
      </c>
      <c r="I2845">
        <v>198.6</v>
      </c>
      <c r="J2845">
        <v>0</v>
      </c>
      <c r="K2845">
        <v>0</v>
      </c>
      <c r="L2845">
        <v>1155443</v>
      </c>
      <c r="M2845">
        <v>1155443</v>
      </c>
      <c r="N2845">
        <v>0</v>
      </c>
      <c r="O2845">
        <v>197.8</v>
      </c>
      <c r="P2845">
        <v>197.8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1155443</v>
      </c>
      <c r="W2845">
        <v>197.8</v>
      </c>
      <c r="X2845">
        <v>0</v>
      </c>
      <c r="AB2845">
        <v>0</v>
      </c>
    </row>
    <row r="2846" spans="1:28" x14ac:dyDescent="0.35">
      <c r="A2846">
        <v>2005</v>
      </c>
      <c r="B2846" t="s">
        <v>43</v>
      </c>
      <c r="C2846" t="s">
        <v>57</v>
      </c>
      <c r="D2846">
        <v>266791</v>
      </c>
      <c r="E2846">
        <v>266940</v>
      </c>
      <c r="F2846">
        <v>547947</v>
      </c>
      <c r="G2846">
        <v>631727</v>
      </c>
      <c r="H2846">
        <v>123</v>
      </c>
      <c r="I2846">
        <v>0</v>
      </c>
      <c r="J2846">
        <v>102310</v>
      </c>
      <c r="K2846">
        <v>31.6</v>
      </c>
      <c r="L2846">
        <v>123131</v>
      </c>
      <c r="M2846">
        <v>217</v>
      </c>
      <c r="N2846">
        <v>122914</v>
      </c>
      <c r="O2846">
        <v>0</v>
      </c>
      <c r="P2846">
        <v>19.5</v>
      </c>
      <c r="Q2846">
        <v>290691</v>
      </c>
      <c r="R2846">
        <v>216356</v>
      </c>
      <c r="S2846">
        <v>74335</v>
      </c>
      <c r="T2846">
        <v>34.200000000000003</v>
      </c>
      <c r="U2846">
        <v>46</v>
      </c>
      <c r="V2846">
        <v>-167560</v>
      </c>
      <c r="W2846">
        <v>-26.5</v>
      </c>
      <c r="X2846">
        <v>39</v>
      </c>
      <c r="Y2846">
        <v>79587</v>
      </c>
      <c r="Z2846">
        <v>79587</v>
      </c>
      <c r="AA2846">
        <v>174778</v>
      </c>
      <c r="AB2846">
        <v>0</v>
      </c>
    </row>
    <row r="2847" spans="1:28" x14ac:dyDescent="0.35">
      <c r="A2847">
        <v>2005</v>
      </c>
      <c r="B2847" t="s">
        <v>43</v>
      </c>
      <c r="C2847" t="s">
        <v>58</v>
      </c>
      <c r="D2847">
        <v>205131</v>
      </c>
      <c r="E2847">
        <v>205235</v>
      </c>
      <c r="F2847">
        <v>420765</v>
      </c>
      <c r="G2847">
        <v>471130</v>
      </c>
      <c r="H2847">
        <v>11177</v>
      </c>
      <c r="I2847">
        <v>4.9000000000000004</v>
      </c>
      <c r="J2847">
        <v>54539</v>
      </c>
      <c r="K2847">
        <v>23.9</v>
      </c>
      <c r="L2847">
        <v>87510</v>
      </c>
      <c r="M2847">
        <v>23657</v>
      </c>
      <c r="N2847">
        <v>63853</v>
      </c>
      <c r="O2847">
        <v>5</v>
      </c>
      <c r="P2847">
        <v>18.600000000000001</v>
      </c>
      <c r="Q2847">
        <v>188240</v>
      </c>
      <c r="R2847">
        <v>127559</v>
      </c>
      <c r="S2847">
        <v>60681</v>
      </c>
      <c r="T2847">
        <v>27.1</v>
      </c>
      <c r="U2847">
        <v>40</v>
      </c>
      <c r="V2847">
        <v>-100730</v>
      </c>
      <c r="W2847">
        <v>-21.4</v>
      </c>
      <c r="X2847">
        <v>37.200000000000003</v>
      </c>
      <c r="Y2847">
        <v>43943</v>
      </c>
      <c r="Z2847">
        <v>43950</v>
      </c>
      <c r="AA2847">
        <v>106713</v>
      </c>
      <c r="AB2847">
        <v>0</v>
      </c>
    </row>
    <row r="2848" spans="1:28" x14ac:dyDescent="0.35">
      <c r="A2848">
        <v>2005</v>
      </c>
      <c r="B2848" t="s">
        <v>43</v>
      </c>
      <c r="C2848" t="s">
        <v>59</v>
      </c>
      <c r="D2848">
        <v>169722</v>
      </c>
      <c r="E2848">
        <v>169847</v>
      </c>
      <c r="F2848">
        <v>351444</v>
      </c>
      <c r="G2848">
        <v>389942</v>
      </c>
      <c r="H2848">
        <v>9509</v>
      </c>
      <c r="I2848">
        <v>5.0999999999999996</v>
      </c>
      <c r="J2848">
        <v>38967</v>
      </c>
      <c r="K2848">
        <v>21</v>
      </c>
      <c r="L2848">
        <v>67751</v>
      </c>
      <c r="M2848">
        <v>20250</v>
      </c>
      <c r="N2848">
        <v>47501</v>
      </c>
      <c r="O2848">
        <v>5.2</v>
      </c>
      <c r="P2848">
        <v>17.399999999999999</v>
      </c>
      <c r="Q2848">
        <v>144746</v>
      </c>
      <c r="R2848">
        <v>93774</v>
      </c>
      <c r="S2848">
        <v>50972</v>
      </c>
      <c r="T2848">
        <v>24</v>
      </c>
      <c r="U2848">
        <v>37.1</v>
      </c>
      <c r="V2848">
        <v>-76995</v>
      </c>
      <c r="W2848">
        <v>-19.7</v>
      </c>
      <c r="X2848">
        <v>34.799999999999997</v>
      </c>
      <c r="Y2848">
        <v>31077</v>
      </c>
      <c r="Z2848">
        <v>31077</v>
      </c>
      <c r="AA2848">
        <v>78046</v>
      </c>
      <c r="AB2848">
        <v>0</v>
      </c>
    </row>
    <row r="2849" spans="1:28" x14ac:dyDescent="0.35">
      <c r="A2849">
        <v>2005</v>
      </c>
      <c r="B2849" t="s">
        <v>43</v>
      </c>
      <c r="C2849" t="s">
        <v>60</v>
      </c>
      <c r="D2849">
        <v>147267</v>
      </c>
      <c r="E2849">
        <v>147428</v>
      </c>
      <c r="F2849">
        <v>306879</v>
      </c>
      <c r="G2849">
        <v>336570</v>
      </c>
      <c r="H2849">
        <v>8781</v>
      </c>
      <c r="I2849">
        <v>5.5</v>
      </c>
      <c r="J2849">
        <v>30206</v>
      </c>
      <c r="K2849">
        <v>19</v>
      </c>
      <c r="L2849">
        <v>56540</v>
      </c>
      <c r="M2849">
        <v>18174</v>
      </c>
      <c r="N2849">
        <v>38366</v>
      </c>
      <c r="O2849">
        <v>5.4</v>
      </c>
      <c r="P2849">
        <v>16.8</v>
      </c>
      <c r="Q2849">
        <v>115922</v>
      </c>
      <c r="R2849">
        <v>71955</v>
      </c>
      <c r="S2849">
        <v>43967</v>
      </c>
      <c r="T2849">
        <v>21.4</v>
      </c>
      <c r="U2849">
        <v>34.4</v>
      </c>
      <c r="V2849">
        <v>-59382</v>
      </c>
      <c r="W2849">
        <v>-17.600000000000001</v>
      </c>
      <c r="X2849">
        <v>33.6</v>
      </c>
      <c r="Y2849">
        <v>23565</v>
      </c>
      <c r="Z2849">
        <v>23565</v>
      </c>
      <c r="AA2849">
        <v>58804</v>
      </c>
      <c r="AB2849">
        <v>0</v>
      </c>
    </row>
    <row r="2850" spans="1:28" x14ac:dyDescent="0.35">
      <c r="A2850">
        <v>2005</v>
      </c>
      <c r="B2850" t="s">
        <v>43</v>
      </c>
      <c r="C2850" t="s">
        <v>61</v>
      </c>
      <c r="D2850">
        <v>129667</v>
      </c>
      <c r="E2850">
        <v>129805</v>
      </c>
      <c r="F2850">
        <v>270903</v>
      </c>
      <c r="G2850">
        <v>297122</v>
      </c>
      <c r="H2850">
        <v>7659</v>
      </c>
      <c r="I2850">
        <v>5.5</v>
      </c>
      <c r="J2850">
        <v>25184</v>
      </c>
      <c r="K2850">
        <v>18.100000000000001</v>
      </c>
      <c r="L2850">
        <v>48397</v>
      </c>
      <c r="M2850">
        <v>16001</v>
      </c>
      <c r="N2850">
        <v>32396</v>
      </c>
      <c r="O2850">
        <v>5.4</v>
      </c>
      <c r="P2850">
        <v>16.3</v>
      </c>
      <c r="Q2850">
        <v>100835</v>
      </c>
      <c r="R2850">
        <v>61402</v>
      </c>
      <c r="S2850">
        <v>39433</v>
      </c>
      <c r="T2850">
        <v>20.7</v>
      </c>
      <c r="U2850">
        <v>33.9</v>
      </c>
      <c r="V2850">
        <v>-52438</v>
      </c>
      <c r="W2850">
        <v>-17.600000000000001</v>
      </c>
      <c r="X2850">
        <v>32.6</v>
      </c>
      <c r="Y2850">
        <v>19347</v>
      </c>
      <c r="Z2850">
        <v>19348</v>
      </c>
      <c r="AA2850">
        <v>49639</v>
      </c>
      <c r="AB2850">
        <v>0</v>
      </c>
    </row>
    <row r="2851" spans="1:28" x14ac:dyDescent="0.35">
      <c r="A2851">
        <v>2005</v>
      </c>
      <c r="B2851" t="s">
        <v>43</v>
      </c>
      <c r="C2851" t="s">
        <v>62</v>
      </c>
      <c r="D2851">
        <v>498171</v>
      </c>
      <c r="E2851">
        <v>498654</v>
      </c>
      <c r="F2851">
        <v>1047775</v>
      </c>
      <c r="G2851">
        <v>1138365</v>
      </c>
      <c r="H2851">
        <v>28516</v>
      </c>
      <c r="I2851">
        <v>5.4</v>
      </c>
      <c r="J2851">
        <v>84429</v>
      </c>
      <c r="K2851">
        <v>16</v>
      </c>
      <c r="L2851">
        <v>172644</v>
      </c>
      <c r="M2851">
        <v>59342</v>
      </c>
      <c r="N2851">
        <v>113302</v>
      </c>
      <c r="O2851">
        <v>5.2</v>
      </c>
      <c r="P2851">
        <v>15.2</v>
      </c>
      <c r="Q2851">
        <v>353824</v>
      </c>
      <c r="R2851">
        <v>203997</v>
      </c>
      <c r="S2851">
        <v>149827</v>
      </c>
      <c r="T2851">
        <v>17.899999999999999</v>
      </c>
      <c r="U2851">
        <v>31.1</v>
      </c>
      <c r="V2851">
        <v>-181180</v>
      </c>
      <c r="W2851">
        <v>-15.9</v>
      </c>
      <c r="X2851">
        <v>30.4</v>
      </c>
      <c r="Y2851">
        <v>64331</v>
      </c>
      <c r="Z2851">
        <v>64344</v>
      </c>
      <c r="AA2851">
        <v>164290</v>
      </c>
      <c r="AB2851">
        <v>0</v>
      </c>
    </row>
    <row r="2852" spans="1:28" x14ac:dyDescent="0.35">
      <c r="A2852">
        <v>2005</v>
      </c>
      <c r="B2852" t="s">
        <v>43</v>
      </c>
      <c r="C2852" t="s">
        <v>63</v>
      </c>
      <c r="D2852">
        <v>307470</v>
      </c>
      <c r="E2852">
        <v>307809</v>
      </c>
      <c r="F2852">
        <v>661338</v>
      </c>
      <c r="G2852">
        <v>711318</v>
      </c>
      <c r="H2852">
        <v>16047</v>
      </c>
      <c r="I2852">
        <v>5</v>
      </c>
      <c r="J2852">
        <v>44251</v>
      </c>
      <c r="K2852">
        <v>13.7</v>
      </c>
      <c r="L2852">
        <v>99816</v>
      </c>
      <c r="M2852">
        <v>33774</v>
      </c>
      <c r="N2852">
        <v>66042</v>
      </c>
      <c r="O2852">
        <v>4.7</v>
      </c>
      <c r="P2852">
        <v>14</v>
      </c>
      <c r="Q2852">
        <v>199775</v>
      </c>
      <c r="R2852">
        <v>109423</v>
      </c>
      <c r="S2852">
        <v>90352</v>
      </c>
      <c r="T2852">
        <v>15.4</v>
      </c>
      <c r="U2852">
        <v>28.1</v>
      </c>
      <c r="V2852">
        <v>-99959</v>
      </c>
      <c r="W2852">
        <v>-14.1</v>
      </c>
      <c r="X2852">
        <v>28</v>
      </c>
      <c r="Y2852">
        <v>33190</v>
      </c>
      <c r="Z2852">
        <v>33195</v>
      </c>
      <c r="AA2852">
        <v>87072</v>
      </c>
      <c r="AB2852">
        <v>0</v>
      </c>
    </row>
    <row r="2853" spans="1:28" x14ac:dyDescent="0.35">
      <c r="A2853">
        <v>2005</v>
      </c>
      <c r="B2853" t="s">
        <v>43</v>
      </c>
      <c r="C2853" t="s">
        <v>64</v>
      </c>
      <c r="D2853">
        <v>228096</v>
      </c>
      <c r="E2853">
        <v>228578</v>
      </c>
      <c r="F2853">
        <v>497963</v>
      </c>
      <c r="G2853">
        <v>533389</v>
      </c>
      <c r="H2853">
        <v>10559</v>
      </c>
      <c r="I2853">
        <v>4.4000000000000004</v>
      </c>
      <c r="J2853">
        <v>29785</v>
      </c>
      <c r="K2853">
        <v>12.5</v>
      </c>
      <c r="L2853">
        <v>68630</v>
      </c>
      <c r="M2853">
        <v>22200</v>
      </c>
      <c r="N2853">
        <v>46430</v>
      </c>
      <c r="O2853">
        <v>4.2</v>
      </c>
      <c r="P2853">
        <v>12.9</v>
      </c>
      <c r="Q2853">
        <v>139481</v>
      </c>
      <c r="R2853">
        <v>73551</v>
      </c>
      <c r="S2853">
        <v>65930</v>
      </c>
      <c r="T2853">
        <v>13.8</v>
      </c>
      <c r="U2853">
        <v>26.1</v>
      </c>
      <c r="V2853">
        <v>-70851</v>
      </c>
      <c r="W2853">
        <v>-13.2</v>
      </c>
      <c r="X2853">
        <v>25.8</v>
      </c>
      <c r="Y2853">
        <v>22180</v>
      </c>
      <c r="Z2853">
        <v>22193</v>
      </c>
      <c r="AA2853">
        <v>58265</v>
      </c>
      <c r="AB2853">
        <v>0</v>
      </c>
    </row>
    <row r="2854" spans="1:28" x14ac:dyDescent="0.35">
      <c r="A2854">
        <v>2005</v>
      </c>
      <c r="B2854" t="s">
        <v>43</v>
      </c>
      <c r="C2854" t="s">
        <v>65</v>
      </c>
      <c r="D2854">
        <v>159063</v>
      </c>
      <c r="E2854">
        <v>159583</v>
      </c>
      <c r="F2854">
        <v>354049</v>
      </c>
      <c r="G2854">
        <v>377740</v>
      </c>
      <c r="H2854">
        <v>6170</v>
      </c>
      <c r="I2854">
        <v>3.7</v>
      </c>
      <c r="J2854">
        <v>18811</v>
      </c>
      <c r="K2854">
        <v>11.3</v>
      </c>
      <c r="L2854">
        <v>43795</v>
      </c>
      <c r="M2854">
        <v>12839</v>
      </c>
      <c r="N2854">
        <v>30956</v>
      </c>
      <c r="O2854">
        <v>3.4</v>
      </c>
      <c r="P2854">
        <v>11.6</v>
      </c>
      <c r="Q2854">
        <v>91177</v>
      </c>
      <c r="R2854">
        <v>46413</v>
      </c>
      <c r="S2854">
        <v>44764</v>
      </c>
      <c r="T2854">
        <v>12.3</v>
      </c>
      <c r="U2854">
        <v>24.1</v>
      </c>
      <c r="V2854">
        <v>-47382</v>
      </c>
      <c r="W2854">
        <v>-12.5</v>
      </c>
      <c r="X2854">
        <v>23.2</v>
      </c>
      <c r="Y2854">
        <v>14134</v>
      </c>
      <c r="Z2854">
        <v>14136</v>
      </c>
      <c r="AA2854">
        <v>36972</v>
      </c>
      <c r="AB2854">
        <v>0</v>
      </c>
    </row>
    <row r="2855" spans="1:28" x14ac:dyDescent="0.35">
      <c r="A2855">
        <v>2005</v>
      </c>
      <c r="B2855" t="s">
        <v>43</v>
      </c>
      <c r="C2855" t="s">
        <v>66</v>
      </c>
      <c r="D2855">
        <v>70704</v>
      </c>
      <c r="E2855">
        <v>71097</v>
      </c>
      <c r="F2855">
        <v>156832</v>
      </c>
      <c r="G2855">
        <v>168872</v>
      </c>
      <c r="H2855">
        <v>2750</v>
      </c>
      <c r="I2855">
        <v>3.7</v>
      </c>
      <c r="J2855">
        <v>9375</v>
      </c>
      <c r="K2855">
        <v>12.6</v>
      </c>
      <c r="L2855">
        <v>19372</v>
      </c>
      <c r="M2855">
        <v>5908</v>
      </c>
      <c r="N2855">
        <v>13464</v>
      </c>
      <c r="O2855">
        <v>3.5</v>
      </c>
      <c r="P2855">
        <v>11.5</v>
      </c>
      <c r="Q2855">
        <v>43451</v>
      </c>
      <c r="R2855">
        <v>23314</v>
      </c>
      <c r="S2855">
        <v>20137</v>
      </c>
      <c r="T2855">
        <v>13.8</v>
      </c>
      <c r="U2855">
        <v>25.7</v>
      </c>
      <c r="V2855">
        <v>-24079</v>
      </c>
      <c r="W2855">
        <v>-14.2</v>
      </c>
      <c r="X2855">
        <v>23</v>
      </c>
      <c r="Y2855">
        <v>6986</v>
      </c>
      <c r="Z2855">
        <v>6997</v>
      </c>
      <c r="AA2855">
        <v>18192</v>
      </c>
      <c r="AB2855">
        <v>0</v>
      </c>
    </row>
    <row r="2856" spans="1:28" x14ac:dyDescent="0.35">
      <c r="A2856">
        <v>2005</v>
      </c>
      <c r="B2856" t="s">
        <v>43</v>
      </c>
      <c r="C2856" t="s">
        <v>45</v>
      </c>
      <c r="D2856">
        <v>166724</v>
      </c>
      <c r="E2856">
        <v>167841</v>
      </c>
      <c r="F2856">
        <v>380507</v>
      </c>
      <c r="G2856">
        <v>411513</v>
      </c>
      <c r="H2856">
        <v>5112</v>
      </c>
      <c r="I2856">
        <v>2.9</v>
      </c>
      <c r="J2856">
        <v>21963</v>
      </c>
      <c r="K2856">
        <v>12.4</v>
      </c>
      <c r="L2856">
        <v>40669</v>
      </c>
      <c r="M2856">
        <v>11469</v>
      </c>
      <c r="N2856">
        <v>29200</v>
      </c>
      <c r="O2856">
        <v>2.8</v>
      </c>
      <c r="P2856">
        <v>9.9</v>
      </c>
      <c r="Q2856">
        <v>102680</v>
      </c>
      <c r="R2856">
        <v>57036</v>
      </c>
      <c r="S2856">
        <v>45644</v>
      </c>
      <c r="T2856">
        <v>13.9</v>
      </c>
      <c r="U2856">
        <v>25</v>
      </c>
      <c r="V2856">
        <v>-62011</v>
      </c>
      <c r="W2856">
        <v>-15.1</v>
      </c>
      <c r="X2856">
        <v>19.8</v>
      </c>
      <c r="Y2856">
        <v>17462</v>
      </c>
      <c r="Z2856">
        <v>17486</v>
      </c>
      <c r="AA2856">
        <v>46992</v>
      </c>
      <c r="AB2856">
        <v>0</v>
      </c>
    </row>
    <row r="2857" spans="1:28" x14ac:dyDescent="0.35">
      <c r="A2857">
        <v>2005</v>
      </c>
      <c r="B2857" t="s">
        <v>46</v>
      </c>
      <c r="C2857" t="s">
        <v>44</v>
      </c>
      <c r="D2857">
        <v>44530</v>
      </c>
      <c r="E2857">
        <v>44874</v>
      </c>
      <c r="F2857">
        <v>543595</v>
      </c>
      <c r="G2857">
        <v>272601</v>
      </c>
      <c r="H2857">
        <v>44744</v>
      </c>
      <c r="I2857">
        <v>199.4</v>
      </c>
      <c r="J2857">
        <v>0</v>
      </c>
      <c r="K2857">
        <v>0</v>
      </c>
      <c r="L2857">
        <v>541988</v>
      </c>
      <c r="M2857">
        <v>541988</v>
      </c>
      <c r="N2857">
        <v>0</v>
      </c>
      <c r="O2857">
        <v>198.8</v>
      </c>
      <c r="P2857">
        <v>198.8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541988</v>
      </c>
      <c r="W2857">
        <v>198.8</v>
      </c>
      <c r="X2857">
        <v>0</v>
      </c>
      <c r="AB2857">
        <v>0</v>
      </c>
    </row>
    <row r="2858" spans="1:28" x14ac:dyDescent="0.35">
      <c r="A2858">
        <v>2005</v>
      </c>
      <c r="B2858" t="s">
        <v>46</v>
      </c>
      <c r="C2858" t="s">
        <v>57</v>
      </c>
      <c r="D2858">
        <v>74028</v>
      </c>
      <c r="E2858">
        <v>74377</v>
      </c>
      <c r="F2858">
        <v>495795</v>
      </c>
      <c r="G2858">
        <v>493949</v>
      </c>
      <c r="H2858">
        <v>216</v>
      </c>
      <c r="I2858">
        <v>0.3</v>
      </c>
      <c r="J2858">
        <v>5871</v>
      </c>
      <c r="K2858">
        <v>7.6</v>
      </c>
      <c r="L2858">
        <v>139005</v>
      </c>
      <c r="M2858">
        <v>611</v>
      </c>
      <c r="N2858">
        <v>138394</v>
      </c>
      <c r="O2858">
        <v>0.1</v>
      </c>
      <c r="P2858">
        <v>28.1</v>
      </c>
      <c r="Q2858">
        <v>135313</v>
      </c>
      <c r="R2858">
        <v>71498</v>
      </c>
      <c r="S2858">
        <v>63815</v>
      </c>
      <c r="T2858">
        <v>14.5</v>
      </c>
      <c r="U2858">
        <v>27.4</v>
      </c>
      <c r="V2858">
        <v>3692</v>
      </c>
      <c r="W2858">
        <v>0.7</v>
      </c>
      <c r="X2858">
        <v>54.8</v>
      </c>
      <c r="Y2858">
        <v>5183</v>
      </c>
      <c r="Z2858">
        <v>5183</v>
      </c>
      <c r="AA2858">
        <v>63430</v>
      </c>
      <c r="AB2858">
        <v>0</v>
      </c>
    </row>
    <row r="2859" spans="1:28" x14ac:dyDescent="0.35">
      <c r="A2859">
        <v>2005</v>
      </c>
      <c r="B2859" t="s">
        <v>46</v>
      </c>
      <c r="C2859" t="s">
        <v>58</v>
      </c>
      <c r="D2859">
        <v>66287</v>
      </c>
      <c r="E2859">
        <v>66599</v>
      </c>
      <c r="F2859">
        <v>424641</v>
      </c>
      <c r="G2859">
        <v>441515</v>
      </c>
      <c r="H2859">
        <v>713</v>
      </c>
      <c r="I2859">
        <v>1</v>
      </c>
      <c r="J2859">
        <v>4590</v>
      </c>
      <c r="K2859">
        <v>6.7</v>
      </c>
      <c r="L2859">
        <v>86614</v>
      </c>
      <c r="M2859">
        <v>7393</v>
      </c>
      <c r="N2859">
        <v>79221</v>
      </c>
      <c r="O2859">
        <v>1.7</v>
      </c>
      <c r="P2859">
        <v>19.600000000000001</v>
      </c>
      <c r="Q2859">
        <v>120361</v>
      </c>
      <c r="R2859">
        <v>56151</v>
      </c>
      <c r="S2859">
        <v>64210</v>
      </c>
      <c r="T2859">
        <v>12.7</v>
      </c>
      <c r="U2859">
        <v>27.3</v>
      </c>
      <c r="V2859">
        <v>-33747</v>
      </c>
      <c r="W2859">
        <v>-7.7</v>
      </c>
      <c r="X2859">
        <v>39.200000000000003</v>
      </c>
      <c r="Y2859">
        <v>4132</v>
      </c>
      <c r="Z2859">
        <v>4132</v>
      </c>
      <c r="AA2859">
        <v>50788</v>
      </c>
      <c r="AB2859">
        <v>0</v>
      </c>
    </row>
    <row r="2860" spans="1:28" x14ac:dyDescent="0.35">
      <c r="A2860">
        <v>2005</v>
      </c>
      <c r="B2860" t="s">
        <v>46</v>
      </c>
      <c r="C2860" t="s">
        <v>59</v>
      </c>
      <c r="D2860">
        <v>61324</v>
      </c>
      <c r="E2860">
        <v>61847</v>
      </c>
      <c r="F2860">
        <v>390321</v>
      </c>
      <c r="G2860">
        <v>405088</v>
      </c>
      <c r="H2860">
        <v>625</v>
      </c>
      <c r="I2860">
        <v>1</v>
      </c>
      <c r="J2860">
        <v>3463</v>
      </c>
      <c r="K2860">
        <v>5.5</v>
      </c>
      <c r="L2860">
        <v>70240</v>
      </c>
      <c r="M2860">
        <v>6532</v>
      </c>
      <c r="N2860">
        <v>63708</v>
      </c>
      <c r="O2860">
        <v>1.6</v>
      </c>
      <c r="P2860">
        <v>17.3</v>
      </c>
      <c r="Q2860">
        <v>99774</v>
      </c>
      <c r="R2860">
        <v>41425</v>
      </c>
      <c r="S2860">
        <v>58349</v>
      </c>
      <c r="T2860">
        <v>10.199999999999999</v>
      </c>
      <c r="U2860">
        <v>24.6</v>
      </c>
      <c r="V2860">
        <v>-29534</v>
      </c>
      <c r="W2860">
        <v>-7.3</v>
      </c>
      <c r="X2860">
        <v>34.6</v>
      </c>
      <c r="Y2860">
        <v>3012</v>
      </c>
      <c r="Z2860">
        <v>3012</v>
      </c>
      <c r="AA2860">
        <v>36848</v>
      </c>
      <c r="AB2860">
        <v>0</v>
      </c>
    </row>
    <row r="2861" spans="1:28" x14ac:dyDescent="0.35">
      <c r="A2861">
        <v>2005</v>
      </c>
      <c r="B2861" t="s">
        <v>46</v>
      </c>
      <c r="C2861" t="s">
        <v>60</v>
      </c>
      <c r="D2861">
        <v>55274</v>
      </c>
      <c r="E2861">
        <v>55915</v>
      </c>
      <c r="F2861">
        <v>351541</v>
      </c>
      <c r="G2861">
        <v>364633</v>
      </c>
      <c r="H2861">
        <v>570</v>
      </c>
      <c r="I2861">
        <v>1</v>
      </c>
      <c r="J2861">
        <v>2789</v>
      </c>
      <c r="K2861">
        <v>4.9000000000000004</v>
      </c>
      <c r="L2861">
        <v>58625</v>
      </c>
      <c r="M2861">
        <v>5721</v>
      </c>
      <c r="N2861">
        <v>52904</v>
      </c>
      <c r="O2861">
        <v>1.6</v>
      </c>
      <c r="P2861">
        <v>16.100000000000001</v>
      </c>
      <c r="Q2861">
        <v>84808</v>
      </c>
      <c r="R2861">
        <v>33347</v>
      </c>
      <c r="S2861">
        <v>51461</v>
      </c>
      <c r="T2861">
        <v>9.1</v>
      </c>
      <c r="U2861">
        <v>23.3</v>
      </c>
      <c r="V2861">
        <v>-26183</v>
      </c>
      <c r="W2861">
        <v>-7.2</v>
      </c>
      <c r="X2861">
        <v>32.200000000000003</v>
      </c>
      <c r="Y2861">
        <v>2426</v>
      </c>
      <c r="Z2861">
        <v>2431</v>
      </c>
      <c r="AA2861">
        <v>29899</v>
      </c>
      <c r="AB2861">
        <v>0</v>
      </c>
    </row>
    <row r="2862" spans="1:28" x14ac:dyDescent="0.35">
      <c r="A2862">
        <v>2005</v>
      </c>
      <c r="B2862" t="s">
        <v>46</v>
      </c>
      <c r="C2862" t="s">
        <v>61</v>
      </c>
      <c r="D2862">
        <v>51739</v>
      </c>
      <c r="E2862">
        <v>52268</v>
      </c>
      <c r="F2862">
        <v>326774</v>
      </c>
      <c r="G2862">
        <v>340206</v>
      </c>
      <c r="H2862">
        <v>508</v>
      </c>
      <c r="I2862">
        <v>1</v>
      </c>
      <c r="J2862">
        <v>2513</v>
      </c>
      <c r="K2862">
        <v>4.7</v>
      </c>
      <c r="L2862">
        <v>51178</v>
      </c>
      <c r="M2862">
        <v>5439</v>
      </c>
      <c r="N2862">
        <v>45739</v>
      </c>
      <c r="O2862">
        <v>1.6</v>
      </c>
      <c r="P2862">
        <v>15</v>
      </c>
      <c r="Q2862">
        <v>78041</v>
      </c>
      <c r="R2862">
        <v>29432</v>
      </c>
      <c r="S2862">
        <v>48609</v>
      </c>
      <c r="T2862">
        <v>8.6999999999999993</v>
      </c>
      <c r="U2862">
        <v>22.9</v>
      </c>
      <c r="V2862">
        <v>-26863</v>
      </c>
      <c r="W2862">
        <v>-7.9</v>
      </c>
      <c r="X2862">
        <v>30</v>
      </c>
      <c r="Y2862">
        <v>2133</v>
      </c>
      <c r="Z2862">
        <v>2155</v>
      </c>
      <c r="AA2862">
        <v>26090</v>
      </c>
      <c r="AB2862">
        <v>0</v>
      </c>
    </row>
    <row r="2863" spans="1:28" x14ac:dyDescent="0.35">
      <c r="A2863">
        <v>2005</v>
      </c>
      <c r="B2863" t="s">
        <v>46</v>
      </c>
      <c r="C2863" t="s">
        <v>62</v>
      </c>
      <c r="D2863">
        <v>210655</v>
      </c>
      <c r="E2863">
        <v>212638</v>
      </c>
      <c r="F2863">
        <v>1326205</v>
      </c>
      <c r="G2863">
        <v>1380472</v>
      </c>
      <c r="H2863">
        <v>2020</v>
      </c>
      <c r="I2863">
        <v>0.9</v>
      </c>
      <c r="J2863">
        <v>8415</v>
      </c>
      <c r="K2863">
        <v>3.9</v>
      </c>
      <c r="L2863">
        <v>187021</v>
      </c>
      <c r="M2863">
        <v>21516</v>
      </c>
      <c r="N2863">
        <v>165505</v>
      </c>
      <c r="O2863">
        <v>1.6</v>
      </c>
      <c r="P2863">
        <v>13.5</v>
      </c>
      <c r="Q2863">
        <v>295555</v>
      </c>
      <c r="R2863">
        <v>99708</v>
      </c>
      <c r="S2863">
        <v>195847</v>
      </c>
      <c r="T2863">
        <v>7.2</v>
      </c>
      <c r="U2863">
        <v>21.4</v>
      </c>
      <c r="V2863">
        <v>-108534</v>
      </c>
      <c r="W2863">
        <v>-7.9</v>
      </c>
      <c r="X2863">
        <v>27</v>
      </c>
      <c r="Y2863">
        <v>7083</v>
      </c>
      <c r="Z2863">
        <v>7087</v>
      </c>
      <c r="AA2863">
        <v>86912</v>
      </c>
      <c r="AB2863">
        <v>0</v>
      </c>
    </row>
    <row r="2864" spans="1:28" x14ac:dyDescent="0.35">
      <c r="A2864">
        <v>2005</v>
      </c>
      <c r="B2864" t="s">
        <v>46</v>
      </c>
      <c r="C2864" t="s">
        <v>63</v>
      </c>
      <c r="D2864">
        <v>145774</v>
      </c>
      <c r="E2864">
        <v>146996</v>
      </c>
      <c r="F2864">
        <v>916479</v>
      </c>
      <c r="G2864">
        <v>952861</v>
      </c>
      <c r="H2864">
        <v>1270</v>
      </c>
      <c r="I2864">
        <v>0.9</v>
      </c>
      <c r="J2864">
        <v>4761</v>
      </c>
      <c r="K2864">
        <v>3.2</v>
      </c>
      <c r="L2864">
        <v>112799</v>
      </c>
      <c r="M2864">
        <v>13885</v>
      </c>
      <c r="N2864">
        <v>98914</v>
      </c>
      <c r="O2864">
        <v>1.5</v>
      </c>
      <c r="P2864">
        <v>11.8</v>
      </c>
      <c r="Q2864">
        <v>185562</v>
      </c>
      <c r="R2864">
        <v>56262</v>
      </c>
      <c r="S2864">
        <v>129300</v>
      </c>
      <c r="T2864">
        <v>5.9</v>
      </c>
      <c r="U2864">
        <v>19.5</v>
      </c>
      <c r="V2864">
        <v>-72763</v>
      </c>
      <c r="W2864">
        <v>-7.7</v>
      </c>
      <c r="X2864">
        <v>23.6</v>
      </c>
      <c r="Y2864">
        <v>3970</v>
      </c>
      <c r="Z2864">
        <v>3986</v>
      </c>
      <c r="AA2864">
        <v>48625</v>
      </c>
      <c r="AB2864">
        <v>0</v>
      </c>
    </row>
    <row r="2865" spans="1:28" x14ac:dyDescent="0.35">
      <c r="A2865">
        <v>2005</v>
      </c>
      <c r="B2865" t="s">
        <v>46</v>
      </c>
      <c r="C2865" t="s">
        <v>64</v>
      </c>
      <c r="D2865">
        <v>116576</v>
      </c>
      <c r="E2865">
        <v>118130</v>
      </c>
      <c r="F2865">
        <v>732971</v>
      </c>
      <c r="G2865">
        <v>761862</v>
      </c>
      <c r="H2865">
        <v>850</v>
      </c>
      <c r="I2865">
        <v>0.7</v>
      </c>
      <c r="J2865">
        <v>3537</v>
      </c>
      <c r="K2865">
        <v>3</v>
      </c>
      <c r="L2865">
        <v>81862</v>
      </c>
      <c r="M2865">
        <v>9096</v>
      </c>
      <c r="N2865">
        <v>72766</v>
      </c>
      <c r="O2865">
        <v>1.2</v>
      </c>
      <c r="P2865">
        <v>10.7</v>
      </c>
      <c r="Q2865">
        <v>139643</v>
      </c>
      <c r="R2865">
        <v>40712</v>
      </c>
      <c r="S2865">
        <v>98931</v>
      </c>
      <c r="T2865">
        <v>5.3</v>
      </c>
      <c r="U2865">
        <v>18.3</v>
      </c>
      <c r="V2865">
        <v>-57781</v>
      </c>
      <c r="W2865">
        <v>-7.6</v>
      </c>
      <c r="X2865">
        <v>21.4</v>
      </c>
      <c r="Y2865">
        <v>2795</v>
      </c>
      <c r="Z2865">
        <v>2814</v>
      </c>
      <c r="AA2865">
        <v>34054</v>
      </c>
      <c r="AB2865">
        <v>0</v>
      </c>
    </row>
    <row r="2866" spans="1:28" x14ac:dyDescent="0.35">
      <c r="A2866">
        <v>2005</v>
      </c>
      <c r="B2866" t="s">
        <v>46</v>
      </c>
      <c r="C2866" t="s">
        <v>65</v>
      </c>
      <c r="D2866">
        <v>88213</v>
      </c>
      <c r="E2866">
        <v>89978</v>
      </c>
      <c r="F2866">
        <v>553454</v>
      </c>
      <c r="G2866">
        <v>574748</v>
      </c>
      <c r="H2866">
        <v>543</v>
      </c>
      <c r="I2866">
        <v>0.6</v>
      </c>
      <c r="J2866">
        <v>2316</v>
      </c>
      <c r="K2866">
        <v>2.5</v>
      </c>
      <c r="L2866">
        <v>55313</v>
      </c>
      <c r="M2866">
        <v>5824</v>
      </c>
      <c r="N2866">
        <v>49489</v>
      </c>
      <c r="O2866">
        <v>1</v>
      </c>
      <c r="P2866">
        <v>9.6</v>
      </c>
      <c r="Q2866">
        <v>97901</v>
      </c>
      <c r="R2866">
        <v>26384</v>
      </c>
      <c r="S2866">
        <v>71517</v>
      </c>
      <c r="T2866">
        <v>4.5999999999999996</v>
      </c>
      <c r="U2866">
        <v>17</v>
      </c>
      <c r="V2866">
        <v>-42588</v>
      </c>
      <c r="W2866">
        <v>-7.4</v>
      </c>
      <c r="X2866">
        <v>19.2</v>
      </c>
      <c r="Y2866">
        <v>1728</v>
      </c>
      <c r="Z2866">
        <v>1741</v>
      </c>
      <c r="AA2866">
        <v>21282</v>
      </c>
      <c r="AB2866">
        <v>0</v>
      </c>
    </row>
    <row r="2867" spans="1:28" x14ac:dyDescent="0.35">
      <c r="A2867">
        <v>2005</v>
      </c>
      <c r="B2867" t="s">
        <v>46</v>
      </c>
      <c r="C2867" t="s">
        <v>66</v>
      </c>
      <c r="D2867">
        <v>40610</v>
      </c>
      <c r="E2867">
        <v>41988</v>
      </c>
      <c r="F2867">
        <v>256127</v>
      </c>
      <c r="G2867">
        <v>266309</v>
      </c>
      <c r="H2867">
        <v>270</v>
      </c>
      <c r="I2867">
        <v>0.6</v>
      </c>
      <c r="J2867">
        <v>1173</v>
      </c>
      <c r="K2867">
        <v>2.8</v>
      </c>
      <c r="L2867">
        <v>25502</v>
      </c>
      <c r="M2867">
        <v>2810</v>
      </c>
      <c r="N2867">
        <v>22692</v>
      </c>
      <c r="O2867">
        <v>1.1000000000000001</v>
      </c>
      <c r="P2867">
        <v>9.6</v>
      </c>
      <c r="Q2867">
        <v>45865</v>
      </c>
      <c r="R2867">
        <v>12697</v>
      </c>
      <c r="S2867">
        <v>33168</v>
      </c>
      <c r="T2867">
        <v>4.8</v>
      </c>
      <c r="U2867">
        <v>17.2</v>
      </c>
      <c r="V2867">
        <v>-20363</v>
      </c>
      <c r="W2867">
        <v>-7.6</v>
      </c>
      <c r="X2867">
        <v>19.2</v>
      </c>
      <c r="Y2867">
        <v>807</v>
      </c>
      <c r="Z2867">
        <v>816</v>
      </c>
      <c r="AA2867">
        <v>9862</v>
      </c>
      <c r="AB2867">
        <v>0</v>
      </c>
    </row>
    <row r="2868" spans="1:28" x14ac:dyDescent="0.35">
      <c r="A2868">
        <v>2005</v>
      </c>
      <c r="B2868" t="s">
        <v>46</v>
      </c>
      <c r="C2868" t="s">
        <v>45</v>
      </c>
      <c r="D2868">
        <v>116281</v>
      </c>
      <c r="E2868">
        <v>120199</v>
      </c>
      <c r="F2868">
        <v>741989</v>
      </c>
      <c r="G2868">
        <v>772289</v>
      </c>
      <c r="H2868">
        <v>607</v>
      </c>
      <c r="I2868">
        <v>0.5</v>
      </c>
      <c r="J2868">
        <v>3621</v>
      </c>
      <c r="K2868">
        <v>3</v>
      </c>
      <c r="L2868">
        <v>67671</v>
      </c>
      <c r="M2868">
        <v>6239</v>
      </c>
      <c r="N2868">
        <v>61432</v>
      </c>
      <c r="O2868">
        <v>0.8</v>
      </c>
      <c r="P2868">
        <v>8.8000000000000007</v>
      </c>
      <c r="Q2868">
        <v>128270</v>
      </c>
      <c r="R2868">
        <v>38449</v>
      </c>
      <c r="S2868">
        <v>89821</v>
      </c>
      <c r="T2868">
        <v>5</v>
      </c>
      <c r="U2868">
        <v>16.600000000000001</v>
      </c>
      <c r="V2868">
        <v>-60599</v>
      </c>
      <c r="W2868">
        <v>-7.8</v>
      </c>
      <c r="X2868">
        <v>17.600000000000001</v>
      </c>
      <c r="Y2868">
        <v>2419</v>
      </c>
      <c r="Z2868">
        <v>2450</v>
      </c>
      <c r="AA2868">
        <v>29925</v>
      </c>
      <c r="AB2868">
        <v>0</v>
      </c>
    </row>
    <row r="2869" spans="1:28" x14ac:dyDescent="0.35">
      <c r="A2869">
        <v>2005</v>
      </c>
      <c r="B2869" t="s">
        <v>47</v>
      </c>
      <c r="C2869" t="s">
        <v>44</v>
      </c>
      <c r="D2869">
        <v>17621</v>
      </c>
      <c r="E2869">
        <v>18000</v>
      </c>
      <c r="F2869">
        <v>455037</v>
      </c>
      <c r="G2869">
        <v>228190</v>
      </c>
      <c r="H2869">
        <v>17948</v>
      </c>
      <c r="I2869">
        <v>199.4</v>
      </c>
      <c r="J2869">
        <v>0</v>
      </c>
      <c r="K2869">
        <v>0</v>
      </c>
      <c r="L2869">
        <v>453694</v>
      </c>
      <c r="M2869">
        <v>453694</v>
      </c>
      <c r="N2869">
        <v>0</v>
      </c>
      <c r="O2869">
        <v>198.8</v>
      </c>
      <c r="P2869">
        <v>198.8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453694</v>
      </c>
      <c r="W2869">
        <v>198.8</v>
      </c>
      <c r="X2869">
        <v>0</v>
      </c>
      <c r="AB2869">
        <v>0</v>
      </c>
    </row>
    <row r="2870" spans="1:28" x14ac:dyDescent="0.35">
      <c r="A2870">
        <v>2005</v>
      </c>
      <c r="B2870" t="s">
        <v>47</v>
      </c>
      <c r="C2870" t="s">
        <v>57</v>
      </c>
      <c r="D2870">
        <v>34401</v>
      </c>
      <c r="E2870">
        <v>34957</v>
      </c>
      <c r="F2870">
        <v>484401</v>
      </c>
      <c r="G2870">
        <v>477054</v>
      </c>
      <c r="H2870">
        <v>306</v>
      </c>
      <c r="I2870">
        <v>0.8</v>
      </c>
      <c r="J2870">
        <v>2266</v>
      </c>
      <c r="K2870">
        <v>6.3</v>
      </c>
      <c r="L2870">
        <v>131973</v>
      </c>
      <c r="M2870">
        <v>1330</v>
      </c>
      <c r="N2870">
        <v>130643</v>
      </c>
      <c r="O2870">
        <v>0.3</v>
      </c>
      <c r="P2870">
        <v>27.7</v>
      </c>
      <c r="Q2870">
        <v>117278</v>
      </c>
      <c r="R2870">
        <v>58555</v>
      </c>
      <c r="S2870">
        <v>58723</v>
      </c>
      <c r="T2870">
        <v>12.3</v>
      </c>
      <c r="U2870">
        <v>24.6</v>
      </c>
      <c r="V2870">
        <v>14695</v>
      </c>
      <c r="W2870">
        <v>3.1</v>
      </c>
      <c r="X2870">
        <v>49.2</v>
      </c>
      <c r="Y2870">
        <v>2032</v>
      </c>
      <c r="Z2870">
        <v>2032</v>
      </c>
      <c r="AA2870">
        <v>52912</v>
      </c>
      <c r="AB2870">
        <v>0</v>
      </c>
    </row>
    <row r="2871" spans="1:28" x14ac:dyDescent="0.35">
      <c r="A2871">
        <v>2005</v>
      </c>
      <c r="B2871" t="s">
        <v>47</v>
      </c>
      <c r="C2871" t="s">
        <v>58</v>
      </c>
      <c r="D2871">
        <v>32780</v>
      </c>
      <c r="E2871">
        <v>33425</v>
      </c>
      <c r="F2871">
        <v>437620</v>
      </c>
      <c r="G2871">
        <v>449148</v>
      </c>
      <c r="H2871">
        <v>416</v>
      </c>
      <c r="I2871">
        <v>1.2</v>
      </c>
      <c r="J2871">
        <v>1704</v>
      </c>
      <c r="K2871">
        <v>5</v>
      </c>
      <c r="L2871">
        <v>84158</v>
      </c>
      <c r="M2871">
        <v>5667</v>
      </c>
      <c r="N2871">
        <v>78491</v>
      </c>
      <c r="O2871">
        <v>1.3</v>
      </c>
      <c r="P2871">
        <v>18.7</v>
      </c>
      <c r="Q2871">
        <v>107214</v>
      </c>
      <c r="R2871">
        <v>43341</v>
      </c>
      <c r="S2871">
        <v>63873</v>
      </c>
      <c r="T2871">
        <v>9.6</v>
      </c>
      <c r="U2871">
        <v>23.9</v>
      </c>
      <c r="V2871">
        <v>-23056</v>
      </c>
      <c r="W2871">
        <v>-5.2</v>
      </c>
      <c r="X2871">
        <v>37.4</v>
      </c>
      <c r="Y2871">
        <v>1529</v>
      </c>
      <c r="Z2871">
        <v>1529</v>
      </c>
      <c r="AA2871">
        <v>39098</v>
      </c>
      <c r="AB2871">
        <v>0</v>
      </c>
    </row>
    <row r="2872" spans="1:28" x14ac:dyDescent="0.35">
      <c r="A2872">
        <v>2005</v>
      </c>
      <c r="B2872" t="s">
        <v>47</v>
      </c>
      <c r="C2872" t="s">
        <v>59</v>
      </c>
      <c r="D2872">
        <v>32101</v>
      </c>
      <c r="E2872">
        <v>33398</v>
      </c>
      <c r="F2872">
        <v>425445</v>
      </c>
      <c r="G2872">
        <v>437608</v>
      </c>
      <c r="H2872">
        <v>369</v>
      </c>
      <c r="I2872">
        <v>1.1000000000000001</v>
      </c>
      <c r="J2872">
        <v>1510</v>
      </c>
      <c r="K2872">
        <v>4.4000000000000004</v>
      </c>
      <c r="L2872">
        <v>71112</v>
      </c>
      <c r="M2872">
        <v>5483</v>
      </c>
      <c r="N2872">
        <v>65629</v>
      </c>
      <c r="O2872">
        <v>1.3</v>
      </c>
      <c r="P2872">
        <v>16.3</v>
      </c>
      <c r="Q2872">
        <v>95437</v>
      </c>
      <c r="R2872">
        <v>37677</v>
      </c>
      <c r="S2872">
        <v>57760</v>
      </c>
      <c r="T2872">
        <v>8.6</v>
      </c>
      <c r="U2872">
        <v>21.8</v>
      </c>
      <c r="V2872">
        <v>-24325</v>
      </c>
      <c r="W2872">
        <v>-5.5</v>
      </c>
      <c r="X2872">
        <v>32.6</v>
      </c>
      <c r="Y2872">
        <v>1307</v>
      </c>
      <c r="Z2872">
        <v>1307</v>
      </c>
      <c r="AA2872">
        <v>33863</v>
      </c>
      <c r="AB2872">
        <v>0</v>
      </c>
    </row>
    <row r="2873" spans="1:28" x14ac:dyDescent="0.35">
      <c r="A2873">
        <v>2005</v>
      </c>
      <c r="B2873" t="s">
        <v>47</v>
      </c>
      <c r="C2873" t="s">
        <v>60</v>
      </c>
      <c r="D2873">
        <v>29292</v>
      </c>
      <c r="E2873">
        <v>30702</v>
      </c>
      <c r="F2873">
        <v>388884</v>
      </c>
      <c r="G2873">
        <v>398309</v>
      </c>
      <c r="H2873">
        <v>379</v>
      </c>
      <c r="I2873">
        <v>1.2</v>
      </c>
      <c r="J2873">
        <v>1265</v>
      </c>
      <c r="K2873">
        <v>4.0999999999999996</v>
      </c>
      <c r="L2873">
        <v>62059</v>
      </c>
      <c r="M2873">
        <v>5503</v>
      </c>
      <c r="N2873">
        <v>56556</v>
      </c>
      <c r="O2873">
        <v>1.4</v>
      </c>
      <c r="P2873">
        <v>15.6</v>
      </c>
      <c r="Q2873">
        <v>80908</v>
      </c>
      <c r="R2873">
        <v>29335</v>
      </c>
      <c r="S2873">
        <v>51573</v>
      </c>
      <c r="T2873">
        <v>7.4</v>
      </c>
      <c r="U2873">
        <v>20.3</v>
      </c>
      <c r="V2873">
        <v>-18849</v>
      </c>
      <c r="W2873">
        <v>-4.7</v>
      </c>
      <c r="X2873">
        <v>31.2</v>
      </c>
      <c r="Y2873">
        <v>1017</v>
      </c>
      <c r="Z2873">
        <v>1051</v>
      </c>
      <c r="AA2873">
        <v>25778</v>
      </c>
      <c r="AB2873">
        <v>0</v>
      </c>
    </row>
    <row r="2874" spans="1:28" x14ac:dyDescent="0.35">
      <c r="A2874">
        <v>2005</v>
      </c>
      <c r="B2874" t="s">
        <v>47</v>
      </c>
      <c r="C2874" t="s">
        <v>61</v>
      </c>
      <c r="D2874">
        <v>28202</v>
      </c>
      <c r="E2874">
        <v>29675</v>
      </c>
      <c r="F2874">
        <v>370776</v>
      </c>
      <c r="G2874">
        <v>382488</v>
      </c>
      <c r="H2874">
        <v>322</v>
      </c>
      <c r="I2874">
        <v>1.1000000000000001</v>
      </c>
      <c r="J2874">
        <v>1115</v>
      </c>
      <c r="K2874">
        <v>3.7</v>
      </c>
      <c r="L2874">
        <v>53172</v>
      </c>
      <c r="M2874">
        <v>4782</v>
      </c>
      <c r="N2874">
        <v>48390</v>
      </c>
      <c r="O2874">
        <v>1.3</v>
      </c>
      <c r="P2874">
        <v>13.9</v>
      </c>
      <c r="Q2874">
        <v>76595</v>
      </c>
      <c r="R2874">
        <v>26110</v>
      </c>
      <c r="S2874">
        <v>50485</v>
      </c>
      <c r="T2874">
        <v>6.8</v>
      </c>
      <c r="U2874">
        <v>20</v>
      </c>
      <c r="V2874">
        <v>-23423</v>
      </c>
      <c r="W2874">
        <v>-6.1</v>
      </c>
      <c r="X2874">
        <v>27.8</v>
      </c>
      <c r="Y2874">
        <v>855</v>
      </c>
      <c r="Z2874">
        <v>863</v>
      </c>
      <c r="AA2874">
        <v>22087</v>
      </c>
      <c r="AB2874">
        <v>0</v>
      </c>
    </row>
    <row r="2875" spans="1:28" x14ac:dyDescent="0.35">
      <c r="A2875">
        <v>2005</v>
      </c>
      <c r="B2875" t="s">
        <v>47</v>
      </c>
      <c r="C2875" t="s">
        <v>62</v>
      </c>
      <c r="D2875">
        <v>120113</v>
      </c>
      <c r="E2875">
        <v>126054</v>
      </c>
      <c r="F2875">
        <v>1572527</v>
      </c>
      <c r="G2875">
        <v>1620801</v>
      </c>
      <c r="H2875">
        <v>1342</v>
      </c>
      <c r="I2875">
        <v>1.1000000000000001</v>
      </c>
      <c r="J2875">
        <v>3892</v>
      </c>
      <c r="K2875">
        <v>3.1</v>
      </c>
      <c r="L2875">
        <v>203638</v>
      </c>
      <c r="M2875">
        <v>20464</v>
      </c>
      <c r="N2875">
        <v>183174</v>
      </c>
      <c r="O2875">
        <v>1.3</v>
      </c>
      <c r="P2875">
        <v>12.6</v>
      </c>
      <c r="Q2875">
        <v>300185</v>
      </c>
      <c r="R2875">
        <v>90553</v>
      </c>
      <c r="S2875">
        <v>209632</v>
      </c>
      <c r="T2875">
        <v>5.6</v>
      </c>
      <c r="U2875">
        <v>18.5</v>
      </c>
      <c r="V2875">
        <v>-96547</v>
      </c>
      <c r="W2875">
        <v>-5.9</v>
      </c>
      <c r="X2875">
        <v>25.2</v>
      </c>
      <c r="Y2875">
        <v>3024</v>
      </c>
      <c r="Z2875">
        <v>3075</v>
      </c>
      <c r="AA2875">
        <v>78315</v>
      </c>
      <c r="AB2875">
        <v>0</v>
      </c>
    </row>
    <row r="2876" spans="1:28" x14ac:dyDescent="0.35">
      <c r="A2876">
        <v>2005</v>
      </c>
      <c r="B2876" t="s">
        <v>47</v>
      </c>
      <c r="C2876" t="s">
        <v>63</v>
      </c>
      <c r="D2876">
        <v>87885</v>
      </c>
      <c r="E2876">
        <v>91001</v>
      </c>
      <c r="F2876">
        <v>1143762</v>
      </c>
      <c r="G2876">
        <v>1179876</v>
      </c>
      <c r="H2876">
        <v>790</v>
      </c>
      <c r="I2876">
        <v>0.9</v>
      </c>
      <c r="J2876">
        <v>2108</v>
      </c>
      <c r="K2876">
        <v>2.2999999999999998</v>
      </c>
      <c r="L2876">
        <v>126700</v>
      </c>
      <c r="M2876">
        <v>12064</v>
      </c>
      <c r="N2876">
        <v>114636</v>
      </c>
      <c r="O2876">
        <v>1</v>
      </c>
      <c r="P2876">
        <v>10.7</v>
      </c>
      <c r="Q2876">
        <v>198928</v>
      </c>
      <c r="R2876">
        <v>49206</v>
      </c>
      <c r="S2876">
        <v>149722</v>
      </c>
      <c r="T2876">
        <v>4.2</v>
      </c>
      <c r="U2876">
        <v>16.899999999999999</v>
      </c>
      <c r="V2876">
        <v>-72228</v>
      </c>
      <c r="W2876">
        <v>-6.2</v>
      </c>
      <c r="X2876">
        <v>21.4</v>
      </c>
      <c r="Y2876">
        <v>1616</v>
      </c>
      <c r="Z2876">
        <v>1643</v>
      </c>
      <c r="AA2876">
        <v>41714</v>
      </c>
      <c r="AB2876">
        <v>0</v>
      </c>
    </row>
    <row r="2877" spans="1:28" x14ac:dyDescent="0.35">
      <c r="A2877">
        <v>2005</v>
      </c>
      <c r="B2877" t="s">
        <v>47</v>
      </c>
      <c r="C2877" t="s">
        <v>64</v>
      </c>
      <c r="D2877">
        <v>73176</v>
      </c>
      <c r="E2877">
        <v>77390</v>
      </c>
      <c r="F2877">
        <v>953566</v>
      </c>
      <c r="G2877">
        <v>983738</v>
      </c>
      <c r="H2877">
        <v>582</v>
      </c>
      <c r="I2877">
        <v>0.7</v>
      </c>
      <c r="J2877">
        <v>1699</v>
      </c>
      <c r="K2877">
        <v>2.2000000000000002</v>
      </c>
      <c r="L2877">
        <v>96395</v>
      </c>
      <c r="M2877">
        <v>10190</v>
      </c>
      <c r="N2877">
        <v>86205</v>
      </c>
      <c r="O2877">
        <v>1</v>
      </c>
      <c r="P2877">
        <v>9.8000000000000007</v>
      </c>
      <c r="Q2877">
        <v>156739</v>
      </c>
      <c r="R2877">
        <v>36920</v>
      </c>
      <c r="S2877">
        <v>119819</v>
      </c>
      <c r="T2877">
        <v>3.8</v>
      </c>
      <c r="U2877">
        <v>15.9</v>
      </c>
      <c r="V2877">
        <v>-60344</v>
      </c>
      <c r="W2877">
        <v>-6.1</v>
      </c>
      <c r="X2877">
        <v>19.600000000000001</v>
      </c>
      <c r="Y2877">
        <v>1144</v>
      </c>
      <c r="Z2877">
        <v>1171</v>
      </c>
      <c r="AA2877">
        <v>29571</v>
      </c>
      <c r="AB2877">
        <v>0</v>
      </c>
    </row>
    <row r="2878" spans="1:28" x14ac:dyDescent="0.35">
      <c r="A2878">
        <v>2005</v>
      </c>
      <c r="B2878" t="s">
        <v>47</v>
      </c>
      <c r="C2878" t="s">
        <v>65</v>
      </c>
      <c r="D2878">
        <v>55584</v>
      </c>
      <c r="E2878">
        <v>59713</v>
      </c>
      <c r="F2878">
        <v>722928</v>
      </c>
      <c r="G2878">
        <v>745844</v>
      </c>
      <c r="H2878">
        <v>412</v>
      </c>
      <c r="I2878">
        <v>0.7</v>
      </c>
      <c r="J2878">
        <v>1152</v>
      </c>
      <c r="K2878">
        <v>1.9</v>
      </c>
      <c r="L2878">
        <v>65642</v>
      </c>
      <c r="M2878">
        <v>5873</v>
      </c>
      <c r="N2878">
        <v>59769</v>
      </c>
      <c r="O2878">
        <v>0.8</v>
      </c>
      <c r="P2878">
        <v>8.8000000000000007</v>
      </c>
      <c r="Q2878">
        <v>111474</v>
      </c>
      <c r="R2878">
        <v>24052</v>
      </c>
      <c r="S2878">
        <v>87422</v>
      </c>
      <c r="T2878">
        <v>3.2</v>
      </c>
      <c r="U2878">
        <v>14.9</v>
      </c>
      <c r="V2878">
        <v>-45832</v>
      </c>
      <c r="W2878">
        <v>-6.1</v>
      </c>
      <c r="X2878">
        <v>17.600000000000001</v>
      </c>
      <c r="Y2878">
        <v>713</v>
      </c>
      <c r="Z2878">
        <v>731</v>
      </c>
      <c r="AA2878">
        <v>18280</v>
      </c>
      <c r="AB2878">
        <v>0</v>
      </c>
    </row>
    <row r="2879" spans="1:28" x14ac:dyDescent="0.35">
      <c r="A2879">
        <v>2005</v>
      </c>
      <c r="B2879" t="s">
        <v>47</v>
      </c>
      <c r="C2879" t="s">
        <v>66</v>
      </c>
      <c r="D2879">
        <v>27917</v>
      </c>
      <c r="E2879">
        <v>31477</v>
      </c>
      <c r="F2879">
        <v>365535</v>
      </c>
      <c r="G2879">
        <v>377475</v>
      </c>
      <c r="H2879">
        <v>211</v>
      </c>
      <c r="I2879">
        <v>0.7</v>
      </c>
      <c r="J2879">
        <v>690</v>
      </c>
      <c r="K2879">
        <v>2.2000000000000002</v>
      </c>
      <c r="L2879">
        <v>32175</v>
      </c>
      <c r="M2879">
        <v>3002</v>
      </c>
      <c r="N2879">
        <v>29173</v>
      </c>
      <c r="O2879">
        <v>0.8</v>
      </c>
      <c r="P2879">
        <v>8.5</v>
      </c>
      <c r="Q2879">
        <v>56055</v>
      </c>
      <c r="R2879">
        <v>13229</v>
      </c>
      <c r="S2879">
        <v>42826</v>
      </c>
      <c r="T2879">
        <v>3.5</v>
      </c>
      <c r="U2879">
        <v>14.8</v>
      </c>
      <c r="V2879">
        <v>-23880</v>
      </c>
      <c r="W2879">
        <v>-6.3</v>
      </c>
      <c r="X2879">
        <v>17</v>
      </c>
      <c r="Y2879">
        <v>352</v>
      </c>
      <c r="Z2879">
        <v>360</v>
      </c>
      <c r="AA2879">
        <v>9175</v>
      </c>
      <c r="AB2879">
        <v>0</v>
      </c>
    </row>
    <row r="2880" spans="1:28" x14ac:dyDescent="0.35">
      <c r="A2880">
        <v>2005</v>
      </c>
      <c r="B2880" t="s">
        <v>47</v>
      </c>
      <c r="C2880" t="s">
        <v>45</v>
      </c>
      <c r="D2880">
        <v>92992</v>
      </c>
      <c r="E2880">
        <v>104003</v>
      </c>
      <c r="F2880">
        <v>1229221</v>
      </c>
      <c r="G2880">
        <v>1269363</v>
      </c>
      <c r="H2880">
        <v>698</v>
      </c>
      <c r="I2880">
        <v>0.7</v>
      </c>
      <c r="J2880">
        <v>2373</v>
      </c>
      <c r="K2880">
        <v>2.2999999999999998</v>
      </c>
      <c r="L2880">
        <v>98868</v>
      </c>
      <c r="M2880">
        <v>9675</v>
      </c>
      <c r="N2880">
        <v>89193</v>
      </c>
      <c r="O2880">
        <v>0.8</v>
      </c>
      <c r="P2880">
        <v>7.8</v>
      </c>
      <c r="Q2880">
        <v>179152</v>
      </c>
      <c r="R2880">
        <v>44111</v>
      </c>
      <c r="S2880">
        <v>135041</v>
      </c>
      <c r="T2880">
        <v>3.5</v>
      </c>
      <c r="U2880">
        <v>14.1</v>
      </c>
      <c r="V2880">
        <v>-80284</v>
      </c>
      <c r="W2880">
        <v>-6.3</v>
      </c>
      <c r="X2880">
        <v>15.6</v>
      </c>
      <c r="Y2880">
        <v>1173</v>
      </c>
      <c r="Z2880">
        <v>1249</v>
      </c>
      <c r="AA2880">
        <v>30756</v>
      </c>
      <c r="AB2880">
        <v>0</v>
      </c>
    </row>
    <row r="2881" spans="1:28" x14ac:dyDescent="0.35">
      <c r="A2881">
        <v>2005</v>
      </c>
      <c r="B2881" t="s">
        <v>48</v>
      </c>
      <c r="C2881" t="s">
        <v>44</v>
      </c>
      <c r="D2881">
        <v>7742</v>
      </c>
      <c r="E2881">
        <v>8456</v>
      </c>
      <c r="F2881">
        <v>447014</v>
      </c>
      <c r="G2881">
        <v>224369</v>
      </c>
      <c r="H2881">
        <v>8427</v>
      </c>
      <c r="I2881">
        <v>199.3</v>
      </c>
      <c r="J2881">
        <v>0</v>
      </c>
      <c r="K2881">
        <v>0</v>
      </c>
      <c r="L2881">
        <v>445291</v>
      </c>
      <c r="M2881">
        <v>445291</v>
      </c>
      <c r="N2881">
        <v>0</v>
      </c>
      <c r="O2881">
        <v>198.5</v>
      </c>
      <c r="P2881">
        <v>198.5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445291</v>
      </c>
      <c r="W2881">
        <v>198.5</v>
      </c>
      <c r="X2881">
        <v>0</v>
      </c>
      <c r="AB2881">
        <v>0</v>
      </c>
    </row>
    <row r="2882" spans="1:28" x14ac:dyDescent="0.35">
      <c r="A2882">
        <v>2005</v>
      </c>
      <c r="B2882" t="s">
        <v>48</v>
      </c>
      <c r="C2882" t="s">
        <v>57</v>
      </c>
      <c r="D2882">
        <v>16517</v>
      </c>
      <c r="E2882">
        <v>17352</v>
      </c>
      <c r="F2882">
        <v>516515</v>
      </c>
      <c r="G2882">
        <v>513483</v>
      </c>
      <c r="H2882">
        <v>312</v>
      </c>
      <c r="I2882">
        <v>1.8</v>
      </c>
      <c r="J2882">
        <v>1144</v>
      </c>
      <c r="K2882">
        <v>6.4</v>
      </c>
      <c r="L2882">
        <v>135984</v>
      </c>
      <c r="M2882">
        <v>2874</v>
      </c>
      <c r="N2882">
        <v>133110</v>
      </c>
      <c r="O2882">
        <v>0.6</v>
      </c>
      <c r="P2882">
        <v>26.5</v>
      </c>
      <c r="Q2882">
        <v>129920</v>
      </c>
      <c r="R2882">
        <v>67612</v>
      </c>
      <c r="S2882">
        <v>62308</v>
      </c>
      <c r="T2882">
        <v>13.2</v>
      </c>
      <c r="U2882">
        <v>25.3</v>
      </c>
      <c r="V2882">
        <v>6064</v>
      </c>
      <c r="W2882">
        <v>1.2</v>
      </c>
      <c r="X2882">
        <v>50.6</v>
      </c>
      <c r="Y2882">
        <v>1020</v>
      </c>
      <c r="Z2882">
        <v>1020</v>
      </c>
      <c r="AA2882">
        <v>61284</v>
      </c>
      <c r="AB2882">
        <v>0</v>
      </c>
    </row>
    <row r="2883" spans="1:28" x14ac:dyDescent="0.35">
      <c r="A2883">
        <v>2005</v>
      </c>
      <c r="B2883" t="s">
        <v>48</v>
      </c>
      <c r="C2883" t="s">
        <v>58</v>
      </c>
      <c r="D2883">
        <v>16554</v>
      </c>
      <c r="E2883">
        <v>17723</v>
      </c>
      <c r="F2883">
        <v>497590</v>
      </c>
      <c r="G2883">
        <v>505555</v>
      </c>
      <c r="H2883">
        <v>367</v>
      </c>
      <c r="I2883">
        <v>2</v>
      </c>
      <c r="J2883">
        <v>841</v>
      </c>
      <c r="K2883">
        <v>4.7</v>
      </c>
      <c r="L2883">
        <v>94239</v>
      </c>
      <c r="M2883">
        <v>6182</v>
      </c>
      <c r="N2883">
        <v>88057</v>
      </c>
      <c r="O2883">
        <v>1.2</v>
      </c>
      <c r="P2883">
        <v>18.600000000000001</v>
      </c>
      <c r="Q2883">
        <v>110168</v>
      </c>
      <c r="R2883">
        <v>44038</v>
      </c>
      <c r="S2883">
        <v>66130</v>
      </c>
      <c r="T2883">
        <v>8.6999999999999993</v>
      </c>
      <c r="U2883">
        <v>21.8</v>
      </c>
      <c r="V2883">
        <v>-15929</v>
      </c>
      <c r="W2883">
        <v>-3.2</v>
      </c>
      <c r="X2883">
        <v>37.200000000000003</v>
      </c>
      <c r="Y2883">
        <v>671</v>
      </c>
      <c r="Z2883">
        <v>698</v>
      </c>
      <c r="AA2883">
        <v>39044</v>
      </c>
      <c r="AB2883">
        <v>0</v>
      </c>
    </row>
    <row r="2884" spans="1:28" x14ac:dyDescent="0.35">
      <c r="A2884">
        <v>2005</v>
      </c>
      <c r="B2884" t="s">
        <v>48</v>
      </c>
      <c r="C2884" t="s">
        <v>59</v>
      </c>
      <c r="D2884">
        <v>17043</v>
      </c>
      <c r="E2884">
        <v>19407</v>
      </c>
      <c r="F2884">
        <v>512000</v>
      </c>
      <c r="G2884">
        <v>517545</v>
      </c>
      <c r="H2884">
        <v>344</v>
      </c>
      <c r="I2884">
        <v>1.8</v>
      </c>
      <c r="J2884">
        <v>641</v>
      </c>
      <c r="K2884">
        <v>3.3</v>
      </c>
      <c r="L2884">
        <v>83431</v>
      </c>
      <c r="M2884">
        <v>6761</v>
      </c>
      <c r="N2884">
        <v>76670</v>
      </c>
      <c r="O2884">
        <v>1.3</v>
      </c>
      <c r="P2884">
        <v>16.100000000000001</v>
      </c>
      <c r="Q2884">
        <v>94521</v>
      </c>
      <c r="R2884">
        <v>33373</v>
      </c>
      <c r="S2884">
        <v>61148</v>
      </c>
      <c r="T2884">
        <v>6.4</v>
      </c>
      <c r="U2884">
        <v>18.3</v>
      </c>
      <c r="V2884">
        <v>-11090</v>
      </c>
      <c r="W2884">
        <v>-2.2000000000000002</v>
      </c>
      <c r="X2884">
        <v>32.200000000000003</v>
      </c>
      <c r="Y2884">
        <v>497</v>
      </c>
      <c r="Z2884">
        <v>508</v>
      </c>
      <c r="AA2884">
        <v>29003</v>
      </c>
      <c r="AB2884">
        <v>0</v>
      </c>
    </row>
    <row r="2885" spans="1:28" x14ac:dyDescent="0.35">
      <c r="A2885">
        <v>2005</v>
      </c>
      <c r="B2885" t="s">
        <v>48</v>
      </c>
      <c r="C2885" t="s">
        <v>60</v>
      </c>
      <c r="D2885">
        <v>15724</v>
      </c>
      <c r="E2885">
        <v>17970</v>
      </c>
      <c r="F2885">
        <v>469864</v>
      </c>
      <c r="G2885">
        <v>473257</v>
      </c>
      <c r="H2885">
        <v>351</v>
      </c>
      <c r="I2885">
        <v>1.9</v>
      </c>
      <c r="J2885">
        <v>521</v>
      </c>
      <c r="K2885">
        <v>2.9</v>
      </c>
      <c r="L2885">
        <v>74497</v>
      </c>
      <c r="M2885">
        <v>7729</v>
      </c>
      <c r="N2885">
        <v>66768</v>
      </c>
      <c r="O2885">
        <v>1.6</v>
      </c>
      <c r="P2885">
        <v>15.7</v>
      </c>
      <c r="Q2885">
        <v>81283</v>
      </c>
      <c r="R2885">
        <v>25478</v>
      </c>
      <c r="S2885">
        <v>55805</v>
      </c>
      <c r="T2885">
        <v>5.4</v>
      </c>
      <c r="U2885">
        <v>17.2</v>
      </c>
      <c r="V2885">
        <v>-6786</v>
      </c>
      <c r="W2885">
        <v>-1.5</v>
      </c>
      <c r="X2885">
        <v>31.4</v>
      </c>
      <c r="Y2885">
        <v>378</v>
      </c>
      <c r="Z2885">
        <v>390</v>
      </c>
      <c r="AA2885">
        <v>21455</v>
      </c>
      <c r="AB2885">
        <v>0</v>
      </c>
    </row>
    <row r="2886" spans="1:28" x14ac:dyDescent="0.35">
      <c r="A2886">
        <v>2005</v>
      </c>
      <c r="B2886" t="s">
        <v>48</v>
      </c>
      <c r="C2886" t="s">
        <v>61</v>
      </c>
      <c r="D2886">
        <v>15433</v>
      </c>
      <c r="E2886">
        <v>18113</v>
      </c>
      <c r="F2886">
        <v>460545</v>
      </c>
      <c r="G2886">
        <v>467739</v>
      </c>
      <c r="H2886">
        <v>318</v>
      </c>
      <c r="I2886">
        <v>1.7</v>
      </c>
      <c r="J2886">
        <v>581</v>
      </c>
      <c r="K2886">
        <v>3.2</v>
      </c>
      <c r="L2886">
        <v>65994</v>
      </c>
      <c r="M2886">
        <v>6300</v>
      </c>
      <c r="N2886">
        <v>59694</v>
      </c>
      <c r="O2886">
        <v>1.3</v>
      </c>
      <c r="P2886">
        <v>14.1</v>
      </c>
      <c r="Q2886">
        <v>80382</v>
      </c>
      <c r="R2886">
        <v>26932</v>
      </c>
      <c r="S2886">
        <v>53450</v>
      </c>
      <c r="T2886">
        <v>5.8</v>
      </c>
      <c r="U2886">
        <v>17.2</v>
      </c>
      <c r="V2886">
        <v>-14388</v>
      </c>
      <c r="W2886">
        <v>-3.1</v>
      </c>
      <c r="X2886">
        <v>28.2</v>
      </c>
      <c r="Y2886">
        <v>388</v>
      </c>
      <c r="Z2886">
        <v>405</v>
      </c>
      <c r="AA2886">
        <v>22492</v>
      </c>
      <c r="AB2886">
        <v>0</v>
      </c>
    </row>
    <row r="2887" spans="1:28" x14ac:dyDescent="0.35">
      <c r="A2887">
        <v>2005</v>
      </c>
      <c r="B2887" t="s">
        <v>48</v>
      </c>
      <c r="C2887" t="s">
        <v>62</v>
      </c>
      <c r="D2887">
        <v>68578</v>
      </c>
      <c r="E2887">
        <v>81605</v>
      </c>
      <c r="F2887">
        <v>2029709</v>
      </c>
      <c r="G2887">
        <v>2067208</v>
      </c>
      <c r="H2887">
        <v>1353</v>
      </c>
      <c r="I2887">
        <v>1.6</v>
      </c>
      <c r="J2887">
        <v>2262</v>
      </c>
      <c r="K2887">
        <v>2.8</v>
      </c>
      <c r="L2887">
        <v>262005</v>
      </c>
      <c r="M2887">
        <v>28041</v>
      </c>
      <c r="N2887">
        <v>233964</v>
      </c>
      <c r="O2887">
        <v>1.4</v>
      </c>
      <c r="P2887">
        <v>12.7</v>
      </c>
      <c r="Q2887">
        <v>337003</v>
      </c>
      <c r="R2887">
        <v>95638</v>
      </c>
      <c r="S2887">
        <v>241365</v>
      </c>
      <c r="T2887">
        <v>4.5999999999999996</v>
      </c>
      <c r="U2887">
        <v>16.3</v>
      </c>
      <c r="V2887">
        <v>-74998</v>
      </c>
      <c r="W2887">
        <v>-3.6</v>
      </c>
      <c r="X2887">
        <v>25.4</v>
      </c>
      <c r="Y2887">
        <v>1348</v>
      </c>
      <c r="Z2887">
        <v>1407</v>
      </c>
      <c r="AA2887">
        <v>78401</v>
      </c>
      <c r="AB2887">
        <v>0</v>
      </c>
    </row>
    <row r="2888" spans="1:28" x14ac:dyDescent="0.35">
      <c r="A2888">
        <v>2005</v>
      </c>
      <c r="B2888" t="s">
        <v>48</v>
      </c>
      <c r="C2888" t="s">
        <v>63</v>
      </c>
      <c r="D2888">
        <v>51402</v>
      </c>
      <c r="E2888">
        <v>58223</v>
      </c>
      <c r="F2888">
        <v>1514196</v>
      </c>
      <c r="G2888">
        <v>1542660</v>
      </c>
      <c r="H2888">
        <v>889</v>
      </c>
      <c r="I2888">
        <v>1.5</v>
      </c>
      <c r="J2888">
        <v>1206</v>
      </c>
      <c r="K2888">
        <v>2.1</v>
      </c>
      <c r="L2888">
        <v>168956</v>
      </c>
      <c r="M2888">
        <v>18873</v>
      </c>
      <c r="N2888">
        <v>150083</v>
      </c>
      <c r="O2888">
        <v>1.2</v>
      </c>
      <c r="P2888">
        <v>11</v>
      </c>
      <c r="Q2888">
        <v>225884</v>
      </c>
      <c r="R2888">
        <v>53134</v>
      </c>
      <c r="S2888">
        <v>172750</v>
      </c>
      <c r="T2888">
        <v>3.4</v>
      </c>
      <c r="U2888">
        <v>14.6</v>
      </c>
      <c r="V2888">
        <v>-56928</v>
      </c>
      <c r="W2888">
        <v>-3.6</v>
      </c>
      <c r="X2888">
        <v>22</v>
      </c>
      <c r="Y2888">
        <v>744</v>
      </c>
      <c r="Z2888">
        <v>768</v>
      </c>
      <c r="AA2888">
        <v>42967</v>
      </c>
      <c r="AB2888">
        <v>0</v>
      </c>
    </row>
    <row r="2889" spans="1:28" x14ac:dyDescent="0.35">
      <c r="A2889">
        <v>2005</v>
      </c>
      <c r="B2889" t="s">
        <v>48</v>
      </c>
      <c r="C2889" t="s">
        <v>64</v>
      </c>
      <c r="D2889">
        <v>45732</v>
      </c>
      <c r="E2889">
        <v>54849</v>
      </c>
      <c r="F2889">
        <v>1353602</v>
      </c>
      <c r="G2889">
        <v>1383158</v>
      </c>
      <c r="H2889">
        <v>787</v>
      </c>
      <c r="I2889">
        <v>1.4</v>
      </c>
      <c r="J2889">
        <v>1155</v>
      </c>
      <c r="K2889">
        <v>2.1</v>
      </c>
      <c r="L2889">
        <v>134942</v>
      </c>
      <c r="M2889">
        <v>17050</v>
      </c>
      <c r="N2889">
        <v>117892</v>
      </c>
      <c r="O2889">
        <v>1.2</v>
      </c>
      <c r="P2889">
        <v>9.8000000000000007</v>
      </c>
      <c r="Q2889">
        <v>194054</v>
      </c>
      <c r="R2889">
        <v>45307</v>
      </c>
      <c r="S2889">
        <v>148747</v>
      </c>
      <c r="T2889">
        <v>3.3</v>
      </c>
      <c r="U2889">
        <v>14</v>
      </c>
      <c r="V2889">
        <v>-59112</v>
      </c>
      <c r="W2889">
        <v>-4.2</v>
      </c>
      <c r="X2889">
        <v>19.600000000000001</v>
      </c>
      <c r="Y2889">
        <v>590</v>
      </c>
      <c r="Z2889">
        <v>614</v>
      </c>
      <c r="AA2889">
        <v>33561</v>
      </c>
      <c r="AB2889">
        <v>0</v>
      </c>
    </row>
    <row r="2890" spans="1:28" x14ac:dyDescent="0.35">
      <c r="A2890">
        <v>2005</v>
      </c>
      <c r="B2890" t="s">
        <v>48</v>
      </c>
      <c r="C2890" t="s">
        <v>65</v>
      </c>
      <c r="D2890">
        <v>36403</v>
      </c>
      <c r="E2890">
        <v>45872</v>
      </c>
      <c r="F2890">
        <v>1080930</v>
      </c>
      <c r="G2890">
        <v>1101221</v>
      </c>
      <c r="H2890">
        <v>565</v>
      </c>
      <c r="I2890">
        <v>1.2</v>
      </c>
      <c r="J2890">
        <v>850</v>
      </c>
      <c r="K2890">
        <v>1.8</v>
      </c>
      <c r="L2890">
        <v>98953</v>
      </c>
      <c r="M2890">
        <v>12364</v>
      </c>
      <c r="N2890">
        <v>86589</v>
      </c>
      <c r="O2890">
        <v>1.1000000000000001</v>
      </c>
      <c r="P2890">
        <v>9</v>
      </c>
      <c r="Q2890">
        <v>139535</v>
      </c>
      <c r="R2890">
        <v>27668</v>
      </c>
      <c r="S2890">
        <v>111867</v>
      </c>
      <c r="T2890">
        <v>2.5</v>
      </c>
      <c r="U2890">
        <v>12.7</v>
      </c>
      <c r="V2890">
        <v>-40582</v>
      </c>
      <c r="W2890">
        <v>-3.7</v>
      </c>
      <c r="X2890">
        <v>18</v>
      </c>
      <c r="Y2890">
        <v>324</v>
      </c>
      <c r="Z2890">
        <v>391</v>
      </c>
      <c r="AA2890">
        <v>18633</v>
      </c>
      <c r="AB2890">
        <v>0</v>
      </c>
    </row>
    <row r="2891" spans="1:28" x14ac:dyDescent="0.35">
      <c r="A2891">
        <v>2005</v>
      </c>
      <c r="B2891" t="s">
        <v>48</v>
      </c>
      <c r="C2891" t="s">
        <v>66</v>
      </c>
      <c r="D2891">
        <v>20486</v>
      </c>
      <c r="E2891">
        <v>29262</v>
      </c>
      <c r="F2891">
        <v>613055</v>
      </c>
      <c r="G2891">
        <v>624961</v>
      </c>
      <c r="H2891">
        <v>382</v>
      </c>
      <c r="I2891">
        <v>1.3</v>
      </c>
      <c r="J2891">
        <v>579</v>
      </c>
      <c r="K2891">
        <v>2</v>
      </c>
      <c r="L2891">
        <v>53622</v>
      </c>
      <c r="M2891">
        <v>7200</v>
      </c>
      <c r="N2891">
        <v>46422</v>
      </c>
      <c r="O2891">
        <v>1.2</v>
      </c>
      <c r="P2891">
        <v>8.6</v>
      </c>
      <c r="Q2891">
        <v>77434</v>
      </c>
      <c r="R2891">
        <v>16017</v>
      </c>
      <c r="S2891">
        <v>61417</v>
      </c>
      <c r="T2891">
        <v>2.6</v>
      </c>
      <c r="U2891">
        <v>12.4</v>
      </c>
      <c r="V2891">
        <v>-23812</v>
      </c>
      <c r="W2891">
        <v>-3.8</v>
      </c>
      <c r="X2891">
        <v>17.2</v>
      </c>
      <c r="Y2891">
        <v>167</v>
      </c>
      <c r="Z2891">
        <v>196</v>
      </c>
      <c r="AA2891">
        <v>9604</v>
      </c>
      <c r="AB2891">
        <v>0</v>
      </c>
    </row>
    <row r="2892" spans="1:28" x14ac:dyDescent="0.35">
      <c r="A2892">
        <v>2005</v>
      </c>
      <c r="B2892" t="s">
        <v>48</v>
      </c>
      <c r="C2892" t="s">
        <v>45</v>
      </c>
      <c r="D2892">
        <v>80079</v>
      </c>
      <c r="E2892">
        <v>109541</v>
      </c>
      <c r="F2892">
        <v>2438484</v>
      </c>
      <c r="G2892">
        <v>2482247</v>
      </c>
      <c r="H2892">
        <v>1179</v>
      </c>
      <c r="I2892">
        <v>1.1000000000000001</v>
      </c>
      <c r="J2892">
        <v>1893</v>
      </c>
      <c r="K2892">
        <v>1.7</v>
      </c>
      <c r="L2892">
        <v>192117</v>
      </c>
      <c r="M2892">
        <v>23738</v>
      </c>
      <c r="N2892">
        <v>168379</v>
      </c>
      <c r="O2892">
        <v>1</v>
      </c>
      <c r="P2892">
        <v>7.7</v>
      </c>
      <c r="Q2892">
        <v>279642</v>
      </c>
      <c r="R2892">
        <v>59052</v>
      </c>
      <c r="S2892">
        <v>220590</v>
      </c>
      <c r="T2892">
        <v>2.4</v>
      </c>
      <c r="U2892">
        <v>11.3</v>
      </c>
      <c r="V2892">
        <v>-87525</v>
      </c>
      <c r="W2892">
        <v>-3.6</v>
      </c>
      <c r="X2892">
        <v>15.4</v>
      </c>
      <c r="Y2892">
        <v>622</v>
      </c>
      <c r="Z2892">
        <v>665</v>
      </c>
      <c r="AA2892">
        <v>36467</v>
      </c>
      <c r="AB2892">
        <v>0</v>
      </c>
    </row>
    <row r="2893" spans="1:28" x14ac:dyDescent="0.35">
      <c r="A2893">
        <v>2005</v>
      </c>
      <c r="B2893" t="s">
        <v>49</v>
      </c>
      <c r="C2893" t="s">
        <v>44</v>
      </c>
      <c r="D2893">
        <v>1754</v>
      </c>
      <c r="E2893">
        <v>2609</v>
      </c>
      <c r="F2893">
        <v>236491</v>
      </c>
      <c r="G2893">
        <v>118676</v>
      </c>
      <c r="H2893">
        <v>2602</v>
      </c>
      <c r="I2893">
        <v>199.5</v>
      </c>
      <c r="J2893">
        <v>0</v>
      </c>
      <c r="K2893">
        <v>0</v>
      </c>
      <c r="L2893">
        <v>235631</v>
      </c>
      <c r="M2893">
        <v>235631</v>
      </c>
      <c r="N2893">
        <v>0</v>
      </c>
      <c r="O2893">
        <v>198.5</v>
      </c>
      <c r="P2893">
        <v>198.5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235631</v>
      </c>
      <c r="W2893">
        <v>198.5</v>
      </c>
      <c r="X2893">
        <v>0</v>
      </c>
      <c r="AB2893">
        <v>0</v>
      </c>
    </row>
    <row r="2894" spans="1:28" x14ac:dyDescent="0.35">
      <c r="A2894">
        <v>2005</v>
      </c>
      <c r="B2894" t="s">
        <v>49</v>
      </c>
      <c r="C2894" t="s">
        <v>57</v>
      </c>
      <c r="D2894">
        <v>3969</v>
      </c>
      <c r="E2894">
        <v>4526</v>
      </c>
      <c r="F2894">
        <v>285343</v>
      </c>
      <c r="G2894">
        <v>295463</v>
      </c>
      <c r="H2894">
        <v>132</v>
      </c>
      <c r="I2894">
        <v>2.8</v>
      </c>
      <c r="J2894">
        <v>429</v>
      </c>
      <c r="K2894">
        <v>9.1999999999999993</v>
      </c>
      <c r="L2894">
        <v>70102</v>
      </c>
      <c r="M2894">
        <v>2639</v>
      </c>
      <c r="N2894">
        <v>67463</v>
      </c>
      <c r="O2894">
        <v>0.9</v>
      </c>
      <c r="P2894">
        <v>23.7</v>
      </c>
      <c r="Q2894">
        <v>90341</v>
      </c>
      <c r="R2894">
        <v>55731</v>
      </c>
      <c r="S2894">
        <v>34610</v>
      </c>
      <c r="T2894">
        <v>18.899999999999999</v>
      </c>
      <c r="U2894">
        <v>30.6</v>
      </c>
      <c r="V2894">
        <v>-20239</v>
      </c>
      <c r="W2894">
        <v>-6.9</v>
      </c>
      <c r="X2894">
        <v>47.4</v>
      </c>
      <c r="Y2894">
        <v>363</v>
      </c>
      <c r="Z2894">
        <v>371</v>
      </c>
      <c r="AA2894">
        <v>49702</v>
      </c>
      <c r="AB2894">
        <v>0</v>
      </c>
    </row>
    <row r="2895" spans="1:28" x14ac:dyDescent="0.35">
      <c r="A2895">
        <v>2005</v>
      </c>
      <c r="B2895" t="s">
        <v>49</v>
      </c>
      <c r="C2895" t="s">
        <v>58</v>
      </c>
      <c r="D2895">
        <v>3760</v>
      </c>
      <c r="E2895">
        <v>4556</v>
      </c>
      <c r="F2895">
        <v>261814</v>
      </c>
      <c r="G2895">
        <v>263923</v>
      </c>
      <c r="H2895">
        <v>192</v>
      </c>
      <c r="I2895">
        <v>4.2</v>
      </c>
      <c r="J2895">
        <v>198</v>
      </c>
      <c r="K2895">
        <v>4.3</v>
      </c>
      <c r="L2895">
        <v>50435</v>
      </c>
      <c r="M2895">
        <v>4524</v>
      </c>
      <c r="N2895">
        <v>45911</v>
      </c>
      <c r="O2895">
        <v>1.7</v>
      </c>
      <c r="P2895">
        <v>19.100000000000001</v>
      </c>
      <c r="Q2895">
        <v>54653</v>
      </c>
      <c r="R2895">
        <v>22510</v>
      </c>
      <c r="S2895">
        <v>32143</v>
      </c>
      <c r="T2895">
        <v>8.5</v>
      </c>
      <c r="U2895">
        <v>20.7</v>
      </c>
      <c r="V2895">
        <v>-4218</v>
      </c>
      <c r="W2895">
        <v>-1.6</v>
      </c>
      <c r="X2895">
        <v>38.200000000000003</v>
      </c>
      <c r="Y2895">
        <v>135</v>
      </c>
      <c r="Z2895">
        <v>135</v>
      </c>
      <c r="AA2895">
        <v>18847</v>
      </c>
      <c r="AB2895">
        <v>0</v>
      </c>
    </row>
    <row r="2896" spans="1:28" x14ac:dyDescent="0.35">
      <c r="A2896">
        <v>2005</v>
      </c>
      <c r="B2896" t="s">
        <v>49</v>
      </c>
      <c r="C2896" t="s">
        <v>59</v>
      </c>
      <c r="D2896">
        <v>4537</v>
      </c>
      <c r="E2896">
        <v>6200</v>
      </c>
      <c r="F2896">
        <v>315966</v>
      </c>
      <c r="G2896">
        <v>315422</v>
      </c>
      <c r="H2896">
        <v>184</v>
      </c>
      <c r="I2896">
        <v>3</v>
      </c>
      <c r="J2896">
        <v>180</v>
      </c>
      <c r="K2896">
        <v>2.9</v>
      </c>
      <c r="L2896">
        <v>50797</v>
      </c>
      <c r="M2896">
        <v>4865</v>
      </c>
      <c r="N2896">
        <v>45932</v>
      </c>
      <c r="O2896">
        <v>1.5</v>
      </c>
      <c r="P2896">
        <v>16.100000000000001</v>
      </c>
      <c r="Q2896">
        <v>49708</v>
      </c>
      <c r="R2896">
        <v>18079</v>
      </c>
      <c r="S2896">
        <v>31629</v>
      </c>
      <c r="T2896">
        <v>5.7</v>
      </c>
      <c r="U2896">
        <v>15.8</v>
      </c>
      <c r="V2896">
        <v>1089</v>
      </c>
      <c r="W2896">
        <v>0.3</v>
      </c>
      <c r="X2896">
        <v>31.6</v>
      </c>
      <c r="Y2896">
        <v>119</v>
      </c>
      <c r="Z2896">
        <v>121</v>
      </c>
      <c r="AA2896">
        <v>15642</v>
      </c>
      <c r="AB2896">
        <v>0</v>
      </c>
    </row>
    <row r="2897" spans="1:28" x14ac:dyDescent="0.35">
      <c r="A2897">
        <v>2005</v>
      </c>
      <c r="B2897" t="s">
        <v>49</v>
      </c>
      <c r="C2897" t="s">
        <v>60</v>
      </c>
      <c r="D2897">
        <v>3954</v>
      </c>
      <c r="E2897">
        <v>5500</v>
      </c>
      <c r="F2897">
        <v>274436</v>
      </c>
      <c r="G2897">
        <v>273895</v>
      </c>
      <c r="H2897">
        <v>206</v>
      </c>
      <c r="I2897">
        <v>3.8</v>
      </c>
      <c r="J2897">
        <v>137</v>
      </c>
      <c r="K2897">
        <v>2.5</v>
      </c>
      <c r="L2897">
        <v>42793</v>
      </c>
      <c r="M2897">
        <v>4040</v>
      </c>
      <c r="N2897">
        <v>38753</v>
      </c>
      <c r="O2897">
        <v>1.5</v>
      </c>
      <c r="P2897">
        <v>15.6</v>
      </c>
      <c r="Q2897">
        <v>41710</v>
      </c>
      <c r="R2897">
        <v>14765</v>
      </c>
      <c r="S2897">
        <v>26945</v>
      </c>
      <c r="T2897">
        <v>5.4</v>
      </c>
      <c r="U2897">
        <v>15.2</v>
      </c>
      <c r="V2897">
        <v>1083</v>
      </c>
      <c r="W2897">
        <v>0.4</v>
      </c>
      <c r="X2897">
        <v>30.4</v>
      </c>
      <c r="Y2897">
        <v>92</v>
      </c>
      <c r="Z2897">
        <v>95</v>
      </c>
      <c r="AA2897">
        <v>12380</v>
      </c>
      <c r="AB2897">
        <v>0</v>
      </c>
    </row>
    <row r="2898" spans="1:28" x14ac:dyDescent="0.35">
      <c r="A2898">
        <v>2005</v>
      </c>
      <c r="B2898" t="s">
        <v>49</v>
      </c>
      <c r="C2898" t="s">
        <v>61</v>
      </c>
      <c r="D2898">
        <v>4152</v>
      </c>
      <c r="E2898">
        <v>6145</v>
      </c>
      <c r="F2898">
        <v>286670</v>
      </c>
      <c r="G2898">
        <v>286842</v>
      </c>
      <c r="H2898">
        <v>166</v>
      </c>
      <c r="I2898">
        <v>2.7</v>
      </c>
      <c r="J2898">
        <v>143</v>
      </c>
      <c r="K2898">
        <v>2.2999999999999998</v>
      </c>
      <c r="L2898">
        <v>43407</v>
      </c>
      <c r="M2898">
        <v>5816</v>
      </c>
      <c r="N2898">
        <v>37591</v>
      </c>
      <c r="O2898">
        <v>2</v>
      </c>
      <c r="P2898">
        <v>15.1</v>
      </c>
      <c r="Q2898">
        <v>43751</v>
      </c>
      <c r="R2898">
        <v>13681</v>
      </c>
      <c r="S2898">
        <v>30070</v>
      </c>
      <c r="T2898">
        <v>4.8</v>
      </c>
      <c r="U2898">
        <v>15.3</v>
      </c>
      <c r="V2898">
        <v>-344</v>
      </c>
      <c r="W2898">
        <v>-0.2</v>
      </c>
      <c r="X2898">
        <v>30.2</v>
      </c>
      <c r="Y2898">
        <v>81</v>
      </c>
      <c r="Z2898">
        <v>86</v>
      </c>
      <c r="AA2898">
        <v>11124</v>
      </c>
      <c r="AB2898">
        <v>0</v>
      </c>
    </row>
    <row r="2899" spans="1:28" x14ac:dyDescent="0.35">
      <c r="A2899">
        <v>2005</v>
      </c>
      <c r="B2899" t="s">
        <v>49</v>
      </c>
      <c r="C2899" t="s">
        <v>62</v>
      </c>
      <c r="D2899">
        <v>18791</v>
      </c>
      <c r="E2899">
        <v>30291</v>
      </c>
      <c r="F2899">
        <v>1286565</v>
      </c>
      <c r="G2899">
        <v>1295348</v>
      </c>
      <c r="H2899">
        <v>1006</v>
      </c>
      <c r="I2899">
        <v>3.3</v>
      </c>
      <c r="J2899">
        <v>725</v>
      </c>
      <c r="K2899">
        <v>2.4</v>
      </c>
      <c r="L2899">
        <v>169796</v>
      </c>
      <c r="M2899">
        <v>23602</v>
      </c>
      <c r="N2899">
        <v>146194</v>
      </c>
      <c r="O2899">
        <v>1.8</v>
      </c>
      <c r="P2899">
        <v>13.1</v>
      </c>
      <c r="Q2899">
        <v>187361</v>
      </c>
      <c r="R2899">
        <v>54488</v>
      </c>
      <c r="S2899">
        <v>132873</v>
      </c>
      <c r="T2899">
        <v>4.2</v>
      </c>
      <c r="U2899">
        <v>14.5</v>
      </c>
      <c r="V2899">
        <v>-17565</v>
      </c>
      <c r="W2899">
        <v>-1.4</v>
      </c>
      <c r="X2899">
        <v>26.2</v>
      </c>
      <c r="Y2899">
        <v>307</v>
      </c>
      <c r="Z2899">
        <v>348</v>
      </c>
      <c r="AA2899">
        <v>40988</v>
      </c>
      <c r="AB2899">
        <v>0</v>
      </c>
    </row>
    <row r="2900" spans="1:28" x14ac:dyDescent="0.35">
      <c r="A2900">
        <v>2005</v>
      </c>
      <c r="B2900" t="s">
        <v>49</v>
      </c>
      <c r="C2900" t="s">
        <v>63</v>
      </c>
      <c r="D2900">
        <v>13879</v>
      </c>
      <c r="E2900">
        <v>19939</v>
      </c>
      <c r="F2900">
        <v>941999</v>
      </c>
      <c r="G2900">
        <v>950915</v>
      </c>
      <c r="H2900">
        <v>548</v>
      </c>
      <c r="I2900">
        <v>2.8</v>
      </c>
      <c r="J2900">
        <v>381</v>
      </c>
      <c r="K2900">
        <v>1.9</v>
      </c>
      <c r="L2900">
        <v>109778</v>
      </c>
      <c r="M2900">
        <v>13973</v>
      </c>
      <c r="N2900">
        <v>95805</v>
      </c>
      <c r="O2900">
        <v>1.5</v>
      </c>
      <c r="P2900">
        <v>11.5</v>
      </c>
      <c r="Q2900">
        <v>127610</v>
      </c>
      <c r="R2900">
        <v>30697</v>
      </c>
      <c r="S2900">
        <v>96913</v>
      </c>
      <c r="T2900">
        <v>3.2</v>
      </c>
      <c r="U2900">
        <v>13.4</v>
      </c>
      <c r="V2900">
        <v>-17832</v>
      </c>
      <c r="W2900">
        <v>-1.9</v>
      </c>
      <c r="X2900">
        <v>23</v>
      </c>
      <c r="Y2900">
        <v>169</v>
      </c>
      <c r="Z2900">
        <v>172</v>
      </c>
      <c r="AA2900">
        <v>23078</v>
      </c>
      <c r="AB2900">
        <v>0</v>
      </c>
    </row>
    <row r="2901" spans="1:28" x14ac:dyDescent="0.35">
      <c r="A2901">
        <v>2005</v>
      </c>
      <c r="B2901" t="s">
        <v>49</v>
      </c>
      <c r="C2901" t="s">
        <v>64</v>
      </c>
      <c r="D2901">
        <v>13907</v>
      </c>
      <c r="E2901">
        <v>22757</v>
      </c>
      <c r="F2901">
        <v>946564</v>
      </c>
      <c r="G2901">
        <v>953946</v>
      </c>
      <c r="H2901">
        <v>566</v>
      </c>
      <c r="I2901">
        <v>2.5</v>
      </c>
      <c r="J2901">
        <v>465</v>
      </c>
      <c r="K2901">
        <v>2</v>
      </c>
      <c r="L2901">
        <v>97129</v>
      </c>
      <c r="M2901">
        <v>13580</v>
      </c>
      <c r="N2901">
        <v>83549</v>
      </c>
      <c r="O2901">
        <v>1.4</v>
      </c>
      <c r="P2901">
        <v>10.199999999999999</v>
      </c>
      <c r="Q2901">
        <v>111893</v>
      </c>
      <c r="R2901">
        <v>25312</v>
      </c>
      <c r="S2901">
        <v>86581</v>
      </c>
      <c r="T2901">
        <v>2.7</v>
      </c>
      <c r="U2901">
        <v>11.7</v>
      </c>
      <c r="V2901">
        <v>-14764</v>
      </c>
      <c r="W2901">
        <v>-1.5</v>
      </c>
      <c r="X2901">
        <v>20.399999999999999</v>
      </c>
      <c r="Y2901">
        <v>118</v>
      </c>
      <c r="Z2901">
        <v>129</v>
      </c>
      <c r="AA2901">
        <v>15951</v>
      </c>
      <c r="AB2901">
        <v>0</v>
      </c>
    </row>
    <row r="2902" spans="1:28" x14ac:dyDescent="0.35">
      <c r="A2902">
        <v>2005</v>
      </c>
      <c r="B2902" t="s">
        <v>49</v>
      </c>
      <c r="C2902" t="s">
        <v>65</v>
      </c>
      <c r="D2902">
        <v>11992</v>
      </c>
      <c r="E2902">
        <v>21631</v>
      </c>
      <c r="F2902">
        <v>821200</v>
      </c>
      <c r="G2902">
        <v>828252</v>
      </c>
      <c r="H2902">
        <v>480</v>
      </c>
      <c r="I2902">
        <v>2.2000000000000002</v>
      </c>
      <c r="J2902">
        <v>394</v>
      </c>
      <c r="K2902">
        <v>1.8</v>
      </c>
      <c r="L2902">
        <v>77984</v>
      </c>
      <c r="M2902">
        <v>12251</v>
      </c>
      <c r="N2902">
        <v>65733</v>
      </c>
      <c r="O2902">
        <v>1.5</v>
      </c>
      <c r="P2902">
        <v>9.4</v>
      </c>
      <c r="Q2902">
        <v>92088</v>
      </c>
      <c r="R2902">
        <v>21184</v>
      </c>
      <c r="S2902">
        <v>70904</v>
      </c>
      <c r="T2902">
        <v>2.6</v>
      </c>
      <c r="U2902">
        <v>11.1</v>
      </c>
      <c r="V2902">
        <v>-14104</v>
      </c>
      <c r="W2902">
        <v>-1.7</v>
      </c>
      <c r="X2902">
        <v>18.8</v>
      </c>
      <c r="Y2902">
        <v>89</v>
      </c>
      <c r="Z2902">
        <v>117</v>
      </c>
      <c r="AA2902">
        <v>12349</v>
      </c>
      <c r="AB2902">
        <v>0</v>
      </c>
    </row>
    <row r="2903" spans="1:28" x14ac:dyDescent="0.35">
      <c r="A2903">
        <v>2005</v>
      </c>
      <c r="B2903" t="s">
        <v>49</v>
      </c>
      <c r="C2903" t="s">
        <v>66</v>
      </c>
      <c r="D2903">
        <v>7559</v>
      </c>
      <c r="E2903">
        <v>17624</v>
      </c>
      <c r="F2903">
        <v>519813</v>
      </c>
      <c r="G2903">
        <v>523055</v>
      </c>
      <c r="H2903">
        <v>470</v>
      </c>
      <c r="I2903">
        <v>2.7</v>
      </c>
      <c r="J2903">
        <v>486</v>
      </c>
      <c r="K2903">
        <v>2.8</v>
      </c>
      <c r="L2903">
        <v>49512</v>
      </c>
      <c r="M2903">
        <v>10216</v>
      </c>
      <c r="N2903">
        <v>39296</v>
      </c>
      <c r="O2903">
        <v>2</v>
      </c>
      <c r="P2903">
        <v>9.5</v>
      </c>
      <c r="Q2903">
        <v>55995</v>
      </c>
      <c r="R2903">
        <v>12721</v>
      </c>
      <c r="S2903">
        <v>43274</v>
      </c>
      <c r="T2903">
        <v>2.4</v>
      </c>
      <c r="U2903">
        <v>10.7</v>
      </c>
      <c r="V2903">
        <v>-6483</v>
      </c>
      <c r="W2903">
        <v>-1.2</v>
      </c>
      <c r="X2903">
        <v>19</v>
      </c>
      <c r="Y2903">
        <v>43</v>
      </c>
      <c r="Z2903">
        <v>64</v>
      </c>
      <c r="AA2903">
        <v>5939</v>
      </c>
      <c r="AB2903">
        <v>0</v>
      </c>
    </row>
    <row r="2904" spans="1:28" x14ac:dyDescent="0.35">
      <c r="A2904">
        <v>2005</v>
      </c>
      <c r="B2904" t="s">
        <v>49</v>
      </c>
      <c r="C2904" t="s">
        <v>45</v>
      </c>
      <c r="D2904">
        <v>33960</v>
      </c>
      <c r="E2904">
        <v>66895</v>
      </c>
      <c r="F2904">
        <v>2347353</v>
      </c>
      <c r="G2904">
        <v>2363351</v>
      </c>
      <c r="H2904">
        <v>1552</v>
      </c>
      <c r="I2904">
        <v>2.2999999999999998</v>
      </c>
      <c r="J2904">
        <v>1428</v>
      </c>
      <c r="K2904">
        <v>2.1</v>
      </c>
      <c r="L2904">
        <v>199809</v>
      </c>
      <c r="M2904">
        <v>38247</v>
      </c>
      <c r="N2904">
        <v>161562</v>
      </c>
      <c r="O2904">
        <v>1.6</v>
      </c>
      <c r="P2904">
        <v>8.5</v>
      </c>
      <c r="Q2904">
        <v>231805</v>
      </c>
      <c r="R2904">
        <v>53845</v>
      </c>
      <c r="S2904">
        <v>177960</v>
      </c>
      <c r="T2904">
        <v>2.2999999999999998</v>
      </c>
      <c r="U2904">
        <v>9.8000000000000007</v>
      </c>
      <c r="V2904">
        <v>-31996</v>
      </c>
      <c r="W2904">
        <v>-1.3</v>
      </c>
      <c r="X2904">
        <v>17</v>
      </c>
      <c r="Y2904">
        <v>212</v>
      </c>
      <c r="Z2904">
        <v>398</v>
      </c>
      <c r="AA2904">
        <v>28713</v>
      </c>
      <c r="AB2904">
        <v>0</v>
      </c>
    </row>
    <row r="2905" spans="1:28" x14ac:dyDescent="0.35">
      <c r="A2905">
        <v>2005</v>
      </c>
      <c r="B2905" t="s">
        <v>50</v>
      </c>
      <c r="C2905" t="s">
        <v>44</v>
      </c>
      <c r="D2905">
        <v>736</v>
      </c>
      <c r="E2905">
        <v>1574</v>
      </c>
      <c r="F2905">
        <v>216767</v>
      </c>
      <c r="G2905">
        <v>109188</v>
      </c>
      <c r="H2905">
        <v>1544</v>
      </c>
      <c r="I2905">
        <v>196.2</v>
      </c>
      <c r="J2905">
        <v>0</v>
      </c>
      <c r="K2905">
        <v>0</v>
      </c>
      <c r="L2905">
        <v>215158</v>
      </c>
      <c r="M2905">
        <v>215158</v>
      </c>
      <c r="N2905">
        <v>0</v>
      </c>
      <c r="O2905">
        <v>197.1</v>
      </c>
      <c r="P2905">
        <v>197.1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215158</v>
      </c>
      <c r="W2905">
        <v>197.1</v>
      </c>
      <c r="X2905">
        <v>0</v>
      </c>
      <c r="AB2905">
        <v>0</v>
      </c>
    </row>
    <row r="2906" spans="1:28" x14ac:dyDescent="0.35">
      <c r="A2906">
        <v>2005</v>
      </c>
      <c r="B2906" t="s">
        <v>50</v>
      </c>
      <c r="C2906" t="s">
        <v>57</v>
      </c>
      <c r="D2906">
        <v>1666</v>
      </c>
      <c r="E2906">
        <v>2232</v>
      </c>
      <c r="F2906">
        <v>258143</v>
      </c>
      <c r="G2906">
        <v>272503</v>
      </c>
      <c r="H2906">
        <v>141</v>
      </c>
      <c r="I2906">
        <v>6.2</v>
      </c>
      <c r="J2906">
        <v>236</v>
      </c>
      <c r="K2906">
        <v>10.3</v>
      </c>
      <c r="L2906">
        <v>69746</v>
      </c>
      <c r="M2906">
        <v>4132</v>
      </c>
      <c r="N2906">
        <v>65614</v>
      </c>
      <c r="O2906">
        <v>1.5</v>
      </c>
      <c r="P2906">
        <v>25.6</v>
      </c>
      <c r="Q2906">
        <v>98466</v>
      </c>
      <c r="R2906">
        <v>66048</v>
      </c>
      <c r="S2906">
        <v>32418</v>
      </c>
      <c r="T2906">
        <v>24.2</v>
      </c>
      <c r="U2906">
        <v>36.1</v>
      </c>
      <c r="V2906">
        <v>-28720</v>
      </c>
      <c r="W2906">
        <v>-10.5</v>
      </c>
      <c r="X2906">
        <v>51.2</v>
      </c>
      <c r="Y2906">
        <v>187</v>
      </c>
      <c r="Z2906">
        <v>187</v>
      </c>
      <c r="AA2906">
        <v>56913</v>
      </c>
      <c r="AB2906">
        <v>0</v>
      </c>
    </row>
    <row r="2907" spans="1:28" x14ac:dyDescent="0.35">
      <c r="A2907">
        <v>2005</v>
      </c>
      <c r="B2907" t="s">
        <v>50</v>
      </c>
      <c r="C2907" t="s">
        <v>58</v>
      </c>
      <c r="D2907">
        <v>1682</v>
      </c>
      <c r="E2907">
        <v>2626</v>
      </c>
      <c r="F2907">
        <v>256094</v>
      </c>
      <c r="G2907">
        <v>256726</v>
      </c>
      <c r="H2907">
        <v>171</v>
      </c>
      <c r="I2907">
        <v>6.6</v>
      </c>
      <c r="J2907">
        <v>124</v>
      </c>
      <c r="K2907">
        <v>4.8</v>
      </c>
      <c r="L2907">
        <v>53958</v>
      </c>
      <c r="M2907">
        <v>7338</v>
      </c>
      <c r="N2907">
        <v>46620</v>
      </c>
      <c r="O2907">
        <v>2.9</v>
      </c>
      <c r="P2907">
        <v>21</v>
      </c>
      <c r="Q2907">
        <v>55222</v>
      </c>
      <c r="R2907">
        <v>25098</v>
      </c>
      <c r="S2907">
        <v>30124</v>
      </c>
      <c r="T2907">
        <v>9.8000000000000007</v>
      </c>
      <c r="U2907">
        <v>21.5</v>
      </c>
      <c r="V2907">
        <v>-1264</v>
      </c>
      <c r="W2907">
        <v>-0.5</v>
      </c>
      <c r="X2907">
        <v>42</v>
      </c>
      <c r="Y2907">
        <v>75</v>
      </c>
      <c r="Z2907">
        <v>84</v>
      </c>
      <c r="AA2907">
        <v>21867</v>
      </c>
      <c r="AB2907">
        <v>0</v>
      </c>
    </row>
    <row r="2908" spans="1:28" x14ac:dyDescent="0.35">
      <c r="A2908">
        <v>2005</v>
      </c>
      <c r="B2908" t="s">
        <v>50</v>
      </c>
      <c r="C2908" t="s">
        <v>59</v>
      </c>
      <c r="D2908">
        <v>2034</v>
      </c>
      <c r="E2908">
        <v>3765</v>
      </c>
      <c r="F2908">
        <v>308093</v>
      </c>
      <c r="G2908">
        <v>307361</v>
      </c>
      <c r="H2908">
        <v>164</v>
      </c>
      <c r="I2908">
        <v>4.4000000000000004</v>
      </c>
      <c r="J2908">
        <v>103</v>
      </c>
      <c r="K2908">
        <v>2.8</v>
      </c>
      <c r="L2908">
        <v>51661</v>
      </c>
      <c r="M2908">
        <v>6096</v>
      </c>
      <c r="N2908">
        <v>45565</v>
      </c>
      <c r="O2908">
        <v>2</v>
      </c>
      <c r="P2908">
        <v>16.8</v>
      </c>
      <c r="Q2908">
        <v>50196</v>
      </c>
      <c r="R2908">
        <v>18783</v>
      </c>
      <c r="S2908">
        <v>31413</v>
      </c>
      <c r="T2908">
        <v>6.1</v>
      </c>
      <c r="U2908">
        <v>16.3</v>
      </c>
      <c r="V2908">
        <v>1465</v>
      </c>
      <c r="W2908">
        <v>0.5</v>
      </c>
      <c r="X2908">
        <v>32.6</v>
      </c>
      <c r="Y2908">
        <v>49</v>
      </c>
      <c r="Z2908">
        <v>49</v>
      </c>
      <c r="AA2908">
        <v>14963</v>
      </c>
      <c r="AB2908">
        <v>0</v>
      </c>
    </row>
    <row r="2909" spans="1:28" x14ac:dyDescent="0.35">
      <c r="A2909">
        <v>2005</v>
      </c>
      <c r="B2909" t="s">
        <v>50</v>
      </c>
      <c r="C2909" t="s">
        <v>60</v>
      </c>
      <c r="D2909">
        <v>1681</v>
      </c>
      <c r="E2909">
        <v>2960</v>
      </c>
      <c r="F2909">
        <v>252728</v>
      </c>
      <c r="G2909">
        <v>251408</v>
      </c>
      <c r="H2909">
        <v>177</v>
      </c>
      <c r="I2909">
        <v>6.1</v>
      </c>
      <c r="J2909">
        <v>91</v>
      </c>
      <c r="K2909">
        <v>3.1</v>
      </c>
      <c r="L2909">
        <v>41503</v>
      </c>
      <c r="M2909">
        <v>6401</v>
      </c>
      <c r="N2909">
        <v>35102</v>
      </c>
      <c r="O2909">
        <v>2.5</v>
      </c>
      <c r="P2909">
        <v>16.5</v>
      </c>
      <c r="Q2909">
        <v>38862</v>
      </c>
      <c r="R2909">
        <v>14748</v>
      </c>
      <c r="S2909">
        <v>24114</v>
      </c>
      <c r="T2909">
        <v>5.9</v>
      </c>
      <c r="U2909">
        <v>15.5</v>
      </c>
      <c r="V2909">
        <v>2641</v>
      </c>
      <c r="W2909">
        <v>1</v>
      </c>
      <c r="X2909">
        <v>31</v>
      </c>
      <c r="Y2909">
        <v>37</v>
      </c>
      <c r="Z2909">
        <v>37</v>
      </c>
      <c r="AA2909">
        <v>10761</v>
      </c>
      <c r="AB2909">
        <v>0</v>
      </c>
    </row>
    <row r="2910" spans="1:28" x14ac:dyDescent="0.35">
      <c r="A2910">
        <v>2005</v>
      </c>
      <c r="B2910" t="s">
        <v>50</v>
      </c>
      <c r="C2910" t="s">
        <v>61</v>
      </c>
      <c r="D2910">
        <v>1777</v>
      </c>
      <c r="E2910">
        <v>3520</v>
      </c>
      <c r="F2910">
        <v>266359</v>
      </c>
      <c r="G2910">
        <v>262488</v>
      </c>
      <c r="H2910">
        <v>148</v>
      </c>
      <c r="I2910">
        <v>4.2</v>
      </c>
      <c r="J2910">
        <v>109</v>
      </c>
      <c r="K2910">
        <v>3.1</v>
      </c>
      <c r="L2910">
        <v>43526</v>
      </c>
      <c r="M2910">
        <v>6383</v>
      </c>
      <c r="N2910">
        <v>37143</v>
      </c>
      <c r="O2910">
        <v>2.4</v>
      </c>
      <c r="P2910">
        <v>16.600000000000001</v>
      </c>
      <c r="Q2910">
        <v>35783</v>
      </c>
      <c r="R2910">
        <v>12448</v>
      </c>
      <c r="S2910">
        <v>23335</v>
      </c>
      <c r="T2910">
        <v>4.7</v>
      </c>
      <c r="U2910">
        <v>13.6</v>
      </c>
      <c r="V2910">
        <v>7743</v>
      </c>
      <c r="W2910">
        <v>3</v>
      </c>
      <c r="X2910">
        <v>27.2</v>
      </c>
      <c r="Y2910">
        <v>33</v>
      </c>
      <c r="Z2910">
        <v>43</v>
      </c>
      <c r="AA2910">
        <v>9313</v>
      </c>
      <c r="AB2910">
        <v>0</v>
      </c>
    </row>
    <row r="2911" spans="1:28" x14ac:dyDescent="0.35">
      <c r="A2911">
        <v>2005</v>
      </c>
      <c r="B2911" t="s">
        <v>50</v>
      </c>
      <c r="C2911" t="s">
        <v>62</v>
      </c>
      <c r="D2911">
        <v>8375</v>
      </c>
      <c r="E2911">
        <v>20801</v>
      </c>
      <c r="F2911">
        <v>1260027</v>
      </c>
      <c r="G2911">
        <v>1255441</v>
      </c>
      <c r="H2911">
        <v>928</v>
      </c>
      <c r="I2911">
        <v>4.5</v>
      </c>
      <c r="J2911">
        <v>504</v>
      </c>
      <c r="K2911">
        <v>2.4</v>
      </c>
      <c r="L2911">
        <v>186492</v>
      </c>
      <c r="M2911">
        <v>30320</v>
      </c>
      <c r="N2911">
        <v>156172</v>
      </c>
      <c r="O2911">
        <v>2.4</v>
      </c>
      <c r="P2911">
        <v>14.9</v>
      </c>
      <c r="Q2911">
        <v>177320</v>
      </c>
      <c r="R2911">
        <v>58680</v>
      </c>
      <c r="S2911">
        <v>118640</v>
      </c>
      <c r="T2911">
        <v>4.7</v>
      </c>
      <c r="U2911">
        <v>14.1</v>
      </c>
      <c r="V2911">
        <v>9172</v>
      </c>
      <c r="W2911">
        <v>0.8</v>
      </c>
      <c r="X2911">
        <v>28.2</v>
      </c>
      <c r="Y2911">
        <v>148</v>
      </c>
      <c r="Z2911">
        <v>170</v>
      </c>
      <c r="AA2911">
        <v>44789</v>
      </c>
      <c r="AB2911">
        <v>0</v>
      </c>
    </row>
    <row r="2912" spans="1:28" x14ac:dyDescent="0.35">
      <c r="A2912">
        <v>2005</v>
      </c>
      <c r="B2912" t="s">
        <v>50</v>
      </c>
      <c r="C2912" t="s">
        <v>63</v>
      </c>
      <c r="D2912">
        <v>6356</v>
      </c>
      <c r="E2912">
        <v>15701</v>
      </c>
      <c r="F2912">
        <v>955802</v>
      </c>
      <c r="G2912">
        <v>950943</v>
      </c>
      <c r="H2912">
        <v>733</v>
      </c>
      <c r="I2912">
        <v>4.7</v>
      </c>
      <c r="J2912">
        <v>379</v>
      </c>
      <c r="K2912">
        <v>2.4</v>
      </c>
      <c r="L2912">
        <v>122705</v>
      </c>
      <c r="M2912">
        <v>22157</v>
      </c>
      <c r="N2912">
        <v>100548</v>
      </c>
      <c r="O2912">
        <v>2.2999999999999998</v>
      </c>
      <c r="P2912">
        <v>12.9</v>
      </c>
      <c r="Q2912">
        <v>112986</v>
      </c>
      <c r="R2912">
        <v>26589</v>
      </c>
      <c r="S2912">
        <v>86397</v>
      </c>
      <c r="T2912">
        <v>2.8</v>
      </c>
      <c r="U2912">
        <v>11.9</v>
      </c>
      <c r="V2912">
        <v>9719</v>
      </c>
      <c r="W2912">
        <v>1</v>
      </c>
      <c r="X2912">
        <v>23.8</v>
      </c>
      <c r="Y2912">
        <v>63</v>
      </c>
      <c r="Z2912">
        <v>73</v>
      </c>
      <c r="AA2912">
        <v>18568</v>
      </c>
      <c r="AB2912">
        <v>0</v>
      </c>
    </row>
    <row r="2913" spans="1:28" x14ac:dyDescent="0.35">
      <c r="A2913">
        <v>2005</v>
      </c>
      <c r="B2913" t="s">
        <v>50</v>
      </c>
      <c r="C2913" t="s">
        <v>64</v>
      </c>
      <c r="D2913">
        <v>7242</v>
      </c>
      <c r="E2913">
        <v>21034</v>
      </c>
      <c r="F2913">
        <v>1089937</v>
      </c>
      <c r="G2913">
        <v>1085298</v>
      </c>
      <c r="H2913">
        <v>930</v>
      </c>
      <c r="I2913">
        <v>4.5</v>
      </c>
      <c r="J2913">
        <v>432</v>
      </c>
      <c r="K2913">
        <v>2.1</v>
      </c>
      <c r="L2913">
        <v>123294</v>
      </c>
      <c r="M2913">
        <v>23908</v>
      </c>
      <c r="N2913">
        <v>99386</v>
      </c>
      <c r="O2913">
        <v>2.2000000000000002</v>
      </c>
      <c r="P2913">
        <v>11.4</v>
      </c>
      <c r="Q2913">
        <v>114015</v>
      </c>
      <c r="R2913">
        <v>25875</v>
      </c>
      <c r="S2913">
        <v>88140</v>
      </c>
      <c r="T2913">
        <v>2.4</v>
      </c>
      <c r="U2913">
        <v>10.5</v>
      </c>
      <c r="V2913">
        <v>9279</v>
      </c>
      <c r="W2913">
        <v>0.9</v>
      </c>
      <c r="X2913">
        <v>21</v>
      </c>
      <c r="Y2913">
        <v>49</v>
      </c>
      <c r="Z2913">
        <v>71</v>
      </c>
      <c r="AA2913">
        <v>15123</v>
      </c>
      <c r="AB2913">
        <v>0</v>
      </c>
    </row>
    <row r="2914" spans="1:28" x14ac:dyDescent="0.35">
      <c r="A2914">
        <v>2005</v>
      </c>
      <c r="B2914" t="s">
        <v>50</v>
      </c>
      <c r="C2914" t="s">
        <v>65</v>
      </c>
      <c r="D2914">
        <v>6671</v>
      </c>
      <c r="E2914">
        <v>22102</v>
      </c>
      <c r="F2914">
        <v>1004379</v>
      </c>
      <c r="G2914">
        <v>1005347</v>
      </c>
      <c r="H2914">
        <v>700</v>
      </c>
      <c r="I2914">
        <v>3.2</v>
      </c>
      <c r="J2914">
        <v>413</v>
      </c>
      <c r="K2914">
        <v>1.9</v>
      </c>
      <c r="L2914">
        <v>99716</v>
      </c>
      <c r="M2914">
        <v>16006</v>
      </c>
      <c r="N2914">
        <v>83710</v>
      </c>
      <c r="O2914">
        <v>1.6</v>
      </c>
      <c r="P2914">
        <v>9.9</v>
      </c>
      <c r="Q2914">
        <v>101652</v>
      </c>
      <c r="R2914">
        <v>25998</v>
      </c>
      <c r="S2914">
        <v>75654</v>
      </c>
      <c r="T2914">
        <v>2.6</v>
      </c>
      <c r="U2914">
        <v>10.1</v>
      </c>
      <c r="V2914">
        <v>-1936</v>
      </c>
      <c r="W2914">
        <v>-0.2</v>
      </c>
      <c r="X2914">
        <v>19.8</v>
      </c>
      <c r="Y2914">
        <v>48</v>
      </c>
      <c r="Z2914">
        <v>63</v>
      </c>
      <c r="AA2914">
        <v>15455</v>
      </c>
      <c r="AB2914">
        <v>0</v>
      </c>
    </row>
    <row r="2915" spans="1:28" x14ac:dyDescent="0.35">
      <c r="A2915">
        <v>2005</v>
      </c>
      <c r="B2915" t="s">
        <v>50</v>
      </c>
      <c r="C2915" t="s">
        <v>66</v>
      </c>
      <c r="D2915">
        <v>4801</v>
      </c>
      <c r="E2915">
        <v>22081</v>
      </c>
      <c r="F2915">
        <v>739908</v>
      </c>
      <c r="G2915">
        <v>734506</v>
      </c>
      <c r="H2915">
        <v>798</v>
      </c>
      <c r="I2915">
        <v>3.6</v>
      </c>
      <c r="J2915">
        <v>371</v>
      </c>
      <c r="K2915">
        <v>1.7</v>
      </c>
      <c r="L2915">
        <v>76749</v>
      </c>
      <c r="M2915">
        <v>16170</v>
      </c>
      <c r="N2915">
        <v>60579</v>
      </c>
      <c r="O2915">
        <v>2.2000000000000002</v>
      </c>
      <c r="P2915">
        <v>10.4</v>
      </c>
      <c r="Q2915">
        <v>65945</v>
      </c>
      <c r="R2915">
        <v>13935</v>
      </c>
      <c r="S2915">
        <v>52010</v>
      </c>
      <c r="T2915">
        <v>1.9</v>
      </c>
      <c r="U2915">
        <v>9</v>
      </c>
      <c r="V2915">
        <v>10804</v>
      </c>
      <c r="W2915">
        <v>1.4</v>
      </c>
      <c r="X2915">
        <v>18</v>
      </c>
      <c r="Y2915">
        <v>22</v>
      </c>
      <c r="Z2915">
        <v>24</v>
      </c>
      <c r="AA2915">
        <v>6750</v>
      </c>
      <c r="AB2915">
        <v>0</v>
      </c>
    </row>
    <row r="2916" spans="1:28" x14ac:dyDescent="0.35">
      <c r="A2916">
        <v>2005</v>
      </c>
      <c r="B2916" t="s">
        <v>50</v>
      </c>
      <c r="C2916" t="s">
        <v>45</v>
      </c>
      <c r="D2916">
        <v>23188</v>
      </c>
      <c r="E2916">
        <v>82550</v>
      </c>
      <c r="F2916">
        <v>3553888</v>
      </c>
      <c r="G2916">
        <v>3541677</v>
      </c>
      <c r="H2916">
        <v>2612</v>
      </c>
      <c r="I2916">
        <v>3.2</v>
      </c>
      <c r="J2916">
        <v>1411</v>
      </c>
      <c r="K2916">
        <v>1.7</v>
      </c>
      <c r="L2916">
        <v>330660</v>
      </c>
      <c r="M2916">
        <v>76367</v>
      </c>
      <c r="N2916">
        <v>254293</v>
      </c>
      <c r="O2916">
        <v>2.2000000000000002</v>
      </c>
      <c r="P2916">
        <v>9.3000000000000007</v>
      </c>
      <c r="Q2916">
        <v>306237</v>
      </c>
      <c r="R2916">
        <v>72980</v>
      </c>
      <c r="S2916">
        <v>233257</v>
      </c>
      <c r="T2916">
        <v>2.1</v>
      </c>
      <c r="U2916">
        <v>8.6</v>
      </c>
      <c r="V2916">
        <v>24423</v>
      </c>
      <c r="W2916">
        <v>0.7</v>
      </c>
      <c r="X2916">
        <v>17.2</v>
      </c>
      <c r="Y2916">
        <v>126</v>
      </c>
      <c r="Z2916">
        <v>181</v>
      </c>
      <c r="AA2916">
        <v>38284</v>
      </c>
      <c r="AB2916">
        <v>0</v>
      </c>
    </row>
    <row r="2917" spans="1:28" x14ac:dyDescent="0.35">
      <c r="A2917">
        <v>2005</v>
      </c>
      <c r="B2917" t="s">
        <v>51</v>
      </c>
      <c r="C2917" t="s">
        <v>44</v>
      </c>
      <c r="D2917">
        <v>150</v>
      </c>
      <c r="E2917">
        <v>1480</v>
      </c>
      <c r="F2917">
        <v>106759</v>
      </c>
      <c r="G2917">
        <v>53659</v>
      </c>
      <c r="H2917">
        <v>1479</v>
      </c>
      <c r="I2917">
        <v>199.9</v>
      </c>
      <c r="J2917">
        <v>0</v>
      </c>
      <c r="K2917">
        <v>0</v>
      </c>
      <c r="L2917">
        <v>106201</v>
      </c>
      <c r="M2917">
        <v>106201</v>
      </c>
      <c r="N2917">
        <v>0</v>
      </c>
      <c r="O2917">
        <v>197.9</v>
      </c>
      <c r="P2917">
        <v>197.9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106201</v>
      </c>
      <c r="W2917">
        <v>197.9</v>
      </c>
      <c r="X2917">
        <v>0</v>
      </c>
      <c r="AB2917">
        <v>0</v>
      </c>
    </row>
    <row r="2918" spans="1:28" x14ac:dyDescent="0.35">
      <c r="A2918">
        <v>2005</v>
      </c>
      <c r="B2918" t="s">
        <v>51</v>
      </c>
      <c r="C2918" t="s">
        <v>57</v>
      </c>
      <c r="D2918">
        <v>367</v>
      </c>
      <c r="E2918">
        <v>611</v>
      </c>
      <c r="F2918">
        <v>125837</v>
      </c>
      <c r="G2918">
        <v>116366</v>
      </c>
      <c r="H2918">
        <v>51</v>
      </c>
      <c r="I2918">
        <v>8.6999999999999993</v>
      </c>
      <c r="J2918">
        <v>6</v>
      </c>
      <c r="K2918">
        <v>1</v>
      </c>
      <c r="L2918">
        <v>38538</v>
      </c>
      <c r="M2918">
        <v>2630</v>
      </c>
      <c r="N2918">
        <v>35908</v>
      </c>
      <c r="O2918">
        <v>2.2999999999999998</v>
      </c>
      <c r="P2918">
        <v>33.1</v>
      </c>
      <c r="Q2918">
        <v>19595</v>
      </c>
      <c r="R2918">
        <v>312</v>
      </c>
      <c r="S2918">
        <v>19283</v>
      </c>
      <c r="T2918">
        <v>0.3</v>
      </c>
      <c r="U2918">
        <v>16.8</v>
      </c>
      <c r="V2918">
        <v>18943</v>
      </c>
      <c r="W2918">
        <v>16.3</v>
      </c>
      <c r="X2918">
        <v>33.6</v>
      </c>
      <c r="AB2918">
        <v>0</v>
      </c>
    </row>
    <row r="2919" spans="1:28" x14ac:dyDescent="0.35">
      <c r="A2919">
        <v>2005</v>
      </c>
      <c r="B2919" t="s">
        <v>51</v>
      </c>
      <c r="C2919" t="s">
        <v>58</v>
      </c>
      <c r="D2919">
        <v>371</v>
      </c>
      <c r="E2919">
        <v>866</v>
      </c>
      <c r="F2919">
        <v>132584</v>
      </c>
      <c r="G2919">
        <v>131468</v>
      </c>
      <c r="H2919">
        <v>147</v>
      </c>
      <c r="I2919">
        <v>17.7</v>
      </c>
      <c r="J2919">
        <v>80</v>
      </c>
      <c r="K2919">
        <v>9.6</v>
      </c>
      <c r="L2919">
        <v>32578</v>
      </c>
      <c r="M2919">
        <v>4832</v>
      </c>
      <c r="N2919">
        <v>27746</v>
      </c>
      <c r="O2919">
        <v>3.7</v>
      </c>
      <c r="P2919">
        <v>24.8</v>
      </c>
      <c r="Q2919">
        <v>30346</v>
      </c>
      <c r="R2919">
        <v>17490</v>
      </c>
      <c r="S2919">
        <v>12856</v>
      </c>
      <c r="T2919">
        <v>13.3</v>
      </c>
      <c r="U2919">
        <v>23.1</v>
      </c>
      <c r="V2919">
        <v>2232</v>
      </c>
      <c r="W2919">
        <v>1.7</v>
      </c>
      <c r="X2919">
        <v>46.2</v>
      </c>
      <c r="Y2919">
        <v>21</v>
      </c>
      <c r="Z2919">
        <v>25</v>
      </c>
      <c r="AA2919">
        <v>14928</v>
      </c>
      <c r="AB2919">
        <v>0</v>
      </c>
    </row>
    <row r="2920" spans="1:28" x14ac:dyDescent="0.35">
      <c r="A2920">
        <v>2005</v>
      </c>
      <c r="B2920" t="s">
        <v>51</v>
      </c>
      <c r="C2920" t="s">
        <v>59</v>
      </c>
      <c r="D2920">
        <v>437</v>
      </c>
      <c r="E2920">
        <v>1274</v>
      </c>
      <c r="F2920">
        <v>148127</v>
      </c>
      <c r="G2920">
        <v>147322</v>
      </c>
      <c r="H2920">
        <v>111</v>
      </c>
      <c r="I2920">
        <v>9</v>
      </c>
      <c r="J2920">
        <v>45</v>
      </c>
      <c r="K2920">
        <v>3.6</v>
      </c>
      <c r="L2920">
        <v>26376</v>
      </c>
      <c r="M2920">
        <v>3937</v>
      </c>
      <c r="N2920">
        <v>22439</v>
      </c>
      <c r="O2920">
        <v>2.7</v>
      </c>
      <c r="P2920">
        <v>17.899999999999999</v>
      </c>
      <c r="Q2920">
        <v>24766</v>
      </c>
      <c r="R2920">
        <v>10839</v>
      </c>
      <c r="S2920">
        <v>13927</v>
      </c>
      <c r="T2920">
        <v>7.4</v>
      </c>
      <c r="U2920">
        <v>16.8</v>
      </c>
      <c r="V2920">
        <v>1610</v>
      </c>
      <c r="W2920">
        <v>1.1000000000000001</v>
      </c>
      <c r="X2920">
        <v>33.6</v>
      </c>
      <c r="Y2920">
        <v>12</v>
      </c>
      <c r="Z2920">
        <v>12</v>
      </c>
      <c r="AA2920">
        <v>8517</v>
      </c>
      <c r="AB2920">
        <v>0</v>
      </c>
    </row>
    <row r="2921" spans="1:28" x14ac:dyDescent="0.35">
      <c r="A2921">
        <v>2005</v>
      </c>
      <c r="B2921" t="s">
        <v>51</v>
      </c>
      <c r="C2921" t="s">
        <v>60</v>
      </c>
      <c r="D2921">
        <v>348</v>
      </c>
      <c r="E2921">
        <v>1077</v>
      </c>
      <c r="F2921">
        <v>119441</v>
      </c>
      <c r="G2921">
        <v>117496</v>
      </c>
      <c r="H2921">
        <v>97</v>
      </c>
      <c r="I2921">
        <v>9.3000000000000007</v>
      </c>
      <c r="J2921">
        <v>34</v>
      </c>
      <c r="K2921">
        <v>3.3</v>
      </c>
      <c r="L2921">
        <v>22960</v>
      </c>
      <c r="M2921">
        <v>2106</v>
      </c>
      <c r="N2921">
        <v>20854</v>
      </c>
      <c r="O2921">
        <v>1.8</v>
      </c>
      <c r="P2921">
        <v>19.5</v>
      </c>
      <c r="Q2921">
        <v>19069</v>
      </c>
      <c r="R2921">
        <v>6020</v>
      </c>
      <c r="S2921">
        <v>13049</v>
      </c>
      <c r="T2921">
        <v>5.0999999999999996</v>
      </c>
      <c r="U2921">
        <v>16.2</v>
      </c>
      <c r="V2921">
        <v>3891</v>
      </c>
      <c r="W2921">
        <v>3.3</v>
      </c>
      <c r="X2921">
        <v>32.4</v>
      </c>
      <c r="Y2921">
        <v>7</v>
      </c>
      <c r="Z2921">
        <v>7</v>
      </c>
      <c r="AA2921">
        <v>4781</v>
      </c>
      <c r="AB2921">
        <v>0</v>
      </c>
    </row>
    <row r="2922" spans="1:28" x14ac:dyDescent="0.35">
      <c r="A2922">
        <v>2005</v>
      </c>
      <c r="B2922" t="s">
        <v>51</v>
      </c>
      <c r="C2922" t="s">
        <v>61</v>
      </c>
      <c r="D2922">
        <v>411</v>
      </c>
      <c r="E2922">
        <v>1623</v>
      </c>
      <c r="F2922">
        <v>139499</v>
      </c>
      <c r="G2922">
        <v>137833</v>
      </c>
      <c r="H2922">
        <v>194</v>
      </c>
      <c r="I2922">
        <v>12.5</v>
      </c>
      <c r="J2922">
        <v>57</v>
      </c>
      <c r="K2922">
        <v>3.7</v>
      </c>
      <c r="L2922">
        <v>26712</v>
      </c>
      <c r="M2922">
        <v>3418</v>
      </c>
      <c r="N2922">
        <v>23294</v>
      </c>
      <c r="O2922">
        <v>2.5</v>
      </c>
      <c r="P2922">
        <v>19.399999999999999</v>
      </c>
      <c r="Q2922">
        <v>23379</v>
      </c>
      <c r="R2922">
        <v>10532</v>
      </c>
      <c r="S2922">
        <v>12847</v>
      </c>
      <c r="T2922">
        <v>7.6</v>
      </c>
      <c r="U2922">
        <v>17</v>
      </c>
      <c r="V2922">
        <v>3333</v>
      </c>
      <c r="W2922">
        <v>2.4</v>
      </c>
      <c r="X2922">
        <v>34</v>
      </c>
      <c r="Y2922">
        <v>13</v>
      </c>
      <c r="Z2922">
        <v>13</v>
      </c>
      <c r="AA2922">
        <v>8882</v>
      </c>
      <c r="AB2922">
        <v>0</v>
      </c>
    </row>
    <row r="2923" spans="1:28" x14ac:dyDescent="0.35">
      <c r="A2923">
        <v>2005</v>
      </c>
      <c r="B2923" t="s">
        <v>51</v>
      </c>
      <c r="C2923" t="s">
        <v>62</v>
      </c>
      <c r="D2923">
        <v>1991</v>
      </c>
      <c r="E2923">
        <v>10814</v>
      </c>
      <c r="F2923">
        <v>683636</v>
      </c>
      <c r="G2923">
        <v>670667</v>
      </c>
      <c r="H2923">
        <v>1389</v>
      </c>
      <c r="I2923">
        <v>13.5</v>
      </c>
      <c r="J2923">
        <v>340</v>
      </c>
      <c r="K2923">
        <v>3.3</v>
      </c>
      <c r="L2923">
        <v>119902</v>
      </c>
      <c r="M2923">
        <v>26204</v>
      </c>
      <c r="N2923">
        <v>93698</v>
      </c>
      <c r="O2923">
        <v>3.9</v>
      </c>
      <c r="P2923">
        <v>17.899999999999999</v>
      </c>
      <c r="Q2923">
        <v>93964</v>
      </c>
      <c r="R2923">
        <v>31610</v>
      </c>
      <c r="S2923">
        <v>62354</v>
      </c>
      <c r="T2923">
        <v>4.7</v>
      </c>
      <c r="U2923">
        <v>14</v>
      </c>
      <c r="V2923">
        <v>25938</v>
      </c>
      <c r="W2923">
        <v>3.9</v>
      </c>
      <c r="X2923">
        <v>28</v>
      </c>
      <c r="Y2923">
        <v>29</v>
      </c>
      <c r="Z2923">
        <v>32</v>
      </c>
      <c r="AA2923">
        <v>19683</v>
      </c>
      <c r="AB2923">
        <v>0</v>
      </c>
    </row>
    <row r="2924" spans="1:28" x14ac:dyDescent="0.35">
      <c r="A2924">
        <v>2005</v>
      </c>
      <c r="B2924" t="s">
        <v>51</v>
      </c>
      <c r="C2924" t="s">
        <v>63</v>
      </c>
      <c r="D2924">
        <v>1570</v>
      </c>
      <c r="E2924">
        <v>8905</v>
      </c>
      <c r="F2924">
        <v>532939</v>
      </c>
      <c r="G2924">
        <v>526562</v>
      </c>
      <c r="H2924">
        <v>851</v>
      </c>
      <c r="I2924">
        <v>9.9</v>
      </c>
      <c r="J2924">
        <v>221</v>
      </c>
      <c r="K2924">
        <v>2.6</v>
      </c>
      <c r="L2924">
        <v>81375</v>
      </c>
      <c r="M2924">
        <v>19071</v>
      </c>
      <c r="N2924">
        <v>62304</v>
      </c>
      <c r="O2924">
        <v>3.6</v>
      </c>
      <c r="P2924">
        <v>15.5</v>
      </c>
      <c r="Q2924">
        <v>68621</v>
      </c>
      <c r="R2924">
        <v>17629</v>
      </c>
      <c r="S2924">
        <v>50992</v>
      </c>
      <c r="T2924">
        <v>3.3</v>
      </c>
      <c r="U2924">
        <v>13</v>
      </c>
      <c r="V2924">
        <v>12754</v>
      </c>
      <c r="W2924">
        <v>2.5</v>
      </c>
      <c r="X2924">
        <v>26</v>
      </c>
      <c r="Y2924">
        <v>14</v>
      </c>
      <c r="Z2924">
        <v>14</v>
      </c>
      <c r="AA2924">
        <v>10263</v>
      </c>
      <c r="AB2924">
        <v>0</v>
      </c>
    </row>
    <row r="2925" spans="1:28" x14ac:dyDescent="0.35">
      <c r="A2925">
        <v>2005</v>
      </c>
      <c r="B2925" t="s">
        <v>51</v>
      </c>
      <c r="C2925" t="s">
        <v>64</v>
      </c>
      <c r="D2925">
        <v>2053</v>
      </c>
      <c r="E2925">
        <v>13226</v>
      </c>
      <c r="F2925">
        <v>703787</v>
      </c>
      <c r="G2925">
        <v>694392</v>
      </c>
      <c r="H2925">
        <v>1221</v>
      </c>
      <c r="I2925">
        <v>9.5</v>
      </c>
      <c r="J2925">
        <v>397</v>
      </c>
      <c r="K2925">
        <v>3.1</v>
      </c>
      <c r="L2925">
        <v>93287</v>
      </c>
      <c r="M2925">
        <v>26571</v>
      </c>
      <c r="N2925">
        <v>66716</v>
      </c>
      <c r="O2925">
        <v>3.8</v>
      </c>
      <c r="P2925">
        <v>13.4</v>
      </c>
      <c r="Q2925">
        <v>74497</v>
      </c>
      <c r="R2925">
        <v>19670</v>
      </c>
      <c r="S2925">
        <v>54827</v>
      </c>
      <c r="T2925">
        <v>2.8</v>
      </c>
      <c r="U2925">
        <v>10.7</v>
      </c>
      <c r="V2925">
        <v>18790</v>
      </c>
      <c r="W2925">
        <v>2.7</v>
      </c>
      <c r="X2925">
        <v>21.4</v>
      </c>
      <c r="Y2925">
        <v>11</v>
      </c>
      <c r="Z2925">
        <v>33</v>
      </c>
      <c r="AA2925">
        <v>7395</v>
      </c>
      <c r="AB2925">
        <v>0</v>
      </c>
    </row>
    <row r="2926" spans="1:28" x14ac:dyDescent="0.35">
      <c r="A2926">
        <v>2005</v>
      </c>
      <c r="B2926" t="s">
        <v>51</v>
      </c>
      <c r="C2926" t="s">
        <v>65</v>
      </c>
      <c r="D2926">
        <v>1929</v>
      </c>
      <c r="E2926">
        <v>13786</v>
      </c>
      <c r="F2926">
        <v>659636</v>
      </c>
      <c r="G2926">
        <v>649726</v>
      </c>
      <c r="H2926">
        <v>985</v>
      </c>
      <c r="I2926">
        <v>7.3</v>
      </c>
      <c r="J2926">
        <v>361</v>
      </c>
      <c r="K2926">
        <v>2.7</v>
      </c>
      <c r="L2926">
        <v>86972</v>
      </c>
      <c r="M2926">
        <v>23212</v>
      </c>
      <c r="N2926">
        <v>63760</v>
      </c>
      <c r="O2926">
        <v>3.6</v>
      </c>
      <c r="P2926">
        <v>13.4</v>
      </c>
      <c r="Q2926">
        <v>67152</v>
      </c>
      <c r="R2926">
        <v>12838</v>
      </c>
      <c r="S2926">
        <v>54314</v>
      </c>
      <c r="T2926">
        <v>2</v>
      </c>
      <c r="U2926">
        <v>10.3</v>
      </c>
      <c r="V2926">
        <v>19820</v>
      </c>
      <c r="W2926">
        <v>3.1</v>
      </c>
      <c r="X2926">
        <v>20.6</v>
      </c>
      <c r="Y2926">
        <v>9</v>
      </c>
      <c r="Z2926">
        <v>14</v>
      </c>
      <c r="AA2926">
        <v>6162</v>
      </c>
      <c r="AB2926">
        <v>0</v>
      </c>
    </row>
    <row r="2927" spans="1:28" x14ac:dyDescent="0.35">
      <c r="A2927">
        <v>2005</v>
      </c>
      <c r="B2927" t="s">
        <v>51</v>
      </c>
      <c r="C2927" t="s">
        <v>66</v>
      </c>
      <c r="D2927">
        <v>1642</v>
      </c>
      <c r="E2927">
        <v>15674</v>
      </c>
      <c r="F2927">
        <v>559277</v>
      </c>
      <c r="G2927">
        <v>550643</v>
      </c>
      <c r="H2927">
        <v>1171</v>
      </c>
      <c r="I2927">
        <v>7.7</v>
      </c>
      <c r="J2927">
        <v>348</v>
      </c>
      <c r="K2927">
        <v>2.2999999999999998</v>
      </c>
      <c r="L2927">
        <v>74711</v>
      </c>
      <c r="M2927">
        <v>19741</v>
      </c>
      <c r="N2927">
        <v>54970</v>
      </c>
      <c r="O2927">
        <v>3.6</v>
      </c>
      <c r="P2927">
        <v>13.6</v>
      </c>
      <c r="Q2927">
        <v>57442</v>
      </c>
      <c r="R2927">
        <v>11545</v>
      </c>
      <c r="S2927">
        <v>45897</v>
      </c>
      <c r="T2927">
        <v>2.1</v>
      </c>
      <c r="U2927">
        <v>10.4</v>
      </c>
      <c r="V2927">
        <v>17269</v>
      </c>
      <c r="W2927">
        <v>3.2</v>
      </c>
      <c r="X2927">
        <v>20.8</v>
      </c>
      <c r="Y2927">
        <v>4</v>
      </c>
      <c r="Z2927">
        <v>10</v>
      </c>
      <c r="AA2927">
        <v>3441</v>
      </c>
      <c r="AB2927">
        <v>0</v>
      </c>
    </row>
    <row r="2928" spans="1:28" x14ac:dyDescent="0.35">
      <c r="A2928">
        <v>2005</v>
      </c>
      <c r="B2928" t="s">
        <v>51</v>
      </c>
      <c r="C2928" t="s">
        <v>45</v>
      </c>
      <c r="D2928">
        <v>8007</v>
      </c>
      <c r="E2928">
        <v>59706</v>
      </c>
      <c r="F2928">
        <v>2712238</v>
      </c>
      <c r="G2928">
        <v>2696541</v>
      </c>
      <c r="H2928">
        <v>3789</v>
      </c>
      <c r="I2928">
        <v>6.5</v>
      </c>
      <c r="J2928">
        <v>1390</v>
      </c>
      <c r="K2928">
        <v>2.4</v>
      </c>
      <c r="L2928">
        <v>284276</v>
      </c>
      <c r="M2928">
        <v>68566</v>
      </c>
      <c r="N2928">
        <v>215710</v>
      </c>
      <c r="O2928">
        <v>2.5</v>
      </c>
      <c r="P2928">
        <v>10.5</v>
      </c>
      <c r="Q2928">
        <v>252881</v>
      </c>
      <c r="R2928">
        <v>49151</v>
      </c>
      <c r="S2928">
        <v>203730</v>
      </c>
      <c r="T2928">
        <v>1.8</v>
      </c>
      <c r="U2928">
        <v>9.4</v>
      </c>
      <c r="V2928">
        <v>31395</v>
      </c>
      <c r="W2928">
        <v>1.1000000000000001</v>
      </c>
      <c r="X2928">
        <v>18.8</v>
      </c>
      <c r="Y2928">
        <v>27</v>
      </c>
      <c r="Z2928">
        <v>31</v>
      </c>
      <c r="AA2928">
        <v>19137</v>
      </c>
      <c r="AB2928">
        <v>0</v>
      </c>
    </row>
    <row r="2929" spans="1:28" x14ac:dyDescent="0.35">
      <c r="A2929">
        <v>2005</v>
      </c>
      <c r="B2929" t="s">
        <v>52</v>
      </c>
      <c r="C2929" t="s">
        <v>44</v>
      </c>
      <c r="D2929">
        <v>59</v>
      </c>
      <c r="E2929">
        <v>1362</v>
      </c>
      <c r="F2929">
        <v>79444</v>
      </c>
      <c r="G2929">
        <v>40248</v>
      </c>
      <c r="H2929">
        <v>1361</v>
      </c>
      <c r="I2929">
        <v>199.9</v>
      </c>
      <c r="J2929">
        <v>0</v>
      </c>
      <c r="K2929">
        <v>0</v>
      </c>
      <c r="L2929">
        <v>78393</v>
      </c>
      <c r="M2929">
        <v>78393</v>
      </c>
      <c r="N2929">
        <v>0</v>
      </c>
      <c r="O2929">
        <v>194.8</v>
      </c>
      <c r="P2929">
        <v>194.8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78393</v>
      </c>
      <c r="W2929">
        <v>194.8</v>
      </c>
      <c r="X2929">
        <v>0</v>
      </c>
      <c r="AB2929">
        <v>0</v>
      </c>
    </row>
    <row r="2930" spans="1:28" x14ac:dyDescent="0.35">
      <c r="A2930">
        <v>2005</v>
      </c>
      <c r="B2930" t="s">
        <v>52</v>
      </c>
      <c r="C2930" t="s">
        <v>57</v>
      </c>
      <c r="D2930">
        <v>121</v>
      </c>
      <c r="E2930">
        <v>266</v>
      </c>
      <c r="F2930">
        <v>86665</v>
      </c>
      <c r="G2930">
        <v>78111</v>
      </c>
      <c r="H2930">
        <v>58</v>
      </c>
      <c r="I2930">
        <v>24</v>
      </c>
      <c r="J2930">
        <v>10</v>
      </c>
      <c r="K2930">
        <v>4.0999999999999996</v>
      </c>
      <c r="L2930">
        <v>35715</v>
      </c>
      <c r="M2930">
        <v>2501</v>
      </c>
      <c r="N2930">
        <v>33214</v>
      </c>
      <c r="O2930">
        <v>3.2</v>
      </c>
      <c r="P2930">
        <v>45.7</v>
      </c>
      <c r="Q2930">
        <v>18607</v>
      </c>
      <c r="R2930">
        <v>765</v>
      </c>
      <c r="S2930">
        <v>17842</v>
      </c>
      <c r="T2930">
        <v>1</v>
      </c>
      <c r="U2930">
        <v>23.8</v>
      </c>
      <c r="V2930">
        <v>17108</v>
      </c>
      <c r="W2930">
        <v>21.9</v>
      </c>
      <c r="X2930">
        <v>47.6</v>
      </c>
      <c r="AB2930">
        <v>0</v>
      </c>
    </row>
    <row r="2931" spans="1:28" x14ac:dyDescent="0.35">
      <c r="A2931">
        <v>2005</v>
      </c>
      <c r="B2931" t="s">
        <v>52</v>
      </c>
      <c r="C2931" t="s">
        <v>58</v>
      </c>
      <c r="D2931">
        <v>140</v>
      </c>
      <c r="E2931">
        <v>510</v>
      </c>
      <c r="F2931">
        <v>89220</v>
      </c>
      <c r="G2931">
        <v>92109</v>
      </c>
      <c r="H2931">
        <v>53</v>
      </c>
      <c r="I2931">
        <v>10.5</v>
      </c>
      <c r="J2931">
        <v>44</v>
      </c>
      <c r="K2931">
        <v>8.6999999999999993</v>
      </c>
      <c r="L2931">
        <v>19557</v>
      </c>
      <c r="M2931">
        <v>1646</v>
      </c>
      <c r="N2931">
        <v>17911</v>
      </c>
      <c r="O2931">
        <v>1.8</v>
      </c>
      <c r="P2931">
        <v>21.2</v>
      </c>
      <c r="Q2931">
        <v>25334</v>
      </c>
      <c r="R2931">
        <v>18017</v>
      </c>
      <c r="S2931">
        <v>7317</v>
      </c>
      <c r="T2931">
        <v>19.600000000000001</v>
      </c>
      <c r="U2931">
        <v>27.5</v>
      </c>
      <c r="V2931">
        <v>-5777</v>
      </c>
      <c r="W2931">
        <v>-6.3</v>
      </c>
      <c r="X2931">
        <v>42.4</v>
      </c>
      <c r="Y2931">
        <v>12</v>
      </c>
      <c r="Z2931">
        <v>12</v>
      </c>
      <c r="AA2931">
        <v>16546</v>
      </c>
      <c r="AB2931">
        <v>0</v>
      </c>
    </row>
    <row r="2932" spans="1:28" x14ac:dyDescent="0.35">
      <c r="A2932">
        <v>2005</v>
      </c>
      <c r="B2932" t="s">
        <v>52</v>
      </c>
      <c r="C2932" t="s">
        <v>59</v>
      </c>
      <c r="D2932">
        <v>129</v>
      </c>
      <c r="E2932">
        <v>734</v>
      </c>
      <c r="F2932">
        <v>86445</v>
      </c>
      <c r="G2932">
        <v>87696</v>
      </c>
      <c r="H2932">
        <v>113</v>
      </c>
      <c r="I2932">
        <v>16.2</v>
      </c>
      <c r="J2932">
        <v>37</v>
      </c>
      <c r="K2932">
        <v>5.3</v>
      </c>
      <c r="L2932">
        <v>18585</v>
      </c>
      <c r="M2932">
        <v>3744</v>
      </c>
      <c r="N2932">
        <v>14841</v>
      </c>
      <c r="O2932">
        <v>4.3</v>
      </c>
      <c r="P2932">
        <v>21.2</v>
      </c>
      <c r="Q2932">
        <v>21087</v>
      </c>
      <c r="R2932">
        <v>7826</v>
      </c>
      <c r="S2932">
        <v>13261</v>
      </c>
      <c r="T2932">
        <v>8.9</v>
      </c>
      <c r="U2932">
        <v>24</v>
      </c>
      <c r="V2932">
        <v>-2502</v>
      </c>
      <c r="W2932">
        <v>-2.8</v>
      </c>
      <c r="X2932">
        <v>42.4</v>
      </c>
      <c r="Y2932">
        <v>5</v>
      </c>
      <c r="Z2932">
        <v>5</v>
      </c>
      <c r="AA2932">
        <v>7041</v>
      </c>
      <c r="AB2932">
        <v>0</v>
      </c>
    </row>
    <row r="2933" spans="1:28" x14ac:dyDescent="0.35">
      <c r="A2933">
        <v>2005</v>
      </c>
      <c r="B2933" t="s">
        <v>52</v>
      </c>
      <c r="C2933" t="s">
        <v>60</v>
      </c>
      <c r="D2933">
        <v>113</v>
      </c>
      <c r="E2933">
        <v>529</v>
      </c>
      <c r="F2933">
        <v>75047</v>
      </c>
      <c r="G2933">
        <v>73659</v>
      </c>
      <c r="H2933">
        <v>45</v>
      </c>
      <c r="I2933">
        <v>8.6999999999999993</v>
      </c>
      <c r="J2933">
        <v>18</v>
      </c>
      <c r="K2933">
        <v>3.5</v>
      </c>
      <c r="L2933">
        <v>18279</v>
      </c>
      <c r="M2933">
        <v>2749</v>
      </c>
      <c r="N2933">
        <v>15530</v>
      </c>
      <c r="O2933">
        <v>3.7</v>
      </c>
      <c r="P2933">
        <v>24.8</v>
      </c>
      <c r="Q2933">
        <v>15502</v>
      </c>
      <c r="R2933">
        <v>6789</v>
      </c>
      <c r="S2933">
        <v>8713</v>
      </c>
      <c r="T2933">
        <v>9.1999999999999993</v>
      </c>
      <c r="U2933">
        <v>21</v>
      </c>
      <c r="V2933">
        <v>2777</v>
      </c>
      <c r="W2933">
        <v>3.8</v>
      </c>
      <c r="X2933">
        <v>42</v>
      </c>
      <c r="Y2933">
        <v>5</v>
      </c>
      <c r="Z2933">
        <v>5</v>
      </c>
      <c r="AB2933">
        <v>1</v>
      </c>
    </row>
    <row r="2934" spans="1:28" x14ac:dyDescent="0.35">
      <c r="A2934">
        <v>2005</v>
      </c>
      <c r="B2934" t="s">
        <v>52</v>
      </c>
      <c r="C2934" t="s">
        <v>61</v>
      </c>
      <c r="D2934">
        <v>160</v>
      </c>
      <c r="E2934">
        <v>1157</v>
      </c>
      <c r="F2934">
        <v>109114</v>
      </c>
      <c r="G2934">
        <v>104599</v>
      </c>
      <c r="H2934">
        <v>182</v>
      </c>
      <c r="I2934">
        <v>16.899999999999999</v>
      </c>
      <c r="J2934">
        <v>19</v>
      </c>
      <c r="K2934">
        <v>1.8</v>
      </c>
      <c r="L2934">
        <v>22919</v>
      </c>
      <c r="M2934">
        <v>5425</v>
      </c>
      <c r="N2934">
        <v>17494</v>
      </c>
      <c r="O2934">
        <v>5.2</v>
      </c>
      <c r="P2934">
        <v>21.9</v>
      </c>
      <c r="Q2934">
        <v>13889</v>
      </c>
      <c r="R2934">
        <v>4041</v>
      </c>
      <c r="S2934">
        <v>9848</v>
      </c>
      <c r="T2934">
        <v>3.9</v>
      </c>
      <c r="U2934">
        <v>13.3</v>
      </c>
      <c r="V2934">
        <v>9030</v>
      </c>
      <c r="W2934">
        <v>8.6</v>
      </c>
      <c r="X2934">
        <v>26.6</v>
      </c>
      <c r="Y2934">
        <v>2</v>
      </c>
      <c r="Z2934">
        <v>2</v>
      </c>
      <c r="AB2934">
        <v>1</v>
      </c>
    </row>
    <row r="2935" spans="1:28" x14ac:dyDescent="0.35">
      <c r="A2935">
        <v>2005</v>
      </c>
      <c r="B2935" t="s">
        <v>52</v>
      </c>
      <c r="C2935" t="s">
        <v>62</v>
      </c>
      <c r="D2935">
        <v>817</v>
      </c>
      <c r="E2935">
        <v>8272</v>
      </c>
      <c r="F2935">
        <v>553457</v>
      </c>
      <c r="G2935">
        <v>542333</v>
      </c>
      <c r="H2935">
        <v>1162</v>
      </c>
      <c r="I2935">
        <v>14.9</v>
      </c>
      <c r="J2935">
        <v>177</v>
      </c>
      <c r="K2935">
        <v>2.2999999999999998</v>
      </c>
      <c r="L2935">
        <v>106708</v>
      </c>
      <c r="M2935">
        <v>27264</v>
      </c>
      <c r="N2935">
        <v>79444</v>
      </c>
      <c r="O2935">
        <v>5</v>
      </c>
      <c r="P2935">
        <v>19.7</v>
      </c>
      <c r="Q2935">
        <v>84461</v>
      </c>
      <c r="R2935">
        <v>30109</v>
      </c>
      <c r="S2935">
        <v>54352</v>
      </c>
      <c r="T2935">
        <v>5.6</v>
      </c>
      <c r="U2935">
        <v>15.6</v>
      </c>
      <c r="V2935">
        <v>22247</v>
      </c>
      <c r="W2935">
        <v>4.0999999999999996</v>
      </c>
      <c r="X2935">
        <v>31.2</v>
      </c>
      <c r="Y2935">
        <v>15</v>
      </c>
      <c r="Z2935">
        <v>15</v>
      </c>
      <c r="AA2935">
        <v>20237</v>
      </c>
      <c r="AB2935">
        <v>0</v>
      </c>
    </row>
    <row r="2936" spans="1:28" x14ac:dyDescent="0.35">
      <c r="A2936">
        <v>2005</v>
      </c>
      <c r="B2936" t="s">
        <v>52</v>
      </c>
      <c r="C2936" t="s">
        <v>63</v>
      </c>
      <c r="D2936">
        <v>628</v>
      </c>
      <c r="E2936">
        <v>6093</v>
      </c>
      <c r="F2936">
        <v>399769</v>
      </c>
      <c r="G2936">
        <v>398610</v>
      </c>
      <c r="H2936">
        <v>467</v>
      </c>
      <c r="I2936">
        <v>7.8</v>
      </c>
      <c r="J2936">
        <v>187</v>
      </c>
      <c r="K2936">
        <v>3.1</v>
      </c>
      <c r="L2936">
        <v>57757</v>
      </c>
      <c r="M2936">
        <v>12898</v>
      </c>
      <c r="N2936">
        <v>44859</v>
      </c>
      <c r="O2936">
        <v>3.2</v>
      </c>
      <c r="P2936">
        <v>14.5</v>
      </c>
      <c r="Q2936">
        <v>55439</v>
      </c>
      <c r="R2936">
        <v>22299</v>
      </c>
      <c r="S2936">
        <v>33140</v>
      </c>
      <c r="T2936">
        <v>5.6</v>
      </c>
      <c r="U2936">
        <v>13.9</v>
      </c>
      <c r="V2936">
        <v>2318</v>
      </c>
      <c r="W2936">
        <v>0.6</v>
      </c>
      <c r="X2936">
        <v>27.8</v>
      </c>
      <c r="Y2936">
        <v>10</v>
      </c>
      <c r="Z2936">
        <v>11</v>
      </c>
      <c r="AA2936">
        <v>13847</v>
      </c>
      <c r="AB2936">
        <v>0</v>
      </c>
    </row>
    <row r="2937" spans="1:28" x14ac:dyDescent="0.35">
      <c r="A2937">
        <v>2005</v>
      </c>
      <c r="B2937" t="s">
        <v>52</v>
      </c>
      <c r="C2937" t="s">
        <v>64</v>
      </c>
      <c r="D2937">
        <v>907</v>
      </c>
      <c r="E2937">
        <v>9885</v>
      </c>
      <c r="F2937">
        <v>605382</v>
      </c>
      <c r="G2937">
        <v>603431</v>
      </c>
      <c r="H2937">
        <v>1041</v>
      </c>
      <c r="I2937">
        <v>10.8</v>
      </c>
      <c r="J2937">
        <v>462</v>
      </c>
      <c r="K2937">
        <v>4.8</v>
      </c>
      <c r="L2937">
        <v>74365</v>
      </c>
      <c r="M2937">
        <v>22886</v>
      </c>
      <c r="N2937">
        <v>51479</v>
      </c>
      <c r="O2937">
        <v>3.8</v>
      </c>
      <c r="P2937">
        <v>12.3</v>
      </c>
      <c r="Q2937">
        <v>70463</v>
      </c>
      <c r="R2937">
        <v>17465</v>
      </c>
      <c r="S2937">
        <v>52998</v>
      </c>
      <c r="T2937">
        <v>2.9</v>
      </c>
      <c r="U2937">
        <v>11.7</v>
      </c>
      <c r="V2937">
        <v>3902</v>
      </c>
      <c r="W2937">
        <v>0.6</v>
      </c>
      <c r="X2937">
        <v>23.4</v>
      </c>
      <c r="Y2937">
        <v>7</v>
      </c>
      <c r="Z2937">
        <v>88</v>
      </c>
      <c r="AA2937">
        <v>10249</v>
      </c>
      <c r="AB2937">
        <v>0</v>
      </c>
    </row>
    <row r="2938" spans="1:28" x14ac:dyDescent="0.35">
      <c r="A2938">
        <v>2005</v>
      </c>
      <c r="B2938" t="s">
        <v>52</v>
      </c>
      <c r="C2938" t="s">
        <v>65</v>
      </c>
      <c r="D2938">
        <v>797</v>
      </c>
      <c r="E2938">
        <v>10646</v>
      </c>
      <c r="F2938">
        <v>534509</v>
      </c>
      <c r="G2938">
        <v>525843</v>
      </c>
      <c r="H2938">
        <v>744</v>
      </c>
      <c r="I2938">
        <v>7.1</v>
      </c>
      <c r="J2938">
        <v>493</v>
      </c>
      <c r="K2938">
        <v>4.7</v>
      </c>
      <c r="L2938">
        <v>72382</v>
      </c>
      <c r="M2938">
        <v>23127</v>
      </c>
      <c r="N2938">
        <v>49255</v>
      </c>
      <c r="O2938">
        <v>4.4000000000000004</v>
      </c>
      <c r="P2938">
        <v>13.8</v>
      </c>
      <c r="Q2938">
        <v>55049</v>
      </c>
      <c r="R2938">
        <v>12475</v>
      </c>
      <c r="S2938">
        <v>42574</v>
      </c>
      <c r="T2938">
        <v>2.4</v>
      </c>
      <c r="U2938">
        <v>10.5</v>
      </c>
      <c r="V2938">
        <v>17333</v>
      </c>
      <c r="W2938">
        <v>3.3</v>
      </c>
      <c r="X2938">
        <v>21</v>
      </c>
      <c r="Y2938">
        <v>2</v>
      </c>
      <c r="Z2938">
        <v>2</v>
      </c>
      <c r="AB2938">
        <v>1</v>
      </c>
    </row>
    <row r="2939" spans="1:28" x14ac:dyDescent="0.35">
      <c r="A2939">
        <v>2005</v>
      </c>
      <c r="B2939" t="s">
        <v>52</v>
      </c>
      <c r="C2939" t="s">
        <v>66</v>
      </c>
      <c r="D2939">
        <v>718</v>
      </c>
      <c r="E2939">
        <v>12278</v>
      </c>
      <c r="F2939">
        <v>481728</v>
      </c>
      <c r="G2939">
        <v>474181</v>
      </c>
      <c r="H2939">
        <v>1211</v>
      </c>
      <c r="I2939">
        <v>10.199999999999999</v>
      </c>
      <c r="J2939">
        <v>394</v>
      </c>
      <c r="K2939">
        <v>3.3</v>
      </c>
      <c r="L2939">
        <v>66972</v>
      </c>
      <c r="M2939">
        <v>25763</v>
      </c>
      <c r="N2939">
        <v>41209</v>
      </c>
      <c r="O2939">
        <v>5.4</v>
      </c>
      <c r="P2939">
        <v>14.1</v>
      </c>
      <c r="Q2939">
        <v>51878</v>
      </c>
      <c r="R2939">
        <v>12671</v>
      </c>
      <c r="S2939">
        <v>39207</v>
      </c>
      <c r="T2939">
        <v>2.7</v>
      </c>
      <c r="U2939">
        <v>10.9</v>
      </c>
      <c r="V2939">
        <v>15094</v>
      </c>
      <c r="W2939">
        <v>3.2</v>
      </c>
      <c r="X2939">
        <v>21.8</v>
      </c>
      <c r="Y2939">
        <v>3</v>
      </c>
      <c r="Z2939">
        <v>78</v>
      </c>
      <c r="AA2939">
        <v>4563</v>
      </c>
      <c r="AB2939">
        <v>0</v>
      </c>
    </row>
    <row r="2940" spans="1:28" x14ac:dyDescent="0.35">
      <c r="A2940">
        <v>2005</v>
      </c>
      <c r="B2940" t="s">
        <v>52</v>
      </c>
      <c r="C2940" t="s">
        <v>45</v>
      </c>
      <c r="D2940">
        <v>4134</v>
      </c>
      <c r="E2940">
        <v>56654</v>
      </c>
      <c r="F2940">
        <v>2770265</v>
      </c>
      <c r="G2940">
        <v>2744464</v>
      </c>
      <c r="H2940">
        <v>3592</v>
      </c>
      <c r="I2940">
        <v>6.4</v>
      </c>
      <c r="J2940">
        <v>2908</v>
      </c>
      <c r="K2940">
        <v>5.2</v>
      </c>
      <c r="L2940">
        <v>297748</v>
      </c>
      <c r="M2940">
        <v>78610</v>
      </c>
      <c r="N2940">
        <v>219138</v>
      </c>
      <c r="O2940">
        <v>2.9</v>
      </c>
      <c r="P2940">
        <v>10.8</v>
      </c>
      <c r="Q2940">
        <v>246146</v>
      </c>
      <c r="R2940">
        <v>65759</v>
      </c>
      <c r="S2940">
        <v>180387</v>
      </c>
      <c r="T2940">
        <v>2.4</v>
      </c>
      <c r="U2940">
        <v>9</v>
      </c>
      <c r="V2940">
        <v>51602</v>
      </c>
      <c r="W2940">
        <v>1.8</v>
      </c>
      <c r="X2940">
        <v>18</v>
      </c>
      <c r="Y2940">
        <v>16</v>
      </c>
      <c r="Z2940">
        <v>16</v>
      </c>
      <c r="AA2940">
        <v>21328</v>
      </c>
      <c r="AB2940">
        <v>0</v>
      </c>
    </row>
    <row r="2941" spans="1:28" x14ac:dyDescent="0.35">
      <c r="A2941">
        <v>2005</v>
      </c>
      <c r="B2941" t="s">
        <v>53</v>
      </c>
      <c r="C2941" t="s">
        <v>44</v>
      </c>
      <c r="D2941">
        <v>29</v>
      </c>
      <c r="E2941">
        <v>277</v>
      </c>
      <c r="F2941">
        <v>84849</v>
      </c>
      <c r="G2941">
        <v>42425</v>
      </c>
      <c r="H2941">
        <v>277</v>
      </c>
      <c r="I2941">
        <v>200</v>
      </c>
      <c r="J2941">
        <v>0</v>
      </c>
      <c r="K2941">
        <v>0</v>
      </c>
      <c r="L2941">
        <v>84849</v>
      </c>
      <c r="P2941">
        <v>200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84849</v>
      </c>
      <c r="W2941">
        <v>200</v>
      </c>
      <c r="X2941">
        <v>0</v>
      </c>
      <c r="AB2941">
        <v>1</v>
      </c>
    </row>
    <row r="2942" spans="1:28" x14ac:dyDescent="0.35">
      <c r="A2942">
        <v>2005</v>
      </c>
      <c r="B2942" t="s">
        <v>53</v>
      </c>
      <c r="C2942" t="s">
        <v>57</v>
      </c>
      <c r="D2942">
        <v>62</v>
      </c>
      <c r="E2942">
        <v>184</v>
      </c>
      <c r="F2942">
        <v>67425</v>
      </c>
      <c r="G2942">
        <v>73105</v>
      </c>
      <c r="H2942">
        <v>3</v>
      </c>
      <c r="I2942">
        <v>1.6</v>
      </c>
      <c r="J2942">
        <v>2</v>
      </c>
      <c r="K2942">
        <v>1.1000000000000001</v>
      </c>
      <c r="L2942">
        <v>15422</v>
      </c>
      <c r="P2942">
        <v>21.1</v>
      </c>
      <c r="Q2942">
        <v>26784</v>
      </c>
      <c r="S2942">
        <v>26678</v>
      </c>
      <c r="U2942">
        <v>36.6</v>
      </c>
      <c r="V2942">
        <v>-11362</v>
      </c>
      <c r="W2942">
        <v>-15.5</v>
      </c>
      <c r="X2942">
        <v>42.2</v>
      </c>
      <c r="AB2942">
        <v>1</v>
      </c>
    </row>
    <row r="2943" spans="1:28" x14ac:dyDescent="0.35">
      <c r="A2943">
        <v>2005</v>
      </c>
      <c r="B2943" t="s">
        <v>53</v>
      </c>
      <c r="C2943" t="s">
        <v>58</v>
      </c>
      <c r="D2943">
        <v>56</v>
      </c>
      <c r="E2943">
        <v>567</v>
      </c>
      <c r="F2943">
        <v>71587</v>
      </c>
      <c r="G2943">
        <v>77085</v>
      </c>
      <c r="H2943">
        <v>93</v>
      </c>
      <c r="I2943">
        <v>17.600000000000001</v>
      </c>
      <c r="J2943">
        <v>15</v>
      </c>
      <c r="K2943">
        <v>2.8</v>
      </c>
      <c r="L2943">
        <v>16424</v>
      </c>
      <c r="P2943">
        <v>21.3</v>
      </c>
      <c r="Q2943">
        <v>27421</v>
      </c>
      <c r="S2943">
        <v>12414</v>
      </c>
      <c r="U2943">
        <v>35.6</v>
      </c>
      <c r="V2943">
        <v>-10997</v>
      </c>
      <c r="W2943">
        <v>-14.3</v>
      </c>
      <c r="X2943">
        <v>42.6</v>
      </c>
      <c r="Y2943">
        <v>5</v>
      </c>
      <c r="Z2943">
        <v>5</v>
      </c>
      <c r="AB2943">
        <v>1</v>
      </c>
    </row>
    <row r="2944" spans="1:28" x14ac:dyDescent="0.35">
      <c r="A2944">
        <v>2005</v>
      </c>
      <c r="B2944" t="s">
        <v>53</v>
      </c>
      <c r="C2944" t="s">
        <v>59</v>
      </c>
      <c r="D2944">
        <v>50</v>
      </c>
      <c r="E2944">
        <v>502</v>
      </c>
      <c r="F2944">
        <v>67609</v>
      </c>
      <c r="G2944">
        <v>76418</v>
      </c>
      <c r="H2944">
        <v>40</v>
      </c>
      <c r="I2944">
        <v>8.1999999999999993</v>
      </c>
      <c r="J2944">
        <v>16</v>
      </c>
      <c r="K2944">
        <v>3.3</v>
      </c>
      <c r="L2944">
        <v>9626</v>
      </c>
      <c r="M2944">
        <v>803</v>
      </c>
      <c r="N2944">
        <v>8823</v>
      </c>
      <c r="O2944">
        <v>1.1000000000000001</v>
      </c>
      <c r="P2944">
        <v>12.6</v>
      </c>
      <c r="Q2944">
        <v>27244</v>
      </c>
      <c r="R2944">
        <v>20304</v>
      </c>
      <c r="S2944">
        <v>6940</v>
      </c>
      <c r="T2944">
        <v>26.6</v>
      </c>
      <c r="U2944">
        <v>35.700000000000003</v>
      </c>
      <c r="V2944">
        <v>-17618</v>
      </c>
      <c r="W2944">
        <v>-23.1</v>
      </c>
      <c r="X2944">
        <v>25.2</v>
      </c>
      <c r="Y2944">
        <v>5</v>
      </c>
      <c r="Z2944">
        <v>5</v>
      </c>
      <c r="AA2944">
        <v>16311</v>
      </c>
      <c r="AB2944">
        <v>0</v>
      </c>
    </row>
    <row r="2945" spans="1:28" x14ac:dyDescent="0.35">
      <c r="A2945">
        <v>2005</v>
      </c>
      <c r="B2945" t="s">
        <v>53</v>
      </c>
      <c r="C2945" t="s">
        <v>60</v>
      </c>
      <c r="D2945">
        <v>47</v>
      </c>
      <c r="E2945">
        <v>251</v>
      </c>
      <c r="F2945">
        <v>59023</v>
      </c>
      <c r="G2945">
        <v>56153</v>
      </c>
      <c r="H2945">
        <v>60</v>
      </c>
      <c r="I2945">
        <v>26.8</v>
      </c>
      <c r="J2945">
        <v>6</v>
      </c>
      <c r="K2945">
        <v>2.7</v>
      </c>
      <c r="L2945">
        <v>17122</v>
      </c>
      <c r="M2945">
        <v>4110</v>
      </c>
      <c r="N2945">
        <v>13012</v>
      </c>
      <c r="O2945">
        <v>7.3</v>
      </c>
      <c r="P2945">
        <v>30.5</v>
      </c>
      <c r="Q2945">
        <v>11382</v>
      </c>
      <c r="R2945">
        <v>5964</v>
      </c>
      <c r="S2945">
        <v>5418</v>
      </c>
      <c r="T2945">
        <v>10.6</v>
      </c>
      <c r="U2945">
        <v>20.3</v>
      </c>
      <c r="V2945">
        <v>5740</v>
      </c>
      <c r="W2945">
        <v>10.199999999999999</v>
      </c>
      <c r="X2945">
        <v>40.6</v>
      </c>
      <c r="Y2945">
        <v>1</v>
      </c>
      <c r="Z2945">
        <v>1</v>
      </c>
      <c r="AB2945">
        <v>1</v>
      </c>
    </row>
    <row r="2946" spans="1:28" x14ac:dyDescent="0.35">
      <c r="A2946">
        <v>2005</v>
      </c>
      <c r="B2946" t="s">
        <v>53</v>
      </c>
      <c r="C2946" t="s">
        <v>61</v>
      </c>
      <c r="D2946">
        <v>69</v>
      </c>
      <c r="E2946">
        <v>710</v>
      </c>
      <c r="F2946">
        <v>90590</v>
      </c>
      <c r="G2946">
        <v>92219</v>
      </c>
      <c r="H2946">
        <v>56</v>
      </c>
      <c r="I2946">
        <v>8</v>
      </c>
      <c r="J2946">
        <v>31</v>
      </c>
      <c r="K2946">
        <v>4.4000000000000004</v>
      </c>
      <c r="L2946">
        <v>12674</v>
      </c>
      <c r="M2946">
        <v>1402</v>
      </c>
      <c r="N2946">
        <v>11272</v>
      </c>
      <c r="O2946">
        <v>1.5</v>
      </c>
      <c r="P2946">
        <v>13.7</v>
      </c>
      <c r="Q2946">
        <v>15932</v>
      </c>
      <c r="R2946">
        <v>5800</v>
      </c>
      <c r="S2946">
        <v>10132</v>
      </c>
      <c r="T2946">
        <v>6.3</v>
      </c>
      <c r="U2946">
        <v>17.3</v>
      </c>
      <c r="V2946">
        <v>-3258</v>
      </c>
      <c r="W2946">
        <v>-3.6</v>
      </c>
      <c r="X2946">
        <v>27.4</v>
      </c>
      <c r="Y2946">
        <v>1</v>
      </c>
      <c r="Z2946">
        <v>1</v>
      </c>
      <c r="AB2946">
        <v>1</v>
      </c>
    </row>
    <row r="2947" spans="1:28" x14ac:dyDescent="0.35">
      <c r="A2947">
        <v>2005</v>
      </c>
      <c r="B2947" t="s">
        <v>53</v>
      </c>
      <c r="C2947" t="s">
        <v>62</v>
      </c>
      <c r="D2947">
        <v>405</v>
      </c>
      <c r="E2947">
        <v>6179</v>
      </c>
      <c r="F2947">
        <v>569725</v>
      </c>
      <c r="G2947">
        <v>569891</v>
      </c>
      <c r="H2947">
        <v>561</v>
      </c>
      <c r="I2947">
        <v>9.3000000000000007</v>
      </c>
      <c r="J2947">
        <v>295</v>
      </c>
      <c r="K2947">
        <v>4.9000000000000004</v>
      </c>
      <c r="L2947">
        <v>94943</v>
      </c>
      <c r="M2947">
        <v>23276</v>
      </c>
      <c r="N2947">
        <v>71667</v>
      </c>
      <c r="O2947">
        <v>4.0999999999999996</v>
      </c>
      <c r="P2947">
        <v>16.7</v>
      </c>
      <c r="Q2947">
        <v>95275</v>
      </c>
      <c r="R2947">
        <v>36668</v>
      </c>
      <c r="S2947">
        <v>58607</v>
      </c>
      <c r="T2947">
        <v>6.4</v>
      </c>
      <c r="U2947">
        <v>16.7</v>
      </c>
      <c r="V2947">
        <v>-332</v>
      </c>
      <c r="W2947">
        <v>0</v>
      </c>
      <c r="X2947">
        <v>33.4</v>
      </c>
      <c r="Y2947">
        <v>8</v>
      </c>
      <c r="Z2947">
        <v>8</v>
      </c>
      <c r="AA2947">
        <v>23727</v>
      </c>
      <c r="AB2947">
        <v>0</v>
      </c>
    </row>
    <row r="2948" spans="1:28" x14ac:dyDescent="0.35">
      <c r="A2948">
        <v>2005</v>
      </c>
      <c r="B2948" t="s">
        <v>53</v>
      </c>
      <c r="C2948" t="s">
        <v>63</v>
      </c>
      <c r="D2948">
        <v>331</v>
      </c>
      <c r="E2948">
        <v>6470</v>
      </c>
      <c r="F2948">
        <v>455872</v>
      </c>
      <c r="G2948">
        <v>443976</v>
      </c>
      <c r="H2948">
        <v>635</v>
      </c>
      <c r="I2948">
        <v>10.199999999999999</v>
      </c>
      <c r="J2948">
        <v>193</v>
      </c>
      <c r="K2948">
        <v>3.1</v>
      </c>
      <c r="L2948">
        <v>73108</v>
      </c>
      <c r="M2948">
        <v>21196</v>
      </c>
      <c r="N2948">
        <v>51912</v>
      </c>
      <c r="O2948">
        <v>4.8</v>
      </c>
      <c r="P2948">
        <v>16.5</v>
      </c>
      <c r="Q2948">
        <v>49315</v>
      </c>
      <c r="R2948">
        <v>7614</v>
      </c>
      <c r="S2948">
        <v>41701</v>
      </c>
      <c r="T2948">
        <v>1.7</v>
      </c>
      <c r="U2948">
        <v>11.1</v>
      </c>
      <c r="V2948">
        <v>23793</v>
      </c>
      <c r="W2948">
        <v>5.4</v>
      </c>
      <c r="X2948">
        <v>22.2</v>
      </c>
      <c r="AB2948">
        <v>0</v>
      </c>
    </row>
    <row r="2949" spans="1:28" x14ac:dyDescent="0.35">
      <c r="A2949">
        <v>2005</v>
      </c>
      <c r="B2949" t="s">
        <v>53</v>
      </c>
      <c r="C2949" t="s">
        <v>64</v>
      </c>
      <c r="D2949">
        <v>586</v>
      </c>
      <c r="E2949">
        <v>10827</v>
      </c>
      <c r="F2949">
        <v>832135</v>
      </c>
      <c r="G2949">
        <v>830666</v>
      </c>
      <c r="H2949">
        <v>1374</v>
      </c>
      <c r="I2949">
        <v>12.9</v>
      </c>
      <c r="J2949">
        <v>1017</v>
      </c>
      <c r="K2949">
        <v>9.6</v>
      </c>
      <c r="L2949">
        <v>88004</v>
      </c>
      <c r="M2949">
        <v>23728</v>
      </c>
      <c r="N2949">
        <v>64276</v>
      </c>
      <c r="O2949">
        <v>2.9</v>
      </c>
      <c r="P2949">
        <v>10.6</v>
      </c>
      <c r="Q2949">
        <v>85066</v>
      </c>
      <c r="R2949">
        <v>36595</v>
      </c>
      <c r="S2949">
        <v>48471</v>
      </c>
      <c r="T2949">
        <v>4.4000000000000004</v>
      </c>
      <c r="U2949">
        <v>10.199999999999999</v>
      </c>
      <c r="V2949">
        <v>2938</v>
      </c>
      <c r="W2949">
        <v>0.4</v>
      </c>
      <c r="X2949">
        <v>20.399999999999999</v>
      </c>
      <c r="Y2949">
        <v>4</v>
      </c>
      <c r="Z2949">
        <v>37</v>
      </c>
      <c r="AA2949">
        <v>11019</v>
      </c>
      <c r="AB2949">
        <v>0</v>
      </c>
    </row>
    <row r="2950" spans="1:28" x14ac:dyDescent="0.35">
      <c r="A2950">
        <v>2005</v>
      </c>
      <c r="B2950" t="s">
        <v>53</v>
      </c>
      <c r="C2950" t="s">
        <v>65</v>
      </c>
      <c r="D2950">
        <v>473</v>
      </c>
      <c r="E2950">
        <v>11291</v>
      </c>
      <c r="F2950">
        <v>686120</v>
      </c>
      <c r="G2950">
        <v>669734</v>
      </c>
      <c r="H2950">
        <v>962</v>
      </c>
      <c r="I2950">
        <v>8.6999999999999993</v>
      </c>
      <c r="J2950">
        <v>412</v>
      </c>
      <c r="K2950">
        <v>3.7</v>
      </c>
      <c r="L2950">
        <v>101432</v>
      </c>
      <c r="M2950">
        <v>32095</v>
      </c>
      <c r="N2950">
        <v>69337</v>
      </c>
      <c r="O2950">
        <v>4.8</v>
      </c>
      <c r="P2950">
        <v>15.1</v>
      </c>
      <c r="Q2950">
        <v>68659</v>
      </c>
      <c r="R2950">
        <v>18316</v>
      </c>
      <c r="S2950">
        <v>50343</v>
      </c>
      <c r="T2950">
        <v>2.7</v>
      </c>
      <c r="U2950">
        <v>10.3</v>
      </c>
      <c r="V2950">
        <v>32773</v>
      </c>
      <c r="W2950">
        <v>4.8</v>
      </c>
      <c r="X2950">
        <v>20.6</v>
      </c>
      <c r="Y2950">
        <v>2</v>
      </c>
      <c r="Z2950">
        <v>2</v>
      </c>
      <c r="AB2950">
        <v>1</v>
      </c>
    </row>
    <row r="2951" spans="1:28" x14ac:dyDescent="0.35">
      <c r="A2951">
        <v>2005</v>
      </c>
      <c r="B2951" t="s">
        <v>53</v>
      </c>
      <c r="C2951" t="s">
        <v>66</v>
      </c>
      <c r="D2951">
        <v>465</v>
      </c>
      <c r="E2951">
        <v>12199</v>
      </c>
      <c r="F2951">
        <v>635231</v>
      </c>
      <c r="G2951">
        <v>626985</v>
      </c>
      <c r="H2951">
        <v>758</v>
      </c>
      <c r="I2951">
        <v>6.3</v>
      </c>
      <c r="J2951">
        <v>478</v>
      </c>
      <c r="K2951">
        <v>4</v>
      </c>
      <c r="L2951">
        <v>82563</v>
      </c>
      <c r="M2951">
        <v>26620</v>
      </c>
      <c r="N2951">
        <v>55943</v>
      </c>
      <c r="O2951">
        <v>4.2</v>
      </c>
      <c r="P2951">
        <v>13.2</v>
      </c>
      <c r="Q2951">
        <v>66070</v>
      </c>
      <c r="R2951">
        <v>17446</v>
      </c>
      <c r="S2951">
        <v>48624</v>
      </c>
      <c r="T2951">
        <v>2.8</v>
      </c>
      <c r="U2951">
        <v>10.5</v>
      </c>
      <c r="V2951">
        <v>16493</v>
      </c>
      <c r="W2951">
        <v>2.7</v>
      </c>
      <c r="X2951">
        <v>21</v>
      </c>
      <c r="AB2951">
        <v>0</v>
      </c>
    </row>
    <row r="2952" spans="1:28" x14ac:dyDescent="0.35">
      <c r="A2952">
        <v>2005</v>
      </c>
      <c r="B2952" t="s">
        <v>53</v>
      </c>
      <c r="C2952" t="s">
        <v>45</v>
      </c>
      <c r="D2952">
        <v>2875</v>
      </c>
      <c r="E2952">
        <v>74831</v>
      </c>
      <c r="F2952">
        <v>4197967</v>
      </c>
      <c r="G2952">
        <v>4172511</v>
      </c>
      <c r="H2952">
        <v>5002</v>
      </c>
      <c r="I2952">
        <v>6.8</v>
      </c>
      <c r="J2952">
        <v>3200</v>
      </c>
      <c r="K2952">
        <v>4.3</v>
      </c>
      <c r="L2952">
        <v>426632</v>
      </c>
      <c r="M2952">
        <v>116853</v>
      </c>
      <c r="N2952">
        <v>309779</v>
      </c>
      <c r="O2952">
        <v>2.8</v>
      </c>
      <c r="P2952">
        <v>10.199999999999999</v>
      </c>
      <c r="Q2952">
        <v>375721</v>
      </c>
      <c r="R2952">
        <v>92215</v>
      </c>
      <c r="S2952">
        <v>283506</v>
      </c>
      <c r="T2952">
        <v>2.2000000000000002</v>
      </c>
      <c r="U2952">
        <v>9</v>
      </c>
      <c r="V2952">
        <v>50911</v>
      </c>
      <c r="W2952">
        <v>1.2</v>
      </c>
      <c r="X2952">
        <v>18</v>
      </c>
      <c r="Y2952">
        <v>5</v>
      </c>
      <c r="Z2952">
        <v>5</v>
      </c>
      <c r="AB2952">
        <v>1</v>
      </c>
    </row>
    <row r="2953" spans="1:28" x14ac:dyDescent="0.35">
      <c r="A2953">
        <v>2005</v>
      </c>
      <c r="B2953" t="s">
        <v>54</v>
      </c>
      <c r="C2953" t="s">
        <v>44</v>
      </c>
      <c r="D2953">
        <v>6</v>
      </c>
      <c r="E2953">
        <v>33</v>
      </c>
      <c r="H2953">
        <v>33</v>
      </c>
      <c r="I2953">
        <v>200</v>
      </c>
      <c r="J2953">
        <v>0</v>
      </c>
      <c r="K2953">
        <v>0</v>
      </c>
      <c r="M2953">
        <v>39108</v>
      </c>
      <c r="AB2953">
        <v>1</v>
      </c>
    </row>
    <row r="2954" spans="1:28" x14ac:dyDescent="0.35">
      <c r="A2954">
        <v>2005</v>
      </c>
      <c r="B2954" t="s">
        <v>54</v>
      </c>
      <c r="C2954" t="s">
        <v>57</v>
      </c>
      <c r="D2954">
        <v>14</v>
      </c>
      <c r="E2954">
        <v>436</v>
      </c>
      <c r="G2954">
        <v>24508</v>
      </c>
      <c r="H2954">
        <v>80</v>
      </c>
      <c r="I2954">
        <v>20.2</v>
      </c>
      <c r="J2954">
        <v>0</v>
      </c>
      <c r="K2954">
        <v>0</v>
      </c>
      <c r="L2954">
        <v>9173</v>
      </c>
      <c r="P2954">
        <v>37.4</v>
      </c>
      <c r="Q2954">
        <v>1661</v>
      </c>
      <c r="R2954">
        <v>0</v>
      </c>
      <c r="S2954">
        <v>1661</v>
      </c>
      <c r="T2954">
        <v>0</v>
      </c>
      <c r="U2954">
        <v>6.8</v>
      </c>
      <c r="V2954">
        <v>7512</v>
      </c>
      <c r="W2954">
        <v>30.6</v>
      </c>
      <c r="X2954">
        <v>13.6</v>
      </c>
      <c r="AB2954">
        <v>1</v>
      </c>
    </row>
    <row r="2955" spans="1:28" x14ac:dyDescent="0.35">
      <c r="A2955">
        <v>2005</v>
      </c>
      <c r="B2955" t="s">
        <v>54</v>
      </c>
      <c r="C2955" t="s">
        <v>58</v>
      </c>
      <c r="D2955">
        <v>14</v>
      </c>
      <c r="E2955">
        <v>150</v>
      </c>
      <c r="F2955">
        <v>41194</v>
      </c>
      <c r="G2955">
        <v>36826</v>
      </c>
      <c r="H2955">
        <v>6</v>
      </c>
      <c r="I2955">
        <v>4</v>
      </c>
      <c r="J2955">
        <v>3</v>
      </c>
      <c r="K2955">
        <v>2</v>
      </c>
      <c r="L2955">
        <v>20087</v>
      </c>
      <c r="P2955">
        <v>54.5</v>
      </c>
      <c r="Q2955">
        <v>11350</v>
      </c>
      <c r="S2955">
        <v>1509</v>
      </c>
      <c r="U2955">
        <v>30.8</v>
      </c>
      <c r="V2955">
        <v>8737</v>
      </c>
      <c r="W2955">
        <v>23.7</v>
      </c>
      <c r="X2955">
        <v>61.6</v>
      </c>
      <c r="Y2955">
        <v>1</v>
      </c>
      <c r="Z2955">
        <v>1</v>
      </c>
      <c r="AB2955">
        <v>1</v>
      </c>
    </row>
    <row r="2956" spans="1:28" x14ac:dyDescent="0.35">
      <c r="A2956">
        <v>2005</v>
      </c>
      <c r="B2956" t="s">
        <v>54</v>
      </c>
      <c r="C2956" t="s">
        <v>59</v>
      </c>
      <c r="D2956">
        <v>21</v>
      </c>
      <c r="E2956">
        <v>147</v>
      </c>
      <c r="F2956">
        <v>51140</v>
      </c>
      <c r="H2956">
        <v>5</v>
      </c>
      <c r="I2956">
        <v>3.4</v>
      </c>
      <c r="J2956">
        <v>3</v>
      </c>
      <c r="K2956">
        <v>2.1</v>
      </c>
      <c r="AB2956">
        <v>1</v>
      </c>
    </row>
    <row r="2957" spans="1:28" x14ac:dyDescent="0.35">
      <c r="A2957">
        <v>2005</v>
      </c>
      <c r="B2957" t="s">
        <v>54</v>
      </c>
      <c r="C2957" t="s">
        <v>60</v>
      </c>
      <c r="D2957">
        <v>15</v>
      </c>
      <c r="E2957">
        <v>1412</v>
      </c>
      <c r="F2957">
        <v>48700</v>
      </c>
      <c r="G2957">
        <v>46033</v>
      </c>
      <c r="H2957">
        <v>161</v>
      </c>
      <c r="I2957">
        <v>12.1</v>
      </c>
      <c r="J2957">
        <v>6</v>
      </c>
      <c r="K2957">
        <v>0.4</v>
      </c>
      <c r="L2957">
        <v>16169</v>
      </c>
      <c r="M2957">
        <v>505</v>
      </c>
      <c r="N2957">
        <v>15664</v>
      </c>
      <c r="O2957">
        <v>1.1000000000000001</v>
      </c>
      <c r="P2957">
        <v>35.1</v>
      </c>
      <c r="Q2957">
        <v>10834</v>
      </c>
      <c r="S2957">
        <v>10793</v>
      </c>
      <c r="U2957">
        <v>23.5</v>
      </c>
      <c r="V2957">
        <v>5335</v>
      </c>
      <c r="W2957">
        <v>11.6</v>
      </c>
      <c r="X2957">
        <v>47</v>
      </c>
      <c r="AB2957">
        <v>1</v>
      </c>
    </row>
    <row r="2958" spans="1:28" x14ac:dyDescent="0.35">
      <c r="A2958">
        <v>2005</v>
      </c>
      <c r="B2958" t="s">
        <v>54</v>
      </c>
      <c r="C2958" t="s">
        <v>61</v>
      </c>
      <c r="D2958">
        <v>18</v>
      </c>
      <c r="E2958">
        <v>156</v>
      </c>
      <c r="F2958">
        <v>38014</v>
      </c>
      <c r="G2958">
        <v>35538</v>
      </c>
      <c r="H2958">
        <v>38</v>
      </c>
      <c r="I2958">
        <v>27.3</v>
      </c>
      <c r="J2958">
        <v>4</v>
      </c>
      <c r="K2958">
        <v>2.9</v>
      </c>
      <c r="L2958">
        <v>5820</v>
      </c>
      <c r="M2958">
        <v>1060</v>
      </c>
      <c r="N2958">
        <v>4760</v>
      </c>
      <c r="O2958">
        <v>3</v>
      </c>
      <c r="P2958">
        <v>16.399999999999999</v>
      </c>
      <c r="Q2958">
        <v>867</v>
      </c>
      <c r="S2958">
        <v>825</v>
      </c>
      <c r="U2958">
        <v>2.4</v>
      </c>
      <c r="V2958">
        <v>4953</v>
      </c>
      <c r="W2958">
        <v>14</v>
      </c>
      <c r="X2958">
        <v>4.8</v>
      </c>
      <c r="AB2958">
        <v>1</v>
      </c>
    </row>
    <row r="2959" spans="1:28" x14ac:dyDescent="0.35">
      <c r="A2959">
        <v>2005</v>
      </c>
      <c r="B2959" t="s">
        <v>54</v>
      </c>
      <c r="C2959" t="s">
        <v>62</v>
      </c>
      <c r="D2959">
        <v>117</v>
      </c>
      <c r="E2959">
        <v>4399</v>
      </c>
      <c r="F2959">
        <v>336268</v>
      </c>
      <c r="G2959">
        <v>327620</v>
      </c>
      <c r="H2959">
        <v>650</v>
      </c>
      <c r="I2959">
        <v>15.8</v>
      </c>
      <c r="J2959">
        <v>98</v>
      </c>
      <c r="K2959">
        <v>2.4</v>
      </c>
      <c r="L2959">
        <v>66877</v>
      </c>
      <c r="M2959">
        <v>22261</v>
      </c>
      <c r="N2959">
        <v>44616</v>
      </c>
      <c r="O2959">
        <v>6.8</v>
      </c>
      <c r="P2959">
        <v>20.399999999999999</v>
      </c>
      <c r="Q2959">
        <v>49580</v>
      </c>
      <c r="R2959">
        <v>21585</v>
      </c>
      <c r="S2959">
        <v>27995</v>
      </c>
      <c r="T2959">
        <v>6.6</v>
      </c>
      <c r="U2959">
        <v>15.1</v>
      </c>
      <c r="V2959">
        <v>17297</v>
      </c>
      <c r="W2959">
        <v>5.3</v>
      </c>
      <c r="X2959">
        <v>30.2</v>
      </c>
      <c r="Y2959">
        <v>3</v>
      </c>
      <c r="Z2959">
        <v>3</v>
      </c>
      <c r="AA2959">
        <v>18536</v>
      </c>
      <c r="AB2959">
        <v>0</v>
      </c>
    </row>
    <row r="2960" spans="1:28" x14ac:dyDescent="0.35">
      <c r="A2960">
        <v>2005</v>
      </c>
      <c r="B2960" t="s">
        <v>54</v>
      </c>
      <c r="C2960" t="s">
        <v>63</v>
      </c>
      <c r="D2960">
        <v>111</v>
      </c>
      <c r="E2960">
        <v>3728</v>
      </c>
      <c r="F2960">
        <v>310321</v>
      </c>
      <c r="G2960">
        <v>303749</v>
      </c>
      <c r="H2960">
        <v>395</v>
      </c>
      <c r="I2960">
        <v>11</v>
      </c>
      <c r="J2960">
        <v>141</v>
      </c>
      <c r="K2960">
        <v>3.9</v>
      </c>
      <c r="L2960">
        <v>49680</v>
      </c>
      <c r="M2960">
        <v>17898</v>
      </c>
      <c r="N2960">
        <v>31782</v>
      </c>
      <c r="O2960">
        <v>5.9</v>
      </c>
      <c r="P2960">
        <v>16.399999999999999</v>
      </c>
      <c r="Q2960">
        <v>36535</v>
      </c>
      <c r="R2960">
        <v>4160</v>
      </c>
      <c r="S2960">
        <v>32375</v>
      </c>
      <c r="T2960">
        <v>1.4</v>
      </c>
      <c r="U2960">
        <v>12</v>
      </c>
      <c r="V2960">
        <v>13145</v>
      </c>
      <c r="W2960">
        <v>4.4000000000000004</v>
      </c>
      <c r="X2960">
        <v>24</v>
      </c>
      <c r="AB2960">
        <v>0</v>
      </c>
    </row>
    <row r="2961" spans="1:28" x14ac:dyDescent="0.35">
      <c r="A2961">
        <v>2005</v>
      </c>
      <c r="B2961" t="s">
        <v>54</v>
      </c>
      <c r="C2961" t="s">
        <v>64</v>
      </c>
      <c r="D2961">
        <v>209</v>
      </c>
      <c r="E2961">
        <v>7278</v>
      </c>
      <c r="F2961">
        <v>648304</v>
      </c>
      <c r="G2961">
        <v>641091</v>
      </c>
      <c r="H2961">
        <v>835</v>
      </c>
      <c r="I2961">
        <v>11.8</v>
      </c>
      <c r="J2961">
        <v>439</v>
      </c>
      <c r="K2961">
        <v>6.2</v>
      </c>
      <c r="L2961">
        <v>57669</v>
      </c>
      <c r="M2961">
        <v>15512</v>
      </c>
      <c r="N2961">
        <v>42157</v>
      </c>
      <c r="O2961">
        <v>2.4</v>
      </c>
      <c r="P2961">
        <v>9</v>
      </c>
      <c r="Q2961">
        <v>43243</v>
      </c>
      <c r="R2961">
        <v>10706</v>
      </c>
      <c r="S2961">
        <v>32537</v>
      </c>
      <c r="T2961">
        <v>1.7</v>
      </c>
      <c r="U2961">
        <v>6.7</v>
      </c>
      <c r="V2961">
        <v>14426</v>
      </c>
      <c r="W2961">
        <v>2.2999999999999998</v>
      </c>
      <c r="X2961">
        <v>13.4</v>
      </c>
      <c r="AB2961">
        <v>0</v>
      </c>
    </row>
    <row r="2962" spans="1:28" x14ac:dyDescent="0.35">
      <c r="A2962">
        <v>2005</v>
      </c>
      <c r="B2962" t="s">
        <v>54</v>
      </c>
      <c r="C2962" t="s">
        <v>65</v>
      </c>
      <c r="D2962">
        <v>171</v>
      </c>
      <c r="E2962">
        <v>10297</v>
      </c>
      <c r="F2962">
        <v>495593</v>
      </c>
      <c r="G2962">
        <v>479411</v>
      </c>
      <c r="H2962">
        <v>766</v>
      </c>
      <c r="I2962">
        <v>7.6</v>
      </c>
      <c r="J2962">
        <v>260</v>
      </c>
      <c r="K2962">
        <v>2.6</v>
      </c>
      <c r="L2962">
        <v>67869</v>
      </c>
      <c r="M2962">
        <v>18650</v>
      </c>
      <c r="N2962">
        <v>49219</v>
      </c>
      <c r="O2962">
        <v>3.9</v>
      </c>
      <c r="P2962">
        <v>14.2</v>
      </c>
      <c r="Q2962">
        <v>35505</v>
      </c>
      <c r="R2962">
        <v>7904</v>
      </c>
      <c r="S2962">
        <v>27601</v>
      </c>
      <c r="T2962">
        <v>1.6</v>
      </c>
      <c r="U2962">
        <v>7.4</v>
      </c>
      <c r="V2962">
        <v>32364</v>
      </c>
      <c r="W2962">
        <v>6.8</v>
      </c>
      <c r="X2962">
        <v>14.8</v>
      </c>
      <c r="AB2962">
        <v>0</v>
      </c>
    </row>
    <row r="2963" spans="1:28" x14ac:dyDescent="0.35">
      <c r="A2963">
        <v>2005</v>
      </c>
      <c r="B2963" t="s">
        <v>54</v>
      </c>
      <c r="C2963" t="s">
        <v>66</v>
      </c>
      <c r="D2963">
        <v>173</v>
      </c>
      <c r="E2963">
        <v>16355</v>
      </c>
      <c r="F2963">
        <v>525522</v>
      </c>
      <c r="G2963">
        <v>504080</v>
      </c>
      <c r="H2963">
        <v>1987</v>
      </c>
      <c r="I2963">
        <v>12.8</v>
      </c>
      <c r="J2963">
        <v>376</v>
      </c>
      <c r="K2963">
        <v>2.4</v>
      </c>
      <c r="L2963">
        <v>81962</v>
      </c>
      <c r="M2963">
        <v>43611</v>
      </c>
      <c r="N2963">
        <v>38351</v>
      </c>
      <c r="O2963">
        <v>8.6999999999999993</v>
      </c>
      <c r="P2963">
        <v>16.3</v>
      </c>
      <c r="Q2963">
        <v>39078</v>
      </c>
      <c r="R2963">
        <v>4450</v>
      </c>
      <c r="S2963">
        <v>34628</v>
      </c>
      <c r="T2963">
        <v>0.9</v>
      </c>
      <c r="U2963">
        <v>7.8</v>
      </c>
      <c r="V2963">
        <v>42884</v>
      </c>
      <c r="W2963">
        <v>8.5</v>
      </c>
      <c r="X2963">
        <v>15.6</v>
      </c>
      <c r="AB2963">
        <v>0</v>
      </c>
    </row>
    <row r="2964" spans="1:28" x14ac:dyDescent="0.35">
      <c r="A2964">
        <v>2005</v>
      </c>
      <c r="B2964" t="s">
        <v>54</v>
      </c>
      <c r="C2964" t="s">
        <v>45</v>
      </c>
      <c r="D2964">
        <v>1192</v>
      </c>
      <c r="E2964">
        <v>67944</v>
      </c>
      <c r="F2964">
        <v>3576725</v>
      </c>
      <c r="G2964">
        <v>3555029</v>
      </c>
      <c r="H2964">
        <v>6224</v>
      </c>
      <c r="I2964">
        <v>9.4</v>
      </c>
      <c r="J2964">
        <v>2488</v>
      </c>
      <c r="K2964">
        <v>3.8</v>
      </c>
      <c r="L2964">
        <v>392140</v>
      </c>
      <c r="M2964">
        <v>118281</v>
      </c>
      <c r="N2964">
        <v>273859</v>
      </c>
      <c r="O2964">
        <v>3.3</v>
      </c>
      <c r="P2964">
        <v>11</v>
      </c>
      <c r="Q2964">
        <v>348748</v>
      </c>
      <c r="R2964">
        <v>99050</v>
      </c>
      <c r="S2964">
        <v>249698</v>
      </c>
      <c r="T2964">
        <v>2.8</v>
      </c>
      <c r="U2964">
        <v>9.8000000000000007</v>
      </c>
      <c r="V2964">
        <v>43392</v>
      </c>
      <c r="W2964">
        <v>1.2</v>
      </c>
      <c r="X2964">
        <v>19.600000000000001</v>
      </c>
      <c r="Y2964">
        <v>2</v>
      </c>
      <c r="Z2964">
        <v>2</v>
      </c>
      <c r="AB2964">
        <v>1</v>
      </c>
    </row>
    <row r="2965" spans="1:28" x14ac:dyDescent="0.35">
      <c r="A2965">
        <v>2005</v>
      </c>
      <c r="B2965" t="s">
        <v>55</v>
      </c>
      <c r="C2965" t="s">
        <v>44</v>
      </c>
      <c r="D2965">
        <v>1</v>
      </c>
      <c r="E2965">
        <v>1</v>
      </c>
      <c r="H2965">
        <v>1</v>
      </c>
      <c r="I2965">
        <v>200</v>
      </c>
      <c r="J2965">
        <v>0</v>
      </c>
      <c r="K2965">
        <v>0</v>
      </c>
      <c r="AB2965">
        <v>1</v>
      </c>
    </row>
    <row r="2966" spans="1:28" x14ac:dyDescent="0.35">
      <c r="A2966">
        <v>2005</v>
      </c>
      <c r="B2966" t="s">
        <v>55</v>
      </c>
      <c r="C2966" t="s">
        <v>57</v>
      </c>
      <c r="D2966">
        <v>3</v>
      </c>
      <c r="E2966">
        <v>3</v>
      </c>
      <c r="G2966">
        <v>312</v>
      </c>
      <c r="H2966">
        <v>0</v>
      </c>
      <c r="I2966">
        <v>0</v>
      </c>
      <c r="J2966">
        <v>1</v>
      </c>
      <c r="K2966">
        <v>28.6</v>
      </c>
      <c r="L2966">
        <v>231</v>
      </c>
      <c r="M2966">
        <v>0</v>
      </c>
      <c r="N2966">
        <v>231</v>
      </c>
      <c r="O2966">
        <v>0</v>
      </c>
      <c r="P2966">
        <v>74</v>
      </c>
      <c r="Q2966">
        <v>270</v>
      </c>
      <c r="S2966">
        <v>242</v>
      </c>
      <c r="U2966">
        <v>86.5</v>
      </c>
      <c r="V2966">
        <v>-39</v>
      </c>
      <c r="W2966">
        <v>-12.5</v>
      </c>
      <c r="X2966">
        <v>148</v>
      </c>
      <c r="AB2966">
        <v>1</v>
      </c>
    </row>
    <row r="2967" spans="1:28" x14ac:dyDescent="0.35">
      <c r="A2967">
        <v>2005</v>
      </c>
      <c r="B2967" t="s">
        <v>55</v>
      </c>
      <c r="C2967" t="s">
        <v>58</v>
      </c>
      <c r="D2967">
        <v>5</v>
      </c>
      <c r="E2967">
        <v>8</v>
      </c>
      <c r="H2967">
        <v>0</v>
      </c>
      <c r="I2967">
        <v>0</v>
      </c>
      <c r="J2967">
        <v>1</v>
      </c>
      <c r="K2967">
        <v>11.8</v>
      </c>
      <c r="M2967">
        <v>0</v>
      </c>
      <c r="AB2967">
        <v>1</v>
      </c>
    </row>
    <row r="2968" spans="1:28" x14ac:dyDescent="0.35">
      <c r="A2968">
        <v>2005</v>
      </c>
      <c r="B2968" t="s">
        <v>55</v>
      </c>
      <c r="C2968" t="s">
        <v>59</v>
      </c>
      <c r="D2968">
        <v>12</v>
      </c>
      <c r="E2968">
        <v>32</v>
      </c>
      <c r="G2968">
        <v>28673</v>
      </c>
      <c r="H2968">
        <v>1</v>
      </c>
      <c r="I2968">
        <v>3.1</v>
      </c>
      <c r="J2968">
        <v>1</v>
      </c>
      <c r="K2968">
        <v>3.1</v>
      </c>
      <c r="L2968">
        <v>4174</v>
      </c>
      <c r="P2968">
        <v>14.6</v>
      </c>
      <c r="Q2968">
        <v>2658</v>
      </c>
      <c r="S2968">
        <v>2634</v>
      </c>
      <c r="U2968">
        <v>9.3000000000000007</v>
      </c>
      <c r="V2968">
        <v>1516</v>
      </c>
      <c r="W2968">
        <v>5.3</v>
      </c>
      <c r="X2968">
        <v>18.600000000000001</v>
      </c>
      <c r="AB2968">
        <v>1</v>
      </c>
    </row>
    <row r="2969" spans="1:28" x14ac:dyDescent="0.35">
      <c r="A2969">
        <v>2005</v>
      </c>
      <c r="B2969" t="s">
        <v>55</v>
      </c>
      <c r="C2969" t="s">
        <v>60</v>
      </c>
      <c r="D2969">
        <v>19</v>
      </c>
      <c r="E2969">
        <v>670</v>
      </c>
      <c r="H2969">
        <v>5</v>
      </c>
      <c r="I2969">
        <v>0.7</v>
      </c>
      <c r="J2969">
        <v>3</v>
      </c>
      <c r="K2969">
        <v>0.4</v>
      </c>
      <c r="AB2969">
        <v>1</v>
      </c>
    </row>
    <row r="2970" spans="1:28" x14ac:dyDescent="0.35">
      <c r="A2970">
        <v>2005</v>
      </c>
      <c r="B2970" t="s">
        <v>55</v>
      </c>
      <c r="C2970" t="s">
        <v>61</v>
      </c>
      <c r="D2970">
        <v>8</v>
      </c>
      <c r="E2970">
        <v>10</v>
      </c>
      <c r="H2970">
        <v>0</v>
      </c>
      <c r="I2970">
        <v>0</v>
      </c>
      <c r="J2970">
        <v>3</v>
      </c>
      <c r="K2970">
        <v>26.1</v>
      </c>
      <c r="M2970">
        <v>0</v>
      </c>
      <c r="AB2970">
        <v>1</v>
      </c>
    </row>
    <row r="2971" spans="1:28" x14ac:dyDescent="0.35">
      <c r="A2971">
        <v>2005</v>
      </c>
      <c r="B2971" t="s">
        <v>55</v>
      </c>
      <c r="C2971" t="s">
        <v>62</v>
      </c>
      <c r="D2971">
        <v>61</v>
      </c>
      <c r="E2971">
        <v>1105</v>
      </c>
      <c r="F2971">
        <v>231959</v>
      </c>
      <c r="G2971">
        <v>220627</v>
      </c>
      <c r="H2971">
        <v>293</v>
      </c>
      <c r="I2971">
        <v>30.1</v>
      </c>
      <c r="J2971">
        <v>32</v>
      </c>
      <c r="K2971">
        <v>3.3</v>
      </c>
      <c r="L2971">
        <v>62172</v>
      </c>
      <c r="P2971">
        <v>28.2</v>
      </c>
      <c r="Q2971">
        <v>39508</v>
      </c>
      <c r="R2971">
        <v>1364</v>
      </c>
      <c r="S2971">
        <v>38144</v>
      </c>
      <c r="T2971">
        <v>0.6</v>
      </c>
      <c r="U2971">
        <v>17.899999999999999</v>
      </c>
      <c r="V2971">
        <v>22664</v>
      </c>
      <c r="W2971">
        <v>10.3</v>
      </c>
      <c r="X2971">
        <v>35.799999999999997</v>
      </c>
      <c r="AB2971">
        <v>1</v>
      </c>
    </row>
    <row r="2972" spans="1:28" x14ac:dyDescent="0.35">
      <c r="A2972">
        <v>2005</v>
      </c>
      <c r="B2972" t="s">
        <v>55</v>
      </c>
      <c r="C2972" t="s">
        <v>63</v>
      </c>
      <c r="D2972">
        <v>56</v>
      </c>
      <c r="E2972">
        <v>5268</v>
      </c>
      <c r="F2972">
        <v>301925</v>
      </c>
      <c r="G2972">
        <v>289116</v>
      </c>
      <c r="H2972">
        <v>618</v>
      </c>
      <c r="I2972">
        <v>12.3</v>
      </c>
      <c r="J2972">
        <v>125</v>
      </c>
      <c r="K2972">
        <v>2.5</v>
      </c>
      <c r="L2972">
        <v>59732</v>
      </c>
      <c r="M2972">
        <v>22921</v>
      </c>
      <c r="N2972">
        <v>36811</v>
      </c>
      <c r="O2972">
        <v>7.9</v>
      </c>
      <c r="P2972">
        <v>20.7</v>
      </c>
      <c r="Q2972">
        <v>34113</v>
      </c>
      <c r="R2972">
        <v>9987</v>
      </c>
      <c r="S2972">
        <v>24126</v>
      </c>
      <c r="T2972">
        <v>3.5</v>
      </c>
      <c r="U2972">
        <v>11.8</v>
      </c>
      <c r="V2972">
        <v>25619</v>
      </c>
      <c r="W2972">
        <v>8.9</v>
      </c>
      <c r="X2972">
        <v>23.6</v>
      </c>
      <c r="AB2972">
        <v>0</v>
      </c>
    </row>
    <row r="2973" spans="1:28" x14ac:dyDescent="0.35">
      <c r="A2973">
        <v>2005</v>
      </c>
      <c r="B2973" t="s">
        <v>55</v>
      </c>
      <c r="C2973" t="s">
        <v>64</v>
      </c>
      <c r="D2973">
        <v>104</v>
      </c>
      <c r="E2973">
        <v>7537</v>
      </c>
      <c r="F2973">
        <v>560175</v>
      </c>
      <c r="G2973">
        <v>552694</v>
      </c>
      <c r="H2973">
        <v>407</v>
      </c>
      <c r="I2973">
        <v>5.4</v>
      </c>
      <c r="J2973">
        <v>334</v>
      </c>
      <c r="K2973">
        <v>4.5</v>
      </c>
      <c r="L2973">
        <v>64019</v>
      </c>
      <c r="M2973">
        <v>13671</v>
      </c>
      <c r="N2973">
        <v>50348</v>
      </c>
      <c r="O2973">
        <v>2.5</v>
      </c>
      <c r="P2973">
        <v>11.6</v>
      </c>
      <c r="Q2973">
        <v>49056</v>
      </c>
      <c r="R2973">
        <v>6173</v>
      </c>
      <c r="S2973">
        <v>42883</v>
      </c>
      <c r="T2973">
        <v>1.1000000000000001</v>
      </c>
      <c r="U2973">
        <v>8.9</v>
      </c>
      <c r="V2973">
        <v>14963</v>
      </c>
      <c r="W2973">
        <v>2.7</v>
      </c>
      <c r="X2973">
        <v>17.8</v>
      </c>
      <c r="AB2973">
        <v>0</v>
      </c>
    </row>
    <row r="2974" spans="1:28" x14ac:dyDescent="0.35">
      <c r="A2974">
        <v>2005</v>
      </c>
      <c r="B2974" t="s">
        <v>55</v>
      </c>
      <c r="C2974" t="s">
        <v>65</v>
      </c>
      <c r="D2974">
        <v>77</v>
      </c>
      <c r="E2974">
        <v>6517</v>
      </c>
      <c r="F2974">
        <v>427680</v>
      </c>
      <c r="G2974">
        <v>450062</v>
      </c>
      <c r="H2974">
        <v>1037</v>
      </c>
      <c r="I2974">
        <v>17.100000000000001</v>
      </c>
      <c r="J2974">
        <v>124</v>
      </c>
      <c r="K2974">
        <v>2</v>
      </c>
      <c r="L2974">
        <v>45150</v>
      </c>
      <c r="M2974">
        <v>15685</v>
      </c>
      <c r="N2974">
        <v>29465</v>
      </c>
      <c r="O2974">
        <v>3.5</v>
      </c>
      <c r="P2974">
        <v>10</v>
      </c>
      <c r="Q2974">
        <v>89914</v>
      </c>
      <c r="R2974">
        <v>36058</v>
      </c>
      <c r="S2974">
        <v>53856</v>
      </c>
      <c r="T2974">
        <v>8</v>
      </c>
      <c r="U2974">
        <v>20</v>
      </c>
      <c r="V2974">
        <v>-44764</v>
      </c>
      <c r="W2974">
        <v>-10</v>
      </c>
      <c r="X2974">
        <v>20</v>
      </c>
      <c r="Y2974">
        <v>2</v>
      </c>
      <c r="Z2974">
        <v>2</v>
      </c>
      <c r="AB2974">
        <v>1</v>
      </c>
    </row>
    <row r="2975" spans="1:28" x14ac:dyDescent="0.35">
      <c r="A2975">
        <v>2005</v>
      </c>
      <c r="B2975" t="s">
        <v>55</v>
      </c>
      <c r="C2975" t="s">
        <v>66</v>
      </c>
      <c r="D2975">
        <v>81</v>
      </c>
      <c r="E2975">
        <v>6864</v>
      </c>
      <c r="F2975">
        <v>422958</v>
      </c>
      <c r="G2975">
        <v>422306</v>
      </c>
      <c r="H2975">
        <v>766</v>
      </c>
      <c r="I2975">
        <v>11.7</v>
      </c>
      <c r="J2975">
        <v>176</v>
      </c>
      <c r="K2975">
        <v>2.7</v>
      </c>
      <c r="L2975">
        <v>49219</v>
      </c>
      <c r="M2975">
        <v>18705</v>
      </c>
      <c r="N2975">
        <v>30514</v>
      </c>
      <c r="O2975">
        <v>4.4000000000000004</v>
      </c>
      <c r="P2975">
        <v>11.7</v>
      </c>
      <c r="Q2975">
        <v>47914</v>
      </c>
      <c r="R2975">
        <v>6842</v>
      </c>
      <c r="S2975">
        <v>41072</v>
      </c>
      <c r="T2975">
        <v>1.6</v>
      </c>
      <c r="U2975">
        <v>11.3</v>
      </c>
      <c r="V2975">
        <v>1305</v>
      </c>
      <c r="W2975">
        <v>0.4</v>
      </c>
      <c r="X2975">
        <v>22.6</v>
      </c>
      <c r="AB2975">
        <v>0</v>
      </c>
    </row>
    <row r="2976" spans="1:28" x14ac:dyDescent="0.35">
      <c r="A2976">
        <v>2005</v>
      </c>
      <c r="B2976" t="s">
        <v>55</v>
      </c>
      <c r="C2976" t="s">
        <v>45</v>
      </c>
      <c r="D2976">
        <v>765</v>
      </c>
      <c r="E2976">
        <v>88709</v>
      </c>
      <c r="F2976">
        <v>4316119</v>
      </c>
      <c r="G2976">
        <v>4289584</v>
      </c>
      <c r="H2976">
        <v>7510</v>
      </c>
      <c r="I2976">
        <v>8.6</v>
      </c>
      <c r="J2976">
        <v>4472</v>
      </c>
      <c r="K2976">
        <v>5.0999999999999996</v>
      </c>
      <c r="L2976">
        <v>496005</v>
      </c>
      <c r="M2976">
        <v>166363</v>
      </c>
      <c r="N2976">
        <v>329642</v>
      </c>
      <c r="O2976">
        <v>3.9</v>
      </c>
      <c r="P2976">
        <v>11.6</v>
      </c>
      <c r="Q2976">
        <v>442934</v>
      </c>
      <c r="R2976">
        <v>103519</v>
      </c>
      <c r="S2976">
        <v>339415</v>
      </c>
      <c r="T2976">
        <v>2.4</v>
      </c>
      <c r="U2976">
        <v>10.3</v>
      </c>
      <c r="V2976">
        <v>53071</v>
      </c>
      <c r="W2976">
        <v>1.3</v>
      </c>
      <c r="X2976">
        <v>20.6</v>
      </c>
      <c r="AB2976">
        <v>0</v>
      </c>
    </row>
    <row r="2977" spans="1:28" x14ac:dyDescent="0.35">
      <c r="A2977">
        <v>2005</v>
      </c>
      <c r="B2977" t="s">
        <v>56</v>
      </c>
      <c r="C2977" t="s">
        <v>57</v>
      </c>
      <c r="D2977">
        <v>6</v>
      </c>
      <c r="E2977">
        <v>18</v>
      </c>
      <c r="F2977">
        <v>560</v>
      </c>
      <c r="G2977">
        <v>631</v>
      </c>
      <c r="H2977">
        <v>0</v>
      </c>
      <c r="I2977">
        <v>0</v>
      </c>
      <c r="J2977">
        <v>3</v>
      </c>
      <c r="K2977">
        <v>15.4</v>
      </c>
      <c r="L2977">
        <v>208</v>
      </c>
      <c r="M2977">
        <v>0</v>
      </c>
      <c r="N2977">
        <v>208</v>
      </c>
      <c r="O2977">
        <v>0</v>
      </c>
      <c r="P2977">
        <v>33</v>
      </c>
      <c r="Q2977">
        <v>349</v>
      </c>
      <c r="S2977">
        <v>73</v>
      </c>
      <c r="U2977">
        <v>55.3</v>
      </c>
      <c r="V2977">
        <v>-141</v>
      </c>
      <c r="W2977">
        <v>-22.3</v>
      </c>
      <c r="X2977">
        <v>66</v>
      </c>
      <c r="AB2977">
        <v>1</v>
      </c>
    </row>
    <row r="2978" spans="1:28" x14ac:dyDescent="0.35">
      <c r="A2978">
        <v>2005</v>
      </c>
      <c r="B2978" t="s">
        <v>56</v>
      </c>
      <c r="C2978" t="s">
        <v>58</v>
      </c>
      <c r="D2978">
        <v>7</v>
      </c>
      <c r="E2978">
        <v>19</v>
      </c>
      <c r="H2978">
        <v>0</v>
      </c>
      <c r="I2978">
        <v>0</v>
      </c>
      <c r="J2978">
        <v>1</v>
      </c>
      <c r="K2978">
        <v>5.0999999999999996</v>
      </c>
      <c r="M2978">
        <v>0</v>
      </c>
      <c r="AB2978">
        <v>1</v>
      </c>
    </row>
    <row r="2979" spans="1:28" x14ac:dyDescent="0.35">
      <c r="A2979">
        <v>2005</v>
      </c>
      <c r="B2979" t="s">
        <v>56</v>
      </c>
      <c r="C2979" t="s">
        <v>59</v>
      </c>
      <c r="D2979">
        <v>12</v>
      </c>
      <c r="E2979">
        <v>47</v>
      </c>
      <c r="H2979">
        <v>0</v>
      </c>
      <c r="I2979">
        <v>0</v>
      </c>
      <c r="J2979">
        <v>0</v>
      </c>
      <c r="K2979">
        <v>0</v>
      </c>
      <c r="M2979">
        <v>0</v>
      </c>
      <c r="AB2979">
        <v>1</v>
      </c>
    </row>
    <row r="2980" spans="1:28" x14ac:dyDescent="0.35">
      <c r="A2980">
        <v>2005</v>
      </c>
      <c r="B2980" t="s">
        <v>56</v>
      </c>
      <c r="C2980" t="s">
        <v>60</v>
      </c>
      <c r="D2980">
        <v>9</v>
      </c>
      <c r="E2980">
        <v>35</v>
      </c>
      <c r="H2980">
        <v>2</v>
      </c>
      <c r="I2980">
        <v>5.8</v>
      </c>
      <c r="J2980">
        <v>1</v>
      </c>
      <c r="K2980">
        <v>2.9</v>
      </c>
      <c r="AB2980">
        <v>1</v>
      </c>
    </row>
    <row r="2981" spans="1:28" x14ac:dyDescent="0.35">
      <c r="A2981">
        <v>2005</v>
      </c>
      <c r="B2981" t="s">
        <v>56</v>
      </c>
      <c r="C2981" t="s">
        <v>61</v>
      </c>
      <c r="D2981">
        <v>9</v>
      </c>
      <c r="E2981">
        <v>76</v>
      </c>
      <c r="H2981">
        <v>0</v>
      </c>
      <c r="I2981">
        <v>0</v>
      </c>
      <c r="J2981">
        <v>3</v>
      </c>
      <c r="K2981">
        <v>3.9</v>
      </c>
      <c r="M2981">
        <v>0</v>
      </c>
      <c r="AB2981">
        <v>1</v>
      </c>
    </row>
    <row r="2982" spans="1:28" x14ac:dyDescent="0.35">
      <c r="A2982">
        <v>2005</v>
      </c>
      <c r="B2982" t="s">
        <v>56</v>
      </c>
      <c r="C2982" t="s">
        <v>62</v>
      </c>
      <c r="D2982">
        <v>40</v>
      </c>
      <c r="E2982">
        <v>1883</v>
      </c>
      <c r="F2982">
        <v>184170</v>
      </c>
      <c r="G2982">
        <v>177250</v>
      </c>
      <c r="H2982">
        <v>390</v>
      </c>
      <c r="I2982">
        <v>22.6</v>
      </c>
      <c r="J2982">
        <v>75</v>
      </c>
      <c r="K2982">
        <v>4.3</v>
      </c>
      <c r="L2982">
        <v>27798</v>
      </c>
      <c r="P2982">
        <v>15.7</v>
      </c>
      <c r="Q2982">
        <v>13957</v>
      </c>
      <c r="R2982">
        <v>2280</v>
      </c>
      <c r="S2982">
        <v>11677</v>
      </c>
      <c r="T2982">
        <v>1.3</v>
      </c>
      <c r="U2982">
        <v>7.9</v>
      </c>
      <c r="V2982">
        <v>13841</v>
      </c>
      <c r="W2982">
        <v>7.8</v>
      </c>
      <c r="X2982">
        <v>15.8</v>
      </c>
      <c r="AB2982">
        <v>1</v>
      </c>
    </row>
    <row r="2983" spans="1:28" x14ac:dyDescent="0.35">
      <c r="A2983">
        <v>2005</v>
      </c>
      <c r="B2983" t="s">
        <v>56</v>
      </c>
      <c r="C2983" t="s">
        <v>63</v>
      </c>
      <c r="D2983">
        <v>50</v>
      </c>
      <c r="E2983">
        <v>7833</v>
      </c>
      <c r="F2983">
        <v>491259</v>
      </c>
      <c r="G2983">
        <v>456870</v>
      </c>
      <c r="H2983">
        <v>1168</v>
      </c>
      <c r="I2983">
        <v>15.4</v>
      </c>
      <c r="J2983">
        <v>677</v>
      </c>
      <c r="K2983">
        <v>8.9</v>
      </c>
      <c r="L2983">
        <v>128900</v>
      </c>
      <c r="M2983">
        <v>36203</v>
      </c>
      <c r="N2983">
        <v>92697</v>
      </c>
      <c r="O2983">
        <v>7.9</v>
      </c>
      <c r="P2983">
        <v>28.2</v>
      </c>
      <c r="Q2983">
        <v>60121</v>
      </c>
      <c r="R2983">
        <v>15068</v>
      </c>
      <c r="S2983">
        <v>45053</v>
      </c>
      <c r="T2983">
        <v>3.3</v>
      </c>
      <c r="U2983">
        <v>13.2</v>
      </c>
      <c r="V2983">
        <v>68779</v>
      </c>
      <c r="W2983">
        <v>15</v>
      </c>
      <c r="X2983">
        <v>26.4</v>
      </c>
      <c r="AB2983">
        <v>0</v>
      </c>
    </row>
    <row r="2984" spans="1:28" x14ac:dyDescent="0.35">
      <c r="A2984">
        <v>2005</v>
      </c>
      <c r="B2984" t="s">
        <v>56</v>
      </c>
      <c r="C2984" t="s">
        <v>64</v>
      </c>
      <c r="D2984">
        <v>92</v>
      </c>
      <c r="E2984">
        <v>24364</v>
      </c>
      <c r="F2984">
        <v>1193309</v>
      </c>
      <c r="G2984">
        <v>1172707</v>
      </c>
      <c r="H2984">
        <v>2102</v>
      </c>
      <c r="I2984">
        <v>8.8000000000000007</v>
      </c>
      <c r="J2984">
        <v>916</v>
      </c>
      <c r="K2984">
        <v>3.9</v>
      </c>
      <c r="L2984">
        <v>165926</v>
      </c>
      <c r="M2984">
        <v>66971</v>
      </c>
      <c r="N2984">
        <v>98955</v>
      </c>
      <c r="O2984">
        <v>5.7</v>
      </c>
      <c r="P2984">
        <v>14.1</v>
      </c>
      <c r="Q2984">
        <v>124722</v>
      </c>
      <c r="R2984">
        <v>38015</v>
      </c>
      <c r="S2984">
        <v>86707</v>
      </c>
      <c r="T2984">
        <v>3.2</v>
      </c>
      <c r="U2984">
        <v>10.6</v>
      </c>
      <c r="V2984">
        <v>41204</v>
      </c>
      <c r="W2984">
        <v>3.5</v>
      </c>
      <c r="X2984">
        <v>21.2</v>
      </c>
      <c r="AB2984">
        <v>0</v>
      </c>
    </row>
    <row r="2985" spans="1:28" x14ac:dyDescent="0.35">
      <c r="A2985">
        <v>2005</v>
      </c>
      <c r="B2985" t="s">
        <v>56</v>
      </c>
      <c r="C2985" t="s">
        <v>65</v>
      </c>
      <c r="D2985">
        <v>74</v>
      </c>
      <c r="E2985">
        <v>20629</v>
      </c>
      <c r="F2985">
        <v>1094966</v>
      </c>
      <c r="G2985">
        <v>1085637</v>
      </c>
      <c r="H2985">
        <v>2006</v>
      </c>
      <c r="I2985">
        <v>10.1</v>
      </c>
      <c r="J2985">
        <v>578</v>
      </c>
      <c r="K2985">
        <v>2.9</v>
      </c>
      <c r="L2985">
        <v>107008</v>
      </c>
      <c r="M2985">
        <v>27495</v>
      </c>
      <c r="N2985">
        <v>79513</v>
      </c>
      <c r="O2985">
        <v>2.5</v>
      </c>
      <c r="P2985">
        <v>9.9</v>
      </c>
      <c r="Q2985">
        <v>88350</v>
      </c>
      <c r="R2985">
        <v>18345</v>
      </c>
      <c r="S2985">
        <v>70005</v>
      </c>
      <c r="T2985">
        <v>1.7</v>
      </c>
      <c r="U2985">
        <v>8.1</v>
      </c>
      <c r="V2985">
        <v>18658</v>
      </c>
      <c r="W2985">
        <v>1.8</v>
      </c>
      <c r="X2985">
        <v>16.2</v>
      </c>
      <c r="AB2985">
        <v>0</v>
      </c>
    </row>
    <row r="2986" spans="1:28" x14ac:dyDescent="0.35">
      <c r="A2986">
        <v>2005</v>
      </c>
      <c r="B2986" t="s">
        <v>56</v>
      </c>
      <c r="C2986" t="s">
        <v>66</v>
      </c>
      <c r="D2986">
        <v>79</v>
      </c>
      <c r="E2986">
        <v>27617</v>
      </c>
      <c r="F2986">
        <v>1616450</v>
      </c>
      <c r="G2986">
        <v>1572520</v>
      </c>
      <c r="H2986">
        <v>2358</v>
      </c>
      <c r="I2986">
        <v>8.6999999999999993</v>
      </c>
      <c r="J2986">
        <v>1461</v>
      </c>
      <c r="K2986">
        <v>5.4</v>
      </c>
      <c r="L2986">
        <v>264316</v>
      </c>
      <c r="M2986">
        <v>97502</v>
      </c>
      <c r="N2986">
        <v>166814</v>
      </c>
      <c r="O2986">
        <v>6.2</v>
      </c>
      <c r="P2986">
        <v>16.8</v>
      </c>
      <c r="Q2986">
        <v>176455</v>
      </c>
      <c r="R2986">
        <v>29348</v>
      </c>
      <c r="S2986">
        <v>147107</v>
      </c>
      <c r="T2986">
        <v>1.9</v>
      </c>
      <c r="U2986">
        <v>11.2</v>
      </c>
      <c r="V2986">
        <v>87861</v>
      </c>
      <c r="W2986">
        <v>5.6</v>
      </c>
      <c r="X2986">
        <v>22.4</v>
      </c>
      <c r="AB2986">
        <v>0</v>
      </c>
    </row>
    <row r="2987" spans="1:28" x14ac:dyDescent="0.35">
      <c r="A2987">
        <v>2005</v>
      </c>
      <c r="B2987" t="s">
        <v>56</v>
      </c>
      <c r="C2987" t="s">
        <v>45</v>
      </c>
      <c r="D2987">
        <v>826</v>
      </c>
      <c r="E2987">
        <v>491367</v>
      </c>
      <c r="F2987">
        <v>25278382</v>
      </c>
      <c r="G2987">
        <v>25172306</v>
      </c>
      <c r="H2987">
        <v>55729</v>
      </c>
      <c r="I2987">
        <v>11.6</v>
      </c>
      <c r="J2987">
        <v>38257</v>
      </c>
      <c r="K2987">
        <v>7.9</v>
      </c>
      <c r="L2987">
        <v>3125884</v>
      </c>
      <c r="M2987">
        <v>1259348</v>
      </c>
      <c r="N2987">
        <v>1866536</v>
      </c>
      <c r="O2987">
        <v>5</v>
      </c>
      <c r="P2987">
        <v>12.4</v>
      </c>
      <c r="Q2987">
        <v>2913732</v>
      </c>
      <c r="R2987">
        <v>800630</v>
      </c>
      <c r="S2987">
        <v>2113102</v>
      </c>
      <c r="T2987">
        <v>3.2</v>
      </c>
      <c r="U2987">
        <v>11.6</v>
      </c>
      <c r="V2987">
        <v>212152</v>
      </c>
      <c r="W2987">
        <v>0.8</v>
      </c>
      <c r="X2987">
        <v>23.2</v>
      </c>
      <c r="Y2987">
        <v>1</v>
      </c>
      <c r="Z2987">
        <v>1</v>
      </c>
      <c r="AA2987">
        <v>0</v>
      </c>
      <c r="AB2987">
        <v>0</v>
      </c>
    </row>
    <row r="2988" spans="1:28" x14ac:dyDescent="0.35">
      <c r="A2988">
        <v>2006</v>
      </c>
      <c r="B2988" t="s">
        <v>43</v>
      </c>
      <c r="C2988" t="s">
        <v>44</v>
      </c>
      <c r="D2988">
        <v>480257</v>
      </c>
      <c r="E2988">
        <v>480570</v>
      </c>
      <c r="F2988">
        <v>1181100</v>
      </c>
      <c r="G2988">
        <v>594674</v>
      </c>
      <c r="H2988">
        <v>475964</v>
      </c>
      <c r="I2988">
        <v>198.1</v>
      </c>
      <c r="J2988">
        <v>0</v>
      </c>
      <c r="K2988">
        <v>0</v>
      </c>
      <c r="L2988">
        <v>1172852</v>
      </c>
      <c r="M2988">
        <v>1172852</v>
      </c>
      <c r="N2988">
        <v>0</v>
      </c>
      <c r="O2988">
        <v>197.2</v>
      </c>
      <c r="P2988">
        <v>197.2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1172852</v>
      </c>
      <c r="W2988">
        <v>197.2</v>
      </c>
      <c r="X2988">
        <v>0</v>
      </c>
      <c r="AB2988">
        <v>0</v>
      </c>
    </row>
    <row r="2989" spans="1:28" x14ac:dyDescent="0.35">
      <c r="A2989">
        <v>2006</v>
      </c>
      <c r="B2989" t="s">
        <v>43</v>
      </c>
      <c r="C2989" t="s">
        <v>57</v>
      </c>
      <c r="D2989">
        <v>268797</v>
      </c>
      <c r="E2989">
        <v>268961</v>
      </c>
      <c r="F2989">
        <v>561816</v>
      </c>
      <c r="G2989">
        <v>646132</v>
      </c>
      <c r="H2989">
        <v>128</v>
      </c>
      <c r="I2989">
        <v>0</v>
      </c>
      <c r="J2989">
        <v>111143</v>
      </c>
      <c r="K2989">
        <v>33.6</v>
      </c>
      <c r="L2989">
        <v>129446</v>
      </c>
      <c r="M2989">
        <v>201</v>
      </c>
      <c r="N2989">
        <v>129245</v>
      </c>
      <c r="O2989">
        <v>0</v>
      </c>
      <c r="P2989">
        <v>20</v>
      </c>
      <c r="Q2989">
        <v>298077</v>
      </c>
      <c r="R2989">
        <v>230865</v>
      </c>
      <c r="S2989">
        <v>67212</v>
      </c>
      <c r="T2989">
        <v>35.700000000000003</v>
      </c>
      <c r="U2989">
        <v>46.1</v>
      </c>
      <c r="V2989">
        <v>-168631</v>
      </c>
      <c r="W2989">
        <v>-26.1</v>
      </c>
      <c r="X2989">
        <v>40</v>
      </c>
      <c r="Y2989">
        <v>86280</v>
      </c>
      <c r="Z2989">
        <v>86280</v>
      </c>
      <c r="AA2989">
        <v>184858</v>
      </c>
      <c r="AB2989">
        <v>0</v>
      </c>
    </row>
    <row r="2990" spans="1:28" x14ac:dyDescent="0.35">
      <c r="A2990">
        <v>2006</v>
      </c>
      <c r="B2990" t="s">
        <v>43</v>
      </c>
      <c r="C2990" t="s">
        <v>58</v>
      </c>
      <c r="D2990">
        <v>210896</v>
      </c>
      <c r="E2990">
        <v>211007</v>
      </c>
      <c r="F2990">
        <v>432197</v>
      </c>
      <c r="G2990">
        <v>485729</v>
      </c>
      <c r="H2990">
        <v>10447</v>
      </c>
      <c r="I2990">
        <v>4.4000000000000004</v>
      </c>
      <c r="J2990">
        <v>60335</v>
      </c>
      <c r="K2990">
        <v>25.4</v>
      </c>
      <c r="L2990">
        <v>87712</v>
      </c>
      <c r="M2990">
        <v>20756</v>
      </c>
      <c r="N2990">
        <v>66956</v>
      </c>
      <c r="O2990">
        <v>4.3</v>
      </c>
      <c r="P2990">
        <v>18.100000000000001</v>
      </c>
      <c r="Q2990">
        <v>194775</v>
      </c>
      <c r="R2990">
        <v>138751</v>
      </c>
      <c r="S2990">
        <v>56024</v>
      </c>
      <c r="T2990">
        <v>28.6</v>
      </c>
      <c r="U2990">
        <v>40.1</v>
      </c>
      <c r="V2990">
        <v>-107063</v>
      </c>
      <c r="W2990">
        <v>-22</v>
      </c>
      <c r="X2990">
        <v>36.200000000000003</v>
      </c>
      <c r="Y2990">
        <v>47096</v>
      </c>
      <c r="Z2990">
        <v>47096</v>
      </c>
      <c r="AA2990">
        <v>112937</v>
      </c>
      <c r="AB2990">
        <v>0</v>
      </c>
    </row>
    <row r="2991" spans="1:28" x14ac:dyDescent="0.35">
      <c r="A2991">
        <v>2006</v>
      </c>
      <c r="B2991" t="s">
        <v>43</v>
      </c>
      <c r="C2991" t="s">
        <v>59</v>
      </c>
      <c r="D2991">
        <v>170699</v>
      </c>
      <c r="E2991">
        <v>170789</v>
      </c>
      <c r="F2991">
        <v>351083</v>
      </c>
      <c r="G2991">
        <v>392240</v>
      </c>
      <c r="H2991">
        <v>8461</v>
      </c>
      <c r="I2991">
        <v>4.5</v>
      </c>
      <c r="J2991">
        <v>43502</v>
      </c>
      <c r="K2991">
        <v>23</v>
      </c>
      <c r="L2991">
        <v>64183</v>
      </c>
      <c r="M2991">
        <v>16424</v>
      </c>
      <c r="N2991">
        <v>47759</v>
      </c>
      <c r="O2991">
        <v>4.2</v>
      </c>
      <c r="P2991">
        <v>16.399999999999999</v>
      </c>
      <c r="Q2991">
        <v>146496</v>
      </c>
      <c r="R2991">
        <v>101553</v>
      </c>
      <c r="S2991">
        <v>44943</v>
      </c>
      <c r="T2991">
        <v>25.9</v>
      </c>
      <c r="U2991">
        <v>37.299999999999997</v>
      </c>
      <c r="V2991">
        <v>-82313</v>
      </c>
      <c r="W2991">
        <v>-20.9</v>
      </c>
      <c r="X2991">
        <v>32.799999999999997</v>
      </c>
      <c r="Y2991">
        <v>33637</v>
      </c>
      <c r="Z2991">
        <v>33637</v>
      </c>
      <c r="AA2991">
        <v>82333</v>
      </c>
      <c r="AB2991">
        <v>0</v>
      </c>
    </row>
    <row r="2992" spans="1:28" x14ac:dyDescent="0.35">
      <c r="A2992">
        <v>2006</v>
      </c>
      <c r="B2992" t="s">
        <v>43</v>
      </c>
      <c r="C2992" t="s">
        <v>60</v>
      </c>
      <c r="D2992">
        <v>145835</v>
      </c>
      <c r="E2992">
        <v>145947</v>
      </c>
      <c r="F2992">
        <v>302794</v>
      </c>
      <c r="G2992">
        <v>334951</v>
      </c>
      <c r="H2992">
        <v>7358</v>
      </c>
      <c r="I2992">
        <v>4.5999999999999996</v>
      </c>
      <c r="J2992">
        <v>33152</v>
      </c>
      <c r="K2992">
        <v>20.8</v>
      </c>
      <c r="L2992">
        <v>52625</v>
      </c>
      <c r="M2992">
        <v>14148</v>
      </c>
      <c r="N2992">
        <v>38477</v>
      </c>
      <c r="O2992">
        <v>4.2</v>
      </c>
      <c r="P2992">
        <v>15.7</v>
      </c>
      <c r="Q2992">
        <v>116938</v>
      </c>
      <c r="R2992">
        <v>79046</v>
      </c>
      <c r="S2992">
        <v>37892</v>
      </c>
      <c r="T2992">
        <v>23.6</v>
      </c>
      <c r="U2992">
        <v>34.9</v>
      </c>
      <c r="V2992">
        <v>-64313</v>
      </c>
      <c r="W2992">
        <v>-19.2</v>
      </c>
      <c r="X2992">
        <v>31.4</v>
      </c>
      <c r="Y2992">
        <v>25265</v>
      </c>
      <c r="Z2992">
        <v>25267</v>
      </c>
      <c r="AA2992">
        <v>63194</v>
      </c>
      <c r="AB2992">
        <v>0</v>
      </c>
    </row>
    <row r="2993" spans="1:28" x14ac:dyDescent="0.35">
      <c r="A2993">
        <v>2006</v>
      </c>
      <c r="B2993" t="s">
        <v>43</v>
      </c>
      <c r="C2993" t="s">
        <v>61</v>
      </c>
      <c r="D2993">
        <v>128722</v>
      </c>
      <c r="E2993">
        <v>128892</v>
      </c>
      <c r="F2993">
        <v>268019</v>
      </c>
      <c r="G2993">
        <v>294648</v>
      </c>
      <c r="H2993">
        <v>6824</v>
      </c>
      <c r="I2993">
        <v>4.9000000000000004</v>
      </c>
      <c r="J2993">
        <v>27176</v>
      </c>
      <c r="K2993">
        <v>19.5</v>
      </c>
      <c r="L2993">
        <v>45254</v>
      </c>
      <c r="M2993">
        <v>13094</v>
      </c>
      <c r="N2993">
        <v>32160</v>
      </c>
      <c r="O2993">
        <v>4.4000000000000004</v>
      </c>
      <c r="P2993">
        <v>15.4</v>
      </c>
      <c r="Q2993">
        <v>98511</v>
      </c>
      <c r="R2993">
        <v>64626</v>
      </c>
      <c r="S2993">
        <v>33885</v>
      </c>
      <c r="T2993">
        <v>21.9</v>
      </c>
      <c r="U2993">
        <v>33.4</v>
      </c>
      <c r="V2993">
        <v>-53257</v>
      </c>
      <c r="W2993">
        <v>-18</v>
      </c>
      <c r="X2993">
        <v>30.8</v>
      </c>
      <c r="Y2993">
        <v>20292</v>
      </c>
      <c r="Z2993">
        <v>20303</v>
      </c>
      <c r="AA2993">
        <v>51172</v>
      </c>
      <c r="AB2993">
        <v>0</v>
      </c>
    </row>
    <row r="2994" spans="1:28" x14ac:dyDescent="0.35">
      <c r="A2994">
        <v>2006</v>
      </c>
      <c r="B2994" t="s">
        <v>43</v>
      </c>
      <c r="C2994" t="s">
        <v>62</v>
      </c>
      <c r="D2994">
        <v>492745</v>
      </c>
      <c r="E2994">
        <v>493343</v>
      </c>
      <c r="F2994">
        <v>1034667</v>
      </c>
      <c r="G2994">
        <v>1126336</v>
      </c>
      <c r="H2994">
        <v>26251</v>
      </c>
      <c r="I2994">
        <v>5</v>
      </c>
      <c r="J2994">
        <v>91842</v>
      </c>
      <c r="K2994">
        <v>17.399999999999999</v>
      </c>
      <c r="L2994">
        <v>162332</v>
      </c>
      <c r="M2994">
        <v>50280</v>
      </c>
      <c r="N2994">
        <v>112052</v>
      </c>
      <c r="O2994">
        <v>4.5</v>
      </c>
      <c r="P2994">
        <v>14.4</v>
      </c>
      <c r="Q2994">
        <v>345669</v>
      </c>
      <c r="R2994">
        <v>217716</v>
      </c>
      <c r="S2994">
        <v>127953</v>
      </c>
      <c r="T2994">
        <v>19.3</v>
      </c>
      <c r="U2994">
        <v>30.7</v>
      </c>
      <c r="V2994">
        <v>-183337</v>
      </c>
      <c r="W2994">
        <v>-16.3</v>
      </c>
      <c r="X2994">
        <v>28.8</v>
      </c>
      <c r="Y2994">
        <v>66676</v>
      </c>
      <c r="Z2994">
        <v>66690</v>
      </c>
      <c r="AA2994">
        <v>169120</v>
      </c>
      <c r="AB2994">
        <v>0</v>
      </c>
    </row>
    <row r="2995" spans="1:28" x14ac:dyDescent="0.35">
      <c r="A2995">
        <v>2006</v>
      </c>
      <c r="B2995" t="s">
        <v>43</v>
      </c>
      <c r="C2995" t="s">
        <v>63</v>
      </c>
      <c r="D2995">
        <v>307844</v>
      </c>
      <c r="E2995">
        <v>308217</v>
      </c>
      <c r="F2995">
        <v>658903</v>
      </c>
      <c r="G2995">
        <v>713374</v>
      </c>
      <c r="H2995">
        <v>14586</v>
      </c>
      <c r="I2995">
        <v>4.5</v>
      </c>
      <c r="J2995">
        <v>50864</v>
      </c>
      <c r="K2995">
        <v>15.5</v>
      </c>
      <c r="L2995">
        <v>92102</v>
      </c>
      <c r="M2995">
        <v>28287</v>
      </c>
      <c r="N2995">
        <v>63815</v>
      </c>
      <c r="O2995">
        <v>4</v>
      </c>
      <c r="P2995">
        <v>12.9</v>
      </c>
      <c r="Q2995">
        <v>201043</v>
      </c>
      <c r="R2995">
        <v>121423</v>
      </c>
      <c r="S2995">
        <v>79620</v>
      </c>
      <c r="T2995">
        <v>17</v>
      </c>
      <c r="U2995">
        <v>28.2</v>
      </c>
      <c r="V2995">
        <v>-108941</v>
      </c>
      <c r="W2995">
        <v>-15.3</v>
      </c>
      <c r="X2995">
        <v>25.8</v>
      </c>
      <c r="Y2995">
        <v>36249</v>
      </c>
      <c r="Z2995">
        <v>36258</v>
      </c>
      <c r="AA2995">
        <v>92986</v>
      </c>
      <c r="AB2995">
        <v>0</v>
      </c>
    </row>
    <row r="2996" spans="1:28" x14ac:dyDescent="0.35">
      <c r="A2996">
        <v>2006</v>
      </c>
      <c r="B2996" t="s">
        <v>43</v>
      </c>
      <c r="C2996" t="s">
        <v>64</v>
      </c>
      <c r="D2996">
        <v>224670</v>
      </c>
      <c r="E2996">
        <v>225160</v>
      </c>
      <c r="F2996">
        <v>488811</v>
      </c>
      <c r="G2996">
        <v>526307</v>
      </c>
      <c r="H2996">
        <v>10004</v>
      </c>
      <c r="I2996">
        <v>4.2</v>
      </c>
      <c r="J2996">
        <v>34072</v>
      </c>
      <c r="K2996">
        <v>14.3</v>
      </c>
      <c r="L2996">
        <v>63764</v>
      </c>
      <c r="M2996">
        <v>19260</v>
      </c>
      <c r="N2996">
        <v>44504</v>
      </c>
      <c r="O2996">
        <v>3.7</v>
      </c>
      <c r="P2996">
        <v>12.1</v>
      </c>
      <c r="Q2996">
        <v>138756</v>
      </c>
      <c r="R2996">
        <v>81956</v>
      </c>
      <c r="S2996">
        <v>56800</v>
      </c>
      <c r="T2996">
        <v>15.6</v>
      </c>
      <c r="U2996">
        <v>26.4</v>
      </c>
      <c r="V2996">
        <v>-74992</v>
      </c>
      <c r="W2996">
        <v>-14.3</v>
      </c>
      <c r="X2996">
        <v>24.2</v>
      </c>
      <c r="Y2996">
        <v>24134</v>
      </c>
      <c r="Z2996">
        <v>24140</v>
      </c>
      <c r="AA2996">
        <v>62432</v>
      </c>
      <c r="AB2996">
        <v>0</v>
      </c>
    </row>
    <row r="2997" spans="1:28" x14ac:dyDescent="0.35">
      <c r="A2997">
        <v>2006</v>
      </c>
      <c r="B2997" t="s">
        <v>43</v>
      </c>
      <c r="C2997" t="s">
        <v>65</v>
      </c>
      <c r="D2997">
        <v>164221</v>
      </c>
      <c r="E2997">
        <v>164840</v>
      </c>
      <c r="F2997">
        <v>367002</v>
      </c>
      <c r="G2997">
        <v>393297</v>
      </c>
      <c r="H2997">
        <v>6200</v>
      </c>
      <c r="I2997">
        <v>3.6</v>
      </c>
      <c r="J2997">
        <v>23411</v>
      </c>
      <c r="K2997">
        <v>13.4</v>
      </c>
      <c r="L2997">
        <v>43327</v>
      </c>
      <c r="M2997">
        <v>11975</v>
      </c>
      <c r="N2997">
        <v>31352</v>
      </c>
      <c r="O2997">
        <v>3</v>
      </c>
      <c r="P2997">
        <v>11</v>
      </c>
      <c r="Q2997">
        <v>95916</v>
      </c>
      <c r="R2997">
        <v>55296</v>
      </c>
      <c r="S2997">
        <v>40620</v>
      </c>
      <c r="T2997">
        <v>14.1</v>
      </c>
      <c r="U2997">
        <v>24.4</v>
      </c>
      <c r="V2997">
        <v>-52589</v>
      </c>
      <c r="W2997">
        <v>-13.4</v>
      </c>
      <c r="X2997">
        <v>22</v>
      </c>
      <c r="Y2997">
        <v>15669</v>
      </c>
      <c r="Z2997">
        <v>15686</v>
      </c>
      <c r="AA2997">
        <v>40812</v>
      </c>
      <c r="AB2997">
        <v>0</v>
      </c>
    </row>
    <row r="2998" spans="1:28" x14ac:dyDescent="0.35">
      <c r="A2998">
        <v>2006</v>
      </c>
      <c r="B2998" t="s">
        <v>43</v>
      </c>
      <c r="C2998" t="s">
        <v>66</v>
      </c>
      <c r="D2998">
        <v>89457</v>
      </c>
      <c r="E2998">
        <v>89998</v>
      </c>
      <c r="F2998">
        <v>198192</v>
      </c>
      <c r="G2998">
        <v>214499</v>
      </c>
      <c r="H2998">
        <v>3353</v>
      </c>
      <c r="I2998">
        <v>3.5</v>
      </c>
      <c r="J2998">
        <v>13613</v>
      </c>
      <c r="K2998">
        <v>14.3</v>
      </c>
      <c r="L2998">
        <v>22424</v>
      </c>
      <c r="M2998">
        <v>6367</v>
      </c>
      <c r="N2998">
        <v>16057</v>
      </c>
      <c r="O2998">
        <v>3</v>
      </c>
      <c r="P2998">
        <v>10.5</v>
      </c>
      <c r="Q2998">
        <v>55037</v>
      </c>
      <c r="R2998">
        <v>32811</v>
      </c>
      <c r="S2998">
        <v>22226</v>
      </c>
      <c r="T2998">
        <v>15.3</v>
      </c>
      <c r="U2998">
        <v>25.7</v>
      </c>
      <c r="V2998">
        <v>-32613</v>
      </c>
      <c r="W2998">
        <v>-15.2</v>
      </c>
      <c r="X2998">
        <v>21</v>
      </c>
      <c r="Y2998">
        <v>9650</v>
      </c>
      <c r="Z2998">
        <v>9663</v>
      </c>
      <c r="AA2998">
        <v>25127</v>
      </c>
      <c r="AB2998">
        <v>0</v>
      </c>
    </row>
    <row r="2999" spans="1:28" x14ac:dyDescent="0.35">
      <c r="A2999">
        <v>2006</v>
      </c>
      <c r="B2999" t="s">
        <v>43</v>
      </c>
      <c r="C2999" t="s">
        <v>45</v>
      </c>
      <c r="D2999">
        <v>154686</v>
      </c>
      <c r="E2999">
        <v>155923</v>
      </c>
      <c r="F2999">
        <v>354704</v>
      </c>
      <c r="G2999">
        <v>387030</v>
      </c>
      <c r="H2999">
        <v>4403</v>
      </c>
      <c r="I2999">
        <v>2.6</v>
      </c>
      <c r="J2999">
        <v>24522</v>
      </c>
      <c r="K2999">
        <v>14.7</v>
      </c>
      <c r="L2999">
        <v>35109</v>
      </c>
      <c r="M2999">
        <v>9125</v>
      </c>
      <c r="N2999">
        <v>25984</v>
      </c>
      <c r="O2999">
        <v>2.4</v>
      </c>
      <c r="P2999">
        <v>9.1</v>
      </c>
      <c r="Q2999">
        <v>99761</v>
      </c>
      <c r="R2999">
        <v>61930</v>
      </c>
      <c r="S2999">
        <v>37831</v>
      </c>
      <c r="T2999">
        <v>16</v>
      </c>
      <c r="U2999">
        <v>25.8</v>
      </c>
      <c r="V2999">
        <v>-64652</v>
      </c>
      <c r="W2999">
        <v>-16.7</v>
      </c>
      <c r="X2999">
        <v>18.2</v>
      </c>
      <c r="Y2999">
        <v>17881</v>
      </c>
      <c r="Z2999">
        <v>17907</v>
      </c>
      <c r="AA2999">
        <v>48773</v>
      </c>
      <c r="AB2999">
        <v>0</v>
      </c>
    </row>
    <row r="3000" spans="1:28" x14ac:dyDescent="0.35">
      <c r="A3000">
        <v>2006</v>
      </c>
      <c r="B3000" t="s">
        <v>46</v>
      </c>
      <c r="C3000" t="s">
        <v>44</v>
      </c>
      <c r="D3000">
        <v>46930</v>
      </c>
      <c r="E3000">
        <v>47519</v>
      </c>
      <c r="F3000">
        <v>572810</v>
      </c>
      <c r="G3000">
        <v>287441</v>
      </c>
      <c r="H3000">
        <v>47346</v>
      </c>
      <c r="I3000">
        <v>199.3</v>
      </c>
      <c r="J3000">
        <v>0</v>
      </c>
      <c r="K3000">
        <v>0</v>
      </c>
      <c r="L3000">
        <v>570739</v>
      </c>
      <c r="M3000">
        <v>570739</v>
      </c>
      <c r="N3000">
        <v>0</v>
      </c>
      <c r="O3000">
        <v>198.6</v>
      </c>
      <c r="P3000">
        <v>198.6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570739</v>
      </c>
      <c r="W3000">
        <v>198.6</v>
      </c>
      <c r="X3000">
        <v>0</v>
      </c>
      <c r="AB3000">
        <v>0</v>
      </c>
    </row>
    <row r="3001" spans="1:28" x14ac:dyDescent="0.35">
      <c r="A3001">
        <v>2006</v>
      </c>
      <c r="B3001" t="s">
        <v>46</v>
      </c>
      <c r="C3001" t="s">
        <v>57</v>
      </c>
      <c r="D3001">
        <v>78388</v>
      </c>
      <c r="E3001">
        <v>78825</v>
      </c>
      <c r="F3001">
        <v>532635</v>
      </c>
      <c r="G3001">
        <v>524078</v>
      </c>
      <c r="H3001">
        <v>236</v>
      </c>
      <c r="I3001">
        <v>0.3</v>
      </c>
      <c r="J3001">
        <v>6315</v>
      </c>
      <c r="K3001">
        <v>7.7</v>
      </c>
      <c r="L3001">
        <v>157674</v>
      </c>
      <c r="M3001">
        <v>614</v>
      </c>
      <c r="N3001">
        <v>157060</v>
      </c>
      <c r="O3001">
        <v>0.1</v>
      </c>
      <c r="P3001">
        <v>30.1</v>
      </c>
      <c r="Q3001">
        <v>140559</v>
      </c>
      <c r="R3001">
        <v>76872</v>
      </c>
      <c r="S3001">
        <v>63687</v>
      </c>
      <c r="T3001">
        <v>14.7</v>
      </c>
      <c r="U3001">
        <v>26.8</v>
      </c>
      <c r="V3001">
        <v>17115</v>
      </c>
      <c r="W3001">
        <v>3.3</v>
      </c>
      <c r="X3001">
        <v>53.6</v>
      </c>
      <c r="Y3001">
        <v>5487</v>
      </c>
      <c r="Z3001">
        <v>5487</v>
      </c>
      <c r="AA3001">
        <v>66958</v>
      </c>
      <c r="AB3001">
        <v>0</v>
      </c>
    </row>
    <row r="3002" spans="1:28" x14ac:dyDescent="0.35">
      <c r="A3002">
        <v>2006</v>
      </c>
      <c r="B3002" t="s">
        <v>46</v>
      </c>
      <c r="C3002" t="s">
        <v>58</v>
      </c>
      <c r="D3002">
        <v>68960</v>
      </c>
      <c r="E3002">
        <v>69384</v>
      </c>
      <c r="F3002">
        <v>448528</v>
      </c>
      <c r="G3002">
        <v>459725</v>
      </c>
      <c r="H3002">
        <v>665</v>
      </c>
      <c r="I3002">
        <v>0.9</v>
      </c>
      <c r="J3002">
        <v>4878</v>
      </c>
      <c r="K3002">
        <v>6.8</v>
      </c>
      <c r="L3002">
        <v>96244</v>
      </c>
      <c r="M3002">
        <v>6355</v>
      </c>
      <c r="N3002">
        <v>89889</v>
      </c>
      <c r="O3002">
        <v>1.4</v>
      </c>
      <c r="P3002">
        <v>20.9</v>
      </c>
      <c r="Q3002">
        <v>118637</v>
      </c>
      <c r="R3002">
        <v>59125</v>
      </c>
      <c r="S3002">
        <v>59512</v>
      </c>
      <c r="T3002">
        <v>12.9</v>
      </c>
      <c r="U3002">
        <v>25.8</v>
      </c>
      <c r="V3002">
        <v>-22393</v>
      </c>
      <c r="W3002">
        <v>-4.9000000000000004</v>
      </c>
      <c r="X3002">
        <v>41.8</v>
      </c>
      <c r="Y3002">
        <v>4290</v>
      </c>
      <c r="Z3002">
        <v>4290</v>
      </c>
      <c r="AA3002">
        <v>52121</v>
      </c>
      <c r="AB3002">
        <v>0</v>
      </c>
    </row>
    <row r="3003" spans="1:28" x14ac:dyDescent="0.35">
      <c r="A3003">
        <v>2006</v>
      </c>
      <c r="B3003" t="s">
        <v>46</v>
      </c>
      <c r="C3003" t="s">
        <v>59</v>
      </c>
      <c r="D3003">
        <v>60685</v>
      </c>
      <c r="E3003">
        <v>61028</v>
      </c>
      <c r="F3003">
        <v>392313</v>
      </c>
      <c r="G3003">
        <v>403293</v>
      </c>
      <c r="H3003">
        <v>500</v>
      </c>
      <c r="I3003">
        <v>0.8</v>
      </c>
      <c r="J3003">
        <v>3833</v>
      </c>
      <c r="K3003">
        <v>6.1</v>
      </c>
      <c r="L3003">
        <v>74754</v>
      </c>
      <c r="M3003">
        <v>4944</v>
      </c>
      <c r="N3003">
        <v>69810</v>
      </c>
      <c r="O3003">
        <v>1.2</v>
      </c>
      <c r="P3003">
        <v>18.5</v>
      </c>
      <c r="Q3003">
        <v>96714</v>
      </c>
      <c r="R3003">
        <v>46621</v>
      </c>
      <c r="S3003">
        <v>50093</v>
      </c>
      <c r="T3003">
        <v>11.6</v>
      </c>
      <c r="U3003">
        <v>24</v>
      </c>
      <c r="V3003">
        <v>-21960</v>
      </c>
      <c r="W3003">
        <v>-5.5</v>
      </c>
      <c r="X3003">
        <v>37</v>
      </c>
      <c r="Y3003">
        <v>3340</v>
      </c>
      <c r="Z3003">
        <v>3340</v>
      </c>
      <c r="AA3003">
        <v>40807</v>
      </c>
      <c r="AB3003">
        <v>0</v>
      </c>
    </row>
    <row r="3004" spans="1:28" x14ac:dyDescent="0.35">
      <c r="A3004">
        <v>2006</v>
      </c>
      <c r="B3004" t="s">
        <v>46</v>
      </c>
      <c r="C3004" t="s">
        <v>60</v>
      </c>
      <c r="D3004">
        <v>55854</v>
      </c>
      <c r="E3004">
        <v>56395</v>
      </c>
      <c r="F3004">
        <v>359561</v>
      </c>
      <c r="G3004">
        <v>369529</v>
      </c>
      <c r="H3004">
        <v>466</v>
      </c>
      <c r="I3004">
        <v>0.8</v>
      </c>
      <c r="J3004">
        <v>3095</v>
      </c>
      <c r="K3004">
        <v>5.4</v>
      </c>
      <c r="L3004">
        <v>62939</v>
      </c>
      <c r="M3004">
        <v>4580</v>
      </c>
      <c r="N3004">
        <v>58359</v>
      </c>
      <c r="O3004">
        <v>1.2</v>
      </c>
      <c r="P3004">
        <v>17</v>
      </c>
      <c r="Q3004">
        <v>82874</v>
      </c>
      <c r="R3004">
        <v>37234</v>
      </c>
      <c r="S3004">
        <v>45640</v>
      </c>
      <c r="T3004">
        <v>10.1</v>
      </c>
      <c r="U3004">
        <v>22.4</v>
      </c>
      <c r="V3004">
        <v>-19935</v>
      </c>
      <c r="W3004">
        <v>-5.4</v>
      </c>
      <c r="X3004">
        <v>34</v>
      </c>
      <c r="Y3004">
        <v>2593</v>
      </c>
      <c r="Z3004">
        <v>2593</v>
      </c>
      <c r="AA3004">
        <v>31719</v>
      </c>
      <c r="AB3004">
        <v>0</v>
      </c>
    </row>
    <row r="3005" spans="1:28" x14ac:dyDescent="0.35">
      <c r="A3005">
        <v>2006</v>
      </c>
      <c r="B3005" t="s">
        <v>46</v>
      </c>
      <c r="C3005" t="s">
        <v>61</v>
      </c>
      <c r="D3005">
        <v>50680</v>
      </c>
      <c r="E3005">
        <v>51317</v>
      </c>
      <c r="F3005">
        <v>325878</v>
      </c>
      <c r="G3005">
        <v>334831</v>
      </c>
      <c r="H3005">
        <v>407</v>
      </c>
      <c r="I3005">
        <v>0.8</v>
      </c>
      <c r="J3005">
        <v>2597</v>
      </c>
      <c r="K3005">
        <v>5</v>
      </c>
      <c r="L3005">
        <v>54288</v>
      </c>
      <c r="M3005">
        <v>4049</v>
      </c>
      <c r="N3005">
        <v>50239</v>
      </c>
      <c r="O3005">
        <v>1.2</v>
      </c>
      <c r="P3005">
        <v>16.2</v>
      </c>
      <c r="Q3005">
        <v>72193</v>
      </c>
      <c r="R3005">
        <v>31015</v>
      </c>
      <c r="S3005">
        <v>41178</v>
      </c>
      <c r="T3005">
        <v>9.3000000000000007</v>
      </c>
      <c r="U3005">
        <v>21.6</v>
      </c>
      <c r="V3005">
        <v>-17905</v>
      </c>
      <c r="W3005">
        <v>-5.4</v>
      </c>
      <c r="X3005">
        <v>32.4</v>
      </c>
      <c r="Y3005">
        <v>2190</v>
      </c>
      <c r="Z3005">
        <v>2190</v>
      </c>
      <c r="AA3005">
        <v>26764</v>
      </c>
      <c r="AB3005">
        <v>0</v>
      </c>
    </row>
    <row r="3006" spans="1:28" x14ac:dyDescent="0.35">
      <c r="A3006">
        <v>2006</v>
      </c>
      <c r="B3006" t="s">
        <v>46</v>
      </c>
      <c r="C3006" t="s">
        <v>62</v>
      </c>
      <c r="D3006">
        <v>207749</v>
      </c>
      <c r="E3006">
        <v>210166</v>
      </c>
      <c r="F3006">
        <v>1327148</v>
      </c>
      <c r="G3006">
        <v>1363935</v>
      </c>
      <c r="H3006">
        <v>1577</v>
      </c>
      <c r="I3006">
        <v>0.7</v>
      </c>
      <c r="J3006">
        <v>8964</v>
      </c>
      <c r="K3006">
        <v>4.2</v>
      </c>
      <c r="L3006">
        <v>196714</v>
      </c>
      <c r="M3006">
        <v>16052</v>
      </c>
      <c r="N3006">
        <v>180662</v>
      </c>
      <c r="O3006">
        <v>1.2</v>
      </c>
      <c r="P3006">
        <v>14.4</v>
      </c>
      <c r="Q3006">
        <v>270288</v>
      </c>
      <c r="R3006">
        <v>105770</v>
      </c>
      <c r="S3006">
        <v>164518</v>
      </c>
      <c r="T3006">
        <v>7.8</v>
      </c>
      <c r="U3006">
        <v>19.8</v>
      </c>
      <c r="V3006">
        <v>-73574</v>
      </c>
      <c r="W3006">
        <v>-5.4</v>
      </c>
      <c r="X3006">
        <v>28.8</v>
      </c>
      <c r="Y3006">
        <v>7357</v>
      </c>
      <c r="Z3006">
        <v>7375</v>
      </c>
      <c r="AA3006">
        <v>89840</v>
      </c>
      <c r="AB3006">
        <v>0</v>
      </c>
    </row>
    <row r="3007" spans="1:28" x14ac:dyDescent="0.35">
      <c r="A3007">
        <v>2006</v>
      </c>
      <c r="B3007" t="s">
        <v>46</v>
      </c>
      <c r="C3007" t="s">
        <v>63</v>
      </c>
      <c r="D3007">
        <v>145130</v>
      </c>
      <c r="E3007">
        <v>146393</v>
      </c>
      <c r="F3007">
        <v>924135</v>
      </c>
      <c r="G3007">
        <v>950716</v>
      </c>
      <c r="H3007">
        <v>976</v>
      </c>
      <c r="I3007">
        <v>0.7</v>
      </c>
      <c r="J3007">
        <v>5052</v>
      </c>
      <c r="K3007">
        <v>3.4</v>
      </c>
      <c r="L3007">
        <v>117896</v>
      </c>
      <c r="M3007">
        <v>10151</v>
      </c>
      <c r="N3007">
        <v>107745</v>
      </c>
      <c r="O3007">
        <v>1.1000000000000001</v>
      </c>
      <c r="P3007">
        <v>12.4</v>
      </c>
      <c r="Q3007">
        <v>171058</v>
      </c>
      <c r="R3007">
        <v>60379</v>
      </c>
      <c r="S3007">
        <v>110679</v>
      </c>
      <c r="T3007">
        <v>6.4</v>
      </c>
      <c r="U3007">
        <v>18</v>
      </c>
      <c r="V3007">
        <v>-53162</v>
      </c>
      <c r="W3007">
        <v>-5.6</v>
      </c>
      <c r="X3007">
        <v>24.8</v>
      </c>
      <c r="Y3007">
        <v>4152</v>
      </c>
      <c r="Z3007">
        <v>4173</v>
      </c>
      <c r="AA3007">
        <v>50820</v>
      </c>
      <c r="AB3007">
        <v>0</v>
      </c>
    </row>
    <row r="3008" spans="1:28" x14ac:dyDescent="0.35">
      <c r="A3008">
        <v>2006</v>
      </c>
      <c r="B3008" t="s">
        <v>46</v>
      </c>
      <c r="C3008" t="s">
        <v>64</v>
      </c>
      <c r="D3008">
        <v>114649</v>
      </c>
      <c r="E3008">
        <v>116172</v>
      </c>
      <c r="F3008">
        <v>729985</v>
      </c>
      <c r="G3008">
        <v>749770</v>
      </c>
      <c r="H3008">
        <v>677</v>
      </c>
      <c r="I3008">
        <v>0.6</v>
      </c>
      <c r="J3008">
        <v>3664</v>
      </c>
      <c r="K3008">
        <v>3.1</v>
      </c>
      <c r="L3008">
        <v>84951</v>
      </c>
      <c r="M3008">
        <v>7004</v>
      </c>
      <c r="N3008">
        <v>77947</v>
      </c>
      <c r="O3008">
        <v>0.9</v>
      </c>
      <c r="P3008">
        <v>11.3</v>
      </c>
      <c r="Q3008">
        <v>124520</v>
      </c>
      <c r="R3008">
        <v>42486</v>
      </c>
      <c r="S3008">
        <v>82034</v>
      </c>
      <c r="T3008">
        <v>5.7</v>
      </c>
      <c r="U3008">
        <v>16.600000000000001</v>
      </c>
      <c r="V3008">
        <v>-39569</v>
      </c>
      <c r="W3008">
        <v>-5.3</v>
      </c>
      <c r="X3008">
        <v>22.6</v>
      </c>
      <c r="Y3008">
        <v>2907</v>
      </c>
      <c r="Z3008">
        <v>2940</v>
      </c>
      <c r="AA3008">
        <v>35409</v>
      </c>
      <c r="AB3008">
        <v>0</v>
      </c>
    </row>
    <row r="3009" spans="1:28" x14ac:dyDescent="0.35">
      <c r="A3009">
        <v>2006</v>
      </c>
      <c r="B3009" t="s">
        <v>46</v>
      </c>
      <c r="C3009" t="s">
        <v>65</v>
      </c>
      <c r="D3009">
        <v>92021</v>
      </c>
      <c r="E3009">
        <v>93881</v>
      </c>
      <c r="F3009">
        <v>584295</v>
      </c>
      <c r="G3009">
        <v>597716</v>
      </c>
      <c r="H3009">
        <v>494</v>
      </c>
      <c r="I3009">
        <v>0.5</v>
      </c>
      <c r="J3009">
        <v>2419</v>
      </c>
      <c r="K3009">
        <v>2.5</v>
      </c>
      <c r="L3009">
        <v>62741</v>
      </c>
      <c r="M3009">
        <v>4823</v>
      </c>
      <c r="N3009">
        <v>57918</v>
      </c>
      <c r="O3009">
        <v>0.8</v>
      </c>
      <c r="P3009">
        <v>10.5</v>
      </c>
      <c r="Q3009">
        <v>89583</v>
      </c>
      <c r="R3009">
        <v>27723</v>
      </c>
      <c r="S3009">
        <v>61860</v>
      </c>
      <c r="T3009">
        <v>4.5999999999999996</v>
      </c>
      <c r="U3009">
        <v>15</v>
      </c>
      <c r="V3009">
        <v>-26842</v>
      </c>
      <c r="W3009">
        <v>-4.5</v>
      </c>
      <c r="X3009">
        <v>21</v>
      </c>
      <c r="Y3009">
        <v>1835</v>
      </c>
      <c r="Z3009">
        <v>1844</v>
      </c>
      <c r="AA3009">
        <v>22519</v>
      </c>
      <c r="AB3009">
        <v>0</v>
      </c>
    </row>
    <row r="3010" spans="1:28" x14ac:dyDescent="0.35">
      <c r="A3010">
        <v>2006</v>
      </c>
      <c r="B3010" t="s">
        <v>46</v>
      </c>
      <c r="C3010" t="s">
        <v>66</v>
      </c>
      <c r="D3010">
        <v>52199</v>
      </c>
      <c r="E3010">
        <v>53943</v>
      </c>
      <c r="F3010">
        <v>332663</v>
      </c>
      <c r="G3010">
        <v>343025</v>
      </c>
      <c r="H3010">
        <v>312</v>
      </c>
      <c r="I3010">
        <v>0.6</v>
      </c>
      <c r="J3010">
        <v>1704</v>
      </c>
      <c r="K3010">
        <v>3.1</v>
      </c>
      <c r="L3010">
        <v>32896</v>
      </c>
      <c r="M3010">
        <v>3023</v>
      </c>
      <c r="N3010">
        <v>29873</v>
      </c>
      <c r="O3010">
        <v>0.9</v>
      </c>
      <c r="P3010">
        <v>9.6</v>
      </c>
      <c r="Q3010">
        <v>53619</v>
      </c>
      <c r="R3010">
        <v>17943</v>
      </c>
      <c r="S3010">
        <v>35676</v>
      </c>
      <c r="T3010">
        <v>5.2</v>
      </c>
      <c r="U3010">
        <v>15.6</v>
      </c>
      <c r="V3010">
        <v>-20723</v>
      </c>
      <c r="W3010">
        <v>-6</v>
      </c>
      <c r="X3010">
        <v>19.2</v>
      </c>
      <c r="Y3010">
        <v>1128</v>
      </c>
      <c r="Z3010">
        <v>1144</v>
      </c>
      <c r="AA3010">
        <v>13894</v>
      </c>
      <c r="AB3010">
        <v>0</v>
      </c>
    </row>
    <row r="3011" spans="1:28" x14ac:dyDescent="0.35">
      <c r="A3011">
        <v>2006</v>
      </c>
      <c r="B3011" t="s">
        <v>46</v>
      </c>
      <c r="C3011" t="s">
        <v>45</v>
      </c>
      <c r="D3011">
        <v>111218</v>
      </c>
      <c r="E3011">
        <v>115334</v>
      </c>
      <c r="F3011">
        <v>714804</v>
      </c>
      <c r="G3011">
        <v>738133</v>
      </c>
      <c r="H3011">
        <v>607</v>
      </c>
      <c r="I3011">
        <v>0.5</v>
      </c>
      <c r="J3011">
        <v>3510</v>
      </c>
      <c r="K3011">
        <v>3</v>
      </c>
      <c r="L3011">
        <v>66322</v>
      </c>
      <c r="M3011">
        <v>5140</v>
      </c>
      <c r="N3011">
        <v>61182</v>
      </c>
      <c r="O3011">
        <v>0.7</v>
      </c>
      <c r="P3011">
        <v>9</v>
      </c>
      <c r="Q3011">
        <v>112980</v>
      </c>
      <c r="R3011">
        <v>38051</v>
      </c>
      <c r="S3011">
        <v>74929</v>
      </c>
      <c r="T3011">
        <v>5.2</v>
      </c>
      <c r="U3011">
        <v>15.3</v>
      </c>
      <c r="V3011">
        <v>-46658</v>
      </c>
      <c r="W3011">
        <v>-6.3</v>
      </c>
      <c r="X3011">
        <v>18</v>
      </c>
      <c r="Y3011">
        <v>2380</v>
      </c>
      <c r="Z3011">
        <v>2409</v>
      </c>
      <c r="AA3011">
        <v>29565</v>
      </c>
      <c r="AB3011">
        <v>0</v>
      </c>
    </row>
    <row r="3012" spans="1:28" x14ac:dyDescent="0.35">
      <c r="A3012">
        <v>2006</v>
      </c>
      <c r="B3012" t="s">
        <v>47</v>
      </c>
      <c r="C3012" t="s">
        <v>44</v>
      </c>
      <c r="D3012">
        <v>18866</v>
      </c>
      <c r="E3012">
        <v>20345</v>
      </c>
      <c r="F3012">
        <v>487082</v>
      </c>
      <c r="G3012">
        <v>244266</v>
      </c>
      <c r="H3012">
        <v>20289</v>
      </c>
      <c r="I3012">
        <v>199.4</v>
      </c>
      <c r="J3012">
        <v>0</v>
      </c>
      <c r="K3012">
        <v>0</v>
      </c>
      <c r="L3012">
        <v>485633</v>
      </c>
      <c r="M3012">
        <v>485633</v>
      </c>
      <c r="N3012">
        <v>0</v>
      </c>
      <c r="O3012">
        <v>198.8</v>
      </c>
      <c r="P3012">
        <v>198.8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485633</v>
      </c>
      <c r="W3012">
        <v>198.8</v>
      </c>
      <c r="X3012">
        <v>0</v>
      </c>
      <c r="AB3012">
        <v>0</v>
      </c>
    </row>
    <row r="3013" spans="1:28" x14ac:dyDescent="0.35">
      <c r="A3013">
        <v>2006</v>
      </c>
      <c r="B3013" t="s">
        <v>47</v>
      </c>
      <c r="C3013" t="s">
        <v>57</v>
      </c>
      <c r="D3013">
        <v>37582</v>
      </c>
      <c r="E3013">
        <v>38243</v>
      </c>
      <c r="F3013">
        <v>533872</v>
      </c>
      <c r="G3013">
        <v>520157</v>
      </c>
      <c r="H3013">
        <v>356</v>
      </c>
      <c r="I3013">
        <v>0.9</v>
      </c>
      <c r="J3013">
        <v>2441</v>
      </c>
      <c r="K3013">
        <v>6.2</v>
      </c>
      <c r="L3013">
        <v>150299</v>
      </c>
      <c r="M3013">
        <v>1669</v>
      </c>
      <c r="N3013">
        <v>148630</v>
      </c>
      <c r="O3013">
        <v>0.3</v>
      </c>
      <c r="P3013">
        <v>28.9</v>
      </c>
      <c r="Q3013">
        <v>122868</v>
      </c>
      <c r="R3013">
        <v>62819</v>
      </c>
      <c r="S3013">
        <v>60049</v>
      </c>
      <c r="T3013">
        <v>12.1</v>
      </c>
      <c r="U3013">
        <v>23.6</v>
      </c>
      <c r="V3013">
        <v>27431</v>
      </c>
      <c r="W3013">
        <v>5.3</v>
      </c>
      <c r="X3013">
        <v>47.2</v>
      </c>
      <c r="Y3013">
        <v>2150</v>
      </c>
      <c r="Z3013">
        <v>2150</v>
      </c>
      <c r="AA3013">
        <v>55736</v>
      </c>
      <c r="AB3013">
        <v>0</v>
      </c>
    </row>
    <row r="3014" spans="1:28" x14ac:dyDescent="0.35">
      <c r="A3014">
        <v>2006</v>
      </c>
      <c r="B3014" t="s">
        <v>47</v>
      </c>
      <c r="C3014" t="s">
        <v>58</v>
      </c>
      <c r="D3014">
        <v>34202</v>
      </c>
      <c r="E3014">
        <v>34898</v>
      </c>
      <c r="F3014">
        <v>465159</v>
      </c>
      <c r="G3014">
        <v>467791</v>
      </c>
      <c r="H3014">
        <v>449</v>
      </c>
      <c r="I3014">
        <v>1.3</v>
      </c>
      <c r="J3014">
        <v>1732</v>
      </c>
      <c r="K3014">
        <v>4.9000000000000004</v>
      </c>
      <c r="L3014">
        <v>94228</v>
      </c>
      <c r="M3014">
        <v>5782</v>
      </c>
      <c r="N3014">
        <v>88446</v>
      </c>
      <c r="O3014">
        <v>1.2</v>
      </c>
      <c r="P3014">
        <v>20.100000000000001</v>
      </c>
      <c r="Q3014">
        <v>99492</v>
      </c>
      <c r="R3014">
        <v>44128</v>
      </c>
      <c r="S3014">
        <v>55364</v>
      </c>
      <c r="T3014">
        <v>9.4</v>
      </c>
      <c r="U3014">
        <v>21.3</v>
      </c>
      <c r="V3014">
        <v>-5264</v>
      </c>
      <c r="W3014">
        <v>-1.2</v>
      </c>
      <c r="X3014">
        <v>40.200000000000003</v>
      </c>
      <c r="Y3014">
        <v>1530</v>
      </c>
      <c r="Z3014">
        <v>1534</v>
      </c>
      <c r="AA3014">
        <v>39258</v>
      </c>
      <c r="AB3014">
        <v>0</v>
      </c>
    </row>
    <row r="3015" spans="1:28" x14ac:dyDescent="0.35">
      <c r="A3015">
        <v>2006</v>
      </c>
      <c r="B3015" t="s">
        <v>47</v>
      </c>
      <c r="C3015" t="s">
        <v>59</v>
      </c>
      <c r="D3015">
        <v>30942</v>
      </c>
      <c r="E3015">
        <v>31718</v>
      </c>
      <c r="F3015">
        <v>418713</v>
      </c>
      <c r="G3015">
        <v>421736</v>
      </c>
      <c r="H3015">
        <v>415</v>
      </c>
      <c r="I3015">
        <v>1.3</v>
      </c>
      <c r="J3015">
        <v>1408</v>
      </c>
      <c r="K3015">
        <v>4.4000000000000004</v>
      </c>
      <c r="L3015">
        <v>76671</v>
      </c>
      <c r="M3015">
        <v>4835</v>
      </c>
      <c r="N3015">
        <v>71836</v>
      </c>
      <c r="O3015">
        <v>1.1000000000000001</v>
      </c>
      <c r="P3015">
        <v>18.2</v>
      </c>
      <c r="Q3015">
        <v>82717</v>
      </c>
      <c r="R3015">
        <v>36005</v>
      </c>
      <c r="S3015">
        <v>46712</v>
      </c>
      <c r="T3015">
        <v>8.5</v>
      </c>
      <c r="U3015">
        <v>19.600000000000001</v>
      </c>
      <c r="V3015">
        <v>-6046</v>
      </c>
      <c r="W3015">
        <v>-1.4</v>
      </c>
      <c r="X3015">
        <v>36.4</v>
      </c>
      <c r="Y3015">
        <v>1212</v>
      </c>
      <c r="Z3015">
        <v>1213</v>
      </c>
      <c r="AA3015">
        <v>31441</v>
      </c>
      <c r="AB3015">
        <v>0</v>
      </c>
    </row>
    <row r="3016" spans="1:28" x14ac:dyDescent="0.35">
      <c r="A3016">
        <v>2006</v>
      </c>
      <c r="B3016" t="s">
        <v>47</v>
      </c>
      <c r="C3016" t="s">
        <v>60</v>
      </c>
      <c r="D3016">
        <v>30474</v>
      </c>
      <c r="E3016">
        <v>31881</v>
      </c>
      <c r="F3016">
        <v>409772</v>
      </c>
      <c r="G3016">
        <v>413765</v>
      </c>
      <c r="H3016">
        <v>359</v>
      </c>
      <c r="I3016">
        <v>1.1000000000000001</v>
      </c>
      <c r="J3016">
        <v>1225</v>
      </c>
      <c r="K3016">
        <v>3.8</v>
      </c>
      <c r="L3016">
        <v>67097</v>
      </c>
      <c r="M3016">
        <v>3884</v>
      </c>
      <c r="N3016">
        <v>63213</v>
      </c>
      <c r="O3016">
        <v>0.9</v>
      </c>
      <c r="P3016">
        <v>16.2</v>
      </c>
      <c r="Q3016">
        <v>75083</v>
      </c>
      <c r="R3016">
        <v>30888</v>
      </c>
      <c r="S3016">
        <v>44195</v>
      </c>
      <c r="T3016">
        <v>7.5</v>
      </c>
      <c r="U3016">
        <v>18.100000000000001</v>
      </c>
      <c r="V3016">
        <v>-7986</v>
      </c>
      <c r="W3016">
        <v>-1.9</v>
      </c>
      <c r="X3016">
        <v>32.4</v>
      </c>
      <c r="Y3016">
        <v>1060</v>
      </c>
      <c r="Z3016">
        <v>1060</v>
      </c>
      <c r="AA3016">
        <v>27375</v>
      </c>
      <c r="AB3016">
        <v>0</v>
      </c>
    </row>
    <row r="3017" spans="1:28" x14ac:dyDescent="0.35">
      <c r="A3017">
        <v>2006</v>
      </c>
      <c r="B3017" t="s">
        <v>47</v>
      </c>
      <c r="C3017" t="s">
        <v>61</v>
      </c>
      <c r="D3017">
        <v>27657</v>
      </c>
      <c r="E3017">
        <v>29101</v>
      </c>
      <c r="F3017">
        <v>370999</v>
      </c>
      <c r="G3017">
        <v>374934</v>
      </c>
      <c r="H3017">
        <v>347</v>
      </c>
      <c r="I3017">
        <v>1.2</v>
      </c>
      <c r="J3017">
        <v>1070</v>
      </c>
      <c r="K3017">
        <v>3.6</v>
      </c>
      <c r="L3017">
        <v>58834</v>
      </c>
      <c r="M3017">
        <v>4009</v>
      </c>
      <c r="N3017">
        <v>54825</v>
      </c>
      <c r="O3017">
        <v>1.1000000000000001</v>
      </c>
      <c r="P3017">
        <v>15.7</v>
      </c>
      <c r="Q3017">
        <v>66703</v>
      </c>
      <c r="R3017">
        <v>26133</v>
      </c>
      <c r="S3017">
        <v>40570</v>
      </c>
      <c r="T3017">
        <v>7</v>
      </c>
      <c r="U3017">
        <v>17.8</v>
      </c>
      <c r="V3017">
        <v>-7869</v>
      </c>
      <c r="W3017">
        <v>-2.1</v>
      </c>
      <c r="X3017">
        <v>31.4</v>
      </c>
      <c r="Y3017">
        <v>863</v>
      </c>
      <c r="Z3017">
        <v>880</v>
      </c>
      <c r="AA3017">
        <v>22450</v>
      </c>
      <c r="AB3017">
        <v>0</v>
      </c>
    </row>
    <row r="3018" spans="1:28" x14ac:dyDescent="0.35">
      <c r="A3018">
        <v>2006</v>
      </c>
      <c r="B3018" t="s">
        <v>47</v>
      </c>
      <c r="C3018" t="s">
        <v>62</v>
      </c>
      <c r="D3018">
        <v>119272</v>
      </c>
      <c r="E3018">
        <v>126265</v>
      </c>
      <c r="F3018">
        <v>1592728</v>
      </c>
      <c r="G3018">
        <v>1612160</v>
      </c>
      <c r="H3018">
        <v>1352</v>
      </c>
      <c r="I3018">
        <v>1.1000000000000001</v>
      </c>
      <c r="J3018">
        <v>4054</v>
      </c>
      <c r="K3018">
        <v>3.2</v>
      </c>
      <c r="L3018">
        <v>221083</v>
      </c>
      <c r="M3018">
        <v>16867</v>
      </c>
      <c r="N3018">
        <v>204216</v>
      </c>
      <c r="O3018">
        <v>1</v>
      </c>
      <c r="P3018">
        <v>13.7</v>
      </c>
      <c r="Q3018">
        <v>259947</v>
      </c>
      <c r="R3018">
        <v>95415</v>
      </c>
      <c r="S3018">
        <v>164532</v>
      </c>
      <c r="T3018">
        <v>5.9</v>
      </c>
      <c r="U3018">
        <v>16.100000000000001</v>
      </c>
      <c r="V3018">
        <v>-38864</v>
      </c>
      <c r="W3018">
        <v>-2.4</v>
      </c>
      <c r="X3018">
        <v>27.4</v>
      </c>
      <c r="Y3018">
        <v>3093</v>
      </c>
      <c r="Z3018">
        <v>3112</v>
      </c>
      <c r="AA3018">
        <v>80604</v>
      </c>
      <c r="AB3018">
        <v>0</v>
      </c>
    </row>
    <row r="3019" spans="1:28" x14ac:dyDescent="0.35">
      <c r="A3019">
        <v>2006</v>
      </c>
      <c r="B3019" t="s">
        <v>47</v>
      </c>
      <c r="C3019" t="s">
        <v>63</v>
      </c>
      <c r="D3019">
        <v>86628</v>
      </c>
      <c r="E3019">
        <v>89874</v>
      </c>
      <c r="F3019">
        <v>1150334</v>
      </c>
      <c r="G3019">
        <v>1166095</v>
      </c>
      <c r="H3019">
        <v>907</v>
      </c>
      <c r="I3019">
        <v>1</v>
      </c>
      <c r="J3019">
        <v>2258</v>
      </c>
      <c r="K3019">
        <v>2.5</v>
      </c>
      <c r="L3019">
        <v>136895</v>
      </c>
      <c r="M3019">
        <v>11769</v>
      </c>
      <c r="N3019">
        <v>125126</v>
      </c>
      <c r="O3019">
        <v>1</v>
      </c>
      <c r="P3019">
        <v>11.7</v>
      </c>
      <c r="Q3019">
        <v>168416</v>
      </c>
      <c r="R3019">
        <v>54617</v>
      </c>
      <c r="S3019">
        <v>113799</v>
      </c>
      <c r="T3019">
        <v>4.7</v>
      </c>
      <c r="U3019">
        <v>14.4</v>
      </c>
      <c r="V3019">
        <v>-31521</v>
      </c>
      <c r="W3019">
        <v>-2.7</v>
      </c>
      <c r="X3019">
        <v>23.4</v>
      </c>
      <c r="Y3019">
        <v>1787</v>
      </c>
      <c r="Z3019">
        <v>1812</v>
      </c>
      <c r="AA3019">
        <v>46353</v>
      </c>
      <c r="AB3019">
        <v>0</v>
      </c>
    </row>
    <row r="3020" spans="1:28" x14ac:dyDescent="0.35">
      <c r="A3020">
        <v>2006</v>
      </c>
      <c r="B3020" t="s">
        <v>47</v>
      </c>
      <c r="C3020" t="s">
        <v>64</v>
      </c>
      <c r="D3020">
        <v>71090</v>
      </c>
      <c r="E3020">
        <v>75190</v>
      </c>
      <c r="F3020">
        <v>942399</v>
      </c>
      <c r="G3020">
        <v>956476</v>
      </c>
      <c r="H3020">
        <v>858</v>
      </c>
      <c r="I3020">
        <v>1.1000000000000001</v>
      </c>
      <c r="J3020">
        <v>1808</v>
      </c>
      <c r="K3020">
        <v>2.4</v>
      </c>
      <c r="L3020">
        <v>101284</v>
      </c>
      <c r="M3020">
        <v>10131</v>
      </c>
      <c r="N3020">
        <v>91153</v>
      </c>
      <c r="O3020">
        <v>1.1000000000000001</v>
      </c>
      <c r="P3020">
        <v>10.6</v>
      </c>
      <c r="Q3020">
        <v>129438</v>
      </c>
      <c r="R3020">
        <v>40516</v>
      </c>
      <c r="S3020">
        <v>88922</v>
      </c>
      <c r="T3020">
        <v>4.2</v>
      </c>
      <c r="U3020">
        <v>13.5</v>
      </c>
      <c r="V3020">
        <v>-28154</v>
      </c>
      <c r="W3020">
        <v>-2.9</v>
      </c>
      <c r="X3020">
        <v>21.2</v>
      </c>
      <c r="Y3020">
        <v>1290</v>
      </c>
      <c r="Z3020">
        <v>1300</v>
      </c>
      <c r="AA3020">
        <v>33210</v>
      </c>
      <c r="AB3020">
        <v>0</v>
      </c>
    </row>
    <row r="3021" spans="1:28" x14ac:dyDescent="0.35">
      <c r="A3021">
        <v>2006</v>
      </c>
      <c r="B3021" t="s">
        <v>47</v>
      </c>
      <c r="C3021" t="s">
        <v>65</v>
      </c>
      <c r="D3021">
        <v>56249</v>
      </c>
      <c r="E3021">
        <v>60805</v>
      </c>
      <c r="F3021">
        <v>745677</v>
      </c>
      <c r="G3021">
        <v>755452</v>
      </c>
      <c r="H3021">
        <v>798</v>
      </c>
      <c r="I3021">
        <v>1.3</v>
      </c>
      <c r="J3021">
        <v>1265</v>
      </c>
      <c r="K3021">
        <v>2.1</v>
      </c>
      <c r="L3021">
        <v>74583</v>
      </c>
      <c r="M3021">
        <v>8596</v>
      </c>
      <c r="N3021">
        <v>65987</v>
      </c>
      <c r="O3021">
        <v>1.1000000000000001</v>
      </c>
      <c r="P3021">
        <v>9.9</v>
      </c>
      <c r="Q3021">
        <v>94132</v>
      </c>
      <c r="R3021">
        <v>26969</v>
      </c>
      <c r="S3021">
        <v>67163</v>
      </c>
      <c r="T3021">
        <v>3.6</v>
      </c>
      <c r="U3021">
        <v>12.5</v>
      </c>
      <c r="V3021">
        <v>-19549</v>
      </c>
      <c r="W3021">
        <v>-2.6</v>
      </c>
      <c r="X3021">
        <v>19.8</v>
      </c>
      <c r="Y3021">
        <v>809</v>
      </c>
      <c r="Z3021">
        <v>827</v>
      </c>
      <c r="AA3021">
        <v>21128</v>
      </c>
      <c r="AB3021">
        <v>0</v>
      </c>
    </row>
    <row r="3022" spans="1:28" x14ac:dyDescent="0.35">
      <c r="A3022">
        <v>2006</v>
      </c>
      <c r="B3022" t="s">
        <v>47</v>
      </c>
      <c r="C3022" t="s">
        <v>66</v>
      </c>
      <c r="D3022">
        <v>35349</v>
      </c>
      <c r="E3022">
        <v>39776</v>
      </c>
      <c r="F3022">
        <v>469188</v>
      </c>
      <c r="G3022">
        <v>477470</v>
      </c>
      <c r="H3022">
        <v>583</v>
      </c>
      <c r="I3022">
        <v>1.5</v>
      </c>
      <c r="J3022">
        <v>970</v>
      </c>
      <c r="K3022">
        <v>2.4</v>
      </c>
      <c r="L3022">
        <v>44042</v>
      </c>
      <c r="M3022">
        <v>5951</v>
      </c>
      <c r="N3022">
        <v>38091</v>
      </c>
      <c r="O3022">
        <v>1.2</v>
      </c>
      <c r="P3022">
        <v>9.1999999999999993</v>
      </c>
      <c r="Q3022">
        <v>60605</v>
      </c>
      <c r="R3022">
        <v>18301</v>
      </c>
      <c r="S3022">
        <v>42304</v>
      </c>
      <c r="T3022">
        <v>3.8</v>
      </c>
      <c r="U3022">
        <v>12.7</v>
      </c>
      <c r="V3022">
        <v>-16563</v>
      </c>
      <c r="W3022">
        <v>-3.5</v>
      </c>
      <c r="X3022">
        <v>18.399999999999999</v>
      </c>
      <c r="Y3022">
        <v>503</v>
      </c>
      <c r="Z3022">
        <v>511</v>
      </c>
      <c r="AA3022">
        <v>13044</v>
      </c>
      <c r="AB3022">
        <v>0</v>
      </c>
    </row>
    <row r="3023" spans="1:28" x14ac:dyDescent="0.35">
      <c r="A3023">
        <v>2006</v>
      </c>
      <c r="B3023" t="s">
        <v>47</v>
      </c>
      <c r="C3023" t="s">
        <v>45</v>
      </c>
      <c r="D3023">
        <v>88494</v>
      </c>
      <c r="E3023">
        <v>99947</v>
      </c>
      <c r="F3023">
        <v>1183452</v>
      </c>
      <c r="G3023">
        <v>1207453</v>
      </c>
      <c r="H3023">
        <v>1603</v>
      </c>
      <c r="I3023">
        <v>1.6</v>
      </c>
      <c r="J3023">
        <v>2393</v>
      </c>
      <c r="K3023">
        <v>2.4</v>
      </c>
      <c r="L3023">
        <v>102646</v>
      </c>
      <c r="M3023">
        <v>15086</v>
      </c>
      <c r="N3023">
        <v>87560</v>
      </c>
      <c r="O3023">
        <v>1.2</v>
      </c>
      <c r="P3023">
        <v>8.5</v>
      </c>
      <c r="Q3023">
        <v>150648</v>
      </c>
      <c r="R3023">
        <v>45168</v>
      </c>
      <c r="S3023">
        <v>105480</v>
      </c>
      <c r="T3023">
        <v>3.7</v>
      </c>
      <c r="U3023">
        <v>12.5</v>
      </c>
      <c r="V3023">
        <v>-48002</v>
      </c>
      <c r="W3023">
        <v>-4</v>
      </c>
      <c r="X3023">
        <v>17</v>
      </c>
      <c r="Y3023">
        <v>1232</v>
      </c>
      <c r="Z3023">
        <v>1302</v>
      </c>
      <c r="AA3023">
        <v>32864</v>
      </c>
      <c r="AB3023">
        <v>0</v>
      </c>
    </row>
    <row r="3024" spans="1:28" x14ac:dyDescent="0.35">
      <c r="A3024">
        <v>2006</v>
      </c>
      <c r="B3024" t="s">
        <v>48</v>
      </c>
      <c r="C3024" t="s">
        <v>44</v>
      </c>
      <c r="D3024">
        <v>8480</v>
      </c>
      <c r="E3024">
        <v>11574</v>
      </c>
      <c r="F3024">
        <v>495084</v>
      </c>
      <c r="G3024">
        <v>248222</v>
      </c>
      <c r="H3024">
        <v>11548</v>
      </c>
      <c r="I3024">
        <v>199.6</v>
      </c>
      <c r="J3024">
        <v>0</v>
      </c>
      <c r="K3024">
        <v>0</v>
      </c>
      <c r="L3024">
        <v>493725</v>
      </c>
      <c r="M3024">
        <v>493725</v>
      </c>
      <c r="N3024">
        <v>0</v>
      </c>
      <c r="O3024">
        <v>198.9</v>
      </c>
      <c r="P3024">
        <v>198.9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493725</v>
      </c>
      <c r="W3024">
        <v>198.9</v>
      </c>
      <c r="X3024">
        <v>0</v>
      </c>
      <c r="AB3024">
        <v>0</v>
      </c>
    </row>
    <row r="3025" spans="1:28" x14ac:dyDescent="0.35">
      <c r="A3025">
        <v>2006</v>
      </c>
      <c r="B3025" t="s">
        <v>48</v>
      </c>
      <c r="C3025" t="s">
        <v>57</v>
      </c>
      <c r="D3025">
        <v>17995</v>
      </c>
      <c r="E3025">
        <v>19027</v>
      </c>
      <c r="F3025">
        <v>564390</v>
      </c>
      <c r="G3025">
        <v>555575</v>
      </c>
      <c r="H3025">
        <v>529</v>
      </c>
      <c r="I3025">
        <v>2.7</v>
      </c>
      <c r="J3025">
        <v>1177</v>
      </c>
      <c r="K3025">
        <v>6.1</v>
      </c>
      <c r="L3025">
        <v>148872</v>
      </c>
      <c r="M3025">
        <v>4793</v>
      </c>
      <c r="N3025">
        <v>144079</v>
      </c>
      <c r="O3025">
        <v>0.9</v>
      </c>
      <c r="P3025">
        <v>26.8</v>
      </c>
      <c r="Q3025">
        <v>131242</v>
      </c>
      <c r="R3025">
        <v>67594</v>
      </c>
      <c r="S3025">
        <v>63648</v>
      </c>
      <c r="T3025">
        <v>12.2</v>
      </c>
      <c r="U3025">
        <v>23.6</v>
      </c>
      <c r="V3025">
        <v>17630</v>
      </c>
      <c r="W3025">
        <v>3.2</v>
      </c>
      <c r="X3025">
        <v>47.2</v>
      </c>
      <c r="Y3025">
        <v>1048</v>
      </c>
      <c r="Z3025">
        <v>1054</v>
      </c>
      <c r="AA3025">
        <v>61298</v>
      </c>
      <c r="AB3025">
        <v>0</v>
      </c>
    </row>
    <row r="3026" spans="1:28" x14ac:dyDescent="0.35">
      <c r="A3026">
        <v>2006</v>
      </c>
      <c r="B3026" t="s">
        <v>48</v>
      </c>
      <c r="C3026" t="s">
        <v>58</v>
      </c>
      <c r="D3026">
        <v>17167</v>
      </c>
      <c r="E3026">
        <v>18368</v>
      </c>
      <c r="F3026">
        <v>524770</v>
      </c>
      <c r="G3026">
        <v>521209</v>
      </c>
      <c r="H3026">
        <v>493</v>
      </c>
      <c r="I3026">
        <v>2.7</v>
      </c>
      <c r="J3026">
        <v>773</v>
      </c>
      <c r="K3026">
        <v>4.2</v>
      </c>
      <c r="L3026">
        <v>105949</v>
      </c>
      <c r="M3026">
        <v>7551</v>
      </c>
      <c r="N3026">
        <v>98398</v>
      </c>
      <c r="O3026">
        <v>1.4</v>
      </c>
      <c r="P3026">
        <v>20.3</v>
      </c>
      <c r="Q3026">
        <v>98827</v>
      </c>
      <c r="R3026">
        <v>42481</v>
      </c>
      <c r="S3026">
        <v>56346</v>
      </c>
      <c r="T3026">
        <v>8.1999999999999993</v>
      </c>
      <c r="U3026">
        <v>19</v>
      </c>
      <c r="V3026">
        <v>7122</v>
      </c>
      <c r="W3026">
        <v>1.3</v>
      </c>
      <c r="X3026">
        <v>38</v>
      </c>
      <c r="Y3026">
        <v>641</v>
      </c>
      <c r="Z3026">
        <v>652</v>
      </c>
      <c r="AA3026">
        <v>37269</v>
      </c>
      <c r="AB3026">
        <v>0</v>
      </c>
    </row>
    <row r="3027" spans="1:28" x14ac:dyDescent="0.35">
      <c r="A3027">
        <v>2006</v>
      </c>
      <c r="B3027" t="s">
        <v>48</v>
      </c>
      <c r="C3027" t="s">
        <v>59</v>
      </c>
      <c r="D3027">
        <v>16002</v>
      </c>
      <c r="E3027">
        <v>17460</v>
      </c>
      <c r="F3027">
        <v>486510</v>
      </c>
      <c r="G3027">
        <v>484076</v>
      </c>
      <c r="H3027">
        <v>483</v>
      </c>
      <c r="I3027">
        <v>2.8</v>
      </c>
      <c r="J3027">
        <v>610</v>
      </c>
      <c r="K3027">
        <v>3.5</v>
      </c>
      <c r="L3027">
        <v>86557</v>
      </c>
      <c r="M3027">
        <v>6642</v>
      </c>
      <c r="N3027">
        <v>79915</v>
      </c>
      <c r="O3027">
        <v>1.4</v>
      </c>
      <c r="P3027">
        <v>17.899999999999999</v>
      </c>
      <c r="Q3027">
        <v>81688</v>
      </c>
      <c r="R3027">
        <v>32655</v>
      </c>
      <c r="S3027">
        <v>49033</v>
      </c>
      <c r="T3027">
        <v>6.7</v>
      </c>
      <c r="U3027">
        <v>16.899999999999999</v>
      </c>
      <c r="V3027">
        <v>4869</v>
      </c>
      <c r="W3027">
        <v>1</v>
      </c>
      <c r="X3027">
        <v>33.799999999999997</v>
      </c>
      <c r="Y3027">
        <v>502</v>
      </c>
      <c r="Z3027">
        <v>502</v>
      </c>
      <c r="AA3027">
        <v>28938</v>
      </c>
      <c r="AB3027">
        <v>0</v>
      </c>
    </row>
    <row r="3028" spans="1:28" x14ac:dyDescent="0.35">
      <c r="A3028">
        <v>2006</v>
      </c>
      <c r="B3028" t="s">
        <v>48</v>
      </c>
      <c r="C3028" t="s">
        <v>60</v>
      </c>
      <c r="D3028">
        <v>16391</v>
      </c>
      <c r="E3028">
        <v>18923</v>
      </c>
      <c r="F3028">
        <v>501118</v>
      </c>
      <c r="G3028">
        <v>499873</v>
      </c>
      <c r="H3028">
        <v>434</v>
      </c>
      <c r="I3028">
        <v>2.2999999999999998</v>
      </c>
      <c r="J3028">
        <v>606</v>
      </c>
      <c r="K3028">
        <v>3.2</v>
      </c>
      <c r="L3028">
        <v>81258</v>
      </c>
      <c r="M3028">
        <v>6794</v>
      </c>
      <c r="N3028">
        <v>74464</v>
      </c>
      <c r="O3028">
        <v>1.4</v>
      </c>
      <c r="P3028">
        <v>16.3</v>
      </c>
      <c r="Q3028">
        <v>78768</v>
      </c>
      <c r="R3028">
        <v>31044</v>
      </c>
      <c r="S3028">
        <v>47724</v>
      </c>
      <c r="T3028">
        <v>6.2</v>
      </c>
      <c r="U3028">
        <v>15.8</v>
      </c>
      <c r="V3028">
        <v>2490</v>
      </c>
      <c r="W3028">
        <v>0.5</v>
      </c>
      <c r="X3028">
        <v>31.6</v>
      </c>
      <c r="Y3028">
        <v>460</v>
      </c>
      <c r="Z3028">
        <v>480</v>
      </c>
      <c r="AA3028">
        <v>26677</v>
      </c>
      <c r="AB3028">
        <v>0</v>
      </c>
    </row>
    <row r="3029" spans="1:28" x14ac:dyDescent="0.35">
      <c r="A3029">
        <v>2006</v>
      </c>
      <c r="B3029" t="s">
        <v>48</v>
      </c>
      <c r="C3029" t="s">
        <v>61</v>
      </c>
      <c r="D3029">
        <v>15065</v>
      </c>
      <c r="E3029">
        <v>17414</v>
      </c>
      <c r="F3029">
        <v>458069</v>
      </c>
      <c r="G3029">
        <v>455778</v>
      </c>
      <c r="H3029">
        <v>403</v>
      </c>
      <c r="I3029">
        <v>2.2999999999999998</v>
      </c>
      <c r="J3029">
        <v>568</v>
      </c>
      <c r="K3029">
        <v>3.2</v>
      </c>
      <c r="L3029">
        <v>74064</v>
      </c>
      <c r="M3029">
        <v>6296</v>
      </c>
      <c r="N3029">
        <v>67768</v>
      </c>
      <c r="O3029">
        <v>1.4</v>
      </c>
      <c r="P3029">
        <v>16.3</v>
      </c>
      <c r="Q3029">
        <v>69481</v>
      </c>
      <c r="R3029">
        <v>25919</v>
      </c>
      <c r="S3029">
        <v>43562</v>
      </c>
      <c r="T3029">
        <v>5.7</v>
      </c>
      <c r="U3029">
        <v>15.2</v>
      </c>
      <c r="V3029">
        <v>4583</v>
      </c>
      <c r="W3029">
        <v>1.1000000000000001</v>
      </c>
      <c r="X3029">
        <v>30.4</v>
      </c>
      <c r="Y3029">
        <v>383</v>
      </c>
      <c r="Z3029">
        <v>410</v>
      </c>
      <c r="AA3029">
        <v>22070</v>
      </c>
      <c r="AB3029">
        <v>0</v>
      </c>
    </row>
    <row r="3030" spans="1:28" x14ac:dyDescent="0.35">
      <c r="A3030">
        <v>2006</v>
      </c>
      <c r="B3030" t="s">
        <v>48</v>
      </c>
      <c r="C3030" t="s">
        <v>62</v>
      </c>
      <c r="D3030">
        <v>68718</v>
      </c>
      <c r="E3030">
        <v>83302</v>
      </c>
      <c r="F3030">
        <v>2078997</v>
      </c>
      <c r="G3030">
        <v>2082544</v>
      </c>
      <c r="H3030">
        <v>1930</v>
      </c>
      <c r="I3030">
        <v>2.2999999999999998</v>
      </c>
      <c r="J3030">
        <v>2381</v>
      </c>
      <c r="K3030">
        <v>2.8</v>
      </c>
      <c r="L3030">
        <v>291293</v>
      </c>
      <c r="M3030">
        <v>30858</v>
      </c>
      <c r="N3030">
        <v>260435</v>
      </c>
      <c r="O3030">
        <v>1.5</v>
      </c>
      <c r="P3030">
        <v>14</v>
      </c>
      <c r="Q3030">
        <v>298387</v>
      </c>
      <c r="R3030">
        <v>107861</v>
      </c>
      <c r="S3030">
        <v>190526</v>
      </c>
      <c r="T3030">
        <v>5.2</v>
      </c>
      <c r="U3030">
        <v>14.3</v>
      </c>
      <c r="V3030">
        <v>-7094</v>
      </c>
      <c r="W3030">
        <v>-0.3</v>
      </c>
      <c r="X3030">
        <v>28</v>
      </c>
      <c r="Y3030">
        <v>1530</v>
      </c>
      <c r="Z3030">
        <v>1581</v>
      </c>
      <c r="AA3030">
        <v>89889</v>
      </c>
      <c r="AB3030">
        <v>0</v>
      </c>
    </row>
    <row r="3031" spans="1:28" x14ac:dyDescent="0.35">
      <c r="A3031">
        <v>2006</v>
      </c>
      <c r="B3031" t="s">
        <v>48</v>
      </c>
      <c r="C3031" t="s">
        <v>63</v>
      </c>
      <c r="D3031">
        <v>50950</v>
      </c>
      <c r="E3031">
        <v>57721</v>
      </c>
      <c r="F3031">
        <v>1527637</v>
      </c>
      <c r="G3031">
        <v>1534363</v>
      </c>
      <c r="H3031">
        <v>1159</v>
      </c>
      <c r="I3031">
        <v>2</v>
      </c>
      <c r="J3031">
        <v>1363</v>
      </c>
      <c r="K3031">
        <v>2.4</v>
      </c>
      <c r="L3031">
        <v>184880</v>
      </c>
      <c r="M3031">
        <v>20938</v>
      </c>
      <c r="N3031">
        <v>163942</v>
      </c>
      <c r="O3031">
        <v>1.4</v>
      </c>
      <c r="P3031">
        <v>12</v>
      </c>
      <c r="Q3031">
        <v>198331</v>
      </c>
      <c r="R3031">
        <v>62812</v>
      </c>
      <c r="S3031">
        <v>135519</v>
      </c>
      <c r="T3031">
        <v>4.0999999999999996</v>
      </c>
      <c r="U3031">
        <v>12.9</v>
      </c>
      <c r="V3031">
        <v>-13451</v>
      </c>
      <c r="W3031">
        <v>-0.9</v>
      </c>
      <c r="X3031">
        <v>24</v>
      </c>
      <c r="Y3031">
        <v>903</v>
      </c>
      <c r="Z3031">
        <v>923</v>
      </c>
      <c r="AA3031">
        <v>52435</v>
      </c>
      <c r="AB3031">
        <v>0</v>
      </c>
    </row>
    <row r="3032" spans="1:28" x14ac:dyDescent="0.35">
      <c r="A3032">
        <v>2006</v>
      </c>
      <c r="B3032" t="s">
        <v>48</v>
      </c>
      <c r="C3032" t="s">
        <v>64</v>
      </c>
      <c r="D3032">
        <v>44403</v>
      </c>
      <c r="E3032">
        <v>53468</v>
      </c>
      <c r="F3032">
        <v>1338356</v>
      </c>
      <c r="G3032">
        <v>1344517</v>
      </c>
      <c r="H3032">
        <v>1528</v>
      </c>
      <c r="I3032">
        <v>2.9</v>
      </c>
      <c r="J3032">
        <v>1137</v>
      </c>
      <c r="K3032">
        <v>2.1</v>
      </c>
      <c r="L3032">
        <v>148310</v>
      </c>
      <c r="M3032">
        <v>23547</v>
      </c>
      <c r="N3032">
        <v>124763</v>
      </c>
      <c r="O3032">
        <v>1.8</v>
      </c>
      <c r="P3032">
        <v>11</v>
      </c>
      <c r="Q3032">
        <v>160632</v>
      </c>
      <c r="R3032">
        <v>49571</v>
      </c>
      <c r="S3032">
        <v>111061</v>
      </c>
      <c r="T3032">
        <v>3.7</v>
      </c>
      <c r="U3032">
        <v>11.9</v>
      </c>
      <c r="V3032">
        <v>-12322</v>
      </c>
      <c r="W3032">
        <v>-0.9</v>
      </c>
      <c r="X3032">
        <v>22</v>
      </c>
      <c r="Y3032">
        <v>660</v>
      </c>
      <c r="Z3032">
        <v>689</v>
      </c>
      <c r="AA3032">
        <v>38564</v>
      </c>
      <c r="AB3032">
        <v>0</v>
      </c>
    </row>
    <row r="3033" spans="1:28" x14ac:dyDescent="0.35">
      <c r="A3033">
        <v>2006</v>
      </c>
      <c r="B3033" t="s">
        <v>48</v>
      </c>
      <c r="C3033" t="s">
        <v>65</v>
      </c>
      <c r="D3033">
        <v>37282</v>
      </c>
      <c r="E3033">
        <v>47408</v>
      </c>
      <c r="F3033">
        <v>1123195</v>
      </c>
      <c r="G3033">
        <v>1129140</v>
      </c>
      <c r="H3033">
        <v>1375</v>
      </c>
      <c r="I3033">
        <v>2.9</v>
      </c>
      <c r="J3033">
        <v>881</v>
      </c>
      <c r="K3033">
        <v>1.9</v>
      </c>
      <c r="L3033">
        <v>114448</v>
      </c>
      <c r="M3033">
        <v>20129</v>
      </c>
      <c r="N3033">
        <v>94319</v>
      </c>
      <c r="O3033">
        <v>1.8</v>
      </c>
      <c r="P3033">
        <v>10.1</v>
      </c>
      <c r="Q3033">
        <v>126338</v>
      </c>
      <c r="R3033">
        <v>37192</v>
      </c>
      <c r="S3033">
        <v>89146</v>
      </c>
      <c r="T3033">
        <v>3.3</v>
      </c>
      <c r="U3033">
        <v>11.2</v>
      </c>
      <c r="V3033">
        <v>-11890</v>
      </c>
      <c r="W3033">
        <v>-1.1000000000000001</v>
      </c>
      <c r="X3033">
        <v>20.2</v>
      </c>
      <c r="Y3033">
        <v>474</v>
      </c>
      <c r="Z3033">
        <v>505</v>
      </c>
      <c r="AA3033">
        <v>28187</v>
      </c>
      <c r="AB3033">
        <v>0</v>
      </c>
    </row>
    <row r="3034" spans="1:28" x14ac:dyDescent="0.35">
      <c r="A3034">
        <v>2006</v>
      </c>
      <c r="B3034" t="s">
        <v>48</v>
      </c>
      <c r="C3034" t="s">
        <v>66</v>
      </c>
      <c r="D3034">
        <v>25534</v>
      </c>
      <c r="E3034">
        <v>36127</v>
      </c>
      <c r="F3034">
        <v>775149</v>
      </c>
      <c r="G3034">
        <v>780663</v>
      </c>
      <c r="H3034">
        <v>985</v>
      </c>
      <c r="I3034">
        <v>2.7</v>
      </c>
      <c r="J3034">
        <v>848</v>
      </c>
      <c r="K3034">
        <v>2.4</v>
      </c>
      <c r="L3034">
        <v>75716</v>
      </c>
      <c r="M3034">
        <v>14643</v>
      </c>
      <c r="N3034">
        <v>61073</v>
      </c>
      <c r="O3034">
        <v>1.9</v>
      </c>
      <c r="P3034">
        <v>9.6999999999999993</v>
      </c>
      <c r="Q3034">
        <v>86743</v>
      </c>
      <c r="R3034">
        <v>25340</v>
      </c>
      <c r="S3034">
        <v>61403</v>
      </c>
      <c r="T3034">
        <v>3.2</v>
      </c>
      <c r="U3034">
        <v>11.1</v>
      </c>
      <c r="V3034">
        <v>-11027</v>
      </c>
      <c r="W3034">
        <v>-1.4</v>
      </c>
      <c r="X3034">
        <v>19.399999999999999</v>
      </c>
      <c r="Y3034">
        <v>281</v>
      </c>
      <c r="Z3034">
        <v>316</v>
      </c>
      <c r="AA3034">
        <v>16974</v>
      </c>
      <c r="AB3034">
        <v>0</v>
      </c>
    </row>
    <row r="3035" spans="1:28" x14ac:dyDescent="0.35">
      <c r="A3035">
        <v>2006</v>
      </c>
      <c r="B3035" t="s">
        <v>48</v>
      </c>
      <c r="C3035" t="s">
        <v>45</v>
      </c>
      <c r="D3035">
        <v>76416</v>
      </c>
      <c r="E3035">
        <v>105984</v>
      </c>
      <c r="F3035">
        <v>2350497</v>
      </c>
      <c r="G3035">
        <v>2373891</v>
      </c>
      <c r="H3035">
        <v>2871</v>
      </c>
      <c r="I3035">
        <v>2.7</v>
      </c>
      <c r="J3035">
        <v>2127</v>
      </c>
      <c r="K3035">
        <v>2</v>
      </c>
      <c r="L3035">
        <v>204684</v>
      </c>
      <c r="M3035">
        <v>41041</v>
      </c>
      <c r="N3035">
        <v>163643</v>
      </c>
      <c r="O3035">
        <v>1.7</v>
      </c>
      <c r="P3035">
        <v>8.6</v>
      </c>
      <c r="Q3035">
        <v>251472</v>
      </c>
      <c r="R3035">
        <v>74602</v>
      </c>
      <c r="S3035">
        <v>176870</v>
      </c>
      <c r="T3035">
        <v>3.1</v>
      </c>
      <c r="U3035">
        <v>10.6</v>
      </c>
      <c r="V3035">
        <v>-46788</v>
      </c>
      <c r="W3035">
        <v>-2</v>
      </c>
      <c r="X3035">
        <v>17.2</v>
      </c>
      <c r="Y3035">
        <v>860</v>
      </c>
      <c r="Z3035">
        <v>908</v>
      </c>
      <c r="AA3035">
        <v>51722</v>
      </c>
      <c r="AB3035">
        <v>0</v>
      </c>
    </row>
    <row r="3036" spans="1:28" x14ac:dyDescent="0.35">
      <c r="A3036">
        <v>2006</v>
      </c>
      <c r="B3036" t="s">
        <v>49</v>
      </c>
      <c r="C3036" t="s">
        <v>44</v>
      </c>
      <c r="D3036">
        <v>2155</v>
      </c>
      <c r="E3036">
        <v>4611</v>
      </c>
      <c r="F3036">
        <v>289663</v>
      </c>
      <c r="G3036">
        <v>145414</v>
      </c>
      <c r="H3036">
        <v>4602</v>
      </c>
      <c r="I3036">
        <v>199.6</v>
      </c>
      <c r="J3036">
        <v>0</v>
      </c>
      <c r="K3036">
        <v>0</v>
      </c>
      <c r="L3036">
        <v>288498</v>
      </c>
      <c r="M3036">
        <v>288498</v>
      </c>
      <c r="N3036">
        <v>0</v>
      </c>
      <c r="O3036">
        <v>198.4</v>
      </c>
      <c r="P3036">
        <v>198.4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288498</v>
      </c>
      <c r="W3036">
        <v>198.4</v>
      </c>
      <c r="X3036">
        <v>0</v>
      </c>
      <c r="AB3036">
        <v>0</v>
      </c>
    </row>
    <row r="3037" spans="1:28" x14ac:dyDescent="0.35">
      <c r="A3037">
        <v>2006</v>
      </c>
      <c r="B3037" t="s">
        <v>49</v>
      </c>
      <c r="C3037" t="s">
        <v>57</v>
      </c>
      <c r="D3037">
        <v>4322</v>
      </c>
      <c r="E3037">
        <v>5074</v>
      </c>
      <c r="F3037">
        <v>311604</v>
      </c>
      <c r="G3037">
        <v>314055</v>
      </c>
      <c r="H3037">
        <v>244</v>
      </c>
      <c r="I3037">
        <v>4.7</v>
      </c>
      <c r="J3037">
        <v>404</v>
      </c>
      <c r="K3037">
        <v>7.8</v>
      </c>
      <c r="L3037">
        <v>82276</v>
      </c>
      <c r="M3037">
        <v>4887</v>
      </c>
      <c r="N3037">
        <v>77389</v>
      </c>
      <c r="O3037">
        <v>1.6</v>
      </c>
      <c r="P3037">
        <v>26.2</v>
      </c>
      <c r="Q3037">
        <v>87178</v>
      </c>
      <c r="R3037">
        <v>50719</v>
      </c>
      <c r="S3037">
        <v>36459</v>
      </c>
      <c r="T3037">
        <v>16.100000000000001</v>
      </c>
      <c r="U3037">
        <v>27.8</v>
      </c>
      <c r="V3037">
        <v>-4902</v>
      </c>
      <c r="W3037">
        <v>-1.6</v>
      </c>
      <c r="X3037">
        <v>52.4</v>
      </c>
      <c r="Y3037">
        <v>336</v>
      </c>
      <c r="Z3037">
        <v>336</v>
      </c>
      <c r="AA3037">
        <v>46227</v>
      </c>
      <c r="AB3037">
        <v>0</v>
      </c>
    </row>
    <row r="3038" spans="1:28" x14ac:dyDescent="0.35">
      <c r="A3038">
        <v>2006</v>
      </c>
      <c r="B3038" t="s">
        <v>49</v>
      </c>
      <c r="C3038" t="s">
        <v>58</v>
      </c>
      <c r="D3038">
        <v>4196</v>
      </c>
      <c r="E3038">
        <v>5089</v>
      </c>
      <c r="F3038">
        <v>299382</v>
      </c>
      <c r="G3038">
        <v>294011</v>
      </c>
      <c r="H3038">
        <v>331</v>
      </c>
      <c r="I3038">
        <v>6.6</v>
      </c>
      <c r="J3038">
        <v>182</v>
      </c>
      <c r="K3038">
        <v>3.6</v>
      </c>
      <c r="L3038">
        <v>61868</v>
      </c>
      <c r="M3038">
        <v>6670</v>
      </c>
      <c r="N3038">
        <v>55198</v>
      </c>
      <c r="O3038">
        <v>2.2999999999999998</v>
      </c>
      <c r="P3038">
        <v>21</v>
      </c>
      <c r="Q3038">
        <v>51126</v>
      </c>
      <c r="R3038">
        <v>22299</v>
      </c>
      <c r="S3038">
        <v>28827</v>
      </c>
      <c r="T3038">
        <v>7.6</v>
      </c>
      <c r="U3038">
        <v>17.399999999999999</v>
      </c>
      <c r="V3038">
        <v>10742</v>
      </c>
      <c r="W3038">
        <v>3.6</v>
      </c>
      <c r="X3038">
        <v>34.799999999999997</v>
      </c>
      <c r="Y3038">
        <v>145</v>
      </c>
      <c r="Z3038">
        <v>159</v>
      </c>
      <c r="AA3038">
        <v>20091</v>
      </c>
      <c r="AB3038">
        <v>0</v>
      </c>
    </row>
    <row r="3039" spans="1:28" x14ac:dyDescent="0.35">
      <c r="A3039">
        <v>2006</v>
      </c>
      <c r="B3039" t="s">
        <v>49</v>
      </c>
      <c r="C3039" t="s">
        <v>59</v>
      </c>
      <c r="D3039">
        <v>3879</v>
      </c>
      <c r="E3039">
        <v>4845</v>
      </c>
      <c r="F3039">
        <v>274789</v>
      </c>
      <c r="G3039">
        <v>269559</v>
      </c>
      <c r="H3039">
        <v>275</v>
      </c>
      <c r="I3039">
        <v>5.7</v>
      </c>
      <c r="J3039">
        <v>175</v>
      </c>
      <c r="K3039">
        <v>3.6</v>
      </c>
      <c r="L3039">
        <v>55001</v>
      </c>
      <c r="M3039">
        <v>5670</v>
      </c>
      <c r="N3039">
        <v>49331</v>
      </c>
      <c r="O3039">
        <v>2.1</v>
      </c>
      <c r="P3039">
        <v>20.399999999999999</v>
      </c>
      <c r="Q3039">
        <v>44540</v>
      </c>
      <c r="R3039">
        <v>18952</v>
      </c>
      <c r="S3039">
        <v>25588</v>
      </c>
      <c r="T3039">
        <v>7</v>
      </c>
      <c r="U3039">
        <v>16.5</v>
      </c>
      <c r="V3039">
        <v>10461</v>
      </c>
      <c r="W3039">
        <v>3.9</v>
      </c>
      <c r="X3039">
        <v>33</v>
      </c>
      <c r="Y3039">
        <v>120</v>
      </c>
      <c r="Z3039">
        <v>120</v>
      </c>
      <c r="AA3039">
        <v>16211</v>
      </c>
      <c r="AB3039">
        <v>0</v>
      </c>
    </row>
    <row r="3040" spans="1:28" x14ac:dyDescent="0.35">
      <c r="A3040">
        <v>2006</v>
      </c>
      <c r="B3040" t="s">
        <v>49</v>
      </c>
      <c r="C3040" t="s">
        <v>60</v>
      </c>
      <c r="D3040">
        <v>4472</v>
      </c>
      <c r="E3040">
        <v>6199</v>
      </c>
      <c r="F3040">
        <v>314012</v>
      </c>
      <c r="G3040">
        <v>311945</v>
      </c>
      <c r="H3040">
        <v>244</v>
      </c>
      <c r="I3040">
        <v>3.9</v>
      </c>
      <c r="J3040">
        <v>228</v>
      </c>
      <c r="K3040">
        <v>3.7</v>
      </c>
      <c r="L3040">
        <v>52375</v>
      </c>
      <c r="M3040">
        <v>5917</v>
      </c>
      <c r="N3040">
        <v>46458</v>
      </c>
      <c r="O3040">
        <v>1.9</v>
      </c>
      <c r="P3040">
        <v>16.8</v>
      </c>
      <c r="Q3040">
        <v>48240</v>
      </c>
      <c r="R3040">
        <v>21801</v>
      </c>
      <c r="S3040">
        <v>26439</v>
      </c>
      <c r="T3040">
        <v>7</v>
      </c>
      <c r="U3040">
        <v>15.5</v>
      </c>
      <c r="V3040">
        <v>4135</v>
      </c>
      <c r="W3040">
        <v>1.3</v>
      </c>
      <c r="X3040">
        <v>31</v>
      </c>
      <c r="Y3040">
        <v>125</v>
      </c>
      <c r="Z3040">
        <v>138</v>
      </c>
      <c r="AA3040">
        <v>17360</v>
      </c>
      <c r="AB3040">
        <v>0</v>
      </c>
    </row>
    <row r="3041" spans="1:28" x14ac:dyDescent="0.35">
      <c r="A3041">
        <v>2006</v>
      </c>
      <c r="B3041" t="s">
        <v>49</v>
      </c>
      <c r="C3041" t="s">
        <v>61</v>
      </c>
      <c r="D3041">
        <v>4013</v>
      </c>
      <c r="E3041">
        <v>5627</v>
      </c>
      <c r="F3041">
        <v>281873</v>
      </c>
      <c r="G3041">
        <v>277742</v>
      </c>
      <c r="H3041">
        <v>211</v>
      </c>
      <c r="I3041">
        <v>3.8</v>
      </c>
      <c r="J3041">
        <v>152</v>
      </c>
      <c r="K3041">
        <v>2.7</v>
      </c>
      <c r="L3041">
        <v>47858</v>
      </c>
      <c r="M3041">
        <v>5481</v>
      </c>
      <c r="N3041">
        <v>42377</v>
      </c>
      <c r="O3041">
        <v>2</v>
      </c>
      <c r="P3041">
        <v>17.2</v>
      </c>
      <c r="Q3041">
        <v>39595</v>
      </c>
      <c r="R3041">
        <v>15589</v>
      </c>
      <c r="S3041">
        <v>24006</v>
      </c>
      <c r="T3041">
        <v>5.6</v>
      </c>
      <c r="U3041">
        <v>14.3</v>
      </c>
      <c r="V3041">
        <v>8263</v>
      </c>
      <c r="W3041">
        <v>2.9</v>
      </c>
      <c r="X3041">
        <v>28.6</v>
      </c>
      <c r="Y3041">
        <v>101</v>
      </c>
      <c r="Z3041">
        <v>101</v>
      </c>
      <c r="AA3041">
        <v>13404</v>
      </c>
      <c r="AB3041">
        <v>0</v>
      </c>
    </row>
    <row r="3042" spans="1:28" x14ac:dyDescent="0.35">
      <c r="A3042">
        <v>2006</v>
      </c>
      <c r="B3042" t="s">
        <v>49</v>
      </c>
      <c r="C3042" t="s">
        <v>62</v>
      </c>
      <c r="D3042">
        <v>19429</v>
      </c>
      <c r="E3042">
        <v>31971</v>
      </c>
      <c r="F3042">
        <v>1354440</v>
      </c>
      <c r="G3042">
        <v>1339041</v>
      </c>
      <c r="H3042">
        <v>1163</v>
      </c>
      <c r="I3042">
        <v>3.7</v>
      </c>
      <c r="J3042">
        <v>828</v>
      </c>
      <c r="K3042">
        <v>2.6</v>
      </c>
      <c r="L3042">
        <v>201927</v>
      </c>
      <c r="M3042">
        <v>25203</v>
      </c>
      <c r="N3042">
        <v>176724</v>
      </c>
      <c r="O3042">
        <v>1.9</v>
      </c>
      <c r="P3042">
        <v>15.1</v>
      </c>
      <c r="Q3042">
        <v>171128</v>
      </c>
      <c r="R3042">
        <v>60136</v>
      </c>
      <c r="S3042">
        <v>110992</v>
      </c>
      <c r="T3042">
        <v>4.5</v>
      </c>
      <c r="U3042">
        <v>12.8</v>
      </c>
      <c r="V3042">
        <v>30799</v>
      </c>
      <c r="W3042">
        <v>2.2999999999999998</v>
      </c>
      <c r="X3042">
        <v>25.6</v>
      </c>
      <c r="Y3042">
        <v>351</v>
      </c>
      <c r="Z3042">
        <v>376</v>
      </c>
      <c r="AA3042">
        <v>46655</v>
      </c>
      <c r="AB3042">
        <v>0</v>
      </c>
    </row>
    <row r="3043" spans="1:28" x14ac:dyDescent="0.35">
      <c r="A3043">
        <v>2006</v>
      </c>
      <c r="B3043" t="s">
        <v>49</v>
      </c>
      <c r="C3043" t="s">
        <v>63</v>
      </c>
      <c r="D3043">
        <v>13887</v>
      </c>
      <c r="E3043">
        <v>19758</v>
      </c>
      <c r="F3043">
        <v>953783</v>
      </c>
      <c r="G3043">
        <v>948149</v>
      </c>
      <c r="H3043">
        <v>801</v>
      </c>
      <c r="I3043">
        <v>4.0999999999999996</v>
      </c>
      <c r="J3043">
        <v>532</v>
      </c>
      <c r="K3043">
        <v>2.7</v>
      </c>
      <c r="L3043">
        <v>129645</v>
      </c>
      <c r="M3043">
        <v>18913</v>
      </c>
      <c r="N3043">
        <v>110732</v>
      </c>
      <c r="O3043">
        <v>2</v>
      </c>
      <c r="P3043">
        <v>13.7</v>
      </c>
      <c r="Q3043">
        <v>118376</v>
      </c>
      <c r="R3043">
        <v>38709</v>
      </c>
      <c r="S3043">
        <v>79667</v>
      </c>
      <c r="T3043">
        <v>4.0999999999999996</v>
      </c>
      <c r="U3043">
        <v>12.5</v>
      </c>
      <c r="V3043">
        <v>11269</v>
      </c>
      <c r="W3043">
        <v>1.2</v>
      </c>
      <c r="X3043">
        <v>25</v>
      </c>
      <c r="Y3043">
        <v>231</v>
      </c>
      <c r="Z3043">
        <v>243</v>
      </c>
      <c r="AA3043">
        <v>31414</v>
      </c>
      <c r="AB3043">
        <v>0</v>
      </c>
    </row>
    <row r="3044" spans="1:28" x14ac:dyDescent="0.35">
      <c r="A3044">
        <v>2006</v>
      </c>
      <c r="B3044" t="s">
        <v>49</v>
      </c>
      <c r="C3044" t="s">
        <v>64</v>
      </c>
      <c r="D3044">
        <v>13700</v>
      </c>
      <c r="E3044">
        <v>21915</v>
      </c>
      <c r="F3044">
        <v>947422</v>
      </c>
      <c r="G3044">
        <v>941142</v>
      </c>
      <c r="H3044">
        <v>999</v>
      </c>
      <c r="I3044">
        <v>4.5999999999999996</v>
      </c>
      <c r="J3044">
        <v>525</v>
      </c>
      <c r="K3044">
        <v>2.4</v>
      </c>
      <c r="L3044">
        <v>120401</v>
      </c>
      <c r="M3044">
        <v>24209</v>
      </c>
      <c r="N3044">
        <v>96192</v>
      </c>
      <c r="O3044">
        <v>2.6</v>
      </c>
      <c r="P3044">
        <v>12.8</v>
      </c>
      <c r="Q3044">
        <v>107840</v>
      </c>
      <c r="R3044">
        <v>36781</v>
      </c>
      <c r="S3044">
        <v>71059</v>
      </c>
      <c r="T3044">
        <v>3.9</v>
      </c>
      <c r="U3044">
        <v>11.5</v>
      </c>
      <c r="V3044">
        <v>12561</v>
      </c>
      <c r="W3044">
        <v>1.3</v>
      </c>
      <c r="X3044">
        <v>23</v>
      </c>
      <c r="Y3044">
        <v>200</v>
      </c>
      <c r="Z3044">
        <v>207</v>
      </c>
      <c r="AA3044">
        <v>27430</v>
      </c>
      <c r="AB3044">
        <v>0</v>
      </c>
    </row>
    <row r="3045" spans="1:28" x14ac:dyDescent="0.35">
      <c r="A3045">
        <v>2006</v>
      </c>
      <c r="B3045" t="s">
        <v>49</v>
      </c>
      <c r="C3045" t="s">
        <v>65</v>
      </c>
      <c r="D3045">
        <v>12648</v>
      </c>
      <c r="E3045">
        <v>22942</v>
      </c>
      <c r="F3045">
        <v>874981</v>
      </c>
      <c r="G3045">
        <v>868457</v>
      </c>
      <c r="H3045">
        <v>1077</v>
      </c>
      <c r="I3045">
        <v>4.8</v>
      </c>
      <c r="J3045">
        <v>453</v>
      </c>
      <c r="K3045">
        <v>2</v>
      </c>
      <c r="L3045">
        <v>103321</v>
      </c>
      <c r="M3045">
        <v>24486</v>
      </c>
      <c r="N3045">
        <v>78835</v>
      </c>
      <c r="O3045">
        <v>2.8</v>
      </c>
      <c r="P3045">
        <v>11.9</v>
      </c>
      <c r="Q3045">
        <v>90273</v>
      </c>
      <c r="R3045">
        <v>26948</v>
      </c>
      <c r="S3045">
        <v>63325</v>
      </c>
      <c r="T3045">
        <v>3.1</v>
      </c>
      <c r="U3045">
        <v>10.4</v>
      </c>
      <c r="V3045">
        <v>13048</v>
      </c>
      <c r="W3045">
        <v>1.5</v>
      </c>
      <c r="X3045">
        <v>20.8</v>
      </c>
      <c r="Y3045">
        <v>136</v>
      </c>
      <c r="Z3045">
        <v>159</v>
      </c>
      <c r="AA3045">
        <v>18741</v>
      </c>
      <c r="AB3045">
        <v>0</v>
      </c>
    </row>
    <row r="3046" spans="1:28" x14ac:dyDescent="0.35">
      <c r="A3046">
        <v>2006</v>
      </c>
      <c r="B3046" t="s">
        <v>49</v>
      </c>
      <c r="C3046" t="s">
        <v>66</v>
      </c>
      <c r="D3046">
        <v>9345</v>
      </c>
      <c r="E3046">
        <v>20851</v>
      </c>
      <c r="F3046">
        <v>650299</v>
      </c>
      <c r="G3046">
        <v>647265</v>
      </c>
      <c r="H3046">
        <v>859</v>
      </c>
      <c r="I3046">
        <v>4.2</v>
      </c>
      <c r="J3046">
        <v>438</v>
      </c>
      <c r="K3046">
        <v>2.1</v>
      </c>
      <c r="L3046">
        <v>71850</v>
      </c>
      <c r="M3046">
        <v>16598</v>
      </c>
      <c r="N3046">
        <v>55252</v>
      </c>
      <c r="O3046">
        <v>2.6</v>
      </c>
      <c r="P3046">
        <v>11.1</v>
      </c>
      <c r="Q3046">
        <v>65781</v>
      </c>
      <c r="R3046">
        <v>21348</v>
      </c>
      <c r="S3046">
        <v>44433</v>
      </c>
      <c r="T3046">
        <v>3.3</v>
      </c>
      <c r="U3046">
        <v>10.199999999999999</v>
      </c>
      <c r="V3046">
        <v>6069</v>
      </c>
      <c r="W3046">
        <v>0.9</v>
      </c>
      <c r="X3046">
        <v>20.399999999999999</v>
      </c>
      <c r="Y3046">
        <v>86</v>
      </c>
      <c r="Z3046">
        <v>105</v>
      </c>
      <c r="AA3046">
        <v>12015</v>
      </c>
      <c r="AB3046">
        <v>0</v>
      </c>
    </row>
    <row r="3047" spans="1:28" x14ac:dyDescent="0.35">
      <c r="A3047">
        <v>2006</v>
      </c>
      <c r="B3047" t="s">
        <v>49</v>
      </c>
      <c r="C3047" t="s">
        <v>45</v>
      </c>
      <c r="D3047">
        <v>33011</v>
      </c>
      <c r="E3047">
        <v>65936</v>
      </c>
      <c r="F3047">
        <v>2292101</v>
      </c>
      <c r="G3047">
        <v>2297210</v>
      </c>
      <c r="H3047">
        <v>2388</v>
      </c>
      <c r="I3047">
        <v>3.6</v>
      </c>
      <c r="J3047">
        <v>1358</v>
      </c>
      <c r="K3047">
        <v>2.1</v>
      </c>
      <c r="L3047">
        <v>216360</v>
      </c>
      <c r="M3047">
        <v>50210</v>
      </c>
      <c r="N3047">
        <v>166150</v>
      </c>
      <c r="O3047">
        <v>2.2000000000000002</v>
      </c>
      <c r="P3047">
        <v>9.4</v>
      </c>
      <c r="Q3047">
        <v>226577</v>
      </c>
      <c r="R3047">
        <v>72582</v>
      </c>
      <c r="S3047">
        <v>153995</v>
      </c>
      <c r="T3047">
        <v>3.2</v>
      </c>
      <c r="U3047">
        <v>9.9</v>
      </c>
      <c r="V3047">
        <v>-10217</v>
      </c>
      <c r="W3047">
        <v>-0.5</v>
      </c>
      <c r="X3047">
        <v>18.8</v>
      </c>
      <c r="Y3047">
        <v>359</v>
      </c>
      <c r="Z3047">
        <v>464</v>
      </c>
      <c r="AA3047">
        <v>49543</v>
      </c>
      <c r="AB3047">
        <v>0</v>
      </c>
    </row>
    <row r="3048" spans="1:28" x14ac:dyDescent="0.35">
      <c r="A3048">
        <v>2006</v>
      </c>
      <c r="B3048" t="s">
        <v>50</v>
      </c>
      <c r="C3048" t="s">
        <v>44</v>
      </c>
      <c r="D3048">
        <v>947</v>
      </c>
      <c r="E3048">
        <v>3425</v>
      </c>
      <c r="F3048">
        <v>274147</v>
      </c>
      <c r="G3048">
        <v>138284</v>
      </c>
      <c r="H3048">
        <v>3417</v>
      </c>
      <c r="I3048">
        <v>199.5</v>
      </c>
      <c r="J3048">
        <v>0</v>
      </c>
      <c r="K3048">
        <v>0</v>
      </c>
      <c r="L3048">
        <v>271727</v>
      </c>
      <c r="M3048">
        <v>271727</v>
      </c>
      <c r="N3048">
        <v>0</v>
      </c>
      <c r="O3048">
        <v>196.5</v>
      </c>
      <c r="P3048">
        <v>196.5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271727</v>
      </c>
      <c r="W3048">
        <v>196.5</v>
      </c>
      <c r="X3048">
        <v>0</v>
      </c>
      <c r="AB3048">
        <v>0</v>
      </c>
    </row>
    <row r="3049" spans="1:28" x14ac:dyDescent="0.35">
      <c r="A3049">
        <v>2006</v>
      </c>
      <c r="B3049" t="s">
        <v>50</v>
      </c>
      <c r="C3049" t="s">
        <v>57</v>
      </c>
      <c r="D3049">
        <v>1620</v>
      </c>
      <c r="E3049">
        <v>3030</v>
      </c>
      <c r="F3049">
        <v>254036</v>
      </c>
      <c r="G3049">
        <v>270945</v>
      </c>
      <c r="H3049">
        <v>308</v>
      </c>
      <c r="I3049">
        <v>10.1</v>
      </c>
      <c r="J3049">
        <v>319</v>
      </c>
      <c r="K3049">
        <v>10.5</v>
      </c>
      <c r="L3049">
        <v>66025</v>
      </c>
      <c r="M3049">
        <v>7835</v>
      </c>
      <c r="N3049">
        <v>58190</v>
      </c>
      <c r="O3049">
        <v>2.9</v>
      </c>
      <c r="P3049">
        <v>24.4</v>
      </c>
      <c r="Q3049">
        <v>99843</v>
      </c>
      <c r="R3049">
        <v>70667</v>
      </c>
      <c r="S3049">
        <v>29176</v>
      </c>
      <c r="T3049">
        <v>26.1</v>
      </c>
      <c r="U3049">
        <v>36.799999999999997</v>
      </c>
      <c r="V3049">
        <v>-33818</v>
      </c>
      <c r="W3049">
        <v>-12.4</v>
      </c>
      <c r="X3049">
        <v>48.8</v>
      </c>
      <c r="Y3049">
        <v>211</v>
      </c>
      <c r="Z3049">
        <v>233</v>
      </c>
      <c r="AB3049">
        <v>1</v>
      </c>
    </row>
    <row r="3050" spans="1:28" x14ac:dyDescent="0.35">
      <c r="A3050">
        <v>2006</v>
      </c>
      <c r="B3050" t="s">
        <v>50</v>
      </c>
      <c r="C3050" t="s">
        <v>58</v>
      </c>
      <c r="D3050">
        <v>1696</v>
      </c>
      <c r="E3050">
        <v>2414</v>
      </c>
      <c r="F3050">
        <v>261594</v>
      </c>
      <c r="G3050">
        <v>256056</v>
      </c>
      <c r="H3050">
        <v>216</v>
      </c>
      <c r="I3050">
        <v>9.1999999999999993</v>
      </c>
      <c r="J3050">
        <v>90</v>
      </c>
      <c r="K3050">
        <v>3.8</v>
      </c>
      <c r="L3050">
        <v>57920</v>
      </c>
      <c r="M3050">
        <v>6090</v>
      </c>
      <c r="N3050">
        <v>51830</v>
      </c>
      <c r="O3050">
        <v>2.4</v>
      </c>
      <c r="P3050">
        <v>22.6</v>
      </c>
      <c r="Q3050">
        <v>46844</v>
      </c>
      <c r="R3050">
        <v>22657</v>
      </c>
      <c r="S3050">
        <v>24187</v>
      </c>
      <c r="T3050">
        <v>8.8000000000000007</v>
      </c>
      <c r="U3050">
        <v>18.3</v>
      </c>
      <c r="V3050">
        <v>11076</v>
      </c>
      <c r="W3050">
        <v>4.3</v>
      </c>
      <c r="X3050">
        <v>36.6</v>
      </c>
      <c r="Y3050">
        <v>68</v>
      </c>
      <c r="Z3050">
        <v>75</v>
      </c>
      <c r="AA3050">
        <v>20336</v>
      </c>
      <c r="AB3050">
        <v>0</v>
      </c>
    </row>
    <row r="3051" spans="1:28" x14ac:dyDescent="0.35">
      <c r="A3051">
        <v>2006</v>
      </c>
      <c r="B3051" t="s">
        <v>50</v>
      </c>
      <c r="C3051" t="s">
        <v>59</v>
      </c>
      <c r="D3051">
        <v>1643</v>
      </c>
      <c r="E3051">
        <v>2735</v>
      </c>
      <c r="F3051">
        <v>251428</v>
      </c>
      <c r="G3051">
        <v>249902</v>
      </c>
      <c r="H3051">
        <v>183</v>
      </c>
      <c r="I3051">
        <v>6.8</v>
      </c>
      <c r="J3051">
        <v>127</v>
      </c>
      <c r="K3051">
        <v>4.7</v>
      </c>
      <c r="L3051">
        <v>51822</v>
      </c>
      <c r="M3051">
        <v>5875</v>
      </c>
      <c r="N3051">
        <v>45947</v>
      </c>
      <c r="O3051">
        <v>2.4</v>
      </c>
      <c r="P3051">
        <v>20.7</v>
      </c>
      <c r="Q3051">
        <v>48770</v>
      </c>
      <c r="R3051">
        <v>23392</v>
      </c>
      <c r="S3051">
        <v>25378</v>
      </c>
      <c r="T3051">
        <v>9.4</v>
      </c>
      <c r="U3051">
        <v>19.5</v>
      </c>
      <c r="V3051">
        <v>3052</v>
      </c>
      <c r="W3051">
        <v>1.2</v>
      </c>
      <c r="X3051">
        <v>39</v>
      </c>
      <c r="Y3051">
        <v>68</v>
      </c>
      <c r="Z3051">
        <v>79</v>
      </c>
      <c r="AA3051">
        <v>19753</v>
      </c>
      <c r="AB3051">
        <v>0</v>
      </c>
    </row>
    <row r="3052" spans="1:28" x14ac:dyDescent="0.35">
      <c r="A3052">
        <v>2006</v>
      </c>
      <c r="B3052" t="s">
        <v>50</v>
      </c>
      <c r="C3052" t="s">
        <v>60</v>
      </c>
      <c r="D3052">
        <v>2062</v>
      </c>
      <c r="E3052">
        <v>3947</v>
      </c>
      <c r="F3052">
        <v>313742</v>
      </c>
      <c r="G3052">
        <v>309679</v>
      </c>
      <c r="H3052">
        <v>310</v>
      </c>
      <c r="I3052">
        <v>8.1</v>
      </c>
      <c r="J3052">
        <v>108</v>
      </c>
      <c r="K3052">
        <v>2.8</v>
      </c>
      <c r="L3052">
        <v>52154</v>
      </c>
      <c r="M3052">
        <v>8673</v>
      </c>
      <c r="N3052">
        <v>43481</v>
      </c>
      <c r="O3052">
        <v>2.8</v>
      </c>
      <c r="P3052">
        <v>16.8</v>
      </c>
      <c r="Q3052">
        <v>44027</v>
      </c>
      <c r="R3052">
        <v>16049</v>
      </c>
      <c r="S3052">
        <v>27978</v>
      </c>
      <c r="T3052">
        <v>5.2</v>
      </c>
      <c r="U3052">
        <v>14.2</v>
      </c>
      <c r="V3052">
        <v>8127</v>
      </c>
      <c r="W3052">
        <v>2.6</v>
      </c>
      <c r="X3052">
        <v>28.4</v>
      </c>
      <c r="Y3052">
        <v>42</v>
      </c>
      <c r="Z3052">
        <v>45</v>
      </c>
      <c r="AA3052">
        <v>11181</v>
      </c>
      <c r="AB3052">
        <v>0</v>
      </c>
    </row>
    <row r="3053" spans="1:28" x14ac:dyDescent="0.35">
      <c r="A3053">
        <v>2006</v>
      </c>
      <c r="B3053" t="s">
        <v>50</v>
      </c>
      <c r="C3053" t="s">
        <v>61</v>
      </c>
      <c r="D3053">
        <v>1747</v>
      </c>
      <c r="E3053">
        <v>3286</v>
      </c>
      <c r="F3053">
        <v>269145</v>
      </c>
      <c r="G3053">
        <v>262522</v>
      </c>
      <c r="H3053">
        <v>217</v>
      </c>
      <c r="I3053">
        <v>6.7</v>
      </c>
      <c r="J3053">
        <v>89</v>
      </c>
      <c r="K3053">
        <v>2.8</v>
      </c>
      <c r="L3053">
        <v>46125</v>
      </c>
      <c r="M3053">
        <v>6611</v>
      </c>
      <c r="N3053">
        <v>39514</v>
      </c>
      <c r="O3053">
        <v>2.5</v>
      </c>
      <c r="P3053">
        <v>17.600000000000001</v>
      </c>
      <c r="Q3053">
        <v>32879</v>
      </c>
      <c r="R3053">
        <v>12202</v>
      </c>
      <c r="S3053">
        <v>20677</v>
      </c>
      <c r="T3053">
        <v>4.5999999999999996</v>
      </c>
      <c r="U3053">
        <v>12.5</v>
      </c>
      <c r="V3053">
        <v>13246</v>
      </c>
      <c r="W3053">
        <v>5.0999999999999996</v>
      </c>
      <c r="X3053">
        <v>25</v>
      </c>
      <c r="Y3053">
        <v>35</v>
      </c>
      <c r="Z3053">
        <v>55</v>
      </c>
      <c r="AA3053">
        <v>10226</v>
      </c>
      <c r="AB3053">
        <v>0</v>
      </c>
    </row>
    <row r="3054" spans="1:28" x14ac:dyDescent="0.35">
      <c r="A3054">
        <v>2006</v>
      </c>
      <c r="B3054" t="s">
        <v>50</v>
      </c>
      <c r="C3054" t="s">
        <v>62</v>
      </c>
      <c r="D3054">
        <v>8725</v>
      </c>
      <c r="E3054">
        <v>21832</v>
      </c>
      <c r="F3054">
        <v>1329469</v>
      </c>
      <c r="G3054">
        <v>1309131</v>
      </c>
      <c r="H3054">
        <v>1309</v>
      </c>
      <c r="I3054">
        <v>6.1</v>
      </c>
      <c r="J3054">
        <v>605</v>
      </c>
      <c r="K3054">
        <v>2.8</v>
      </c>
      <c r="L3054">
        <v>206558</v>
      </c>
      <c r="M3054">
        <v>36343</v>
      </c>
      <c r="N3054">
        <v>170215</v>
      </c>
      <c r="O3054">
        <v>2.8</v>
      </c>
      <c r="P3054">
        <v>15.8</v>
      </c>
      <c r="Q3054">
        <v>165881</v>
      </c>
      <c r="R3054">
        <v>58150</v>
      </c>
      <c r="S3054">
        <v>107731</v>
      </c>
      <c r="T3054">
        <v>4.4000000000000004</v>
      </c>
      <c r="U3054">
        <v>12.7</v>
      </c>
      <c r="V3054">
        <v>40677</v>
      </c>
      <c r="W3054">
        <v>3.1</v>
      </c>
      <c r="X3054">
        <v>25.4</v>
      </c>
      <c r="Y3054">
        <v>157</v>
      </c>
      <c r="Z3054">
        <v>164</v>
      </c>
      <c r="AB3054">
        <v>1</v>
      </c>
    </row>
    <row r="3055" spans="1:28" x14ac:dyDescent="0.35">
      <c r="A3055">
        <v>2006</v>
      </c>
      <c r="B3055" t="s">
        <v>50</v>
      </c>
      <c r="C3055" t="s">
        <v>63</v>
      </c>
      <c r="D3055">
        <v>6402</v>
      </c>
      <c r="E3055">
        <v>15122</v>
      </c>
      <c r="F3055">
        <v>962419</v>
      </c>
      <c r="G3055">
        <v>952518</v>
      </c>
      <c r="H3055">
        <v>924</v>
      </c>
      <c r="I3055">
        <v>6.2</v>
      </c>
      <c r="J3055">
        <v>394</v>
      </c>
      <c r="K3055">
        <v>2.7</v>
      </c>
      <c r="L3055">
        <v>136894</v>
      </c>
      <c r="M3055">
        <v>25229</v>
      </c>
      <c r="N3055">
        <v>111665</v>
      </c>
      <c r="O3055">
        <v>2.6</v>
      </c>
      <c r="P3055">
        <v>14.4</v>
      </c>
      <c r="Q3055">
        <v>117092</v>
      </c>
      <c r="R3055">
        <v>41145</v>
      </c>
      <c r="S3055">
        <v>75947</v>
      </c>
      <c r="T3055">
        <v>4.3</v>
      </c>
      <c r="U3055">
        <v>12.3</v>
      </c>
      <c r="V3055">
        <v>19802</v>
      </c>
      <c r="W3055">
        <v>2.1</v>
      </c>
      <c r="X3055">
        <v>24.6</v>
      </c>
      <c r="Y3055">
        <v>110</v>
      </c>
      <c r="Z3055">
        <v>129</v>
      </c>
      <c r="AA3055">
        <v>30802</v>
      </c>
      <c r="AB3055">
        <v>0</v>
      </c>
    </row>
    <row r="3056" spans="1:28" x14ac:dyDescent="0.35">
      <c r="A3056">
        <v>2006</v>
      </c>
      <c r="B3056" t="s">
        <v>50</v>
      </c>
      <c r="C3056" t="s">
        <v>64</v>
      </c>
      <c r="D3056">
        <v>6900</v>
      </c>
      <c r="E3056">
        <v>20078</v>
      </c>
      <c r="F3056">
        <v>1052376</v>
      </c>
      <c r="G3056">
        <v>1038869</v>
      </c>
      <c r="H3056">
        <v>1316</v>
      </c>
      <c r="I3056">
        <v>6.7</v>
      </c>
      <c r="J3056">
        <v>479</v>
      </c>
      <c r="K3056">
        <v>2.4</v>
      </c>
      <c r="L3056">
        <v>141068</v>
      </c>
      <c r="M3056">
        <v>38979</v>
      </c>
      <c r="N3056">
        <v>102089</v>
      </c>
      <c r="O3056">
        <v>3.8</v>
      </c>
      <c r="P3056">
        <v>13.6</v>
      </c>
      <c r="Q3056">
        <v>114054</v>
      </c>
      <c r="R3056">
        <v>36701</v>
      </c>
      <c r="S3056">
        <v>77353</v>
      </c>
      <c r="T3056">
        <v>3.5</v>
      </c>
      <c r="U3056">
        <v>11</v>
      </c>
      <c r="V3056">
        <v>27014</v>
      </c>
      <c r="W3056">
        <v>2.6</v>
      </c>
      <c r="X3056">
        <v>22</v>
      </c>
      <c r="Y3056">
        <v>85</v>
      </c>
      <c r="Z3056">
        <v>99</v>
      </c>
      <c r="AA3056">
        <v>24536</v>
      </c>
      <c r="AB3056">
        <v>0</v>
      </c>
    </row>
    <row r="3057" spans="1:28" x14ac:dyDescent="0.35">
      <c r="A3057">
        <v>2006</v>
      </c>
      <c r="B3057" t="s">
        <v>50</v>
      </c>
      <c r="C3057" t="s">
        <v>65</v>
      </c>
      <c r="D3057">
        <v>7091</v>
      </c>
      <c r="E3057">
        <v>22827</v>
      </c>
      <c r="F3057">
        <v>1075541</v>
      </c>
      <c r="G3057">
        <v>1066193</v>
      </c>
      <c r="H3057">
        <v>1176</v>
      </c>
      <c r="I3057">
        <v>5.2</v>
      </c>
      <c r="J3057">
        <v>416</v>
      </c>
      <c r="K3057">
        <v>1.9</v>
      </c>
      <c r="L3057">
        <v>126942</v>
      </c>
      <c r="M3057">
        <v>36316</v>
      </c>
      <c r="N3057">
        <v>90626</v>
      </c>
      <c r="O3057">
        <v>3.4</v>
      </c>
      <c r="P3057">
        <v>11.9</v>
      </c>
      <c r="Q3057">
        <v>108246</v>
      </c>
      <c r="R3057">
        <v>30764</v>
      </c>
      <c r="S3057">
        <v>77482</v>
      </c>
      <c r="T3057">
        <v>2.9</v>
      </c>
      <c r="U3057">
        <v>10.199999999999999</v>
      </c>
      <c r="V3057">
        <v>18696</v>
      </c>
      <c r="W3057">
        <v>1.7</v>
      </c>
      <c r="X3057">
        <v>20.399999999999999</v>
      </c>
      <c r="Y3057">
        <v>73</v>
      </c>
      <c r="Z3057">
        <v>122</v>
      </c>
      <c r="AA3057">
        <v>21885</v>
      </c>
      <c r="AB3057">
        <v>0</v>
      </c>
    </row>
    <row r="3058" spans="1:28" x14ac:dyDescent="0.35">
      <c r="A3058">
        <v>2006</v>
      </c>
      <c r="B3058" t="s">
        <v>50</v>
      </c>
      <c r="C3058" t="s">
        <v>66</v>
      </c>
      <c r="D3058">
        <v>5812</v>
      </c>
      <c r="E3058">
        <v>25865</v>
      </c>
      <c r="F3058">
        <v>895082</v>
      </c>
      <c r="G3058">
        <v>885356</v>
      </c>
      <c r="H3058">
        <v>1228</v>
      </c>
      <c r="I3058">
        <v>4.8</v>
      </c>
      <c r="J3058">
        <v>366</v>
      </c>
      <c r="K3058">
        <v>1.4</v>
      </c>
      <c r="L3058">
        <v>100283</v>
      </c>
      <c r="M3058">
        <v>28433</v>
      </c>
      <c r="N3058">
        <v>71850</v>
      </c>
      <c r="O3058">
        <v>3.2</v>
      </c>
      <c r="P3058">
        <v>11.3</v>
      </c>
      <c r="Q3058">
        <v>80830</v>
      </c>
      <c r="R3058">
        <v>22570</v>
      </c>
      <c r="S3058">
        <v>58260</v>
      </c>
      <c r="T3058">
        <v>2.5</v>
      </c>
      <c r="U3058">
        <v>9.1</v>
      </c>
      <c r="V3058">
        <v>19453</v>
      </c>
      <c r="W3058">
        <v>2.2000000000000002</v>
      </c>
      <c r="X3058">
        <v>18.2</v>
      </c>
      <c r="Y3058">
        <v>42</v>
      </c>
      <c r="Z3058">
        <v>78</v>
      </c>
      <c r="AA3058">
        <v>13234</v>
      </c>
      <c r="AB3058">
        <v>0</v>
      </c>
    </row>
    <row r="3059" spans="1:28" x14ac:dyDescent="0.35">
      <c r="A3059">
        <v>2006</v>
      </c>
      <c r="B3059" t="s">
        <v>50</v>
      </c>
      <c r="C3059" t="s">
        <v>45</v>
      </c>
      <c r="D3059">
        <v>22903</v>
      </c>
      <c r="E3059">
        <v>82830</v>
      </c>
      <c r="F3059">
        <v>3525670</v>
      </c>
      <c r="G3059">
        <v>3503844</v>
      </c>
      <c r="H3059">
        <v>3878</v>
      </c>
      <c r="I3059">
        <v>4.8</v>
      </c>
      <c r="J3059">
        <v>1425</v>
      </c>
      <c r="K3059">
        <v>1.7</v>
      </c>
      <c r="L3059">
        <v>353486</v>
      </c>
      <c r="M3059">
        <v>99412</v>
      </c>
      <c r="N3059">
        <v>254074</v>
      </c>
      <c r="O3059">
        <v>2.8</v>
      </c>
      <c r="P3059">
        <v>10.1</v>
      </c>
      <c r="Q3059">
        <v>309834</v>
      </c>
      <c r="R3059">
        <v>92576</v>
      </c>
      <c r="S3059">
        <v>217258</v>
      </c>
      <c r="T3059">
        <v>2.6</v>
      </c>
      <c r="U3059">
        <v>8.8000000000000007</v>
      </c>
      <c r="V3059">
        <v>43652</v>
      </c>
      <c r="W3059">
        <v>1.3</v>
      </c>
      <c r="X3059">
        <v>17.600000000000001</v>
      </c>
      <c r="Y3059">
        <v>203</v>
      </c>
      <c r="Z3059">
        <v>280</v>
      </c>
      <c r="AA3059">
        <v>61005</v>
      </c>
      <c r="AB3059">
        <v>0</v>
      </c>
    </row>
    <row r="3060" spans="1:28" x14ac:dyDescent="0.35">
      <c r="A3060">
        <v>2006</v>
      </c>
      <c r="B3060" t="s">
        <v>51</v>
      </c>
      <c r="C3060" t="s">
        <v>44</v>
      </c>
      <c r="D3060">
        <v>149</v>
      </c>
      <c r="E3060">
        <v>998</v>
      </c>
      <c r="F3060">
        <v>98841</v>
      </c>
      <c r="G3060">
        <v>49421</v>
      </c>
      <c r="H3060">
        <v>998</v>
      </c>
      <c r="I3060">
        <v>200</v>
      </c>
      <c r="J3060">
        <v>0</v>
      </c>
      <c r="K3060">
        <v>0</v>
      </c>
      <c r="L3060">
        <v>98841</v>
      </c>
      <c r="M3060">
        <v>98841</v>
      </c>
      <c r="N3060">
        <v>0</v>
      </c>
      <c r="O3060">
        <v>200</v>
      </c>
      <c r="P3060">
        <v>200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98841</v>
      </c>
      <c r="W3060">
        <v>200</v>
      </c>
      <c r="X3060">
        <v>0</v>
      </c>
      <c r="AB3060">
        <v>0</v>
      </c>
    </row>
    <row r="3061" spans="1:28" x14ac:dyDescent="0.35">
      <c r="A3061">
        <v>2006</v>
      </c>
      <c r="B3061" t="s">
        <v>51</v>
      </c>
      <c r="C3061" t="s">
        <v>57</v>
      </c>
      <c r="D3061">
        <v>338</v>
      </c>
      <c r="E3061">
        <v>1010</v>
      </c>
      <c r="F3061">
        <v>115460</v>
      </c>
      <c r="G3061">
        <v>111552</v>
      </c>
      <c r="H3061">
        <v>103</v>
      </c>
      <c r="I3061">
        <v>10.6</v>
      </c>
      <c r="J3061">
        <v>32</v>
      </c>
      <c r="K3061">
        <v>3.3</v>
      </c>
      <c r="L3061">
        <v>31411</v>
      </c>
      <c r="M3061">
        <v>3575</v>
      </c>
      <c r="N3061">
        <v>27836</v>
      </c>
      <c r="O3061">
        <v>3.2</v>
      </c>
      <c r="P3061">
        <v>28.2</v>
      </c>
      <c r="Q3061">
        <v>23595</v>
      </c>
      <c r="R3061">
        <v>3989</v>
      </c>
      <c r="S3061">
        <v>19606</v>
      </c>
      <c r="T3061">
        <v>3.6</v>
      </c>
      <c r="U3061">
        <v>21.2</v>
      </c>
      <c r="V3061">
        <v>7816</v>
      </c>
      <c r="W3061">
        <v>7</v>
      </c>
      <c r="X3061">
        <v>42.4</v>
      </c>
      <c r="Y3061">
        <v>2</v>
      </c>
      <c r="Z3061">
        <v>13</v>
      </c>
      <c r="AB3061">
        <v>1</v>
      </c>
    </row>
    <row r="3062" spans="1:28" x14ac:dyDescent="0.35">
      <c r="A3062">
        <v>2006</v>
      </c>
      <c r="B3062" t="s">
        <v>51</v>
      </c>
      <c r="C3062" t="s">
        <v>58</v>
      </c>
      <c r="D3062">
        <v>349</v>
      </c>
      <c r="E3062">
        <v>772</v>
      </c>
      <c r="F3062">
        <v>123470</v>
      </c>
      <c r="G3062">
        <v>125705</v>
      </c>
      <c r="H3062">
        <v>93</v>
      </c>
      <c r="I3062">
        <v>12.5</v>
      </c>
      <c r="J3062">
        <v>32</v>
      </c>
      <c r="K3062">
        <v>4.3</v>
      </c>
      <c r="L3062">
        <v>29280</v>
      </c>
      <c r="M3062">
        <v>4601</v>
      </c>
      <c r="N3062">
        <v>24679</v>
      </c>
      <c r="O3062">
        <v>3.7</v>
      </c>
      <c r="P3062">
        <v>23.3</v>
      </c>
      <c r="Q3062">
        <v>33749</v>
      </c>
      <c r="R3062">
        <v>19538</v>
      </c>
      <c r="S3062">
        <v>14211</v>
      </c>
      <c r="T3062">
        <v>15.5</v>
      </c>
      <c r="U3062">
        <v>26.8</v>
      </c>
      <c r="V3062">
        <v>-4469</v>
      </c>
      <c r="W3062">
        <v>-3.5</v>
      </c>
      <c r="X3062">
        <v>46.6</v>
      </c>
      <c r="Y3062">
        <v>24</v>
      </c>
      <c r="Z3062">
        <v>24</v>
      </c>
      <c r="AA3062">
        <v>16821</v>
      </c>
      <c r="AB3062">
        <v>0</v>
      </c>
    </row>
    <row r="3063" spans="1:28" x14ac:dyDescent="0.35">
      <c r="A3063">
        <v>2006</v>
      </c>
      <c r="B3063" t="s">
        <v>51</v>
      </c>
      <c r="C3063" t="s">
        <v>59</v>
      </c>
      <c r="D3063">
        <v>331</v>
      </c>
      <c r="E3063">
        <v>868</v>
      </c>
      <c r="F3063">
        <v>111961</v>
      </c>
      <c r="G3063">
        <v>115075</v>
      </c>
      <c r="H3063">
        <v>139</v>
      </c>
      <c r="I3063">
        <v>16.899999999999999</v>
      </c>
      <c r="J3063">
        <v>46</v>
      </c>
      <c r="K3063">
        <v>5.6</v>
      </c>
      <c r="L3063">
        <v>23805</v>
      </c>
      <c r="M3063">
        <v>6138</v>
      </c>
      <c r="N3063">
        <v>17667</v>
      </c>
      <c r="O3063">
        <v>5.3</v>
      </c>
      <c r="P3063">
        <v>20.7</v>
      </c>
      <c r="Q3063">
        <v>30033</v>
      </c>
      <c r="R3063">
        <v>15021</v>
      </c>
      <c r="S3063">
        <v>15012</v>
      </c>
      <c r="T3063">
        <v>13.1</v>
      </c>
      <c r="U3063">
        <v>26.1</v>
      </c>
      <c r="V3063">
        <v>-6228</v>
      </c>
      <c r="W3063">
        <v>-5.4</v>
      </c>
      <c r="X3063">
        <v>41.4</v>
      </c>
      <c r="Y3063">
        <v>18</v>
      </c>
      <c r="Z3063">
        <v>30</v>
      </c>
      <c r="AA3063">
        <v>12242</v>
      </c>
      <c r="AB3063">
        <v>0</v>
      </c>
    </row>
    <row r="3064" spans="1:28" x14ac:dyDescent="0.35">
      <c r="A3064">
        <v>2006</v>
      </c>
      <c r="B3064" t="s">
        <v>51</v>
      </c>
      <c r="C3064" t="s">
        <v>60</v>
      </c>
      <c r="D3064">
        <v>462</v>
      </c>
      <c r="E3064">
        <v>1715</v>
      </c>
      <c r="F3064">
        <v>159426</v>
      </c>
      <c r="G3064">
        <v>152738</v>
      </c>
      <c r="H3064">
        <v>417</v>
      </c>
      <c r="I3064">
        <v>27.1</v>
      </c>
      <c r="J3064">
        <v>62</v>
      </c>
      <c r="K3064">
        <v>4</v>
      </c>
      <c r="L3064">
        <v>32426</v>
      </c>
      <c r="M3064">
        <v>7181</v>
      </c>
      <c r="N3064">
        <v>25245</v>
      </c>
      <c r="O3064">
        <v>4.7</v>
      </c>
      <c r="P3064">
        <v>21.2</v>
      </c>
      <c r="Q3064">
        <v>19050</v>
      </c>
      <c r="R3064">
        <v>4867</v>
      </c>
      <c r="S3064">
        <v>14183</v>
      </c>
      <c r="T3064">
        <v>3.2</v>
      </c>
      <c r="U3064">
        <v>12.5</v>
      </c>
      <c r="V3064">
        <v>13376</v>
      </c>
      <c r="W3064">
        <v>8.6999999999999993</v>
      </c>
      <c r="X3064">
        <v>25</v>
      </c>
      <c r="Y3064">
        <v>5</v>
      </c>
      <c r="Z3064">
        <v>6</v>
      </c>
      <c r="AA3064">
        <v>2741</v>
      </c>
      <c r="AB3064">
        <v>0</v>
      </c>
    </row>
    <row r="3065" spans="1:28" x14ac:dyDescent="0.35">
      <c r="A3065">
        <v>2006</v>
      </c>
      <c r="B3065" t="s">
        <v>51</v>
      </c>
      <c r="C3065" t="s">
        <v>61</v>
      </c>
      <c r="D3065">
        <v>353</v>
      </c>
      <c r="E3065">
        <v>1151</v>
      </c>
      <c r="F3065">
        <v>124481</v>
      </c>
      <c r="G3065">
        <v>120424</v>
      </c>
      <c r="H3065">
        <v>105</v>
      </c>
      <c r="I3065">
        <v>9.4</v>
      </c>
      <c r="J3065">
        <v>30</v>
      </c>
      <c r="K3065">
        <v>2.7</v>
      </c>
      <c r="L3065">
        <v>23051</v>
      </c>
      <c r="M3065">
        <v>3329</v>
      </c>
      <c r="N3065">
        <v>19722</v>
      </c>
      <c r="O3065">
        <v>2.8</v>
      </c>
      <c r="P3065">
        <v>19.100000000000001</v>
      </c>
      <c r="Q3065">
        <v>14937</v>
      </c>
      <c r="R3065">
        <v>4734</v>
      </c>
      <c r="S3065">
        <v>10203</v>
      </c>
      <c r="T3065">
        <v>3.9</v>
      </c>
      <c r="U3065">
        <v>12.4</v>
      </c>
      <c r="V3065">
        <v>8114</v>
      </c>
      <c r="W3065">
        <v>6.7</v>
      </c>
      <c r="X3065">
        <v>24.8</v>
      </c>
      <c r="Y3065">
        <v>5</v>
      </c>
      <c r="Z3065">
        <v>5</v>
      </c>
      <c r="AB3065">
        <v>1</v>
      </c>
    </row>
    <row r="3066" spans="1:28" x14ac:dyDescent="0.35">
      <c r="A3066">
        <v>2006</v>
      </c>
      <c r="B3066" t="s">
        <v>51</v>
      </c>
      <c r="C3066" t="s">
        <v>62</v>
      </c>
      <c r="D3066">
        <v>2151</v>
      </c>
      <c r="E3066">
        <v>11860</v>
      </c>
      <c r="F3066">
        <v>737571</v>
      </c>
      <c r="G3066">
        <v>722172</v>
      </c>
      <c r="H3066">
        <v>1284</v>
      </c>
      <c r="I3066">
        <v>11.3</v>
      </c>
      <c r="J3066">
        <v>366</v>
      </c>
      <c r="K3066">
        <v>3.2</v>
      </c>
      <c r="L3066">
        <v>130202</v>
      </c>
      <c r="M3066">
        <v>30797</v>
      </c>
      <c r="N3066">
        <v>99405</v>
      </c>
      <c r="O3066">
        <v>4.3</v>
      </c>
      <c r="P3066">
        <v>18</v>
      </c>
      <c r="Q3066">
        <v>99403</v>
      </c>
      <c r="R3066">
        <v>30981</v>
      </c>
      <c r="S3066">
        <v>68422</v>
      </c>
      <c r="T3066">
        <v>4.3</v>
      </c>
      <c r="U3066">
        <v>13.8</v>
      </c>
      <c r="V3066">
        <v>30799</v>
      </c>
      <c r="W3066">
        <v>4.2</v>
      </c>
      <c r="X3066">
        <v>27.6</v>
      </c>
      <c r="Y3066">
        <v>32</v>
      </c>
      <c r="Z3066">
        <v>32</v>
      </c>
      <c r="AA3066">
        <v>21736</v>
      </c>
      <c r="AB3066">
        <v>0</v>
      </c>
    </row>
    <row r="3067" spans="1:28" x14ac:dyDescent="0.35">
      <c r="A3067">
        <v>2006</v>
      </c>
      <c r="B3067" t="s">
        <v>51</v>
      </c>
      <c r="C3067" t="s">
        <v>63</v>
      </c>
      <c r="D3067">
        <v>1615</v>
      </c>
      <c r="E3067">
        <v>8828</v>
      </c>
      <c r="F3067">
        <v>543581</v>
      </c>
      <c r="G3067">
        <v>538888</v>
      </c>
      <c r="H3067">
        <v>823</v>
      </c>
      <c r="I3067">
        <v>9.6</v>
      </c>
      <c r="J3067">
        <v>356</v>
      </c>
      <c r="K3067">
        <v>4.0999999999999996</v>
      </c>
      <c r="L3067">
        <v>83144</v>
      </c>
      <c r="M3067">
        <v>17794</v>
      </c>
      <c r="N3067">
        <v>65350</v>
      </c>
      <c r="O3067">
        <v>3.3</v>
      </c>
      <c r="P3067">
        <v>15.4</v>
      </c>
      <c r="Q3067">
        <v>73758</v>
      </c>
      <c r="R3067">
        <v>21089</v>
      </c>
      <c r="S3067">
        <v>52669</v>
      </c>
      <c r="T3067">
        <v>3.9</v>
      </c>
      <c r="U3067">
        <v>13.7</v>
      </c>
      <c r="V3067">
        <v>9386</v>
      </c>
      <c r="W3067">
        <v>1.7</v>
      </c>
      <c r="X3067">
        <v>27.4</v>
      </c>
      <c r="Y3067">
        <v>21</v>
      </c>
      <c r="Z3067">
        <v>68</v>
      </c>
      <c r="AA3067">
        <v>13439</v>
      </c>
      <c r="AB3067">
        <v>0</v>
      </c>
    </row>
    <row r="3068" spans="1:28" x14ac:dyDescent="0.35">
      <c r="A3068">
        <v>2006</v>
      </c>
      <c r="B3068" t="s">
        <v>51</v>
      </c>
      <c r="C3068" t="s">
        <v>64</v>
      </c>
      <c r="D3068">
        <v>1926</v>
      </c>
      <c r="E3068">
        <v>11921</v>
      </c>
      <c r="F3068">
        <v>656573</v>
      </c>
      <c r="G3068">
        <v>648174</v>
      </c>
      <c r="H3068">
        <v>869</v>
      </c>
      <c r="I3068">
        <v>7.4</v>
      </c>
      <c r="J3068">
        <v>370</v>
      </c>
      <c r="K3068">
        <v>3.2</v>
      </c>
      <c r="L3068">
        <v>85753</v>
      </c>
      <c r="M3068">
        <v>21463</v>
      </c>
      <c r="N3068">
        <v>64290</v>
      </c>
      <c r="O3068">
        <v>3.3</v>
      </c>
      <c r="P3068">
        <v>13.2</v>
      </c>
      <c r="Q3068">
        <v>68954</v>
      </c>
      <c r="R3068">
        <v>13177</v>
      </c>
      <c r="S3068">
        <v>55777</v>
      </c>
      <c r="T3068">
        <v>2</v>
      </c>
      <c r="U3068">
        <v>10.6</v>
      </c>
      <c r="V3068">
        <v>16799</v>
      </c>
      <c r="W3068">
        <v>2.6</v>
      </c>
      <c r="X3068">
        <v>21.2</v>
      </c>
      <c r="Y3068">
        <v>12</v>
      </c>
      <c r="Z3068">
        <v>16</v>
      </c>
      <c r="AA3068">
        <v>7660</v>
      </c>
      <c r="AB3068">
        <v>0</v>
      </c>
    </row>
    <row r="3069" spans="1:28" x14ac:dyDescent="0.35">
      <c r="A3069">
        <v>2006</v>
      </c>
      <c r="B3069" t="s">
        <v>51</v>
      </c>
      <c r="C3069" t="s">
        <v>65</v>
      </c>
      <c r="D3069">
        <v>2075</v>
      </c>
      <c r="E3069">
        <v>15099</v>
      </c>
      <c r="F3069">
        <v>707476</v>
      </c>
      <c r="G3069">
        <v>695841</v>
      </c>
      <c r="H3069">
        <v>1227</v>
      </c>
      <c r="I3069">
        <v>8.3000000000000007</v>
      </c>
      <c r="J3069">
        <v>458</v>
      </c>
      <c r="K3069">
        <v>3.1</v>
      </c>
      <c r="L3069">
        <v>100281</v>
      </c>
      <c r="M3069">
        <v>26622</v>
      </c>
      <c r="N3069">
        <v>73659</v>
      </c>
      <c r="O3069">
        <v>3.8</v>
      </c>
      <c r="P3069">
        <v>14.4</v>
      </c>
      <c r="Q3069">
        <v>77010</v>
      </c>
      <c r="R3069">
        <v>17021</v>
      </c>
      <c r="S3069">
        <v>59989</v>
      </c>
      <c r="T3069">
        <v>2.4</v>
      </c>
      <c r="U3069">
        <v>11.1</v>
      </c>
      <c r="V3069">
        <v>23271</v>
      </c>
      <c r="W3069">
        <v>3.3</v>
      </c>
      <c r="X3069">
        <v>22.2</v>
      </c>
      <c r="Y3069">
        <v>10</v>
      </c>
      <c r="Z3069">
        <v>14</v>
      </c>
      <c r="AB3069">
        <v>1</v>
      </c>
    </row>
    <row r="3070" spans="1:28" x14ac:dyDescent="0.35">
      <c r="A3070">
        <v>2006</v>
      </c>
      <c r="B3070" t="s">
        <v>51</v>
      </c>
      <c r="C3070" t="s">
        <v>66</v>
      </c>
      <c r="D3070">
        <v>1953</v>
      </c>
      <c r="E3070">
        <v>17948</v>
      </c>
      <c r="F3070">
        <v>661408</v>
      </c>
      <c r="G3070">
        <v>651727</v>
      </c>
      <c r="H3070">
        <v>1366</v>
      </c>
      <c r="I3070">
        <v>7.8</v>
      </c>
      <c r="J3070">
        <v>474</v>
      </c>
      <c r="K3070">
        <v>2.7</v>
      </c>
      <c r="L3070">
        <v>88454</v>
      </c>
      <c r="M3070">
        <v>25555</v>
      </c>
      <c r="N3070">
        <v>62899</v>
      </c>
      <c r="O3070">
        <v>3.9</v>
      </c>
      <c r="P3070">
        <v>13.6</v>
      </c>
      <c r="Q3070">
        <v>69092</v>
      </c>
      <c r="R3070">
        <v>12564</v>
      </c>
      <c r="S3070">
        <v>56528</v>
      </c>
      <c r="T3070">
        <v>1.9</v>
      </c>
      <c r="U3070">
        <v>10.6</v>
      </c>
      <c r="V3070">
        <v>19362</v>
      </c>
      <c r="W3070">
        <v>3</v>
      </c>
      <c r="X3070">
        <v>21.2</v>
      </c>
      <c r="Y3070">
        <v>3</v>
      </c>
      <c r="Z3070">
        <v>3</v>
      </c>
      <c r="AB3070">
        <v>1</v>
      </c>
    </row>
    <row r="3071" spans="1:28" x14ac:dyDescent="0.35">
      <c r="A3071">
        <v>2006</v>
      </c>
      <c r="B3071" t="s">
        <v>51</v>
      </c>
      <c r="C3071" t="s">
        <v>45</v>
      </c>
      <c r="D3071">
        <v>7904</v>
      </c>
      <c r="E3071">
        <v>59203</v>
      </c>
      <c r="F3071">
        <v>2693898</v>
      </c>
      <c r="G3071">
        <v>2662282</v>
      </c>
      <c r="H3071">
        <v>3962</v>
      </c>
      <c r="I3071">
        <v>6.8</v>
      </c>
      <c r="J3071">
        <v>1401</v>
      </c>
      <c r="K3071">
        <v>2.4</v>
      </c>
      <c r="L3071">
        <v>307458</v>
      </c>
      <c r="M3071">
        <v>77669</v>
      </c>
      <c r="N3071">
        <v>229789</v>
      </c>
      <c r="O3071">
        <v>2.9</v>
      </c>
      <c r="P3071">
        <v>11.5</v>
      </c>
      <c r="Q3071">
        <v>244226</v>
      </c>
      <c r="R3071">
        <v>48451</v>
      </c>
      <c r="S3071">
        <v>195775</v>
      </c>
      <c r="T3071">
        <v>1.8</v>
      </c>
      <c r="U3071">
        <v>9.1999999999999993</v>
      </c>
      <c r="V3071">
        <v>63232</v>
      </c>
      <c r="W3071">
        <v>2.2999999999999998</v>
      </c>
      <c r="X3071">
        <v>18.399999999999999</v>
      </c>
      <c r="Y3071">
        <v>24</v>
      </c>
      <c r="Z3071">
        <v>98</v>
      </c>
      <c r="AA3071">
        <v>15749</v>
      </c>
      <c r="AB3071">
        <v>0</v>
      </c>
    </row>
    <row r="3072" spans="1:28" x14ac:dyDescent="0.35">
      <c r="A3072">
        <v>2006</v>
      </c>
      <c r="B3072" t="s">
        <v>52</v>
      </c>
      <c r="C3072" t="s">
        <v>44</v>
      </c>
      <c r="D3072">
        <v>38</v>
      </c>
      <c r="E3072">
        <v>216</v>
      </c>
      <c r="F3072">
        <v>49081</v>
      </c>
      <c r="G3072">
        <v>24541</v>
      </c>
      <c r="H3072">
        <v>216</v>
      </c>
      <c r="I3072">
        <v>200</v>
      </c>
      <c r="J3072">
        <v>0</v>
      </c>
      <c r="K3072">
        <v>0</v>
      </c>
      <c r="L3072">
        <v>49081</v>
      </c>
      <c r="M3072">
        <v>49081</v>
      </c>
      <c r="N3072">
        <v>0</v>
      </c>
      <c r="O3072">
        <v>200</v>
      </c>
      <c r="P3072">
        <v>200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49081</v>
      </c>
      <c r="W3072">
        <v>200</v>
      </c>
      <c r="X3072">
        <v>0</v>
      </c>
      <c r="AB3072">
        <v>0</v>
      </c>
    </row>
    <row r="3073" spans="1:28" x14ac:dyDescent="0.35">
      <c r="A3073">
        <v>2006</v>
      </c>
      <c r="B3073" t="s">
        <v>52</v>
      </c>
      <c r="C3073" t="s">
        <v>57</v>
      </c>
      <c r="D3073">
        <v>156</v>
      </c>
      <c r="E3073">
        <v>1310</v>
      </c>
      <c r="F3073">
        <v>104475</v>
      </c>
      <c r="G3073">
        <v>102909</v>
      </c>
      <c r="H3073">
        <v>145</v>
      </c>
      <c r="I3073">
        <v>11.5</v>
      </c>
      <c r="J3073">
        <v>48</v>
      </c>
      <c r="K3073">
        <v>3.8</v>
      </c>
      <c r="L3073">
        <v>22063</v>
      </c>
      <c r="M3073">
        <v>3336</v>
      </c>
      <c r="N3073">
        <v>18727</v>
      </c>
      <c r="O3073">
        <v>3.2</v>
      </c>
      <c r="P3073">
        <v>21.4</v>
      </c>
      <c r="Q3073">
        <v>18931</v>
      </c>
      <c r="S3073">
        <v>17275</v>
      </c>
      <c r="U3073">
        <v>18.399999999999999</v>
      </c>
      <c r="V3073">
        <v>3132</v>
      </c>
      <c r="W3073">
        <v>3</v>
      </c>
      <c r="X3073">
        <v>36.799999999999997</v>
      </c>
      <c r="AB3073">
        <v>1</v>
      </c>
    </row>
    <row r="3074" spans="1:28" x14ac:dyDescent="0.35">
      <c r="A3074">
        <v>2006</v>
      </c>
      <c r="B3074" t="s">
        <v>52</v>
      </c>
      <c r="C3074" t="s">
        <v>58</v>
      </c>
      <c r="D3074">
        <v>105</v>
      </c>
      <c r="E3074">
        <v>257</v>
      </c>
      <c r="F3074">
        <v>78576</v>
      </c>
      <c r="G3074">
        <v>77980</v>
      </c>
      <c r="H3074">
        <v>39</v>
      </c>
      <c r="I3074">
        <v>16</v>
      </c>
      <c r="J3074">
        <v>12</v>
      </c>
      <c r="K3074">
        <v>4.9000000000000004</v>
      </c>
      <c r="L3074">
        <v>21848</v>
      </c>
      <c r="M3074">
        <v>2070</v>
      </c>
      <c r="N3074">
        <v>19778</v>
      </c>
      <c r="O3074">
        <v>2.7</v>
      </c>
      <c r="P3074">
        <v>28</v>
      </c>
      <c r="Q3074">
        <v>20655</v>
      </c>
      <c r="R3074">
        <v>14733</v>
      </c>
      <c r="S3074">
        <v>5922</v>
      </c>
      <c r="T3074">
        <v>18.899999999999999</v>
      </c>
      <c r="U3074">
        <v>26.5</v>
      </c>
      <c r="V3074">
        <v>1193</v>
      </c>
      <c r="W3074">
        <v>1.5</v>
      </c>
      <c r="X3074">
        <v>53</v>
      </c>
      <c r="Y3074">
        <v>8</v>
      </c>
      <c r="Z3074">
        <v>8</v>
      </c>
      <c r="AA3074">
        <v>11428</v>
      </c>
      <c r="AB3074">
        <v>0</v>
      </c>
    </row>
    <row r="3075" spans="1:28" x14ac:dyDescent="0.35">
      <c r="A3075">
        <v>2006</v>
      </c>
      <c r="B3075" t="s">
        <v>52</v>
      </c>
      <c r="C3075" t="s">
        <v>59</v>
      </c>
      <c r="D3075">
        <v>154</v>
      </c>
      <c r="E3075">
        <v>535</v>
      </c>
      <c r="F3075">
        <v>100745</v>
      </c>
      <c r="G3075">
        <v>96555</v>
      </c>
      <c r="H3075">
        <v>47</v>
      </c>
      <c r="I3075">
        <v>9.1</v>
      </c>
      <c r="J3075">
        <v>13</v>
      </c>
      <c r="K3075">
        <v>2.5</v>
      </c>
      <c r="L3075">
        <v>22675</v>
      </c>
      <c r="M3075">
        <v>3579</v>
      </c>
      <c r="N3075">
        <v>19096</v>
      </c>
      <c r="O3075">
        <v>3.7</v>
      </c>
      <c r="P3075">
        <v>23.5</v>
      </c>
      <c r="Q3075">
        <v>14295</v>
      </c>
      <c r="R3075">
        <v>3191</v>
      </c>
      <c r="S3075">
        <v>11104</v>
      </c>
      <c r="T3075">
        <v>3.3</v>
      </c>
      <c r="U3075">
        <v>14.8</v>
      </c>
      <c r="V3075">
        <v>8380</v>
      </c>
      <c r="W3075">
        <v>8.6999999999999993</v>
      </c>
      <c r="X3075">
        <v>29.6</v>
      </c>
      <c r="Y3075">
        <v>1</v>
      </c>
      <c r="Z3075">
        <v>1</v>
      </c>
      <c r="AB3075">
        <v>1</v>
      </c>
    </row>
    <row r="3076" spans="1:28" x14ac:dyDescent="0.35">
      <c r="A3076">
        <v>2006</v>
      </c>
      <c r="B3076" t="s">
        <v>52</v>
      </c>
      <c r="C3076" t="s">
        <v>60</v>
      </c>
      <c r="D3076">
        <v>134</v>
      </c>
      <c r="E3076">
        <v>691</v>
      </c>
      <c r="F3076">
        <v>91764</v>
      </c>
      <c r="G3076">
        <v>88994</v>
      </c>
      <c r="H3076">
        <v>78</v>
      </c>
      <c r="I3076">
        <v>11.5</v>
      </c>
      <c r="J3076">
        <v>50</v>
      </c>
      <c r="K3076">
        <v>7.4</v>
      </c>
      <c r="L3076">
        <v>21624</v>
      </c>
      <c r="M3076">
        <v>4082</v>
      </c>
      <c r="N3076">
        <v>17542</v>
      </c>
      <c r="O3076">
        <v>4.5999999999999996</v>
      </c>
      <c r="P3076">
        <v>24.3</v>
      </c>
      <c r="Q3076">
        <v>16084</v>
      </c>
      <c r="R3076">
        <v>8030</v>
      </c>
      <c r="S3076">
        <v>8054</v>
      </c>
      <c r="T3076">
        <v>9</v>
      </c>
      <c r="U3076">
        <v>18.100000000000001</v>
      </c>
      <c r="V3076">
        <v>5540</v>
      </c>
      <c r="W3076">
        <v>6.2</v>
      </c>
      <c r="X3076">
        <v>36.200000000000003</v>
      </c>
      <c r="Y3076">
        <v>5</v>
      </c>
      <c r="Z3076">
        <v>5</v>
      </c>
      <c r="AA3076">
        <v>6803</v>
      </c>
      <c r="AB3076">
        <v>0</v>
      </c>
    </row>
    <row r="3077" spans="1:28" x14ac:dyDescent="0.35">
      <c r="A3077">
        <v>2006</v>
      </c>
      <c r="B3077" t="s">
        <v>52</v>
      </c>
      <c r="C3077" t="s">
        <v>61</v>
      </c>
      <c r="D3077">
        <v>109</v>
      </c>
      <c r="E3077">
        <v>418</v>
      </c>
      <c r="F3077">
        <v>76431</v>
      </c>
      <c r="G3077">
        <v>74010</v>
      </c>
      <c r="H3077">
        <v>63</v>
      </c>
      <c r="I3077">
        <v>16.2</v>
      </c>
      <c r="J3077">
        <v>6</v>
      </c>
      <c r="K3077">
        <v>1.5</v>
      </c>
      <c r="L3077">
        <v>15613</v>
      </c>
      <c r="M3077">
        <v>3822</v>
      </c>
      <c r="N3077">
        <v>11791</v>
      </c>
      <c r="O3077">
        <v>5.2</v>
      </c>
      <c r="P3077">
        <v>21.1</v>
      </c>
      <c r="Q3077">
        <v>10771</v>
      </c>
      <c r="S3077">
        <v>7578</v>
      </c>
      <c r="U3077">
        <v>14.6</v>
      </c>
      <c r="V3077">
        <v>4842</v>
      </c>
      <c r="W3077">
        <v>6.5</v>
      </c>
      <c r="X3077">
        <v>29.2</v>
      </c>
      <c r="Y3077">
        <v>1</v>
      </c>
      <c r="Z3077">
        <v>1</v>
      </c>
      <c r="AB3077">
        <v>1</v>
      </c>
    </row>
    <row r="3078" spans="1:28" x14ac:dyDescent="0.35">
      <c r="A3078">
        <v>2006</v>
      </c>
      <c r="B3078" t="s">
        <v>52</v>
      </c>
      <c r="C3078" t="s">
        <v>62</v>
      </c>
      <c r="D3078">
        <v>851</v>
      </c>
      <c r="E3078">
        <v>7884</v>
      </c>
      <c r="F3078">
        <v>580773</v>
      </c>
      <c r="G3078">
        <v>561976</v>
      </c>
      <c r="H3078">
        <v>798</v>
      </c>
      <c r="I3078">
        <v>10.5</v>
      </c>
      <c r="J3078">
        <v>186</v>
      </c>
      <c r="K3078">
        <v>2.5</v>
      </c>
      <c r="L3078">
        <v>104148</v>
      </c>
      <c r="M3078">
        <v>23581</v>
      </c>
      <c r="N3078">
        <v>80567</v>
      </c>
      <c r="O3078">
        <v>4.2</v>
      </c>
      <c r="P3078">
        <v>18.5</v>
      </c>
      <c r="Q3078">
        <v>66555</v>
      </c>
      <c r="R3078">
        <v>11636</v>
      </c>
      <c r="S3078">
        <v>54919</v>
      </c>
      <c r="T3078">
        <v>2.1</v>
      </c>
      <c r="U3078">
        <v>11.8</v>
      </c>
      <c r="V3078">
        <v>37593</v>
      </c>
      <c r="W3078">
        <v>6.7</v>
      </c>
      <c r="X3078">
        <v>23.6</v>
      </c>
      <c r="Y3078">
        <v>4</v>
      </c>
      <c r="Z3078">
        <v>4</v>
      </c>
      <c r="AA3078">
        <v>5176</v>
      </c>
      <c r="AB3078">
        <v>0</v>
      </c>
    </row>
    <row r="3079" spans="1:28" x14ac:dyDescent="0.35">
      <c r="A3079">
        <v>2006</v>
      </c>
      <c r="B3079" t="s">
        <v>52</v>
      </c>
      <c r="C3079" t="s">
        <v>63</v>
      </c>
      <c r="D3079">
        <v>617</v>
      </c>
      <c r="E3079">
        <v>6019</v>
      </c>
      <c r="F3079">
        <v>410933</v>
      </c>
      <c r="G3079">
        <v>403401</v>
      </c>
      <c r="H3079">
        <v>521</v>
      </c>
      <c r="I3079">
        <v>8.9</v>
      </c>
      <c r="J3079">
        <v>194</v>
      </c>
      <c r="K3079">
        <v>3.3</v>
      </c>
      <c r="L3079">
        <v>68282</v>
      </c>
      <c r="M3079">
        <v>16207</v>
      </c>
      <c r="N3079">
        <v>52075</v>
      </c>
      <c r="O3079">
        <v>4</v>
      </c>
      <c r="P3079">
        <v>16.899999999999999</v>
      </c>
      <c r="Q3079">
        <v>53219</v>
      </c>
      <c r="R3079">
        <v>15253</v>
      </c>
      <c r="S3079">
        <v>37966</v>
      </c>
      <c r="T3079">
        <v>3.8</v>
      </c>
      <c r="U3079">
        <v>13.2</v>
      </c>
      <c r="V3079">
        <v>15063</v>
      </c>
      <c r="W3079">
        <v>3.7</v>
      </c>
      <c r="X3079">
        <v>26.4</v>
      </c>
      <c r="Y3079">
        <v>5</v>
      </c>
      <c r="Z3079">
        <v>5</v>
      </c>
      <c r="AA3079">
        <v>6565</v>
      </c>
      <c r="AB3079">
        <v>0</v>
      </c>
    </row>
    <row r="3080" spans="1:28" x14ac:dyDescent="0.35">
      <c r="A3080">
        <v>2006</v>
      </c>
      <c r="B3080" t="s">
        <v>52</v>
      </c>
      <c r="C3080" t="s">
        <v>64</v>
      </c>
      <c r="D3080">
        <v>869</v>
      </c>
      <c r="E3080">
        <v>9173</v>
      </c>
      <c r="F3080">
        <v>580327</v>
      </c>
      <c r="G3080">
        <v>572802</v>
      </c>
      <c r="H3080">
        <v>692</v>
      </c>
      <c r="I3080">
        <v>7.7</v>
      </c>
      <c r="J3080">
        <v>405</v>
      </c>
      <c r="K3080">
        <v>4.5</v>
      </c>
      <c r="L3080">
        <v>74070</v>
      </c>
      <c r="M3080">
        <v>16681</v>
      </c>
      <c r="N3080">
        <v>57389</v>
      </c>
      <c r="O3080">
        <v>2.9</v>
      </c>
      <c r="P3080">
        <v>12.9</v>
      </c>
      <c r="Q3080">
        <v>59020</v>
      </c>
      <c r="R3080">
        <v>15850</v>
      </c>
      <c r="S3080">
        <v>43170</v>
      </c>
      <c r="T3080">
        <v>2.8</v>
      </c>
      <c r="U3080">
        <v>10.3</v>
      </c>
      <c r="V3080">
        <v>15050</v>
      </c>
      <c r="W3080">
        <v>2.6</v>
      </c>
      <c r="X3080">
        <v>20.6</v>
      </c>
      <c r="Y3080">
        <v>4</v>
      </c>
      <c r="Z3080">
        <v>4</v>
      </c>
      <c r="AB3080">
        <v>1</v>
      </c>
    </row>
    <row r="3081" spans="1:28" x14ac:dyDescent="0.35">
      <c r="A3081">
        <v>2006</v>
      </c>
      <c r="B3081" t="s">
        <v>52</v>
      </c>
      <c r="C3081" t="s">
        <v>65</v>
      </c>
      <c r="D3081">
        <v>870</v>
      </c>
      <c r="E3081">
        <v>10998</v>
      </c>
      <c r="F3081">
        <v>582328</v>
      </c>
      <c r="G3081">
        <v>569981</v>
      </c>
      <c r="H3081">
        <v>1057</v>
      </c>
      <c r="I3081">
        <v>9.9</v>
      </c>
      <c r="J3081">
        <v>346</v>
      </c>
      <c r="K3081">
        <v>3.3</v>
      </c>
      <c r="L3081">
        <v>82382</v>
      </c>
      <c r="M3081">
        <v>24505</v>
      </c>
      <c r="N3081">
        <v>57877</v>
      </c>
      <c r="O3081">
        <v>4.3</v>
      </c>
      <c r="P3081">
        <v>14.5</v>
      </c>
      <c r="Q3081">
        <v>57687</v>
      </c>
      <c r="R3081">
        <v>12770</v>
      </c>
      <c r="S3081">
        <v>44917</v>
      </c>
      <c r="T3081">
        <v>2.2000000000000002</v>
      </c>
      <c r="U3081">
        <v>10.1</v>
      </c>
      <c r="V3081">
        <v>24695</v>
      </c>
      <c r="W3081">
        <v>4.4000000000000004</v>
      </c>
      <c r="X3081">
        <v>20.2</v>
      </c>
      <c r="Y3081">
        <v>2</v>
      </c>
      <c r="Z3081">
        <v>2</v>
      </c>
      <c r="AB3081">
        <v>1</v>
      </c>
    </row>
    <row r="3082" spans="1:28" x14ac:dyDescent="0.35">
      <c r="A3082">
        <v>2006</v>
      </c>
      <c r="B3082" t="s">
        <v>52</v>
      </c>
      <c r="C3082" t="s">
        <v>66</v>
      </c>
      <c r="D3082">
        <v>881</v>
      </c>
      <c r="E3082">
        <v>14073</v>
      </c>
      <c r="F3082">
        <v>590690</v>
      </c>
      <c r="G3082">
        <v>579843</v>
      </c>
      <c r="H3082">
        <v>1010</v>
      </c>
      <c r="I3082">
        <v>7.3</v>
      </c>
      <c r="J3082">
        <v>387</v>
      </c>
      <c r="K3082">
        <v>2.8</v>
      </c>
      <c r="L3082">
        <v>75076</v>
      </c>
      <c r="M3082">
        <v>22932</v>
      </c>
      <c r="N3082">
        <v>52144</v>
      </c>
      <c r="O3082">
        <v>4</v>
      </c>
      <c r="P3082">
        <v>12.9</v>
      </c>
      <c r="Q3082">
        <v>53381</v>
      </c>
      <c r="R3082">
        <v>7269</v>
      </c>
      <c r="S3082">
        <v>46112</v>
      </c>
      <c r="T3082">
        <v>1.3</v>
      </c>
      <c r="U3082">
        <v>9.1999999999999993</v>
      </c>
      <c r="V3082">
        <v>21695</v>
      </c>
      <c r="W3082">
        <v>3.7</v>
      </c>
      <c r="X3082">
        <v>18.399999999999999</v>
      </c>
      <c r="AB3082">
        <v>0</v>
      </c>
    </row>
    <row r="3083" spans="1:28" x14ac:dyDescent="0.35">
      <c r="A3083">
        <v>2006</v>
      </c>
      <c r="B3083" t="s">
        <v>52</v>
      </c>
      <c r="C3083" t="s">
        <v>45</v>
      </c>
      <c r="D3083">
        <v>4145</v>
      </c>
      <c r="E3083">
        <v>56055</v>
      </c>
      <c r="F3083">
        <v>2798116</v>
      </c>
      <c r="G3083">
        <v>2761027</v>
      </c>
      <c r="H3083">
        <v>3489</v>
      </c>
      <c r="I3083">
        <v>6.3</v>
      </c>
      <c r="J3083">
        <v>1788</v>
      </c>
      <c r="K3083">
        <v>3.2</v>
      </c>
      <c r="L3083">
        <v>303091</v>
      </c>
      <c r="M3083">
        <v>76787</v>
      </c>
      <c r="N3083">
        <v>226304</v>
      </c>
      <c r="O3083">
        <v>2.8</v>
      </c>
      <c r="P3083">
        <v>11</v>
      </c>
      <c r="Q3083">
        <v>228913</v>
      </c>
      <c r="R3083">
        <v>46470</v>
      </c>
      <c r="S3083">
        <v>182443</v>
      </c>
      <c r="T3083">
        <v>1.7</v>
      </c>
      <c r="U3083">
        <v>8.3000000000000007</v>
      </c>
      <c r="V3083">
        <v>74178</v>
      </c>
      <c r="W3083">
        <v>2.7</v>
      </c>
      <c r="X3083">
        <v>16.600000000000001</v>
      </c>
      <c r="Y3083">
        <v>10</v>
      </c>
      <c r="Z3083">
        <v>202</v>
      </c>
      <c r="AA3083">
        <v>11535</v>
      </c>
      <c r="AB3083">
        <v>0</v>
      </c>
    </row>
    <row r="3084" spans="1:28" x14ac:dyDescent="0.35">
      <c r="A3084">
        <v>2006</v>
      </c>
      <c r="B3084" t="s">
        <v>53</v>
      </c>
      <c r="C3084" t="s">
        <v>44</v>
      </c>
      <c r="D3084">
        <v>18</v>
      </c>
      <c r="E3084">
        <v>495</v>
      </c>
      <c r="F3084">
        <v>51436</v>
      </c>
      <c r="G3084">
        <v>25718</v>
      </c>
      <c r="H3084">
        <v>495</v>
      </c>
      <c r="I3084">
        <v>200</v>
      </c>
      <c r="J3084">
        <v>0</v>
      </c>
      <c r="K3084">
        <v>0</v>
      </c>
      <c r="L3084">
        <v>51436</v>
      </c>
      <c r="M3084">
        <v>51436</v>
      </c>
      <c r="N3084">
        <v>0</v>
      </c>
      <c r="O3084">
        <v>200</v>
      </c>
      <c r="P3084">
        <v>200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51436</v>
      </c>
      <c r="W3084">
        <v>200</v>
      </c>
      <c r="X3084">
        <v>0</v>
      </c>
      <c r="AB3084">
        <v>0</v>
      </c>
    </row>
    <row r="3085" spans="1:28" x14ac:dyDescent="0.35">
      <c r="A3085">
        <v>2006</v>
      </c>
      <c r="B3085" t="s">
        <v>53</v>
      </c>
      <c r="C3085" t="s">
        <v>57</v>
      </c>
      <c r="D3085">
        <v>76</v>
      </c>
      <c r="E3085">
        <v>2089</v>
      </c>
      <c r="F3085">
        <v>107981</v>
      </c>
      <c r="G3085">
        <v>103436</v>
      </c>
      <c r="H3085">
        <v>364</v>
      </c>
      <c r="I3085">
        <v>18.899999999999999</v>
      </c>
      <c r="J3085">
        <v>44</v>
      </c>
      <c r="K3085">
        <v>2.2999999999999998</v>
      </c>
      <c r="L3085">
        <v>25211</v>
      </c>
      <c r="M3085">
        <v>5418</v>
      </c>
      <c r="N3085">
        <v>19793</v>
      </c>
      <c r="O3085">
        <v>5.2</v>
      </c>
      <c r="P3085">
        <v>24.4</v>
      </c>
      <c r="Q3085">
        <v>16121</v>
      </c>
      <c r="S3085">
        <v>15641</v>
      </c>
      <c r="U3085">
        <v>15.6</v>
      </c>
      <c r="V3085">
        <v>9090</v>
      </c>
      <c r="W3085">
        <v>8.8000000000000007</v>
      </c>
      <c r="X3085">
        <v>31.2</v>
      </c>
      <c r="AB3085">
        <v>1</v>
      </c>
    </row>
    <row r="3086" spans="1:28" x14ac:dyDescent="0.35">
      <c r="A3086">
        <v>2006</v>
      </c>
      <c r="B3086" t="s">
        <v>53</v>
      </c>
      <c r="C3086" t="s">
        <v>58</v>
      </c>
      <c r="D3086">
        <v>45</v>
      </c>
      <c r="E3086">
        <v>213</v>
      </c>
      <c r="F3086">
        <v>64281</v>
      </c>
      <c r="G3086">
        <v>61415</v>
      </c>
      <c r="H3086">
        <v>18</v>
      </c>
      <c r="I3086">
        <v>8.8000000000000007</v>
      </c>
      <c r="J3086">
        <v>3</v>
      </c>
      <c r="K3086">
        <v>1.5</v>
      </c>
      <c r="L3086">
        <v>13068</v>
      </c>
      <c r="M3086">
        <v>2891</v>
      </c>
      <c r="N3086">
        <v>10177</v>
      </c>
      <c r="O3086">
        <v>4.7</v>
      </c>
      <c r="P3086">
        <v>21.3</v>
      </c>
      <c r="Q3086">
        <v>7336</v>
      </c>
      <c r="S3086">
        <v>7199</v>
      </c>
      <c r="U3086">
        <v>11.9</v>
      </c>
      <c r="V3086">
        <v>5732</v>
      </c>
      <c r="W3086">
        <v>9.4</v>
      </c>
      <c r="X3086">
        <v>23.8</v>
      </c>
      <c r="AB3086">
        <v>1</v>
      </c>
    </row>
    <row r="3087" spans="1:28" x14ac:dyDescent="0.35">
      <c r="A3087">
        <v>2006</v>
      </c>
      <c r="B3087" t="s">
        <v>53</v>
      </c>
      <c r="C3087" t="s">
        <v>59</v>
      </c>
      <c r="D3087">
        <v>51</v>
      </c>
      <c r="E3087">
        <v>588</v>
      </c>
      <c r="F3087">
        <v>64329</v>
      </c>
      <c r="G3087">
        <v>61439</v>
      </c>
      <c r="H3087">
        <v>63</v>
      </c>
      <c r="I3087">
        <v>11.2</v>
      </c>
      <c r="J3087">
        <v>14</v>
      </c>
      <c r="K3087">
        <v>2.5</v>
      </c>
      <c r="L3087">
        <v>13234</v>
      </c>
      <c r="M3087">
        <v>703</v>
      </c>
      <c r="N3087">
        <v>12531</v>
      </c>
      <c r="O3087">
        <v>1.1000000000000001</v>
      </c>
      <c r="P3087">
        <v>21.5</v>
      </c>
      <c r="Q3087">
        <v>7453</v>
      </c>
      <c r="R3087">
        <v>3069</v>
      </c>
      <c r="S3087">
        <v>4384</v>
      </c>
      <c r="T3087">
        <v>5</v>
      </c>
      <c r="U3087">
        <v>12.1</v>
      </c>
      <c r="V3087">
        <v>5781</v>
      </c>
      <c r="W3087">
        <v>9.4</v>
      </c>
      <c r="X3087">
        <v>24.2</v>
      </c>
      <c r="Y3087">
        <v>1</v>
      </c>
      <c r="Z3087">
        <v>1</v>
      </c>
      <c r="AB3087">
        <v>1</v>
      </c>
    </row>
    <row r="3088" spans="1:28" x14ac:dyDescent="0.35">
      <c r="A3088">
        <v>2006</v>
      </c>
      <c r="B3088" t="s">
        <v>53</v>
      </c>
      <c r="C3088" t="s">
        <v>60</v>
      </c>
      <c r="D3088">
        <v>50</v>
      </c>
      <c r="E3088">
        <v>683</v>
      </c>
      <c r="F3088">
        <v>71554</v>
      </c>
      <c r="G3088">
        <v>67457</v>
      </c>
      <c r="H3088">
        <v>169</v>
      </c>
      <c r="I3088">
        <v>27.5</v>
      </c>
      <c r="J3088">
        <v>32</v>
      </c>
      <c r="K3088">
        <v>5.2</v>
      </c>
      <c r="L3088">
        <v>18094</v>
      </c>
      <c r="M3088">
        <v>3216</v>
      </c>
      <c r="N3088">
        <v>14878</v>
      </c>
      <c r="O3088">
        <v>4.8</v>
      </c>
      <c r="P3088">
        <v>26.8</v>
      </c>
      <c r="Q3088">
        <v>9900</v>
      </c>
      <c r="R3088">
        <v>589</v>
      </c>
      <c r="S3088">
        <v>9311</v>
      </c>
      <c r="T3088">
        <v>0.9</v>
      </c>
      <c r="U3088">
        <v>14.7</v>
      </c>
      <c r="V3088">
        <v>8194</v>
      </c>
      <c r="W3088">
        <v>12.1</v>
      </c>
      <c r="X3088">
        <v>29.4</v>
      </c>
      <c r="AB3088">
        <v>0</v>
      </c>
    </row>
    <row r="3089" spans="1:28" x14ac:dyDescent="0.35">
      <c r="A3089">
        <v>2006</v>
      </c>
      <c r="B3089" t="s">
        <v>53</v>
      </c>
      <c r="C3089" t="s">
        <v>61</v>
      </c>
      <c r="D3089">
        <v>43</v>
      </c>
      <c r="E3089">
        <v>358</v>
      </c>
      <c r="F3089">
        <v>64882</v>
      </c>
      <c r="G3089">
        <v>60656</v>
      </c>
      <c r="H3089">
        <v>56</v>
      </c>
      <c r="I3089">
        <v>16.8</v>
      </c>
      <c r="J3089">
        <v>6</v>
      </c>
      <c r="K3089">
        <v>1.8</v>
      </c>
      <c r="L3089">
        <v>14129</v>
      </c>
      <c r="M3089">
        <v>3988</v>
      </c>
      <c r="N3089">
        <v>10141</v>
      </c>
      <c r="O3089">
        <v>6.6</v>
      </c>
      <c r="P3089">
        <v>23.3</v>
      </c>
      <c r="Q3089">
        <v>5677</v>
      </c>
      <c r="R3089">
        <v>378</v>
      </c>
      <c r="S3089">
        <v>5299</v>
      </c>
      <c r="T3089">
        <v>0.6</v>
      </c>
      <c r="U3089">
        <v>9.4</v>
      </c>
      <c r="V3089">
        <v>8452</v>
      </c>
      <c r="W3089">
        <v>13.9</v>
      </c>
      <c r="X3089">
        <v>18.8</v>
      </c>
      <c r="AB3089">
        <v>0</v>
      </c>
    </row>
    <row r="3090" spans="1:28" x14ac:dyDescent="0.35">
      <c r="A3090">
        <v>2006</v>
      </c>
      <c r="B3090" t="s">
        <v>53</v>
      </c>
      <c r="C3090" t="s">
        <v>62</v>
      </c>
      <c r="D3090">
        <v>441</v>
      </c>
      <c r="E3090">
        <v>6886</v>
      </c>
      <c r="F3090">
        <v>631067</v>
      </c>
      <c r="G3090">
        <v>602995</v>
      </c>
      <c r="H3090">
        <v>649</v>
      </c>
      <c r="I3090">
        <v>9.4</v>
      </c>
      <c r="J3090">
        <v>302</v>
      </c>
      <c r="K3090">
        <v>4.4000000000000004</v>
      </c>
      <c r="L3090">
        <v>115049</v>
      </c>
      <c r="M3090">
        <v>19494</v>
      </c>
      <c r="N3090">
        <v>95555</v>
      </c>
      <c r="O3090">
        <v>3.2</v>
      </c>
      <c r="P3090">
        <v>19.100000000000001</v>
      </c>
      <c r="Q3090">
        <v>58904</v>
      </c>
      <c r="R3090">
        <v>20113</v>
      </c>
      <c r="S3090">
        <v>38791</v>
      </c>
      <c r="T3090">
        <v>3.3</v>
      </c>
      <c r="U3090">
        <v>9.8000000000000007</v>
      </c>
      <c r="V3090">
        <v>56145</v>
      </c>
      <c r="W3090">
        <v>9.3000000000000007</v>
      </c>
      <c r="X3090">
        <v>19.600000000000001</v>
      </c>
      <c r="Y3090">
        <v>5</v>
      </c>
      <c r="Z3090">
        <v>5</v>
      </c>
      <c r="AA3090">
        <v>12997</v>
      </c>
      <c r="AB3090">
        <v>0</v>
      </c>
    </row>
    <row r="3091" spans="1:28" x14ac:dyDescent="0.35">
      <c r="A3091">
        <v>2006</v>
      </c>
      <c r="B3091" t="s">
        <v>53</v>
      </c>
      <c r="C3091" t="s">
        <v>63</v>
      </c>
      <c r="D3091">
        <v>325</v>
      </c>
      <c r="E3091">
        <v>6707</v>
      </c>
      <c r="F3091">
        <v>464736</v>
      </c>
      <c r="G3091">
        <v>452618</v>
      </c>
      <c r="H3091">
        <v>771</v>
      </c>
      <c r="I3091">
        <v>11.9</v>
      </c>
      <c r="J3091">
        <v>288</v>
      </c>
      <c r="K3091">
        <v>4.5</v>
      </c>
      <c r="L3091">
        <v>73705</v>
      </c>
      <c r="M3091">
        <v>18149</v>
      </c>
      <c r="N3091">
        <v>55556</v>
      </c>
      <c r="O3091">
        <v>4</v>
      </c>
      <c r="P3091">
        <v>16.3</v>
      </c>
      <c r="Q3091">
        <v>49468</v>
      </c>
      <c r="R3091">
        <v>14158</v>
      </c>
      <c r="S3091">
        <v>35310</v>
      </c>
      <c r="T3091">
        <v>3.1</v>
      </c>
      <c r="U3091">
        <v>10.9</v>
      </c>
      <c r="V3091">
        <v>24237</v>
      </c>
      <c r="W3091">
        <v>5.4</v>
      </c>
      <c r="X3091">
        <v>21.8</v>
      </c>
      <c r="Y3091">
        <v>2</v>
      </c>
      <c r="Z3091">
        <v>2</v>
      </c>
      <c r="AB3091">
        <v>1</v>
      </c>
    </row>
    <row r="3092" spans="1:28" x14ac:dyDescent="0.35">
      <c r="A3092">
        <v>2006</v>
      </c>
      <c r="B3092" t="s">
        <v>53</v>
      </c>
      <c r="C3092" t="s">
        <v>64</v>
      </c>
      <c r="D3092">
        <v>561</v>
      </c>
      <c r="E3092">
        <v>10388</v>
      </c>
      <c r="F3092">
        <v>792171</v>
      </c>
      <c r="G3092">
        <v>777843</v>
      </c>
      <c r="H3092">
        <v>1054</v>
      </c>
      <c r="I3092">
        <v>10.5</v>
      </c>
      <c r="J3092">
        <v>298</v>
      </c>
      <c r="K3092">
        <v>3</v>
      </c>
      <c r="L3092">
        <v>91580</v>
      </c>
      <c r="M3092">
        <v>27951</v>
      </c>
      <c r="N3092">
        <v>63629</v>
      </c>
      <c r="O3092">
        <v>3.6</v>
      </c>
      <c r="P3092">
        <v>11.8</v>
      </c>
      <c r="Q3092">
        <v>62924</v>
      </c>
      <c r="R3092">
        <v>12726</v>
      </c>
      <c r="S3092">
        <v>50198</v>
      </c>
      <c r="T3092">
        <v>1.6</v>
      </c>
      <c r="U3092">
        <v>8.1</v>
      </c>
      <c r="V3092">
        <v>28656</v>
      </c>
      <c r="W3092">
        <v>3.7</v>
      </c>
      <c r="X3092">
        <v>16.2</v>
      </c>
      <c r="Y3092">
        <v>1</v>
      </c>
      <c r="Z3092">
        <v>1</v>
      </c>
      <c r="AB3092">
        <v>1</v>
      </c>
    </row>
    <row r="3093" spans="1:28" x14ac:dyDescent="0.35">
      <c r="A3093">
        <v>2006</v>
      </c>
      <c r="B3093" t="s">
        <v>53</v>
      </c>
      <c r="C3093" t="s">
        <v>65</v>
      </c>
      <c r="D3093">
        <v>492</v>
      </c>
      <c r="E3093">
        <v>11852</v>
      </c>
      <c r="F3093">
        <v>708397</v>
      </c>
      <c r="G3093">
        <v>698521</v>
      </c>
      <c r="H3093">
        <v>1149</v>
      </c>
      <c r="I3093">
        <v>9.9</v>
      </c>
      <c r="J3093">
        <v>552</v>
      </c>
      <c r="K3093">
        <v>4.8</v>
      </c>
      <c r="L3093">
        <v>95738</v>
      </c>
      <c r="M3093">
        <v>32089</v>
      </c>
      <c r="N3093">
        <v>63649</v>
      </c>
      <c r="O3093">
        <v>4.5999999999999996</v>
      </c>
      <c r="P3093">
        <v>13.7</v>
      </c>
      <c r="Q3093">
        <v>75987</v>
      </c>
      <c r="R3093">
        <v>15371</v>
      </c>
      <c r="S3093">
        <v>60616</v>
      </c>
      <c r="T3093">
        <v>2.2000000000000002</v>
      </c>
      <c r="U3093">
        <v>10.9</v>
      </c>
      <c r="V3093">
        <v>19751</v>
      </c>
      <c r="W3093">
        <v>2.8</v>
      </c>
      <c r="X3093">
        <v>21.8</v>
      </c>
      <c r="AB3093">
        <v>0</v>
      </c>
    </row>
    <row r="3094" spans="1:28" x14ac:dyDescent="0.35">
      <c r="A3094">
        <v>2006</v>
      </c>
      <c r="B3094" t="s">
        <v>53</v>
      </c>
      <c r="C3094" t="s">
        <v>66</v>
      </c>
      <c r="D3094">
        <v>526</v>
      </c>
      <c r="E3094">
        <v>14511</v>
      </c>
      <c r="F3094">
        <v>758930</v>
      </c>
      <c r="G3094">
        <v>740534</v>
      </c>
      <c r="H3094">
        <v>1202</v>
      </c>
      <c r="I3094">
        <v>8.5</v>
      </c>
      <c r="J3094">
        <v>566</v>
      </c>
      <c r="K3094">
        <v>4</v>
      </c>
      <c r="L3094">
        <v>107191</v>
      </c>
      <c r="M3094">
        <v>33777</v>
      </c>
      <c r="N3094">
        <v>73414</v>
      </c>
      <c r="O3094">
        <v>4.5999999999999996</v>
      </c>
      <c r="P3094">
        <v>14.5</v>
      </c>
      <c r="Q3094">
        <v>70398</v>
      </c>
      <c r="R3094">
        <v>9936</v>
      </c>
      <c r="S3094">
        <v>60462</v>
      </c>
      <c r="T3094">
        <v>1.3</v>
      </c>
      <c r="U3094">
        <v>9.5</v>
      </c>
      <c r="V3094">
        <v>36793</v>
      </c>
      <c r="W3094">
        <v>5</v>
      </c>
      <c r="X3094">
        <v>19</v>
      </c>
      <c r="AB3094">
        <v>0</v>
      </c>
    </row>
    <row r="3095" spans="1:28" x14ac:dyDescent="0.35">
      <c r="A3095">
        <v>2006</v>
      </c>
      <c r="B3095" t="s">
        <v>53</v>
      </c>
      <c r="C3095" t="s">
        <v>45</v>
      </c>
      <c r="D3095">
        <v>2920</v>
      </c>
      <c r="E3095">
        <v>76654</v>
      </c>
      <c r="F3095">
        <v>4235543</v>
      </c>
      <c r="G3095">
        <v>4179946</v>
      </c>
      <c r="H3095">
        <v>5557</v>
      </c>
      <c r="I3095">
        <v>7.4</v>
      </c>
      <c r="J3095">
        <v>2547</v>
      </c>
      <c r="K3095">
        <v>3.4</v>
      </c>
      <c r="L3095">
        <v>450917</v>
      </c>
      <c r="M3095">
        <v>114725</v>
      </c>
      <c r="N3095">
        <v>336192</v>
      </c>
      <c r="O3095">
        <v>2.7</v>
      </c>
      <c r="P3095">
        <v>10.8</v>
      </c>
      <c r="Q3095">
        <v>339724</v>
      </c>
      <c r="R3095">
        <v>78072</v>
      </c>
      <c r="S3095">
        <v>261652</v>
      </c>
      <c r="T3095">
        <v>1.9</v>
      </c>
      <c r="U3095">
        <v>8.1</v>
      </c>
      <c r="V3095">
        <v>111193</v>
      </c>
      <c r="W3095">
        <v>2.7</v>
      </c>
      <c r="X3095">
        <v>16.2</v>
      </c>
      <c r="Y3095">
        <v>4</v>
      </c>
      <c r="Z3095">
        <v>4</v>
      </c>
      <c r="AB3095">
        <v>1</v>
      </c>
    </row>
    <row r="3096" spans="1:28" x14ac:dyDescent="0.35">
      <c r="A3096">
        <v>2006</v>
      </c>
      <c r="B3096" t="s">
        <v>54</v>
      </c>
      <c r="C3096" t="s">
        <v>44</v>
      </c>
      <c r="D3096">
        <v>1</v>
      </c>
      <c r="E3096">
        <v>4</v>
      </c>
      <c r="H3096">
        <v>4</v>
      </c>
      <c r="I3096">
        <v>200</v>
      </c>
      <c r="J3096">
        <v>0</v>
      </c>
      <c r="K3096">
        <v>0</v>
      </c>
      <c r="AB3096">
        <v>1</v>
      </c>
    </row>
    <row r="3097" spans="1:28" x14ac:dyDescent="0.35">
      <c r="A3097">
        <v>2006</v>
      </c>
      <c r="B3097" t="s">
        <v>54</v>
      </c>
      <c r="C3097" t="s">
        <v>57</v>
      </c>
      <c r="D3097">
        <v>25</v>
      </c>
      <c r="E3097">
        <v>218</v>
      </c>
      <c r="F3097">
        <v>80335</v>
      </c>
      <c r="G3097">
        <v>74893</v>
      </c>
      <c r="H3097">
        <v>27</v>
      </c>
      <c r="I3097">
        <v>12.9</v>
      </c>
      <c r="J3097">
        <v>11</v>
      </c>
      <c r="K3097">
        <v>5.2</v>
      </c>
      <c r="L3097">
        <v>21292</v>
      </c>
      <c r="P3097">
        <v>28.4</v>
      </c>
      <c r="Q3097">
        <v>10408</v>
      </c>
      <c r="S3097">
        <v>9283</v>
      </c>
      <c r="U3097">
        <v>13.9</v>
      </c>
      <c r="V3097">
        <v>10884</v>
      </c>
      <c r="W3097">
        <v>14.5</v>
      </c>
      <c r="X3097">
        <v>27.8</v>
      </c>
      <c r="AB3097">
        <v>1</v>
      </c>
    </row>
    <row r="3098" spans="1:28" x14ac:dyDescent="0.35">
      <c r="A3098">
        <v>2006</v>
      </c>
      <c r="B3098" t="s">
        <v>54</v>
      </c>
      <c r="C3098" t="s">
        <v>58</v>
      </c>
      <c r="D3098">
        <v>12</v>
      </c>
      <c r="E3098">
        <v>434</v>
      </c>
      <c r="H3098">
        <v>6</v>
      </c>
      <c r="I3098">
        <v>1.4</v>
      </c>
      <c r="J3098">
        <v>0</v>
      </c>
      <c r="K3098">
        <v>0</v>
      </c>
      <c r="AB3098">
        <v>1</v>
      </c>
    </row>
    <row r="3099" spans="1:28" x14ac:dyDescent="0.35">
      <c r="A3099">
        <v>2006</v>
      </c>
      <c r="B3099" t="s">
        <v>54</v>
      </c>
      <c r="C3099" t="s">
        <v>59</v>
      </c>
      <c r="D3099">
        <v>17</v>
      </c>
      <c r="E3099">
        <v>415</v>
      </c>
      <c r="F3099">
        <v>58010</v>
      </c>
      <c r="G3099">
        <v>47232</v>
      </c>
      <c r="H3099">
        <v>131</v>
      </c>
      <c r="I3099">
        <v>37.200000000000003</v>
      </c>
      <c r="J3099">
        <v>6</v>
      </c>
      <c r="K3099">
        <v>1.7</v>
      </c>
      <c r="L3099">
        <v>24971</v>
      </c>
      <c r="P3099">
        <v>52.9</v>
      </c>
      <c r="Q3099">
        <v>3414</v>
      </c>
      <c r="S3099">
        <v>3285</v>
      </c>
      <c r="U3099">
        <v>7.2</v>
      </c>
      <c r="V3099">
        <v>21557</v>
      </c>
      <c r="W3099">
        <v>45.7</v>
      </c>
      <c r="X3099">
        <v>14.4</v>
      </c>
      <c r="AB3099">
        <v>1</v>
      </c>
    </row>
    <row r="3100" spans="1:28" x14ac:dyDescent="0.35">
      <c r="A3100">
        <v>2006</v>
      </c>
      <c r="B3100" t="s">
        <v>54</v>
      </c>
      <c r="C3100" t="s">
        <v>60</v>
      </c>
      <c r="D3100">
        <v>18</v>
      </c>
      <c r="E3100">
        <v>167</v>
      </c>
      <c r="F3100">
        <v>57115</v>
      </c>
      <c r="G3100">
        <v>51104</v>
      </c>
      <c r="H3100">
        <v>9</v>
      </c>
      <c r="I3100">
        <v>5.5</v>
      </c>
      <c r="J3100">
        <v>5</v>
      </c>
      <c r="K3100">
        <v>3</v>
      </c>
      <c r="L3100">
        <v>13450</v>
      </c>
      <c r="P3100">
        <v>26.3</v>
      </c>
      <c r="Q3100">
        <v>1427</v>
      </c>
      <c r="S3100">
        <v>1278</v>
      </c>
      <c r="U3100">
        <v>2.8</v>
      </c>
      <c r="V3100">
        <v>12023</v>
      </c>
      <c r="W3100">
        <v>23.5</v>
      </c>
      <c r="X3100">
        <v>5.6</v>
      </c>
      <c r="AB3100">
        <v>1</v>
      </c>
    </row>
    <row r="3101" spans="1:28" x14ac:dyDescent="0.35">
      <c r="A3101">
        <v>2006</v>
      </c>
      <c r="B3101" t="s">
        <v>54</v>
      </c>
      <c r="C3101" t="s">
        <v>61</v>
      </c>
      <c r="D3101">
        <v>17</v>
      </c>
      <c r="E3101">
        <v>1505</v>
      </c>
      <c r="F3101">
        <v>42013</v>
      </c>
      <c r="G3101">
        <v>37357</v>
      </c>
      <c r="H3101">
        <v>81</v>
      </c>
      <c r="I3101">
        <v>5.5</v>
      </c>
      <c r="J3101">
        <v>8</v>
      </c>
      <c r="K3101">
        <v>0.5</v>
      </c>
      <c r="L3101">
        <v>10418</v>
      </c>
      <c r="P3101">
        <v>27.9</v>
      </c>
      <c r="Q3101">
        <v>1106</v>
      </c>
      <c r="S3101">
        <v>1042</v>
      </c>
      <c r="U3101">
        <v>3</v>
      </c>
      <c r="V3101">
        <v>9312</v>
      </c>
      <c r="W3101">
        <v>24.9</v>
      </c>
      <c r="X3101">
        <v>6</v>
      </c>
      <c r="AB3101">
        <v>1</v>
      </c>
    </row>
    <row r="3102" spans="1:28" x14ac:dyDescent="0.35">
      <c r="A3102">
        <v>2006</v>
      </c>
      <c r="B3102" t="s">
        <v>54</v>
      </c>
      <c r="C3102" t="s">
        <v>62</v>
      </c>
      <c r="D3102">
        <v>116</v>
      </c>
      <c r="E3102">
        <v>3707</v>
      </c>
      <c r="F3102">
        <v>309176</v>
      </c>
      <c r="G3102">
        <v>307893</v>
      </c>
      <c r="H3102">
        <v>547</v>
      </c>
      <c r="I3102">
        <v>15.5</v>
      </c>
      <c r="J3102">
        <v>213</v>
      </c>
      <c r="K3102">
        <v>6</v>
      </c>
      <c r="L3102">
        <v>46048</v>
      </c>
      <c r="M3102">
        <v>18389</v>
      </c>
      <c r="N3102">
        <v>27659</v>
      </c>
      <c r="O3102">
        <v>6</v>
      </c>
      <c r="P3102">
        <v>15</v>
      </c>
      <c r="Q3102">
        <v>43481</v>
      </c>
      <c r="R3102">
        <v>13805</v>
      </c>
      <c r="S3102">
        <v>29676</v>
      </c>
      <c r="T3102">
        <v>4.5</v>
      </c>
      <c r="U3102">
        <v>14.1</v>
      </c>
      <c r="V3102">
        <v>2567</v>
      </c>
      <c r="W3102">
        <v>0.9</v>
      </c>
      <c r="X3102">
        <v>28.2</v>
      </c>
      <c r="Y3102">
        <v>1</v>
      </c>
      <c r="Z3102">
        <v>1</v>
      </c>
      <c r="AB3102">
        <v>1</v>
      </c>
    </row>
    <row r="3103" spans="1:28" x14ac:dyDescent="0.35">
      <c r="A3103">
        <v>2006</v>
      </c>
      <c r="B3103" t="s">
        <v>54</v>
      </c>
      <c r="C3103" t="s">
        <v>63</v>
      </c>
      <c r="D3103">
        <v>106</v>
      </c>
      <c r="E3103">
        <v>3595</v>
      </c>
      <c r="F3103">
        <v>306850</v>
      </c>
      <c r="G3103">
        <v>305264</v>
      </c>
      <c r="H3103">
        <v>378</v>
      </c>
      <c r="I3103">
        <v>10.9</v>
      </c>
      <c r="J3103">
        <v>95</v>
      </c>
      <c r="K3103">
        <v>2.8</v>
      </c>
      <c r="L3103">
        <v>38997</v>
      </c>
      <c r="M3103">
        <v>15305</v>
      </c>
      <c r="N3103">
        <v>23692</v>
      </c>
      <c r="O3103">
        <v>5</v>
      </c>
      <c r="P3103">
        <v>12.8</v>
      </c>
      <c r="Q3103">
        <v>35825</v>
      </c>
      <c r="R3103">
        <v>5046</v>
      </c>
      <c r="S3103">
        <v>30779</v>
      </c>
      <c r="T3103">
        <v>1.7</v>
      </c>
      <c r="U3103">
        <v>11.7</v>
      </c>
      <c r="V3103">
        <v>3172</v>
      </c>
      <c r="W3103">
        <v>1.1000000000000001</v>
      </c>
      <c r="X3103">
        <v>23.4</v>
      </c>
      <c r="AB3103">
        <v>0</v>
      </c>
    </row>
    <row r="3104" spans="1:28" x14ac:dyDescent="0.35">
      <c r="A3104">
        <v>2006</v>
      </c>
      <c r="B3104" t="s">
        <v>54</v>
      </c>
      <c r="C3104" t="s">
        <v>64</v>
      </c>
      <c r="D3104">
        <v>205</v>
      </c>
      <c r="E3104">
        <v>7635</v>
      </c>
      <c r="F3104">
        <v>612044</v>
      </c>
      <c r="G3104">
        <v>600420</v>
      </c>
      <c r="H3104">
        <v>887</v>
      </c>
      <c r="I3104">
        <v>12.1</v>
      </c>
      <c r="J3104">
        <v>337</v>
      </c>
      <c r="K3104">
        <v>4.5999999999999996</v>
      </c>
      <c r="L3104">
        <v>72004</v>
      </c>
      <c r="M3104">
        <v>23609</v>
      </c>
      <c r="N3104">
        <v>48395</v>
      </c>
      <c r="O3104">
        <v>3.9</v>
      </c>
      <c r="P3104">
        <v>12</v>
      </c>
      <c r="Q3104">
        <v>48756</v>
      </c>
      <c r="R3104">
        <v>9202</v>
      </c>
      <c r="S3104">
        <v>39554</v>
      </c>
      <c r="T3104">
        <v>1.5</v>
      </c>
      <c r="U3104">
        <v>8.1</v>
      </c>
      <c r="V3104">
        <v>23248</v>
      </c>
      <c r="W3104">
        <v>3.9</v>
      </c>
      <c r="X3104">
        <v>16.2</v>
      </c>
      <c r="AB3104">
        <v>0</v>
      </c>
    </row>
    <row r="3105" spans="1:28" x14ac:dyDescent="0.35">
      <c r="A3105">
        <v>2006</v>
      </c>
      <c r="B3105" t="s">
        <v>54</v>
      </c>
      <c r="C3105" t="s">
        <v>65</v>
      </c>
      <c r="D3105">
        <v>188</v>
      </c>
      <c r="E3105">
        <v>9818</v>
      </c>
      <c r="F3105">
        <v>568076</v>
      </c>
      <c r="G3105">
        <v>562721</v>
      </c>
      <c r="H3105">
        <v>691</v>
      </c>
      <c r="I3105">
        <v>7.2</v>
      </c>
      <c r="J3105">
        <v>348</v>
      </c>
      <c r="K3105">
        <v>3.6</v>
      </c>
      <c r="L3105">
        <v>64860</v>
      </c>
      <c r="M3105">
        <v>15491</v>
      </c>
      <c r="N3105">
        <v>49369</v>
      </c>
      <c r="O3105">
        <v>2.8</v>
      </c>
      <c r="P3105">
        <v>11.5</v>
      </c>
      <c r="Q3105">
        <v>54150</v>
      </c>
      <c r="R3105">
        <v>9624</v>
      </c>
      <c r="S3105">
        <v>44526</v>
      </c>
      <c r="T3105">
        <v>1.7</v>
      </c>
      <c r="U3105">
        <v>9.6</v>
      </c>
      <c r="V3105">
        <v>10710</v>
      </c>
      <c r="W3105">
        <v>1.9</v>
      </c>
      <c r="X3105">
        <v>19.2</v>
      </c>
      <c r="AB3105">
        <v>0</v>
      </c>
    </row>
    <row r="3106" spans="1:28" x14ac:dyDescent="0.35">
      <c r="A3106">
        <v>2006</v>
      </c>
      <c r="B3106" t="s">
        <v>54</v>
      </c>
      <c r="C3106" t="s">
        <v>66</v>
      </c>
      <c r="D3106">
        <v>196</v>
      </c>
      <c r="E3106">
        <v>16740</v>
      </c>
      <c r="F3106">
        <v>575689</v>
      </c>
      <c r="G3106">
        <v>571374</v>
      </c>
      <c r="H3106">
        <v>1658</v>
      </c>
      <c r="I3106">
        <v>10.1</v>
      </c>
      <c r="J3106">
        <v>919</v>
      </c>
      <c r="K3106">
        <v>5.6</v>
      </c>
      <c r="L3106">
        <v>77441</v>
      </c>
      <c r="M3106">
        <v>27117</v>
      </c>
      <c r="N3106">
        <v>50324</v>
      </c>
      <c r="O3106">
        <v>4.7</v>
      </c>
      <c r="P3106">
        <v>13.6</v>
      </c>
      <c r="Q3106">
        <v>68811</v>
      </c>
      <c r="R3106">
        <v>24766</v>
      </c>
      <c r="S3106">
        <v>44045</v>
      </c>
      <c r="T3106">
        <v>4.3</v>
      </c>
      <c r="U3106">
        <v>12</v>
      </c>
      <c r="V3106">
        <v>8630</v>
      </c>
      <c r="W3106">
        <v>1.6</v>
      </c>
      <c r="X3106">
        <v>24</v>
      </c>
      <c r="Y3106">
        <v>1</v>
      </c>
      <c r="Z3106">
        <v>1</v>
      </c>
      <c r="AB3106">
        <v>1</v>
      </c>
    </row>
    <row r="3107" spans="1:28" x14ac:dyDescent="0.35">
      <c r="A3107">
        <v>2006</v>
      </c>
      <c r="B3107" t="s">
        <v>54</v>
      </c>
      <c r="C3107" t="s">
        <v>45</v>
      </c>
      <c r="D3107">
        <v>1259</v>
      </c>
      <c r="E3107">
        <v>63976</v>
      </c>
      <c r="F3107">
        <v>3640127</v>
      </c>
      <c r="G3107">
        <v>3602538</v>
      </c>
      <c r="H3107">
        <v>4727</v>
      </c>
      <c r="I3107">
        <v>7.5</v>
      </c>
      <c r="J3107">
        <v>2924</v>
      </c>
      <c r="K3107">
        <v>4.5999999999999996</v>
      </c>
      <c r="L3107">
        <v>416607</v>
      </c>
      <c r="M3107">
        <v>124330</v>
      </c>
      <c r="N3107">
        <v>292277</v>
      </c>
      <c r="O3107">
        <v>3.5</v>
      </c>
      <c r="P3107">
        <v>11.6</v>
      </c>
      <c r="Q3107">
        <v>341428</v>
      </c>
      <c r="R3107">
        <v>75447</v>
      </c>
      <c r="S3107">
        <v>265981</v>
      </c>
      <c r="T3107">
        <v>2.1</v>
      </c>
      <c r="U3107">
        <v>9.5</v>
      </c>
      <c r="V3107">
        <v>75179</v>
      </c>
      <c r="W3107">
        <v>2.1</v>
      </c>
      <c r="X3107">
        <v>19</v>
      </c>
      <c r="Y3107">
        <v>1</v>
      </c>
      <c r="Z3107">
        <v>1</v>
      </c>
      <c r="AB3107">
        <v>1</v>
      </c>
    </row>
    <row r="3108" spans="1:28" x14ac:dyDescent="0.35">
      <c r="A3108">
        <v>2006</v>
      </c>
      <c r="B3108" t="s">
        <v>55</v>
      </c>
      <c r="C3108" t="s">
        <v>44</v>
      </c>
      <c r="D3108">
        <v>2</v>
      </c>
      <c r="E3108">
        <v>9</v>
      </c>
      <c r="H3108">
        <v>9</v>
      </c>
      <c r="I3108">
        <v>200</v>
      </c>
      <c r="J3108">
        <v>0</v>
      </c>
      <c r="K3108">
        <v>0</v>
      </c>
      <c r="AB3108">
        <v>1</v>
      </c>
    </row>
    <row r="3109" spans="1:28" x14ac:dyDescent="0.35">
      <c r="A3109">
        <v>2006</v>
      </c>
      <c r="B3109" t="s">
        <v>55</v>
      </c>
      <c r="C3109" t="s">
        <v>57</v>
      </c>
      <c r="D3109">
        <v>7</v>
      </c>
      <c r="E3109">
        <v>32</v>
      </c>
      <c r="F3109">
        <v>21868</v>
      </c>
      <c r="G3109">
        <v>22025</v>
      </c>
      <c r="H3109">
        <v>7</v>
      </c>
      <c r="I3109">
        <v>24.1</v>
      </c>
      <c r="J3109">
        <v>1</v>
      </c>
      <c r="K3109">
        <v>3.4</v>
      </c>
      <c r="L3109">
        <v>3846</v>
      </c>
      <c r="P3109">
        <v>17.5</v>
      </c>
      <c r="Q3109">
        <v>4159</v>
      </c>
      <c r="S3109">
        <v>3891</v>
      </c>
      <c r="U3109">
        <v>18.899999999999999</v>
      </c>
      <c r="V3109">
        <v>-313</v>
      </c>
      <c r="W3109">
        <v>-1.4</v>
      </c>
      <c r="X3109">
        <v>35</v>
      </c>
      <c r="AB3109">
        <v>1</v>
      </c>
    </row>
    <row r="3110" spans="1:28" x14ac:dyDescent="0.35">
      <c r="A3110">
        <v>2006</v>
      </c>
      <c r="B3110" t="s">
        <v>55</v>
      </c>
      <c r="C3110" t="s">
        <v>58</v>
      </c>
      <c r="D3110">
        <v>4</v>
      </c>
      <c r="E3110">
        <v>5</v>
      </c>
      <c r="H3110">
        <v>2</v>
      </c>
      <c r="I3110">
        <v>50</v>
      </c>
      <c r="J3110">
        <v>0</v>
      </c>
      <c r="K3110">
        <v>0</v>
      </c>
      <c r="AB3110">
        <v>1</v>
      </c>
    </row>
    <row r="3111" spans="1:28" x14ac:dyDescent="0.35">
      <c r="A3111">
        <v>2006</v>
      </c>
      <c r="B3111" t="s">
        <v>55</v>
      </c>
      <c r="C3111" t="s">
        <v>59</v>
      </c>
      <c r="D3111">
        <v>9</v>
      </c>
      <c r="E3111">
        <v>25</v>
      </c>
      <c r="H3111">
        <v>1</v>
      </c>
      <c r="I3111">
        <v>3.9</v>
      </c>
      <c r="J3111">
        <v>2</v>
      </c>
      <c r="K3111">
        <v>7.8</v>
      </c>
      <c r="AB3111">
        <v>1</v>
      </c>
    </row>
    <row r="3112" spans="1:28" x14ac:dyDescent="0.35">
      <c r="A3112">
        <v>2006</v>
      </c>
      <c r="B3112" t="s">
        <v>55</v>
      </c>
      <c r="C3112" t="s">
        <v>60</v>
      </c>
      <c r="D3112">
        <v>10</v>
      </c>
      <c r="E3112">
        <v>23</v>
      </c>
      <c r="H3112">
        <v>0</v>
      </c>
      <c r="I3112">
        <v>0</v>
      </c>
      <c r="J3112">
        <v>1</v>
      </c>
      <c r="K3112">
        <v>4.3</v>
      </c>
      <c r="M3112">
        <v>0</v>
      </c>
      <c r="AB3112">
        <v>1</v>
      </c>
    </row>
    <row r="3113" spans="1:28" x14ac:dyDescent="0.35">
      <c r="A3113">
        <v>2006</v>
      </c>
      <c r="B3113" t="s">
        <v>55</v>
      </c>
      <c r="C3113" t="s">
        <v>61</v>
      </c>
      <c r="D3113">
        <v>6</v>
      </c>
      <c r="E3113">
        <v>678</v>
      </c>
      <c r="F3113">
        <v>45008</v>
      </c>
      <c r="H3113">
        <v>1</v>
      </c>
      <c r="I3113">
        <v>0.1</v>
      </c>
      <c r="J3113">
        <v>0</v>
      </c>
      <c r="K3113">
        <v>0</v>
      </c>
      <c r="AB3113">
        <v>1</v>
      </c>
    </row>
    <row r="3114" spans="1:28" x14ac:dyDescent="0.35">
      <c r="A3114">
        <v>2006</v>
      </c>
      <c r="B3114" t="s">
        <v>55</v>
      </c>
      <c r="C3114" t="s">
        <v>62</v>
      </c>
      <c r="D3114">
        <v>48</v>
      </c>
      <c r="E3114">
        <v>1291</v>
      </c>
      <c r="F3114">
        <v>264524</v>
      </c>
      <c r="G3114">
        <v>253034</v>
      </c>
      <c r="H3114">
        <v>222</v>
      </c>
      <c r="I3114">
        <v>17.600000000000001</v>
      </c>
      <c r="J3114">
        <v>164</v>
      </c>
      <c r="K3114">
        <v>13</v>
      </c>
      <c r="L3114">
        <v>60822</v>
      </c>
      <c r="M3114">
        <v>24402</v>
      </c>
      <c r="N3114">
        <v>36420</v>
      </c>
      <c r="O3114">
        <v>9.6</v>
      </c>
      <c r="P3114">
        <v>24</v>
      </c>
      <c r="Q3114">
        <v>37841</v>
      </c>
      <c r="R3114">
        <v>18517</v>
      </c>
      <c r="S3114">
        <v>19324</v>
      </c>
      <c r="T3114">
        <v>7.3</v>
      </c>
      <c r="U3114">
        <v>15</v>
      </c>
      <c r="V3114">
        <v>22981</v>
      </c>
      <c r="W3114">
        <v>9</v>
      </c>
      <c r="X3114">
        <v>30</v>
      </c>
      <c r="AB3114">
        <v>0</v>
      </c>
    </row>
    <row r="3115" spans="1:28" x14ac:dyDescent="0.35">
      <c r="A3115">
        <v>2006</v>
      </c>
      <c r="B3115" t="s">
        <v>55</v>
      </c>
      <c r="C3115" t="s">
        <v>63</v>
      </c>
      <c r="D3115">
        <v>60</v>
      </c>
      <c r="E3115">
        <v>3978</v>
      </c>
      <c r="F3115">
        <v>348007</v>
      </c>
      <c r="G3115">
        <v>331759</v>
      </c>
      <c r="H3115">
        <v>674</v>
      </c>
      <c r="I3115">
        <v>18</v>
      </c>
      <c r="J3115">
        <v>220</v>
      </c>
      <c r="K3115">
        <v>5.9</v>
      </c>
      <c r="L3115">
        <v>75608</v>
      </c>
      <c r="M3115">
        <v>17982</v>
      </c>
      <c r="N3115">
        <v>57626</v>
      </c>
      <c r="O3115">
        <v>5.4</v>
      </c>
      <c r="P3115">
        <v>22.8</v>
      </c>
      <c r="Q3115">
        <v>43111</v>
      </c>
      <c r="R3115">
        <v>25761</v>
      </c>
      <c r="S3115">
        <v>17350</v>
      </c>
      <c r="T3115">
        <v>7.8</v>
      </c>
      <c r="U3115">
        <v>13</v>
      </c>
      <c r="V3115">
        <v>32497</v>
      </c>
      <c r="W3115">
        <v>9.8000000000000007</v>
      </c>
      <c r="X3115">
        <v>26</v>
      </c>
      <c r="Y3115">
        <v>1</v>
      </c>
      <c r="Z3115">
        <v>1</v>
      </c>
      <c r="AB3115">
        <v>1</v>
      </c>
    </row>
    <row r="3116" spans="1:28" x14ac:dyDescent="0.35">
      <c r="A3116">
        <v>2006</v>
      </c>
      <c r="B3116" t="s">
        <v>55</v>
      </c>
      <c r="C3116" t="s">
        <v>64</v>
      </c>
      <c r="D3116">
        <v>106</v>
      </c>
      <c r="E3116">
        <v>7051</v>
      </c>
      <c r="F3116">
        <v>567260</v>
      </c>
      <c r="G3116">
        <v>550790</v>
      </c>
      <c r="H3116">
        <v>1984</v>
      </c>
      <c r="I3116">
        <v>32.1</v>
      </c>
      <c r="J3116">
        <v>245</v>
      </c>
      <c r="K3116">
        <v>4</v>
      </c>
      <c r="L3116">
        <v>82818</v>
      </c>
      <c r="M3116">
        <v>36100</v>
      </c>
      <c r="N3116">
        <v>46718</v>
      </c>
      <c r="O3116">
        <v>6.6</v>
      </c>
      <c r="P3116">
        <v>15</v>
      </c>
      <c r="Q3116">
        <v>49879</v>
      </c>
      <c r="R3116">
        <v>9038</v>
      </c>
      <c r="S3116">
        <v>40841</v>
      </c>
      <c r="T3116">
        <v>1.6</v>
      </c>
      <c r="U3116">
        <v>9.1</v>
      </c>
      <c r="V3116">
        <v>32939</v>
      </c>
      <c r="W3116">
        <v>5.9</v>
      </c>
      <c r="X3116">
        <v>18.2</v>
      </c>
      <c r="AB3116">
        <v>0</v>
      </c>
    </row>
    <row r="3117" spans="1:28" x14ac:dyDescent="0.35">
      <c r="A3117">
        <v>2006</v>
      </c>
      <c r="B3117" t="s">
        <v>55</v>
      </c>
      <c r="C3117" t="s">
        <v>65</v>
      </c>
      <c r="D3117">
        <v>92</v>
      </c>
      <c r="E3117">
        <v>7235</v>
      </c>
      <c r="F3117">
        <v>479449</v>
      </c>
      <c r="G3117">
        <v>464735</v>
      </c>
      <c r="H3117">
        <v>1030</v>
      </c>
      <c r="I3117">
        <v>15.1</v>
      </c>
      <c r="J3117">
        <v>171</v>
      </c>
      <c r="K3117">
        <v>2.5</v>
      </c>
      <c r="L3117">
        <v>72558</v>
      </c>
      <c r="M3117">
        <v>35564</v>
      </c>
      <c r="N3117">
        <v>36994</v>
      </c>
      <c r="O3117">
        <v>7.7</v>
      </c>
      <c r="P3117">
        <v>15.6</v>
      </c>
      <c r="Q3117">
        <v>43130</v>
      </c>
      <c r="R3117">
        <v>6733</v>
      </c>
      <c r="S3117">
        <v>36397</v>
      </c>
      <c r="T3117">
        <v>1.4</v>
      </c>
      <c r="U3117">
        <v>9.3000000000000007</v>
      </c>
      <c r="V3117">
        <v>29428</v>
      </c>
      <c r="W3117">
        <v>6.3</v>
      </c>
      <c r="X3117">
        <v>18.600000000000001</v>
      </c>
      <c r="AB3117">
        <v>0</v>
      </c>
    </row>
    <row r="3118" spans="1:28" x14ac:dyDescent="0.35">
      <c r="A3118">
        <v>2006</v>
      </c>
      <c r="B3118" t="s">
        <v>55</v>
      </c>
      <c r="C3118" t="s">
        <v>66</v>
      </c>
      <c r="D3118">
        <v>99</v>
      </c>
      <c r="E3118">
        <v>10298</v>
      </c>
      <c r="F3118">
        <v>507712</v>
      </c>
      <c r="G3118">
        <v>497015</v>
      </c>
      <c r="H3118">
        <v>997</v>
      </c>
      <c r="I3118">
        <v>10</v>
      </c>
      <c r="J3118">
        <v>258</v>
      </c>
      <c r="K3118">
        <v>2.6</v>
      </c>
      <c r="L3118">
        <v>63554</v>
      </c>
      <c r="M3118">
        <v>18664</v>
      </c>
      <c r="N3118">
        <v>44890</v>
      </c>
      <c r="O3118">
        <v>3.8</v>
      </c>
      <c r="P3118">
        <v>12.8</v>
      </c>
      <c r="Q3118">
        <v>42160</v>
      </c>
      <c r="R3118">
        <v>8237</v>
      </c>
      <c r="S3118">
        <v>33923</v>
      </c>
      <c r="T3118">
        <v>1.7</v>
      </c>
      <c r="U3118">
        <v>8.5</v>
      </c>
      <c r="V3118">
        <v>21394</v>
      </c>
      <c r="W3118">
        <v>4.3</v>
      </c>
      <c r="X3118">
        <v>17</v>
      </c>
      <c r="AB3118">
        <v>0</v>
      </c>
    </row>
    <row r="3119" spans="1:28" x14ac:dyDescent="0.35">
      <c r="A3119">
        <v>2006</v>
      </c>
      <c r="B3119" t="s">
        <v>55</v>
      </c>
      <c r="C3119" t="s">
        <v>45</v>
      </c>
      <c r="D3119">
        <v>769</v>
      </c>
      <c r="E3119">
        <v>89056</v>
      </c>
      <c r="F3119">
        <v>4236874</v>
      </c>
      <c r="G3119">
        <v>4206106</v>
      </c>
      <c r="H3119">
        <v>7052</v>
      </c>
      <c r="I3119">
        <v>8.1</v>
      </c>
      <c r="J3119">
        <v>3788</v>
      </c>
      <c r="K3119">
        <v>4.3</v>
      </c>
      <c r="L3119">
        <v>494182</v>
      </c>
      <c r="M3119">
        <v>136946</v>
      </c>
      <c r="N3119">
        <v>357236</v>
      </c>
      <c r="O3119">
        <v>3.3</v>
      </c>
      <c r="P3119">
        <v>11.7</v>
      </c>
      <c r="Q3119">
        <v>432647</v>
      </c>
      <c r="R3119">
        <v>105981</v>
      </c>
      <c r="S3119">
        <v>326666</v>
      </c>
      <c r="T3119">
        <v>2.5</v>
      </c>
      <c r="U3119">
        <v>10.3</v>
      </c>
      <c r="V3119">
        <v>61535</v>
      </c>
      <c r="W3119">
        <v>1.4</v>
      </c>
      <c r="X3119">
        <v>20.6</v>
      </c>
      <c r="AB3119">
        <v>0</v>
      </c>
    </row>
    <row r="3120" spans="1:28" x14ac:dyDescent="0.35">
      <c r="A3120">
        <v>2006</v>
      </c>
      <c r="B3120" t="s">
        <v>56</v>
      </c>
      <c r="C3120" t="s">
        <v>57</v>
      </c>
      <c r="D3120">
        <v>13</v>
      </c>
      <c r="E3120">
        <v>24</v>
      </c>
      <c r="F3120">
        <v>25533</v>
      </c>
      <c r="G3120">
        <v>24598</v>
      </c>
      <c r="H3120">
        <v>0</v>
      </c>
      <c r="I3120">
        <v>0</v>
      </c>
      <c r="J3120">
        <v>3</v>
      </c>
      <c r="K3120">
        <v>12</v>
      </c>
      <c r="L3120">
        <v>9675</v>
      </c>
      <c r="M3120">
        <v>0</v>
      </c>
      <c r="N3120">
        <v>9675</v>
      </c>
      <c r="O3120">
        <v>0</v>
      </c>
      <c r="P3120">
        <v>39.299999999999997</v>
      </c>
      <c r="Q3120">
        <v>7804</v>
      </c>
      <c r="S3120">
        <v>7322</v>
      </c>
      <c r="U3120">
        <v>31.7</v>
      </c>
      <c r="V3120">
        <v>1871</v>
      </c>
      <c r="W3120">
        <v>7.6</v>
      </c>
      <c r="X3120">
        <v>63.4</v>
      </c>
      <c r="AB3120">
        <v>1</v>
      </c>
    </row>
    <row r="3121" spans="1:28" x14ac:dyDescent="0.35">
      <c r="A3121">
        <v>2006</v>
      </c>
      <c r="B3121" t="s">
        <v>56</v>
      </c>
      <c r="C3121" t="s">
        <v>58</v>
      </c>
      <c r="D3121">
        <v>10</v>
      </c>
      <c r="E3121">
        <v>20</v>
      </c>
      <c r="F3121">
        <v>823</v>
      </c>
      <c r="G3121">
        <v>1099</v>
      </c>
      <c r="H3121">
        <v>2</v>
      </c>
      <c r="I3121">
        <v>10</v>
      </c>
      <c r="J3121">
        <v>2</v>
      </c>
      <c r="K3121">
        <v>10</v>
      </c>
      <c r="L3121">
        <v>210</v>
      </c>
      <c r="P3121">
        <v>19.100000000000001</v>
      </c>
      <c r="Q3121">
        <v>761</v>
      </c>
      <c r="S3121">
        <v>153</v>
      </c>
      <c r="U3121">
        <v>69.2</v>
      </c>
      <c r="V3121">
        <v>-551</v>
      </c>
      <c r="W3121">
        <v>-50.1</v>
      </c>
      <c r="X3121">
        <v>38.200000000000003</v>
      </c>
      <c r="AB3121">
        <v>1</v>
      </c>
    </row>
    <row r="3122" spans="1:28" x14ac:dyDescent="0.35">
      <c r="A3122">
        <v>2006</v>
      </c>
      <c r="B3122" t="s">
        <v>56</v>
      </c>
      <c r="C3122" t="s">
        <v>59</v>
      </c>
      <c r="D3122">
        <v>15</v>
      </c>
      <c r="E3122">
        <v>19</v>
      </c>
      <c r="H3122">
        <v>0</v>
      </c>
      <c r="I3122">
        <v>0</v>
      </c>
      <c r="J3122">
        <v>1</v>
      </c>
      <c r="K3122">
        <v>5.0999999999999996</v>
      </c>
      <c r="M3122">
        <v>0</v>
      </c>
      <c r="AB3122">
        <v>1</v>
      </c>
    </row>
    <row r="3123" spans="1:28" x14ac:dyDescent="0.35">
      <c r="A3123">
        <v>2006</v>
      </c>
      <c r="B3123" t="s">
        <v>56</v>
      </c>
      <c r="C3123" t="s">
        <v>60</v>
      </c>
      <c r="D3123">
        <v>7</v>
      </c>
      <c r="E3123">
        <v>8</v>
      </c>
      <c r="H3123">
        <v>1</v>
      </c>
      <c r="I3123">
        <v>12.5</v>
      </c>
      <c r="J3123">
        <v>1</v>
      </c>
      <c r="K3123">
        <v>12.5</v>
      </c>
      <c r="AB3123">
        <v>1</v>
      </c>
    </row>
    <row r="3124" spans="1:28" x14ac:dyDescent="0.35">
      <c r="A3124">
        <v>2006</v>
      </c>
      <c r="B3124" t="s">
        <v>56</v>
      </c>
      <c r="C3124" t="s">
        <v>61</v>
      </c>
      <c r="D3124">
        <v>7</v>
      </c>
      <c r="E3124">
        <v>16</v>
      </c>
      <c r="F3124">
        <v>13783</v>
      </c>
      <c r="H3124">
        <v>0</v>
      </c>
      <c r="I3124">
        <v>0</v>
      </c>
      <c r="J3124">
        <v>0</v>
      </c>
      <c r="K3124">
        <v>0</v>
      </c>
      <c r="M3124">
        <v>0</v>
      </c>
      <c r="AB3124">
        <v>1</v>
      </c>
    </row>
    <row r="3125" spans="1:28" x14ac:dyDescent="0.35">
      <c r="A3125">
        <v>2006</v>
      </c>
      <c r="B3125" t="s">
        <v>56</v>
      </c>
      <c r="C3125" t="s">
        <v>62</v>
      </c>
      <c r="D3125">
        <v>51</v>
      </c>
      <c r="E3125">
        <v>2559</v>
      </c>
      <c r="F3125">
        <v>170678</v>
      </c>
      <c r="G3125">
        <v>172361</v>
      </c>
      <c r="H3125">
        <v>204</v>
      </c>
      <c r="I3125">
        <v>8.3000000000000007</v>
      </c>
      <c r="J3125">
        <v>26</v>
      </c>
      <c r="K3125">
        <v>1.1000000000000001</v>
      </c>
      <c r="L3125">
        <v>16388</v>
      </c>
      <c r="M3125">
        <v>4775</v>
      </c>
      <c r="N3125">
        <v>11613</v>
      </c>
      <c r="O3125">
        <v>2.8</v>
      </c>
      <c r="P3125">
        <v>9.5</v>
      </c>
      <c r="Q3125">
        <v>19754</v>
      </c>
      <c r="R3125">
        <v>852</v>
      </c>
      <c r="S3125">
        <v>18902</v>
      </c>
      <c r="T3125">
        <v>0.5</v>
      </c>
      <c r="U3125">
        <v>11.5</v>
      </c>
      <c r="V3125">
        <v>-3366</v>
      </c>
      <c r="W3125">
        <v>-2</v>
      </c>
      <c r="X3125">
        <v>19</v>
      </c>
      <c r="AB3125">
        <v>0</v>
      </c>
    </row>
    <row r="3126" spans="1:28" x14ac:dyDescent="0.35">
      <c r="A3126">
        <v>2006</v>
      </c>
      <c r="B3126" t="s">
        <v>56</v>
      </c>
      <c r="C3126" t="s">
        <v>63</v>
      </c>
      <c r="D3126">
        <v>55</v>
      </c>
      <c r="E3126">
        <v>9286</v>
      </c>
      <c r="F3126">
        <v>433721</v>
      </c>
      <c r="G3126">
        <v>392916</v>
      </c>
      <c r="H3126">
        <v>1246</v>
      </c>
      <c r="I3126">
        <v>14</v>
      </c>
      <c r="J3126">
        <v>483</v>
      </c>
      <c r="K3126">
        <v>5.4</v>
      </c>
      <c r="L3126">
        <v>135235</v>
      </c>
      <c r="M3126">
        <v>45423</v>
      </c>
      <c r="N3126">
        <v>89812</v>
      </c>
      <c r="O3126">
        <v>11.6</v>
      </c>
      <c r="P3126">
        <v>34.4</v>
      </c>
      <c r="Q3126">
        <v>53625</v>
      </c>
      <c r="R3126">
        <v>19902</v>
      </c>
      <c r="S3126">
        <v>33723</v>
      </c>
      <c r="T3126">
        <v>5.0999999999999996</v>
      </c>
      <c r="U3126">
        <v>13.6</v>
      </c>
      <c r="V3126">
        <v>81610</v>
      </c>
      <c r="W3126">
        <v>20.8</v>
      </c>
      <c r="X3126">
        <v>27.2</v>
      </c>
      <c r="AB3126">
        <v>0</v>
      </c>
    </row>
    <row r="3127" spans="1:28" x14ac:dyDescent="0.35">
      <c r="A3127">
        <v>2006</v>
      </c>
      <c r="B3127" t="s">
        <v>56</v>
      </c>
      <c r="C3127" t="s">
        <v>64</v>
      </c>
      <c r="D3127">
        <v>90</v>
      </c>
      <c r="E3127">
        <v>23609</v>
      </c>
      <c r="F3127">
        <v>1318350</v>
      </c>
      <c r="G3127">
        <v>1278827</v>
      </c>
      <c r="H3127">
        <v>2523</v>
      </c>
      <c r="I3127">
        <v>11.1</v>
      </c>
      <c r="J3127">
        <v>991</v>
      </c>
      <c r="K3127">
        <v>4.3</v>
      </c>
      <c r="L3127">
        <v>213301</v>
      </c>
      <c r="M3127">
        <v>74789</v>
      </c>
      <c r="N3127">
        <v>138512</v>
      </c>
      <c r="O3127">
        <v>5.8</v>
      </c>
      <c r="P3127">
        <v>16.7</v>
      </c>
      <c r="Q3127">
        <v>134254</v>
      </c>
      <c r="R3127">
        <v>26743</v>
      </c>
      <c r="S3127">
        <v>107511</v>
      </c>
      <c r="T3127">
        <v>2.1</v>
      </c>
      <c r="U3127">
        <v>10.5</v>
      </c>
      <c r="V3127">
        <v>79047</v>
      </c>
      <c r="W3127">
        <v>6.2</v>
      </c>
      <c r="X3127">
        <v>21</v>
      </c>
      <c r="AB3127">
        <v>0</v>
      </c>
    </row>
    <row r="3128" spans="1:28" x14ac:dyDescent="0.35">
      <c r="A3128">
        <v>2006</v>
      </c>
      <c r="B3128" t="s">
        <v>56</v>
      </c>
      <c r="C3128" t="s">
        <v>65</v>
      </c>
      <c r="D3128">
        <v>79</v>
      </c>
      <c r="E3128">
        <v>28293</v>
      </c>
      <c r="F3128">
        <v>1361251</v>
      </c>
      <c r="G3128">
        <v>1350537</v>
      </c>
      <c r="H3128">
        <v>2649</v>
      </c>
      <c r="I3128">
        <v>9.6</v>
      </c>
      <c r="J3128">
        <v>1185</v>
      </c>
      <c r="K3128">
        <v>4.3</v>
      </c>
      <c r="L3128">
        <v>133772</v>
      </c>
      <c r="M3128">
        <v>44052</v>
      </c>
      <c r="N3128">
        <v>89720</v>
      </c>
      <c r="O3128">
        <v>3.3</v>
      </c>
      <c r="P3128">
        <v>9.9</v>
      </c>
      <c r="Q3128">
        <v>112343</v>
      </c>
      <c r="R3128">
        <v>32508</v>
      </c>
      <c r="S3128">
        <v>79835</v>
      </c>
      <c r="T3128">
        <v>2.4</v>
      </c>
      <c r="U3128">
        <v>8.3000000000000007</v>
      </c>
      <c r="V3128">
        <v>21429</v>
      </c>
      <c r="W3128">
        <v>1.6</v>
      </c>
      <c r="X3128">
        <v>16.600000000000001</v>
      </c>
      <c r="AB3128">
        <v>0</v>
      </c>
    </row>
    <row r="3129" spans="1:28" x14ac:dyDescent="0.35">
      <c r="A3129">
        <v>2006</v>
      </c>
      <c r="B3129" t="s">
        <v>56</v>
      </c>
      <c r="C3129" t="s">
        <v>66</v>
      </c>
      <c r="D3129">
        <v>91</v>
      </c>
      <c r="E3129">
        <v>30361</v>
      </c>
      <c r="F3129">
        <v>1843826</v>
      </c>
      <c r="G3129">
        <v>1778195</v>
      </c>
      <c r="H3129">
        <v>4041</v>
      </c>
      <c r="I3129">
        <v>13.7</v>
      </c>
      <c r="J3129">
        <v>2438</v>
      </c>
      <c r="K3129">
        <v>8.1999999999999993</v>
      </c>
      <c r="L3129">
        <v>326117</v>
      </c>
      <c r="M3129">
        <v>177296</v>
      </c>
      <c r="N3129">
        <v>148821</v>
      </c>
      <c r="O3129">
        <v>10</v>
      </c>
      <c r="P3129">
        <v>18.3</v>
      </c>
      <c r="Q3129">
        <v>194854</v>
      </c>
      <c r="R3129">
        <v>61525</v>
      </c>
      <c r="S3129">
        <v>133329</v>
      </c>
      <c r="T3129">
        <v>3.5</v>
      </c>
      <c r="U3129">
        <v>11</v>
      </c>
      <c r="V3129">
        <v>131263</v>
      </c>
      <c r="W3129">
        <v>7.3</v>
      </c>
      <c r="X3129">
        <v>22</v>
      </c>
      <c r="AB3129">
        <v>0</v>
      </c>
    </row>
    <row r="3130" spans="1:28" x14ac:dyDescent="0.35">
      <c r="A3130">
        <v>2006</v>
      </c>
      <c r="B3130" t="s">
        <v>56</v>
      </c>
      <c r="C3130" t="s">
        <v>45</v>
      </c>
      <c r="D3130">
        <v>847</v>
      </c>
      <c r="E3130">
        <v>512830</v>
      </c>
      <c r="F3130">
        <v>25993101</v>
      </c>
      <c r="G3130">
        <v>25743641</v>
      </c>
      <c r="H3130">
        <v>52540</v>
      </c>
      <c r="I3130">
        <v>10.4</v>
      </c>
      <c r="J3130">
        <v>32402</v>
      </c>
      <c r="K3130">
        <v>6.4</v>
      </c>
      <c r="L3130">
        <v>3303599</v>
      </c>
      <c r="M3130">
        <v>1120874</v>
      </c>
      <c r="N3130">
        <v>2182725</v>
      </c>
      <c r="O3130">
        <v>4.4000000000000004</v>
      </c>
      <c r="P3130">
        <v>12.8</v>
      </c>
      <c r="Q3130">
        <v>2804679</v>
      </c>
      <c r="R3130">
        <v>720419</v>
      </c>
      <c r="S3130">
        <v>2084260</v>
      </c>
      <c r="T3130">
        <v>2.8</v>
      </c>
      <c r="U3130">
        <v>10.9</v>
      </c>
      <c r="V3130">
        <v>498920</v>
      </c>
      <c r="W3130">
        <v>1.9</v>
      </c>
      <c r="X3130">
        <v>21.8</v>
      </c>
      <c r="AB3130">
        <v>0</v>
      </c>
    </row>
    <row r="3131" spans="1:28" x14ac:dyDescent="0.35">
      <c r="A3131">
        <v>2007</v>
      </c>
      <c r="B3131" t="s">
        <v>43</v>
      </c>
      <c r="C3131" t="s">
        <v>44</v>
      </c>
      <c r="D3131">
        <v>456703</v>
      </c>
      <c r="E3131">
        <v>457009</v>
      </c>
      <c r="F3131">
        <v>1092882</v>
      </c>
      <c r="G3131">
        <v>558729</v>
      </c>
      <c r="H3131">
        <v>443785</v>
      </c>
      <c r="I3131">
        <v>194.2</v>
      </c>
      <c r="J3131">
        <v>0</v>
      </c>
      <c r="K3131">
        <v>0</v>
      </c>
      <c r="L3131">
        <v>1068307</v>
      </c>
      <c r="M3131">
        <v>1068307</v>
      </c>
      <c r="N3131">
        <v>0</v>
      </c>
      <c r="O3131">
        <v>191.2</v>
      </c>
      <c r="P3131">
        <v>191.2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1068307</v>
      </c>
      <c r="W3131">
        <v>191.2</v>
      </c>
      <c r="X3131">
        <v>0</v>
      </c>
      <c r="AB3131">
        <v>0</v>
      </c>
    </row>
    <row r="3132" spans="1:28" x14ac:dyDescent="0.35">
      <c r="A3132">
        <v>2007</v>
      </c>
      <c r="B3132" t="s">
        <v>43</v>
      </c>
      <c r="C3132" t="s">
        <v>57</v>
      </c>
      <c r="D3132">
        <v>276359</v>
      </c>
      <c r="E3132">
        <v>276478</v>
      </c>
      <c r="F3132">
        <v>562357</v>
      </c>
      <c r="G3132">
        <v>654022</v>
      </c>
      <c r="H3132">
        <v>334</v>
      </c>
      <c r="I3132">
        <v>0.1</v>
      </c>
      <c r="J3132">
        <v>111918</v>
      </c>
      <c r="K3132">
        <v>33</v>
      </c>
      <c r="L3132">
        <v>122969</v>
      </c>
      <c r="M3132">
        <v>781</v>
      </c>
      <c r="N3132">
        <v>122188</v>
      </c>
      <c r="O3132">
        <v>0.1</v>
      </c>
      <c r="P3132">
        <v>18.8</v>
      </c>
      <c r="Q3132">
        <v>306298</v>
      </c>
      <c r="R3132">
        <v>228708</v>
      </c>
      <c r="S3132">
        <v>77590</v>
      </c>
      <c r="T3132">
        <v>35</v>
      </c>
      <c r="U3132">
        <v>46.8</v>
      </c>
      <c r="V3132">
        <v>-183329</v>
      </c>
      <c r="W3132">
        <v>-28</v>
      </c>
      <c r="X3132">
        <v>37.6</v>
      </c>
      <c r="Y3132">
        <v>86944</v>
      </c>
      <c r="Z3132">
        <v>86945</v>
      </c>
      <c r="AA3132">
        <v>183867</v>
      </c>
      <c r="AB3132">
        <v>0</v>
      </c>
    </row>
    <row r="3133" spans="1:28" x14ac:dyDescent="0.35">
      <c r="A3133">
        <v>2007</v>
      </c>
      <c r="B3133" t="s">
        <v>43</v>
      </c>
      <c r="C3133" t="s">
        <v>58</v>
      </c>
      <c r="D3133">
        <v>218777</v>
      </c>
      <c r="E3133">
        <v>218863</v>
      </c>
      <c r="F3133">
        <v>441160</v>
      </c>
      <c r="G3133">
        <v>501618</v>
      </c>
      <c r="H3133">
        <v>10979</v>
      </c>
      <c r="I3133">
        <v>4.5</v>
      </c>
      <c r="J3133">
        <v>58859</v>
      </c>
      <c r="K3133">
        <v>24.2</v>
      </c>
      <c r="L3133">
        <v>85453</v>
      </c>
      <c r="M3133">
        <v>23057</v>
      </c>
      <c r="N3133">
        <v>62396</v>
      </c>
      <c r="O3133">
        <v>4.5999999999999996</v>
      </c>
      <c r="P3133">
        <v>17</v>
      </c>
      <c r="Q3133">
        <v>206369</v>
      </c>
      <c r="R3133">
        <v>138327</v>
      </c>
      <c r="S3133">
        <v>68042</v>
      </c>
      <c r="T3133">
        <v>27.6</v>
      </c>
      <c r="U3133">
        <v>41.1</v>
      </c>
      <c r="V3133">
        <v>-120916</v>
      </c>
      <c r="W3133">
        <v>-24.1</v>
      </c>
      <c r="X3133">
        <v>34</v>
      </c>
      <c r="Y3133">
        <v>46772</v>
      </c>
      <c r="Z3133">
        <v>46772</v>
      </c>
      <c r="AA3133">
        <v>113608</v>
      </c>
      <c r="AB3133">
        <v>0</v>
      </c>
    </row>
    <row r="3134" spans="1:28" x14ac:dyDescent="0.35">
      <c r="A3134">
        <v>2007</v>
      </c>
      <c r="B3134" t="s">
        <v>43</v>
      </c>
      <c r="C3134" t="s">
        <v>59</v>
      </c>
      <c r="D3134">
        <v>180745</v>
      </c>
      <c r="E3134">
        <v>180853</v>
      </c>
      <c r="F3134">
        <v>363923</v>
      </c>
      <c r="G3134">
        <v>407468</v>
      </c>
      <c r="H3134">
        <v>9111</v>
      </c>
      <c r="I3134">
        <v>4.5999999999999996</v>
      </c>
      <c r="J3134">
        <v>42691</v>
      </c>
      <c r="K3134">
        <v>21.7</v>
      </c>
      <c r="L3134">
        <v>64496</v>
      </c>
      <c r="M3134">
        <v>18757</v>
      </c>
      <c r="N3134">
        <v>45739</v>
      </c>
      <c r="O3134">
        <v>4.5999999999999996</v>
      </c>
      <c r="P3134">
        <v>15.8</v>
      </c>
      <c r="Q3134">
        <v>151586</v>
      </c>
      <c r="R3134">
        <v>100127</v>
      </c>
      <c r="S3134">
        <v>51459</v>
      </c>
      <c r="T3134">
        <v>24.6</v>
      </c>
      <c r="U3134">
        <v>37.200000000000003</v>
      </c>
      <c r="V3134">
        <v>-87090</v>
      </c>
      <c r="W3134">
        <v>-21.4</v>
      </c>
      <c r="X3134">
        <v>31.6</v>
      </c>
      <c r="Y3134">
        <v>33692</v>
      </c>
      <c r="Z3134">
        <v>33692</v>
      </c>
      <c r="AA3134">
        <v>81864</v>
      </c>
      <c r="AB3134">
        <v>0</v>
      </c>
    </row>
    <row r="3135" spans="1:28" x14ac:dyDescent="0.35">
      <c r="A3135">
        <v>2007</v>
      </c>
      <c r="B3135" t="s">
        <v>43</v>
      </c>
      <c r="C3135" t="s">
        <v>60</v>
      </c>
      <c r="D3135">
        <v>150210</v>
      </c>
      <c r="E3135">
        <v>150286</v>
      </c>
      <c r="F3135">
        <v>305478</v>
      </c>
      <c r="G3135">
        <v>338490</v>
      </c>
      <c r="H3135">
        <v>7505</v>
      </c>
      <c r="I3135">
        <v>4.5999999999999996</v>
      </c>
      <c r="J3135">
        <v>31949</v>
      </c>
      <c r="K3135">
        <v>19.7</v>
      </c>
      <c r="L3135">
        <v>51275</v>
      </c>
      <c r="M3135">
        <v>15631</v>
      </c>
      <c r="N3135">
        <v>35644</v>
      </c>
      <c r="O3135">
        <v>4.5999999999999996</v>
      </c>
      <c r="P3135">
        <v>15.1</v>
      </c>
      <c r="Q3135">
        <v>117299</v>
      </c>
      <c r="R3135">
        <v>75786</v>
      </c>
      <c r="S3135">
        <v>41513</v>
      </c>
      <c r="T3135">
        <v>22.4</v>
      </c>
      <c r="U3135">
        <v>34.700000000000003</v>
      </c>
      <c r="V3135">
        <v>-66024</v>
      </c>
      <c r="W3135">
        <v>-19.600000000000001</v>
      </c>
      <c r="X3135">
        <v>30.2</v>
      </c>
      <c r="Y3135">
        <v>24906</v>
      </c>
      <c r="Z3135">
        <v>24908</v>
      </c>
      <c r="AA3135">
        <v>61447</v>
      </c>
      <c r="AB3135">
        <v>0</v>
      </c>
    </row>
    <row r="3136" spans="1:28" x14ac:dyDescent="0.35">
      <c r="A3136">
        <v>2007</v>
      </c>
      <c r="B3136" t="s">
        <v>43</v>
      </c>
      <c r="C3136" t="s">
        <v>61</v>
      </c>
      <c r="D3136">
        <v>130859</v>
      </c>
      <c r="E3136">
        <v>130932</v>
      </c>
      <c r="F3136">
        <v>268804</v>
      </c>
      <c r="G3136">
        <v>295671</v>
      </c>
      <c r="H3136">
        <v>6388</v>
      </c>
      <c r="I3136">
        <v>4.5999999999999996</v>
      </c>
      <c r="J3136">
        <v>25387</v>
      </c>
      <c r="K3136">
        <v>18.100000000000001</v>
      </c>
      <c r="L3136">
        <v>43396</v>
      </c>
      <c r="M3136">
        <v>13392</v>
      </c>
      <c r="N3136">
        <v>30004</v>
      </c>
      <c r="O3136">
        <v>4.5</v>
      </c>
      <c r="P3136">
        <v>14.7</v>
      </c>
      <c r="Q3136">
        <v>97130</v>
      </c>
      <c r="R3136">
        <v>60732</v>
      </c>
      <c r="S3136">
        <v>36398</v>
      </c>
      <c r="T3136">
        <v>20.5</v>
      </c>
      <c r="U3136">
        <v>32.9</v>
      </c>
      <c r="V3136">
        <v>-53734</v>
      </c>
      <c r="W3136">
        <v>-18.2</v>
      </c>
      <c r="X3136">
        <v>29.4</v>
      </c>
      <c r="Y3136">
        <v>19392</v>
      </c>
      <c r="Z3136">
        <v>19415</v>
      </c>
      <c r="AA3136">
        <v>48176</v>
      </c>
      <c r="AB3136">
        <v>0</v>
      </c>
    </row>
    <row r="3137" spans="1:28" x14ac:dyDescent="0.35">
      <c r="A3137">
        <v>2007</v>
      </c>
      <c r="B3137" t="s">
        <v>43</v>
      </c>
      <c r="C3137" t="s">
        <v>62</v>
      </c>
      <c r="D3137">
        <v>495312</v>
      </c>
      <c r="E3137">
        <v>495716</v>
      </c>
      <c r="F3137">
        <v>1025668</v>
      </c>
      <c r="G3137">
        <v>1114115</v>
      </c>
      <c r="H3137">
        <v>25381</v>
      </c>
      <c r="I3137">
        <v>4.8</v>
      </c>
      <c r="J3137">
        <v>84112</v>
      </c>
      <c r="K3137">
        <v>16</v>
      </c>
      <c r="L3137">
        <v>157078</v>
      </c>
      <c r="M3137">
        <v>52089</v>
      </c>
      <c r="N3137">
        <v>104989</v>
      </c>
      <c r="O3137">
        <v>4.7</v>
      </c>
      <c r="P3137">
        <v>14.1</v>
      </c>
      <c r="Q3137">
        <v>333972</v>
      </c>
      <c r="R3137">
        <v>198104</v>
      </c>
      <c r="S3137">
        <v>135868</v>
      </c>
      <c r="T3137">
        <v>17.8</v>
      </c>
      <c r="U3137">
        <v>30</v>
      </c>
      <c r="V3137">
        <v>-176894</v>
      </c>
      <c r="W3137">
        <v>-15.9</v>
      </c>
      <c r="X3137">
        <v>28.2</v>
      </c>
      <c r="Y3137">
        <v>62062</v>
      </c>
      <c r="Z3137">
        <v>62279</v>
      </c>
      <c r="AA3137">
        <v>154105</v>
      </c>
      <c r="AB3137">
        <v>0</v>
      </c>
    </row>
    <row r="3138" spans="1:28" x14ac:dyDescent="0.35">
      <c r="A3138">
        <v>2007</v>
      </c>
      <c r="B3138" t="s">
        <v>43</v>
      </c>
      <c r="C3138" t="s">
        <v>63</v>
      </c>
      <c r="D3138">
        <v>316128</v>
      </c>
      <c r="E3138">
        <v>316324</v>
      </c>
      <c r="F3138">
        <v>667986</v>
      </c>
      <c r="G3138">
        <v>720218</v>
      </c>
      <c r="H3138">
        <v>14936</v>
      </c>
      <c r="I3138">
        <v>4.5</v>
      </c>
      <c r="J3138">
        <v>46869</v>
      </c>
      <c r="K3138">
        <v>14.1</v>
      </c>
      <c r="L3138">
        <v>93088</v>
      </c>
      <c r="M3138">
        <v>30756</v>
      </c>
      <c r="N3138">
        <v>62332</v>
      </c>
      <c r="O3138">
        <v>4.3</v>
      </c>
      <c r="P3138">
        <v>12.9</v>
      </c>
      <c r="Q3138">
        <v>197552</v>
      </c>
      <c r="R3138">
        <v>112775</v>
      </c>
      <c r="S3138">
        <v>84777</v>
      </c>
      <c r="T3138">
        <v>15.7</v>
      </c>
      <c r="U3138">
        <v>27.4</v>
      </c>
      <c r="V3138">
        <v>-104464</v>
      </c>
      <c r="W3138">
        <v>-14.5</v>
      </c>
      <c r="X3138">
        <v>25.8</v>
      </c>
      <c r="Y3138">
        <v>34144</v>
      </c>
      <c r="Z3138">
        <v>34253</v>
      </c>
      <c r="AA3138">
        <v>86896</v>
      </c>
      <c r="AB3138">
        <v>0</v>
      </c>
    </row>
    <row r="3139" spans="1:28" x14ac:dyDescent="0.35">
      <c r="A3139">
        <v>2007</v>
      </c>
      <c r="B3139" t="s">
        <v>43</v>
      </c>
      <c r="C3139" t="s">
        <v>64</v>
      </c>
      <c r="D3139">
        <v>223700</v>
      </c>
      <c r="E3139">
        <v>223991</v>
      </c>
      <c r="F3139">
        <v>481259</v>
      </c>
      <c r="G3139">
        <v>516455</v>
      </c>
      <c r="H3139">
        <v>9825</v>
      </c>
      <c r="I3139">
        <v>4.2</v>
      </c>
      <c r="J3139">
        <v>30407</v>
      </c>
      <c r="K3139">
        <v>13</v>
      </c>
      <c r="L3139">
        <v>62498</v>
      </c>
      <c r="M3139">
        <v>20412</v>
      </c>
      <c r="N3139">
        <v>42086</v>
      </c>
      <c r="O3139">
        <v>4</v>
      </c>
      <c r="P3139">
        <v>12.1</v>
      </c>
      <c r="Q3139">
        <v>132890</v>
      </c>
      <c r="R3139">
        <v>73708</v>
      </c>
      <c r="S3139">
        <v>59182</v>
      </c>
      <c r="T3139">
        <v>14.3</v>
      </c>
      <c r="U3139">
        <v>25.7</v>
      </c>
      <c r="V3139">
        <v>-70392</v>
      </c>
      <c r="W3139">
        <v>-13.6</v>
      </c>
      <c r="X3139">
        <v>24.2</v>
      </c>
      <c r="Y3139">
        <v>22051</v>
      </c>
      <c r="Z3139">
        <v>22198</v>
      </c>
      <c r="AA3139">
        <v>56822</v>
      </c>
      <c r="AB3139">
        <v>0</v>
      </c>
    </row>
    <row r="3140" spans="1:28" x14ac:dyDescent="0.35">
      <c r="A3140">
        <v>2007</v>
      </c>
      <c r="B3140" t="s">
        <v>43</v>
      </c>
      <c r="C3140" t="s">
        <v>65</v>
      </c>
      <c r="D3140">
        <v>171111</v>
      </c>
      <c r="E3140">
        <v>171502</v>
      </c>
      <c r="F3140">
        <v>378803</v>
      </c>
      <c r="G3140">
        <v>403379</v>
      </c>
      <c r="H3140">
        <v>6999</v>
      </c>
      <c r="I3140">
        <v>3.9</v>
      </c>
      <c r="J3140">
        <v>20787</v>
      </c>
      <c r="K3140">
        <v>11.7</v>
      </c>
      <c r="L3140">
        <v>46380</v>
      </c>
      <c r="M3140">
        <v>14885</v>
      </c>
      <c r="N3140">
        <v>31495</v>
      </c>
      <c r="O3140">
        <v>3.7</v>
      </c>
      <c r="P3140">
        <v>11.5</v>
      </c>
      <c r="Q3140">
        <v>95531</v>
      </c>
      <c r="R3140">
        <v>50882</v>
      </c>
      <c r="S3140">
        <v>44649</v>
      </c>
      <c r="T3140">
        <v>12.6</v>
      </c>
      <c r="U3140">
        <v>23.7</v>
      </c>
      <c r="V3140">
        <v>-49151</v>
      </c>
      <c r="W3140">
        <v>-12.2</v>
      </c>
      <c r="X3140">
        <v>23</v>
      </c>
      <c r="Y3140">
        <v>14906</v>
      </c>
      <c r="Z3140">
        <v>15059</v>
      </c>
      <c r="AA3140">
        <v>38883</v>
      </c>
      <c r="AB3140">
        <v>0</v>
      </c>
    </row>
    <row r="3141" spans="1:28" x14ac:dyDescent="0.35">
      <c r="A3141">
        <v>2007</v>
      </c>
      <c r="B3141" t="s">
        <v>43</v>
      </c>
      <c r="C3141" t="s">
        <v>66</v>
      </c>
      <c r="D3141">
        <v>109536</v>
      </c>
      <c r="E3141">
        <v>110038</v>
      </c>
      <c r="F3141">
        <v>242267</v>
      </c>
      <c r="G3141">
        <v>260119</v>
      </c>
      <c r="H3141">
        <v>4315</v>
      </c>
      <c r="I3141">
        <v>3.7</v>
      </c>
      <c r="J3141">
        <v>14989</v>
      </c>
      <c r="K3141">
        <v>13</v>
      </c>
      <c r="L3141">
        <v>28096</v>
      </c>
      <c r="M3141">
        <v>9111</v>
      </c>
      <c r="N3141">
        <v>18985</v>
      </c>
      <c r="O3141">
        <v>3.5</v>
      </c>
      <c r="P3141">
        <v>10.8</v>
      </c>
      <c r="Q3141">
        <v>63800</v>
      </c>
      <c r="R3141">
        <v>36143</v>
      </c>
      <c r="S3141">
        <v>27657</v>
      </c>
      <c r="T3141">
        <v>13.9</v>
      </c>
      <c r="U3141">
        <v>24.5</v>
      </c>
      <c r="V3141">
        <v>-35704</v>
      </c>
      <c r="W3141">
        <v>-13.7</v>
      </c>
      <c r="X3141">
        <v>21.6</v>
      </c>
      <c r="Y3141">
        <v>11069</v>
      </c>
      <c r="Z3141">
        <v>11227</v>
      </c>
      <c r="AA3141">
        <v>28380</v>
      </c>
      <c r="AB3141">
        <v>0</v>
      </c>
    </row>
    <row r="3142" spans="1:28" x14ac:dyDescent="0.35">
      <c r="A3142">
        <v>2007</v>
      </c>
      <c r="B3142" t="s">
        <v>43</v>
      </c>
      <c r="C3142" t="s">
        <v>45</v>
      </c>
      <c r="D3142">
        <v>147077</v>
      </c>
      <c r="E3142">
        <v>148078</v>
      </c>
      <c r="F3142">
        <v>337080</v>
      </c>
      <c r="G3142">
        <v>363495</v>
      </c>
      <c r="H3142">
        <v>4953</v>
      </c>
      <c r="I3142">
        <v>3.2</v>
      </c>
      <c r="J3142">
        <v>20311</v>
      </c>
      <c r="K3142">
        <v>13</v>
      </c>
      <c r="L3142">
        <v>35861</v>
      </c>
      <c r="M3142">
        <v>11232</v>
      </c>
      <c r="N3142">
        <v>24629</v>
      </c>
      <c r="O3142">
        <v>3.1</v>
      </c>
      <c r="P3142">
        <v>9.9</v>
      </c>
      <c r="Q3142">
        <v>88691</v>
      </c>
      <c r="R3142">
        <v>51846</v>
      </c>
      <c r="S3142">
        <v>36845</v>
      </c>
      <c r="T3142">
        <v>14.3</v>
      </c>
      <c r="U3142">
        <v>24.4</v>
      </c>
      <c r="V3142">
        <v>-52830</v>
      </c>
      <c r="W3142">
        <v>-14.5</v>
      </c>
      <c r="X3142">
        <v>19.8</v>
      </c>
      <c r="Y3142">
        <v>15545</v>
      </c>
      <c r="Z3142">
        <v>15907</v>
      </c>
      <c r="AA3142">
        <v>42452</v>
      </c>
      <c r="AB3142">
        <v>0</v>
      </c>
    </row>
    <row r="3143" spans="1:28" x14ac:dyDescent="0.35">
      <c r="A3143">
        <v>2007</v>
      </c>
      <c r="B3143" t="s">
        <v>46</v>
      </c>
      <c r="C3143" t="s">
        <v>44</v>
      </c>
      <c r="D3143">
        <v>42233</v>
      </c>
      <c r="E3143">
        <v>42778</v>
      </c>
      <c r="F3143">
        <v>516743</v>
      </c>
      <c r="G3143">
        <v>260909</v>
      </c>
      <c r="H3143">
        <v>42363</v>
      </c>
      <c r="I3143">
        <v>198.1</v>
      </c>
      <c r="J3143">
        <v>0</v>
      </c>
      <c r="K3143">
        <v>0</v>
      </c>
      <c r="L3143">
        <v>511669</v>
      </c>
      <c r="M3143">
        <v>511669</v>
      </c>
      <c r="N3143">
        <v>0</v>
      </c>
      <c r="O3143">
        <v>196.1</v>
      </c>
      <c r="P3143">
        <v>196.1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511669</v>
      </c>
      <c r="W3143">
        <v>196.1</v>
      </c>
      <c r="X3143">
        <v>0</v>
      </c>
      <c r="AB3143">
        <v>0</v>
      </c>
    </row>
    <row r="3144" spans="1:28" x14ac:dyDescent="0.35">
      <c r="A3144">
        <v>2007</v>
      </c>
      <c r="B3144" t="s">
        <v>46</v>
      </c>
      <c r="C3144" t="s">
        <v>57</v>
      </c>
      <c r="D3144">
        <v>79654</v>
      </c>
      <c r="E3144">
        <v>79937</v>
      </c>
      <c r="F3144">
        <v>525867</v>
      </c>
      <c r="G3144">
        <v>533373</v>
      </c>
      <c r="H3144">
        <v>433</v>
      </c>
      <c r="I3144">
        <v>0.5</v>
      </c>
      <c r="J3144">
        <v>6743</v>
      </c>
      <c r="K3144">
        <v>8.1</v>
      </c>
      <c r="L3144">
        <v>146486</v>
      </c>
      <c r="M3144">
        <v>2281</v>
      </c>
      <c r="N3144">
        <v>144205</v>
      </c>
      <c r="O3144">
        <v>0.4</v>
      </c>
      <c r="P3144">
        <v>27.5</v>
      </c>
      <c r="Q3144">
        <v>161497</v>
      </c>
      <c r="R3144">
        <v>81316</v>
      </c>
      <c r="S3144">
        <v>80181</v>
      </c>
      <c r="T3144">
        <v>15.2</v>
      </c>
      <c r="U3144">
        <v>30.3</v>
      </c>
      <c r="V3144">
        <v>-15011</v>
      </c>
      <c r="W3144">
        <v>-2.8</v>
      </c>
      <c r="X3144">
        <v>55</v>
      </c>
      <c r="Y3144">
        <v>5813</v>
      </c>
      <c r="Z3144">
        <v>5813</v>
      </c>
      <c r="AA3144">
        <v>70713</v>
      </c>
      <c r="AB3144">
        <v>0</v>
      </c>
    </row>
    <row r="3145" spans="1:28" x14ac:dyDescent="0.35">
      <c r="A3145">
        <v>2007</v>
      </c>
      <c r="B3145" t="s">
        <v>46</v>
      </c>
      <c r="C3145" t="s">
        <v>58</v>
      </c>
      <c r="D3145">
        <v>73145</v>
      </c>
      <c r="E3145">
        <v>73500</v>
      </c>
      <c r="F3145">
        <v>462108</v>
      </c>
      <c r="G3145">
        <v>487370</v>
      </c>
      <c r="H3145">
        <v>992</v>
      </c>
      <c r="I3145">
        <v>1.3</v>
      </c>
      <c r="J3145">
        <v>5329</v>
      </c>
      <c r="K3145">
        <v>7</v>
      </c>
      <c r="L3145">
        <v>94448</v>
      </c>
      <c r="M3145">
        <v>9217</v>
      </c>
      <c r="N3145">
        <v>85231</v>
      </c>
      <c r="O3145">
        <v>1.9</v>
      </c>
      <c r="P3145">
        <v>19.399999999999999</v>
      </c>
      <c r="Q3145">
        <v>144971</v>
      </c>
      <c r="R3145">
        <v>64361</v>
      </c>
      <c r="S3145">
        <v>80610</v>
      </c>
      <c r="T3145">
        <v>13.2</v>
      </c>
      <c r="U3145">
        <v>29.7</v>
      </c>
      <c r="V3145">
        <v>-50523</v>
      </c>
      <c r="W3145">
        <v>-10.3</v>
      </c>
      <c r="X3145">
        <v>38.799999999999997</v>
      </c>
      <c r="Y3145">
        <v>4552</v>
      </c>
      <c r="Z3145">
        <v>4552</v>
      </c>
      <c r="AA3145">
        <v>55796</v>
      </c>
      <c r="AB3145">
        <v>0</v>
      </c>
    </row>
    <row r="3146" spans="1:28" x14ac:dyDescent="0.35">
      <c r="A3146">
        <v>2007</v>
      </c>
      <c r="B3146" t="s">
        <v>46</v>
      </c>
      <c r="C3146" t="s">
        <v>59</v>
      </c>
      <c r="D3146">
        <v>63257</v>
      </c>
      <c r="E3146">
        <v>63585</v>
      </c>
      <c r="F3146">
        <v>400830</v>
      </c>
      <c r="G3146">
        <v>419181</v>
      </c>
      <c r="H3146">
        <v>776</v>
      </c>
      <c r="I3146">
        <v>1.2</v>
      </c>
      <c r="J3146">
        <v>4004</v>
      </c>
      <c r="K3146">
        <v>6.1</v>
      </c>
      <c r="L3146">
        <v>73216</v>
      </c>
      <c r="M3146">
        <v>7241</v>
      </c>
      <c r="N3146">
        <v>65975</v>
      </c>
      <c r="O3146">
        <v>1.7</v>
      </c>
      <c r="P3146">
        <v>17.5</v>
      </c>
      <c r="Q3146">
        <v>109917</v>
      </c>
      <c r="R3146">
        <v>48299</v>
      </c>
      <c r="S3146">
        <v>61618</v>
      </c>
      <c r="T3146">
        <v>11.5</v>
      </c>
      <c r="U3146">
        <v>26.2</v>
      </c>
      <c r="V3146">
        <v>-36701</v>
      </c>
      <c r="W3146">
        <v>-8.6999999999999993</v>
      </c>
      <c r="X3146">
        <v>35</v>
      </c>
      <c r="Y3146">
        <v>3396</v>
      </c>
      <c r="Z3146">
        <v>3413</v>
      </c>
      <c r="AA3146">
        <v>41714</v>
      </c>
      <c r="AB3146">
        <v>0</v>
      </c>
    </row>
    <row r="3147" spans="1:28" x14ac:dyDescent="0.35">
      <c r="A3147">
        <v>2007</v>
      </c>
      <c r="B3147" t="s">
        <v>46</v>
      </c>
      <c r="C3147" t="s">
        <v>60</v>
      </c>
      <c r="D3147">
        <v>55762</v>
      </c>
      <c r="E3147">
        <v>56104</v>
      </c>
      <c r="F3147">
        <v>353024</v>
      </c>
      <c r="G3147">
        <v>368390</v>
      </c>
      <c r="H3147">
        <v>701</v>
      </c>
      <c r="I3147">
        <v>1.2</v>
      </c>
      <c r="J3147">
        <v>3176</v>
      </c>
      <c r="K3147">
        <v>5.5</v>
      </c>
      <c r="L3147">
        <v>59873</v>
      </c>
      <c r="M3147">
        <v>6501</v>
      </c>
      <c r="N3147">
        <v>53372</v>
      </c>
      <c r="O3147">
        <v>1.8</v>
      </c>
      <c r="P3147">
        <v>16.3</v>
      </c>
      <c r="Q3147">
        <v>90604</v>
      </c>
      <c r="R3147">
        <v>37956</v>
      </c>
      <c r="S3147">
        <v>52648</v>
      </c>
      <c r="T3147">
        <v>10.3</v>
      </c>
      <c r="U3147">
        <v>24.6</v>
      </c>
      <c r="V3147">
        <v>-30731</v>
      </c>
      <c r="W3147">
        <v>-8.3000000000000007</v>
      </c>
      <c r="X3147">
        <v>32.6</v>
      </c>
      <c r="Y3147">
        <v>2619</v>
      </c>
      <c r="Z3147">
        <v>2620</v>
      </c>
      <c r="AA3147">
        <v>32206</v>
      </c>
      <c r="AB3147">
        <v>0</v>
      </c>
    </row>
    <row r="3148" spans="1:28" x14ac:dyDescent="0.35">
      <c r="A3148">
        <v>2007</v>
      </c>
      <c r="B3148" t="s">
        <v>46</v>
      </c>
      <c r="C3148" t="s">
        <v>61</v>
      </c>
      <c r="D3148">
        <v>51318</v>
      </c>
      <c r="E3148">
        <v>51624</v>
      </c>
      <c r="F3148">
        <v>324628</v>
      </c>
      <c r="G3148">
        <v>339250</v>
      </c>
      <c r="H3148">
        <v>528</v>
      </c>
      <c r="I3148">
        <v>1</v>
      </c>
      <c r="J3148">
        <v>2798</v>
      </c>
      <c r="K3148">
        <v>5.3</v>
      </c>
      <c r="L3148">
        <v>50799</v>
      </c>
      <c r="M3148">
        <v>5514</v>
      </c>
      <c r="N3148">
        <v>45285</v>
      </c>
      <c r="O3148">
        <v>1.6</v>
      </c>
      <c r="P3148">
        <v>15</v>
      </c>
      <c r="Q3148">
        <v>80042</v>
      </c>
      <c r="R3148">
        <v>31896</v>
      </c>
      <c r="S3148">
        <v>48146</v>
      </c>
      <c r="T3148">
        <v>9.4</v>
      </c>
      <c r="U3148">
        <v>23.6</v>
      </c>
      <c r="V3148">
        <v>-29243</v>
      </c>
      <c r="W3148">
        <v>-8.6</v>
      </c>
      <c r="X3148">
        <v>30</v>
      </c>
      <c r="Y3148">
        <v>2170</v>
      </c>
      <c r="Z3148">
        <v>2198</v>
      </c>
      <c r="AA3148">
        <v>26396</v>
      </c>
      <c r="AB3148">
        <v>0</v>
      </c>
    </row>
    <row r="3149" spans="1:28" x14ac:dyDescent="0.35">
      <c r="A3149">
        <v>2007</v>
      </c>
      <c r="B3149" t="s">
        <v>46</v>
      </c>
      <c r="C3149" t="s">
        <v>62</v>
      </c>
      <c r="D3149">
        <v>206264</v>
      </c>
      <c r="E3149">
        <v>207836</v>
      </c>
      <c r="F3149">
        <v>1301869</v>
      </c>
      <c r="G3149">
        <v>1351875</v>
      </c>
      <c r="H3149">
        <v>2100</v>
      </c>
      <c r="I3149">
        <v>1</v>
      </c>
      <c r="J3149">
        <v>9465</v>
      </c>
      <c r="K3149">
        <v>4.5</v>
      </c>
      <c r="L3149">
        <v>188409</v>
      </c>
      <c r="M3149">
        <v>22759</v>
      </c>
      <c r="N3149">
        <v>165650</v>
      </c>
      <c r="O3149">
        <v>1.7</v>
      </c>
      <c r="P3149">
        <v>13.9</v>
      </c>
      <c r="Q3149">
        <v>288421</v>
      </c>
      <c r="R3149">
        <v>103919</v>
      </c>
      <c r="S3149">
        <v>184502</v>
      </c>
      <c r="T3149">
        <v>7.7</v>
      </c>
      <c r="U3149">
        <v>21.3</v>
      </c>
      <c r="V3149">
        <v>-100012</v>
      </c>
      <c r="W3149">
        <v>-7.4</v>
      </c>
      <c r="X3149">
        <v>27.8</v>
      </c>
      <c r="Y3149">
        <v>6863</v>
      </c>
      <c r="Z3149">
        <v>7052</v>
      </c>
      <c r="AA3149">
        <v>84038</v>
      </c>
      <c r="AB3149">
        <v>0</v>
      </c>
    </row>
    <row r="3150" spans="1:28" x14ac:dyDescent="0.35">
      <c r="A3150">
        <v>2007</v>
      </c>
      <c r="B3150" t="s">
        <v>46</v>
      </c>
      <c r="C3150" t="s">
        <v>63</v>
      </c>
      <c r="D3150">
        <v>146073</v>
      </c>
      <c r="E3150">
        <v>146773</v>
      </c>
      <c r="F3150">
        <v>921104</v>
      </c>
      <c r="G3150">
        <v>955562</v>
      </c>
      <c r="H3150">
        <v>1236</v>
      </c>
      <c r="I3150">
        <v>0.8</v>
      </c>
      <c r="J3150">
        <v>5506</v>
      </c>
      <c r="K3150">
        <v>3.7</v>
      </c>
      <c r="L3150">
        <v>116832</v>
      </c>
      <c r="M3150">
        <v>13149</v>
      </c>
      <c r="N3150">
        <v>103683</v>
      </c>
      <c r="O3150">
        <v>1.4</v>
      </c>
      <c r="P3150">
        <v>12.2</v>
      </c>
      <c r="Q3150">
        <v>185748</v>
      </c>
      <c r="R3150">
        <v>61752</v>
      </c>
      <c r="S3150">
        <v>123996</v>
      </c>
      <c r="T3150">
        <v>6.5</v>
      </c>
      <c r="U3150">
        <v>19.399999999999999</v>
      </c>
      <c r="V3150">
        <v>-68916</v>
      </c>
      <c r="W3150">
        <v>-7.2</v>
      </c>
      <c r="X3150">
        <v>24.4</v>
      </c>
      <c r="Y3150">
        <v>4050</v>
      </c>
      <c r="Z3150">
        <v>4140</v>
      </c>
      <c r="AA3150">
        <v>49800</v>
      </c>
      <c r="AB3150">
        <v>0</v>
      </c>
    </row>
    <row r="3151" spans="1:28" x14ac:dyDescent="0.35">
      <c r="A3151">
        <v>2007</v>
      </c>
      <c r="B3151" t="s">
        <v>46</v>
      </c>
      <c r="C3151" t="s">
        <v>64</v>
      </c>
      <c r="D3151">
        <v>112686</v>
      </c>
      <c r="E3151">
        <v>113673</v>
      </c>
      <c r="F3151">
        <v>710849</v>
      </c>
      <c r="G3151">
        <v>734642</v>
      </c>
      <c r="H3151">
        <v>1045</v>
      </c>
      <c r="I3151">
        <v>0.9</v>
      </c>
      <c r="J3151">
        <v>3867</v>
      </c>
      <c r="K3151">
        <v>3.4</v>
      </c>
      <c r="L3151">
        <v>83285</v>
      </c>
      <c r="M3151">
        <v>10392</v>
      </c>
      <c r="N3151">
        <v>72893</v>
      </c>
      <c r="O3151">
        <v>1.4</v>
      </c>
      <c r="P3151">
        <v>11.3</v>
      </c>
      <c r="Q3151">
        <v>130870</v>
      </c>
      <c r="R3151">
        <v>41250</v>
      </c>
      <c r="S3151">
        <v>89620</v>
      </c>
      <c r="T3151">
        <v>5.6</v>
      </c>
      <c r="U3151">
        <v>17.8</v>
      </c>
      <c r="V3151">
        <v>-47585</v>
      </c>
      <c r="W3151">
        <v>-6.5</v>
      </c>
      <c r="X3151">
        <v>22.6</v>
      </c>
      <c r="Y3151">
        <v>2648</v>
      </c>
      <c r="Z3151">
        <v>2729</v>
      </c>
      <c r="AA3151">
        <v>32321</v>
      </c>
      <c r="AB3151">
        <v>0</v>
      </c>
    </row>
    <row r="3152" spans="1:28" x14ac:dyDescent="0.35">
      <c r="A3152">
        <v>2007</v>
      </c>
      <c r="B3152" t="s">
        <v>46</v>
      </c>
      <c r="C3152" t="s">
        <v>65</v>
      </c>
      <c r="D3152">
        <v>93199</v>
      </c>
      <c r="E3152">
        <v>94629</v>
      </c>
      <c r="F3152">
        <v>587025</v>
      </c>
      <c r="G3152">
        <v>604301</v>
      </c>
      <c r="H3152">
        <v>819</v>
      </c>
      <c r="I3152">
        <v>0.9</v>
      </c>
      <c r="J3152">
        <v>2961</v>
      </c>
      <c r="K3152">
        <v>3.1</v>
      </c>
      <c r="L3152">
        <v>64171</v>
      </c>
      <c r="M3152">
        <v>7569</v>
      </c>
      <c r="N3152">
        <v>56602</v>
      </c>
      <c r="O3152">
        <v>1.3</v>
      </c>
      <c r="P3152">
        <v>10.6</v>
      </c>
      <c r="Q3152">
        <v>98723</v>
      </c>
      <c r="R3152">
        <v>29275</v>
      </c>
      <c r="S3152">
        <v>69448</v>
      </c>
      <c r="T3152">
        <v>4.8</v>
      </c>
      <c r="U3152">
        <v>16.3</v>
      </c>
      <c r="V3152">
        <v>-34552</v>
      </c>
      <c r="W3152">
        <v>-5.7</v>
      </c>
      <c r="X3152">
        <v>21.2</v>
      </c>
      <c r="Y3152">
        <v>1825</v>
      </c>
      <c r="Z3152">
        <v>1941</v>
      </c>
      <c r="AA3152">
        <v>22373</v>
      </c>
      <c r="AB3152">
        <v>0</v>
      </c>
    </row>
    <row r="3153" spans="1:28" x14ac:dyDescent="0.35">
      <c r="A3153">
        <v>2007</v>
      </c>
      <c r="B3153" t="s">
        <v>46</v>
      </c>
      <c r="C3153" t="s">
        <v>66</v>
      </c>
      <c r="D3153">
        <v>64592</v>
      </c>
      <c r="E3153">
        <v>66418</v>
      </c>
      <c r="F3153">
        <v>410551</v>
      </c>
      <c r="G3153">
        <v>422065</v>
      </c>
      <c r="H3153">
        <v>835</v>
      </c>
      <c r="I3153">
        <v>1.2</v>
      </c>
      <c r="J3153">
        <v>2406</v>
      </c>
      <c r="K3153">
        <v>3.6</v>
      </c>
      <c r="L3153">
        <v>44543</v>
      </c>
      <c r="M3153">
        <v>6702</v>
      </c>
      <c r="N3153">
        <v>37841</v>
      </c>
      <c r="O3153">
        <v>1.6</v>
      </c>
      <c r="P3153">
        <v>10.6</v>
      </c>
      <c r="Q3153">
        <v>67570</v>
      </c>
      <c r="R3153">
        <v>21329</v>
      </c>
      <c r="S3153">
        <v>46241</v>
      </c>
      <c r="T3153">
        <v>5.0999999999999996</v>
      </c>
      <c r="U3153">
        <v>16</v>
      </c>
      <c r="V3153">
        <v>-23027</v>
      </c>
      <c r="W3153">
        <v>-5.4</v>
      </c>
      <c r="X3153">
        <v>21.2</v>
      </c>
      <c r="Y3153">
        <v>1264</v>
      </c>
      <c r="Z3153">
        <v>1378</v>
      </c>
      <c r="AA3153">
        <v>15490</v>
      </c>
      <c r="AB3153">
        <v>0</v>
      </c>
    </row>
    <row r="3154" spans="1:28" x14ac:dyDescent="0.35">
      <c r="A3154">
        <v>2007</v>
      </c>
      <c r="B3154" t="s">
        <v>46</v>
      </c>
      <c r="C3154" t="s">
        <v>45</v>
      </c>
      <c r="D3154">
        <v>107447</v>
      </c>
      <c r="E3154">
        <v>110999</v>
      </c>
      <c r="F3154">
        <v>689477</v>
      </c>
      <c r="G3154">
        <v>710073</v>
      </c>
      <c r="H3154">
        <v>1478</v>
      </c>
      <c r="I3154">
        <v>1.3</v>
      </c>
      <c r="J3154">
        <v>4242</v>
      </c>
      <c r="K3154">
        <v>3.8</v>
      </c>
      <c r="L3154">
        <v>72101</v>
      </c>
      <c r="M3154">
        <v>11325</v>
      </c>
      <c r="N3154">
        <v>60776</v>
      </c>
      <c r="O3154">
        <v>1.6</v>
      </c>
      <c r="P3154">
        <v>10.199999999999999</v>
      </c>
      <c r="Q3154">
        <v>113292</v>
      </c>
      <c r="R3154">
        <v>37503</v>
      </c>
      <c r="S3154">
        <v>75789</v>
      </c>
      <c r="T3154">
        <v>5.3</v>
      </c>
      <c r="U3154">
        <v>16</v>
      </c>
      <c r="V3154">
        <v>-41191</v>
      </c>
      <c r="W3154">
        <v>-5.8</v>
      </c>
      <c r="X3154">
        <v>20.399999999999999</v>
      </c>
      <c r="Y3154">
        <v>2205</v>
      </c>
      <c r="Z3154">
        <v>2401</v>
      </c>
      <c r="AA3154">
        <v>27512</v>
      </c>
      <c r="AB3154">
        <v>0</v>
      </c>
    </row>
    <row r="3155" spans="1:28" x14ac:dyDescent="0.35">
      <c r="A3155">
        <v>2007</v>
      </c>
      <c r="B3155" t="s">
        <v>47</v>
      </c>
      <c r="C3155" t="s">
        <v>44</v>
      </c>
      <c r="D3155">
        <v>16976</v>
      </c>
      <c r="E3155">
        <v>17681</v>
      </c>
      <c r="F3155">
        <v>438050</v>
      </c>
      <c r="G3155">
        <v>221136</v>
      </c>
      <c r="H3155">
        <v>17517</v>
      </c>
      <c r="I3155">
        <v>198.1</v>
      </c>
      <c r="J3155">
        <v>0</v>
      </c>
      <c r="K3155">
        <v>0</v>
      </c>
      <c r="L3155">
        <v>433829</v>
      </c>
      <c r="M3155">
        <v>433829</v>
      </c>
      <c r="N3155">
        <v>0</v>
      </c>
      <c r="O3155">
        <v>196.2</v>
      </c>
      <c r="P3155">
        <v>196.2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433829</v>
      </c>
      <c r="W3155">
        <v>196.2</v>
      </c>
      <c r="X3155">
        <v>0</v>
      </c>
      <c r="AB3155">
        <v>0</v>
      </c>
    </row>
    <row r="3156" spans="1:28" x14ac:dyDescent="0.35">
      <c r="A3156">
        <v>2007</v>
      </c>
      <c r="B3156" t="s">
        <v>47</v>
      </c>
      <c r="C3156" t="s">
        <v>57</v>
      </c>
      <c r="D3156">
        <v>38362</v>
      </c>
      <c r="E3156">
        <v>39151</v>
      </c>
      <c r="F3156">
        <v>527970</v>
      </c>
      <c r="G3156">
        <v>527392</v>
      </c>
      <c r="H3156">
        <v>516</v>
      </c>
      <c r="I3156">
        <v>1.3</v>
      </c>
      <c r="J3156">
        <v>2554</v>
      </c>
      <c r="K3156">
        <v>6.3</v>
      </c>
      <c r="L3156">
        <v>140234</v>
      </c>
      <c r="M3156">
        <v>4539</v>
      </c>
      <c r="N3156">
        <v>135695</v>
      </c>
      <c r="O3156">
        <v>0.9</v>
      </c>
      <c r="P3156">
        <v>26.6</v>
      </c>
      <c r="Q3156">
        <v>139078</v>
      </c>
      <c r="R3156">
        <v>63663</v>
      </c>
      <c r="S3156">
        <v>75415</v>
      </c>
      <c r="T3156">
        <v>12.1</v>
      </c>
      <c r="U3156">
        <v>26.4</v>
      </c>
      <c r="V3156">
        <v>1156</v>
      </c>
      <c r="W3156">
        <v>0.2</v>
      </c>
      <c r="X3156">
        <v>52.8</v>
      </c>
      <c r="Y3156">
        <v>2169</v>
      </c>
      <c r="Z3156">
        <v>2174</v>
      </c>
      <c r="AA3156">
        <v>55565</v>
      </c>
      <c r="AB3156">
        <v>0</v>
      </c>
    </row>
    <row r="3157" spans="1:28" x14ac:dyDescent="0.35">
      <c r="A3157">
        <v>2007</v>
      </c>
      <c r="B3157" t="s">
        <v>47</v>
      </c>
      <c r="C3157" t="s">
        <v>58</v>
      </c>
      <c r="D3157">
        <v>36922</v>
      </c>
      <c r="E3157">
        <v>37634</v>
      </c>
      <c r="F3157">
        <v>487013</v>
      </c>
      <c r="G3157">
        <v>502025</v>
      </c>
      <c r="H3157">
        <v>615</v>
      </c>
      <c r="I3157">
        <v>1.6</v>
      </c>
      <c r="J3157">
        <v>2038</v>
      </c>
      <c r="K3157">
        <v>5.3</v>
      </c>
      <c r="L3157">
        <v>93463</v>
      </c>
      <c r="M3157">
        <v>9116</v>
      </c>
      <c r="N3157">
        <v>84347</v>
      </c>
      <c r="O3157">
        <v>1.8</v>
      </c>
      <c r="P3157">
        <v>18.600000000000001</v>
      </c>
      <c r="Q3157">
        <v>123487</v>
      </c>
      <c r="R3157">
        <v>50034</v>
      </c>
      <c r="S3157">
        <v>73453</v>
      </c>
      <c r="T3157">
        <v>10</v>
      </c>
      <c r="U3157">
        <v>24.6</v>
      </c>
      <c r="V3157">
        <v>-30024</v>
      </c>
      <c r="W3157">
        <v>-6</v>
      </c>
      <c r="X3157">
        <v>37.200000000000003</v>
      </c>
      <c r="Y3157">
        <v>1696</v>
      </c>
      <c r="Z3157">
        <v>1702</v>
      </c>
      <c r="AA3157">
        <v>43250</v>
      </c>
      <c r="AB3157">
        <v>0</v>
      </c>
    </row>
    <row r="3158" spans="1:28" x14ac:dyDescent="0.35">
      <c r="A3158">
        <v>2007</v>
      </c>
      <c r="B3158" t="s">
        <v>47</v>
      </c>
      <c r="C3158" t="s">
        <v>59</v>
      </c>
      <c r="D3158">
        <v>32598</v>
      </c>
      <c r="E3158">
        <v>33543</v>
      </c>
      <c r="F3158">
        <v>430691</v>
      </c>
      <c r="G3158">
        <v>442009</v>
      </c>
      <c r="H3158">
        <v>597</v>
      </c>
      <c r="I3158">
        <v>1.8</v>
      </c>
      <c r="J3158">
        <v>1678</v>
      </c>
      <c r="K3158">
        <v>4.9000000000000004</v>
      </c>
      <c r="L3158">
        <v>75526</v>
      </c>
      <c r="M3158">
        <v>8729</v>
      </c>
      <c r="N3158">
        <v>66797</v>
      </c>
      <c r="O3158">
        <v>2</v>
      </c>
      <c r="P3158">
        <v>17.100000000000001</v>
      </c>
      <c r="Q3158">
        <v>98162</v>
      </c>
      <c r="R3158">
        <v>40954</v>
      </c>
      <c r="S3158">
        <v>57208</v>
      </c>
      <c r="T3158">
        <v>9.3000000000000007</v>
      </c>
      <c r="U3158">
        <v>22.2</v>
      </c>
      <c r="V3158">
        <v>-22636</v>
      </c>
      <c r="W3158">
        <v>-5.0999999999999996</v>
      </c>
      <c r="X3158">
        <v>34.200000000000003</v>
      </c>
      <c r="Y3158">
        <v>1334</v>
      </c>
      <c r="Z3158">
        <v>1341</v>
      </c>
      <c r="AA3158">
        <v>34245</v>
      </c>
      <c r="AB3158">
        <v>0</v>
      </c>
    </row>
    <row r="3159" spans="1:28" x14ac:dyDescent="0.35">
      <c r="A3159">
        <v>2007</v>
      </c>
      <c r="B3159" t="s">
        <v>47</v>
      </c>
      <c r="C3159" t="s">
        <v>60</v>
      </c>
      <c r="D3159">
        <v>29663</v>
      </c>
      <c r="E3159">
        <v>30798</v>
      </c>
      <c r="F3159">
        <v>390367</v>
      </c>
      <c r="G3159">
        <v>399244</v>
      </c>
      <c r="H3159">
        <v>652</v>
      </c>
      <c r="I3159">
        <v>2.1</v>
      </c>
      <c r="J3159">
        <v>1373</v>
      </c>
      <c r="K3159">
        <v>4.4000000000000004</v>
      </c>
      <c r="L3159">
        <v>64500</v>
      </c>
      <c r="M3159">
        <v>7970</v>
      </c>
      <c r="N3159">
        <v>56530</v>
      </c>
      <c r="O3159">
        <v>2</v>
      </c>
      <c r="P3159">
        <v>16.2</v>
      </c>
      <c r="Q3159">
        <v>82254</v>
      </c>
      <c r="R3159">
        <v>32193</v>
      </c>
      <c r="S3159">
        <v>50061</v>
      </c>
      <c r="T3159">
        <v>8.1</v>
      </c>
      <c r="U3159">
        <v>20.6</v>
      </c>
      <c r="V3159">
        <v>-17754</v>
      </c>
      <c r="W3159">
        <v>-4.4000000000000004</v>
      </c>
      <c r="X3159">
        <v>32.4</v>
      </c>
      <c r="Y3159">
        <v>999</v>
      </c>
      <c r="Z3159">
        <v>1030</v>
      </c>
      <c r="AA3159">
        <v>25983</v>
      </c>
      <c r="AB3159">
        <v>0</v>
      </c>
    </row>
    <row r="3160" spans="1:28" x14ac:dyDescent="0.35">
      <c r="A3160">
        <v>2007</v>
      </c>
      <c r="B3160" t="s">
        <v>47</v>
      </c>
      <c r="C3160" t="s">
        <v>61</v>
      </c>
      <c r="D3160">
        <v>28299</v>
      </c>
      <c r="E3160">
        <v>29270</v>
      </c>
      <c r="F3160">
        <v>372510</v>
      </c>
      <c r="G3160">
        <v>384513</v>
      </c>
      <c r="H3160">
        <v>333</v>
      </c>
      <c r="I3160">
        <v>1.1000000000000001</v>
      </c>
      <c r="J3160">
        <v>1374</v>
      </c>
      <c r="K3160">
        <v>4.5999999999999996</v>
      </c>
      <c r="L3160">
        <v>52916</v>
      </c>
      <c r="M3160">
        <v>4930</v>
      </c>
      <c r="N3160">
        <v>47986</v>
      </c>
      <c r="O3160">
        <v>1.3</v>
      </c>
      <c r="P3160">
        <v>13.8</v>
      </c>
      <c r="Q3160">
        <v>76921</v>
      </c>
      <c r="R3160">
        <v>29196</v>
      </c>
      <c r="S3160">
        <v>47725</v>
      </c>
      <c r="T3160">
        <v>7.6</v>
      </c>
      <c r="U3160">
        <v>20</v>
      </c>
      <c r="V3160">
        <v>-24005</v>
      </c>
      <c r="W3160">
        <v>-6.2</v>
      </c>
      <c r="X3160">
        <v>27.6</v>
      </c>
      <c r="Y3160">
        <v>890</v>
      </c>
      <c r="Z3160">
        <v>928</v>
      </c>
      <c r="AA3160">
        <v>22993</v>
      </c>
      <c r="AB3160">
        <v>0</v>
      </c>
    </row>
    <row r="3161" spans="1:28" x14ac:dyDescent="0.35">
      <c r="A3161">
        <v>2007</v>
      </c>
      <c r="B3161" t="s">
        <v>47</v>
      </c>
      <c r="C3161" t="s">
        <v>62</v>
      </c>
      <c r="D3161">
        <v>118677</v>
      </c>
      <c r="E3161">
        <v>123808</v>
      </c>
      <c r="F3161">
        <v>1560177</v>
      </c>
      <c r="G3161">
        <v>1602506</v>
      </c>
      <c r="H3161">
        <v>1510</v>
      </c>
      <c r="I3161">
        <v>1.2</v>
      </c>
      <c r="J3161">
        <v>5459</v>
      </c>
      <c r="K3161">
        <v>4.3</v>
      </c>
      <c r="L3161">
        <v>206433</v>
      </c>
      <c r="M3161">
        <v>24967</v>
      </c>
      <c r="N3161">
        <v>181466</v>
      </c>
      <c r="O3161">
        <v>1.6</v>
      </c>
      <c r="P3161">
        <v>12.9</v>
      </c>
      <c r="Q3161">
        <v>291091</v>
      </c>
      <c r="R3161">
        <v>101585</v>
      </c>
      <c r="S3161">
        <v>189506</v>
      </c>
      <c r="T3161">
        <v>6.3</v>
      </c>
      <c r="U3161">
        <v>18.2</v>
      </c>
      <c r="V3161">
        <v>-84658</v>
      </c>
      <c r="W3161">
        <v>-5.3</v>
      </c>
      <c r="X3161">
        <v>25.8</v>
      </c>
      <c r="Y3161">
        <v>2890</v>
      </c>
      <c r="Z3161">
        <v>3021</v>
      </c>
      <c r="AA3161">
        <v>74653</v>
      </c>
      <c r="AB3161">
        <v>0</v>
      </c>
    </row>
    <row r="3162" spans="1:28" x14ac:dyDescent="0.35">
      <c r="A3162">
        <v>2007</v>
      </c>
      <c r="B3162" t="s">
        <v>47</v>
      </c>
      <c r="C3162" t="s">
        <v>63</v>
      </c>
      <c r="D3162">
        <v>86546</v>
      </c>
      <c r="E3162">
        <v>88575</v>
      </c>
      <c r="F3162">
        <v>1133843</v>
      </c>
      <c r="G3162">
        <v>1165282</v>
      </c>
      <c r="H3162">
        <v>861</v>
      </c>
      <c r="I3162">
        <v>1</v>
      </c>
      <c r="J3162">
        <v>2863</v>
      </c>
      <c r="K3162">
        <v>3.2</v>
      </c>
      <c r="L3162">
        <v>126344</v>
      </c>
      <c r="M3162">
        <v>15462</v>
      </c>
      <c r="N3162">
        <v>110882</v>
      </c>
      <c r="O3162">
        <v>1.3</v>
      </c>
      <c r="P3162">
        <v>10.8</v>
      </c>
      <c r="Q3162">
        <v>189221</v>
      </c>
      <c r="R3162">
        <v>59163</v>
      </c>
      <c r="S3162">
        <v>130058</v>
      </c>
      <c r="T3162">
        <v>5.0999999999999996</v>
      </c>
      <c r="U3162">
        <v>16.2</v>
      </c>
      <c r="V3162">
        <v>-62877</v>
      </c>
      <c r="W3162">
        <v>-5.4</v>
      </c>
      <c r="X3162">
        <v>21.6</v>
      </c>
      <c r="Y3162">
        <v>1706</v>
      </c>
      <c r="Z3162">
        <v>1764</v>
      </c>
      <c r="AA3162">
        <v>44186</v>
      </c>
      <c r="AB3162">
        <v>0</v>
      </c>
    </row>
    <row r="3163" spans="1:28" x14ac:dyDescent="0.35">
      <c r="A3163">
        <v>2007</v>
      </c>
      <c r="B3163" t="s">
        <v>47</v>
      </c>
      <c r="C3163" t="s">
        <v>64</v>
      </c>
      <c r="D3163">
        <v>69404</v>
      </c>
      <c r="E3163">
        <v>72482</v>
      </c>
      <c r="F3163">
        <v>909092</v>
      </c>
      <c r="G3163">
        <v>932574</v>
      </c>
      <c r="H3163">
        <v>807</v>
      </c>
      <c r="I3163">
        <v>1.1000000000000001</v>
      </c>
      <c r="J3163">
        <v>2408</v>
      </c>
      <c r="K3163">
        <v>3.3</v>
      </c>
      <c r="L3163">
        <v>93686</v>
      </c>
      <c r="M3163">
        <v>12069</v>
      </c>
      <c r="N3163">
        <v>81617</v>
      </c>
      <c r="O3163">
        <v>1.3</v>
      </c>
      <c r="P3163">
        <v>10</v>
      </c>
      <c r="Q3163">
        <v>140650</v>
      </c>
      <c r="R3163">
        <v>43248</v>
      </c>
      <c r="S3163">
        <v>97402</v>
      </c>
      <c r="T3163">
        <v>4.5999999999999996</v>
      </c>
      <c r="U3163">
        <v>15.1</v>
      </c>
      <c r="V3163">
        <v>-46964</v>
      </c>
      <c r="W3163">
        <v>-5.0999999999999996</v>
      </c>
      <c r="X3163">
        <v>20</v>
      </c>
      <c r="Y3163">
        <v>1164</v>
      </c>
      <c r="Z3163">
        <v>1247</v>
      </c>
      <c r="AA3163">
        <v>30233</v>
      </c>
      <c r="AB3163">
        <v>0</v>
      </c>
    </row>
    <row r="3164" spans="1:28" x14ac:dyDescent="0.35">
      <c r="A3164">
        <v>2007</v>
      </c>
      <c r="B3164" t="s">
        <v>47</v>
      </c>
      <c r="C3164" t="s">
        <v>65</v>
      </c>
      <c r="D3164">
        <v>56979</v>
      </c>
      <c r="E3164">
        <v>60612</v>
      </c>
      <c r="F3164">
        <v>749118</v>
      </c>
      <c r="G3164">
        <v>764002</v>
      </c>
      <c r="H3164">
        <v>776</v>
      </c>
      <c r="I3164">
        <v>1.3</v>
      </c>
      <c r="J3164">
        <v>2056</v>
      </c>
      <c r="K3164">
        <v>3.4</v>
      </c>
      <c r="L3164">
        <v>76495</v>
      </c>
      <c r="M3164">
        <v>11163</v>
      </c>
      <c r="N3164">
        <v>65332</v>
      </c>
      <c r="O3164">
        <v>1.5</v>
      </c>
      <c r="P3164">
        <v>10</v>
      </c>
      <c r="Q3164">
        <v>106262</v>
      </c>
      <c r="R3164">
        <v>30884</v>
      </c>
      <c r="S3164">
        <v>75378</v>
      </c>
      <c r="T3164">
        <v>4</v>
      </c>
      <c r="U3164">
        <v>13.9</v>
      </c>
      <c r="V3164">
        <v>-29767</v>
      </c>
      <c r="W3164">
        <v>-3.9</v>
      </c>
      <c r="X3164">
        <v>20</v>
      </c>
      <c r="Y3164">
        <v>811</v>
      </c>
      <c r="Z3164">
        <v>926</v>
      </c>
      <c r="AA3164">
        <v>20909</v>
      </c>
      <c r="AB3164">
        <v>0</v>
      </c>
    </row>
    <row r="3165" spans="1:28" x14ac:dyDescent="0.35">
      <c r="A3165">
        <v>2007</v>
      </c>
      <c r="B3165" t="s">
        <v>47</v>
      </c>
      <c r="C3165" t="s">
        <v>66</v>
      </c>
      <c r="D3165">
        <v>44110</v>
      </c>
      <c r="E3165">
        <v>48932</v>
      </c>
      <c r="F3165">
        <v>583109</v>
      </c>
      <c r="G3165">
        <v>592823</v>
      </c>
      <c r="H3165">
        <v>1010</v>
      </c>
      <c r="I3165">
        <v>2</v>
      </c>
      <c r="J3165">
        <v>2047</v>
      </c>
      <c r="K3165">
        <v>4.0999999999999996</v>
      </c>
      <c r="L3165">
        <v>61592</v>
      </c>
      <c r="M3165">
        <v>10944</v>
      </c>
      <c r="N3165">
        <v>50648</v>
      </c>
      <c r="O3165">
        <v>1.8</v>
      </c>
      <c r="P3165">
        <v>10.4</v>
      </c>
      <c r="Q3165">
        <v>81019</v>
      </c>
      <c r="R3165">
        <v>24782</v>
      </c>
      <c r="S3165">
        <v>56237</v>
      </c>
      <c r="T3165">
        <v>4.2</v>
      </c>
      <c r="U3165">
        <v>13.7</v>
      </c>
      <c r="V3165">
        <v>-19427</v>
      </c>
      <c r="W3165">
        <v>-3.3</v>
      </c>
      <c r="X3165">
        <v>20.8</v>
      </c>
      <c r="Y3165">
        <v>600</v>
      </c>
      <c r="Z3165">
        <v>722</v>
      </c>
      <c r="AA3165">
        <v>15599</v>
      </c>
      <c r="AB3165">
        <v>0</v>
      </c>
    </row>
    <row r="3166" spans="1:28" x14ac:dyDescent="0.35">
      <c r="A3166">
        <v>2007</v>
      </c>
      <c r="B3166" t="s">
        <v>47</v>
      </c>
      <c r="C3166" t="s">
        <v>45</v>
      </c>
      <c r="D3166">
        <v>85630</v>
      </c>
      <c r="E3166">
        <v>95975</v>
      </c>
      <c r="F3166">
        <v>1140443</v>
      </c>
      <c r="G3166">
        <v>1162193</v>
      </c>
      <c r="H3166">
        <v>1957</v>
      </c>
      <c r="I3166">
        <v>2</v>
      </c>
      <c r="J3166">
        <v>4096</v>
      </c>
      <c r="K3166">
        <v>4.2</v>
      </c>
      <c r="L3166">
        <v>113785</v>
      </c>
      <c r="M3166">
        <v>21851</v>
      </c>
      <c r="N3166">
        <v>91934</v>
      </c>
      <c r="O3166">
        <v>1.9</v>
      </c>
      <c r="P3166">
        <v>9.8000000000000007</v>
      </c>
      <c r="Q3166">
        <v>157285</v>
      </c>
      <c r="R3166">
        <v>49239</v>
      </c>
      <c r="S3166">
        <v>108046</v>
      </c>
      <c r="T3166">
        <v>4.2</v>
      </c>
      <c r="U3166">
        <v>13.5</v>
      </c>
      <c r="V3166">
        <v>-43500</v>
      </c>
      <c r="W3166">
        <v>-3.7</v>
      </c>
      <c r="X3166">
        <v>19.600000000000001</v>
      </c>
      <c r="Y3166">
        <v>1188</v>
      </c>
      <c r="Z3166">
        <v>1507</v>
      </c>
      <c r="AA3166">
        <v>31212</v>
      </c>
      <c r="AB3166">
        <v>0</v>
      </c>
    </row>
    <row r="3167" spans="1:28" x14ac:dyDescent="0.35">
      <c r="A3167">
        <v>2007</v>
      </c>
      <c r="B3167" t="s">
        <v>48</v>
      </c>
      <c r="C3167" t="s">
        <v>44</v>
      </c>
      <c r="D3167">
        <v>7205</v>
      </c>
      <c r="E3167">
        <v>8005</v>
      </c>
      <c r="F3167">
        <v>415302</v>
      </c>
      <c r="G3167">
        <v>209732</v>
      </c>
      <c r="H3167">
        <v>7938</v>
      </c>
      <c r="I3167">
        <v>198.3</v>
      </c>
      <c r="J3167">
        <v>0</v>
      </c>
      <c r="K3167">
        <v>0</v>
      </c>
      <c r="L3167">
        <v>411140</v>
      </c>
      <c r="M3167">
        <v>411140</v>
      </c>
      <c r="N3167">
        <v>0</v>
      </c>
      <c r="O3167">
        <v>196</v>
      </c>
      <c r="P3167">
        <v>196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411140</v>
      </c>
      <c r="W3167">
        <v>196</v>
      </c>
      <c r="X3167">
        <v>0</v>
      </c>
      <c r="AB3167">
        <v>0</v>
      </c>
    </row>
    <row r="3168" spans="1:28" x14ac:dyDescent="0.35">
      <c r="A3168">
        <v>2007</v>
      </c>
      <c r="B3168" t="s">
        <v>48</v>
      </c>
      <c r="C3168" t="s">
        <v>57</v>
      </c>
      <c r="D3168">
        <v>19104</v>
      </c>
      <c r="E3168">
        <v>21621</v>
      </c>
      <c r="F3168">
        <v>583129</v>
      </c>
      <c r="G3168">
        <v>582529</v>
      </c>
      <c r="H3168">
        <v>608</v>
      </c>
      <c r="I3168">
        <v>2.8</v>
      </c>
      <c r="J3168">
        <v>1293</v>
      </c>
      <c r="K3168">
        <v>5.9</v>
      </c>
      <c r="L3168">
        <v>153034</v>
      </c>
      <c r="M3168">
        <v>9205</v>
      </c>
      <c r="N3168">
        <v>143829</v>
      </c>
      <c r="O3168">
        <v>1.6</v>
      </c>
      <c r="P3168">
        <v>26.3</v>
      </c>
      <c r="Q3168">
        <v>151833</v>
      </c>
      <c r="R3168">
        <v>69196</v>
      </c>
      <c r="S3168">
        <v>82637</v>
      </c>
      <c r="T3168">
        <v>11.9</v>
      </c>
      <c r="U3168">
        <v>26.1</v>
      </c>
      <c r="V3168">
        <v>1201</v>
      </c>
      <c r="W3168">
        <v>0.2</v>
      </c>
      <c r="X3168">
        <v>52.2</v>
      </c>
      <c r="Y3168">
        <v>987</v>
      </c>
      <c r="Z3168">
        <v>1004</v>
      </c>
      <c r="AA3168">
        <v>58612</v>
      </c>
      <c r="AB3168">
        <v>0</v>
      </c>
    </row>
    <row r="3169" spans="1:28" x14ac:dyDescent="0.35">
      <c r="A3169">
        <v>2007</v>
      </c>
      <c r="B3169" t="s">
        <v>48</v>
      </c>
      <c r="C3169" t="s">
        <v>58</v>
      </c>
      <c r="D3169">
        <v>18383</v>
      </c>
      <c r="E3169">
        <v>19741</v>
      </c>
      <c r="F3169">
        <v>547899</v>
      </c>
      <c r="G3169">
        <v>552134</v>
      </c>
      <c r="H3169">
        <v>515</v>
      </c>
      <c r="I3169">
        <v>2.6</v>
      </c>
      <c r="J3169">
        <v>879</v>
      </c>
      <c r="K3169">
        <v>4.4000000000000004</v>
      </c>
      <c r="L3169">
        <v>106235</v>
      </c>
      <c r="M3169">
        <v>12334</v>
      </c>
      <c r="N3169">
        <v>93901</v>
      </c>
      <c r="O3169">
        <v>2.2000000000000002</v>
      </c>
      <c r="P3169">
        <v>19.2</v>
      </c>
      <c r="Q3169">
        <v>114704</v>
      </c>
      <c r="R3169">
        <v>46147</v>
      </c>
      <c r="S3169">
        <v>68557</v>
      </c>
      <c r="T3169">
        <v>8.4</v>
      </c>
      <c r="U3169">
        <v>20.8</v>
      </c>
      <c r="V3169">
        <v>-8469</v>
      </c>
      <c r="W3169">
        <v>-1.6</v>
      </c>
      <c r="X3169">
        <v>38.4</v>
      </c>
      <c r="Y3169">
        <v>677</v>
      </c>
      <c r="Z3169">
        <v>692</v>
      </c>
      <c r="AA3169">
        <v>38168</v>
      </c>
      <c r="AB3169">
        <v>0</v>
      </c>
    </row>
    <row r="3170" spans="1:28" x14ac:dyDescent="0.35">
      <c r="A3170">
        <v>2007</v>
      </c>
      <c r="B3170" t="s">
        <v>48</v>
      </c>
      <c r="C3170" t="s">
        <v>59</v>
      </c>
      <c r="D3170">
        <v>17056</v>
      </c>
      <c r="E3170">
        <v>18914</v>
      </c>
      <c r="F3170">
        <v>506765</v>
      </c>
      <c r="G3170">
        <v>507640</v>
      </c>
      <c r="H3170">
        <v>611</v>
      </c>
      <c r="I3170">
        <v>3.2</v>
      </c>
      <c r="J3170">
        <v>703</v>
      </c>
      <c r="K3170">
        <v>3.7</v>
      </c>
      <c r="L3170">
        <v>92195</v>
      </c>
      <c r="M3170">
        <v>11550</v>
      </c>
      <c r="N3170">
        <v>80645</v>
      </c>
      <c r="O3170">
        <v>2.2999999999999998</v>
      </c>
      <c r="P3170">
        <v>18.2</v>
      </c>
      <c r="Q3170">
        <v>93944</v>
      </c>
      <c r="R3170">
        <v>36650</v>
      </c>
      <c r="S3170">
        <v>57294</v>
      </c>
      <c r="T3170">
        <v>7.2</v>
      </c>
      <c r="U3170">
        <v>18.5</v>
      </c>
      <c r="V3170">
        <v>-1749</v>
      </c>
      <c r="W3170">
        <v>-0.3</v>
      </c>
      <c r="X3170">
        <v>36.4</v>
      </c>
      <c r="Y3170">
        <v>506</v>
      </c>
      <c r="Z3170">
        <v>506</v>
      </c>
      <c r="AA3170">
        <v>29257</v>
      </c>
      <c r="AB3170">
        <v>0</v>
      </c>
    </row>
    <row r="3171" spans="1:28" x14ac:dyDescent="0.35">
      <c r="A3171">
        <v>2007</v>
      </c>
      <c r="B3171" t="s">
        <v>48</v>
      </c>
      <c r="C3171" t="s">
        <v>60</v>
      </c>
      <c r="D3171">
        <v>16018</v>
      </c>
      <c r="E3171">
        <v>18824</v>
      </c>
      <c r="F3171">
        <v>474420</v>
      </c>
      <c r="G3171">
        <v>475550</v>
      </c>
      <c r="H3171">
        <v>761</v>
      </c>
      <c r="I3171">
        <v>4</v>
      </c>
      <c r="J3171">
        <v>720</v>
      </c>
      <c r="K3171">
        <v>3.8</v>
      </c>
      <c r="L3171">
        <v>84046</v>
      </c>
      <c r="M3171">
        <v>12851</v>
      </c>
      <c r="N3171">
        <v>71195</v>
      </c>
      <c r="O3171">
        <v>2.7</v>
      </c>
      <c r="P3171">
        <v>17.7</v>
      </c>
      <c r="Q3171">
        <v>86306</v>
      </c>
      <c r="R3171">
        <v>34454</v>
      </c>
      <c r="S3171">
        <v>51852</v>
      </c>
      <c r="T3171">
        <v>7.2</v>
      </c>
      <c r="U3171">
        <v>18.100000000000001</v>
      </c>
      <c r="V3171">
        <v>-2260</v>
      </c>
      <c r="W3171">
        <v>-0.4</v>
      </c>
      <c r="X3171">
        <v>35.4</v>
      </c>
      <c r="Y3171">
        <v>434</v>
      </c>
      <c r="Z3171">
        <v>440</v>
      </c>
      <c r="AA3171">
        <v>24741</v>
      </c>
      <c r="AB3171">
        <v>0</v>
      </c>
    </row>
    <row r="3172" spans="1:28" x14ac:dyDescent="0.35">
      <c r="A3172">
        <v>2007</v>
      </c>
      <c r="B3172" t="s">
        <v>48</v>
      </c>
      <c r="C3172" t="s">
        <v>61</v>
      </c>
      <c r="D3172">
        <v>15499</v>
      </c>
      <c r="E3172">
        <v>17392</v>
      </c>
      <c r="F3172">
        <v>462238</v>
      </c>
      <c r="G3172">
        <v>471906</v>
      </c>
      <c r="H3172">
        <v>361</v>
      </c>
      <c r="I3172">
        <v>2</v>
      </c>
      <c r="J3172">
        <v>871</v>
      </c>
      <c r="K3172">
        <v>4.9000000000000004</v>
      </c>
      <c r="L3172">
        <v>65614</v>
      </c>
      <c r="M3172">
        <v>7504</v>
      </c>
      <c r="N3172">
        <v>58110</v>
      </c>
      <c r="O3172">
        <v>1.6</v>
      </c>
      <c r="P3172">
        <v>13.9</v>
      </c>
      <c r="Q3172">
        <v>84949</v>
      </c>
      <c r="R3172">
        <v>32576</v>
      </c>
      <c r="S3172">
        <v>52373</v>
      </c>
      <c r="T3172">
        <v>6.9</v>
      </c>
      <c r="U3172">
        <v>18</v>
      </c>
      <c r="V3172">
        <v>-19335</v>
      </c>
      <c r="W3172">
        <v>-4.0999999999999996</v>
      </c>
      <c r="X3172">
        <v>27.8</v>
      </c>
      <c r="Y3172">
        <v>380</v>
      </c>
      <c r="Z3172">
        <v>412</v>
      </c>
      <c r="AA3172">
        <v>22109</v>
      </c>
      <c r="AB3172">
        <v>0</v>
      </c>
    </row>
    <row r="3173" spans="1:28" x14ac:dyDescent="0.35">
      <c r="A3173">
        <v>2007</v>
      </c>
      <c r="B3173" t="s">
        <v>48</v>
      </c>
      <c r="C3173" t="s">
        <v>62</v>
      </c>
      <c r="D3173">
        <v>67896</v>
      </c>
      <c r="E3173">
        <v>80398</v>
      </c>
      <c r="F3173">
        <v>2020455</v>
      </c>
      <c r="G3173">
        <v>2059193</v>
      </c>
      <c r="H3173">
        <v>2065</v>
      </c>
      <c r="I3173">
        <v>2.5</v>
      </c>
      <c r="J3173">
        <v>4518</v>
      </c>
      <c r="K3173">
        <v>5.5</v>
      </c>
      <c r="L3173">
        <v>272725</v>
      </c>
      <c r="M3173">
        <v>38994</v>
      </c>
      <c r="N3173">
        <v>233731</v>
      </c>
      <c r="O3173">
        <v>1.9</v>
      </c>
      <c r="P3173">
        <v>13.2</v>
      </c>
      <c r="Q3173">
        <v>350201</v>
      </c>
      <c r="R3173">
        <v>122897</v>
      </c>
      <c r="S3173">
        <v>227304</v>
      </c>
      <c r="T3173">
        <v>6</v>
      </c>
      <c r="U3173">
        <v>17</v>
      </c>
      <c r="V3173">
        <v>-77476</v>
      </c>
      <c r="W3173">
        <v>-3.8</v>
      </c>
      <c r="X3173">
        <v>26.4</v>
      </c>
      <c r="Y3173">
        <v>1322</v>
      </c>
      <c r="Z3173">
        <v>1544</v>
      </c>
      <c r="AA3173">
        <v>76569</v>
      </c>
      <c r="AB3173">
        <v>0</v>
      </c>
    </row>
    <row r="3174" spans="1:28" x14ac:dyDescent="0.35">
      <c r="A3174">
        <v>2007</v>
      </c>
      <c r="B3174" t="s">
        <v>48</v>
      </c>
      <c r="C3174" t="s">
        <v>63</v>
      </c>
      <c r="D3174">
        <v>50359</v>
      </c>
      <c r="E3174">
        <v>55418</v>
      </c>
      <c r="F3174">
        <v>1489466</v>
      </c>
      <c r="G3174">
        <v>1516760</v>
      </c>
      <c r="H3174">
        <v>1031</v>
      </c>
      <c r="I3174">
        <v>1.8</v>
      </c>
      <c r="J3174">
        <v>2068</v>
      </c>
      <c r="K3174">
        <v>3.7</v>
      </c>
      <c r="L3174">
        <v>168897</v>
      </c>
      <c r="M3174">
        <v>23850</v>
      </c>
      <c r="N3174">
        <v>145047</v>
      </c>
      <c r="O3174">
        <v>1.6</v>
      </c>
      <c r="P3174">
        <v>11.1</v>
      </c>
      <c r="Q3174">
        <v>223484</v>
      </c>
      <c r="R3174">
        <v>69039</v>
      </c>
      <c r="S3174">
        <v>154445</v>
      </c>
      <c r="T3174">
        <v>4.5999999999999996</v>
      </c>
      <c r="U3174">
        <v>14.7</v>
      </c>
      <c r="V3174">
        <v>-54587</v>
      </c>
      <c r="W3174">
        <v>-3.6</v>
      </c>
      <c r="X3174">
        <v>22.2</v>
      </c>
      <c r="Y3174">
        <v>732</v>
      </c>
      <c r="Z3174">
        <v>812</v>
      </c>
      <c r="AA3174">
        <v>42655</v>
      </c>
      <c r="AB3174">
        <v>0</v>
      </c>
    </row>
    <row r="3175" spans="1:28" x14ac:dyDescent="0.35">
      <c r="A3175">
        <v>2007</v>
      </c>
      <c r="B3175" t="s">
        <v>48</v>
      </c>
      <c r="C3175" t="s">
        <v>64</v>
      </c>
      <c r="D3175">
        <v>43236</v>
      </c>
      <c r="E3175">
        <v>50655</v>
      </c>
      <c r="F3175">
        <v>1284135</v>
      </c>
      <c r="G3175">
        <v>1306971</v>
      </c>
      <c r="H3175">
        <v>1197</v>
      </c>
      <c r="I3175">
        <v>2.2999999999999998</v>
      </c>
      <c r="J3175">
        <v>2084</v>
      </c>
      <c r="K3175">
        <v>4.0999999999999996</v>
      </c>
      <c r="L3175">
        <v>139780</v>
      </c>
      <c r="M3175">
        <v>23243</v>
      </c>
      <c r="N3175">
        <v>116537</v>
      </c>
      <c r="O3175">
        <v>1.8</v>
      </c>
      <c r="P3175">
        <v>10.7</v>
      </c>
      <c r="Q3175">
        <v>185452</v>
      </c>
      <c r="R3175">
        <v>57833</v>
      </c>
      <c r="S3175">
        <v>127619</v>
      </c>
      <c r="T3175">
        <v>4.4000000000000004</v>
      </c>
      <c r="U3175">
        <v>14.2</v>
      </c>
      <c r="V3175">
        <v>-45672</v>
      </c>
      <c r="W3175">
        <v>-3.5</v>
      </c>
      <c r="X3175">
        <v>21.4</v>
      </c>
      <c r="Y3175">
        <v>591</v>
      </c>
      <c r="Z3175">
        <v>674</v>
      </c>
      <c r="AA3175">
        <v>34384</v>
      </c>
      <c r="AB3175">
        <v>0</v>
      </c>
    </row>
    <row r="3176" spans="1:28" x14ac:dyDescent="0.35">
      <c r="A3176">
        <v>2007</v>
      </c>
      <c r="B3176" t="s">
        <v>48</v>
      </c>
      <c r="C3176" t="s">
        <v>65</v>
      </c>
      <c r="D3176">
        <v>37234</v>
      </c>
      <c r="E3176">
        <v>46643</v>
      </c>
      <c r="F3176">
        <v>1112918</v>
      </c>
      <c r="G3176">
        <v>1124960</v>
      </c>
      <c r="H3176">
        <v>1441</v>
      </c>
      <c r="I3176">
        <v>3.1</v>
      </c>
      <c r="J3176">
        <v>2004</v>
      </c>
      <c r="K3176">
        <v>4.3</v>
      </c>
      <c r="L3176">
        <v>123575</v>
      </c>
      <c r="M3176">
        <v>24361</v>
      </c>
      <c r="N3176">
        <v>99214</v>
      </c>
      <c r="O3176">
        <v>2.2000000000000002</v>
      </c>
      <c r="P3176">
        <v>11</v>
      </c>
      <c r="Q3176">
        <v>147658</v>
      </c>
      <c r="R3176">
        <v>43248</v>
      </c>
      <c r="S3176">
        <v>104410</v>
      </c>
      <c r="T3176">
        <v>3.8</v>
      </c>
      <c r="U3176">
        <v>13.1</v>
      </c>
      <c r="V3176">
        <v>-24083</v>
      </c>
      <c r="W3176">
        <v>-2.1</v>
      </c>
      <c r="X3176">
        <v>22</v>
      </c>
      <c r="Y3176">
        <v>424</v>
      </c>
      <c r="Z3176">
        <v>568</v>
      </c>
      <c r="AA3176">
        <v>24854</v>
      </c>
      <c r="AB3176">
        <v>0</v>
      </c>
    </row>
    <row r="3177" spans="1:28" x14ac:dyDescent="0.35">
      <c r="A3177">
        <v>2007</v>
      </c>
      <c r="B3177" t="s">
        <v>48</v>
      </c>
      <c r="C3177" t="s">
        <v>66</v>
      </c>
      <c r="D3177">
        <v>32076</v>
      </c>
      <c r="E3177">
        <v>44651</v>
      </c>
      <c r="F3177">
        <v>963420</v>
      </c>
      <c r="G3177">
        <v>973310</v>
      </c>
      <c r="H3177">
        <v>1571</v>
      </c>
      <c r="I3177">
        <v>3.5</v>
      </c>
      <c r="J3177">
        <v>2381</v>
      </c>
      <c r="K3177">
        <v>5.3</v>
      </c>
      <c r="L3177">
        <v>110484</v>
      </c>
      <c r="M3177">
        <v>22699</v>
      </c>
      <c r="N3177">
        <v>87785</v>
      </c>
      <c r="O3177">
        <v>2.2999999999999998</v>
      </c>
      <c r="P3177">
        <v>11.4</v>
      </c>
      <c r="Q3177">
        <v>130264</v>
      </c>
      <c r="R3177">
        <v>39481</v>
      </c>
      <c r="S3177">
        <v>90783</v>
      </c>
      <c r="T3177">
        <v>4.0999999999999996</v>
      </c>
      <c r="U3177">
        <v>13.4</v>
      </c>
      <c r="V3177">
        <v>-19780</v>
      </c>
      <c r="W3177">
        <v>-2</v>
      </c>
      <c r="X3177">
        <v>22.8</v>
      </c>
      <c r="Y3177">
        <v>327</v>
      </c>
      <c r="Z3177">
        <v>427</v>
      </c>
      <c r="AA3177">
        <v>19091</v>
      </c>
      <c r="AB3177">
        <v>0</v>
      </c>
    </row>
    <row r="3178" spans="1:28" x14ac:dyDescent="0.35">
      <c r="A3178">
        <v>2007</v>
      </c>
      <c r="B3178" t="s">
        <v>48</v>
      </c>
      <c r="C3178" t="s">
        <v>45</v>
      </c>
      <c r="D3178">
        <v>75199</v>
      </c>
      <c r="E3178">
        <v>105155</v>
      </c>
      <c r="F3178">
        <v>2297864</v>
      </c>
      <c r="G3178">
        <v>2321071</v>
      </c>
      <c r="H3178">
        <v>3732</v>
      </c>
      <c r="I3178">
        <v>3.5</v>
      </c>
      <c r="J3178">
        <v>5056</v>
      </c>
      <c r="K3178">
        <v>4.8</v>
      </c>
      <c r="L3178">
        <v>243153</v>
      </c>
      <c r="M3178">
        <v>50118</v>
      </c>
      <c r="N3178">
        <v>193035</v>
      </c>
      <c r="O3178">
        <v>2.2000000000000002</v>
      </c>
      <c r="P3178">
        <v>10.5</v>
      </c>
      <c r="Q3178">
        <v>289566</v>
      </c>
      <c r="R3178">
        <v>83187</v>
      </c>
      <c r="S3178">
        <v>206379</v>
      </c>
      <c r="T3178">
        <v>3.6</v>
      </c>
      <c r="U3178">
        <v>12.5</v>
      </c>
      <c r="V3178">
        <v>-46413</v>
      </c>
      <c r="W3178">
        <v>-2</v>
      </c>
      <c r="X3178">
        <v>21</v>
      </c>
      <c r="Y3178">
        <v>651</v>
      </c>
      <c r="Z3178">
        <v>914</v>
      </c>
      <c r="AA3178">
        <v>38595</v>
      </c>
      <c r="AB3178">
        <v>0</v>
      </c>
    </row>
    <row r="3179" spans="1:28" x14ac:dyDescent="0.35">
      <c r="A3179">
        <v>2007</v>
      </c>
      <c r="B3179" t="s">
        <v>49</v>
      </c>
      <c r="C3179" t="s">
        <v>44</v>
      </c>
      <c r="D3179">
        <v>1568</v>
      </c>
      <c r="E3179">
        <v>2038</v>
      </c>
      <c r="F3179">
        <v>210285</v>
      </c>
      <c r="G3179">
        <v>106445</v>
      </c>
      <c r="H3179">
        <v>2019</v>
      </c>
      <c r="I3179">
        <v>198.1</v>
      </c>
      <c r="J3179">
        <v>0</v>
      </c>
      <c r="K3179">
        <v>0</v>
      </c>
      <c r="L3179">
        <v>207681</v>
      </c>
      <c r="M3179">
        <v>207681</v>
      </c>
      <c r="N3179">
        <v>0</v>
      </c>
      <c r="O3179">
        <v>195.1</v>
      </c>
      <c r="P3179">
        <v>195.1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207681</v>
      </c>
      <c r="W3179">
        <v>195.1</v>
      </c>
      <c r="X3179">
        <v>0</v>
      </c>
      <c r="AB3179">
        <v>0</v>
      </c>
    </row>
    <row r="3180" spans="1:28" x14ac:dyDescent="0.35">
      <c r="A3180">
        <v>2007</v>
      </c>
      <c r="B3180" t="s">
        <v>49</v>
      </c>
      <c r="C3180" t="s">
        <v>57</v>
      </c>
      <c r="D3180">
        <v>4669</v>
      </c>
      <c r="E3180">
        <v>7366</v>
      </c>
      <c r="F3180">
        <v>318568</v>
      </c>
      <c r="G3180">
        <v>331618</v>
      </c>
      <c r="H3180">
        <v>433</v>
      </c>
      <c r="I3180">
        <v>5.9</v>
      </c>
      <c r="J3180">
        <v>464</v>
      </c>
      <c r="K3180">
        <v>6.3</v>
      </c>
      <c r="L3180">
        <v>76562</v>
      </c>
      <c r="M3180">
        <v>7083</v>
      </c>
      <c r="N3180">
        <v>69479</v>
      </c>
      <c r="O3180">
        <v>2.1</v>
      </c>
      <c r="P3180">
        <v>23.1</v>
      </c>
      <c r="Q3180">
        <v>102662</v>
      </c>
      <c r="R3180">
        <v>49921</v>
      </c>
      <c r="S3180">
        <v>52741</v>
      </c>
      <c r="T3180">
        <v>15.1</v>
      </c>
      <c r="U3180">
        <v>31</v>
      </c>
      <c r="V3180">
        <v>-26100</v>
      </c>
      <c r="W3180">
        <v>-7.9</v>
      </c>
      <c r="X3180">
        <v>46.2</v>
      </c>
      <c r="Y3180">
        <v>294</v>
      </c>
      <c r="Z3180">
        <v>294</v>
      </c>
      <c r="AA3180">
        <v>40197</v>
      </c>
      <c r="AB3180">
        <v>0</v>
      </c>
    </row>
    <row r="3181" spans="1:28" x14ac:dyDescent="0.35">
      <c r="A3181">
        <v>2007</v>
      </c>
      <c r="B3181" t="s">
        <v>49</v>
      </c>
      <c r="C3181" t="s">
        <v>58</v>
      </c>
      <c r="D3181">
        <v>4461</v>
      </c>
      <c r="E3181">
        <v>5458</v>
      </c>
      <c r="F3181">
        <v>302626</v>
      </c>
      <c r="G3181">
        <v>301584</v>
      </c>
      <c r="H3181">
        <v>269</v>
      </c>
      <c r="I3181">
        <v>4.9000000000000004</v>
      </c>
      <c r="J3181">
        <v>246</v>
      </c>
      <c r="K3181">
        <v>4.5</v>
      </c>
      <c r="L3181">
        <v>61184</v>
      </c>
      <c r="M3181">
        <v>10151</v>
      </c>
      <c r="N3181">
        <v>51033</v>
      </c>
      <c r="O3181">
        <v>3.4</v>
      </c>
      <c r="P3181">
        <v>20.3</v>
      </c>
      <c r="Q3181">
        <v>59099</v>
      </c>
      <c r="R3181">
        <v>21705</v>
      </c>
      <c r="S3181">
        <v>37394</v>
      </c>
      <c r="T3181">
        <v>7.2</v>
      </c>
      <c r="U3181">
        <v>19.600000000000001</v>
      </c>
      <c r="V3181">
        <v>2085</v>
      </c>
      <c r="W3181">
        <v>0.7</v>
      </c>
      <c r="X3181">
        <v>39.200000000000003</v>
      </c>
      <c r="Y3181">
        <v>119</v>
      </c>
      <c r="Z3181">
        <v>122</v>
      </c>
      <c r="AA3181">
        <v>15548</v>
      </c>
      <c r="AB3181">
        <v>0</v>
      </c>
    </row>
    <row r="3182" spans="1:28" x14ac:dyDescent="0.35">
      <c r="A3182">
        <v>2007</v>
      </c>
      <c r="B3182" t="s">
        <v>49</v>
      </c>
      <c r="C3182" t="s">
        <v>59</v>
      </c>
      <c r="D3182">
        <v>4430</v>
      </c>
      <c r="E3182">
        <v>5793</v>
      </c>
      <c r="F3182">
        <v>300770</v>
      </c>
      <c r="G3182">
        <v>297652</v>
      </c>
      <c r="H3182">
        <v>273</v>
      </c>
      <c r="I3182">
        <v>4.7</v>
      </c>
      <c r="J3182">
        <v>209</v>
      </c>
      <c r="K3182">
        <v>3.6</v>
      </c>
      <c r="L3182">
        <v>59701</v>
      </c>
      <c r="M3182">
        <v>10402</v>
      </c>
      <c r="N3182">
        <v>49299</v>
      </c>
      <c r="O3182">
        <v>3.5</v>
      </c>
      <c r="P3182">
        <v>20.100000000000001</v>
      </c>
      <c r="Q3182">
        <v>53465</v>
      </c>
      <c r="R3182">
        <v>20527</v>
      </c>
      <c r="S3182">
        <v>32938</v>
      </c>
      <c r="T3182">
        <v>6.9</v>
      </c>
      <c r="U3182">
        <v>18</v>
      </c>
      <c r="V3182">
        <v>6236</v>
      </c>
      <c r="W3182">
        <v>2.1</v>
      </c>
      <c r="X3182">
        <v>36</v>
      </c>
      <c r="Y3182">
        <v>111</v>
      </c>
      <c r="Z3182">
        <v>113</v>
      </c>
      <c r="AA3182">
        <v>14449</v>
      </c>
      <c r="AB3182">
        <v>0</v>
      </c>
    </row>
    <row r="3183" spans="1:28" x14ac:dyDescent="0.35">
      <c r="A3183">
        <v>2007</v>
      </c>
      <c r="B3183" t="s">
        <v>49</v>
      </c>
      <c r="C3183" t="s">
        <v>60</v>
      </c>
      <c r="D3183">
        <v>4311</v>
      </c>
      <c r="E3183">
        <v>6542</v>
      </c>
      <c r="F3183">
        <v>287352</v>
      </c>
      <c r="G3183">
        <v>281017</v>
      </c>
      <c r="H3183">
        <v>453</v>
      </c>
      <c r="I3183">
        <v>7.1</v>
      </c>
      <c r="J3183">
        <v>198</v>
      </c>
      <c r="K3183">
        <v>3.1</v>
      </c>
      <c r="L3183">
        <v>61526</v>
      </c>
      <c r="M3183">
        <v>10589</v>
      </c>
      <c r="N3183">
        <v>50937</v>
      </c>
      <c r="O3183">
        <v>3.8</v>
      </c>
      <c r="P3183">
        <v>21.9</v>
      </c>
      <c r="Q3183">
        <v>48856</v>
      </c>
      <c r="R3183">
        <v>18097</v>
      </c>
      <c r="S3183">
        <v>30759</v>
      </c>
      <c r="T3183">
        <v>6.4</v>
      </c>
      <c r="U3183">
        <v>17.399999999999999</v>
      </c>
      <c r="V3183">
        <v>12670</v>
      </c>
      <c r="W3183">
        <v>4.5</v>
      </c>
      <c r="X3183">
        <v>34.799999999999997</v>
      </c>
      <c r="Y3183">
        <v>83</v>
      </c>
      <c r="Z3183">
        <v>83</v>
      </c>
      <c r="AA3183">
        <v>11365</v>
      </c>
      <c r="AB3183">
        <v>0</v>
      </c>
    </row>
    <row r="3184" spans="1:28" x14ac:dyDescent="0.35">
      <c r="A3184">
        <v>2007</v>
      </c>
      <c r="B3184" t="s">
        <v>49</v>
      </c>
      <c r="C3184" t="s">
        <v>61</v>
      </c>
      <c r="D3184">
        <v>4412</v>
      </c>
      <c r="E3184">
        <v>5991</v>
      </c>
      <c r="F3184">
        <v>298644</v>
      </c>
      <c r="G3184">
        <v>302538</v>
      </c>
      <c r="H3184">
        <v>328</v>
      </c>
      <c r="I3184">
        <v>5.5</v>
      </c>
      <c r="J3184">
        <v>320</v>
      </c>
      <c r="K3184">
        <v>5.3</v>
      </c>
      <c r="L3184">
        <v>46872</v>
      </c>
      <c r="M3184">
        <v>7338</v>
      </c>
      <c r="N3184">
        <v>39534</v>
      </c>
      <c r="O3184">
        <v>2.4</v>
      </c>
      <c r="P3184">
        <v>15.5</v>
      </c>
      <c r="Q3184">
        <v>54660</v>
      </c>
      <c r="R3184">
        <v>18187</v>
      </c>
      <c r="S3184">
        <v>36473</v>
      </c>
      <c r="T3184">
        <v>6</v>
      </c>
      <c r="U3184">
        <v>18.100000000000001</v>
      </c>
      <c r="V3184">
        <v>-7788</v>
      </c>
      <c r="W3184">
        <v>-2.6</v>
      </c>
      <c r="X3184">
        <v>31</v>
      </c>
      <c r="Y3184">
        <v>67</v>
      </c>
      <c r="Z3184">
        <v>68</v>
      </c>
      <c r="AA3184">
        <v>9073</v>
      </c>
      <c r="AB3184">
        <v>0</v>
      </c>
    </row>
    <row r="3185" spans="1:28" x14ac:dyDescent="0.35">
      <c r="A3185">
        <v>2007</v>
      </c>
      <c r="B3185" t="s">
        <v>49</v>
      </c>
      <c r="C3185" t="s">
        <v>62</v>
      </c>
      <c r="D3185">
        <v>19513</v>
      </c>
      <c r="E3185">
        <v>31144</v>
      </c>
      <c r="F3185">
        <v>1324693</v>
      </c>
      <c r="G3185">
        <v>1340274</v>
      </c>
      <c r="H3185">
        <v>2072</v>
      </c>
      <c r="I3185">
        <v>6.7</v>
      </c>
      <c r="J3185">
        <v>1995</v>
      </c>
      <c r="K3185">
        <v>6.4</v>
      </c>
      <c r="L3185">
        <v>206201</v>
      </c>
      <c r="M3185">
        <v>42478</v>
      </c>
      <c r="N3185">
        <v>163723</v>
      </c>
      <c r="O3185">
        <v>3.2</v>
      </c>
      <c r="P3185">
        <v>15.4</v>
      </c>
      <c r="Q3185">
        <v>237362</v>
      </c>
      <c r="R3185">
        <v>78771</v>
      </c>
      <c r="S3185">
        <v>158591</v>
      </c>
      <c r="T3185">
        <v>5.9</v>
      </c>
      <c r="U3185">
        <v>17.7</v>
      </c>
      <c r="V3185">
        <v>-31161</v>
      </c>
      <c r="W3185">
        <v>-2.2999999999999998</v>
      </c>
      <c r="X3185">
        <v>30.8</v>
      </c>
      <c r="Y3185">
        <v>313</v>
      </c>
      <c r="Z3185">
        <v>398</v>
      </c>
      <c r="AA3185">
        <v>41662</v>
      </c>
      <c r="AB3185">
        <v>0</v>
      </c>
    </row>
    <row r="3186" spans="1:28" x14ac:dyDescent="0.35">
      <c r="A3186">
        <v>2007</v>
      </c>
      <c r="B3186" t="s">
        <v>49</v>
      </c>
      <c r="C3186" t="s">
        <v>63</v>
      </c>
      <c r="D3186">
        <v>13756</v>
      </c>
      <c r="E3186">
        <v>18507</v>
      </c>
      <c r="F3186">
        <v>929537</v>
      </c>
      <c r="G3186">
        <v>941021</v>
      </c>
      <c r="H3186">
        <v>817</v>
      </c>
      <c r="I3186">
        <v>4.4000000000000004</v>
      </c>
      <c r="J3186">
        <v>824</v>
      </c>
      <c r="K3186">
        <v>4.5</v>
      </c>
      <c r="L3186">
        <v>124376</v>
      </c>
      <c r="M3186">
        <v>22351</v>
      </c>
      <c r="N3186">
        <v>102025</v>
      </c>
      <c r="O3186">
        <v>2.4</v>
      </c>
      <c r="P3186">
        <v>13.2</v>
      </c>
      <c r="Q3186">
        <v>147344</v>
      </c>
      <c r="R3186">
        <v>44426</v>
      </c>
      <c r="S3186">
        <v>102918</v>
      </c>
      <c r="T3186">
        <v>4.7</v>
      </c>
      <c r="U3186">
        <v>15.7</v>
      </c>
      <c r="V3186">
        <v>-22968</v>
      </c>
      <c r="W3186">
        <v>-2.5</v>
      </c>
      <c r="X3186">
        <v>26.4</v>
      </c>
      <c r="Y3186">
        <v>177</v>
      </c>
      <c r="Z3186">
        <v>209</v>
      </c>
      <c r="AA3186">
        <v>24111</v>
      </c>
      <c r="AB3186">
        <v>0</v>
      </c>
    </row>
    <row r="3187" spans="1:28" x14ac:dyDescent="0.35">
      <c r="A3187">
        <v>2007</v>
      </c>
      <c r="B3187" t="s">
        <v>49</v>
      </c>
      <c r="C3187" t="s">
        <v>64</v>
      </c>
      <c r="D3187">
        <v>13316</v>
      </c>
      <c r="E3187">
        <v>21167</v>
      </c>
      <c r="F3187">
        <v>900125</v>
      </c>
      <c r="G3187">
        <v>909870</v>
      </c>
      <c r="H3187">
        <v>1251</v>
      </c>
      <c r="I3187">
        <v>5.9</v>
      </c>
      <c r="J3187">
        <v>993</v>
      </c>
      <c r="K3187">
        <v>4.7</v>
      </c>
      <c r="L3187">
        <v>114067</v>
      </c>
      <c r="M3187">
        <v>23565</v>
      </c>
      <c r="N3187">
        <v>90502</v>
      </c>
      <c r="O3187">
        <v>2.6</v>
      </c>
      <c r="P3187">
        <v>12.5</v>
      </c>
      <c r="Q3187">
        <v>133556</v>
      </c>
      <c r="R3187">
        <v>33913</v>
      </c>
      <c r="S3187">
        <v>99643</v>
      </c>
      <c r="T3187">
        <v>3.7</v>
      </c>
      <c r="U3187">
        <v>14.7</v>
      </c>
      <c r="V3187">
        <v>-19489</v>
      </c>
      <c r="W3187">
        <v>-2.2000000000000002</v>
      </c>
      <c r="X3187">
        <v>25</v>
      </c>
      <c r="Y3187">
        <v>120</v>
      </c>
      <c r="Z3187">
        <v>139</v>
      </c>
      <c r="AA3187">
        <v>16195</v>
      </c>
      <c r="AB3187">
        <v>0</v>
      </c>
    </row>
    <row r="3188" spans="1:28" x14ac:dyDescent="0.35">
      <c r="A3188">
        <v>2007</v>
      </c>
      <c r="B3188" t="s">
        <v>49</v>
      </c>
      <c r="C3188" t="s">
        <v>65</v>
      </c>
      <c r="D3188">
        <v>12562</v>
      </c>
      <c r="E3188">
        <v>23041</v>
      </c>
      <c r="F3188">
        <v>853494</v>
      </c>
      <c r="G3188">
        <v>861326</v>
      </c>
      <c r="H3188">
        <v>1481</v>
      </c>
      <c r="I3188">
        <v>6.5</v>
      </c>
      <c r="J3188">
        <v>1300</v>
      </c>
      <c r="K3188">
        <v>5.7</v>
      </c>
      <c r="L3188">
        <v>109629</v>
      </c>
      <c r="M3188">
        <v>23748</v>
      </c>
      <c r="N3188">
        <v>85881</v>
      </c>
      <c r="O3188">
        <v>2.8</v>
      </c>
      <c r="P3188">
        <v>12.7</v>
      </c>
      <c r="Q3188">
        <v>125293</v>
      </c>
      <c r="R3188">
        <v>35501</v>
      </c>
      <c r="S3188">
        <v>89792</v>
      </c>
      <c r="T3188">
        <v>4.0999999999999996</v>
      </c>
      <c r="U3188">
        <v>14.5</v>
      </c>
      <c r="V3188">
        <v>-15664</v>
      </c>
      <c r="W3188">
        <v>-1.8</v>
      </c>
      <c r="X3188">
        <v>25.4</v>
      </c>
      <c r="Y3188">
        <v>113</v>
      </c>
      <c r="Z3188">
        <v>151</v>
      </c>
      <c r="AA3188">
        <v>15384</v>
      </c>
      <c r="AB3188">
        <v>0</v>
      </c>
    </row>
    <row r="3189" spans="1:28" x14ac:dyDescent="0.35">
      <c r="A3189">
        <v>2007</v>
      </c>
      <c r="B3189" t="s">
        <v>49</v>
      </c>
      <c r="C3189" t="s">
        <v>66</v>
      </c>
      <c r="D3189">
        <v>12064</v>
      </c>
      <c r="E3189">
        <v>26129</v>
      </c>
      <c r="F3189">
        <v>817536</v>
      </c>
      <c r="G3189">
        <v>823154</v>
      </c>
      <c r="H3189">
        <v>1715</v>
      </c>
      <c r="I3189">
        <v>6.6</v>
      </c>
      <c r="J3189">
        <v>1673</v>
      </c>
      <c r="K3189">
        <v>6.4</v>
      </c>
      <c r="L3189">
        <v>111585</v>
      </c>
      <c r="M3189">
        <v>28813</v>
      </c>
      <c r="N3189">
        <v>82772</v>
      </c>
      <c r="O3189">
        <v>3.5</v>
      </c>
      <c r="P3189">
        <v>13.6</v>
      </c>
      <c r="Q3189">
        <v>122820</v>
      </c>
      <c r="R3189">
        <v>33744</v>
      </c>
      <c r="S3189">
        <v>89076</v>
      </c>
      <c r="T3189">
        <v>4.0999999999999996</v>
      </c>
      <c r="U3189">
        <v>14.9</v>
      </c>
      <c r="V3189">
        <v>-11235</v>
      </c>
      <c r="W3189">
        <v>-1.3</v>
      </c>
      <c r="X3189">
        <v>27.2</v>
      </c>
      <c r="Y3189">
        <v>84</v>
      </c>
      <c r="Z3189">
        <v>238</v>
      </c>
      <c r="AA3189">
        <v>11308</v>
      </c>
      <c r="AB3189">
        <v>0</v>
      </c>
    </row>
    <row r="3190" spans="1:28" x14ac:dyDescent="0.35">
      <c r="A3190">
        <v>2007</v>
      </c>
      <c r="B3190" t="s">
        <v>49</v>
      </c>
      <c r="C3190" t="s">
        <v>45</v>
      </c>
      <c r="D3190">
        <v>33047</v>
      </c>
      <c r="E3190">
        <v>67461</v>
      </c>
      <c r="F3190">
        <v>2261601</v>
      </c>
      <c r="G3190">
        <v>2273989</v>
      </c>
      <c r="H3190">
        <v>4310</v>
      </c>
      <c r="I3190">
        <v>6.4</v>
      </c>
      <c r="J3190">
        <v>3754</v>
      </c>
      <c r="K3190">
        <v>5.6</v>
      </c>
      <c r="L3190">
        <v>269166</v>
      </c>
      <c r="M3190">
        <v>69358</v>
      </c>
      <c r="N3190">
        <v>199808</v>
      </c>
      <c r="O3190">
        <v>3.1</v>
      </c>
      <c r="P3190">
        <v>11.8</v>
      </c>
      <c r="Q3190">
        <v>293942</v>
      </c>
      <c r="R3190">
        <v>79954</v>
      </c>
      <c r="S3190">
        <v>213988</v>
      </c>
      <c r="T3190">
        <v>3.5</v>
      </c>
      <c r="U3190">
        <v>12.9</v>
      </c>
      <c r="V3190">
        <v>-24776</v>
      </c>
      <c r="W3190">
        <v>-1.1000000000000001</v>
      </c>
      <c r="X3190">
        <v>23.6</v>
      </c>
      <c r="Y3190">
        <v>224</v>
      </c>
      <c r="Z3190">
        <v>445</v>
      </c>
      <c r="AA3190">
        <v>30735</v>
      </c>
      <c r="AB3190">
        <v>0</v>
      </c>
    </row>
    <row r="3191" spans="1:28" x14ac:dyDescent="0.35">
      <c r="A3191">
        <v>2007</v>
      </c>
      <c r="B3191" t="s">
        <v>50</v>
      </c>
      <c r="C3191" t="s">
        <v>44</v>
      </c>
      <c r="D3191">
        <v>587</v>
      </c>
      <c r="E3191">
        <v>910</v>
      </c>
      <c r="F3191">
        <v>169090</v>
      </c>
      <c r="G3191">
        <v>85405</v>
      </c>
      <c r="H3191">
        <v>890</v>
      </c>
      <c r="I3191">
        <v>195.6</v>
      </c>
      <c r="J3191">
        <v>0</v>
      </c>
      <c r="K3191">
        <v>0</v>
      </c>
      <c r="L3191">
        <v>167371</v>
      </c>
      <c r="M3191">
        <v>167371</v>
      </c>
      <c r="N3191">
        <v>0</v>
      </c>
      <c r="O3191">
        <v>196</v>
      </c>
      <c r="P3191">
        <v>196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167371</v>
      </c>
      <c r="W3191">
        <v>196</v>
      </c>
      <c r="X3191">
        <v>0</v>
      </c>
      <c r="AB3191">
        <v>0</v>
      </c>
    </row>
    <row r="3192" spans="1:28" x14ac:dyDescent="0.35">
      <c r="A3192">
        <v>2007</v>
      </c>
      <c r="B3192" t="s">
        <v>50</v>
      </c>
      <c r="C3192" t="s">
        <v>57</v>
      </c>
      <c r="D3192">
        <v>2082</v>
      </c>
      <c r="E3192">
        <v>5608</v>
      </c>
      <c r="F3192">
        <v>316334</v>
      </c>
      <c r="G3192">
        <v>334797</v>
      </c>
      <c r="H3192">
        <v>416</v>
      </c>
      <c r="I3192">
        <v>7.4</v>
      </c>
      <c r="J3192">
        <v>414</v>
      </c>
      <c r="K3192">
        <v>7.4</v>
      </c>
      <c r="L3192">
        <v>79232</v>
      </c>
      <c r="M3192">
        <v>12178</v>
      </c>
      <c r="N3192">
        <v>67054</v>
      </c>
      <c r="O3192">
        <v>3.6</v>
      </c>
      <c r="P3192">
        <v>23.7</v>
      </c>
      <c r="Q3192">
        <v>116157</v>
      </c>
      <c r="R3192">
        <v>69211</v>
      </c>
      <c r="S3192">
        <v>46946</v>
      </c>
      <c r="T3192">
        <v>20.7</v>
      </c>
      <c r="U3192">
        <v>34.700000000000003</v>
      </c>
      <c r="V3192">
        <v>-36925</v>
      </c>
      <c r="W3192">
        <v>-11</v>
      </c>
      <c r="X3192">
        <v>47.4</v>
      </c>
      <c r="Y3192">
        <v>190</v>
      </c>
      <c r="Z3192">
        <v>254</v>
      </c>
      <c r="AB3192">
        <v>1</v>
      </c>
    </row>
    <row r="3193" spans="1:28" x14ac:dyDescent="0.35">
      <c r="A3193">
        <v>2007</v>
      </c>
      <c r="B3193" t="s">
        <v>50</v>
      </c>
      <c r="C3193" t="s">
        <v>58</v>
      </c>
      <c r="D3193">
        <v>1763</v>
      </c>
      <c r="E3193">
        <v>3421</v>
      </c>
      <c r="F3193">
        <v>257388</v>
      </c>
      <c r="G3193">
        <v>256002</v>
      </c>
      <c r="H3193">
        <v>317</v>
      </c>
      <c r="I3193">
        <v>9.5</v>
      </c>
      <c r="J3193">
        <v>167</v>
      </c>
      <c r="K3193">
        <v>5</v>
      </c>
      <c r="L3193">
        <v>58803</v>
      </c>
      <c r="M3193">
        <v>11362</v>
      </c>
      <c r="N3193">
        <v>47441</v>
      </c>
      <c r="O3193">
        <v>4.4000000000000004</v>
      </c>
      <c r="P3193">
        <v>23</v>
      </c>
      <c r="Q3193">
        <v>56031</v>
      </c>
      <c r="R3193">
        <v>23156</v>
      </c>
      <c r="S3193">
        <v>32875</v>
      </c>
      <c r="T3193">
        <v>9</v>
      </c>
      <c r="U3193">
        <v>21.9</v>
      </c>
      <c r="V3193">
        <v>2772</v>
      </c>
      <c r="W3193">
        <v>1.1000000000000001</v>
      </c>
      <c r="X3193">
        <v>43.8</v>
      </c>
      <c r="Y3193">
        <v>55</v>
      </c>
      <c r="Z3193">
        <v>55</v>
      </c>
      <c r="AB3193">
        <v>1</v>
      </c>
    </row>
    <row r="3194" spans="1:28" x14ac:dyDescent="0.35">
      <c r="A3194">
        <v>2007</v>
      </c>
      <c r="B3194" t="s">
        <v>50</v>
      </c>
      <c r="C3194" t="s">
        <v>59</v>
      </c>
      <c r="D3194">
        <v>1817</v>
      </c>
      <c r="E3194">
        <v>3058</v>
      </c>
      <c r="F3194">
        <v>262583</v>
      </c>
      <c r="G3194">
        <v>260475</v>
      </c>
      <c r="H3194">
        <v>215</v>
      </c>
      <c r="I3194">
        <v>7.1</v>
      </c>
      <c r="J3194">
        <v>180</v>
      </c>
      <c r="K3194">
        <v>5.9</v>
      </c>
      <c r="L3194">
        <v>57358</v>
      </c>
      <c r="M3194">
        <v>12880</v>
      </c>
      <c r="N3194">
        <v>44478</v>
      </c>
      <c r="O3194">
        <v>4.9000000000000004</v>
      </c>
      <c r="P3194">
        <v>22</v>
      </c>
      <c r="Q3194">
        <v>53142</v>
      </c>
      <c r="R3194">
        <v>21058</v>
      </c>
      <c r="S3194">
        <v>32084</v>
      </c>
      <c r="T3194">
        <v>8.1</v>
      </c>
      <c r="U3194">
        <v>20.399999999999999</v>
      </c>
      <c r="V3194">
        <v>4216</v>
      </c>
      <c r="W3194">
        <v>1.6</v>
      </c>
      <c r="X3194">
        <v>40.799999999999997</v>
      </c>
      <c r="Y3194">
        <v>45</v>
      </c>
      <c r="Z3194">
        <v>65</v>
      </c>
      <c r="AA3194">
        <v>13782</v>
      </c>
      <c r="AB3194">
        <v>0</v>
      </c>
    </row>
    <row r="3195" spans="1:28" x14ac:dyDescent="0.35">
      <c r="A3195">
        <v>2007</v>
      </c>
      <c r="B3195" t="s">
        <v>50</v>
      </c>
      <c r="C3195" t="s">
        <v>60</v>
      </c>
      <c r="D3195">
        <v>1950</v>
      </c>
      <c r="E3195">
        <v>4738</v>
      </c>
      <c r="F3195">
        <v>279391</v>
      </c>
      <c r="G3195">
        <v>268749</v>
      </c>
      <c r="H3195">
        <v>439</v>
      </c>
      <c r="I3195">
        <v>9.6</v>
      </c>
      <c r="J3195">
        <v>149</v>
      </c>
      <c r="K3195">
        <v>3.2</v>
      </c>
      <c r="L3195">
        <v>66521</v>
      </c>
      <c r="M3195">
        <v>14574</v>
      </c>
      <c r="N3195">
        <v>51947</v>
      </c>
      <c r="O3195">
        <v>5.4</v>
      </c>
      <c r="P3195">
        <v>24.8</v>
      </c>
      <c r="Q3195">
        <v>45236</v>
      </c>
      <c r="R3195">
        <v>16612</v>
      </c>
      <c r="S3195">
        <v>28624</v>
      </c>
      <c r="T3195">
        <v>6.2</v>
      </c>
      <c r="U3195">
        <v>16.8</v>
      </c>
      <c r="V3195">
        <v>21285</v>
      </c>
      <c r="W3195">
        <v>8</v>
      </c>
      <c r="X3195">
        <v>33.6</v>
      </c>
      <c r="Y3195">
        <v>26</v>
      </c>
      <c r="Z3195">
        <v>26</v>
      </c>
      <c r="AA3195">
        <v>8507</v>
      </c>
      <c r="AB3195">
        <v>0</v>
      </c>
    </row>
    <row r="3196" spans="1:28" x14ac:dyDescent="0.35">
      <c r="A3196">
        <v>2007</v>
      </c>
      <c r="B3196" t="s">
        <v>50</v>
      </c>
      <c r="C3196" t="s">
        <v>61</v>
      </c>
      <c r="D3196">
        <v>1941</v>
      </c>
      <c r="E3196">
        <v>3657</v>
      </c>
      <c r="F3196">
        <v>289402</v>
      </c>
      <c r="G3196">
        <v>294403</v>
      </c>
      <c r="H3196">
        <v>257</v>
      </c>
      <c r="I3196">
        <v>7.1</v>
      </c>
      <c r="J3196">
        <v>202</v>
      </c>
      <c r="K3196">
        <v>5.6</v>
      </c>
      <c r="L3196">
        <v>45629</v>
      </c>
      <c r="M3196">
        <v>9035</v>
      </c>
      <c r="N3196">
        <v>36594</v>
      </c>
      <c r="O3196">
        <v>3.1</v>
      </c>
      <c r="P3196">
        <v>15.5</v>
      </c>
      <c r="Q3196">
        <v>55630</v>
      </c>
      <c r="R3196">
        <v>22527</v>
      </c>
      <c r="S3196">
        <v>33103</v>
      </c>
      <c r="T3196">
        <v>7.7</v>
      </c>
      <c r="U3196">
        <v>18.899999999999999</v>
      </c>
      <c r="V3196">
        <v>-10001</v>
      </c>
      <c r="W3196">
        <v>-3.4</v>
      </c>
      <c r="X3196">
        <v>31</v>
      </c>
      <c r="Y3196">
        <v>35</v>
      </c>
      <c r="Z3196">
        <v>41</v>
      </c>
      <c r="AA3196">
        <v>9632</v>
      </c>
      <c r="AB3196">
        <v>0</v>
      </c>
    </row>
    <row r="3197" spans="1:28" x14ac:dyDescent="0.35">
      <c r="A3197">
        <v>2007</v>
      </c>
      <c r="B3197" t="s">
        <v>50</v>
      </c>
      <c r="C3197" t="s">
        <v>62</v>
      </c>
      <c r="D3197">
        <v>8919</v>
      </c>
      <c r="E3197">
        <v>22219</v>
      </c>
      <c r="F3197">
        <v>1318715</v>
      </c>
      <c r="G3197">
        <v>1331576</v>
      </c>
      <c r="H3197">
        <v>2474</v>
      </c>
      <c r="I3197">
        <v>11.4</v>
      </c>
      <c r="J3197">
        <v>1536</v>
      </c>
      <c r="K3197">
        <v>7.1</v>
      </c>
      <c r="L3197">
        <v>226279</v>
      </c>
      <c r="M3197">
        <v>57681</v>
      </c>
      <c r="N3197">
        <v>168598</v>
      </c>
      <c r="O3197">
        <v>4.3</v>
      </c>
      <c r="P3197">
        <v>17</v>
      </c>
      <c r="Q3197">
        <v>252001</v>
      </c>
      <c r="R3197">
        <v>82059</v>
      </c>
      <c r="S3197">
        <v>169942</v>
      </c>
      <c r="T3197">
        <v>6.2</v>
      </c>
      <c r="U3197">
        <v>18.899999999999999</v>
      </c>
      <c r="V3197">
        <v>-25722</v>
      </c>
      <c r="W3197">
        <v>-1.9</v>
      </c>
      <c r="X3197">
        <v>34</v>
      </c>
      <c r="Y3197">
        <v>122</v>
      </c>
      <c r="Z3197">
        <v>213</v>
      </c>
      <c r="AA3197">
        <v>36272</v>
      </c>
      <c r="AB3197">
        <v>0</v>
      </c>
    </row>
    <row r="3198" spans="1:28" x14ac:dyDescent="0.35">
      <c r="A3198">
        <v>2007</v>
      </c>
      <c r="B3198" t="s">
        <v>50</v>
      </c>
      <c r="C3198" t="s">
        <v>63</v>
      </c>
      <c r="D3198">
        <v>6129</v>
      </c>
      <c r="E3198">
        <v>13969</v>
      </c>
      <c r="F3198">
        <v>903390</v>
      </c>
      <c r="G3198">
        <v>917167</v>
      </c>
      <c r="H3198">
        <v>1269</v>
      </c>
      <c r="I3198">
        <v>9.1999999999999993</v>
      </c>
      <c r="J3198">
        <v>838</v>
      </c>
      <c r="K3198">
        <v>6.1</v>
      </c>
      <c r="L3198">
        <v>125562</v>
      </c>
      <c r="M3198">
        <v>28309</v>
      </c>
      <c r="N3198">
        <v>97253</v>
      </c>
      <c r="O3198">
        <v>3.1</v>
      </c>
      <c r="P3198">
        <v>13.7</v>
      </c>
      <c r="Q3198">
        <v>153116</v>
      </c>
      <c r="R3198">
        <v>44852</v>
      </c>
      <c r="S3198">
        <v>108264</v>
      </c>
      <c r="T3198">
        <v>4.9000000000000004</v>
      </c>
      <c r="U3198">
        <v>16.7</v>
      </c>
      <c r="V3198">
        <v>-27554</v>
      </c>
      <c r="W3198">
        <v>-3</v>
      </c>
      <c r="X3198">
        <v>27.4</v>
      </c>
      <c r="Y3198">
        <v>72</v>
      </c>
      <c r="Z3198">
        <v>192</v>
      </c>
      <c r="AA3198">
        <v>22329</v>
      </c>
      <c r="AB3198">
        <v>0</v>
      </c>
    </row>
    <row r="3199" spans="1:28" x14ac:dyDescent="0.35">
      <c r="A3199">
        <v>2007</v>
      </c>
      <c r="B3199" t="s">
        <v>50</v>
      </c>
      <c r="C3199" t="s">
        <v>64</v>
      </c>
      <c r="D3199">
        <v>6613</v>
      </c>
      <c r="E3199">
        <v>19362</v>
      </c>
      <c r="F3199">
        <v>978337</v>
      </c>
      <c r="G3199">
        <v>986529</v>
      </c>
      <c r="H3199">
        <v>1833</v>
      </c>
      <c r="I3199">
        <v>9.6999999999999993</v>
      </c>
      <c r="J3199">
        <v>1073</v>
      </c>
      <c r="K3199">
        <v>5.7</v>
      </c>
      <c r="L3199">
        <v>130740</v>
      </c>
      <c r="M3199">
        <v>34373</v>
      </c>
      <c r="N3199">
        <v>96367</v>
      </c>
      <c r="O3199">
        <v>3.5</v>
      </c>
      <c r="P3199">
        <v>13.3</v>
      </c>
      <c r="Q3199">
        <v>147124</v>
      </c>
      <c r="R3199">
        <v>39696</v>
      </c>
      <c r="S3199">
        <v>107428</v>
      </c>
      <c r="T3199">
        <v>4</v>
      </c>
      <c r="U3199">
        <v>14.9</v>
      </c>
      <c r="V3199">
        <v>-16384</v>
      </c>
      <c r="W3199">
        <v>-1.6</v>
      </c>
      <c r="X3199">
        <v>26.6</v>
      </c>
      <c r="Y3199">
        <v>60</v>
      </c>
      <c r="Z3199">
        <v>94</v>
      </c>
      <c r="AA3199">
        <v>17489</v>
      </c>
      <c r="AB3199">
        <v>0</v>
      </c>
    </row>
    <row r="3200" spans="1:28" x14ac:dyDescent="0.35">
      <c r="A3200">
        <v>2007</v>
      </c>
      <c r="B3200" t="s">
        <v>50</v>
      </c>
      <c r="C3200" t="s">
        <v>65</v>
      </c>
      <c r="D3200">
        <v>6817</v>
      </c>
      <c r="E3200">
        <v>22332</v>
      </c>
      <c r="F3200">
        <v>1011017</v>
      </c>
      <c r="G3200">
        <v>1018624</v>
      </c>
      <c r="H3200">
        <v>1936</v>
      </c>
      <c r="I3200">
        <v>8.8000000000000007</v>
      </c>
      <c r="J3200">
        <v>1253</v>
      </c>
      <c r="K3200">
        <v>5.7</v>
      </c>
      <c r="L3200">
        <v>138423</v>
      </c>
      <c r="M3200">
        <v>38549</v>
      </c>
      <c r="N3200">
        <v>99874</v>
      </c>
      <c r="O3200">
        <v>3.8</v>
      </c>
      <c r="P3200">
        <v>13.6</v>
      </c>
      <c r="Q3200">
        <v>153637</v>
      </c>
      <c r="R3200">
        <v>41087</v>
      </c>
      <c r="S3200">
        <v>112550</v>
      </c>
      <c r="T3200">
        <v>4</v>
      </c>
      <c r="U3200">
        <v>15.1</v>
      </c>
      <c r="V3200">
        <v>-15214</v>
      </c>
      <c r="W3200">
        <v>-1.5</v>
      </c>
      <c r="X3200">
        <v>27.2</v>
      </c>
      <c r="Y3200">
        <v>40</v>
      </c>
      <c r="Z3200">
        <v>61</v>
      </c>
      <c r="AA3200">
        <v>10639</v>
      </c>
      <c r="AB3200">
        <v>0</v>
      </c>
    </row>
    <row r="3201" spans="1:28" x14ac:dyDescent="0.35">
      <c r="A3201">
        <v>2007</v>
      </c>
      <c r="B3201" t="s">
        <v>50</v>
      </c>
      <c r="C3201" t="s">
        <v>66</v>
      </c>
      <c r="D3201">
        <v>7399</v>
      </c>
      <c r="E3201">
        <v>31193</v>
      </c>
      <c r="F3201">
        <v>1109321</v>
      </c>
      <c r="G3201">
        <v>1114238</v>
      </c>
      <c r="H3201">
        <v>2679</v>
      </c>
      <c r="I3201">
        <v>8.6999999999999993</v>
      </c>
      <c r="J3201">
        <v>1922</v>
      </c>
      <c r="K3201">
        <v>6.2</v>
      </c>
      <c r="L3201">
        <v>158173</v>
      </c>
      <c r="M3201">
        <v>44487</v>
      </c>
      <c r="N3201">
        <v>113686</v>
      </c>
      <c r="O3201">
        <v>4</v>
      </c>
      <c r="P3201">
        <v>14.2</v>
      </c>
      <c r="Q3201">
        <v>168006</v>
      </c>
      <c r="R3201">
        <v>43438</v>
      </c>
      <c r="S3201">
        <v>124568</v>
      </c>
      <c r="T3201">
        <v>3.9</v>
      </c>
      <c r="U3201">
        <v>15.1</v>
      </c>
      <c r="V3201">
        <v>-9833</v>
      </c>
      <c r="W3201">
        <v>-0.9</v>
      </c>
      <c r="X3201">
        <v>28.4</v>
      </c>
      <c r="Y3201">
        <v>31</v>
      </c>
      <c r="Z3201">
        <v>49</v>
      </c>
      <c r="AA3201">
        <v>9542</v>
      </c>
      <c r="AB3201">
        <v>0</v>
      </c>
    </row>
    <row r="3202" spans="1:28" x14ac:dyDescent="0.35">
      <c r="A3202">
        <v>2007</v>
      </c>
      <c r="B3202" t="s">
        <v>50</v>
      </c>
      <c r="C3202" t="s">
        <v>45</v>
      </c>
      <c r="D3202">
        <v>22869</v>
      </c>
      <c r="E3202">
        <v>83862</v>
      </c>
      <c r="F3202">
        <v>3469385</v>
      </c>
      <c r="G3202">
        <v>3465331</v>
      </c>
      <c r="H3202">
        <v>7179</v>
      </c>
      <c r="I3202">
        <v>8.6999999999999993</v>
      </c>
      <c r="J3202">
        <v>4358</v>
      </c>
      <c r="K3202">
        <v>5.3</v>
      </c>
      <c r="L3202">
        <v>434751</v>
      </c>
      <c r="M3202">
        <v>125747</v>
      </c>
      <c r="N3202">
        <v>309004</v>
      </c>
      <c r="O3202">
        <v>3.6</v>
      </c>
      <c r="P3202">
        <v>12.5</v>
      </c>
      <c r="Q3202">
        <v>426643</v>
      </c>
      <c r="R3202">
        <v>99406</v>
      </c>
      <c r="S3202">
        <v>327237</v>
      </c>
      <c r="T3202">
        <v>2.9</v>
      </c>
      <c r="U3202">
        <v>12.3</v>
      </c>
      <c r="V3202">
        <v>8108</v>
      </c>
      <c r="W3202">
        <v>0.2</v>
      </c>
      <c r="X3202">
        <v>24.6</v>
      </c>
      <c r="Y3202">
        <v>94</v>
      </c>
      <c r="Z3202">
        <v>362</v>
      </c>
      <c r="AA3202">
        <v>28451</v>
      </c>
      <c r="AB3202">
        <v>0</v>
      </c>
    </row>
    <row r="3203" spans="1:28" x14ac:dyDescent="0.35">
      <c r="A3203">
        <v>2007</v>
      </c>
      <c r="B3203" t="s">
        <v>51</v>
      </c>
      <c r="C3203" t="s">
        <v>44</v>
      </c>
      <c r="D3203">
        <v>89</v>
      </c>
      <c r="E3203">
        <v>544</v>
      </c>
      <c r="F3203">
        <v>61103</v>
      </c>
      <c r="G3203">
        <v>30823</v>
      </c>
      <c r="H3203">
        <v>543</v>
      </c>
      <c r="I3203">
        <v>199.6</v>
      </c>
      <c r="J3203">
        <v>0</v>
      </c>
      <c r="K3203">
        <v>0</v>
      </c>
      <c r="L3203">
        <v>60560</v>
      </c>
      <c r="M3203">
        <v>60560</v>
      </c>
      <c r="N3203">
        <v>0</v>
      </c>
      <c r="O3203">
        <v>196.5</v>
      </c>
      <c r="P3203">
        <v>196.5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60560</v>
      </c>
      <c r="W3203">
        <v>196.5</v>
      </c>
      <c r="X3203">
        <v>0</v>
      </c>
      <c r="AB3203">
        <v>0</v>
      </c>
    </row>
    <row r="3204" spans="1:28" x14ac:dyDescent="0.35">
      <c r="A3204">
        <v>2007</v>
      </c>
      <c r="B3204" t="s">
        <v>51</v>
      </c>
      <c r="C3204" t="s">
        <v>57</v>
      </c>
      <c r="D3204">
        <v>458</v>
      </c>
      <c r="E3204">
        <v>2204</v>
      </c>
      <c r="F3204">
        <v>147513</v>
      </c>
      <c r="G3204">
        <v>147607</v>
      </c>
      <c r="H3204">
        <v>197</v>
      </c>
      <c r="I3204">
        <v>9</v>
      </c>
      <c r="J3204">
        <v>166</v>
      </c>
      <c r="K3204">
        <v>7.6</v>
      </c>
      <c r="L3204">
        <v>33699</v>
      </c>
      <c r="M3204">
        <v>5852</v>
      </c>
      <c r="N3204">
        <v>27847</v>
      </c>
      <c r="O3204">
        <v>4</v>
      </c>
      <c r="P3204">
        <v>22.8</v>
      </c>
      <c r="Q3204">
        <v>33887</v>
      </c>
      <c r="R3204">
        <v>6089</v>
      </c>
      <c r="S3204">
        <v>27798</v>
      </c>
      <c r="T3204">
        <v>4.0999999999999996</v>
      </c>
      <c r="U3204">
        <v>23</v>
      </c>
      <c r="V3204">
        <v>-188</v>
      </c>
      <c r="W3204">
        <v>-0.2</v>
      </c>
      <c r="X3204">
        <v>45.6</v>
      </c>
      <c r="Y3204">
        <v>2</v>
      </c>
      <c r="Z3204">
        <v>64</v>
      </c>
      <c r="AB3204">
        <v>1</v>
      </c>
    </row>
    <row r="3205" spans="1:28" x14ac:dyDescent="0.35">
      <c r="A3205">
        <v>2007</v>
      </c>
      <c r="B3205" t="s">
        <v>51</v>
      </c>
      <c r="C3205" t="s">
        <v>58</v>
      </c>
      <c r="D3205">
        <v>381</v>
      </c>
      <c r="E3205">
        <v>1513</v>
      </c>
      <c r="F3205">
        <v>123467</v>
      </c>
      <c r="G3205">
        <v>125194</v>
      </c>
      <c r="H3205">
        <v>118</v>
      </c>
      <c r="I3205">
        <v>7.8</v>
      </c>
      <c r="J3205">
        <v>130</v>
      </c>
      <c r="K3205">
        <v>8.6</v>
      </c>
      <c r="L3205">
        <v>26518</v>
      </c>
      <c r="M3205">
        <v>6394</v>
      </c>
      <c r="N3205">
        <v>20124</v>
      </c>
      <c r="O3205">
        <v>5.0999999999999996</v>
      </c>
      <c r="P3205">
        <v>21.2</v>
      </c>
      <c r="Q3205">
        <v>29971</v>
      </c>
      <c r="R3205">
        <v>11135</v>
      </c>
      <c r="S3205">
        <v>18836</v>
      </c>
      <c r="T3205">
        <v>8.9</v>
      </c>
      <c r="U3205">
        <v>23.9</v>
      </c>
      <c r="V3205">
        <v>-3453</v>
      </c>
      <c r="W3205">
        <v>-2.7</v>
      </c>
      <c r="X3205">
        <v>42.4</v>
      </c>
      <c r="Y3205">
        <v>13</v>
      </c>
      <c r="Z3205">
        <v>106</v>
      </c>
      <c r="AA3205">
        <v>9117</v>
      </c>
      <c r="AB3205">
        <v>0</v>
      </c>
    </row>
    <row r="3206" spans="1:28" x14ac:dyDescent="0.35">
      <c r="A3206">
        <v>2007</v>
      </c>
      <c r="B3206" t="s">
        <v>51</v>
      </c>
      <c r="C3206" t="s">
        <v>59</v>
      </c>
      <c r="D3206">
        <v>390</v>
      </c>
      <c r="E3206">
        <v>813</v>
      </c>
      <c r="F3206">
        <v>125208</v>
      </c>
      <c r="G3206">
        <v>125030</v>
      </c>
      <c r="H3206">
        <v>34</v>
      </c>
      <c r="I3206">
        <v>4.2</v>
      </c>
      <c r="J3206">
        <v>38</v>
      </c>
      <c r="K3206">
        <v>4.7</v>
      </c>
      <c r="L3206">
        <v>26244</v>
      </c>
      <c r="M3206">
        <v>2223</v>
      </c>
      <c r="N3206">
        <v>24021</v>
      </c>
      <c r="O3206">
        <v>1.8</v>
      </c>
      <c r="P3206">
        <v>21</v>
      </c>
      <c r="Q3206">
        <v>25888</v>
      </c>
      <c r="R3206">
        <v>11434</v>
      </c>
      <c r="S3206">
        <v>14454</v>
      </c>
      <c r="T3206">
        <v>9.1</v>
      </c>
      <c r="U3206">
        <v>20.7</v>
      </c>
      <c r="V3206">
        <v>356</v>
      </c>
      <c r="W3206">
        <v>0.3</v>
      </c>
      <c r="X3206">
        <v>41.4</v>
      </c>
      <c r="Y3206">
        <v>10</v>
      </c>
      <c r="Z3206">
        <v>21</v>
      </c>
      <c r="AA3206">
        <v>7508</v>
      </c>
      <c r="AB3206">
        <v>0</v>
      </c>
    </row>
    <row r="3207" spans="1:28" x14ac:dyDescent="0.35">
      <c r="A3207">
        <v>2007</v>
      </c>
      <c r="B3207" t="s">
        <v>51</v>
      </c>
      <c r="C3207" t="s">
        <v>60</v>
      </c>
      <c r="D3207">
        <v>430</v>
      </c>
      <c r="E3207">
        <v>1942</v>
      </c>
      <c r="F3207">
        <v>142617</v>
      </c>
      <c r="G3207">
        <v>134974</v>
      </c>
      <c r="H3207">
        <v>201</v>
      </c>
      <c r="I3207">
        <v>10.8</v>
      </c>
      <c r="J3207">
        <v>41</v>
      </c>
      <c r="K3207">
        <v>2.2000000000000002</v>
      </c>
      <c r="L3207">
        <v>39302</v>
      </c>
      <c r="M3207">
        <v>8846</v>
      </c>
      <c r="N3207">
        <v>30456</v>
      </c>
      <c r="O3207">
        <v>6.6</v>
      </c>
      <c r="P3207">
        <v>29.1</v>
      </c>
      <c r="Q3207">
        <v>24016</v>
      </c>
      <c r="R3207">
        <v>10265</v>
      </c>
      <c r="S3207">
        <v>13751</v>
      </c>
      <c r="T3207">
        <v>7.6</v>
      </c>
      <c r="U3207">
        <v>17.8</v>
      </c>
      <c r="V3207">
        <v>15286</v>
      </c>
      <c r="W3207">
        <v>11.3</v>
      </c>
      <c r="X3207">
        <v>35.6</v>
      </c>
      <c r="Y3207">
        <v>7</v>
      </c>
      <c r="Z3207">
        <v>7</v>
      </c>
      <c r="AA3207">
        <v>5128</v>
      </c>
      <c r="AB3207">
        <v>0</v>
      </c>
    </row>
    <row r="3208" spans="1:28" x14ac:dyDescent="0.35">
      <c r="A3208">
        <v>2007</v>
      </c>
      <c r="B3208" t="s">
        <v>51</v>
      </c>
      <c r="C3208" t="s">
        <v>61</v>
      </c>
      <c r="D3208">
        <v>406</v>
      </c>
      <c r="E3208">
        <v>1642</v>
      </c>
      <c r="F3208">
        <v>138401</v>
      </c>
      <c r="G3208">
        <v>136790</v>
      </c>
      <c r="H3208">
        <v>256</v>
      </c>
      <c r="I3208">
        <v>16.3</v>
      </c>
      <c r="J3208">
        <v>110</v>
      </c>
      <c r="K3208">
        <v>7</v>
      </c>
      <c r="L3208">
        <v>22792</v>
      </c>
      <c r="M3208">
        <v>4347</v>
      </c>
      <c r="N3208">
        <v>18445</v>
      </c>
      <c r="O3208">
        <v>3.2</v>
      </c>
      <c r="P3208">
        <v>16.7</v>
      </c>
      <c r="Q3208">
        <v>19569</v>
      </c>
      <c r="R3208">
        <v>4141</v>
      </c>
      <c r="S3208">
        <v>15428</v>
      </c>
      <c r="T3208">
        <v>3</v>
      </c>
      <c r="U3208">
        <v>14.3</v>
      </c>
      <c r="V3208">
        <v>3223</v>
      </c>
      <c r="W3208">
        <v>2.4</v>
      </c>
      <c r="X3208">
        <v>28.6</v>
      </c>
      <c r="Y3208">
        <v>2</v>
      </c>
      <c r="Z3208">
        <v>2</v>
      </c>
      <c r="AB3208">
        <v>1</v>
      </c>
    </row>
    <row r="3209" spans="1:28" x14ac:dyDescent="0.35">
      <c r="A3209">
        <v>2007</v>
      </c>
      <c r="B3209" t="s">
        <v>51</v>
      </c>
      <c r="C3209" t="s">
        <v>62</v>
      </c>
      <c r="D3209">
        <v>2121</v>
      </c>
      <c r="E3209">
        <v>11266</v>
      </c>
      <c r="F3209">
        <v>710813</v>
      </c>
      <c r="G3209">
        <v>706076</v>
      </c>
      <c r="H3209">
        <v>1291</v>
      </c>
      <c r="I3209">
        <v>11.9</v>
      </c>
      <c r="J3209">
        <v>459</v>
      </c>
      <c r="K3209">
        <v>4.2</v>
      </c>
      <c r="L3209">
        <v>118283</v>
      </c>
      <c r="M3209">
        <v>31588</v>
      </c>
      <c r="N3209">
        <v>86695</v>
      </c>
      <c r="O3209">
        <v>4.5</v>
      </c>
      <c r="P3209">
        <v>16.8</v>
      </c>
      <c r="Q3209">
        <v>108808</v>
      </c>
      <c r="R3209">
        <v>30715</v>
      </c>
      <c r="S3209">
        <v>78093</v>
      </c>
      <c r="T3209">
        <v>4.4000000000000004</v>
      </c>
      <c r="U3209">
        <v>15.4</v>
      </c>
      <c r="V3209">
        <v>9475</v>
      </c>
      <c r="W3209">
        <v>1.4</v>
      </c>
      <c r="X3209">
        <v>30.8</v>
      </c>
      <c r="Y3209">
        <v>21</v>
      </c>
      <c r="Z3209">
        <v>69</v>
      </c>
      <c r="AA3209">
        <v>13424</v>
      </c>
      <c r="AB3209">
        <v>0</v>
      </c>
    </row>
    <row r="3210" spans="1:28" x14ac:dyDescent="0.35">
      <c r="A3210">
        <v>2007</v>
      </c>
      <c r="B3210" t="s">
        <v>51</v>
      </c>
      <c r="C3210" t="s">
        <v>63</v>
      </c>
      <c r="D3210">
        <v>1557</v>
      </c>
      <c r="E3210">
        <v>8105</v>
      </c>
      <c r="F3210">
        <v>515585</v>
      </c>
      <c r="G3210">
        <v>516313</v>
      </c>
      <c r="H3210">
        <v>714</v>
      </c>
      <c r="I3210">
        <v>9.1</v>
      </c>
      <c r="J3210">
        <v>218</v>
      </c>
      <c r="K3210">
        <v>2.8</v>
      </c>
      <c r="L3210">
        <v>67115</v>
      </c>
      <c r="M3210">
        <v>16651</v>
      </c>
      <c r="N3210">
        <v>50464</v>
      </c>
      <c r="O3210">
        <v>3.2</v>
      </c>
      <c r="P3210">
        <v>13</v>
      </c>
      <c r="Q3210">
        <v>68571</v>
      </c>
      <c r="R3210">
        <v>12512</v>
      </c>
      <c r="S3210">
        <v>56059</v>
      </c>
      <c r="T3210">
        <v>2.4</v>
      </c>
      <c r="U3210">
        <v>13.3</v>
      </c>
      <c r="V3210">
        <v>-1456</v>
      </c>
      <c r="W3210">
        <v>-0.3</v>
      </c>
      <c r="X3210">
        <v>26</v>
      </c>
      <c r="Y3210">
        <v>4</v>
      </c>
      <c r="Z3210">
        <v>7</v>
      </c>
      <c r="AA3210">
        <v>2604</v>
      </c>
      <c r="AB3210">
        <v>0</v>
      </c>
    </row>
    <row r="3211" spans="1:28" x14ac:dyDescent="0.35">
      <c r="A3211">
        <v>2007</v>
      </c>
      <c r="B3211" t="s">
        <v>51</v>
      </c>
      <c r="C3211" t="s">
        <v>64</v>
      </c>
      <c r="D3211">
        <v>1862</v>
      </c>
      <c r="E3211">
        <v>11644</v>
      </c>
      <c r="F3211">
        <v>623150</v>
      </c>
      <c r="G3211">
        <v>625149</v>
      </c>
      <c r="H3211">
        <v>886</v>
      </c>
      <c r="I3211">
        <v>7.8</v>
      </c>
      <c r="J3211">
        <v>312</v>
      </c>
      <c r="K3211">
        <v>2.7</v>
      </c>
      <c r="L3211">
        <v>77087</v>
      </c>
      <c r="M3211">
        <v>16622</v>
      </c>
      <c r="N3211">
        <v>60465</v>
      </c>
      <c r="O3211">
        <v>2.7</v>
      </c>
      <c r="P3211">
        <v>12.3</v>
      </c>
      <c r="Q3211">
        <v>81084</v>
      </c>
      <c r="R3211">
        <v>19912</v>
      </c>
      <c r="S3211">
        <v>61172</v>
      </c>
      <c r="T3211">
        <v>3.2</v>
      </c>
      <c r="U3211">
        <v>13</v>
      </c>
      <c r="V3211">
        <v>-3997</v>
      </c>
      <c r="W3211">
        <v>-0.7</v>
      </c>
      <c r="X3211">
        <v>24.6</v>
      </c>
      <c r="Y3211">
        <v>10</v>
      </c>
      <c r="Z3211">
        <v>40</v>
      </c>
      <c r="AB3211">
        <v>1</v>
      </c>
    </row>
    <row r="3212" spans="1:28" x14ac:dyDescent="0.35">
      <c r="A3212">
        <v>2007</v>
      </c>
      <c r="B3212" t="s">
        <v>51</v>
      </c>
      <c r="C3212" t="s">
        <v>65</v>
      </c>
      <c r="D3212">
        <v>2067</v>
      </c>
      <c r="E3212">
        <v>15111</v>
      </c>
      <c r="F3212">
        <v>684948</v>
      </c>
      <c r="G3212">
        <v>682737</v>
      </c>
      <c r="H3212">
        <v>1278</v>
      </c>
      <c r="I3212">
        <v>8.6999999999999993</v>
      </c>
      <c r="J3212">
        <v>488</v>
      </c>
      <c r="K3212">
        <v>3.3</v>
      </c>
      <c r="L3212">
        <v>89580</v>
      </c>
      <c r="M3212">
        <v>21746</v>
      </c>
      <c r="N3212">
        <v>67834</v>
      </c>
      <c r="O3212">
        <v>3.2</v>
      </c>
      <c r="P3212">
        <v>13.1</v>
      </c>
      <c r="Q3212">
        <v>85157</v>
      </c>
      <c r="R3212">
        <v>16354</v>
      </c>
      <c r="S3212">
        <v>68803</v>
      </c>
      <c r="T3212">
        <v>2.4</v>
      </c>
      <c r="U3212">
        <v>12.5</v>
      </c>
      <c r="V3212">
        <v>4423</v>
      </c>
      <c r="W3212">
        <v>0.6</v>
      </c>
      <c r="X3212">
        <v>25</v>
      </c>
      <c r="Y3212">
        <v>6</v>
      </c>
      <c r="Z3212">
        <v>6</v>
      </c>
      <c r="AB3212">
        <v>1</v>
      </c>
    </row>
    <row r="3213" spans="1:28" x14ac:dyDescent="0.35">
      <c r="A3213">
        <v>2007</v>
      </c>
      <c r="B3213" t="s">
        <v>51</v>
      </c>
      <c r="C3213" t="s">
        <v>66</v>
      </c>
      <c r="D3213">
        <v>2439</v>
      </c>
      <c r="E3213">
        <v>21311</v>
      </c>
      <c r="F3213">
        <v>816971</v>
      </c>
      <c r="G3213">
        <v>806094</v>
      </c>
      <c r="H3213">
        <v>1548</v>
      </c>
      <c r="I3213">
        <v>7.4</v>
      </c>
      <c r="J3213">
        <v>683</v>
      </c>
      <c r="K3213">
        <v>3.3</v>
      </c>
      <c r="L3213">
        <v>118863</v>
      </c>
      <c r="M3213">
        <v>32474</v>
      </c>
      <c r="N3213">
        <v>86389</v>
      </c>
      <c r="O3213">
        <v>4</v>
      </c>
      <c r="P3213">
        <v>14.7</v>
      </c>
      <c r="Q3213">
        <v>97108</v>
      </c>
      <c r="R3213">
        <v>17253</v>
      </c>
      <c r="S3213">
        <v>79855</v>
      </c>
      <c r="T3213">
        <v>2.1</v>
      </c>
      <c r="U3213">
        <v>12</v>
      </c>
      <c r="V3213">
        <v>21755</v>
      </c>
      <c r="W3213">
        <v>2.7</v>
      </c>
      <c r="X3213">
        <v>24</v>
      </c>
      <c r="Y3213">
        <v>2</v>
      </c>
      <c r="Z3213">
        <v>2</v>
      </c>
      <c r="AB3213">
        <v>1</v>
      </c>
    </row>
    <row r="3214" spans="1:28" x14ac:dyDescent="0.35">
      <c r="A3214">
        <v>2007</v>
      </c>
      <c r="B3214" t="s">
        <v>51</v>
      </c>
      <c r="C3214" t="s">
        <v>45</v>
      </c>
      <c r="D3214">
        <v>8024</v>
      </c>
      <c r="E3214">
        <v>60617</v>
      </c>
      <c r="F3214">
        <v>2690450</v>
      </c>
      <c r="G3214">
        <v>2671953</v>
      </c>
      <c r="H3214">
        <v>3925</v>
      </c>
      <c r="I3214">
        <v>6.6</v>
      </c>
      <c r="J3214">
        <v>1519</v>
      </c>
      <c r="K3214">
        <v>2.6</v>
      </c>
      <c r="L3214">
        <v>300394</v>
      </c>
      <c r="M3214">
        <v>71717</v>
      </c>
      <c r="N3214">
        <v>228677</v>
      </c>
      <c r="O3214">
        <v>2.7</v>
      </c>
      <c r="P3214">
        <v>11.2</v>
      </c>
      <c r="Q3214">
        <v>263400</v>
      </c>
      <c r="R3214">
        <v>40796</v>
      </c>
      <c r="S3214">
        <v>222604</v>
      </c>
      <c r="T3214">
        <v>1.5</v>
      </c>
      <c r="U3214">
        <v>9.9</v>
      </c>
      <c r="V3214">
        <v>36994</v>
      </c>
      <c r="W3214">
        <v>1.3</v>
      </c>
      <c r="X3214">
        <v>19.8</v>
      </c>
      <c r="Y3214">
        <v>7</v>
      </c>
      <c r="Z3214">
        <v>19</v>
      </c>
      <c r="AA3214">
        <v>3748</v>
      </c>
      <c r="AB3214">
        <v>0</v>
      </c>
    </row>
    <row r="3215" spans="1:28" x14ac:dyDescent="0.35">
      <c r="A3215">
        <v>2007</v>
      </c>
      <c r="B3215" t="s">
        <v>52</v>
      </c>
      <c r="C3215" t="s">
        <v>44</v>
      </c>
      <c r="D3215">
        <v>47</v>
      </c>
      <c r="E3215">
        <v>108</v>
      </c>
      <c r="F3215">
        <v>65054</v>
      </c>
      <c r="G3215">
        <v>32527</v>
      </c>
      <c r="H3215">
        <v>108</v>
      </c>
      <c r="I3215">
        <v>200</v>
      </c>
      <c r="J3215">
        <v>0</v>
      </c>
      <c r="K3215">
        <v>0</v>
      </c>
      <c r="L3215">
        <v>65054</v>
      </c>
      <c r="M3215">
        <v>65054</v>
      </c>
      <c r="N3215">
        <v>0</v>
      </c>
      <c r="O3215">
        <v>200</v>
      </c>
      <c r="P3215">
        <v>200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65054</v>
      </c>
      <c r="W3215">
        <v>200</v>
      </c>
      <c r="X3215">
        <v>0</v>
      </c>
      <c r="AB3215">
        <v>0</v>
      </c>
    </row>
    <row r="3216" spans="1:28" x14ac:dyDescent="0.35">
      <c r="A3216">
        <v>2007</v>
      </c>
      <c r="B3216" t="s">
        <v>52</v>
      </c>
      <c r="C3216" t="s">
        <v>57</v>
      </c>
      <c r="D3216">
        <v>157</v>
      </c>
      <c r="E3216">
        <v>1294</v>
      </c>
      <c r="F3216">
        <v>88604</v>
      </c>
      <c r="G3216">
        <v>90055</v>
      </c>
      <c r="H3216">
        <v>157</v>
      </c>
      <c r="I3216">
        <v>12.7</v>
      </c>
      <c r="J3216">
        <v>51</v>
      </c>
      <c r="K3216">
        <v>4.0999999999999996</v>
      </c>
      <c r="L3216">
        <v>17207</v>
      </c>
      <c r="M3216">
        <v>2410</v>
      </c>
      <c r="N3216">
        <v>14797</v>
      </c>
      <c r="O3216">
        <v>2.7</v>
      </c>
      <c r="P3216">
        <v>19.100000000000001</v>
      </c>
      <c r="Q3216">
        <v>20110</v>
      </c>
      <c r="R3216">
        <v>1156</v>
      </c>
      <c r="S3216">
        <v>18954</v>
      </c>
      <c r="T3216">
        <v>1.3</v>
      </c>
      <c r="U3216">
        <v>22.3</v>
      </c>
      <c r="V3216">
        <v>-2903</v>
      </c>
      <c r="W3216">
        <v>-3.2</v>
      </c>
      <c r="X3216">
        <v>38.200000000000003</v>
      </c>
      <c r="AB3216">
        <v>0</v>
      </c>
    </row>
    <row r="3217" spans="1:28" x14ac:dyDescent="0.35">
      <c r="A3217">
        <v>2007</v>
      </c>
      <c r="B3217" t="s">
        <v>52</v>
      </c>
      <c r="C3217" t="s">
        <v>58</v>
      </c>
      <c r="D3217">
        <v>147</v>
      </c>
      <c r="E3217">
        <v>1434</v>
      </c>
      <c r="F3217">
        <v>99991</v>
      </c>
      <c r="G3217">
        <v>96146</v>
      </c>
      <c r="H3217">
        <v>185</v>
      </c>
      <c r="I3217">
        <v>13.7</v>
      </c>
      <c r="J3217">
        <v>25</v>
      </c>
      <c r="K3217">
        <v>1.8</v>
      </c>
      <c r="L3217">
        <v>24578</v>
      </c>
      <c r="M3217">
        <v>5857</v>
      </c>
      <c r="N3217">
        <v>18721</v>
      </c>
      <c r="O3217">
        <v>6.1</v>
      </c>
      <c r="P3217">
        <v>25.6</v>
      </c>
      <c r="Q3217">
        <v>16887</v>
      </c>
      <c r="R3217">
        <v>4203</v>
      </c>
      <c r="S3217">
        <v>12684</v>
      </c>
      <c r="T3217">
        <v>4.4000000000000004</v>
      </c>
      <c r="U3217">
        <v>17.600000000000001</v>
      </c>
      <c r="V3217">
        <v>7691</v>
      </c>
      <c r="W3217">
        <v>8</v>
      </c>
      <c r="X3217">
        <v>35.200000000000003</v>
      </c>
      <c r="Y3217">
        <v>3</v>
      </c>
      <c r="Z3217">
        <v>3</v>
      </c>
      <c r="AA3217">
        <v>3500</v>
      </c>
      <c r="AB3217">
        <v>0</v>
      </c>
    </row>
    <row r="3218" spans="1:28" x14ac:dyDescent="0.35">
      <c r="A3218">
        <v>2007</v>
      </c>
      <c r="B3218" t="s">
        <v>52</v>
      </c>
      <c r="C3218" t="s">
        <v>59</v>
      </c>
      <c r="D3218">
        <v>123</v>
      </c>
      <c r="E3218">
        <v>347</v>
      </c>
      <c r="F3218">
        <v>81301</v>
      </c>
      <c r="G3218">
        <v>78453</v>
      </c>
      <c r="H3218">
        <v>39</v>
      </c>
      <c r="I3218">
        <v>11.7</v>
      </c>
      <c r="J3218">
        <v>10</v>
      </c>
      <c r="K3218">
        <v>3</v>
      </c>
      <c r="L3218">
        <v>20435</v>
      </c>
      <c r="M3218">
        <v>3005</v>
      </c>
      <c r="N3218">
        <v>17430</v>
      </c>
      <c r="O3218">
        <v>3.8</v>
      </c>
      <c r="P3218">
        <v>26</v>
      </c>
      <c r="Q3218">
        <v>14739</v>
      </c>
      <c r="R3218">
        <v>4294</v>
      </c>
      <c r="S3218">
        <v>10445</v>
      </c>
      <c r="T3218">
        <v>5.5</v>
      </c>
      <c r="U3218">
        <v>18.8</v>
      </c>
      <c r="V3218">
        <v>5696</v>
      </c>
      <c r="W3218">
        <v>7.2</v>
      </c>
      <c r="X3218">
        <v>37.6</v>
      </c>
      <c r="Y3218">
        <v>2</v>
      </c>
      <c r="Z3218">
        <v>2</v>
      </c>
      <c r="AB3218">
        <v>1</v>
      </c>
    </row>
    <row r="3219" spans="1:28" x14ac:dyDescent="0.35">
      <c r="A3219">
        <v>2007</v>
      </c>
      <c r="B3219" t="s">
        <v>52</v>
      </c>
      <c r="C3219" t="s">
        <v>60</v>
      </c>
      <c r="D3219">
        <v>191</v>
      </c>
      <c r="E3219">
        <v>1342</v>
      </c>
      <c r="F3219">
        <v>119867</v>
      </c>
      <c r="G3219">
        <v>114052</v>
      </c>
      <c r="H3219">
        <v>228</v>
      </c>
      <c r="I3219">
        <v>18.399999999999999</v>
      </c>
      <c r="J3219">
        <v>28</v>
      </c>
      <c r="K3219">
        <v>2.2999999999999998</v>
      </c>
      <c r="L3219">
        <v>30031</v>
      </c>
      <c r="M3219">
        <v>4591</v>
      </c>
      <c r="N3219">
        <v>25440</v>
      </c>
      <c r="O3219">
        <v>4</v>
      </c>
      <c r="P3219">
        <v>26.3</v>
      </c>
      <c r="Q3219">
        <v>18401</v>
      </c>
      <c r="R3219">
        <v>6340</v>
      </c>
      <c r="S3219">
        <v>12061</v>
      </c>
      <c r="T3219">
        <v>5.6</v>
      </c>
      <c r="U3219">
        <v>16.100000000000001</v>
      </c>
      <c r="V3219">
        <v>11630</v>
      </c>
      <c r="W3219">
        <v>10.199999999999999</v>
      </c>
      <c r="X3219">
        <v>32.200000000000003</v>
      </c>
      <c r="Y3219">
        <v>1</v>
      </c>
      <c r="Z3219">
        <v>1</v>
      </c>
      <c r="AB3219">
        <v>1</v>
      </c>
    </row>
    <row r="3220" spans="1:28" x14ac:dyDescent="0.35">
      <c r="A3220">
        <v>2007</v>
      </c>
      <c r="B3220" t="s">
        <v>52</v>
      </c>
      <c r="C3220" t="s">
        <v>61</v>
      </c>
      <c r="D3220">
        <v>153</v>
      </c>
      <c r="E3220">
        <v>1141</v>
      </c>
      <c r="F3220">
        <v>103583</v>
      </c>
      <c r="G3220">
        <v>100939</v>
      </c>
      <c r="H3220">
        <v>238</v>
      </c>
      <c r="I3220">
        <v>23.1</v>
      </c>
      <c r="J3220">
        <v>18</v>
      </c>
      <c r="K3220">
        <v>1.7</v>
      </c>
      <c r="L3220">
        <v>20651</v>
      </c>
      <c r="M3220">
        <v>3472</v>
      </c>
      <c r="N3220">
        <v>17179</v>
      </c>
      <c r="O3220">
        <v>3.4</v>
      </c>
      <c r="P3220">
        <v>20.5</v>
      </c>
      <c r="Q3220">
        <v>15362</v>
      </c>
      <c r="R3220">
        <v>2948</v>
      </c>
      <c r="S3220">
        <v>12414</v>
      </c>
      <c r="T3220">
        <v>2.9</v>
      </c>
      <c r="U3220">
        <v>15.2</v>
      </c>
      <c r="V3220">
        <v>5289</v>
      </c>
      <c r="W3220">
        <v>5.3</v>
      </c>
      <c r="X3220">
        <v>30.4</v>
      </c>
      <c r="Y3220">
        <v>1</v>
      </c>
      <c r="Z3220">
        <v>1</v>
      </c>
      <c r="AB3220">
        <v>1</v>
      </c>
    </row>
    <row r="3221" spans="1:28" x14ac:dyDescent="0.35">
      <c r="A3221">
        <v>2007</v>
      </c>
      <c r="B3221" t="s">
        <v>52</v>
      </c>
      <c r="C3221" t="s">
        <v>62</v>
      </c>
      <c r="D3221">
        <v>841</v>
      </c>
      <c r="E3221">
        <v>7667</v>
      </c>
      <c r="F3221">
        <v>555734</v>
      </c>
      <c r="G3221">
        <v>544844</v>
      </c>
      <c r="H3221">
        <v>1019</v>
      </c>
      <c r="I3221">
        <v>13.9</v>
      </c>
      <c r="J3221">
        <v>259</v>
      </c>
      <c r="K3221">
        <v>3.5</v>
      </c>
      <c r="L3221">
        <v>96473</v>
      </c>
      <c r="M3221">
        <v>20738</v>
      </c>
      <c r="N3221">
        <v>75735</v>
      </c>
      <c r="O3221">
        <v>3.8</v>
      </c>
      <c r="P3221">
        <v>17.7</v>
      </c>
      <c r="Q3221">
        <v>74693</v>
      </c>
      <c r="R3221">
        <v>20398</v>
      </c>
      <c r="S3221">
        <v>54295</v>
      </c>
      <c r="T3221">
        <v>3.7</v>
      </c>
      <c r="U3221">
        <v>13.7</v>
      </c>
      <c r="V3221">
        <v>21780</v>
      </c>
      <c r="W3221">
        <v>4</v>
      </c>
      <c r="X3221">
        <v>27.4</v>
      </c>
      <c r="Y3221">
        <v>8</v>
      </c>
      <c r="Z3221">
        <v>25</v>
      </c>
      <c r="AA3221">
        <v>9676</v>
      </c>
      <c r="AB3221">
        <v>0</v>
      </c>
    </row>
    <row r="3222" spans="1:28" x14ac:dyDescent="0.35">
      <c r="A3222">
        <v>2007</v>
      </c>
      <c r="B3222" t="s">
        <v>52</v>
      </c>
      <c r="C3222" t="s">
        <v>63</v>
      </c>
      <c r="D3222">
        <v>612</v>
      </c>
      <c r="E3222">
        <v>5762</v>
      </c>
      <c r="F3222">
        <v>395021</v>
      </c>
      <c r="G3222">
        <v>397811</v>
      </c>
      <c r="H3222">
        <v>529</v>
      </c>
      <c r="I3222">
        <v>9.4</v>
      </c>
      <c r="J3222">
        <v>253</v>
      </c>
      <c r="K3222">
        <v>4.5</v>
      </c>
      <c r="L3222">
        <v>61068</v>
      </c>
      <c r="M3222">
        <v>14356</v>
      </c>
      <c r="N3222">
        <v>46712</v>
      </c>
      <c r="O3222">
        <v>3.6</v>
      </c>
      <c r="P3222">
        <v>15.4</v>
      </c>
      <c r="Q3222">
        <v>66649</v>
      </c>
      <c r="R3222">
        <v>15786</v>
      </c>
      <c r="S3222">
        <v>50863</v>
      </c>
      <c r="T3222">
        <v>4</v>
      </c>
      <c r="U3222">
        <v>16.8</v>
      </c>
      <c r="V3222">
        <v>-5581</v>
      </c>
      <c r="W3222">
        <v>-1.4</v>
      </c>
      <c r="X3222">
        <v>30.8</v>
      </c>
      <c r="Y3222">
        <v>4</v>
      </c>
      <c r="Z3222">
        <v>4</v>
      </c>
      <c r="AB3222">
        <v>1</v>
      </c>
    </row>
    <row r="3223" spans="1:28" x14ac:dyDescent="0.35">
      <c r="A3223">
        <v>2007</v>
      </c>
      <c r="B3223" t="s">
        <v>52</v>
      </c>
      <c r="C3223" t="s">
        <v>64</v>
      </c>
      <c r="D3223">
        <v>853</v>
      </c>
      <c r="E3223">
        <v>9423</v>
      </c>
      <c r="F3223">
        <v>552823</v>
      </c>
      <c r="G3223">
        <v>545066</v>
      </c>
      <c r="H3223">
        <v>994</v>
      </c>
      <c r="I3223">
        <v>10.9</v>
      </c>
      <c r="J3223">
        <v>340</v>
      </c>
      <c r="K3223">
        <v>3.7</v>
      </c>
      <c r="L3223">
        <v>80009</v>
      </c>
      <c r="M3223">
        <v>19870</v>
      </c>
      <c r="N3223">
        <v>60139</v>
      </c>
      <c r="O3223">
        <v>3.6</v>
      </c>
      <c r="P3223">
        <v>14.7</v>
      </c>
      <c r="Q3223">
        <v>64495</v>
      </c>
      <c r="R3223">
        <v>11247</v>
      </c>
      <c r="S3223">
        <v>53248</v>
      </c>
      <c r="T3223">
        <v>2.1</v>
      </c>
      <c r="U3223">
        <v>11.8</v>
      </c>
      <c r="V3223">
        <v>15514</v>
      </c>
      <c r="W3223">
        <v>2.9</v>
      </c>
      <c r="X3223">
        <v>23.6</v>
      </c>
      <c r="Y3223">
        <v>1</v>
      </c>
      <c r="Z3223">
        <v>1</v>
      </c>
      <c r="AB3223">
        <v>1</v>
      </c>
    </row>
    <row r="3224" spans="1:28" x14ac:dyDescent="0.35">
      <c r="A3224">
        <v>2007</v>
      </c>
      <c r="B3224" t="s">
        <v>52</v>
      </c>
      <c r="C3224" t="s">
        <v>65</v>
      </c>
      <c r="D3224">
        <v>850</v>
      </c>
      <c r="E3224">
        <v>10331</v>
      </c>
      <c r="F3224">
        <v>555397</v>
      </c>
      <c r="G3224">
        <v>549898</v>
      </c>
      <c r="H3224">
        <v>785</v>
      </c>
      <c r="I3224">
        <v>7.8</v>
      </c>
      <c r="J3224">
        <v>269</v>
      </c>
      <c r="K3224">
        <v>2.7</v>
      </c>
      <c r="L3224">
        <v>76917</v>
      </c>
      <c r="M3224">
        <v>18149</v>
      </c>
      <c r="N3224">
        <v>58768</v>
      </c>
      <c r="O3224">
        <v>3.3</v>
      </c>
      <c r="P3224">
        <v>14</v>
      </c>
      <c r="Q3224">
        <v>65918</v>
      </c>
      <c r="R3224">
        <v>16708</v>
      </c>
      <c r="S3224">
        <v>49210</v>
      </c>
      <c r="T3224">
        <v>3</v>
      </c>
      <c r="U3224">
        <v>12</v>
      </c>
      <c r="V3224">
        <v>10999</v>
      </c>
      <c r="W3224">
        <v>2</v>
      </c>
      <c r="X3224">
        <v>24</v>
      </c>
      <c r="Y3224">
        <v>1</v>
      </c>
      <c r="Z3224">
        <v>1</v>
      </c>
      <c r="AB3224">
        <v>1</v>
      </c>
    </row>
    <row r="3225" spans="1:28" x14ac:dyDescent="0.35">
      <c r="A3225">
        <v>2007</v>
      </c>
      <c r="B3225" t="s">
        <v>52</v>
      </c>
      <c r="C3225" t="s">
        <v>66</v>
      </c>
      <c r="D3225">
        <v>1134</v>
      </c>
      <c r="E3225">
        <v>16941</v>
      </c>
      <c r="F3225">
        <v>729625</v>
      </c>
      <c r="G3225">
        <v>728088</v>
      </c>
      <c r="H3225">
        <v>1193</v>
      </c>
      <c r="I3225">
        <v>7.2</v>
      </c>
      <c r="J3225">
        <v>560</v>
      </c>
      <c r="K3225">
        <v>3.4</v>
      </c>
      <c r="L3225">
        <v>90552</v>
      </c>
      <c r="M3225">
        <v>20656</v>
      </c>
      <c r="N3225">
        <v>69896</v>
      </c>
      <c r="O3225">
        <v>2.8</v>
      </c>
      <c r="P3225">
        <v>12.4</v>
      </c>
      <c r="Q3225">
        <v>87478</v>
      </c>
      <c r="R3225">
        <v>17817</v>
      </c>
      <c r="S3225">
        <v>69661</v>
      </c>
      <c r="T3225">
        <v>2.4</v>
      </c>
      <c r="U3225">
        <v>12</v>
      </c>
      <c r="V3225">
        <v>3074</v>
      </c>
      <c r="W3225">
        <v>0.4</v>
      </c>
      <c r="X3225">
        <v>24</v>
      </c>
      <c r="Y3225">
        <v>1</v>
      </c>
      <c r="Z3225">
        <v>1</v>
      </c>
      <c r="AB3225">
        <v>1</v>
      </c>
    </row>
    <row r="3226" spans="1:28" x14ac:dyDescent="0.35">
      <c r="A3226">
        <v>2007</v>
      </c>
      <c r="B3226" t="s">
        <v>52</v>
      </c>
      <c r="C3226" t="s">
        <v>45</v>
      </c>
      <c r="D3226">
        <v>4306</v>
      </c>
      <c r="E3226">
        <v>57156</v>
      </c>
      <c r="F3226">
        <v>2804745</v>
      </c>
      <c r="G3226">
        <v>2783089</v>
      </c>
      <c r="H3226">
        <v>3790</v>
      </c>
      <c r="I3226">
        <v>6.8</v>
      </c>
      <c r="J3226">
        <v>1519</v>
      </c>
      <c r="K3226">
        <v>2.7</v>
      </c>
      <c r="L3226">
        <v>306656</v>
      </c>
      <c r="M3226">
        <v>68510</v>
      </c>
      <c r="N3226">
        <v>238146</v>
      </c>
      <c r="O3226">
        <v>2.5</v>
      </c>
      <c r="P3226">
        <v>11</v>
      </c>
      <c r="Q3226">
        <v>263344</v>
      </c>
      <c r="R3226">
        <v>48639</v>
      </c>
      <c r="S3226">
        <v>214705</v>
      </c>
      <c r="T3226">
        <v>1.7</v>
      </c>
      <c r="U3226">
        <v>9.5</v>
      </c>
      <c r="V3226">
        <v>43312</v>
      </c>
      <c r="W3226">
        <v>1.5</v>
      </c>
      <c r="X3226">
        <v>19</v>
      </c>
      <c r="Y3226">
        <v>5</v>
      </c>
      <c r="Z3226">
        <v>5</v>
      </c>
      <c r="AA3226">
        <v>6699</v>
      </c>
      <c r="AB3226">
        <v>0</v>
      </c>
    </row>
    <row r="3227" spans="1:28" x14ac:dyDescent="0.35">
      <c r="A3227">
        <v>2007</v>
      </c>
      <c r="B3227" t="s">
        <v>53</v>
      </c>
      <c r="C3227" t="s">
        <v>44</v>
      </c>
      <c r="D3227">
        <v>14</v>
      </c>
      <c r="E3227">
        <v>116</v>
      </c>
      <c r="F3227">
        <v>40089</v>
      </c>
      <c r="G3227">
        <v>20045</v>
      </c>
      <c r="H3227">
        <v>116</v>
      </c>
      <c r="I3227">
        <v>200</v>
      </c>
      <c r="J3227">
        <v>0</v>
      </c>
      <c r="K3227">
        <v>0</v>
      </c>
      <c r="L3227">
        <v>40089</v>
      </c>
      <c r="M3227">
        <v>40089</v>
      </c>
      <c r="N3227">
        <v>0</v>
      </c>
      <c r="O3227">
        <v>200</v>
      </c>
      <c r="P3227">
        <v>200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40089</v>
      </c>
      <c r="W3227">
        <v>200</v>
      </c>
      <c r="X3227">
        <v>0</v>
      </c>
      <c r="AB3227">
        <v>0</v>
      </c>
    </row>
    <row r="3228" spans="1:28" x14ac:dyDescent="0.35">
      <c r="A3228">
        <v>2007</v>
      </c>
      <c r="B3228" t="s">
        <v>53</v>
      </c>
      <c r="C3228" t="s">
        <v>57</v>
      </c>
      <c r="D3228">
        <v>52</v>
      </c>
      <c r="E3228">
        <v>289</v>
      </c>
      <c r="F3228">
        <v>63040</v>
      </c>
      <c r="G3228">
        <v>64052</v>
      </c>
      <c r="H3228">
        <v>21</v>
      </c>
      <c r="I3228">
        <v>7.5</v>
      </c>
      <c r="J3228">
        <v>3</v>
      </c>
      <c r="K3228">
        <v>1.1000000000000001</v>
      </c>
      <c r="L3228">
        <v>18545</v>
      </c>
      <c r="M3228">
        <v>3780</v>
      </c>
      <c r="N3228">
        <v>14765</v>
      </c>
      <c r="O3228">
        <v>5.9</v>
      </c>
      <c r="P3228">
        <v>29</v>
      </c>
      <c r="Q3228">
        <v>20570</v>
      </c>
      <c r="R3228">
        <v>79</v>
      </c>
      <c r="S3228">
        <v>20491</v>
      </c>
      <c r="T3228">
        <v>0.1</v>
      </c>
      <c r="U3228">
        <v>32.1</v>
      </c>
      <c r="V3228">
        <v>-2025</v>
      </c>
      <c r="W3228">
        <v>-3.1</v>
      </c>
      <c r="X3228">
        <v>58</v>
      </c>
      <c r="AB3228">
        <v>0</v>
      </c>
    </row>
    <row r="3229" spans="1:28" x14ac:dyDescent="0.35">
      <c r="A3229">
        <v>2007</v>
      </c>
      <c r="B3229" t="s">
        <v>53</v>
      </c>
      <c r="C3229" t="s">
        <v>58</v>
      </c>
      <c r="D3229">
        <v>83</v>
      </c>
      <c r="E3229">
        <v>1800</v>
      </c>
      <c r="F3229">
        <v>113010</v>
      </c>
      <c r="G3229">
        <v>111844</v>
      </c>
      <c r="H3229">
        <v>176</v>
      </c>
      <c r="I3229">
        <v>10.199999999999999</v>
      </c>
      <c r="J3229">
        <v>43</v>
      </c>
      <c r="K3229">
        <v>2.5</v>
      </c>
      <c r="L3229">
        <v>28886</v>
      </c>
      <c r="M3229">
        <v>3222</v>
      </c>
      <c r="N3229">
        <v>25664</v>
      </c>
      <c r="O3229">
        <v>2.9</v>
      </c>
      <c r="P3229">
        <v>25.8</v>
      </c>
      <c r="Q3229">
        <v>26554</v>
      </c>
      <c r="R3229">
        <v>12549</v>
      </c>
      <c r="S3229">
        <v>14005</v>
      </c>
      <c r="T3229">
        <v>11.2</v>
      </c>
      <c r="U3229">
        <v>23.7</v>
      </c>
      <c r="V3229">
        <v>2332</v>
      </c>
      <c r="W3229">
        <v>2.1</v>
      </c>
      <c r="X3229">
        <v>47.4</v>
      </c>
      <c r="Y3229">
        <v>3</v>
      </c>
      <c r="Z3229">
        <v>3</v>
      </c>
      <c r="AA3229">
        <v>7669</v>
      </c>
      <c r="AB3229">
        <v>0</v>
      </c>
    </row>
    <row r="3230" spans="1:28" x14ac:dyDescent="0.35">
      <c r="A3230">
        <v>2007</v>
      </c>
      <c r="B3230" t="s">
        <v>53</v>
      </c>
      <c r="C3230" t="s">
        <v>59</v>
      </c>
      <c r="D3230">
        <v>52</v>
      </c>
      <c r="E3230">
        <v>403</v>
      </c>
      <c r="F3230">
        <v>73349</v>
      </c>
      <c r="G3230">
        <v>74137</v>
      </c>
      <c r="H3230">
        <v>150</v>
      </c>
      <c r="I3230">
        <v>45.4</v>
      </c>
      <c r="J3230">
        <v>6</v>
      </c>
      <c r="K3230">
        <v>1.8</v>
      </c>
      <c r="L3230">
        <v>12676</v>
      </c>
      <c r="P3230">
        <v>17.100000000000001</v>
      </c>
      <c r="Q3230">
        <v>14251</v>
      </c>
      <c r="S3230">
        <v>7126</v>
      </c>
      <c r="U3230">
        <v>19.2</v>
      </c>
      <c r="V3230">
        <v>-1575</v>
      </c>
      <c r="W3230">
        <v>-2.1</v>
      </c>
      <c r="X3230">
        <v>34.200000000000003</v>
      </c>
      <c r="Y3230">
        <v>2</v>
      </c>
      <c r="Z3230">
        <v>2</v>
      </c>
      <c r="AB3230">
        <v>1</v>
      </c>
    </row>
    <row r="3231" spans="1:28" x14ac:dyDescent="0.35">
      <c r="A3231">
        <v>2007</v>
      </c>
      <c r="B3231" t="s">
        <v>53</v>
      </c>
      <c r="C3231" t="s">
        <v>60</v>
      </c>
      <c r="D3231">
        <v>68</v>
      </c>
      <c r="E3231">
        <v>834</v>
      </c>
      <c r="F3231">
        <v>83006</v>
      </c>
      <c r="G3231">
        <v>78310</v>
      </c>
      <c r="H3231">
        <v>187</v>
      </c>
      <c r="I3231">
        <v>23.9</v>
      </c>
      <c r="J3231">
        <v>81</v>
      </c>
      <c r="K3231">
        <v>10.4</v>
      </c>
      <c r="L3231">
        <v>24585</v>
      </c>
      <c r="M3231">
        <v>6189</v>
      </c>
      <c r="N3231">
        <v>18396</v>
      </c>
      <c r="O3231">
        <v>7.9</v>
      </c>
      <c r="P3231">
        <v>31.4</v>
      </c>
      <c r="Q3231">
        <v>15193</v>
      </c>
      <c r="S3231">
        <v>9432</v>
      </c>
      <c r="U3231">
        <v>19.399999999999999</v>
      </c>
      <c r="V3231">
        <v>9392</v>
      </c>
      <c r="W3231">
        <v>12</v>
      </c>
      <c r="X3231">
        <v>38.799999999999997</v>
      </c>
      <c r="Y3231">
        <v>2</v>
      </c>
      <c r="Z3231">
        <v>2</v>
      </c>
      <c r="AB3231">
        <v>1</v>
      </c>
    </row>
    <row r="3232" spans="1:28" x14ac:dyDescent="0.35">
      <c r="A3232">
        <v>2007</v>
      </c>
      <c r="B3232" t="s">
        <v>53</v>
      </c>
      <c r="C3232" t="s">
        <v>61</v>
      </c>
      <c r="D3232">
        <v>54</v>
      </c>
      <c r="E3232">
        <v>670</v>
      </c>
      <c r="F3232">
        <v>69224</v>
      </c>
      <c r="G3232">
        <v>64461</v>
      </c>
      <c r="H3232">
        <v>241</v>
      </c>
      <c r="I3232">
        <v>43.3</v>
      </c>
      <c r="J3232">
        <v>14</v>
      </c>
      <c r="K3232">
        <v>2.5</v>
      </c>
      <c r="L3232">
        <v>20509</v>
      </c>
      <c r="M3232">
        <v>8033</v>
      </c>
      <c r="N3232">
        <v>12476</v>
      </c>
      <c r="O3232">
        <v>12.5</v>
      </c>
      <c r="P3232">
        <v>31.8</v>
      </c>
      <c r="Q3232">
        <v>10983</v>
      </c>
      <c r="R3232">
        <v>2977</v>
      </c>
      <c r="S3232">
        <v>8006</v>
      </c>
      <c r="T3232">
        <v>4.5999999999999996</v>
      </c>
      <c r="U3232">
        <v>17</v>
      </c>
      <c r="V3232">
        <v>9526</v>
      </c>
      <c r="W3232">
        <v>14.8</v>
      </c>
      <c r="X3232">
        <v>34</v>
      </c>
      <c r="Y3232">
        <v>1</v>
      </c>
      <c r="Z3232">
        <v>1</v>
      </c>
      <c r="AB3232">
        <v>1</v>
      </c>
    </row>
    <row r="3233" spans="1:28" x14ac:dyDescent="0.35">
      <c r="A3233">
        <v>2007</v>
      </c>
      <c r="B3233" t="s">
        <v>53</v>
      </c>
      <c r="C3233" t="s">
        <v>62</v>
      </c>
      <c r="D3233">
        <v>451</v>
      </c>
      <c r="E3233">
        <v>6228</v>
      </c>
      <c r="F3233">
        <v>609889</v>
      </c>
      <c r="G3233">
        <v>601020</v>
      </c>
      <c r="H3233">
        <v>676</v>
      </c>
      <c r="I3233">
        <v>11.3</v>
      </c>
      <c r="J3233">
        <v>219</v>
      </c>
      <c r="K3233">
        <v>3.7</v>
      </c>
      <c r="L3233">
        <v>98648</v>
      </c>
      <c r="P3233">
        <v>16.399999999999999</v>
      </c>
      <c r="Q3233">
        <v>80909</v>
      </c>
      <c r="R3233">
        <v>28397</v>
      </c>
      <c r="S3233">
        <v>52512</v>
      </c>
      <c r="T3233">
        <v>4.7</v>
      </c>
      <c r="U3233">
        <v>13.5</v>
      </c>
      <c r="V3233">
        <v>17739</v>
      </c>
      <c r="W3233">
        <v>2.9</v>
      </c>
      <c r="X3233">
        <v>27</v>
      </c>
      <c r="Y3233">
        <v>6</v>
      </c>
      <c r="Z3233">
        <v>6</v>
      </c>
      <c r="AA3233">
        <v>16237</v>
      </c>
      <c r="AB3233">
        <v>1</v>
      </c>
    </row>
    <row r="3234" spans="1:28" x14ac:dyDescent="0.35">
      <c r="A3234">
        <v>2007</v>
      </c>
      <c r="B3234" t="s">
        <v>53</v>
      </c>
      <c r="C3234" t="s">
        <v>63</v>
      </c>
      <c r="D3234">
        <v>347</v>
      </c>
      <c r="E3234">
        <v>8135</v>
      </c>
      <c r="F3234">
        <v>486788</v>
      </c>
      <c r="G3234">
        <v>483596</v>
      </c>
      <c r="H3234">
        <v>883</v>
      </c>
      <c r="I3234">
        <v>11.2</v>
      </c>
      <c r="J3234">
        <v>347</v>
      </c>
      <c r="K3234">
        <v>4.4000000000000004</v>
      </c>
      <c r="L3234">
        <v>71098</v>
      </c>
      <c r="M3234">
        <v>13987</v>
      </c>
      <c r="N3234">
        <v>57111</v>
      </c>
      <c r="O3234">
        <v>2.9</v>
      </c>
      <c r="P3234">
        <v>14.7</v>
      </c>
      <c r="Q3234">
        <v>64714</v>
      </c>
      <c r="R3234">
        <v>15574</v>
      </c>
      <c r="S3234">
        <v>49140</v>
      </c>
      <c r="T3234">
        <v>3.2</v>
      </c>
      <c r="U3234">
        <v>13.4</v>
      </c>
      <c r="V3234">
        <v>6384</v>
      </c>
      <c r="W3234">
        <v>1.3</v>
      </c>
      <c r="X3234">
        <v>26.8</v>
      </c>
      <c r="Y3234">
        <v>2</v>
      </c>
      <c r="Z3234">
        <v>2</v>
      </c>
      <c r="AB3234">
        <v>1</v>
      </c>
    </row>
    <row r="3235" spans="1:28" x14ac:dyDescent="0.35">
      <c r="A3235">
        <v>2007</v>
      </c>
      <c r="B3235" t="s">
        <v>53</v>
      </c>
      <c r="C3235" t="s">
        <v>64</v>
      </c>
      <c r="D3235">
        <v>566</v>
      </c>
      <c r="E3235">
        <v>10054</v>
      </c>
      <c r="F3235">
        <v>790227</v>
      </c>
      <c r="G3235">
        <v>776950</v>
      </c>
      <c r="H3235">
        <v>1019</v>
      </c>
      <c r="I3235">
        <v>10.4</v>
      </c>
      <c r="J3235">
        <v>596</v>
      </c>
      <c r="K3235">
        <v>6.1</v>
      </c>
      <c r="L3235">
        <v>112683</v>
      </c>
      <c r="M3235">
        <v>21989</v>
      </c>
      <c r="N3235">
        <v>90694</v>
      </c>
      <c r="O3235">
        <v>2.8</v>
      </c>
      <c r="P3235">
        <v>14.5</v>
      </c>
      <c r="Q3235">
        <v>86128</v>
      </c>
      <c r="R3235">
        <v>14845</v>
      </c>
      <c r="S3235">
        <v>71283</v>
      </c>
      <c r="T3235">
        <v>1.9</v>
      </c>
      <c r="U3235">
        <v>11.1</v>
      </c>
      <c r="V3235">
        <v>26555</v>
      </c>
      <c r="W3235">
        <v>3.4</v>
      </c>
      <c r="X3235">
        <v>22.2</v>
      </c>
      <c r="AB3235">
        <v>0</v>
      </c>
    </row>
    <row r="3236" spans="1:28" x14ac:dyDescent="0.35">
      <c r="A3236">
        <v>2007</v>
      </c>
      <c r="B3236" t="s">
        <v>53</v>
      </c>
      <c r="C3236" t="s">
        <v>65</v>
      </c>
      <c r="D3236">
        <v>552</v>
      </c>
      <c r="E3236">
        <v>14607</v>
      </c>
      <c r="F3236">
        <v>776940</v>
      </c>
      <c r="G3236">
        <v>757376</v>
      </c>
      <c r="H3236">
        <v>1503</v>
      </c>
      <c r="I3236">
        <v>10.5</v>
      </c>
      <c r="J3236">
        <v>910</v>
      </c>
      <c r="K3236">
        <v>6.4</v>
      </c>
      <c r="L3236">
        <v>117299</v>
      </c>
      <c r="M3236">
        <v>31446</v>
      </c>
      <c r="N3236">
        <v>85853</v>
      </c>
      <c r="O3236">
        <v>4.2</v>
      </c>
      <c r="P3236">
        <v>15.5</v>
      </c>
      <c r="Q3236">
        <v>78171</v>
      </c>
      <c r="R3236">
        <v>19446</v>
      </c>
      <c r="S3236">
        <v>58725</v>
      </c>
      <c r="T3236">
        <v>2.6</v>
      </c>
      <c r="U3236">
        <v>10.3</v>
      </c>
      <c r="V3236">
        <v>39128</v>
      </c>
      <c r="W3236">
        <v>5.2</v>
      </c>
      <c r="X3236">
        <v>20.6</v>
      </c>
      <c r="AB3236">
        <v>0</v>
      </c>
    </row>
    <row r="3237" spans="1:28" x14ac:dyDescent="0.35">
      <c r="A3237">
        <v>2007</v>
      </c>
      <c r="B3237" t="s">
        <v>53</v>
      </c>
      <c r="C3237" t="s">
        <v>66</v>
      </c>
      <c r="D3237">
        <v>670</v>
      </c>
      <c r="E3237">
        <v>18424</v>
      </c>
      <c r="F3237">
        <v>915718</v>
      </c>
      <c r="G3237">
        <v>900953</v>
      </c>
      <c r="H3237">
        <v>2155</v>
      </c>
      <c r="I3237">
        <v>12.2</v>
      </c>
      <c r="J3237">
        <v>678</v>
      </c>
      <c r="K3237">
        <v>3.8</v>
      </c>
      <c r="L3237">
        <v>120795</v>
      </c>
      <c r="M3237">
        <v>39353</v>
      </c>
      <c r="N3237">
        <v>81442</v>
      </c>
      <c r="O3237">
        <v>4.4000000000000004</v>
      </c>
      <c r="P3237">
        <v>13.4</v>
      </c>
      <c r="Q3237">
        <v>91265</v>
      </c>
      <c r="R3237">
        <v>14211</v>
      </c>
      <c r="S3237">
        <v>77054</v>
      </c>
      <c r="T3237">
        <v>1.6</v>
      </c>
      <c r="U3237">
        <v>10.1</v>
      </c>
      <c r="V3237">
        <v>29530</v>
      </c>
      <c r="W3237">
        <v>3.3</v>
      </c>
      <c r="X3237">
        <v>20.2</v>
      </c>
      <c r="AB3237">
        <v>0</v>
      </c>
    </row>
    <row r="3238" spans="1:28" x14ac:dyDescent="0.35">
      <c r="A3238">
        <v>2007</v>
      </c>
      <c r="B3238" t="s">
        <v>53</v>
      </c>
      <c r="C3238" t="s">
        <v>45</v>
      </c>
      <c r="D3238">
        <v>3074</v>
      </c>
      <c r="E3238">
        <v>77514</v>
      </c>
      <c r="F3238">
        <v>4289698</v>
      </c>
      <c r="G3238">
        <v>4244838</v>
      </c>
      <c r="H3238">
        <v>5720</v>
      </c>
      <c r="I3238">
        <v>7.5</v>
      </c>
      <c r="J3238">
        <v>2974</v>
      </c>
      <c r="K3238">
        <v>3.9</v>
      </c>
      <c r="L3238">
        <v>479782</v>
      </c>
      <c r="M3238">
        <v>129148</v>
      </c>
      <c r="N3238">
        <v>350634</v>
      </c>
      <c r="O3238">
        <v>3</v>
      </c>
      <c r="P3238">
        <v>11.3</v>
      </c>
      <c r="Q3238">
        <v>390064</v>
      </c>
      <c r="R3238">
        <v>85735</v>
      </c>
      <c r="S3238">
        <v>304329</v>
      </c>
      <c r="T3238">
        <v>2</v>
      </c>
      <c r="U3238">
        <v>9.1999999999999993</v>
      </c>
      <c r="V3238">
        <v>89718</v>
      </c>
      <c r="W3238">
        <v>2.1</v>
      </c>
      <c r="X3238">
        <v>18.399999999999999</v>
      </c>
      <c r="Y3238">
        <v>3</v>
      </c>
      <c r="Z3238">
        <v>6</v>
      </c>
      <c r="AB3238">
        <v>1</v>
      </c>
    </row>
    <row r="3239" spans="1:28" x14ac:dyDescent="0.35">
      <c r="A3239">
        <v>2007</v>
      </c>
      <c r="B3239" t="s">
        <v>54</v>
      </c>
      <c r="C3239" t="s">
        <v>44</v>
      </c>
      <c r="D3239">
        <v>1</v>
      </c>
      <c r="E3239">
        <v>1</v>
      </c>
      <c r="H3239">
        <v>1</v>
      </c>
      <c r="I3239">
        <v>200</v>
      </c>
      <c r="J3239">
        <v>0</v>
      </c>
      <c r="K3239">
        <v>0</v>
      </c>
      <c r="AB3239">
        <v>1</v>
      </c>
    </row>
    <row r="3240" spans="1:28" x14ac:dyDescent="0.35">
      <c r="A3240">
        <v>2007</v>
      </c>
      <c r="B3240" t="s">
        <v>54</v>
      </c>
      <c r="C3240" t="s">
        <v>57</v>
      </c>
      <c r="D3240">
        <v>9</v>
      </c>
      <c r="E3240">
        <v>14</v>
      </c>
      <c r="F3240">
        <v>23676</v>
      </c>
      <c r="H3240">
        <v>5</v>
      </c>
      <c r="I3240">
        <v>41.7</v>
      </c>
      <c r="J3240">
        <v>1</v>
      </c>
      <c r="K3240">
        <v>8.3000000000000007</v>
      </c>
      <c r="AB3240">
        <v>1</v>
      </c>
    </row>
    <row r="3241" spans="1:28" x14ac:dyDescent="0.35">
      <c r="A3241">
        <v>2007</v>
      </c>
      <c r="B3241" t="s">
        <v>54</v>
      </c>
      <c r="C3241" t="s">
        <v>58</v>
      </c>
      <c r="D3241">
        <v>27</v>
      </c>
      <c r="E3241">
        <v>308</v>
      </c>
      <c r="F3241">
        <v>64661</v>
      </c>
      <c r="G3241">
        <v>70490</v>
      </c>
      <c r="H3241">
        <v>27</v>
      </c>
      <c r="I3241">
        <v>8.9</v>
      </c>
      <c r="J3241">
        <v>19</v>
      </c>
      <c r="K3241">
        <v>6.3</v>
      </c>
      <c r="L3241">
        <v>14768</v>
      </c>
      <c r="M3241">
        <v>262</v>
      </c>
      <c r="N3241">
        <v>14506</v>
      </c>
      <c r="O3241">
        <v>0.4</v>
      </c>
      <c r="P3241">
        <v>21</v>
      </c>
      <c r="Q3241">
        <v>26426</v>
      </c>
      <c r="S3241">
        <v>18721</v>
      </c>
      <c r="U3241">
        <v>37.5</v>
      </c>
      <c r="V3241">
        <v>-11658</v>
      </c>
      <c r="W3241">
        <v>-16.5</v>
      </c>
      <c r="X3241">
        <v>42</v>
      </c>
      <c r="Y3241">
        <v>1</v>
      </c>
      <c r="Z3241">
        <v>1</v>
      </c>
      <c r="AB3241">
        <v>1</v>
      </c>
    </row>
    <row r="3242" spans="1:28" x14ac:dyDescent="0.35">
      <c r="A3242">
        <v>2007</v>
      </c>
      <c r="B3242" t="s">
        <v>54</v>
      </c>
      <c r="C3242" t="s">
        <v>59</v>
      </c>
      <c r="D3242">
        <v>14</v>
      </c>
      <c r="E3242">
        <v>432</v>
      </c>
      <c r="F3242">
        <v>27657</v>
      </c>
      <c r="G3242">
        <v>25764</v>
      </c>
      <c r="H3242">
        <v>4</v>
      </c>
      <c r="I3242">
        <v>0.9</v>
      </c>
      <c r="J3242">
        <v>0</v>
      </c>
      <c r="K3242">
        <v>0</v>
      </c>
      <c r="L3242">
        <v>7101</v>
      </c>
      <c r="P3242">
        <v>27.6</v>
      </c>
      <c r="Q3242">
        <v>3314</v>
      </c>
      <c r="R3242">
        <v>0</v>
      </c>
      <c r="S3242">
        <v>3314</v>
      </c>
      <c r="T3242">
        <v>0</v>
      </c>
      <c r="U3242">
        <v>12.9</v>
      </c>
      <c r="V3242">
        <v>3787</v>
      </c>
      <c r="W3242">
        <v>14.7</v>
      </c>
      <c r="X3242">
        <v>25.8</v>
      </c>
      <c r="AB3242">
        <v>1</v>
      </c>
    </row>
    <row r="3243" spans="1:28" x14ac:dyDescent="0.35">
      <c r="A3243">
        <v>2007</v>
      </c>
      <c r="B3243" t="s">
        <v>54</v>
      </c>
      <c r="C3243" t="s">
        <v>60</v>
      </c>
      <c r="D3243">
        <v>20</v>
      </c>
      <c r="E3243">
        <v>339</v>
      </c>
      <c r="H3243">
        <v>20</v>
      </c>
      <c r="I3243">
        <v>6</v>
      </c>
      <c r="J3243">
        <v>5</v>
      </c>
      <c r="K3243">
        <v>1.5</v>
      </c>
      <c r="M3243">
        <v>604</v>
      </c>
      <c r="AB3243">
        <v>1</v>
      </c>
    </row>
    <row r="3244" spans="1:28" x14ac:dyDescent="0.35">
      <c r="A3244">
        <v>2007</v>
      </c>
      <c r="B3244" t="s">
        <v>54</v>
      </c>
      <c r="C3244" t="s">
        <v>61</v>
      </c>
      <c r="D3244">
        <v>24</v>
      </c>
      <c r="E3244">
        <v>513</v>
      </c>
      <c r="F3244">
        <v>69437</v>
      </c>
      <c r="G3244">
        <v>66941</v>
      </c>
      <c r="H3244">
        <v>129</v>
      </c>
      <c r="I3244">
        <v>28.3</v>
      </c>
      <c r="J3244">
        <v>15</v>
      </c>
      <c r="K3244">
        <v>3.3</v>
      </c>
      <c r="L3244">
        <v>15917</v>
      </c>
      <c r="M3244">
        <v>3054</v>
      </c>
      <c r="N3244">
        <v>12863</v>
      </c>
      <c r="O3244">
        <v>4.5999999999999996</v>
      </c>
      <c r="P3244">
        <v>23.8</v>
      </c>
      <c r="Q3244">
        <v>10925</v>
      </c>
      <c r="R3244">
        <v>2097</v>
      </c>
      <c r="S3244">
        <v>8828</v>
      </c>
      <c r="T3244">
        <v>3.1</v>
      </c>
      <c r="U3244">
        <v>16.3</v>
      </c>
      <c r="V3244">
        <v>4992</v>
      </c>
      <c r="W3244">
        <v>7.5</v>
      </c>
      <c r="X3244">
        <v>32.6</v>
      </c>
      <c r="AB3244">
        <v>0</v>
      </c>
    </row>
    <row r="3245" spans="1:28" x14ac:dyDescent="0.35">
      <c r="A3245">
        <v>2007</v>
      </c>
      <c r="B3245" t="s">
        <v>54</v>
      </c>
      <c r="C3245" t="s">
        <v>62</v>
      </c>
      <c r="D3245">
        <v>120</v>
      </c>
      <c r="E3245">
        <v>4293</v>
      </c>
      <c r="F3245">
        <v>330952</v>
      </c>
      <c r="G3245">
        <v>320092</v>
      </c>
      <c r="H3245">
        <v>555</v>
      </c>
      <c r="I3245">
        <v>13.8</v>
      </c>
      <c r="J3245">
        <v>220</v>
      </c>
      <c r="K3245">
        <v>5.5</v>
      </c>
      <c r="L3245">
        <v>64144</v>
      </c>
      <c r="M3245">
        <v>19994</v>
      </c>
      <c r="N3245">
        <v>44150</v>
      </c>
      <c r="O3245">
        <v>6.2</v>
      </c>
      <c r="P3245">
        <v>20</v>
      </c>
      <c r="Q3245">
        <v>42424</v>
      </c>
      <c r="R3245">
        <v>3694</v>
      </c>
      <c r="S3245">
        <v>38730</v>
      </c>
      <c r="T3245">
        <v>1.2</v>
      </c>
      <c r="U3245">
        <v>13.3</v>
      </c>
      <c r="V3245">
        <v>21720</v>
      </c>
      <c r="W3245">
        <v>6.7</v>
      </c>
      <c r="X3245">
        <v>26.6</v>
      </c>
      <c r="AB3245">
        <v>0</v>
      </c>
    </row>
    <row r="3246" spans="1:28" x14ac:dyDescent="0.35">
      <c r="A3246">
        <v>2007</v>
      </c>
      <c r="B3246" t="s">
        <v>54</v>
      </c>
      <c r="C3246" t="s">
        <v>63</v>
      </c>
      <c r="D3246">
        <v>109</v>
      </c>
      <c r="E3246">
        <v>4112</v>
      </c>
      <c r="F3246">
        <v>297889</v>
      </c>
      <c r="G3246">
        <v>290592</v>
      </c>
      <c r="H3246">
        <v>608</v>
      </c>
      <c r="I3246">
        <v>15.6</v>
      </c>
      <c r="J3246">
        <v>183</v>
      </c>
      <c r="K3246">
        <v>4.7</v>
      </c>
      <c r="L3246">
        <v>55096</v>
      </c>
      <c r="M3246">
        <v>14012</v>
      </c>
      <c r="N3246">
        <v>41084</v>
      </c>
      <c r="O3246">
        <v>4.8</v>
      </c>
      <c r="P3246">
        <v>19</v>
      </c>
      <c r="Q3246">
        <v>40501</v>
      </c>
      <c r="R3246">
        <v>10348</v>
      </c>
      <c r="S3246">
        <v>30153</v>
      </c>
      <c r="T3246">
        <v>3.6</v>
      </c>
      <c r="U3246">
        <v>13.9</v>
      </c>
      <c r="V3246">
        <v>14595</v>
      </c>
      <c r="W3246">
        <v>5.0999999999999996</v>
      </c>
      <c r="X3246">
        <v>27.8</v>
      </c>
      <c r="AB3246">
        <v>0</v>
      </c>
    </row>
    <row r="3247" spans="1:28" x14ac:dyDescent="0.35">
      <c r="A3247">
        <v>2007</v>
      </c>
      <c r="B3247" t="s">
        <v>54</v>
      </c>
      <c r="C3247" t="s">
        <v>64</v>
      </c>
      <c r="D3247">
        <v>198</v>
      </c>
      <c r="E3247">
        <v>6891</v>
      </c>
      <c r="F3247">
        <v>582003</v>
      </c>
      <c r="G3247">
        <v>563084</v>
      </c>
      <c r="H3247">
        <v>943</v>
      </c>
      <c r="I3247">
        <v>14.2</v>
      </c>
      <c r="J3247">
        <v>458</v>
      </c>
      <c r="K3247">
        <v>6.9</v>
      </c>
      <c r="L3247">
        <v>90202</v>
      </c>
      <c r="M3247">
        <v>17640</v>
      </c>
      <c r="N3247">
        <v>72562</v>
      </c>
      <c r="O3247">
        <v>3.1</v>
      </c>
      <c r="P3247">
        <v>16</v>
      </c>
      <c r="Q3247">
        <v>52365</v>
      </c>
      <c r="R3247">
        <v>7980</v>
      </c>
      <c r="S3247">
        <v>44385</v>
      </c>
      <c r="T3247">
        <v>1.4</v>
      </c>
      <c r="U3247">
        <v>9.3000000000000007</v>
      </c>
      <c r="V3247">
        <v>37837</v>
      </c>
      <c r="W3247">
        <v>6.7</v>
      </c>
      <c r="X3247">
        <v>18.600000000000001</v>
      </c>
      <c r="AB3247">
        <v>0</v>
      </c>
    </row>
    <row r="3248" spans="1:28" x14ac:dyDescent="0.35">
      <c r="A3248">
        <v>2007</v>
      </c>
      <c r="B3248" t="s">
        <v>54</v>
      </c>
      <c r="C3248" t="s">
        <v>65</v>
      </c>
      <c r="D3248">
        <v>213</v>
      </c>
      <c r="E3248">
        <v>8775</v>
      </c>
      <c r="F3248">
        <v>625827</v>
      </c>
      <c r="G3248">
        <v>617821</v>
      </c>
      <c r="H3248">
        <v>1038</v>
      </c>
      <c r="I3248">
        <v>12.2</v>
      </c>
      <c r="J3248">
        <v>404</v>
      </c>
      <c r="K3248">
        <v>4.8</v>
      </c>
      <c r="L3248">
        <v>88740</v>
      </c>
      <c r="M3248">
        <v>27611</v>
      </c>
      <c r="N3248">
        <v>61129</v>
      </c>
      <c r="O3248">
        <v>4.5</v>
      </c>
      <c r="P3248">
        <v>14.4</v>
      </c>
      <c r="Q3248">
        <v>72727</v>
      </c>
      <c r="R3248">
        <v>18942</v>
      </c>
      <c r="S3248">
        <v>53785</v>
      </c>
      <c r="T3248">
        <v>3.1</v>
      </c>
      <c r="U3248">
        <v>11.8</v>
      </c>
      <c r="V3248">
        <v>16013</v>
      </c>
      <c r="W3248">
        <v>2.6</v>
      </c>
      <c r="X3248">
        <v>23.6</v>
      </c>
      <c r="AB3248">
        <v>0</v>
      </c>
    </row>
    <row r="3249" spans="1:28" x14ac:dyDescent="0.35">
      <c r="A3249">
        <v>2007</v>
      </c>
      <c r="B3249" t="s">
        <v>54</v>
      </c>
      <c r="C3249" t="s">
        <v>66</v>
      </c>
      <c r="D3249">
        <v>254</v>
      </c>
      <c r="E3249">
        <v>18471</v>
      </c>
      <c r="F3249">
        <v>743610</v>
      </c>
      <c r="G3249">
        <v>733537</v>
      </c>
      <c r="H3249">
        <v>1702</v>
      </c>
      <c r="I3249">
        <v>9.4</v>
      </c>
      <c r="J3249">
        <v>862</v>
      </c>
      <c r="K3249">
        <v>4.8</v>
      </c>
      <c r="L3249">
        <v>96544</v>
      </c>
      <c r="M3249">
        <v>27471</v>
      </c>
      <c r="N3249">
        <v>69073</v>
      </c>
      <c r="O3249">
        <v>3.7</v>
      </c>
      <c r="P3249">
        <v>13.2</v>
      </c>
      <c r="Q3249">
        <v>76399</v>
      </c>
      <c r="R3249">
        <v>15950</v>
      </c>
      <c r="S3249">
        <v>60449</v>
      </c>
      <c r="T3249">
        <v>2.2000000000000002</v>
      </c>
      <c r="U3249">
        <v>10.4</v>
      </c>
      <c r="V3249">
        <v>20145</v>
      </c>
      <c r="W3249">
        <v>2.8</v>
      </c>
      <c r="X3249">
        <v>20.8</v>
      </c>
      <c r="AB3249">
        <v>0</v>
      </c>
    </row>
    <row r="3250" spans="1:28" x14ac:dyDescent="0.35">
      <c r="A3250">
        <v>2007</v>
      </c>
      <c r="B3250" t="s">
        <v>54</v>
      </c>
      <c r="C3250" t="s">
        <v>45</v>
      </c>
      <c r="D3250">
        <v>1339</v>
      </c>
      <c r="E3250">
        <v>66748</v>
      </c>
      <c r="F3250">
        <v>3734219</v>
      </c>
      <c r="G3250">
        <v>3700998</v>
      </c>
      <c r="H3250">
        <v>4990</v>
      </c>
      <c r="I3250">
        <v>7.6</v>
      </c>
      <c r="J3250">
        <v>3259</v>
      </c>
      <c r="K3250">
        <v>4.9000000000000004</v>
      </c>
      <c r="L3250">
        <v>460526</v>
      </c>
      <c r="M3250">
        <v>136305</v>
      </c>
      <c r="N3250">
        <v>324221</v>
      </c>
      <c r="O3250">
        <v>3.7</v>
      </c>
      <c r="P3250">
        <v>12.4</v>
      </c>
      <c r="Q3250">
        <v>394085</v>
      </c>
      <c r="R3250">
        <v>95022</v>
      </c>
      <c r="S3250">
        <v>299063</v>
      </c>
      <c r="T3250">
        <v>2.6</v>
      </c>
      <c r="U3250">
        <v>10.6</v>
      </c>
      <c r="V3250">
        <v>66441</v>
      </c>
      <c r="W3250">
        <v>1.8</v>
      </c>
      <c r="X3250">
        <v>21.2</v>
      </c>
      <c r="Y3250">
        <v>1</v>
      </c>
      <c r="Z3250">
        <v>1</v>
      </c>
      <c r="AB3250">
        <v>1</v>
      </c>
    </row>
    <row r="3251" spans="1:28" x14ac:dyDescent="0.35">
      <c r="A3251">
        <v>2007</v>
      </c>
      <c r="B3251" t="s">
        <v>55</v>
      </c>
      <c r="C3251" t="s">
        <v>57</v>
      </c>
      <c r="D3251">
        <v>12</v>
      </c>
      <c r="E3251">
        <v>357</v>
      </c>
      <c r="F3251">
        <v>29352</v>
      </c>
      <c r="G3251">
        <v>25102</v>
      </c>
      <c r="H3251">
        <v>28</v>
      </c>
      <c r="I3251">
        <v>8.1</v>
      </c>
      <c r="J3251">
        <v>3</v>
      </c>
      <c r="K3251">
        <v>0.9</v>
      </c>
      <c r="L3251">
        <v>9304</v>
      </c>
      <c r="P3251">
        <v>37.1</v>
      </c>
      <c r="Q3251">
        <v>806</v>
      </c>
      <c r="S3251">
        <v>691</v>
      </c>
      <c r="U3251">
        <v>3.2</v>
      </c>
      <c r="V3251">
        <v>8498</v>
      </c>
      <c r="W3251">
        <v>33.9</v>
      </c>
      <c r="X3251">
        <v>6.4</v>
      </c>
      <c r="AB3251">
        <v>1</v>
      </c>
    </row>
    <row r="3252" spans="1:28" x14ac:dyDescent="0.35">
      <c r="A3252">
        <v>2007</v>
      </c>
      <c r="B3252" t="s">
        <v>55</v>
      </c>
      <c r="C3252" t="s">
        <v>58</v>
      </c>
      <c r="D3252">
        <v>11</v>
      </c>
      <c r="E3252">
        <v>69</v>
      </c>
      <c r="F3252">
        <v>38569</v>
      </c>
      <c r="G3252">
        <v>40223</v>
      </c>
      <c r="H3252">
        <v>8</v>
      </c>
      <c r="I3252">
        <v>12.2</v>
      </c>
      <c r="J3252">
        <v>1</v>
      </c>
      <c r="K3252">
        <v>1.5</v>
      </c>
      <c r="L3252">
        <v>8573</v>
      </c>
      <c r="P3252">
        <v>21.3</v>
      </c>
      <c r="Q3252">
        <v>11880</v>
      </c>
      <c r="S3252">
        <v>11841</v>
      </c>
      <c r="U3252">
        <v>29.5</v>
      </c>
      <c r="V3252">
        <v>-3307</v>
      </c>
      <c r="W3252">
        <v>-8.1999999999999993</v>
      </c>
      <c r="X3252">
        <v>42.6</v>
      </c>
      <c r="AB3252">
        <v>1</v>
      </c>
    </row>
    <row r="3253" spans="1:28" x14ac:dyDescent="0.35">
      <c r="A3253">
        <v>2007</v>
      </c>
      <c r="B3253" t="s">
        <v>55</v>
      </c>
      <c r="C3253" t="s">
        <v>59</v>
      </c>
      <c r="D3253">
        <v>4</v>
      </c>
      <c r="E3253">
        <v>4</v>
      </c>
      <c r="F3253">
        <v>56</v>
      </c>
      <c r="G3253">
        <v>125</v>
      </c>
      <c r="H3253">
        <v>0</v>
      </c>
      <c r="I3253">
        <v>0</v>
      </c>
      <c r="J3253">
        <v>0</v>
      </c>
      <c r="K3253">
        <v>0</v>
      </c>
      <c r="L3253">
        <v>1</v>
      </c>
      <c r="M3253">
        <v>0</v>
      </c>
      <c r="N3253">
        <v>1</v>
      </c>
      <c r="O3253">
        <v>0</v>
      </c>
      <c r="P3253">
        <v>0.8</v>
      </c>
      <c r="Q3253">
        <v>138</v>
      </c>
      <c r="R3253">
        <v>0</v>
      </c>
      <c r="S3253">
        <v>138</v>
      </c>
      <c r="T3253">
        <v>0</v>
      </c>
      <c r="U3253">
        <v>110.4</v>
      </c>
      <c r="V3253">
        <v>-137</v>
      </c>
      <c r="W3253">
        <v>-109.6</v>
      </c>
      <c r="X3253">
        <v>1.6</v>
      </c>
      <c r="AB3253">
        <v>0</v>
      </c>
    </row>
    <row r="3254" spans="1:28" x14ac:dyDescent="0.35">
      <c r="A3254">
        <v>2007</v>
      </c>
      <c r="B3254" t="s">
        <v>55</v>
      </c>
      <c r="C3254" t="s">
        <v>60</v>
      </c>
      <c r="D3254">
        <v>15</v>
      </c>
      <c r="E3254">
        <v>80</v>
      </c>
      <c r="F3254">
        <v>53725</v>
      </c>
      <c r="G3254">
        <v>52471</v>
      </c>
      <c r="H3254">
        <v>12</v>
      </c>
      <c r="I3254">
        <v>16.2</v>
      </c>
      <c r="J3254">
        <v>0</v>
      </c>
      <c r="K3254">
        <v>0</v>
      </c>
      <c r="L3254">
        <v>13306</v>
      </c>
      <c r="P3254">
        <v>25.4</v>
      </c>
      <c r="Q3254">
        <v>10797</v>
      </c>
      <c r="R3254">
        <v>0</v>
      </c>
      <c r="S3254">
        <v>10797</v>
      </c>
      <c r="T3254">
        <v>0</v>
      </c>
      <c r="U3254">
        <v>20.6</v>
      </c>
      <c r="V3254">
        <v>2509</v>
      </c>
      <c r="W3254">
        <v>4.8</v>
      </c>
      <c r="X3254">
        <v>41.2</v>
      </c>
      <c r="AB3254">
        <v>1</v>
      </c>
    </row>
    <row r="3255" spans="1:28" x14ac:dyDescent="0.35">
      <c r="A3255">
        <v>2007</v>
      </c>
      <c r="B3255" t="s">
        <v>55</v>
      </c>
      <c r="C3255" t="s">
        <v>61</v>
      </c>
      <c r="D3255">
        <v>10</v>
      </c>
      <c r="E3255">
        <v>28</v>
      </c>
      <c r="F3255">
        <v>44801</v>
      </c>
      <c r="G3255">
        <v>44969</v>
      </c>
      <c r="H3255">
        <v>2</v>
      </c>
      <c r="I3255">
        <v>7</v>
      </c>
      <c r="J3255">
        <v>3</v>
      </c>
      <c r="K3255">
        <v>10.5</v>
      </c>
      <c r="L3255">
        <v>2559</v>
      </c>
      <c r="P3255">
        <v>5.7</v>
      </c>
      <c r="Q3255">
        <v>2894</v>
      </c>
      <c r="S3255">
        <v>2607</v>
      </c>
      <c r="U3255">
        <v>6.4</v>
      </c>
      <c r="V3255">
        <v>-335</v>
      </c>
      <c r="W3255">
        <v>-0.7</v>
      </c>
      <c r="X3255">
        <v>11.4</v>
      </c>
      <c r="AB3255">
        <v>1</v>
      </c>
    </row>
    <row r="3256" spans="1:28" x14ac:dyDescent="0.35">
      <c r="A3256">
        <v>2007</v>
      </c>
      <c r="B3256" t="s">
        <v>55</v>
      </c>
      <c r="C3256" t="s">
        <v>62</v>
      </c>
      <c r="D3256">
        <v>48</v>
      </c>
      <c r="E3256">
        <v>2341</v>
      </c>
      <c r="F3256">
        <v>226931</v>
      </c>
      <c r="G3256">
        <v>231627</v>
      </c>
      <c r="H3256">
        <v>173</v>
      </c>
      <c r="I3256">
        <v>7.6</v>
      </c>
      <c r="J3256">
        <v>33</v>
      </c>
      <c r="K3256">
        <v>1.5</v>
      </c>
      <c r="L3256">
        <v>25106</v>
      </c>
      <c r="M3256">
        <v>5484</v>
      </c>
      <c r="N3256">
        <v>19622</v>
      </c>
      <c r="O3256">
        <v>2.4</v>
      </c>
      <c r="P3256">
        <v>10.8</v>
      </c>
      <c r="Q3256">
        <v>34498</v>
      </c>
      <c r="R3256">
        <v>5063</v>
      </c>
      <c r="S3256">
        <v>29435</v>
      </c>
      <c r="T3256">
        <v>2.2000000000000002</v>
      </c>
      <c r="U3256">
        <v>14.9</v>
      </c>
      <c r="V3256">
        <v>-9392</v>
      </c>
      <c r="W3256">
        <v>-4.0999999999999996</v>
      </c>
      <c r="X3256">
        <v>21.6</v>
      </c>
      <c r="AB3256">
        <v>0</v>
      </c>
    </row>
    <row r="3257" spans="1:28" x14ac:dyDescent="0.35">
      <c r="A3257">
        <v>2007</v>
      </c>
      <c r="B3257" t="s">
        <v>55</v>
      </c>
      <c r="C3257" t="s">
        <v>63</v>
      </c>
      <c r="D3257">
        <v>61</v>
      </c>
      <c r="E3257">
        <v>3087</v>
      </c>
      <c r="F3257">
        <v>298924</v>
      </c>
      <c r="G3257">
        <v>292014</v>
      </c>
      <c r="H3257">
        <v>402</v>
      </c>
      <c r="I3257">
        <v>13.6</v>
      </c>
      <c r="J3257">
        <v>124</v>
      </c>
      <c r="K3257">
        <v>4.2</v>
      </c>
      <c r="L3257">
        <v>51870</v>
      </c>
      <c r="M3257">
        <v>17279</v>
      </c>
      <c r="N3257">
        <v>34591</v>
      </c>
      <c r="O3257">
        <v>5.9</v>
      </c>
      <c r="P3257">
        <v>17.8</v>
      </c>
      <c r="Q3257">
        <v>38050</v>
      </c>
      <c r="R3257">
        <v>6007</v>
      </c>
      <c r="S3257">
        <v>32043</v>
      </c>
      <c r="T3257">
        <v>2.1</v>
      </c>
      <c r="U3257">
        <v>13</v>
      </c>
      <c r="V3257">
        <v>13820</v>
      </c>
      <c r="W3257">
        <v>4.8</v>
      </c>
      <c r="X3257">
        <v>26</v>
      </c>
      <c r="AB3257">
        <v>0</v>
      </c>
    </row>
    <row r="3258" spans="1:28" x14ac:dyDescent="0.35">
      <c r="A3258">
        <v>2007</v>
      </c>
      <c r="B3258" t="s">
        <v>55</v>
      </c>
      <c r="C3258" t="s">
        <v>64</v>
      </c>
      <c r="D3258">
        <v>112</v>
      </c>
      <c r="E3258">
        <v>9185</v>
      </c>
      <c r="F3258">
        <v>596855</v>
      </c>
      <c r="G3258">
        <v>583233</v>
      </c>
      <c r="H3258">
        <v>509</v>
      </c>
      <c r="I3258">
        <v>5.6</v>
      </c>
      <c r="J3258">
        <v>318</v>
      </c>
      <c r="K3258">
        <v>3.5</v>
      </c>
      <c r="L3258">
        <v>88714</v>
      </c>
      <c r="M3258">
        <v>20295</v>
      </c>
      <c r="N3258">
        <v>68419</v>
      </c>
      <c r="O3258">
        <v>3.5</v>
      </c>
      <c r="P3258">
        <v>15.2</v>
      </c>
      <c r="Q3258">
        <v>61471</v>
      </c>
      <c r="R3258">
        <v>7743</v>
      </c>
      <c r="S3258">
        <v>53728</v>
      </c>
      <c r="T3258">
        <v>1.3</v>
      </c>
      <c r="U3258">
        <v>10.5</v>
      </c>
      <c r="V3258">
        <v>27243</v>
      </c>
      <c r="W3258">
        <v>4.7</v>
      </c>
      <c r="X3258">
        <v>21</v>
      </c>
      <c r="AB3258">
        <v>0</v>
      </c>
    </row>
    <row r="3259" spans="1:28" x14ac:dyDescent="0.35">
      <c r="A3259">
        <v>2007</v>
      </c>
      <c r="B3259" t="s">
        <v>55</v>
      </c>
      <c r="C3259" t="s">
        <v>65</v>
      </c>
      <c r="D3259">
        <v>89</v>
      </c>
      <c r="E3259">
        <v>6325</v>
      </c>
      <c r="F3259">
        <v>472138</v>
      </c>
      <c r="G3259">
        <v>464680</v>
      </c>
      <c r="H3259">
        <v>436</v>
      </c>
      <c r="I3259">
        <v>6.8</v>
      </c>
      <c r="J3259">
        <v>653</v>
      </c>
      <c r="K3259">
        <v>10.199999999999999</v>
      </c>
      <c r="L3259">
        <v>64320</v>
      </c>
      <c r="M3259">
        <v>15298</v>
      </c>
      <c r="N3259">
        <v>49022</v>
      </c>
      <c r="O3259">
        <v>3.3</v>
      </c>
      <c r="P3259">
        <v>13.8</v>
      </c>
      <c r="Q3259">
        <v>49403</v>
      </c>
      <c r="R3259">
        <v>11956</v>
      </c>
      <c r="S3259">
        <v>37447</v>
      </c>
      <c r="T3259">
        <v>2.6</v>
      </c>
      <c r="U3259">
        <v>10.6</v>
      </c>
      <c r="V3259">
        <v>14917</v>
      </c>
      <c r="W3259">
        <v>3.2</v>
      </c>
      <c r="X3259">
        <v>21.2</v>
      </c>
      <c r="AB3259">
        <v>0</v>
      </c>
    </row>
    <row r="3260" spans="1:28" x14ac:dyDescent="0.35">
      <c r="A3260">
        <v>2007</v>
      </c>
      <c r="B3260" t="s">
        <v>55</v>
      </c>
      <c r="C3260" t="s">
        <v>66</v>
      </c>
      <c r="D3260">
        <v>133</v>
      </c>
      <c r="E3260">
        <v>13933</v>
      </c>
      <c r="F3260">
        <v>690939</v>
      </c>
      <c r="G3260">
        <v>672630</v>
      </c>
      <c r="H3260">
        <v>1715</v>
      </c>
      <c r="I3260">
        <v>12.8</v>
      </c>
      <c r="J3260">
        <v>640</v>
      </c>
      <c r="K3260">
        <v>4.8</v>
      </c>
      <c r="L3260">
        <v>97328</v>
      </c>
      <c r="M3260">
        <v>31396</v>
      </c>
      <c r="N3260">
        <v>65932</v>
      </c>
      <c r="O3260">
        <v>4.7</v>
      </c>
      <c r="P3260">
        <v>14.5</v>
      </c>
      <c r="Q3260">
        <v>60709</v>
      </c>
      <c r="R3260">
        <v>12585</v>
      </c>
      <c r="S3260">
        <v>48124</v>
      </c>
      <c r="T3260">
        <v>1.9</v>
      </c>
      <c r="U3260">
        <v>9</v>
      </c>
      <c r="V3260">
        <v>36619</v>
      </c>
      <c r="W3260">
        <v>5.5</v>
      </c>
      <c r="X3260">
        <v>18</v>
      </c>
      <c r="AB3260">
        <v>0</v>
      </c>
    </row>
    <row r="3261" spans="1:28" x14ac:dyDescent="0.35">
      <c r="A3261">
        <v>2007</v>
      </c>
      <c r="B3261" t="s">
        <v>55</v>
      </c>
      <c r="C3261" t="s">
        <v>45</v>
      </c>
      <c r="D3261">
        <v>816</v>
      </c>
      <c r="E3261">
        <v>83806</v>
      </c>
      <c r="F3261">
        <v>4163589</v>
      </c>
      <c r="G3261">
        <v>4149757</v>
      </c>
      <c r="H3261">
        <v>8143</v>
      </c>
      <c r="I3261">
        <v>9.8000000000000007</v>
      </c>
      <c r="J3261">
        <v>5952</v>
      </c>
      <c r="K3261">
        <v>7.2</v>
      </c>
      <c r="L3261">
        <v>505899</v>
      </c>
      <c r="M3261">
        <v>154992</v>
      </c>
      <c r="N3261">
        <v>350907</v>
      </c>
      <c r="O3261">
        <v>3.7</v>
      </c>
      <c r="P3261">
        <v>12.2</v>
      </c>
      <c r="Q3261">
        <v>478235</v>
      </c>
      <c r="R3261">
        <v>125280</v>
      </c>
      <c r="S3261">
        <v>352955</v>
      </c>
      <c r="T3261">
        <v>3</v>
      </c>
      <c r="U3261">
        <v>11.5</v>
      </c>
      <c r="V3261">
        <v>27664</v>
      </c>
      <c r="W3261">
        <v>0.7</v>
      </c>
      <c r="X3261">
        <v>23</v>
      </c>
      <c r="AB3261">
        <v>0</v>
      </c>
    </row>
    <row r="3262" spans="1:28" x14ac:dyDescent="0.35">
      <c r="A3262">
        <v>2007</v>
      </c>
      <c r="B3262" t="s">
        <v>56</v>
      </c>
      <c r="C3262" t="s">
        <v>44</v>
      </c>
      <c r="D3262">
        <v>1</v>
      </c>
      <c r="E3262">
        <v>9</v>
      </c>
      <c r="H3262">
        <v>9</v>
      </c>
      <c r="I3262">
        <v>200</v>
      </c>
      <c r="J3262">
        <v>0</v>
      </c>
      <c r="K3262">
        <v>0</v>
      </c>
      <c r="AB3262">
        <v>1</v>
      </c>
    </row>
    <row r="3263" spans="1:28" x14ac:dyDescent="0.35">
      <c r="A3263">
        <v>2007</v>
      </c>
      <c r="B3263" t="s">
        <v>56</v>
      </c>
      <c r="C3263" t="s">
        <v>57</v>
      </c>
      <c r="D3263">
        <v>10</v>
      </c>
      <c r="E3263">
        <v>19</v>
      </c>
      <c r="F3263">
        <v>27036</v>
      </c>
      <c r="H3263">
        <v>0</v>
      </c>
      <c r="I3263">
        <v>0</v>
      </c>
      <c r="J3263">
        <v>2</v>
      </c>
      <c r="K3263">
        <v>10</v>
      </c>
      <c r="M3263">
        <v>0</v>
      </c>
      <c r="AB3263">
        <v>1</v>
      </c>
    </row>
    <row r="3264" spans="1:28" x14ac:dyDescent="0.35">
      <c r="A3264">
        <v>2007</v>
      </c>
      <c r="B3264" t="s">
        <v>56</v>
      </c>
      <c r="C3264" t="s">
        <v>58</v>
      </c>
      <c r="D3264">
        <v>11</v>
      </c>
      <c r="E3264">
        <v>12</v>
      </c>
      <c r="F3264">
        <v>1674</v>
      </c>
      <c r="G3264">
        <v>1579</v>
      </c>
      <c r="H3264">
        <v>1</v>
      </c>
      <c r="I3264">
        <v>7.7</v>
      </c>
      <c r="J3264">
        <v>3</v>
      </c>
      <c r="K3264">
        <v>23.1</v>
      </c>
      <c r="L3264">
        <v>340</v>
      </c>
      <c r="P3264">
        <v>21.5</v>
      </c>
      <c r="Q3264">
        <v>150</v>
      </c>
      <c r="S3264">
        <v>111</v>
      </c>
      <c r="U3264">
        <v>9.5</v>
      </c>
      <c r="V3264">
        <v>190</v>
      </c>
      <c r="W3264">
        <v>12</v>
      </c>
      <c r="X3264">
        <v>19</v>
      </c>
      <c r="AB3264">
        <v>1</v>
      </c>
    </row>
    <row r="3265" spans="1:28" x14ac:dyDescent="0.35">
      <c r="A3265">
        <v>2007</v>
      </c>
      <c r="B3265" t="s">
        <v>56</v>
      </c>
      <c r="C3265" t="s">
        <v>59</v>
      </c>
      <c r="D3265">
        <v>15</v>
      </c>
      <c r="E3265">
        <v>36</v>
      </c>
      <c r="F3265">
        <v>1099</v>
      </c>
      <c r="G3265">
        <v>1103</v>
      </c>
      <c r="H3265">
        <v>0</v>
      </c>
      <c r="I3265">
        <v>0</v>
      </c>
      <c r="J3265">
        <v>3</v>
      </c>
      <c r="K3265">
        <v>8</v>
      </c>
      <c r="L3265">
        <v>149</v>
      </c>
      <c r="M3265">
        <v>0</v>
      </c>
      <c r="N3265">
        <v>149</v>
      </c>
      <c r="O3265">
        <v>0</v>
      </c>
      <c r="P3265">
        <v>13.5</v>
      </c>
      <c r="Q3265">
        <v>156</v>
      </c>
      <c r="S3265">
        <v>114</v>
      </c>
      <c r="U3265">
        <v>14.1</v>
      </c>
      <c r="V3265">
        <v>-7</v>
      </c>
      <c r="W3265">
        <v>-0.6</v>
      </c>
      <c r="X3265">
        <v>27</v>
      </c>
      <c r="AB3265">
        <v>1</v>
      </c>
    </row>
    <row r="3266" spans="1:28" x14ac:dyDescent="0.35">
      <c r="A3266">
        <v>2007</v>
      </c>
      <c r="B3266" t="s">
        <v>56</v>
      </c>
      <c r="C3266" t="s">
        <v>60</v>
      </c>
      <c r="D3266">
        <v>17</v>
      </c>
      <c r="E3266">
        <v>42</v>
      </c>
      <c r="H3266">
        <v>1</v>
      </c>
      <c r="I3266">
        <v>2.2999999999999998</v>
      </c>
      <c r="J3266">
        <v>4</v>
      </c>
      <c r="K3266">
        <v>9.1999999999999993</v>
      </c>
      <c r="AB3266">
        <v>1</v>
      </c>
    </row>
    <row r="3267" spans="1:28" x14ac:dyDescent="0.35">
      <c r="A3267">
        <v>2007</v>
      </c>
      <c r="B3267" t="s">
        <v>56</v>
      </c>
      <c r="C3267" t="s">
        <v>61</v>
      </c>
      <c r="D3267">
        <v>15</v>
      </c>
      <c r="E3267">
        <v>31</v>
      </c>
      <c r="F3267">
        <v>8739</v>
      </c>
      <c r="G3267">
        <v>8642</v>
      </c>
      <c r="H3267">
        <v>2</v>
      </c>
      <c r="I3267">
        <v>6.5</v>
      </c>
      <c r="J3267">
        <v>2</v>
      </c>
      <c r="K3267">
        <v>6.5</v>
      </c>
      <c r="L3267">
        <v>388</v>
      </c>
      <c r="P3267">
        <v>4.5</v>
      </c>
      <c r="Q3267">
        <v>193</v>
      </c>
      <c r="S3267">
        <v>159</v>
      </c>
      <c r="U3267">
        <v>2.2000000000000002</v>
      </c>
      <c r="V3267">
        <v>195</v>
      </c>
      <c r="W3267">
        <v>2.2999999999999998</v>
      </c>
      <c r="X3267">
        <v>4.4000000000000004</v>
      </c>
      <c r="AB3267">
        <v>1</v>
      </c>
    </row>
    <row r="3268" spans="1:28" x14ac:dyDescent="0.35">
      <c r="A3268">
        <v>2007</v>
      </c>
      <c r="B3268" t="s">
        <v>56</v>
      </c>
      <c r="C3268" t="s">
        <v>62</v>
      </c>
      <c r="D3268">
        <v>65</v>
      </c>
      <c r="E3268">
        <v>2829</v>
      </c>
      <c r="F3268">
        <v>242330</v>
      </c>
      <c r="G3268">
        <v>222104</v>
      </c>
      <c r="H3268">
        <v>324</v>
      </c>
      <c r="I3268">
        <v>12.1</v>
      </c>
      <c r="J3268">
        <v>40</v>
      </c>
      <c r="K3268">
        <v>1.5</v>
      </c>
      <c r="L3268">
        <v>53023</v>
      </c>
      <c r="P3268">
        <v>23.9</v>
      </c>
      <c r="Q3268">
        <v>12571</v>
      </c>
      <c r="R3268">
        <v>2325</v>
      </c>
      <c r="S3268">
        <v>10246</v>
      </c>
      <c r="T3268">
        <v>1</v>
      </c>
      <c r="U3268">
        <v>5.7</v>
      </c>
      <c r="V3268">
        <v>40452</v>
      </c>
      <c r="W3268">
        <v>18.2</v>
      </c>
      <c r="X3268">
        <v>11.4</v>
      </c>
      <c r="AB3268">
        <v>1</v>
      </c>
    </row>
    <row r="3269" spans="1:28" x14ac:dyDescent="0.35">
      <c r="A3269">
        <v>2007</v>
      </c>
      <c r="B3269" t="s">
        <v>56</v>
      </c>
      <c r="C3269" t="s">
        <v>63</v>
      </c>
      <c r="D3269">
        <v>60</v>
      </c>
      <c r="E3269">
        <v>9975</v>
      </c>
      <c r="F3269">
        <v>480963</v>
      </c>
      <c r="G3269">
        <v>470778</v>
      </c>
      <c r="H3269">
        <v>1806</v>
      </c>
      <c r="I3269">
        <v>19.399999999999999</v>
      </c>
      <c r="J3269">
        <v>497</v>
      </c>
      <c r="K3269">
        <v>5.3</v>
      </c>
      <c r="L3269">
        <v>101782</v>
      </c>
      <c r="M3269">
        <v>35054</v>
      </c>
      <c r="N3269">
        <v>66728</v>
      </c>
      <c r="O3269">
        <v>7.4</v>
      </c>
      <c r="P3269">
        <v>21.6</v>
      </c>
      <c r="Q3269">
        <v>81412</v>
      </c>
      <c r="R3269">
        <v>10511</v>
      </c>
      <c r="S3269">
        <v>70901</v>
      </c>
      <c r="T3269">
        <v>2.2000000000000002</v>
      </c>
      <c r="U3269">
        <v>17.3</v>
      </c>
      <c r="V3269">
        <v>20370</v>
      </c>
      <c r="W3269">
        <v>4.3</v>
      </c>
      <c r="X3269">
        <v>34.6</v>
      </c>
      <c r="AB3269">
        <v>0</v>
      </c>
    </row>
    <row r="3270" spans="1:28" x14ac:dyDescent="0.35">
      <c r="A3270">
        <v>2007</v>
      </c>
      <c r="B3270" t="s">
        <v>56</v>
      </c>
      <c r="C3270" t="s">
        <v>64</v>
      </c>
      <c r="D3270">
        <v>86</v>
      </c>
      <c r="E3270">
        <v>24786</v>
      </c>
      <c r="F3270">
        <v>1226992</v>
      </c>
      <c r="G3270">
        <v>1198643</v>
      </c>
      <c r="H3270">
        <v>3921</v>
      </c>
      <c r="I3270">
        <v>16.7</v>
      </c>
      <c r="J3270">
        <v>1240</v>
      </c>
      <c r="K3270">
        <v>5.3</v>
      </c>
      <c r="L3270">
        <v>220466</v>
      </c>
      <c r="M3270">
        <v>60412</v>
      </c>
      <c r="N3270">
        <v>160054</v>
      </c>
      <c r="O3270">
        <v>5</v>
      </c>
      <c r="P3270">
        <v>18.399999999999999</v>
      </c>
      <c r="Q3270">
        <v>163769</v>
      </c>
      <c r="R3270">
        <v>39892</v>
      </c>
      <c r="S3270">
        <v>123877</v>
      </c>
      <c r="T3270">
        <v>3.3</v>
      </c>
      <c r="U3270">
        <v>13.7</v>
      </c>
      <c r="V3270">
        <v>56697</v>
      </c>
      <c r="W3270">
        <v>4.7</v>
      </c>
      <c r="X3270">
        <v>27.4</v>
      </c>
      <c r="AB3270">
        <v>0</v>
      </c>
    </row>
    <row r="3271" spans="1:28" x14ac:dyDescent="0.35">
      <c r="A3271">
        <v>2007</v>
      </c>
      <c r="B3271" t="s">
        <v>56</v>
      </c>
      <c r="C3271" t="s">
        <v>65</v>
      </c>
      <c r="D3271">
        <v>105</v>
      </c>
      <c r="E3271">
        <v>32030</v>
      </c>
      <c r="F3271">
        <v>1527167</v>
      </c>
      <c r="G3271">
        <v>1521286</v>
      </c>
      <c r="H3271">
        <v>4584</v>
      </c>
      <c r="I3271">
        <v>14.5</v>
      </c>
      <c r="J3271">
        <v>3844</v>
      </c>
      <c r="K3271">
        <v>12.1</v>
      </c>
      <c r="L3271">
        <v>251017</v>
      </c>
      <c r="M3271">
        <v>101329</v>
      </c>
      <c r="N3271">
        <v>149688</v>
      </c>
      <c r="O3271">
        <v>6.7</v>
      </c>
      <c r="P3271">
        <v>16.5</v>
      </c>
      <c r="Q3271">
        <v>239256</v>
      </c>
      <c r="R3271">
        <v>63799</v>
      </c>
      <c r="S3271">
        <v>175457</v>
      </c>
      <c r="T3271">
        <v>4.2</v>
      </c>
      <c r="U3271">
        <v>15.7</v>
      </c>
      <c r="V3271">
        <v>11761</v>
      </c>
      <c r="W3271">
        <v>0.8</v>
      </c>
      <c r="X3271">
        <v>31.4</v>
      </c>
      <c r="AB3271">
        <v>0</v>
      </c>
    </row>
    <row r="3272" spans="1:28" x14ac:dyDescent="0.35">
      <c r="A3272">
        <v>2007</v>
      </c>
      <c r="B3272" t="s">
        <v>56</v>
      </c>
      <c r="C3272" t="s">
        <v>66</v>
      </c>
      <c r="D3272">
        <v>120</v>
      </c>
      <c r="E3272">
        <v>34509</v>
      </c>
      <c r="F3272">
        <v>2132771</v>
      </c>
      <c r="G3272">
        <v>2098493</v>
      </c>
      <c r="H3272">
        <v>3865</v>
      </c>
      <c r="I3272">
        <v>11.6</v>
      </c>
      <c r="J3272">
        <v>1435</v>
      </c>
      <c r="K3272">
        <v>4.3</v>
      </c>
      <c r="L3272">
        <v>306820</v>
      </c>
      <c r="M3272">
        <v>94421</v>
      </c>
      <c r="N3272">
        <v>212399</v>
      </c>
      <c r="O3272">
        <v>4.5</v>
      </c>
      <c r="P3272">
        <v>14.6</v>
      </c>
      <c r="Q3272">
        <v>238265</v>
      </c>
      <c r="R3272">
        <v>44474</v>
      </c>
      <c r="S3272">
        <v>193791</v>
      </c>
      <c r="T3272">
        <v>2.1</v>
      </c>
      <c r="U3272">
        <v>11.4</v>
      </c>
      <c r="V3272">
        <v>68555</v>
      </c>
      <c r="W3272">
        <v>3.2</v>
      </c>
      <c r="X3272">
        <v>22.8</v>
      </c>
      <c r="AB3272">
        <v>0</v>
      </c>
    </row>
    <row r="3273" spans="1:28" x14ac:dyDescent="0.35">
      <c r="A3273">
        <v>2007</v>
      </c>
      <c r="B3273" t="s">
        <v>56</v>
      </c>
      <c r="C3273" t="s">
        <v>45</v>
      </c>
      <c r="D3273">
        <v>889</v>
      </c>
      <c r="E3273">
        <v>530937</v>
      </c>
      <c r="F3273">
        <v>26108253</v>
      </c>
      <c r="G3273">
        <v>26126753</v>
      </c>
      <c r="H3273">
        <v>60820</v>
      </c>
      <c r="I3273">
        <v>11.7</v>
      </c>
      <c r="J3273">
        <v>43109</v>
      </c>
      <c r="K3273">
        <v>8.3000000000000007</v>
      </c>
      <c r="L3273">
        <v>3559847</v>
      </c>
      <c r="M3273">
        <v>1188812</v>
      </c>
      <c r="N3273">
        <v>2371035</v>
      </c>
      <c r="O3273">
        <v>4.5999999999999996</v>
      </c>
      <c r="P3273">
        <v>13.6</v>
      </c>
      <c r="Q3273">
        <v>3596847</v>
      </c>
      <c r="R3273">
        <v>1049731</v>
      </c>
      <c r="S3273">
        <v>2547116</v>
      </c>
      <c r="T3273">
        <v>4</v>
      </c>
      <c r="U3273">
        <v>13.8</v>
      </c>
      <c r="V3273">
        <v>-37000</v>
      </c>
      <c r="W3273">
        <v>-0.2</v>
      </c>
      <c r="X3273">
        <v>27.2</v>
      </c>
      <c r="AB3273">
        <v>0</v>
      </c>
    </row>
    <row r="3274" spans="1:28" x14ac:dyDescent="0.35">
      <c r="A3274">
        <v>2008</v>
      </c>
      <c r="B3274" t="s">
        <v>43</v>
      </c>
      <c r="C3274" t="s">
        <v>44</v>
      </c>
      <c r="D3274">
        <v>423909</v>
      </c>
      <c r="E3274">
        <v>424171</v>
      </c>
      <c r="F3274">
        <v>1003378</v>
      </c>
      <c r="G3274">
        <v>513440</v>
      </c>
      <c r="H3274">
        <v>411768</v>
      </c>
      <c r="I3274">
        <v>194.2</v>
      </c>
      <c r="J3274">
        <v>0</v>
      </c>
      <c r="K3274">
        <v>0</v>
      </c>
      <c r="L3274">
        <v>979877</v>
      </c>
      <c r="M3274">
        <v>979877</v>
      </c>
      <c r="N3274">
        <v>0</v>
      </c>
      <c r="O3274">
        <v>190.8</v>
      </c>
      <c r="P3274">
        <v>190.8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979877</v>
      </c>
      <c r="W3274">
        <v>190.8</v>
      </c>
      <c r="X3274">
        <v>0</v>
      </c>
      <c r="AB3274">
        <v>0</v>
      </c>
    </row>
    <row r="3275" spans="1:28" x14ac:dyDescent="0.35">
      <c r="A3275">
        <v>2008</v>
      </c>
      <c r="B3275" t="s">
        <v>43</v>
      </c>
      <c r="C3275" t="s">
        <v>57</v>
      </c>
      <c r="D3275">
        <v>260066</v>
      </c>
      <c r="E3275">
        <v>260211</v>
      </c>
      <c r="F3275">
        <v>520356</v>
      </c>
      <c r="G3275">
        <v>614327</v>
      </c>
      <c r="H3275">
        <v>75</v>
      </c>
      <c r="I3275">
        <v>0</v>
      </c>
      <c r="J3275">
        <v>113860</v>
      </c>
      <c r="K3275">
        <v>35.1</v>
      </c>
      <c r="L3275">
        <v>112784</v>
      </c>
      <c r="M3275">
        <v>100</v>
      </c>
      <c r="N3275">
        <v>112684</v>
      </c>
      <c r="O3275">
        <v>0</v>
      </c>
      <c r="P3275">
        <v>18.399999999999999</v>
      </c>
      <c r="Q3275">
        <v>300726</v>
      </c>
      <c r="R3275">
        <v>226246</v>
      </c>
      <c r="S3275">
        <v>74480</v>
      </c>
      <c r="T3275">
        <v>36.799999999999997</v>
      </c>
      <c r="U3275">
        <v>49</v>
      </c>
      <c r="V3275">
        <v>-187942</v>
      </c>
      <c r="W3275">
        <v>-30.6</v>
      </c>
      <c r="X3275">
        <v>36.799999999999997</v>
      </c>
      <c r="Y3275">
        <v>89442</v>
      </c>
      <c r="Z3275">
        <v>89443</v>
      </c>
      <c r="AA3275">
        <v>183810</v>
      </c>
      <c r="AB3275">
        <v>0</v>
      </c>
    </row>
    <row r="3276" spans="1:28" x14ac:dyDescent="0.35">
      <c r="A3276">
        <v>2008</v>
      </c>
      <c r="B3276" t="s">
        <v>43</v>
      </c>
      <c r="C3276" t="s">
        <v>58</v>
      </c>
      <c r="D3276">
        <v>220701</v>
      </c>
      <c r="E3276">
        <v>220821</v>
      </c>
      <c r="F3276">
        <v>438239</v>
      </c>
      <c r="G3276">
        <v>509095</v>
      </c>
      <c r="H3276">
        <v>10171</v>
      </c>
      <c r="I3276">
        <v>4.0999999999999996</v>
      </c>
      <c r="J3276">
        <v>67251</v>
      </c>
      <c r="K3276">
        <v>26.9</v>
      </c>
      <c r="L3276">
        <v>82089</v>
      </c>
      <c r="M3276">
        <v>21088</v>
      </c>
      <c r="N3276">
        <v>61001</v>
      </c>
      <c r="O3276">
        <v>4.0999999999999996</v>
      </c>
      <c r="P3276">
        <v>16.100000000000001</v>
      </c>
      <c r="Q3276">
        <v>223800</v>
      </c>
      <c r="R3276">
        <v>150915</v>
      </c>
      <c r="S3276">
        <v>72885</v>
      </c>
      <c r="T3276">
        <v>29.6</v>
      </c>
      <c r="U3276">
        <v>44</v>
      </c>
      <c r="V3276">
        <v>-141711</v>
      </c>
      <c r="W3276">
        <v>-27.9</v>
      </c>
      <c r="X3276">
        <v>32.200000000000003</v>
      </c>
      <c r="Y3276">
        <v>52672</v>
      </c>
      <c r="Z3276">
        <v>52672</v>
      </c>
      <c r="AA3276">
        <v>122995</v>
      </c>
      <c r="AB3276">
        <v>0</v>
      </c>
    </row>
    <row r="3277" spans="1:28" x14ac:dyDescent="0.35">
      <c r="A3277">
        <v>2008</v>
      </c>
      <c r="B3277" t="s">
        <v>43</v>
      </c>
      <c r="C3277" t="s">
        <v>59</v>
      </c>
      <c r="D3277">
        <v>184571</v>
      </c>
      <c r="E3277">
        <v>184673</v>
      </c>
      <c r="F3277">
        <v>370025</v>
      </c>
      <c r="G3277">
        <v>421601</v>
      </c>
      <c r="H3277">
        <v>8409</v>
      </c>
      <c r="I3277">
        <v>4.0999999999999996</v>
      </c>
      <c r="J3277">
        <v>48781</v>
      </c>
      <c r="K3277">
        <v>23.8</v>
      </c>
      <c r="L3277">
        <v>63947</v>
      </c>
      <c r="M3277">
        <v>16998</v>
      </c>
      <c r="N3277">
        <v>46949</v>
      </c>
      <c r="O3277">
        <v>4</v>
      </c>
      <c r="P3277">
        <v>15.2</v>
      </c>
      <c r="Q3277">
        <v>167099</v>
      </c>
      <c r="R3277">
        <v>111770</v>
      </c>
      <c r="S3277">
        <v>55329</v>
      </c>
      <c r="T3277">
        <v>26.5</v>
      </c>
      <c r="U3277">
        <v>39.6</v>
      </c>
      <c r="V3277">
        <v>-103152</v>
      </c>
      <c r="W3277">
        <v>-24.4</v>
      </c>
      <c r="X3277">
        <v>30.4</v>
      </c>
      <c r="Y3277">
        <v>39331</v>
      </c>
      <c r="Z3277">
        <v>39331</v>
      </c>
      <c r="AA3277">
        <v>93596</v>
      </c>
      <c r="AB3277">
        <v>0</v>
      </c>
    </row>
    <row r="3278" spans="1:28" x14ac:dyDescent="0.35">
      <c r="A3278">
        <v>2008</v>
      </c>
      <c r="B3278" t="s">
        <v>43</v>
      </c>
      <c r="C3278" t="s">
        <v>60</v>
      </c>
      <c r="D3278">
        <v>155304</v>
      </c>
      <c r="E3278">
        <v>155426</v>
      </c>
      <c r="F3278">
        <v>310750</v>
      </c>
      <c r="G3278">
        <v>351135</v>
      </c>
      <c r="H3278">
        <v>7008</v>
      </c>
      <c r="I3278">
        <v>4.0999999999999996</v>
      </c>
      <c r="J3278">
        <v>37621</v>
      </c>
      <c r="K3278">
        <v>22</v>
      </c>
      <c r="L3278">
        <v>49976</v>
      </c>
      <c r="M3278">
        <v>14209</v>
      </c>
      <c r="N3278">
        <v>35767</v>
      </c>
      <c r="O3278">
        <v>4</v>
      </c>
      <c r="P3278">
        <v>14.2</v>
      </c>
      <c r="Q3278">
        <v>130746</v>
      </c>
      <c r="R3278">
        <v>85541</v>
      </c>
      <c r="S3278">
        <v>45205</v>
      </c>
      <c r="T3278">
        <v>24.4</v>
      </c>
      <c r="U3278">
        <v>37.200000000000003</v>
      </c>
      <c r="V3278">
        <v>-80770</v>
      </c>
      <c r="W3278">
        <v>-23</v>
      </c>
      <c r="X3278">
        <v>28.4</v>
      </c>
      <c r="Y3278">
        <v>29979</v>
      </c>
      <c r="Z3278">
        <v>29979</v>
      </c>
      <c r="AA3278">
        <v>70579</v>
      </c>
      <c r="AB3278">
        <v>0</v>
      </c>
    </row>
    <row r="3279" spans="1:28" x14ac:dyDescent="0.35">
      <c r="A3279">
        <v>2008</v>
      </c>
      <c r="B3279" t="s">
        <v>43</v>
      </c>
      <c r="C3279" t="s">
        <v>61</v>
      </c>
      <c r="D3279">
        <v>131810</v>
      </c>
      <c r="E3279">
        <v>131898</v>
      </c>
      <c r="F3279">
        <v>265518</v>
      </c>
      <c r="G3279">
        <v>297564</v>
      </c>
      <c r="H3279">
        <v>5949</v>
      </c>
      <c r="I3279">
        <v>4.0999999999999996</v>
      </c>
      <c r="J3279">
        <v>28968</v>
      </c>
      <c r="K3279">
        <v>20.2</v>
      </c>
      <c r="L3279">
        <v>41110</v>
      </c>
      <c r="M3279">
        <v>12201</v>
      </c>
      <c r="N3279">
        <v>28909</v>
      </c>
      <c r="O3279">
        <v>4.0999999999999996</v>
      </c>
      <c r="P3279">
        <v>13.8</v>
      </c>
      <c r="Q3279">
        <v>105202</v>
      </c>
      <c r="R3279">
        <v>67161</v>
      </c>
      <c r="S3279">
        <v>38041</v>
      </c>
      <c r="T3279">
        <v>22.6</v>
      </c>
      <c r="U3279">
        <v>35.4</v>
      </c>
      <c r="V3279">
        <v>-64092</v>
      </c>
      <c r="W3279">
        <v>-21.6</v>
      </c>
      <c r="X3279">
        <v>27.6</v>
      </c>
      <c r="Y3279">
        <v>22783</v>
      </c>
      <c r="Z3279">
        <v>22783</v>
      </c>
      <c r="AA3279">
        <v>54958</v>
      </c>
      <c r="AB3279">
        <v>0</v>
      </c>
    </row>
    <row r="3280" spans="1:28" x14ac:dyDescent="0.35">
      <c r="A3280">
        <v>2008</v>
      </c>
      <c r="B3280" t="s">
        <v>43</v>
      </c>
      <c r="C3280" t="s">
        <v>62</v>
      </c>
      <c r="D3280">
        <v>493573</v>
      </c>
      <c r="E3280">
        <v>494010</v>
      </c>
      <c r="F3280">
        <v>1010207</v>
      </c>
      <c r="G3280">
        <v>1110372</v>
      </c>
      <c r="H3280">
        <v>22418</v>
      </c>
      <c r="I3280">
        <v>4.2</v>
      </c>
      <c r="J3280">
        <v>89521</v>
      </c>
      <c r="K3280">
        <v>16.899999999999999</v>
      </c>
      <c r="L3280">
        <v>146283</v>
      </c>
      <c r="M3280">
        <v>45056</v>
      </c>
      <c r="N3280">
        <v>101227</v>
      </c>
      <c r="O3280">
        <v>4.0999999999999996</v>
      </c>
      <c r="P3280">
        <v>13.2</v>
      </c>
      <c r="Q3280">
        <v>346612</v>
      </c>
      <c r="R3280">
        <v>206466</v>
      </c>
      <c r="S3280">
        <v>140146</v>
      </c>
      <c r="T3280">
        <v>18.600000000000001</v>
      </c>
      <c r="U3280">
        <v>31.2</v>
      </c>
      <c r="V3280">
        <v>-200329</v>
      </c>
      <c r="W3280">
        <v>-18</v>
      </c>
      <c r="X3280">
        <v>26.4</v>
      </c>
      <c r="Y3280">
        <v>67906</v>
      </c>
      <c r="Z3280">
        <v>67916</v>
      </c>
      <c r="AA3280">
        <v>164129</v>
      </c>
      <c r="AB3280">
        <v>0</v>
      </c>
    </row>
    <row r="3281" spans="1:28" x14ac:dyDescent="0.35">
      <c r="A3281">
        <v>2008</v>
      </c>
      <c r="B3281" t="s">
        <v>43</v>
      </c>
      <c r="C3281" t="s">
        <v>63</v>
      </c>
      <c r="D3281">
        <v>325220</v>
      </c>
      <c r="E3281">
        <v>325428</v>
      </c>
      <c r="F3281">
        <v>676604</v>
      </c>
      <c r="G3281">
        <v>734933</v>
      </c>
      <c r="H3281">
        <v>14300</v>
      </c>
      <c r="I3281">
        <v>4.2</v>
      </c>
      <c r="J3281">
        <v>49910</v>
      </c>
      <c r="K3281">
        <v>14.5</v>
      </c>
      <c r="L3281">
        <v>89971</v>
      </c>
      <c r="M3281">
        <v>28523</v>
      </c>
      <c r="N3281">
        <v>61448</v>
      </c>
      <c r="O3281">
        <v>3.9</v>
      </c>
      <c r="P3281">
        <v>12.2</v>
      </c>
      <c r="Q3281">
        <v>206628</v>
      </c>
      <c r="R3281">
        <v>116097</v>
      </c>
      <c r="S3281">
        <v>90531</v>
      </c>
      <c r="T3281">
        <v>15.8</v>
      </c>
      <c r="U3281">
        <v>28.1</v>
      </c>
      <c r="V3281">
        <v>-116657</v>
      </c>
      <c r="W3281">
        <v>-15.9</v>
      </c>
      <c r="X3281">
        <v>24.4</v>
      </c>
      <c r="Y3281">
        <v>36741</v>
      </c>
      <c r="Z3281">
        <v>36741</v>
      </c>
      <c r="AA3281">
        <v>90344</v>
      </c>
      <c r="AB3281">
        <v>0</v>
      </c>
    </row>
    <row r="3282" spans="1:28" x14ac:dyDescent="0.35">
      <c r="A3282">
        <v>2008</v>
      </c>
      <c r="B3282" t="s">
        <v>43</v>
      </c>
      <c r="C3282" t="s">
        <v>64</v>
      </c>
      <c r="D3282">
        <v>220441</v>
      </c>
      <c r="E3282">
        <v>220669</v>
      </c>
      <c r="F3282">
        <v>469877</v>
      </c>
      <c r="G3282">
        <v>507412</v>
      </c>
      <c r="H3282">
        <v>8842</v>
      </c>
      <c r="I3282">
        <v>3.8</v>
      </c>
      <c r="J3282">
        <v>30954</v>
      </c>
      <c r="K3282">
        <v>13.3</v>
      </c>
      <c r="L3282">
        <v>58684</v>
      </c>
      <c r="M3282">
        <v>18023</v>
      </c>
      <c r="N3282">
        <v>40661</v>
      </c>
      <c r="O3282">
        <v>3.6</v>
      </c>
      <c r="P3282">
        <v>11.6</v>
      </c>
      <c r="Q3282">
        <v>133754</v>
      </c>
      <c r="R3282">
        <v>73723</v>
      </c>
      <c r="S3282">
        <v>60031</v>
      </c>
      <c r="T3282">
        <v>14.5</v>
      </c>
      <c r="U3282">
        <v>26.4</v>
      </c>
      <c r="V3282">
        <v>-75070</v>
      </c>
      <c r="W3282">
        <v>-14.8</v>
      </c>
      <c r="X3282">
        <v>23.2</v>
      </c>
      <c r="Y3282">
        <v>22687</v>
      </c>
      <c r="Z3282">
        <v>22693</v>
      </c>
      <c r="AA3282">
        <v>57095</v>
      </c>
      <c r="AB3282">
        <v>0</v>
      </c>
    </row>
    <row r="3283" spans="1:28" x14ac:dyDescent="0.35">
      <c r="A3283">
        <v>2008</v>
      </c>
      <c r="B3283" t="s">
        <v>43</v>
      </c>
      <c r="C3283" t="s">
        <v>65</v>
      </c>
      <c r="D3283">
        <v>177427</v>
      </c>
      <c r="E3283">
        <v>177747</v>
      </c>
      <c r="F3283">
        <v>388705</v>
      </c>
      <c r="G3283">
        <v>416252</v>
      </c>
      <c r="H3283">
        <v>6288</v>
      </c>
      <c r="I3283">
        <v>3.4</v>
      </c>
      <c r="J3283">
        <v>22136</v>
      </c>
      <c r="K3283">
        <v>11.9</v>
      </c>
      <c r="L3283">
        <v>44725</v>
      </c>
      <c r="M3283">
        <v>13193</v>
      </c>
      <c r="N3283">
        <v>31532</v>
      </c>
      <c r="O3283">
        <v>3.2</v>
      </c>
      <c r="P3283">
        <v>10.7</v>
      </c>
      <c r="Q3283">
        <v>99818</v>
      </c>
      <c r="R3283">
        <v>52532</v>
      </c>
      <c r="S3283">
        <v>47286</v>
      </c>
      <c r="T3283">
        <v>12.6</v>
      </c>
      <c r="U3283">
        <v>24</v>
      </c>
      <c r="V3283">
        <v>-55093</v>
      </c>
      <c r="W3283">
        <v>-13.3</v>
      </c>
      <c r="X3283">
        <v>21.4</v>
      </c>
      <c r="Y3283">
        <v>16241</v>
      </c>
      <c r="Z3283">
        <v>16251</v>
      </c>
      <c r="AA3283">
        <v>40820</v>
      </c>
      <c r="AB3283">
        <v>0</v>
      </c>
    </row>
    <row r="3284" spans="1:28" x14ac:dyDescent="0.35">
      <c r="A3284">
        <v>2008</v>
      </c>
      <c r="B3284" t="s">
        <v>43</v>
      </c>
      <c r="C3284" t="s">
        <v>66</v>
      </c>
      <c r="D3284">
        <v>127257</v>
      </c>
      <c r="E3284">
        <v>127764</v>
      </c>
      <c r="F3284">
        <v>278995</v>
      </c>
      <c r="G3284">
        <v>301944</v>
      </c>
      <c r="H3284">
        <v>4240</v>
      </c>
      <c r="I3284">
        <v>3.2</v>
      </c>
      <c r="J3284">
        <v>17396</v>
      </c>
      <c r="K3284">
        <v>12.9</v>
      </c>
      <c r="L3284">
        <v>29768</v>
      </c>
      <c r="M3284">
        <v>8731</v>
      </c>
      <c r="N3284">
        <v>21037</v>
      </c>
      <c r="O3284">
        <v>2.9</v>
      </c>
      <c r="P3284">
        <v>9.9</v>
      </c>
      <c r="Q3284">
        <v>75665</v>
      </c>
      <c r="R3284">
        <v>42392</v>
      </c>
      <c r="S3284">
        <v>33273</v>
      </c>
      <c r="T3284">
        <v>14</v>
      </c>
      <c r="U3284">
        <v>25.1</v>
      </c>
      <c r="V3284">
        <v>-45897</v>
      </c>
      <c r="W3284">
        <v>-15.2</v>
      </c>
      <c r="X3284">
        <v>19.8</v>
      </c>
      <c r="Y3284">
        <v>13037</v>
      </c>
      <c r="Z3284">
        <v>13047</v>
      </c>
      <c r="AA3284">
        <v>33458</v>
      </c>
      <c r="AB3284">
        <v>0</v>
      </c>
    </row>
    <row r="3285" spans="1:28" x14ac:dyDescent="0.35">
      <c r="A3285">
        <v>2008</v>
      </c>
      <c r="B3285" t="s">
        <v>43</v>
      </c>
      <c r="C3285" t="s">
        <v>45</v>
      </c>
      <c r="D3285">
        <v>139765</v>
      </c>
      <c r="E3285">
        <v>140615</v>
      </c>
      <c r="F3285">
        <v>318549</v>
      </c>
      <c r="G3285">
        <v>344468</v>
      </c>
      <c r="H3285">
        <v>3835</v>
      </c>
      <c r="I3285">
        <v>2.6</v>
      </c>
      <c r="J3285">
        <v>18175</v>
      </c>
      <c r="K3285">
        <v>12.3</v>
      </c>
      <c r="L3285">
        <v>30537</v>
      </c>
      <c r="M3285">
        <v>8527</v>
      </c>
      <c r="N3285">
        <v>22010</v>
      </c>
      <c r="O3285">
        <v>2.5</v>
      </c>
      <c r="P3285">
        <v>8.9</v>
      </c>
      <c r="Q3285">
        <v>82374</v>
      </c>
      <c r="R3285">
        <v>46687</v>
      </c>
      <c r="S3285">
        <v>35687</v>
      </c>
      <c r="T3285">
        <v>13.6</v>
      </c>
      <c r="U3285">
        <v>23.9</v>
      </c>
      <c r="V3285">
        <v>-51837</v>
      </c>
      <c r="W3285">
        <v>-15</v>
      </c>
      <c r="X3285">
        <v>17.8</v>
      </c>
      <c r="Y3285">
        <v>14428</v>
      </c>
      <c r="Z3285">
        <v>14440</v>
      </c>
      <c r="AA3285">
        <v>38773</v>
      </c>
      <c r="AB3285">
        <v>0</v>
      </c>
    </row>
    <row r="3286" spans="1:28" x14ac:dyDescent="0.35">
      <c r="A3286">
        <v>2008</v>
      </c>
      <c r="B3286" t="s">
        <v>46</v>
      </c>
      <c r="C3286" t="s">
        <v>44</v>
      </c>
      <c r="D3286">
        <v>39018</v>
      </c>
      <c r="E3286">
        <v>39499</v>
      </c>
      <c r="F3286">
        <v>478231</v>
      </c>
      <c r="G3286">
        <v>241973</v>
      </c>
      <c r="H3286">
        <v>39034</v>
      </c>
      <c r="I3286">
        <v>197.6</v>
      </c>
      <c r="J3286">
        <v>0</v>
      </c>
      <c r="K3286">
        <v>0</v>
      </c>
      <c r="L3286">
        <v>472517</v>
      </c>
      <c r="M3286">
        <v>472517</v>
      </c>
      <c r="N3286">
        <v>0</v>
      </c>
      <c r="O3286">
        <v>195.3</v>
      </c>
      <c r="P3286">
        <v>195.3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472517</v>
      </c>
      <c r="W3286">
        <v>195.3</v>
      </c>
      <c r="X3286">
        <v>0</v>
      </c>
      <c r="AB3286">
        <v>0</v>
      </c>
    </row>
    <row r="3287" spans="1:28" x14ac:dyDescent="0.35">
      <c r="A3287">
        <v>2008</v>
      </c>
      <c r="B3287" t="s">
        <v>46</v>
      </c>
      <c r="C3287" t="s">
        <v>57</v>
      </c>
      <c r="D3287">
        <v>69871</v>
      </c>
      <c r="E3287">
        <v>70256</v>
      </c>
      <c r="F3287">
        <v>459144</v>
      </c>
      <c r="G3287">
        <v>471617</v>
      </c>
      <c r="H3287">
        <v>183</v>
      </c>
      <c r="I3287">
        <v>0.2</v>
      </c>
      <c r="J3287">
        <v>6346</v>
      </c>
      <c r="K3287">
        <v>8.6</v>
      </c>
      <c r="L3287">
        <v>125448</v>
      </c>
      <c r="M3287">
        <v>471</v>
      </c>
      <c r="N3287">
        <v>124977</v>
      </c>
      <c r="O3287">
        <v>0.1</v>
      </c>
      <c r="P3287">
        <v>26.6</v>
      </c>
      <c r="Q3287">
        <v>150393</v>
      </c>
      <c r="R3287">
        <v>77172</v>
      </c>
      <c r="S3287">
        <v>73221</v>
      </c>
      <c r="T3287">
        <v>16.399999999999999</v>
      </c>
      <c r="U3287">
        <v>31.9</v>
      </c>
      <c r="V3287">
        <v>-24945</v>
      </c>
      <c r="W3287">
        <v>-5.3</v>
      </c>
      <c r="X3287">
        <v>53.2</v>
      </c>
      <c r="Y3287">
        <v>5657</v>
      </c>
      <c r="Z3287">
        <v>5657</v>
      </c>
      <c r="AA3287">
        <v>68914</v>
      </c>
      <c r="AB3287">
        <v>0</v>
      </c>
    </row>
    <row r="3288" spans="1:28" x14ac:dyDescent="0.35">
      <c r="A3288">
        <v>2008</v>
      </c>
      <c r="B3288" t="s">
        <v>46</v>
      </c>
      <c r="C3288" t="s">
        <v>58</v>
      </c>
      <c r="D3288">
        <v>71713</v>
      </c>
      <c r="E3288">
        <v>72161</v>
      </c>
      <c r="F3288">
        <v>451302</v>
      </c>
      <c r="G3288">
        <v>481478</v>
      </c>
      <c r="H3288">
        <v>676</v>
      </c>
      <c r="I3288">
        <v>0.9</v>
      </c>
      <c r="J3288">
        <v>5459</v>
      </c>
      <c r="K3288">
        <v>7.3</v>
      </c>
      <c r="L3288">
        <v>87561</v>
      </c>
      <c r="M3288">
        <v>6648</v>
      </c>
      <c r="N3288">
        <v>80913</v>
      </c>
      <c r="O3288">
        <v>1.4</v>
      </c>
      <c r="P3288">
        <v>18.2</v>
      </c>
      <c r="Q3288">
        <v>147913</v>
      </c>
      <c r="R3288">
        <v>66329</v>
      </c>
      <c r="S3288">
        <v>81584</v>
      </c>
      <c r="T3288">
        <v>13.8</v>
      </c>
      <c r="U3288">
        <v>30.7</v>
      </c>
      <c r="V3288">
        <v>-60352</v>
      </c>
      <c r="W3288">
        <v>-12.5</v>
      </c>
      <c r="X3288">
        <v>36.4</v>
      </c>
      <c r="Y3288">
        <v>4886</v>
      </c>
      <c r="Z3288">
        <v>4887</v>
      </c>
      <c r="AA3288">
        <v>59549</v>
      </c>
      <c r="AB3288">
        <v>0</v>
      </c>
    </row>
    <row r="3289" spans="1:28" x14ac:dyDescent="0.35">
      <c r="A3289">
        <v>2008</v>
      </c>
      <c r="B3289" t="s">
        <v>46</v>
      </c>
      <c r="C3289" t="s">
        <v>59</v>
      </c>
      <c r="D3289">
        <v>64443</v>
      </c>
      <c r="E3289">
        <v>64935</v>
      </c>
      <c r="F3289">
        <v>405510</v>
      </c>
      <c r="G3289">
        <v>428979</v>
      </c>
      <c r="H3289">
        <v>618</v>
      </c>
      <c r="I3289">
        <v>0.9</v>
      </c>
      <c r="J3289">
        <v>4163</v>
      </c>
      <c r="K3289">
        <v>6.2</v>
      </c>
      <c r="L3289">
        <v>69951</v>
      </c>
      <c r="M3289">
        <v>6128</v>
      </c>
      <c r="N3289">
        <v>63823</v>
      </c>
      <c r="O3289">
        <v>1.4</v>
      </c>
      <c r="P3289">
        <v>16.3</v>
      </c>
      <c r="Q3289">
        <v>116889</v>
      </c>
      <c r="R3289">
        <v>50774</v>
      </c>
      <c r="S3289">
        <v>66115</v>
      </c>
      <c r="T3289">
        <v>11.8</v>
      </c>
      <c r="U3289">
        <v>27.2</v>
      </c>
      <c r="V3289">
        <v>-46938</v>
      </c>
      <c r="W3289">
        <v>-10.9</v>
      </c>
      <c r="X3289">
        <v>32.6</v>
      </c>
      <c r="Y3289">
        <v>3715</v>
      </c>
      <c r="Z3289">
        <v>3715</v>
      </c>
      <c r="AA3289">
        <v>45494</v>
      </c>
      <c r="AB3289">
        <v>0</v>
      </c>
    </row>
    <row r="3290" spans="1:28" x14ac:dyDescent="0.35">
      <c r="A3290">
        <v>2008</v>
      </c>
      <c r="B3290" t="s">
        <v>46</v>
      </c>
      <c r="C3290" t="s">
        <v>60</v>
      </c>
      <c r="D3290">
        <v>56453</v>
      </c>
      <c r="E3290">
        <v>56902</v>
      </c>
      <c r="F3290">
        <v>354456</v>
      </c>
      <c r="G3290">
        <v>373542</v>
      </c>
      <c r="H3290">
        <v>510</v>
      </c>
      <c r="I3290">
        <v>0.9</v>
      </c>
      <c r="J3290">
        <v>3186</v>
      </c>
      <c r="K3290">
        <v>5.5</v>
      </c>
      <c r="L3290">
        <v>56052</v>
      </c>
      <c r="M3290">
        <v>5096</v>
      </c>
      <c r="N3290">
        <v>50956</v>
      </c>
      <c r="O3290">
        <v>1.4</v>
      </c>
      <c r="P3290">
        <v>15</v>
      </c>
      <c r="Q3290">
        <v>94224</v>
      </c>
      <c r="R3290">
        <v>38603</v>
      </c>
      <c r="S3290">
        <v>55621</v>
      </c>
      <c r="T3290">
        <v>10.3</v>
      </c>
      <c r="U3290">
        <v>25.2</v>
      </c>
      <c r="V3290">
        <v>-38172</v>
      </c>
      <c r="W3290">
        <v>-10.199999999999999</v>
      </c>
      <c r="X3290">
        <v>30</v>
      </c>
      <c r="Y3290">
        <v>2808</v>
      </c>
      <c r="Z3290">
        <v>2808</v>
      </c>
      <c r="AA3290">
        <v>34311</v>
      </c>
      <c r="AB3290">
        <v>0</v>
      </c>
    </row>
    <row r="3291" spans="1:28" x14ac:dyDescent="0.35">
      <c r="A3291">
        <v>2008</v>
      </c>
      <c r="B3291" t="s">
        <v>46</v>
      </c>
      <c r="C3291" t="s">
        <v>61</v>
      </c>
      <c r="D3291">
        <v>50366</v>
      </c>
      <c r="E3291">
        <v>50808</v>
      </c>
      <c r="F3291">
        <v>317024</v>
      </c>
      <c r="G3291">
        <v>333806</v>
      </c>
      <c r="H3291">
        <v>455</v>
      </c>
      <c r="I3291">
        <v>0.9</v>
      </c>
      <c r="J3291">
        <v>2661</v>
      </c>
      <c r="K3291">
        <v>5.0999999999999996</v>
      </c>
      <c r="L3291">
        <v>47689</v>
      </c>
      <c r="M3291">
        <v>4714</v>
      </c>
      <c r="N3291">
        <v>42975</v>
      </c>
      <c r="O3291">
        <v>1.4</v>
      </c>
      <c r="P3291">
        <v>14.3</v>
      </c>
      <c r="Q3291">
        <v>81252</v>
      </c>
      <c r="R3291">
        <v>32566</v>
      </c>
      <c r="S3291">
        <v>48686</v>
      </c>
      <c r="T3291">
        <v>9.8000000000000007</v>
      </c>
      <c r="U3291">
        <v>24.3</v>
      </c>
      <c r="V3291">
        <v>-33563</v>
      </c>
      <c r="W3291">
        <v>-10</v>
      </c>
      <c r="X3291">
        <v>28.6</v>
      </c>
      <c r="Y3291">
        <v>2339</v>
      </c>
      <c r="Z3291">
        <v>2339</v>
      </c>
      <c r="AA3291">
        <v>28879</v>
      </c>
      <c r="AB3291">
        <v>0</v>
      </c>
    </row>
    <row r="3292" spans="1:28" x14ac:dyDescent="0.35">
      <c r="A3292">
        <v>2008</v>
      </c>
      <c r="B3292" t="s">
        <v>46</v>
      </c>
      <c r="C3292" t="s">
        <v>62</v>
      </c>
      <c r="D3292">
        <v>203089</v>
      </c>
      <c r="E3292">
        <v>204859</v>
      </c>
      <c r="F3292">
        <v>1276550</v>
      </c>
      <c r="G3292">
        <v>1335460</v>
      </c>
      <c r="H3292">
        <v>1681</v>
      </c>
      <c r="I3292">
        <v>0.8</v>
      </c>
      <c r="J3292">
        <v>8669</v>
      </c>
      <c r="K3292">
        <v>4.2</v>
      </c>
      <c r="L3292">
        <v>171897</v>
      </c>
      <c r="M3292">
        <v>17782</v>
      </c>
      <c r="N3292">
        <v>154115</v>
      </c>
      <c r="O3292">
        <v>1.3</v>
      </c>
      <c r="P3292">
        <v>12.9</v>
      </c>
      <c r="Q3292">
        <v>289717</v>
      </c>
      <c r="R3292">
        <v>103898</v>
      </c>
      <c r="S3292">
        <v>185819</v>
      </c>
      <c r="T3292">
        <v>7.8</v>
      </c>
      <c r="U3292">
        <v>21.7</v>
      </c>
      <c r="V3292">
        <v>-117820</v>
      </c>
      <c r="W3292">
        <v>-8.8000000000000007</v>
      </c>
      <c r="X3292">
        <v>25.8</v>
      </c>
      <c r="Y3292">
        <v>7298</v>
      </c>
      <c r="Z3292">
        <v>7329</v>
      </c>
      <c r="AA3292">
        <v>89522</v>
      </c>
      <c r="AB3292">
        <v>0</v>
      </c>
    </row>
    <row r="3293" spans="1:28" x14ac:dyDescent="0.35">
      <c r="A3293">
        <v>2008</v>
      </c>
      <c r="B3293" t="s">
        <v>46</v>
      </c>
      <c r="C3293" t="s">
        <v>63</v>
      </c>
      <c r="D3293">
        <v>146780</v>
      </c>
      <c r="E3293">
        <v>147537</v>
      </c>
      <c r="F3293">
        <v>920221</v>
      </c>
      <c r="G3293">
        <v>958390</v>
      </c>
      <c r="H3293">
        <v>1070</v>
      </c>
      <c r="I3293">
        <v>0.7</v>
      </c>
      <c r="J3293">
        <v>4760</v>
      </c>
      <c r="K3293">
        <v>3.2</v>
      </c>
      <c r="L3293">
        <v>109859</v>
      </c>
      <c r="M3293">
        <v>11392</v>
      </c>
      <c r="N3293">
        <v>98467</v>
      </c>
      <c r="O3293">
        <v>1.2</v>
      </c>
      <c r="P3293">
        <v>11.5</v>
      </c>
      <c r="Q3293">
        <v>186196</v>
      </c>
      <c r="R3293">
        <v>57622</v>
      </c>
      <c r="S3293">
        <v>128574</v>
      </c>
      <c r="T3293">
        <v>6</v>
      </c>
      <c r="U3293">
        <v>19.399999999999999</v>
      </c>
      <c r="V3293">
        <v>-76337</v>
      </c>
      <c r="W3293">
        <v>-7.9</v>
      </c>
      <c r="X3293">
        <v>23</v>
      </c>
      <c r="Y3293">
        <v>4017</v>
      </c>
      <c r="Z3293">
        <v>4017</v>
      </c>
      <c r="AA3293">
        <v>49199</v>
      </c>
      <c r="AB3293">
        <v>0</v>
      </c>
    </row>
    <row r="3294" spans="1:28" x14ac:dyDescent="0.35">
      <c r="A3294">
        <v>2008</v>
      </c>
      <c r="B3294" t="s">
        <v>46</v>
      </c>
      <c r="C3294" t="s">
        <v>64</v>
      </c>
      <c r="D3294">
        <v>109345</v>
      </c>
      <c r="E3294">
        <v>110242</v>
      </c>
      <c r="F3294">
        <v>687284</v>
      </c>
      <c r="G3294">
        <v>712480</v>
      </c>
      <c r="H3294">
        <v>762</v>
      </c>
      <c r="I3294">
        <v>0.7</v>
      </c>
      <c r="J3294">
        <v>3080</v>
      </c>
      <c r="K3294">
        <v>2.8</v>
      </c>
      <c r="L3294">
        <v>75556</v>
      </c>
      <c r="M3294">
        <v>7994</v>
      </c>
      <c r="N3294">
        <v>67562</v>
      </c>
      <c r="O3294">
        <v>1.1000000000000001</v>
      </c>
      <c r="P3294">
        <v>10.6</v>
      </c>
      <c r="Q3294">
        <v>125948</v>
      </c>
      <c r="R3294">
        <v>36821</v>
      </c>
      <c r="S3294">
        <v>89127</v>
      </c>
      <c r="T3294">
        <v>5.2</v>
      </c>
      <c r="U3294">
        <v>17.7</v>
      </c>
      <c r="V3294">
        <v>-50392</v>
      </c>
      <c r="W3294">
        <v>-7.1</v>
      </c>
      <c r="X3294">
        <v>21.2</v>
      </c>
      <c r="Y3294">
        <v>2517</v>
      </c>
      <c r="Z3294">
        <v>2520</v>
      </c>
      <c r="AA3294">
        <v>30929</v>
      </c>
      <c r="AB3294">
        <v>0</v>
      </c>
    </row>
    <row r="3295" spans="1:28" x14ac:dyDescent="0.35">
      <c r="A3295">
        <v>2008</v>
      </c>
      <c r="B3295" t="s">
        <v>46</v>
      </c>
      <c r="C3295" t="s">
        <v>65</v>
      </c>
      <c r="D3295">
        <v>94397</v>
      </c>
      <c r="E3295">
        <v>95667</v>
      </c>
      <c r="F3295">
        <v>591959</v>
      </c>
      <c r="G3295">
        <v>612745</v>
      </c>
      <c r="H3295">
        <v>586</v>
      </c>
      <c r="I3295">
        <v>0.6</v>
      </c>
      <c r="J3295">
        <v>2445</v>
      </c>
      <c r="K3295">
        <v>2.5</v>
      </c>
      <c r="L3295">
        <v>59710</v>
      </c>
      <c r="M3295">
        <v>6214</v>
      </c>
      <c r="N3295">
        <v>53496</v>
      </c>
      <c r="O3295">
        <v>1</v>
      </c>
      <c r="P3295">
        <v>9.6999999999999993</v>
      </c>
      <c r="Q3295">
        <v>101281</v>
      </c>
      <c r="R3295">
        <v>28477</v>
      </c>
      <c r="S3295">
        <v>72804</v>
      </c>
      <c r="T3295">
        <v>4.5999999999999996</v>
      </c>
      <c r="U3295">
        <v>16.5</v>
      </c>
      <c r="V3295">
        <v>-41571</v>
      </c>
      <c r="W3295">
        <v>-6.8</v>
      </c>
      <c r="X3295">
        <v>19.399999999999999</v>
      </c>
      <c r="Y3295">
        <v>1955</v>
      </c>
      <c r="Z3295">
        <v>1980</v>
      </c>
      <c r="AA3295">
        <v>24093</v>
      </c>
      <c r="AB3295">
        <v>0</v>
      </c>
    </row>
    <row r="3296" spans="1:28" x14ac:dyDescent="0.35">
      <c r="A3296">
        <v>2008</v>
      </c>
      <c r="B3296" t="s">
        <v>46</v>
      </c>
      <c r="C3296" t="s">
        <v>66</v>
      </c>
      <c r="D3296">
        <v>74645</v>
      </c>
      <c r="E3296">
        <v>76624</v>
      </c>
      <c r="F3296">
        <v>472293</v>
      </c>
      <c r="G3296">
        <v>488803</v>
      </c>
      <c r="H3296">
        <v>506</v>
      </c>
      <c r="I3296">
        <v>0.7</v>
      </c>
      <c r="J3296">
        <v>2001</v>
      </c>
      <c r="K3296">
        <v>2.6</v>
      </c>
      <c r="L3296">
        <v>45549</v>
      </c>
      <c r="M3296">
        <v>4766</v>
      </c>
      <c r="N3296">
        <v>40783</v>
      </c>
      <c r="O3296">
        <v>1</v>
      </c>
      <c r="P3296">
        <v>9.3000000000000007</v>
      </c>
      <c r="Q3296">
        <v>78569</v>
      </c>
      <c r="R3296">
        <v>23078</v>
      </c>
      <c r="S3296">
        <v>55491</v>
      </c>
      <c r="T3296">
        <v>4.7</v>
      </c>
      <c r="U3296">
        <v>16.100000000000001</v>
      </c>
      <c r="V3296">
        <v>-33020</v>
      </c>
      <c r="W3296">
        <v>-6.8</v>
      </c>
      <c r="X3296">
        <v>18.600000000000001</v>
      </c>
      <c r="Y3296">
        <v>1548</v>
      </c>
      <c r="Z3296">
        <v>1555</v>
      </c>
      <c r="AA3296">
        <v>18993</v>
      </c>
      <c r="AB3296">
        <v>0</v>
      </c>
    </row>
    <row r="3297" spans="1:28" x14ac:dyDescent="0.35">
      <c r="A3297">
        <v>2008</v>
      </c>
      <c r="B3297" t="s">
        <v>46</v>
      </c>
      <c r="C3297" t="s">
        <v>45</v>
      </c>
      <c r="D3297">
        <v>102138</v>
      </c>
      <c r="E3297">
        <v>105708</v>
      </c>
      <c r="F3297">
        <v>652839</v>
      </c>
      <c r="G3297">
        <v>675962</v>
      </c>
      <c r="H3297">
        <v>723</v>
      </c>
      <c r="I3297">
        <v>0.7</v>
      </c>
      <c r="J3297">
        <v>2753</v>
      </c>
      <c r="K3297">
        <v>2.6</v>
      </c>
      <c r="L3297">
        <v>59049</v>
      </c>
      <c r="M3297">
        <v>6046</v>
      </c>
      <c r="N3297">
        <v>53003</v>
      </c>
      <c r="O3297">
        <v>0.9</v>
      </c>
      <c r="P3297">
        <v>8.6999999999999993</v>
      </c>
      <c r="Q3297">
        <v>105294</v>
      </c>
      <c r="R3297">
        <v>30615</v>
      </c>
      <c r="S3297">
        <v>74679</v>
      </c>
      <c r="T3297">
        <v>4.5</v>
      </c>
      <c r="U3297">
        <v>15.6</v>
      </c>
      <c r="V3297">
        <v>-46245</v>
      </c>
      <c r="W3297">
        <v>-6.9</v>
      </c>
      <c r="X3297">
        <v>17.399999999999999</v>
      </c>
      <c r="Y3297">
        <v>2083</v>
      </c>
      <c r="Z3297">
        <v>2100</v>
      </c>
      <c r="AA3297">
        <v>25487</v>
      </c>
      <c r="AB3297">
        <v>0</v>
      </c>
    </row>
    <row r="3298" spans="1:28" x14ac:dyDescent="0.35">
      <c r="A3298">
        <v>2008</v>
      </c>
      <c r="B3298" t="s">
        <v>47</v>
      </c>
      <c r="C3298" t="s">
        <v>44</v>
      </c>
      <c r="D3298">
        <v>15758</v>
      </c>
      <c r="E3298">
        <v>16725</v>
      </c>
      <c r="F3298">
        <v>407127</v>
      </c>
      <c r="G3298">
        <v>205648</v>
      </c>
      <c r="H3298">
        <v>16562</v>
      </c>
      <c r="I3298">
        <v>198.1</v>
      </c>
      <c r="J3298">
        <v>0</v>
      </c>
      <c r="K3298">
        <v>0</v>
      </c>
      <c r="L3298">
        <v>402958</v>
      </c>
      <c r="M3298">
        <v>402958</v>
      </c>
      <c r="N3298">
        <v>0</v>
      </c>
      <c r="O3298">
        <v>195.9</v>
      </c>
      <c r="P3298">
        <v>195.9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402958</v>
      </c>
      <c r="W3298">
        <v>195.9</v>
      </c>
      <c r="X3298">
        <v>0</v>
      </c>
      <c r="AB3298">
        <v>0</v>
      </c>
    </row>
    <row r="3299" spans="1:28" x14ac:dyDescent="0.35">
      <c r="A3299">
        <v>2008</v>
      </c>
      <c r="B3299" t="s">
        <v>47</v>
      </c>
      <c r="C3299" t="s">
        <v>57</v>
      </c>
      <c r="D3299">
        <v>33727</v>
      </c>
      <c r="E3299">
        <v>34445</v>
      </c>
      <c r="F3299">
        <v>463358</v>
      </c>
      <c r="G3299">
        <v>470122</v>
      </c>
      <c r="H3299">
        <v>265</v>
      </c>
      <c r="I3299">
        <v>0.7</v>
      </c>
      <c r="J3299">
        <v>2477</v>
      </c>
      <c r="K3299">
        <v>7</v>
      </c>
      <c r="L3299">
        <v>118287</v>
      </c>
      <c r="M3299">
        <v>1283</v>
      </c>
      <c r="N3299">
        <v>117004</v>
      </c>
      <c r="O3299">
        <v>0.3</v>
      </c>
      <c r="P3299">
        <v>25.2</v>
      </c>
      <c r="Q3299">
        <v>131814</v>
      </c>
      <c r="R3299">
        <v>63568</v>
      </c>
      <c r="S3299">
        <v>68246</v>
      </c>
      <c r="T3299">
        <v>13.5</v>
      </c>
      <c r="U3299">
        <v>28</v>
      </c>
      <c r="V3299">
        <v>-13527</v>
      </c>
      <c r="W3299">
        <v>-2.8</v>
      </c>
      <c r="X3299">
        <v>50.4</v>
      </c>
      <c r="Y3299">
        <v>2216</v>
      </c>
      <c r="Z3299">
        <v>2216</v>
      </c>
      <c r="AA3299">
        <v>57426</v>
      </c>
      <c r="AB3299">
        <v>0</v>
      </c>
    </row>
    <row r="3300" spans="1:28" x14ac:dyDescent="0.35">
      <c r="A3300">
        <v>2008</v>
      </c>
      <c r="B3300" t="s">
        <v>47</v>
      </c>
      <c r="C3300" t="s">
        <v>58</v>
      </c>
      <c r="D3300">
        <v>35499</v>
      </c>
      <c r="E3300">
        <v>36537</v>
      </c>
      <c r="F3300">
        <v>468596</v>
      </c>
      <c r="G3300">
        <v>488579</v>
      </c>
      <c r="H3300">
        <v>443</v>
      </c>
      <c r="I3300">
        <v>1.2</v>
      </c>
      <c r="J3300">
        <v>1989</v>
      </c>
      <c r="K3300">
        <v>5.3</v>
      </c>
      <c r="L3300">
        <v>82674</v>
      </c>
      <c r="M3300">
        <v>5805</v>
      </c>
      <c r="N3300">
        <v>76869</v>
      </c>
      <c r="O3300">
        <v>1.2</v>
      </c>
      <c r="P3300">
        <v>16.899999999999999</v>
      </c>
      <c r="Q3300">
        <v>122640</v>
      </c>
      <c r="R3300">
        <v>49990</v>
      </c>
      <c r="S3300">
        <v>72650</v>
      </c>
      <c r="T3300">
        <v>10.199999999999999</v>
      </c>
      <c r="U3300">
        <v>25.1</v>
      </c>
      <c r="V3300">
        <v>-39966</v>
      </c>
      <c r="W3300">
        <v>-8.1999999999999993</v>
      </c>
      <c r="X3300">
        <v>33.799999999999997</v>
      </c>
      <c r="Y3300">
        <v>1773</v>
      </c>
      <c r="Z3300">
        <v>1775</v>
      </c>
      <c r="AA3300">
        <v>45304</v>
      </c>
      <c r="AB3300">
        <v>0</v>
      </c>
    </row>
    <row r="3301" spans="1:28" x14ac:dyDescent="0.35">
      <c r="A3301">
        <v>2008</v>
      </c>
      <c r="B3301" t="s">
        <v>47</v>
      </c>
      <c r="C3301" t="s">
        <v>59</v>
      </c>
      <c r="D3301">
        <v>33211</v>
      </c>
      <c r="E3301">
        <v>34205</v>
      </c>
      <c r="F3301">
        <v>436578</v>
      </c>
      <c r="G3301">
        <v>452036</v>
      </c>
      <c r="H3301">
        <v>388</v>
      </c>
      <c r="I3301">
        <v>1.1000000000000001</v>
      </c>
      <c r="J3301">
        <v>1557</v>
      </c>
      <c r="K3301">
        <v>4.5</v>
      </c>
      <c r="L3301">
        <v>68166</v>
      </c>
      <c r="M3301">
        <v>5397</v>
      </c>
      <c r="N3301">
        <v>62769</v>
      </c>
      <c r="O3301">
        <v>1.2</v>
      </c>
      <c r="P3301">
        <v>15.1</v>
      </c>
      <c r="Q3301">
        <v>99081</v>
      </c>
      <c r="R3301">
        <v>39255</v>
      </c>
      <c r="S3301">
        <v>59826</v>
      </c>
      <c r="T3301">
        <v>8.6999999999999993</v>
      </c>
      <c r="U3301">
        <v>21.9</v>
      </c>
      <c r="V3301">
        <v>-30915</v>
      </c>
      <c r="W3301">
        <v>-6.8</v>
      </c>
      <c r="X3301">
        <v>30.2</v>
      </c>
      <c r="Y3301">
        <v>1395</v>
      </c>
      <c r="Z3301">
        <v>1395</v>
      </c>
      <c r="AA3301">
        <v>35690</v>
      </c>
      <c r="AB3301">
        <v>0</v>
      </c>
    </row>
    <row r="3302" spans="1:28" x14ac:dyDescent="0.35">
      <c r="A3302">
        <v>2008</v>
      </c>
      <c r="B3302" t="s">
        <v>47</v>
      </c>
      <c r="C3302" t="s">
        <v>60</v>
      </c>
      <c r="D3302">
        <v>29833</v>
      </c>
      <c r="E3302">
        <v>30999</v>
      </c>
      <c r="F3302">
        <v>393067</v>
      </c>
      <c r="G3302">
        <v>406515</v>
      </c>
      <c r="H3302">
        <v>363</v>
      </c>
      <c r="I3302">
        <v>1.2</v>
      </c>
      <c r="J3302">
        <v>1292</v>
      </c>
      <c r="K3302">
        <v>4.0999999999999996</v>
      </c>
      <c r="L3302">
        <v>58098</v>
      </c>
      <c r="M3302">
        <v>5216</v>
      </c>
      <c r="N3302">
        <v>52882</v>
      </c>
      <c r="O3302">
        <v>1.3</v>
      </c>
      <c r="P3302">
        <v>14.3</v>
      </c>
      <c r="Q3302">
        <v>84994</v>
      </c>
      <c r="R3302">
        <v>32827</v>
      </c>
      <c r="S3302">
        <v>52167</v>
      </c>
      <c r="T3302">
        <v>8.1</v>
      </c>
      <c r="U3302">
        <v>20.9</v>
      </c>
      <c r="V3302">
        <v>-26896</v>
      </c>
      <c r="W3302">
        <v>-6.6</v>
      </c>
      <c r="X3302">
        <v>28.6</v>
      </c>
      <c r="Y3302">
        <v>1162</v>
      </c>
      <c r="Z3302">
        <v>1162</v>
      </c>
      <c r="AA3302">
        <v>29860</v>
      </c>
      <c r="AB3302">
        <v>0</v>
      </c>
    </row>
    <row r="3303" spans="1:28" x14ac:dyDescent="0.35">
      <c r="A3303">
        <v>2008</v>
      </c>
      <c r="B3303" t="s">
        <v>47</v>
      </c>
      <c r="C3303" t="s">
        <v>61</v>
      </c>
      <c r="D3303">
        <v>26925</v>
      </c>
      <c r="E3303">
        <v>28248</v>
      </c>
      <c r="F3303">
        <v>354018</v>
      </c>
      <c r="G3303">
        <v>365913</v>
      </c>
      <c r="H3303">
        <v>326</v>
      </c>
      <c r="I3303">
        <v>1.1000000000000001</v>
      </c>
      <c r="J3303">
        <v>1062</v>
      </c>
      <c r="K3303">
        <v>3.7</v>
      </c>
      <c r="L3303">
        <v>48305</v>
      </c>
      <c r="M3303">
        <v>4272</v>
      </c>
      <c r="N3303">
        <v>44033</v>
      </c>
      <c r="O3303">
        <v>1.2</v>
      </c>
      <c r="P3303">
        <v>13.2</v>
      </c>
      <c r="Q3303">
        <v>72095</v>
      </c>
      <c r="R3303">
        <v>27017</v>
      </c>
      <c r="S3303">
        <v>45078</v>
      </c>
      <c r="T3303">
        <v>7.4</v>
      </c>
      <c r="U3303">
        <v>19.7</v>
      </c>
      <c r="V3303">
        <v>-23790</v>
      </c>
      <c r="W3303">
        <v>-6.5</v>
      </c>
      <c r="X3303">
        <v>26.4</v>
      </c>
      <c r="Y3303">
        <v>921</v>
      </c>
      <c r="Z3303">
        <v>921</v>
      </c>
      <c r="AA3303">
        <v>23924</v>
      </c>
      <c r="AB3303">
        <v>0</v>
      </c>
    </row>
    <row r="3304" spans="1:28" x14ac:dyDescent="0.35">
      <c r="A3304">
        <v>2008</v>
      </c>
      <c r="B3304" t="s">
        <v>47</v>
      </c>
      <c r="C3304" t="s">
        <v>62</v>
      </c>
      <c r="D3304">
        <v>116560</v>
      </c>
      <c r="E3304">
        <v>122127</v>
      </c>
      <c r="F3304">
        <v>1530253</v>
      </c>
      <c r="G3304">
        <v>1578174</v>
      </c>
      <c r="H3304">
        <v>1213</v>
      </c>
      <c r="I3304">
        <v>1</v>
      </c>
      <c r="J3304">
        <v>3877</v>
      </c>
      <c r="K3304">
        <v>3.1</v>
      </c>
      <c r="L3304">
        <v>182811</v>
      </c>
      <c r="M3304">
        <v>18425</v>
      </c>
      <c r="N3304">
        <v>164386</v>
      </c>
      <c r="O3304">
        <v>1.2</v>
      </c>
      <c r="P3304">
        <v>11.6</v>
      </c>
      <c r="Q3304">
        <v>278652</v>
      </c>
      <c r="R3304">
        <v>94827</v>
      </c>
      <c r="S3304">
        <v>183825</v>
      </c>
      <c r="T3304">
        <v>6</v>
      </c>
      <c r="U3304">
        <v>17.7</v>
      </c>
      <c r="V3304">
        <v>-95841</v>
      </c>
      <c r="W3304">
        <v>-6.1</v>
      </c>
      <c r="X3304">
        <v>23.2</v>
      </c>
      <c r="Y3304">
        <v>3196</v>
      </c>
      <c r="Z3304">
        <v>3196</v>
      </c>
      <c r="AA3304">
        <v>83072</v>
      </c>
      <c r="AB3304">
        <v>0</v>
      </c>
    </row>
    <row r="3305" spans="1:28" x14ac:dyDescent="0.35">
      <c r="A3305">
        <v>2008</v>
      </c>
      <c r="B3305" t="s">
        <v>47</v>
      </c>
      <c r="C3305" t="s">
        <v>63</v>
      </c>
      <c r="D3305">
        <v>87156</v>
      </c>
      <c r="E3305">
        <v>89397</v>
      </c>
      <c r="F3305">
        <v>1142067</v>
      </c>
      <c r="G3305">
        <v>1171528</v>
      </c>
      <c r="H3305">
        <v>842</v>
      </c>
      <c r="I3305">
        <v>0.9</v>
      </c>
      <c r="J3305">
        <v>2007</v>
      </c>
      <c r="K3305">
        <v>2.2000000000000002</v>
      </c>
      <c r="L3305">
        <v>119754</v>
      </c>
      <c r="M3305">
        <v>12586</v>
      </c>
      <c r="N3305">
        <v>107168</v>
      </c>
      <c r="O3305">
        <v>1.1000000000000001</v>
      </c>
      <c r="P3305">
        <v>10.199999999999999</v>
      </c>
      <c r="Q3305">
        <v>178676</v>
      </c>
      <c r="R3305">
        <v>49826</v>
      </c>
      <c r="S3305">
        <v>128850</v>
      </c>
      <c r="T3305">
        <v>4.3</v>
      </c>
      <c r="U3305">
        <v>15.3</v>
      </c>
      <c r="V3305">
        <v>-58922</v>
      </c>
      <c r="W3305">
        <v>-5.0999999999999996</v>
      </c>
      <c r="X3305">
        <v>20.399999999999999</v>
      </c>
      <c r="Y3305">
        <v>1659</v>
      </c>
      <c r="Z3305">
        <v>1670</v>
      </c>
      <c r="AA3305">
        <v>43203</v>
      </c>
      <c r="AB3305">
        <v>0</v>
      </c>
    </row>
    <row r="3306" spans="1:28" x14ac:dyDescent="0.35">
      <c r="A3306">
        <v>2008</v>
      </c>
      <c r="B3306" t="s">
        <v>47</v>
      </c>
      <c r="C3306" t="s">
        <v>64</v>
      </c>
      <c r="D3306">
        <v>66922</v>
      </c>
      <c r="E3306">
        <v>69613</v>
      </c>
      <c r="F3306">
        <v>877233</v>
      </c>
      <c r="G3306">
        <v>899791</v>
      </c>
      <c r="H3306">
        <v>575</v>
      </c>
      <c r="I3306">
        <v>0.8</v>
      </c>
      <c r="J3306">
        <v>1446</v>
      </c>
      <c r="K3306">
        <v>2.1</v>
      </c>
      <c r="L3306">
        <v>82811</v>
      </c>
      <c r="M3306">
        <v>9199</v>
      </c>
      <c r="N3306">
        <v>73612</v>
      </c>
      <c r="O3306">
        <v>1</v>
      </c>
      <c r="P3306">
        <v>9.1999999999999993</v>
      </c>
      <c r="Q3306">
        <v>127927</v>
      </c>
      <c r="R3306">
        <v>35167</v>
      </c>
      <c r="S3306">
        <v>92760</v>
      </c>
      <c r="T3306">
        <v>3.9</v>
      </c>
      <c r="U3306">
        <v>14.2</v>
      </c>
      <c r="V3306">
        <v>-45116</v>
      </c>
      <c r="W3306">
        <v>-5</v>
      </c>
      <c r="X3306">
        <v>18.399999999999999</v>
      </c>
      <c r="Y3306">
        <v>1127</v>
      </c>
      <c r="Z3306">
        <v>1130</v>
      </c>
      <c r="AA3306">
        <v>29589</v>
      </c>
      <c r="AB3306">
        <v>0</v>
      </c>
    </row>
    <row r="3307" spans="1:28" x14ac:dyDescent="0.35">
      <c r="A3307">
        <v>2008</v>
      </c>
      <c r="B3307" t="s">
        <v>47</v>
      </c>
      <c r="C3307" t="s">
        <v>65</v>
      </c>
      <c r="D3307">
        <v>57089</v>
      </c>
      <c r="E3307">
        <v>60702</v>
      </c>
      <c r="F3307">
        <v>747988</v>
      </c>
      <c r="G3307">
        <v>767760</v>
      </c>
      <c r="H3307">
        <v>527</v>
      </c>
      <c r="I3307">
        <v>0.9</v>
      </c>
      <c r="J3307">
        <v>1238</v>
      </c>
      <c r="K3307">
        <v>2</v>
      </c>
      <c r="L3307">
        <v>65446</v>
      </c>
      <c r="M3307">
        <v>7318</v>
      </c>
      <c r="N3307">
        <v>58128</v>
      </c>
      <c r="O3307">
        <v>1</v>
      </c>
      <c r="P3307">
        <v>8.5</v>
      </c>
      <c r="Q3307">
        <v>104989</v>
      </c>
      <c r="R3307">
        <v>26987</v>
      </c>
      <c r="S3307">
        <v>78002</v>
      </c>
      <c r="T3307">
        <v>3.5</v>
      </c>
      <c r="U3307">
        <v>13.7</v>
      </c>
      <c r="V3307">
        <v>-39543</v>
      </c>
      <c r="W3307">
        <v>-5.2</v>
      </c>
      <c r="X3307">
        <v>17</v>
      </c>
      <c r="Y3307">
        <v>826</v>
      </c>
      <c r="Z3307">
        <v>845</v>
      </c>
      <c r="AA3307">
        <v>21533</v>
      </c>
      <c r="AB3307">
        <v>0</v>
      </c>
    </row>
    <row r="3308" spans="1:28" x14ac:dyDescent="0.35">
      <c r="A3308">
        <v>2008</v>
      </c>
      <c r="B3308" t="s">
        <v>47</v>
      </c>
      <c r="C3308" t="s">
        <v>66</v>
      </c>
      <c r="D3308">
        <v>50566</v>
      </c>
      <c r="E3308">
        <v>56134</v>
      </c>
      <c r="F3308">
        <v>664185</v>
      </c>
      <c r="G3308">
        <v>682805</v>
      </c>
      <c r="H3308">
        <v>547</v>
      </c>
      <c r="I3308">
        <v>1</v>
      </c>
      <c r="J3308">
        <v>1107</v>
      </c>
      <c r="K3308">
        <v>2</v>
      </c>
      <c r="L3308">
        <v>54212</v>
      </c>
      <c r="M3308">
        <v>6523</v>
      </c>
      <c r="N3308">
        <v>47689</v>
      </c>
      <c r="O3308">
        <v>1</v>
      </c>
      <c r="P3308">
        <v>7.9</v>
      </c>
      <c r="Q3308">
        <v>91452</v>
      </c>
      <c r="R3308">
        <v>24054</v>
      </c>
      <c r="S3308">
        <v>67398</v>
      </c>
      <c r="T3308">
        <v>3.5</v>
      </c>
      <c r="U3308">
        <v>13.4</v>
      </c>
      <c r="V3308">
        <v>-37240</v>
      </c>
      <c r="W3308">
        <v>-5.5</v>
      </c>
      <c r="X3308">
        <v>15.8</v>
      </c>
      <c r="Y3308">
        <v>721</v>
      </c>
      <c r="Z3308">
        <v>739</v>
      </c>
      <c r="AA3308">
        <v>18945</v>
      </c>
      <c r="AB3308">
        <v>0</v>
      </c>
    </row>
    <row r="3309" spans="1:28" x14ac:dyDescent="0.35">
      <c r="A3309">
        <v>2008</v>
      </c>
      <c r="B3309" t="s">
        <v>47</v>
      </c>
      <c r="C3309" t="s">
        <v>45</v>
      </c>
      <c r="D3309">
        <v>81083</v>
      </c>
      <c r="E3309">
        <v>91163</v>
      </c>
      <c r="F3309">
        <v>1077868</v>
      </c>
      <c r="G3309">
        <v>1105584</v>
      </c>
      <c r="H3309">
        <v>850</v>
      </c>
      <c r="I3309">
        <v>0.9</v>
      </c>
      <c r="J3309">
        <v>1887</v>
      </c>
      <c r="K3309">
        <v>2.1</v>
      </c>
      <c r="L3309">
        <v>83452</v>
      </c>
      <c r="M3309">
        <v>9400</v>
      </c>
      <c r="N3309">
        <v>74052</v>
      </c>
      <c r="O3309">
        <v>0.9</v>
      </c>
      <c r="P3309">
        <v>7.5</v>
      </c>
      <c r="Q3309">
        <v>138884</v>
      </c>
      <c r="R3309">
        <v>36649</v>
      </c>
      <c r="S3309">
        <v>102235</v>
      </c>
      <c r="T3309">
        <v>3.3</v>
      </c>
      <c r="U3309">
        <v>12.6</v>
      </c>
      <c r="V3309">
        <v>-55432</v>
      </c>
      <c r="W3309">
        <v>-5.0999999999999996</v>
      </c>
      <c r="X3309">
        <v>15</v>
      </c>
      <c r="Y3309">
        <v>1094</v>
      </c>
      <c r="Z3309">
        <v>1145</v>
      </c>
      <c r="AA3309">
        <v>28682</v>
      </c>
      <c r="AB3309">
        <v>0</v>
      </c>
    </row>
    <row r="3310" spans="1:28" x14ac:dyDescent="0.35">
      <c r="A3310">
        <v>2008</v>
      </c>
      <c r="B3310" t="s">
        <v>48</v>
      </c>
      <c r="C3310" t="s">
        <v>44</v>
      </c>
      <c r="D3310">
        <v>6781</v>
      </c>
      <c r="E3310">
        <v>8333</v>
      </c>
      <c r="F3310">
        <v>388708</v>
      </c>
      <c r="G3310">
        <v>196466</v>
      </c>
      <c r="H3310">
        <v>8260</v>
      </c>
      <c r="I3310">
        <v>198.2</v>
      </c>
      <c r="J3310">
        <v>0</v>
      </c>
      <c r="K3310">
        <v>0</v>
      </c>
      <c r="L3310">
        <v>384485</v>
      </c>
      <c r="M3310">
        <v>384485</v>
      </c>
      <c r="N3310">
        <v>0</v>
      </c>
      <c r="O3310">
        <v>195.7</v>
      </c>
      <c r="P3310">
        <v>195.7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384485</v>
      </c>
      <c r="W3310">
        <v>195.7</v>
      </c>
      <c r="X3310">
        <v>0</v>
      </c>
      <c r="AB3310">
        <v>0</v>
      </c>
    </row>
    <row r="3311" spans="1:28" x14ac:dyDescent="0.35">
      <c r="A3311">
        <v>2008</v>
      </c>
      <c r="B3311" t="s">
        <v>48</v>
      </c>
      <c r="C3311" t="s">
        <v>57</v>
      </c>
      <c r="D3311">
        <v>16518</v>
      </c>
      <c r="E3311">
        <v>17654</v>
      </c>
      <c r="F3311">
        <v>504265</v>
      </c>
      <c r="G3311">
        <v>513241</v>
      </c>
      <c r="H3311">
        <v>306</v>
      </c>
      <c r="I3311">
        <v>1.7</v>
      </c>
      <c r="J3311">
        <v>1224</v>
      </c>
      <c r="K3311">
        <v>6.7</v>
      </c>
      <c r="L3311">
        <v>123802</v>
      </c>
      <c r="M3311">
        <v>2841</v>
      </c>
      <c r="N3311">
        <v>120961</v>
      </c>
      <c r="O3311">
        <v>0.6</v>
      </c>
      <c r="P3311">
        <v>24.1</v>
      </c>
      <c r="Q3311">
        <v>141754</v>
      </c>
      <c r="R3311">
        <v>70604</v>
      </c>
      <c r="S3311">
        <v>71150</v>
      </c>
      <c r="T3311">
        <v>13.8</v>
      </c>
      <c r="U3311">
        <v>27.6</v>
      </c>
      <c r="V3311">
        <v>-17952</v>
      </c>
      <c r="W3311">
        <v>-3.5</v>
      </c>
      <c r="X3311">
        <v>48.2</v>
      </c>
      <c r="Y3311">
        <v>1107</v>
      </c>
      <c r="Z3311">
        <v>1107</v>
      </c>
      <c r="AA3311">
        <v>65221</v>
      </c>
      <c r="AB3311">
        <v>0</v>
      </c>
    </row>
    <row r="3312" spans="1:28" x14ac:dyDescent="0.35">
      <c r="A3312">
        <v>2008</v>
      </c>
      <c r="B3312" t="s">
        <v>48</v>
      </c>
      <c r="C3312" t="s">
        <v>58</v>
      </c>
      <c r="D3312">
        <v>18341</v>
      </c>
      <c r="E3312">
        <v>21276</v>
      </c>
      <c r="F3312">
        <v>546697</v>
      </c>
      <c r="G3312">
        <v>560489</v>
      </c>
      <c r="H3312">
        <v>475</v>
      </c>
      <c r="I3312">
        <v>2.2000000000000002</v>
      </c>
      <c r="J3312">
        <v>864</v>
      </c>
      <c r="K3312">
        <v>4</v>
      </c>
      <c r="L3312">
        <v>94885</v>
      </c>
      <c r="M3312">
        <v>8157</v>
      </c>
      <c r="N3312">
        <v>86728</v>
      </c>
      <c r="O3312">
        <v>1.5</v>
      </c>
      <c r="P3312">
        <v>16.899999999999999</v>
      </c>
      <c r="Q3312">
        <v>122469</v>
      </c>
      <c r="R3312">
        <v>46383</v>
      </c>
      <c r="S3312">
        <v>76086</v>
      </c>
      <c r="T3312">
        <v>8.3000000000000007</v>
      </c>
      <c r="U3312">
        <v>21.9</v>
      </c>
      <c r="V3312">
        <v>-27584</v>
      </c>
      <c r="W3312">
        <v>-5</v>
      </c>
      <c r="X3312">
        <v>33.799999999999997</v>
      </c>
      <c r="Y3312">
        <v>722</v>
      </c>
      <c r="Z3312">
        <v>722</v>
      </c>
      <c r="AA3312">
        <v>41705</v>
      </c>
      <c r="AB3312">
        <v>0</v>
      </c>
    </row>
    <row r="3313" spans="1:28" x14ac:dyDescent="0.35">
      <c r="A3313">
        <v>2008</v>
      </c>
      <c r="B3313" t="s">
        <v>48</v>
      </c>
      <c r="C3313" t="s">
        <v>59</v>
      </c>
      <c r="D3313">
        <v>17277</v>
      </c>
      <c r="E3313">
        <v>19089</v>
      </c>
      <c r="F3313">
        <v>512371</v>
      </c>
      <c r="G3313">
        <v>523329</v>
      </c>
      <c r="H3313">
        <v>397</v>
      </c>
      <c r="I3313">
        <v>2.1</v>
      </c>
      <c r="J3313">
        <v>671</v>
      </c>
      <c r="K3313">
        <v>3.5</v>
      </c>
      <c r="L3313">
        <v>77260</v>
      </c>
      <c r="M3313">
        <v>7179</v>
      </c>
      <c r="N3313">
        <v>70081</v>
      </c>
      <c r="O3313">
        <v>1.4</v>
      </c>
      <c r="P3313">
        <v>14.8</v>
      </c>
      <c r="Q3313">
        <v>99176</v>
      </c>
      <c r="R3313">
        <v>36089</v>
      </c>
      <c r="S3313">
        <v>63087</v>
      </c>
      <c r="T3313">
        <v>6.9</v>
      </c>
      <c r="U3313">
        <v>19</v>
      </c>
      <c r="V3313">
        <v>-21916</v>
      </c>
      <c r="W3313">
        <v>-4.2</v>
      </c>
      <c r="X3313">
        <v>29.6</v>
      </c>
      <c r="Y3313">
        <v>574</v>
      </c>
      <c r="Z3313">
        <v>574</v>
      </c>
      <c r="AA3313">
        <v>32650</v>
      </c>
      <c r="AB3313">
        <v>0</v>
      </c>
    </row>
    <row r="3314" spans="1:28" x14ac:dyDescent="0.35">
      <c r="A3314">
        <v>2008</v>
      </c>
      <c r="B3314" t="s">
        <v>48</v>
      </c>
      <c r="C3314" t="s">
        <v>60</v>
      </c>
      <c r="D3314">
        <v>15831</v>
      </c>
      <c r="E3314">
        <v>18110</v>
      </c>
      <c r="F3314">
        <v>472227</v>
      </c>
      <c r="G3314">
        <v>482046</v>
      </c>
      <c r="H3314">
        <v>409</v>
      </c>
      <c r="I3314">
        <v>2.2000000000000002</v>
      </c>
      <c r="J3314">
        <v>597</v>
      </c>
      <c r="K3314">
        <v>3.3</v>
      </c>
      <c r="L3314">
        <v>67504</v>
      </c>
      <c r="M3314">
        <v>7012</v>
      </c>
      <c r="N3314">
        <v>60492</v>
      </c>
      <c r="O3314">
        <v>1.5</v>
      </c>
      <c r="P3314">
        <v>14</v>
      </c>
      <c r="Q3314">
        <v>87141</v>
      </c>
      <c r="R3314">
        <v>32773</v>
      </c>
      <c r="S3314">
        <v>54368</v>
      </c>
      <c r="T3314">
        <v>6.8</v>
      </c>
      <c r="U3314">
        <v>18.100000000000001</v>
      </c>
      <c r="V3314">
        <v>-19637</v>
      </c>
      <c r="W3314">
        <v>-4.0999999999999996</v>
      </c>
      <c r="X3314">
        <v>28</v>
      </c>
      <c r="Y3314">
        <v>502</v>
      </c>
      <c r="Z3314">
        <v>519</v>
      </c>
      <c r="AA3314">
        <v>29641</v>
      </c>
      <c r="AB3314">
        <v>0</v>
      </c>
    </row>
    <row r="3315" spans="1:28" x14ac:dyDescent="0.35">
      <c r="A3315">
        <v>2008</v>
      </c>
      <c r="B3315" t="s">
        <v>48</v>
      </c>
      <c r="C3315" t="s">
        <v>61</v>
      </c>
      <c r="D3315">
        <v>14847</v>
      </c>
      <c r="E3315">
        <v>17897</v>
      </c>
      <c r="F3315">
        <v>440052</v>
      </c>
      <c r="G3315">
        <v>448729</v>
      </c>
      <c r="H3315">
        <v>402</v>
      </c>
      <c r="I3315">
        <v>2.2000000000000002</v>
      </c>
      <c r="J3315">
        <v>472</v>
      </c>
      <c r="K3315">
        <v>2.6</v>
      </c>
      <c r="L3315">
        <v>57799</v>
      </c>
      <c r="M3315">
        <v>5799</v>
      </c>
      <c r="N3315">
        <v>52000</v>
      </c>
      <c r="O3315">
        <v>1.3</v>
      </c>
      <c r="P3315">
        <v>12.9</v>
      </c>
      <c r="Q3315">
        <v>75153</v>
      </c>
      <c r="R3315">
        <v>24616</v>
      </c>
      <c r="S3315">
        <v>50537</v>
      </c>
      <c r="T3315">
        <v>5.5</v>
      </c>
      <c r="U3315">
        <v>16.7</v>
      </c>
      <c r="V3315">
        <v>-17354</v>
      </c>
      <c r="W3315">
        <v>-3.8</v>
      </c>
      <c r="X3315">
        <v>25.8</v>
      </c>
      <c r="Y3315">
        <v>371</v>
      </c>
      <c r="Z3315">
        <v>375</v>
      </c>
      <c r="AA3315">
        <v>21626</v>
      </c>
      <c r="AB3315">
        <v>0</v>
      </c>
    </row>
    <row r="3316" spans="1:28" x14ac:dyDescent="0.35">
      <c r="A3316">
        <v>2008</v>
      </c>
      <c r="B3316" t="s">
        <v>48</v>
      </c>
      <c r="C3316" t="s">
        <v>62</v>
      </c>
      <c r="D3316">
        <v>67452</v>
      </c>
      <c r="E3316">
        <v>80896</v>
      </c>
      <c r="F3316">
        <v>2009129</v>
      </c>
      <c r="G3316">
        <v>2047418</v>
      </c>
      <c r="H3316">
        <v>1519</v>
      </c>
      <c r="I3316">
        <v>1.9</v>
      </c>
      <c r="J3316">
        <v>2038</v>
      </c>
      <c r="K3316">
        <v>2.5</v>
      </c>
      <c r="L3316">
        <v>236189</v>
      </c>
      <c r="M3316">
        <v>27672</v>
      </c>
      <c r="N3316">
        <v>208517</v>
      </c>
      <c r="O3316">
        <v>1.4</v>
      </c>
      <c r="P3316">
        <v>11.5</v>
      </c>
      <c r="Q3316">
        <v>312767</v>
      </c>
      <c r="R3316">
        <v>97676</v>
      </c>
      <c r="S3316">
        <v>215091</v>
      </c>
      <c r="T3316">
        <v>4.8</v>
      </c>
      <c r="U3316">
        <v>15.3</v>
      </c>
      <c r="V3316">
        <v>-76578</v>
      </c>
      <c r="W3316">
        <v>-3.8</v>
      </c>
      <c r="X3316">
        <v>23</v>
      </c>
      <c r="Y3316">
        <v>1429</v>
      </c>
      <c r="Z3316">
        <v>1450</v>
      </c>
      <c r="AA3316">
        <v>83376</v>
      </c>
      <c r="AB3316">
        <v>0</v>
      </c>
    </row>
    <row r="3317" spans="1:28" x14ac:dyDescent="0.35">
      <c r="A3317">
        <v>2008</v>
      </c>
      <c r="B3317" t="s">
        <v>48</v>
      </c>
      <c r="C3317" t="s">
        <v>63</v>
      </c>
      <c r="D3317">
        <v>50094</v>
      </c>
      <c r="E3317">
        <v>55041</v>
      </c>
      <c r="F3317">
        <v>1484075</v>
      </c>
      <c r="G3317">
        <v>1507618</v>
      </c>
      <c r="H3317">
        <v>884</v>
      </c>
      <c r="I3317">
        <v>1.6</v>
      </c>
      <c r="J3317">
        <v>1020</v>
      </c>
      <c r="K3317">
        <v>1.9</v>
      </c>
      <c r="L3317">
        <v>156209</v>
      </c>
      <c r="M3317">
        <v>19691</v>
      </c>
      <c r="N3317">
        <v>136518</v>
      </c>
      <c r="O3317">
        <v>1.3</v>
      </c>
      <c r="P3317">
        <v>10.4</v>
      </c>
      <c r="Q3317">
        <v>203294</v>
      </c>
      <c r="R3317">
        <v>50314</v>
      </c>
      <c r="S3317">
        <v>152980</v>
      </c>
      <c r="T3317">
        <v>3.3</v>
      </c>
      <c r="U3317">
        <v>13.5</v>
      </c>
      <c r="V3317">
        <v>-47085</v>
      </c>
      <c r="W3317">
        <v>-3.1</v>
      </c>
      <c r="X3317">
        <v>20.8</v>
      </c>
      <c r="Y3317">
        <v>757</v>
      </c>
      <c r="Z3317">
        <v>760</v>
      </c>
      <c r="AA3317">
        <v>43981</v>
      </c>
      <c r="AB3317">
        <v>0</v>
      </c>
    </row>
    <row r="3318" spans="1:28" x14ac:dyDescent="0.35">
      <c r="A3318">
        <v>2008</v>
      </c>
      <c r="B3318" t="s">
        <v>48</v>
      </c>
      <c r="C3318" t="s">
        <v>64</v>
      </c>
      <c r="D3318">
        <v>41251</v>
      </c>
      <c r="E3318">
        <v>47807</v>
      </c>
      <c r="F3318">
        <v>1225977</v>
      </c>
      <c r="G3318">
        <v>1244808</v>
      </c>
      <c r="H3318">
        <v>765</v>
      </c>
      <c r="I3318">
        <v>1.6</v>
      </c>
      <c r="J3318">
        <v>884</v>
      </c>
      <c r="K3318">
        <v>1.8</v>
      </c>
      <c r="L3318">
        <v>118467</v>
      </c>
      <c r="M3318">
        <v>15054</v>
      </c>
      <c r="N3318">
        <v>103413</v>
      </c>
      <c r="O3318">
        <v>1.2</v>
      </c>
      <c r="P3318">
        <v>9.5</v>
      </c>
      <c r="Q3318">
        <v>156129</v>
      </c>
      <c r="R3318">
        <v>38538</v>
      </c>
      <c r="S3318">
        <v>117591</v>
      </c>
      <c r="T3318">
        <v>3.1</v>
      </c>
      <c r="U3318">
        <v>12.5</v>
      </c>
      <c r="V3318">
        <v>-37662</v>
      </c>
      <c r="W3318">
        <v>-3</v>
      </c>
      <c r="X3318">
        <v>19</v>
      </c>
      <c r="Y3318">
        <v>539</v>
      </c>
      <c r="Z3318">
        <v>553</v>
      </c>
      <c r="AA3318">
        <v>31460</v>
      </c>
      <c r="AB3318">
        <v>0</v>
      </c>
    </row>
    <row r="3319" spans="1:28" x14ac:dyDescent="0.35">
      <c r="A3319">
        <v>2008</v>
      </c>
      <c r="B3319" t="s">
        <v>48</v>
      </c>
      <c r="C3319" t="s">
        <v>65</v>
      </c>
      <c r="D3319">
        <v>37151</v>
      </c>
      <c r="E3319">
        <v>46188</v>
      </c>
      <c r="F3319">
        <v>1112013</v>
      </c>
      <c r="G3319">
        <v>1127028</v>
      </c>
      <c r="H3319">
        <v>843</v>
      </c>
      <c r="I3319">
        <v>1.8</v>
      </c>
      <c r="J3319">
        <v>762</v>
      </c>
      <c r="K3319">
        <v>1.7</v>
      </c>
      <c r="L3319">
        <v>102162</v>
      </c>
      <c r="M3319">
        <v>15497</v>
      </c>
      <c r="N3319">
        <v>86665</v>
      </c>
      <c r="O3319">
        <v>1.4</v>
      </c>
      <c r="P3319">
        <v>9.1</v>
      </c>
      <c r="Q3319">
        <v>132191</v>
      </c>
      <c r="R3319">
        <v>30639</v>
      </c>
      <c r="S3319">
        <v>101552</v>
      </c>
      <c r="T3319">
        <v>2.7</v>
      </c>
      <c r="U3319">
        <v>11.7</v>
      </c>
      <c r="V3319">
        <v>-30029</v>
      </c>
      <c r="W3319">
        <v>-2.6</v>
      </c>
      <c r="X3319">
        <v>18.2</v>
      </c>
      <c r="Y3319">
        <v>414</v>
      </c>
      <c r="Z3319">
        <v>424</v>
      </c>
      <c r="AA3319">
        <v>23879</v>
      </c>
      <c r="AB3319">
        <v>0</v>
      </c>
    </row>
    <row r="3320" spans="1:28" x14ac:dyDescent="0.35">
      <c r="A3320">
        <v>2008</v>
      </c>
      <c r="B3320" t="s">
        <v>48</v>
      </c>
      <c r="C3320" t="s">
        <v>66</v>
      </c>
      <c r="D3320">
        <v>36550</v>
      </c>
      <c r="E3320">
        <v>50815</v>
      </c>
      <c r="F3320">
        <v>1098601</v>
      </c>
      <c r="G3320">
        <v>1115895</v>
      </c>
      <c r="H3320">
        <v>854</v>
      </c>
      <c r="I3320">
        <v>1.7</v>
      </c>
      <c r="J3320">
        <v>838</v>
      </c>
      <c r="K3320">
        <v>1.6</v>
      </c>
      <c r="L3320">
        <v>94748</v>
      </c>
      <c r="M3320">
        <v>13117</v>
      </c>
      <c r="N3320">
        <v>81631</v>
      </c>
      <c r="O3320">
        <v>1.2</v>
      </c>
      <c r="P3320">
        <v>8.5</v>
      </c>
      <c r="Q3320">
        <v>129336</v>
      </c>
      <c r="R3320">
        <v>30609</v>
      </c>
      <c r="S3320">
        <v>98727</v>
      </c>
      <c r="T3320">
        <v>2.7</v>
      </c>
      <c r="U3320">
        <v>11.6</v>
      </c>
      <c r="V3320">
        <v>-34588</v>
      </c>
      <c r="W3320">
        <v>-3.1</v>
      </c>
      <c r="X3320">
        <v>17</v>
      </c>
      <c r="Y3320">
        <v>381</v>
      </c>
      <c r="Z3320">
        <v>391</v>
      </c>
      <c r="AA3320">
        <v>22218</v>
      </c>
      <c r="AB3320">
        <v>0</v>
      </c>
    </row>
    <row r="3321" spans="1:28" x14ac:dyDescent="0.35">
      <c r="A3321">
        <v>2008</v>
      </c>
      <c r="B3321" t="s">
        <v>48</v>
      </c>
      <c r="C3321" t="s">
        <v>45</v>
      </c>
      <c r="D3321">
        <v>71611</v>
      </c>
      <c r="E3321">
        <v>100645</v>
      </c>
      <c r="F3321">
        <v>2196845</v>
      </c>
      <c r="G3321">
        <v>2228327</v>
      </c>
      <c r="H3321">
        <v>1593</v>
      </c>
      <c r="I3321">
        <v>1.6</v>
      </c>
      <c r="J3321">
        <v>1608</v>
      </c>
      <c r="K3321">
        <v>1.6</v>
      </c>
      <c r="L3321">
        <v>174118</v>
      </c>
      <c r="M3321">
        <v>25646</v>
      </c>
      <c r="N3321">
        <v>148472</v>
      </c>
      <c r="O3321">
        <v>1.2</v>
      </c>
      <c r="P3321">
        <v>7.8</v>
      </c>
      <c r="Q3321">
        <v>237081</v>
      </c>
      <c r="R3321">
        <v>54826</v>
      </c>
      <c r="S3321">
        <v>182255</v>
      </c>
      <c r="T3321">
        <v>2.5</v>
      </c>
      <c r="U3321">
        <v>10.6</v>
      </c>
      <c r="V3321">
        <v>-62963</v>
      </c>
      <c r="W3321">
        <v>-2.8</v>
      </c>
      <c r="X3321">
        <v>15.6</v>
      </c>
      <c r="Y3321">
        <v>645</v>
      </c>
      <c r="Z3321">
        <v>686</v>
      </c>
      <c r="AA3321">
        <v>38828</v>
      </c>
      <c r="AB3321">
        <v>0</v>
      </c>
    </row>
    <row r="3322" spans="1:28" x14ac:dyDescent="0.35">
      <c r="A3322">
        <v>2008</v>
      </c>
      <c r="B3322" t="s">
        <v>49</v>
      </c>
      <c r="C3322" t="s">
        <v>44</v>
      </c>
      <c r="D3322">
        <v>1460</v>
      </c>
      <c r="E3322">
        <v>2349</v>
      </c>
      <c r="F3322">
        <v>194985</v>
      </c>
      <c r="G3322">
        <v>98419</v>
      </c>
      <c r="H3322">
        <v>2336</v>
      </c>
      <c r="I3322">
        <v>198.9</v>
      </c>
      <c r="J3322">
        <v>0</v>
      </c>
      <c r="K3322">
        <v>0</v>
      </c>
      <c r="L3322">
        <v>193133</v>
      </c>
      <c r="M3322">
        <v>193133</v>
      </c>
      <c r="N3322">
        <v>0</v>
      </c>
      <c r="O3322">
        <v>196.2</v>
      </c>
      <c r="P3322">
        <v>196.2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193133</v>
      </c>
      <c r="W3322">
        <v>196.2</v>
      </c>
      <c r="X3322">
        <v>0</v>
      </c>
      <c r="AB3322">
        <v>0</v>
      </c>
    </row>
    <row r="3323" spans="1:28" x14ac:dyDescent="0.35">
      <c r="A3323">
        <v>2008</v>
      </c>
      <c r="B3323" t="s">
        <v>49</v>
      </c>
      <c r="C3323" t="s">
        <v>57</v>
      </c>
      <c r="D3323">
        <v>3781</v>
      </c>
      <c r="E3323">
        <v>4531</v>
      </c>
      <c r="F3323">
        <v>266299</v>
      </c>
      <c r="G3323">
        <v>276185</v>
      </c>
      <c r="H3323">
        <v>164</v>
      </c>
      <c r="I3323">
        <v>3.5</v>
      </c>
      <c r="J3323">
        <v>362</v>
      </c>
      <c r="K3323">
        <v>7.8</v>
      </c>
      <c r="L3323">
        <v>68907</v>
      </c>
      <c r="M3323">
        <v>3337</v>
      </c>
      <c r="N3323">
        <v>65570</v>
      </c>
      <c r="O3323">
        <v>1.2</v>
      </c>
      <c r="P3323">
        <v>24.9</v>
      </c>
      <c r="Q3323">
        <v>88678</v>
      </c>
      <c r="R3323">
        <v>47359</v>
      </c>
      <c r="S3323">
        <v>41319</v>
      </c>
      <c r="T3323">
        <v>17.100000000000001</v>
      </c>
      <c r="U3323">
        <v>32.1</v>
      </c>
      <c r="V3323">
        <v>-19771</v>
      </c>
      <c r="W3323">
        <v>-7.2</v>
      </c>
      <c r="X3323">
        <v>49.8</v>
      </c>
      <c r="Y3323">
        <v>329</v>
      </c>
      <c r="Z3323">
        <v>329</v>
      </c>
      <c r="AA3323">
        <v>44327</v>
      </c>
      <c r="AB3323">
        <v>0</v>
      </c>
    </row>
    <row r="3324" spans="1:28" x14ac:dyDescent="0.35">
      <c r="A3324">
        <v>2008</v>
      </c>
      <c r="B3324" t="s">
        <v>49</v>
      </c>
      <c r="C3324" t="s">
        <v>58</v>
      </c>
      <c r="D3324">
        <v>4494</v>
      </c>
      <c r="E3324">
        <v>7175</v>
      </c>
      <c r="F3324">
        <v>311060</v>
      </c>
      <c r="G3324">
        <v>312330</v>
      </c>
      <c r="H3324">
        <v>218</v>
      </c>
      <c r="I3324">
        <v>3</v>
      </c>
      <c r="J3324">
        <v>209</v>
      </c>
      <c r="K3324">
        <v>2.9</v>
      </c>
      <c r="L3324">
        <v>55702</v>
      </c>
      <c r="M3324">
        <v>6703</v>
      </c>
      <c r="N3324">
        <v>48999</v>
      </c>
      <c r="O3324">
        <v>2.1</v>
      </c>
      <c r="P3324">
        <v>17.8</v>
      </c>
      <c r="Q3324">
        <v>58241</v>
      </c>
      <c r="R3324">
        <v>20824</v>
      </c>
      <c r="S3324">
        <v>37417</v>
      </c>
      <c r="T3324">
        <v>6.7</v>
      </c>
      <c r="U3324">
        <v>18.600000000000001</v>
      </c>
      <c r="V3324">
        <v>-2539</v>
      </c>
      <c r="W3324">
        <v>-0.8</v>
      </c>
      <c r="X3324">
        <v>35.6</v>
      </c>
      <c r="Y3324">
        <v>140</v>
      </c>
      <c r="Z3324">
        <v>140</v>
      </c>
      <c r="AA3324">
        <v>18696</v>
      </c>
      <c r="AB3324">
        <v>0</v>
      </c>
    </row>
    <row r="3325" spans="1:28" x14ac:dyDescent="0.35">
      <c r="A3325">
        <v>2008</v>
      </c>
      <c r="B3325" t="s">
        <v>49</v>
      </c>
      <c r="C3325" t="s">
        <v>59</v>
      </c>
      <c r="D3325">
        <v>4253</v>
      </c>
      <c r="E3325">
        <v>5553</v>
      </c>
      <c r="F3325">
        <v>295746</v>
      </c>
      <c r="G3325">
        <v>295094</v>
      </c>
      <c r="H3325">
        <v>186</v>
      </c>
      <c r="I3325">
        <v>3.4</v>
      </c>
      <c r="J3325">
        <v>185</v>
      </c>
      <c r="K3325">
        <v>3.3</v>
      </c>
      <c r="L3325">
        <v>48446</v>
      </c>
      <c r="M3325">
        <v>4909</v>
      </c>
      <c r="N3325">
        <v>43537</v>
      </c>
      <c r="O3325">
        <v>1.7</v>
      </c>
      <c r="P3325">
        <v>16.399999999999999</v>
      </c>
      <c r="Q3325">
        <v>47142</v>
      </c>
      <c r="R3325">
        <v>16809</v>
      </c>
      <c r="S3325">
        <v>30333</v>
      </c>
      <c r="T3325">
        <v>5.7</v>
      </c>
      <c r="U3325">
        <v>16</v>
      </c>
      <c r="V3325">
        <v>1304</v>
      </c>
      <c r="W3325">
        <v>0.4</v>
      </c>
      <c r="X3325">
        <v>32</v>
      </c>
      <c r="Y3325">
        <v>110</v>
      </c>
      <c r="Z3325">
        <v>114</v>
      </c>
      <c r="AA3325">
        <v>14642</v>
      </c>
      <c r="AB3325">
        <v>0</v>
      </c>
    </row>
    <row r="3326" spans="1:28" x14ac:dyDescent="0.35">
      <c r="A3326">
        <v>2008</v>
      </c>
      <c r="B3326" t="s">
        <v>49</v>
      </c>
      <c r="C3326" t="s">
        <v>60</v>
      </c>
      <c r="D3326">
        <v>4234</v>
      </c>
      <c r="E3326">
        <v>5963</v>
      </c>
      <c r="F3326">
        <v>293295</v>
      </c>
      <c r="G3326">
        <v>294087</v>
      </c>
      <c r="H3326">
        <v>220</v>
      </c>
      <c r="I3326">
        <v>3.7</v>
      </c>
      <c r="J3326">
        <v>158</v>
      </c>
      <c r="K3326">
        <v>2.7</v>
      </c>
      <c r="L3326">
        <v>44179</v>
      </c>
      <c r="M3326">
        <v>4469</v>
      </c>
      <c r="N3326">
        <v>39710</v>
      </c>
      <c r="O3326">
        <v>1.5</v>
      </c>
      <c r="P3326">
        <v>15</v>
      </c>
      <c r="Q3326">
        <v>45763</v>
      </c>
      <c r="R3326">
        <v>15010</v>
      </c>
      <c r="S3326">
        <v>30753</v>
      </c>
      <c r="T3326">
        <v>5.0999999999999996</v>
      </c>
      <c r="U3326">
        <v>15.6</v>
      </c>
      <c r="V3326">
        <v>-1584</v>
      </c>
      <c r="W3326">
        <v>-0.6</v>
      </c>
      <c r="X3326">
        <v>30</v>
      </c>
      <c r="Y3326">
        <v>100</v>
      </c>
      <c r="Z3326">
        <v>108</v>
      </c>
      <c r="AA3326">
        <v>12706</v>
      </c>
      <c r="AB3326">
        <v>0</v>
      </c>
    </row>
    <row r="3327" spans="1:28" x14ac:dyDescent="0.35">
      <c r="A3327">
        <v>2008</v>
      </c>
      <c r="B3327" t="s">
        <v>49</v>
      </c>
      <c r="C3327" t="s">
        <v>61</v>
      </c>
      <c r="D3327">
        <v>4077</v>
      </c>
      <c r="E3327">
        <v>6862</v>
      </c>
      <c r="F3327">
        <v>281340</v>
      </c>
      <c r="G3327">
        <v>282966</v>
      </c>
      <c r="H3327">
        <v>227</v>
      </c>
      <c r="I3327">
        <v>3.3</v>
      </c>
      <c r="J3327">
        <v>166</v>
      </c>
      <c r="K3327">
        <v>2.4</v>
      </c>
      <c r="L3327">
        <v>42536</v>
      </c>
      <c r="M3327">
        <v>5255</v>
      </c>
      <c r="N3327">
        <v>37281</v>
      </c>
      <c r="O3327">
        <v>1.9</v>
      </c>
      <c r="P3327">
        <v>15</v>
      </c>
      <c r="Q3327">
        <v>45788</v>
      </c>
      <c r="R3327">
        <v>16251</v>
      </c>
      <c r="S3327">
        <v>29537</v>
      </c>
      <c r="T3327">
        <v>5.7</v>
      </c>
      <c r="U3327">
        <v>16.2</v>
      </c>
      <c r="V3327">
        <v>-3252</v>
      </c>
      <c r="W3327">
        <v>-1.2</v>
      </c>
      <c r="X3327">
        <v>30</v>
      </c>
      <c r="Y3327">
        <v>106</v>
      </c>
      <c r="Z3327">
        <v>110</v>
      </c>
      <c r="AA3327">
        <v>14344</v>
      </c>
      <c r="AB3327">
        <v>0</v>
      </c>
    </row>
    <row r="3328" spans="1:28" x14ac:dyDescent="0.35">
      <c r="A3328">
        <v>2008</v>
      </c>
      <c r="B3328" t="s">
        <v>49</v>
      </c>
      <c r="C3328" t="s">
        <v>62</v>
      </c>
      <c r="D3328">
        <v>19606</v>
      </c>
      <c r="E3328">
        <v>30956</v>
      </c>
      <c r="F3328">
        <v>1348673</v>
      </c>
      <c r="G3328">
        <v>1353294</v>
      </c>
      <c r="H3328">
        <v>782</v>
      </c>
      <c r="I3328">
        <v>2.5</v>
      </c>
      <c r="J3328">
        <v>594</v>
      </c>
      <c r="K3328">
        <v>1.9</v>
      </c>
      <c r="L3328">
        <v>181128</v>
      </c>
      <c r="M3328">
        <v>25092</v>
      </c>
      <c r="N3328">
        <v>156036</v>
      </c>
      <c r="O3328">
        <v>1.9</v>
      </c>
      <c r="P3328">
        <v>13.4</v>
      </c>
      <c r="Q3328">
        <v>190370</v>
      </c>
      <c r="R3328">
        <v>60183</v>
      </c>
      <c r="S3328">
        <v>130187</v>
      </c>
      <c r="T3328">
        <v>4.4000000000000004</v>
      </c>
      <c r="U3328">
        <v>14.1</v>
      </c>
      <c r="V3328">
        <v>-9242</v>
      </c>
      <c r="W3328">
        <v>-0.7</v>
      </c>
      <c r="X3328">
        <v>26.8</v>
      </c>
      <c r="Y3328">
        <v>362</v>
      </c>
      <c r="Z3328">
        <v>371</v>
      </c>
      <c r="AA3328">
        <v>49873</v>
      </c>
      <c r="AB3328">
        <v>0</v>
      </c>
    </row>
    <row r="3329" spans="1:28" x14ac:dyDescent="0.35">
      <c r="A3329">
        <v>2008</v>
      </c>
      <c r="B3329" t="s">
        <v>49</v>
      </c>
      <c r="C3329" t="s">
        <v>63</v>
      </c>
      <c r="D3329">
        <v>13938</v>
      </c>
      <c r="E3329">
        <v>18777</v>
      </c>
      <c r="F3329">
        <v>953682</v>
      </c>
      <c r="G3329">
        <v>957558</v>
      </c>
      <c r="H3329">
        <v>493</v>
      </c>
      <c r="I3329">
        <v>2.6</v>
      </c>
      <c r="J3329">
        <v>380</v>
      </c>
      <c r="K3329">
        <v>2</v>
      </c>
      <c r="L3329">
        <v>118577</v>
      </c>
      <c r="M3329">
        <v>15924</v>
      </c>
      <c r="N3329">
        <v>102653</v>
      </c>
      <c r="O3329">
        <v>1.7</v>
      </c>
      <c r="P3329">
        <v>12.4</v>
      </c>
      <c r="Q3329">
        <v>126329</v>
      </c>
      <c r="R3329">
        <v>31348</v>
      </c>
      <c r="S3329">
        <v>94981</v>
      </c>
      <c r="T3329">
        <v>3.3</v>
      </c>
      <c r="U3329">
        <v>13.2</v>
      </c>
      <c r="V3329">
        <v>-7752</v>
      </c>
      <c r="W3329">
        <v>-0.8</v>
      </c>
      <c r="X3329">
        <v>24.8</v>
      </c>
      <c r="Y3329">
        <v>193</v>
      </c>
      <c r="Z3329">
        <v>193</v>
      </c>
      <c r="AA3329">
        <v>26138</v>
      </c>
      <c r="AB3329">
        <v>0</v>
      </c>
    </row>
    <row r="3330" spans="1:28" x14ac:dyDescent="0.35">
      <c r="A3330">
        <v>2008</v>
      </c>
      <c r="B3330" t="s">
        <v>49</v>
      </c>
      <c r="C3330" t="s">
        <v>64</v>
      </c>
      <c r="D3330">
        <v>12396</v>
      </c>
      <c r="E3330">
        <v>18894</v>
      </c>
      <c r="F3330">
        <v>847880</v>
      </c>
      <c r="G3330">
        <v>849718</v>
      </c>
      <c r="H3330">
        <v>439</v>
      </c>
      <c r="I3330">
        <v>2.2999999999999998</v>
      </c>
      <c r="J3330">
        <v>251</v>
      </c>
      <c r="K3330">
        <v>1.3</v>
      </c>
      <c r="L3330">
        <v>94422</v>
      </c>
      <c r="M3330">
        <v>13920</v>
      </c>
      <c r="N3330">
        <v>80502</v>
      </c>
      <c r="O3330">
        <v>1.6</v>
      </c>
      <c r="P3330">
        <v>11.1</v>
      </c>
      <c r="Q3330">
        <v>98098</v>
      </c>
      <c r="R3330">
        <v>20650</v>
      </c>
      <c r="S3330">
        <v>77448</v>
      </c>
      <c r="T3330">
        <v>2.4</v>
      </c>
      <c r="U3330">
        <v>11.5</v>
      </c>
      <c r="V3330">
        <v>-3676</v>
      </c>
      <c r="W3330">
        <v>-0.4</v>
      </c>
      <c r="X3330">
        <v>22.2</v>
      </c>
      <c r="Y3330">
        <v>121</v>
      </c>
      <c r="Z3330">
        <v>136</v>
      </c>
      <c r="AA3330">
        <v>16204</v>
      </c>
      <c r="AB3330">
        <v>0</v>
      </c>
    </row>
    <row r="3331" spans="1:28" x14ac:dyDescent="0.35">
      <c r="A3331">
        <v>2008</v>
      </c>
      <c r="B3331" t="s">
        <v>49</v>
      </c>
      <c r="C3331" t="s">
        <v>65</v>
      </c>
      <c r="D3331">
        <v>12620</v>
      </c>
      <c r="E3331">
        <v>23017</v>
      </c>
      <c r="F3331">
        <v>870468</v>
      </c>
      <c r="G3331">
        <v>871004</v>
      </c>
      <c r="H3331">
        <v>662</v>
      </c>
      <c r="I3331">
        <v>2.9</v>
      </c>
      <c r="J3331">
        <v>379</v>
      </c>
      <c r="K3331">
        <v>1.7</v>
      </c>
      <c r="L3331">
        <v>96353</v>
      </c>
      <c r="M3331">
        <v>16151</v>
      </c>
      <c r="N3331">
        <v>80202</v>
      </c>
      <c r="O3331">
        <v>1.9</v>
      </c>
      <c r="P3331">
        <v>11.1</v>
      </c>
      <c r="Q3331">
        <v>97425</v>
      </c>
      <c r="R3331">
        <v>22716</v>
      </c>
      <c r="S3331">
        <v>74709</v>
      </c>
      <c r="T3331">
        <v>2.6</v>
      </c>
      <c r="U3331">
        <v>11.2</v>
      </c>
      <c r="V3331">
        <v>-1072</v>
      </c>
      <c r="W3331">
        <v>-0.1</v>
      </c>
      <c r="X3331">
        <v>22.2</v>
      </c>
      <c r="Y3331">
        <v>111</v>
      </c>
      <c r="Z3331">
        <v>118</v>
      </c>
      <c r="AA3331">
        <v>14441</v>
      </c>
      <c r="AB3331">
        <v>0</v>
      </c>
    </row>
    <row r="3332" spans="1:28" x14ac:dyDescent="0.35">
      <c r="A3332">
        <v>2008</v>
      </c>
      <c r="B3332" t="s">
        <v>49</v>
      </c>
      <c r="C3332" t="s">
        <v>66</v>
      </c>
      <c r="D3332">
        <v>13760</v>
      </c>
      <c r="E3332">
        <v>29638</v>
      </c>
      <c r="F3332">
        <v>952014</v>
      </c>
      <c r="G3332">
        <v>949829</v>
      </c>
      <c r="H3332">
        <v>726</v>
      </c>
      <c r="I3332">
        <v>2.5</v>
      </c>
      <c r="J3332">
        <v>378</v>
      </c>
      <c r="K3332">
        <v>1.3</v>
      </c>
      <c r="L3332">
        <v>101889</v>
      </c>
      <c r="M3332">
        <v>14404</v>
      </c>
      <c r="N3332">
        <v>87485</v>
      </c>
      <c r="O3332">
        <v>1.5</v>
      </c>
      <c r="P3332">
        <v>10.7</v>
      </c>
      <c r="Q3332">
        <v>97519</v>
      </c>
      <c r="R3332">
        <v>17665</v>
      </c>
      <c r="S3332">
        <v>79854</v>
      </c>
      <c r="T3332">
        <v>1.9</v>
      </c>
      <c r="U3332">
        <v>10.3</v>
      </c>
      <c r="V3332">
        <v>4370</v>
      </c>
      <c r="W3332">
        <v>0.4</v>
      </c>
      <c r="X3332">
        <v>20.6</v>
      </c>
      <c r="Y3332">
        <v>87</v>
      </c>
      <c r="Z3332">
        <v>98</v>
      </c>
      <c r="AA3332">
        <v>11140</v>
      </c>
      <c r="AB3332">
        <v>0</v>
      </c>
    </row>
    <row r="3333" spans="1:28" x14ac:dyDescent="0.35">
      <c r="A3333">
        <v>2008</v>
      </c>
      <c r="B3333" t="s">
        <v>49</v>
      </c>
      <c r="C3333" t="s">
        <v>45</v>
      </c>
      <c r="D3333">
        <v>31432</v>
      </c>
      <c r="E3333">
        <v>65285</v>
      </c>
      <c r="F3333">
        <v>2181738</v>
      </c>
      <c r="G3333">
        <v>2187889</v>
      </c>
      <c r="H3333">
        <v>1480</v>
      </c>
      <c r="I3333">
        <v>2.2999999999999998</v>
      </c>
      <c r="J3333">
        <v>897</v>
      </c>
      <c r="K3333">
        <v>1.4</v>
      </c>
      <c r="L3333">
        <v>199447</v>
      </c>
      <c r="M3333">
        <v>34239</v>
      </c>
      <c r="N3333">
        <v>165208</v>
      </c>
      <c r="O3333">
        <v>1.6</v>
      </c>
      <c r="P3333">
        <v>9.1</v>
      </c>
      <c r="Q3333">
        <v>211748</v>
      </c>
      <c r="R3333">
        <v>48627</v>
      </c>
      <c r="S3333">
        <v>163121</v>
      </c>
      <c r="T3333">
        <v>2.2000000000000002</v>
      </c>
      <c r="U3333">
        <v>9.6999999999999993</v>
      </c>
      <c r="V3333">
        <v>-12301</v>
      </c>
      <c r="W3333">
        <v>-0.6</v>
      </c>
      <c r="X3333">
        <v>18.2</v>
      </c>
      <c r="Y3333">
        <v>236</v>
      </c>
      <c r="Z3333">
        <v>272</v>
      </c>
      <c r="AA3333">
        <v>32129</v>
      </c>
      <c r="AB3333">
        <v>0</v>
      </c>
    </row>
    <row r="3334" spans="1:28" x14ac:dyDescent="0.35">
      <c r="A3334">
        <v>2008</v>
      </c>
      <c r="B3334" t="s">
        <v>50</v>
      </c>
      <c r="C3334" t="s">
        <v>44</v>
      </c>
      <c r="D3334">
        <v>582</v>
      </c>
      <c r="E3334">
        <v>1324</v>
      </c>
      <c r="F3334">
        <v>169660</v>
      </c>
      <c r="G3334">
        <v>86066</v>
      </c>
      <c r="H3334">
        <v>1315</v>
      </c>
      <c r="I3334">
        <v>198.6</v>
      </c>
      <c r="J3334">
        <v>0</v>
      </c>
      <c r="K3334">
        <v>0</v>
      </c>
      <c r="L3334">
        <v>167188</v>
      </c>
      <c r="M3334">
        <v>167188</v>
      </c>
      <c r="N3334">
        <v>0</v>
      </c>
      <c r="O3334">
        <v>194.3</v>
      </c>
      <c r="P3334">
        <v>194.3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167188</v>
      </c>
      <c r="W3334">
        <v>194.3</v>
      </c>
      <c r="X3334">
        <v>0</v>
      </c>
      <c r="AB3334">
        <v>0</v>
      </c>
    </row>
    <row r="3335" spans="1:28" x14ac:dyDescent="0.35">
      <c r="A3335">
        <v>2008</v>
      </c>
      <c r="B3335" t="s">
        <v>50</v>
      </c>
      <c r="C3335" t="s">
        <v>57</v>
      </c>
      <c r="D3335">
        <v>1339</v>
      </c>
      <c r="E3335">
        <v>2012</v>
      </c>
      <c r="F3335">
        <v>204344</v>
      </c>
      <c r="G3335">
        <v>219934</v>
      </c>
      <c r="H3335">
        <v>104</v>
      </c>
      <c r="I3335">
        <v>5</v>
      </c>
      <c r="J3335">
        <v>203</v>
      </c>
      <c r="K3335">
        <v>9.8000000000000007</v>
      </c>
      <c r="L3335">
        <v>50221</v>
      </c>
      <c r="M3335">
        <v>2833</v>
      </c>
      <c r="N3335">
        <v>47388</v>
      </c>
      <c r="O3335">
        <v>1.3</v>
      </c>
      <c r="P3335">
        <v>22.8</v>
      </c>
      <c r="Q3335">
        <v>81401</v>
      </c>
      <c r="R3335">
        <v>53275</v>
      </c>
      <c r="S3335">
        <v>28126</v>
      </c>
      <c r="T3335">
        <v>24.2</v>
      </c>
      <c r="U3335">
        <v>37</v>
      </c>
      <c r="V3335">
        <v>-31180</v>
      </c>
      <c r="W3335">
        <v>-14.2</v>
      </c>
      <c r="X3335">
        <v>45.6</v>
      </c>
      <c r="Y3335">
        <v>168</v>
      </c>
      <c r="Z3335">
        <v>168</v>
      </c>
      <c r="AA3335">
        <v>49670</v>
      </c>
      <c r="AB3335">
        <v>0</v>
      </c>
    </row>
    <row r="3336" spans="1:28" x14ac:dyDescent="0.35">
      <c r="A3336">
        <v>2008</v>
      </c>
      <c r="B3336" t="s">
        <v>50</v>
      </c>
      <c r="C3336" t="s">
        <v>58</v>
      </c>
      <c r="D3336">
        <v>1975</v>
      </c>
      <c r="E3336">
        <v>5660</v>
      </c>
      <c r="F3336">
        <v>301856</v>
      </c>
      <c r="G3336">
        <v>301338</v>
      </c>
      <c r="H3336">
        <v>217</v>
      </c>
      <c r="I3336">
        <v>3.9</v>
      </c>
      <c r="J3336">
        <v>86</v>
      </c>
      <c r="K3336">
        <v>1.5</v>
      </c>
      <c r="L3336">
        <v>50028</v>
      </c>
      <c r="M3336">
        <v>5517</v>
      </c>
      <c r="N3336">
        <v>44511</v>
      </c>
      <c r="O3336">
        <v>1.8</v>
      </c>
      <c r="P3336">
        <v>16.600000000000001</v>
      </c>
      <c r="Q3336">
        <v>48992</v>
      </c>
      <c r="R3336">
        <v>18006</v>
      </c>
      <c r="S3336">
        <v>30986</v>
      </c>
      <c r="T3336">
        <v>6</v>
      </c>
      <c r="U3336">
        <v>16.3</v>
      </c>
      <c r="V3336">
        <v>1036</v>
      </c>
      <c r="W3336">
        <v>0.3</v>
      </c>
      <c r="X3336">
        <v>32.6</v>
      </c>
      <c r="Y3336">
        <v>51</v>
      </c>
      <c r="Z3336">
        <v>51</v>
      </c>
      <c r="AA3336">
        <v>14605</v>
      </c>
      <c r="AB3336">
        <v>0</v>
      </c>
    </row>
    <row r="3337" spans="1:28" x14ac:dyDescent="0.35">
      <c r="A3337">
        <v>2008</v>
      </c>
      <c r="B3337" t="s">
        <v>50</v>
      </c>
      <c r="C3337" t="s">
        <v>59</v>
      </c>
      <c r="D3337">
        <v>1683</v>
      </c>
      <c r="E3337">
        <v>3445</v>
      </c>
      <c r="F3337">
        <v>256815</v>
      </c>
      <c r="G3337">
        <v>255204</v>
      </c>
      <c r="H3337">
        <v>216</v>
      </c>
      <c r="I3337">
        <v>6.3</v>
      </c>
      <c r="J3337">
        <v>131</v>
      </c>
      <c r="K3337">
        <v>3.9</v>
      </c>
      <c r="L3337">
        <v>45568</v>
      </c>
      <c r="M3337">
        <v>5574</v>
      </c>
      <c r="N3337">
        <v>39994</v>
      </c>
      <c r="O3337">
        <v>2.2000000000000002</v>
      </c>
      <c r="P3337">
        <v>17.899999999999999</v>
      </c>
      <c r="Q3337">
        <v>42345</v>
      </c>
      <c r="R3337">
        <v>16685</v>
      </c>
      <c r="S3337">
        <v>25660</v>
      </c>
      <c r="T3337">
        <v>6.5</v>
      </c>
      <c r="U3337">
        <v>16.600000000000001</v>
      </c>
      <c r="V3337">
        <v>3223</v>
      </c>
      <c r="W3337">
        <v>1.3</v>
      </c>
      <c r="X3337">
        <v>33.200000000000003</v>
      </c>
      <c r="Y3337">
        <v>50</v>
      </c>
      <c r="Z3337">
        <v>63</v>
      </c>
      <c r="AA3337">
        <v>14789</v>
      </c>
      <c r="AB3337">
        <v>0</v>
      </c>
    </row>
    <row r="3338" spans="1:28" x14ac:dyDescent="0.35">
      <c r="A3338">
        <v>2008</v>
      </c>
      <c r="B3338" t="s">
        <v>50</v>
      </c>
      <c r="C3338" t="s">
        <v>60</v>
      </c>
      <c r="D3338">
        <v>1707</v>
      </c>
      <c r="E3338">
        <v>3227</v>
      </c>
      <c r="F3338">
        <v>256564</v>
      </c>
      <c r="G3338">
        <v>256223</v>
      </c>
      <c r="H3338">
        <v>174</v>
      </c>
      <c r="I3338">
        <v>5.5</v>
      </c>
      <c r="J3338">
        <v>85</v>
      </c>
      <c r="K3338">
        <v>2.7</v>
      </c>
      <c r="L3338">
        <v>41169</v>
      </c>
      <c r="M3338">
        <v>5237</v>
      </c>
      <c r="N3338">
        <v>35932</v>
      </c>
      <c r="O3338">
        <v>2</v>
      </c>
      <c r="P3338">
        <v>16.100000000000001</v>
      </c>
      <c r="Q3338">
        <v>40487</v>
      </c>
      <c r="R3338">
        <v>16405</v>
      </c>
      <c r="S3338">
        <v>24082</v>
      </c>
      <c r="T3338">
        <v>6.4</v>
      </c>
      <c r="U3338">
        <v>15.8</v>
      </c>
      <c r="V3338">
        <v>682</v>
      </c>
      <c r="W3338">
        <v>0.3</v>
      </c>
      <c r="X3338">
        <v>31.6</v>
      </c>
      <c r="Y3338">
        <v>45</v>
      </c>
      <c r="Z3338">
        <v>45</v>
      </c>
      <c r="AA3338">
        <v>13809</v>
      </c>
      <c r="AB3338">
        <v>0</v>
      </c>
    </row>
    <row r="3339" spans="1:28" x14ac:dyDescent="0.35">
      <c r="A3339">
        <v>2008</v>
      </c>
      <c r="B3339" t="s">
        <v>50</v>
      </c>
      <c r="C3339" t="s">
        <v>61</v>
      </c>
      <c r="D3339">
        <v>1819</v>
      </c>
      <c r="E3339">
        <v>4824</v>
      </c>
      <c r="F3339">
        <v>273426</v>
      </c>
      <c r="G3339">
        <v>272259</v>
      </c>
      <c r="H3339">
        <v>348</v>
      </c>
      <c r="I3339">
        <v>7.4</v>
      </c>
      <c r="J3339">
        <v>82</v>
      </c>
      <c r="K3339">
        <v>1.7</v>
      </c>
      <c r="L3339">
        <v>43885</v>
      </c>
      <c r="M3339">
        <v>8126</v>
      </c>
      <c r="N3339">
        <v>35759</v>
      </c>
      <c r="O3339">
        <v>3</v>
      </c>
      <c r="P3339">
        <v>16.100000000000001</v>
      </c>
      <c r="Q3339">
        <v>41550</v>
      </c>
      <c r="R3339">
        <v>15236</v>
      </c>
      <c r="S3339">
        <v>26314</v>
      </c>
      <c r="T3339">
        <v>5.6</v>
      </c>
      <c r="U3339">
        <v>15.3</v>
      </c>
      <c r="V3339">
        <v>2335</v>
      </c>
      <c r="W3339">
        <v>0.8</v>
      </c>
      <c r="X3339">
        <v>30.6</v>
      </c>
      <c r="Y3339">
        <v>43</v>
      </c>
      <c r="Z3339">
        <v>43</v>
      </c>
      <c r="AA3339">
        <v>13612</v>
      </c>
      <c r="AB3339">
        <v>0</v>
      </c>
    </row>
    <row r="3340" spans="1:28" x14ac:dyDescent="0.35">
      <c r="A3340">
        <v>2008</v>
      </c>
      <c r="B3340" t="s">
        <v>50</v>
      </c>
      <c r="C3340" t="s">
        <v>62</v>
      </c>
      <c r="D3340">
        <v>9093</v>
      </c>
      <c r="E3340">
        <v>22636</v>
      </c>
      <c r="F3340">
        <v>1378183</v>
      </c>
      <c r="G3340">
        <v>1370000</v>
      </c>
      <c r="H3340">
        <v>953</v>
      </c>
      <c r="I3340">
        <v>4.3</v>
      </c>
      <c r="J3340">
        <v>538</v>
      </c>
      <c r="K3340">
        <v>2.4</v>
      </c>
      <c r="L3340">
        <v>193945</v>
      </c>
      <c r="M3340">
        <v>30869</v>
      </c>
      <c r="N3340">
        <v>163076</v>
      </c>
      <c r="O3340">
        <v>2.2999999999999998</v>
      </c>
      <c r="P3340">
        <v>14.2</v>
      </c>
      <c r="Q3340">
        <v>177578</v>
      </c>
      <c r="R3340">
        <v>56460</v>
      </c>
      <c r="S3340">
        <v>121118</v>
      </c>
      <c r="T3340">
        <v>4.0999999999999996</v>
      </c>
      <c r="U3340">
        <v>13</v>
      </c>
      <c r="V3340">
        <v>16367</v>
      </c>
      <c r="W3340">
        <v>1.2</v>
      </c>
      <c r="X3340">
        <v>26</v>
      </c>
      <c r="Y3340">
        <v>155</v>
      </c>
      <c r="Z3340">
        <v>232</v>
      </c>
      <c r="AA3340">
        <v>46395</v>
      </c>
      <c r="AB3340">
        <v>0</v>
      </c>
    </row>
    <row r="3341" spans="1:28" x14ac:dyDescent="0.35">
      <c r="A3341">
        <v>2008</v>
      </c>
      <c r="B3341" t="s">
        <v>50</v>
      </c>
      <c r="C3341" t="s">
        <v>63</v>
      </c>
      <c r="D3341">
        <v>6075</v>
      </c>
      <c r="E3341">
        <v>13215</v>
      </c>
      <c r="F3341">
        <v>908348</v>
      </c>
      <c r="G3341">
        <v>909464</v>
      </c>
      <c r="H3341">
        <v>599</v>
      </c>
      <c r="I3341">
        <v>4.5999999999999996</v>
      </c>
      <c r="J3341">
        <v>213</v>
      </c>
      <c r="K3341">
        <v>1.6</v>
      </c>
      <c r="L3341">
        <v>117934</v>
      </c>
      <c r="M3341">
        <v>22116</v>
      </c>
      <c r="N3341">
        <v>95818</v>
      </c>
      <c r="O3341">
        <v>2.4</v>
      </c>
      <c r="P3341">
        <v>13</v>
      </c>
      <c r="Q3341">
        <v>120165</v>
      </c>
      <c r="R3341">
        <v>31108</v>
      </c>
      <c r="S3341">
        <v>89057</v>
      </c>
      <c r="T3341">
        <v>3.4</v>
      </c>
      <c r="U3341">
        <v>13.2</v>
      </c>
      <c r="V3341">
        <v>-2231</v>
      </c>
      <c r="W3341">
        <v>-0.2</v>
      </c>
      <c r="X3341">
        <v>26</v>
      </c>
      <c r="Y3341">
        <v>93</v>
      </c>
      <c r="Z3341">
        <v>95</v>
      </c>
      <c r="AA3341">
        <v>27007</v>
      </c>
      <c r="AB3341">
        <v>0</v>
      </c>
    </row>
    <row r="3342" spans="1:28" x14ac:dyDescent="0.35">
      <c r="A3342">
        <v>2008</v>
      </c>
      <c r="B3342" t="s">
        <v>50</v>
      </c>
      <c r="C3342" t="s">
        <v>64</v>
      </c>
      <c r="D3342">
        <v>6063</v>
      </c>
      <c r="E3342">
        <v>16922</v>
      </c>
      <c r="F3342">
        <v>914645</v>
      </c>
      <c r="G3342">
        <v>911892</v>
      </c>
      <c r="H3342">
        <v>603</v>
      </c>
      <c r="I3342">
        <v>3.6</v>
      </c>
      <c r="J3342">
        <v>215</v>
      </c>
      <c r="K3342">
        <v>1.3</v>
      </c>
      <c r="L3342">
        <v>104866</v>
      </c>
      <c r="M3342">
        <v>19155</v>
      </c>
      <c r="N3342">
        <v>85711</v>
      </c>
      <c r="O3342">
        <v>2.1</v>
      </c>
      <c r="P3342">
        <v>11.5</v>
      </c>
      <c r="Q3342">
        <v>99360</v>
      </c>
      <c r="R3342">
        <v>25276</v>
      </c>
      <c r="S3342">
        <v>74084</v>
      </c>
      <c r="T3342">
        <v>2.8</v>
      </c>
      <c r="U3342">
        <v>10.9</v>
      </c>
      <c r="V3342">
        <v>5506</v>
      </c>
      <c r="W3342">
        <v>0.6</v>
      </c>
      <c r="X3342">
        <v>21.8</v>
      </c>
      <c r="Y3342">
        <v>67</v>
      </c>
      <c r="Z3342">
        <v>69</v>
      </c>
      <c r="AA3342">
        <v>20144</v>
      </c>
      <c r="AB3342">
        <v>0</v>
      </c>
    </row>
    <row r="3343" spans="1:28" x14ac:dyDescent="0.35">
      <c r="A3343">
        <v>2008</v>
      </c>
      <c r="B3343" t="s">
        <v>50</v>
      </c>
      <c r="C3343" t="s">
        <v>65</v>
      </c>
      <c r="D3343">
        <v>6872</v>
      </c>
      <c r="E3343">
        <v>22806</v>
      </c>
      <c r="F3343">
        <v>1046265</v>
      </c>
      <c r="G3343">
        <v>1040528</v>
      </c>
      <c r="H3343">
        <v>1086</v>
      </c>
      <c r="I3343">
        <v>4.8</v>
      </c>
      <c r="J3343">
        <v>289</v>
      </c>
      <c r="K3343">
        <v>1.3</v>
      </c>
      <c r="L3343">
        <v>113526</v>
      </c>
      <c r="M3343">
        <v>19979</v>
      </c>
      <c r="N3343">
        <v>93547</v>
      </c>
      <c r="O3343">
        <v>1.9</v>
      </c>
      <c r="P3343">
        <v>10.9</v>
      </c>
      <c r="Q3343">
        <v>102051</v>
      </c>
      <c r="R3343">
        <v>24423</v>
      </c>
      <c r="S3343">
        <v>77628</v>
      </c>
      <c r="T3343">
        <v>2.2999999999999998</v>
      </c>
      <c r="U3343">
        <v>9.8000000000000007</v>
      </c>
      <c r="V3343">
        <v>11475</v>
      </c>
      <c r="W3343">
        <v>1.1000000000000001</v>
      </c>
      <c r="X3343">
        <v>19.600000000000001</v>
      </c>
      <c r="Y3343">
        <v>57</v>
      </c>
      <c r="Z3343">
        <v>112</v>
      </c>
      <c r="AA3343">
        <v>16321</v>
      </c>
      <c r="AB3343">
        <v>0</v>
      </c>
    </row>
    <row r="3344" spans="1:28" x14ac:dyDescent="0.35">
      <c r="A3344">
        <v>2008</v>
      </c>
      <c r="B3344" t="s">
        <v>50</v>
      </c>
      <c r="C3344" t="s">
        <v>66</v>
      </c>
      <c r="D3344">
        <v>8426</v>
      </c>
      <c r="E3344">
        <v>35612</v>
      </c>
      <c r="F3344">
        <v>1304182</v>
      </c>
      <c r="G3344">
        <v>1287860</v>
      </c>
      <c r="H3344">
        <v>1237</v>
      </c>
      <c r="I3344">
        <v>3.5</v>
      </c>
      <c r="J3344">
        <v>577</v>
      </c>
      <c r="K3344">
        <v>1.6</v>
      </c>
      <c r="L3344">
        <v>146893</v>
      </c>
      <c r="M3344">
        <v>26956</v>
      </c>
      <c r="N3344">
        <v>119937</v>
      </c>
      <c r="O3344">
        <v>2.1</v>
      </c>
      <c r="P3344">
        <v>11.4</v>
      </c>
      <c r="Q3344">
        <v>114249</v>
      </c>
      <c r="R3344">
        <v>26703</v>
      </c>
      <c r="S3344">
        <v>87546</v>
      </c>
      <c r="T3344">
        <v>2.1</v>
      </c>
      <c r="U3344">
        <v>8.9</v>
      </c>
      <c r="V3344">
        <v>32644</v>
      </c>
      <c r="W3344">
        <v>2.5</v>
      </c>
      <c r="X3344">
        <v>17.8</v>
      </c>
      <c r="Y3344">
        <v>51</v>
      </c>
      <c r="Z3344">
        <v>76</v>
      </c>
      <c r="AA3344">
        <v>14333</v>
      </c>
      <c r="AB3344">
        <v>0</v>
      </c>
    </row>
    <row r="3345" spans="1:28" x14ac:dyDescent="0.35">
      <c r="A3345">
        <v>2008</v>
      </c>
      <c r="B3345" t="s">
        <v>50</v>
      </c>
      <c r="C3345" t="s">
        <v>45</v>
      </c>
      <c r="D3345">
        <v>22090</v>
      </c>
      <c r="E3345">
        <v>80884</v>
      </c>
      <c r="F3345">
        <v>3414024</v>
      </c>
      <c r="G3345">
        <v>3393971</v>
      </c>
      <c r="H3345">
        <v>2076</v>
      </c>
      <c r="I3345">
        <v>2.6</v>
      </c>
      <c r="J3345">
        <v>1008</v>
      </c>
      <c r="K3345">
        <v>1.3</v>
      </c>
      <c r="L3345">
        <v>314975</v>
      </c>
      <c r="M3345">
        <v>57233</v>
      </c>
      <c r="N3345">
        <v>257742</v>
      </c>
      <c r="O3345">
        <v>1.7</v>
      </c>
      <c r="P3345">
        <v>9.3000000000000007</v>
      </c>
      <c r="Q3345">
        <v>274868</v>
      </c>
      <c r="R3345">
        <v>64162</v>
      </c>
      <c r="S3345">
        <v>210706</v>
      </c>
      <c r="T3345">
        <v>1.9</v>
      </c>
      <c r="U3345">
        <v>8.1</v>
      </c>
      <c r="V3345">
        <v>40107</v>
      </c>
      <c r="W3345">
        <v>1.2</v>
      </c>
      <c r="X3345">
        <v>16.2</v>
      </c>
      <c r="Y3345">
        <v>124</v>
      </c>
      <c r="Z3345">
        <v>179</v>
      </c>
      <c r="AA3345">
        <v>38140</v>
      </c>
      <c r="AB3345">
        <v>0</v>
      </c>
    </row>
    <row r="3346" spans="1:28" x14ac:dyDescent="0.35">
      <c r="A3346">
        <v>2008</v>
      </c>
      <c r="B3346" t="s">
        <v>51</v>
      </c>
      <c r="C3346" t="s">
        <v>44</v>
      </c>
      <c r="D3346">
        <v>100</v>
      </c>
      <c r="E3346">
        <v>545</v>
      </c>
      <c r="F3346">
        <v>67676</v>
      </c>
      <c r="G3346">
        <v>33838</v>
      </c>
      <c r="H3346">
        <v>545</v>
      </c>
      <c r="I3346">
        <v>200</v>
      </c>
      <c r="J3346">
        <v>0</v>
      </c>
      <c r="K3346">
        <v>0</v>
      </c>
      <c r="L3346">
        <v>67676</v>
      </c>
      <c r="M3346">
        <v>67676</v>
      </c>
      <c r="N3346">
        <v>0</v>
      </c>
      <c r="O3346">
        <v>200</v>
      </c>
      <c r="P3346">
        <v>200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67676</v>
      </c>
      <c r="W3346">
        <v>200</v>
      </c>
      <c r="X3346">
        <v>0</v>
      </c>
      <c r="AB3346">
        <v>0</v>
      </c>
    </row>
    <row r="3347" spans="1:28" x14ac:dyDescent="0.35">
      <c r="A3347">
        <v>2008</v>
      </c>
      <c r="B3347" t="s">
        <v>51</v>
      </c>
      <c r="C3347" t="s">
        <v>57</v>
      </c>
      <c r="D3347">
        <v>238</v>
      </c>
      <c r="E3347">
        <v>521</v>
      </c>
      <c r="F3347">
        <v>79988</v>
      </c>
      <c r="G3347">
        <v>77521</v>
      </c>
      <c r="H3347">
        <v>64</v>
      </c>
      <c r="I3347">
        <v>12.9</v>
      </c>
      <c r="J3347">
        <v>17</v>
      </c>
      <c r="K3347">
        <v>3.4</v>
      </c>
      <c r="L3347">
        <v>22025</v>
      </c>
      <c r="M3347">
        <v>2435</v>
      </c>
      <c r="N3347">
        <v>19590</v>
      </c>
      <c r="O3347">
        <v>3.1</v>
      </c>
      <c r="P3347">
        <v>28.4</v>
      </c>
      <c r="Q3347">
        <v>17090</v>
      </c>
      <c r="S3347">
        <v>16226</v>
      </c>
      <c r="U3347">
        <v>22</v>
      </c>
      <c r="V3347">
        <v>4935</v>
      </c>
      <c r="W3347">
        <v>6.4</v>
      </c>
      <c r="X3347">
        <v>44</v>
      </c>
      <c r="AB3347">
        <v>1</v>
      </c>
    </row>
    <row r="3348" spans="1:28" x14ac:dyDescent="0.35">
      <c r="A3348">
        <v>2008</v>
      </c>
      <c r="B3348" t="s">
        <v>51</v>
      </c>
      <c r="C3348" t="s">
        <v>58</v>
      </c>
      <c r="D3348">
        <v>473</v>
      </c>
      <c r="E3348">
        <v>2561</v>
      </c>
      <c r="F3348">
        <v>160641</v>
      </c>
      <c r="G3348">
        <v>159154</v>
      </c>
      <c r="H3348">
        <v>267</v>
      </c>
      <c r="I3348">
        <v>10.9</v>
      </c>
      <c r="J3348">
        <v>53</v>
      </c>
      <c r="K3348">
        <v>2.2000000000000002</v>
      </c>
      <c r="L3348">
        <v>30220</v>
      </c>
      <c r="M3348">
        <v>4893</v>
      </c>
      <c r="N3348">
        <v>25327</v>
      </c>
      <c r="O3348">
        <v>3.1</v>
      </c>
      <c r="P3348">
        <v>19</v>
      </c>
      <c r="Q3348">
        <v>27246</v>
      </c>
      <c r="S3348">
        <v>15985</v>
      </c>
      <c r="U3348">
        <v>17.100000000000001</v>
      </c>
      <c r="V3348">
        <v>2974</v>
      </c>
      <c r="W3348">
        <v>1.9</v>
      </c>
      <c r="X3348">
        <v>34.200000000000003</v>
      </c>
      <c r="Y3348">
        <v>12</v>
      </c>
      <c r="Z3348">
        <v>12</v>
      </c>
      <c r="AA3348">
        <v>8358</v>
      </c>
      <c r="AB3348">
        <v>1</v>
      </c>
    </row>
    <row r="3349" spans="1:28" x14ac:dyDescent="0.35">
      <c r="A3349">
        <v>2008</v>
      </c>
      <c r="B3349" t="s">
        <v>51</v>
      </c>
      <c r="C3349" t="s">
        <v>59</v>
      </c>
      <c r="D3349">
        <v>359</v>
      </c>
      <c r="E3349">
        <v>1556</v>
      </c>
      <c r="F3349">
        <v>124177</v>
      </c>
      <c r="G3349">
        <v>122816</v>
      </c>
      <c r="H3349">
        <v>76</v>
      </c>
      <c r="I3349">
        <v>4.9000000000000004</v>
      </c>
      <c r="J3349">
        <v>75</v>
      </c>
      <c r="K3349">
        <v>4.8</v>
      </c>
      <c r="L3349">
        <v>25596</v>
      </c>
      <c r="M3349">
        <v>2528</v>
      </c>
      <c r="N3349">
        <v>23068</v>
      </c>
      <c r="O3349">
        <v>2.1</v>
      </c>
      <c r="P3349">
        <v>20.8</v>
      </c>
      <c r="Q3349">
        <v>22874</v>
      </c>
      <c r="R3349">
        <v>10808</v>
      </c>
      <c r="S3349">
        <v>12066</v>
      </c>
      <c r="T3349">
        <v>8.8000000000000007</v>
      </c>
      <c r="U3349">
        <v>18.600000000000001</v>
      </c>
      <c r="V3349">
        <v>2722</v>
      </c>
      <c r="W3349">
        <v>2.2000000000000002</v>
      </c>
      <c r="X3349">
        <v>37.200000000000003</v>
      </c>
      <c r="Y3349">
        <v>13</v>
      </c>
      <c r="Z3349">
        <v>13</v>
      </c>
      <c r="AA3349">
        <v>9287</v>
      </c>
      <c r="AB3349">
        <v>0</v>
      </c>
    </row>
    <row r="3350" spans="1:28" x14ac:dyDescent="0.35">
      <c r="A3350">
        <v>2008</v>
      </c>
      <c r="B3350" t="s">
        <v>51</v>
      </c>
      <c r="C3350" t="s">
        <v>60</v>
      </c>
      <c r="D3350">
        <v>387</v>
      </c>
      <c r="E3350">
        <v>1054</v>
      </c>
      <c r="F3350">
        <v>133340</v>
      </c>
      <c r="G3350">
        <v>130407</v>
      </c>
      <c r="H3350">
        <v>202</v>
      </c>
      <c r="I3350">
        <v>20.9</v>
      </c>
      <c r="J3350">
        <v>31</v>
      </c>
      <c r="K3350">
        <v>3.2</v>
      </c>
      <c r="L3350">
        <v>24029</v>
      </c>
      <c r="M3350">
        <v>4409</v>
      </c>
      <c r="N3350">
        <v>19620</v>
      </c>
      <c r="O3350">
        <v>3.4</v>
      </c>
      <c r="P3350">
        <v>18.399999999999999</v>
      </c>
      <c r="Q3350">
        <v>18163</v>
      </c>
      <c r="R3350">
        <v>5598</v>
      </c>
      <c r="S3350">
        <v>12565</v>
      </c>
      <c r="T3350">
        <v>4.3</v>
      </c>
      <c r="U3350">
        <v>13.9</v>
      </c>
      <c r="V3350">
        <v>5866</v>
      </c>
      <c r="W3350">
        <v>4.5</v>
      </c>
      <c r="X3350">
        <v>27.8</v>
      </c>
      <c r="Y3350">
        <v>6</v>
      </c>
      <c r="Z3350">
        <v>6</v>
      </c>
      <c r="AB3350">
        <v>1</v>
      </c>
    </row>
    <row r="3351" spans="1:28" x14ac:dyDescent="0.35">
      <c r="A3351">
        <v>2008</v>
      </c>
      <c r="B3351" t="s">
        <v>51</v>
      </c>
      <c r="C3351" t="s">
        <v>61</v>
      </c>
      <c r="D3351">
        <v>412</v>
      </c>
      <c r="E3351">
        <v>2090</v>
      </c>
      <c r="F3351">
        <v>141928</v>
      </c>
      <c r="G3351">
        <v>144017</v>
      </c>
      <c r="H3351">
        <v>207</v>
      </c>
      <c r="I3351">
        <v>10.3</v>
      </c>
      <c r="J3351">
        <v>32</v>
      </c>
      <c r="K3351">
        <v>1.6</v>
      </c>
      <c r="L3351">
        <v>23538</v>
      </c>
      <c r="M3351">
        <v>5696</v>
      </c>
      <c r="N3351">
        <v>17842</v>
      </c>
      <c r="O3351">
        <v>4</v>
      </c>
      <c r="P3351">
        <v>16.3</v>
      </c>
      <c r="Q3351">
        <v>27715</v>
      </c>
      <c r="R3351">
        <v>10213</v>
      </c>
      <c r="S3351">
        <v>17502</v>
      </c>
      <c r="T3351">
        <v>7.1</v>
      </c>
      <c r="U3351">
        <v>19.2</v>
      </c>
      <c r="V3351">
        <v>-4177</v>
      </c>
      <c r="W3351">
        <v>-2.9</v>
      </c>
      <c r="X3351">
        <v>32.6</v>
      </c>
      <c r="Y3351">
        <v>12</v>
      </c>
      <c r="Z3351">
        <v>12</v>
      </c>
      <c r="AA3351">
        <v>8961</v>
      </c>
      <c r="AB3351">
        <v>0</v>
      </c>
    </row>
    <row r="3352" spans="1:28" x14ac:dyDescent="0.35">
      <c r="A3352">
        <v>2008</v>
      </c>
      <c r="B3352" t="s">
        <v>51</v>
      </c>
      <c r="C3352" t="s">
        <v>62</v>
      </c>
      <c r="D3352">
        <v>2113</v>
      </c>
      <c r="E3352">
        <v>10202</v>
      </c>
      <c r="F3352">
        <v>709942</v>
      </c>
      <c r="G3352">
        <v>703131</v>
      </c>
      <c r="H3352">
        <v>939</v>
      </c>
      <c r="I3352">
        <v>9.5</v>
      </c>
      <c r="J3352">
        <v>234</v>
      </c>
      <c r="K3352">
        <v>2.4</v>
      </c>
      <c r="L3352">
        <v>108040</v>
      </c>
      <c r="M3352">
        <v>19290</v>
      </c>
      <c r="N3352">
        <v>88750</v>
      </c>
      <c r="O3352">
        <v>2.7</v>
      </c>
      <c r="P3352">
        <v>15.4</v>
      </c>
      <c r="Q3352">
        <v>94417</v>
      </c>
      <c r="R3352">
        <v>17734</v>
      </c>
      <c r="S3352">
        <v>76683</v>
      </c>
      <c r="T3352">
        <v>2.5</v>
      </c>
      <c r="U3352">
        <v>13.4</v>
      </c>
      <c r="V3352">
        <v>13623</v>
      </c>
      <c r="W3352">
        <v>2</v>
      </c>
      <c r="X3352">
        <v>26.8</v>
      </c>
      <c r="Y3352">
        <v>18</v>
      </c>
      <c r="Z3352">
        <v>60</v>
      </c>
      <c r="AA3352">
        <v>12352</v>
      </c>
      <c r="AB3352">
        <v>0</v>
      </c>
    </row>
    <row r="3353" spans="1:28" x14ac:dyDescent="0.35">
      <c r="A3353">
        <v>2008</v>
      </c>
      <c r="B3353" t="s">
        <v>51</v>
      </c>
      <c r="C3353" t="s">
        <v>63</v>
      </c>
      <c r="D3353">
        <v>1513</v>
      </c>
      <c r="E3353">
        <v>7841</v>
      </c>
      <c r="F3353">
        <v>509492</v>
      </c>
      <c r="G3353">
        <v>508774</v>
      </c>
      <c r="H3353">
        <v>536</v>
      </c>
      <c r="I3353">
        <v>7</v>
      </c>
      <c r="J3353">
        <v>211</v>
      </c>
      <c r="K3353">
        <v>2.7</v>
      </c>
      <c r="L3353">
        <v>71090</v>
      </c>
      <c r="M3353">
        <v>15323</v>
      </c>
      <c r="N3353">
        <v>55767</v>
      </c>
      <c r="O3353">
        <v>3</v>
      </c>
      <c r="P3353">
        <v>14</v>
      </c>
      <c r="Q3353">
        <v>69654</v>
      </c>
      <c r="R3353">
        <v>18008</v>
      </c>
      <c r="S3353">
        <v>51646</v>
      </c>
      <c r="T3353">
        <v>3.5</v>
      </c>
      <c r="U3353">
        <v>13.7</v>
      </c>
      <c r="V3353">
        <v>1436</v>
      </c>
      <c r="W3353">
        <v>0.3</v>
      </c>
      <c r="X3353">
        <v>27.4</v>
      </c>
      <c r="Y3353">
        <v>14</v>
      </c>
      <c r="Z3353">
        <v>14</v>
      </c>
      <c r="AA3353">
        <v>9183</v>
      </c>
      <c r="AB3353">
        <v>0</v>
      </c>
    </row>
    <row r="3354" spans="1:28" x14ac:dyDescent="0.35">
      <c r="A3354">
        <v>2008</v>
      </c>
      <c r="B3354" t="s">
        <v>51</v>
      </c>
      <c r="C3354" t="s">
        <v>64</v>
      </c>
      <c r="D3354">
        <v>1620</v>
      </c>
      <c r="E3354">
        <v>10937</v>
      </c>
      <c r="F3354">
        <v>540349</v>
      </c>
      <c r="G3354">
        <v>536550</v>
      </c>
      <c r="H3354">
        <v>733</v>
      </c>
      <c r="I3354">
        <v>6.8</v>
      </c>
      <c r="J3354">
        <v>351</v>
      </c>
      <c r="K3354">
        <v>3.3</v>
      </c>
      <c r="L3354">
        <v>67145</v>
      </c>
      <c r="M3354">
        <v>12504</v>
      </c>
      <c r="N3354">
        <v>54641</v>
      </c>
      <c r="O3354">
        <v>2.2999999999999998</v>
      </c>
      <c r="P3354">
        <v>12.5</v>
      </c>
      <c r="Q3354">
        <v>59546</v>
      </c>
      <c r="R3354">
        <v>11296</v>
      </c>
      <c r="S3354">
        <v>48250</v>
      </c>
      <c r="T3354">
        <v>2.1</v>
      </c>
      <c r="U3354">
        <v>11.1</v>
      </c>
      <c r="V3354">
        <v>7599</v>
      </c>
      <c r="W3354">
        <v>1.4</v>
      </c>
      <c r="X3354">
        <v>22.2</v>
      </c>
      <c r="Y3354">
        <v>8</v>
      </c>
      <c r="Z3354">
        <v>8</v>
      </c>
      <c r="AB3354">
        <v>1</v>
      </c>
    </row>
    <row r="3355" spans="1:28" x14ac:dyDescent="0.35">
      <c r="A3355">
        <v>2008</v>
      </c>
      <c r="B3355" t="s">
        <v>51</v>
      </c>
      <c r="C3355" t="s">
        <v>65</v>
      </c>
      <c r="D3355">
        <v>2148</v>
      </c>
      <c r="E3355">
        <v>15069</v>
      </c>
      <c r="F3355">
        <v>724364</v>
      </c>
      <c r="G3355">
        <v>720344</v>
      </c>
      <c r="H3355">
        <v>1021</v>
      </c>
      <c r="I3355">
        <v>6.9</v>
      </c>
      <c r="J3355">
        <v>266</v>
      </c>
      <c r="K3355">
        <v>1.8</v>
      </c>
      <c r="L3355">
        <v>88332</v>
      </c>
      <c r="M3355">
        <v>20045</v>
      </c>
      <c r="N3355">
        <v>68287</v>
      </c>
      <c r="O3355">
        <v>2.8</v>
      </c>
      <c r="P3355">
        <v>12.3</v>
      </c>
      <c r="Q3355">
        <v>80292</v>
      </c>
      <c r="R3355">
        <v>12165</v>
      </c>
      <c r="S3355">
        <v>68127</v>
      </c>
      <c r="T3355">
        <v>1.7</v>
      </c>
      <c r="U3355">
        <v>11.1</v>
      </c>
      <c r="V3355">
        <v>8040</v>
      </c>
      <c r="W3355">
        <v>1.2</v>
      </c>
      <c r="X3355">
        <v>22.2</v>
      </c>
      <c r="Y3355">
        <v>6</v>
      </c>
      <c r="Z3355">
        <v>30</v>
      </c>
      <c r="AA3355">
        <v>3469</v>
      </c>
      <c r="AB3355">
        <v>0</v>
      </c>
    </row>
    <row r="3356" spans="1:28" x14ac:dyDescent="0.35">
      <c r="A3356">
        <v>2008</v>
      </c>
      <c r="B3356" t="s">
        <v>51</v>
      </c>
      <c r="C3356" t="s">
        <v>66</v>
      </c>
      <c r="D3356">
        <v>2716</v>
      </c>
      <c r="E3356">
        <v>23160</v>
      </c>
      <c r="F3356">
        <v>922280</v>
      </c>
      <c r="G3356">
        <v>916145</v>
      </c>
      <c r="H3356">
        <v>1245</v>
      </c>
      <c r="I3356">
        <v>5.5</v>
      </c>
      <c r="J3356">
        <v>416</v>
      </c>
      <c r="K3356">
        <v>1.8</v>
      </c>
      <c r="L3356">
        <v>112176</v>
      </c>
      <c r="M3356">
        <v>24858</v>
      </c>
      <c r="N3356">
        <v>87318</v>
      </c>
      <c r="O3356">
        <v>2.7</v>
      </c>
      <c r="P3356">
        <v>12.2</v>
      </c>
      <c r="Q3356">
        <v>99906</v>
      </c>
      <c r="R3356">
        <v>11697</v>
      </c>
      <c r="S3356">
        <v>88209</v>
      </c>
      <c r="T3356">
        <v>1.3</v>
      </c>
      <c r="U3356">
        <v>10.9</v>
      </c>
      <c r="V3356">
        <v>12270</v>
      </c>
      <c r="W3356">
        <v>1.3</v>
      </c>
      <c r="X3356">
        <v>21.8</v>
      </c>
      <c r="Y3356">
        <v>2</v>
      </c>
      <c r="Z3356">
        <v>19</v>
      </c>
      <c r="AB3356">
        <v>1</v>
      </c>
    </row>
    <row r="3357" spans="1:28" x14ac:dyDescent="0.35">
      <c r="A3357">
        <v>2008</v>
      </c>
      <c r="B3357" t="s">
        <v>51</v>
      </c>
      <c r="C3357" t="s">
        <v>45</v>
      </c>
      <c r="D3357">
        <v>7878</v>
      </c>
      <c r="E3357">
        <v>61812</v>
      </c>
      <c r="F3357">
        <v>2677509</v>
      </c>
      <c r="G3357">
        <v>2662386</v>
      </c>
      <c r="H3357">
        <v>3730</v>
      </c>
      <c r="I3357">
        <v>6.2</v>
      </c>
      <c r="J3357">
        <v>1343</v>
      </c>
      <c r="K3357">
        <v>2.2000000000000002</v>
      </c>
      <c r="L3357">
        <v>279963</v>
      </c>
      <c r="M3357">
        <v>57064</v>
      </c>
      <c r="N3357">
        <v>222899</v>
      </c>
      <c r="O3357">
        <v>2.1</v>
      </c>
      <c r="P3357">
        <v>10.5</v>
      </c>
      <c r="Q3357">
        <v>249716</v>
      </c>
      <c r="R3357">
        <v>37159</v>
      </c>
      <c r="S3357">
        <v>212557</v>
      </c>
      <c r="T3357">
        <v>1.4</v>
      </c>
      <c r="U3357">
        <v>9.4</v>
      </c>
      <c r="V3357">
        <v>30247</v>
      </c>
      <c r="W3357">
        <v>1.1000000000000001</v>
      </c>
      <c r="X3357">
        <v>18.8</v>
      </c>
      <c r="Y3357">
        <v>14</v>
      </c>
      <c r="Z3357">
        <v>61</v>
      </c>
      <c r="AA3357">
        <v>9440</v>
      </c>
      <c r="AB3357">
        <v>0</v>
      </c>
    </row>
    <row r="3358" spans="1:28" x14ac:dyDescent="0.35">
      <c r="A3358">
        <v>2008</v>
      </c>
      <c r="B3358" t="s">
        <v>52</v>
      </c>
      <c r="C3358" t="s">
        <v>44</v>
      </c>
      <c r="D3358">
        <v>45</v>
      </c>
      <c r="E3358">
        <v>161</v>
      </c>
      <c r="F3358">
        <v>60926</v>
      </c>
      <c r="G3358">
        <v>30975</v>
      </c>
      <c r="H3358">
        <v>160</v>
      </c>
      <c r="I3358">
        <v>198.8</v>
      </c>
      <c r="J3358">
        <v>0</v>
      </c>
      <c r="K3358">
        <v>0</v>
      </c>
      <c r="L3358">
        <v>59902</v>
      </c>
      <c r="M3358">
        <v>59902</v>
      </c>
      <c r="N3358">
        <v>0</v>
      </c>
      <c r="O3358">
        <v>193.4</v>
      </c>
      <c r="P3358">
        <v>193.4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59902</v>
      </c>
      <c r="W3358">
        <v>193.4</v>
      </c>
      <c r="X3358">
        <v>0</v>
      </c>
      <c r="AB3358">
        <v>0</v>
      </c>
    </row>
    <row r="3359" spans="1:28" x14ac:dyDescent="0.35">
      <c r="A3359">
        <v>2008</v>
      </c>
      <c r="B3359" t="s">
        <v>52</v>
      </c>
      <c r="C3359" t="s">
        <v>57</v>
      </c>
      <c r="D3359">
        <v>101</v>
      </c>
      <c r="E3359">
        <v>261</v>
      </c>
      <c r="F3359">
        <v>61399</v>
      </c>
      <c r="G3359">
        <v>60720</v>
      </c>
      <c r="H3359">
        <v>23</v>
      </c>
      <c r="I3359">
        <v>9.1</v>
      </c>
      <c r="J3359">
        <v>6</v>
      </c>
      <c r="K3359">
        <v>2.4</v>
      </c>
      <c r="L3359">
        <v>17744</v>
      </c>
      <c r="M3359">
        <v>1337</v>
      </c>
      <c r="N3359">
        <v>16407</v>
      </c>
      <c r="O3359">
        <v>2.2000000000000002</v>
      </c>
      <c r="P3359">
        <v>29.2</v>
      </c>
      <c r="Q3359">
        <v>16385</v>
      </c>
      <c r="S3359">
        <v>16058</v>
      </c>
      <c r="U3359">
        <v>27</v>
      </c>
      <c r="V3359">
        <v>1359</v>
      </c>
      <c r="W3359">
        <v>2.2000000000000002</v>
      </c>
      <c r="X3359">
        <v>54</v>
      </c>
      <c r="AB3359">
        <v>1</v>
      </c>
    </row>
    <row r="3360" spans="1:28" x14ac:dyDescent="0.35">
      <c r="A3360">
        <v>2008</v>
      </c>
      <c r="B3360" t="s">
        <v>52</v>
      </c>
      <c r="C3360" t="s">
        <v>58</v>
      </c>
      <c r="D3360">
        <v>134</v>
      </c>
      <c r="E3360">
        <v>1164</v>
      </c>
      <c r="F3360">
        <v>86466</v>
      </c>
      <c r="G3360">
        <v>86219</v>
      </c>
      <c r="H3360">
        <v>48</v>
      </c>
      <c r="I3360">
        <v>4.0999999999999996</v>
      </c>
      <c r="J3360">
        <v>40</v>
      </c>
      <c r="K3360">
        <v>3.4</v>
      </c>
      <c r="L3360">
        <v>16297</v>
      </c>
      <c r="M3360">
        <v>2762</v>
      </c>
      <c r="N3360">
        <v>13535</v>
      </c>
      <c r="O3360">
        <v>3.2</v>
      </c>
      <c r="P3360">
        <v>18.899999999999999</v>
      </c>
      <c r="Q3360">
        <v>15802</v>
      </c>
      <c r="S3360">
        <v>7206</v>
      </c>
      <c r="U3360">
        <v>18.3</v>
      </c>
      <c r="V3360">
        <v>495</v>
      </c>
      <c r="W3360">
        <v>0.6</v>
      </c>
      <c r="X3360">
        <v>36.6</v>
      </c>
      <c r="Y3360">
        <v>5</v>
      </c>
      <c r="Z3360">
        <v>21</v>
      </c>
      <c r="AA3360">
        <v>7556</v>
      </c>
      <c r="AB3360">
        <v>1</v>
      </c>
    </row>
    <row r="3361" spans="1:28" x14ac:dyDescent="0.35">
      <c r="A3361">
        <v>2008</v>
      </c>
      <c r="B3361" t="s">
        <v>52</v>
      </c>
      <c r="C3361" t="s">
        <v>59</v>
      </c>
      <c r="D3361">
        <v>135</v>
      </c>
      <c r="E3361">
        <v>1222</v>
      </c>
      <c r="F3361">
        <v>93698</v>
      </c>
      <c r="G3361">
        <v>94769</v>
      </c>
      <c r="H3361">
        <v>121</v>
      </c>
      <c r="I3361">
        <v>10.3</v>
      </c>
      <c r="J3361">
        <v>32</v>
      </c>
      <c r="K3361">
        <v>2.7</v>
      </c>
      <c r="L3361">
        <v>20769</v>
      </c>
      <c r="M3361">
        <v>5547</v>
      </c>
      <c r="N3361">
        <v>15222</v>
      </c>
      <c r="O3361">
        <v>5.9</v>
      </c>
      <c r="P3361">
        <v>21.9</v>
      </c>
      <c r="Q3361">
        <v>22910</v>
      </c>
      <c r="R3361">
        <v>9672</v>
      </c>
      <c r="S3361">
        <v>13238</v>
      </c>
      <c r="T3361">
        <v>10.199999999999999</v>
      </c>
      <c r="U3361">
        <v>24.2</v>
      </c>
      <c r="V3361">
        <v>-2141</v>
      </c>
      <c r="W3361">
        <v>-2.2999999999999998</v>
      </c>
      <c r="X3361">
        <v>43.8</v>
      </c>
      <c r="Y3361">
        <v>5</v>
      </c>
      <c r="Z3361">
        <v>5</v>
      </c>
      <c r="AA3361">
        <v>7820</v>
      </c>
      <c r="AB3361">
        <v>0</v>
      </c>
    </row>
    <row r="3362" spans="1:28" x14ac:dyDescent="0.35">
      <c r="A3362">
        <v>2008</v>
      </c>
      <c r="B3362" t="s">
        <v>52</v>
      </c>
      <c r="C3362" t="s">
        <v>60</v>
      </c>
      <c r="D3362">
        <v>121</v>
      </c>
      <c r="E3362">
        <v>453</v>
      </c>
      <c r="F3362">
        <v>78223</v>
      </c>
      <c r="G3362">
        <v>79348</v>
      </c>
      <c r="H3362">
        <v>55</v>
      </c>
      <c r="I3362">
        <v>12.8</v>
      </c>
      <c r="J3362">
        <v>8</v>
      </c>
      <c r="K3362">
        <v>1.9</v>
      </c>
      <c r="L3362">
        <v>11943</v>
      </c>
      <c r="M3362">
        <v>1498</v>
      </c>
      <c r="N3362">
        <v>10445</v>
      </c>
      <c r="O3362">
        <v>1.9</v>
      </c>
      <c r="P3362">
        <v>15.1</v>
      </c>
      <c r="Q3362">
        <v>14193</v>
      </c>
      <c r="R3362">
        <v>5658</v>
      </c>
      <c r="S3362">
        <v>8535</v>
      </c>
      <c r="T3362">
        <v>7.1</v>
      </c>
      <c r="U3362">
        <v>17.899999999999999</v>
      </c>
      <c r="V3362">
        <v>-2250</v>
      </c>
      <c r="W3362">
        <v>-2.8</v>
      </c>
      <c r="X3362">
        <v>30.2</v>
      </c>
      <c r="Y3362">
        <v>4</v>
      </c>
      <c r="Z3362">
        <v>4</v>
      </c>
      <c r="AA3362">
        <v>5504</v>
      </c>
      <c r="AB3362">
        <v>0</v>
      </c>
    </row>
    <row r="3363" spans="1:28" x14ac:dyDescent="0.35">
      <c r="A3363">
        <v>2008</v>
      </c>
      <c r="B3363" t="s">
        <v>52</v>
      </c>
      <c r="C3363" t="s">
        <v>61</v>
      </c>
      <c r="D3363">
        <v>170</v>
      </c>
      <c r="E3363">
        <v>1875</v>
      </c>
      <c r="F3363">
        <v>116001</v>
      </c>
      <c r="G3363">
        <v>115112</v>
      </c>
      <c r="H3363">
        <v>159</v>
      </c>
      <c r="I3363">
        <v>8.8000000000000007</v>
      </c>
      <c r="J3363">
        <v>17</v>
      </c>
      <c r="K3363">
        <v>0.9</v>
      </c>
      <c r="L3363">
        <v>19544</v>
      </c>
      <c r="M3363">
        <v>4552</v>
      </c>
      <c r="N3363">
        <v>14992</v>
      </c>
      <c r="O3363">
        <v>4</v>
      </c>
      <c r="P3363">
        <v>17</v>
      </c>
      <c r="Q3363">
        <v>17766</v>
      </c>
      <c r="R3363">
        <v>4831</v>
      </c>
      <c r="S3363">
        <v>12935</v>
      </c>
      <c r="T3363">
        <v>4.2</v>
      </c>
      <c r="U3363">
        <v>15.4</v>
      </c>
      <c r="V3363">
        <v>1778</v>
      </c>
      <c r="W3363">
        <v>1.6</v>
      </c>
      <c r="X3363">
        <v>30.8</v>
      </c>
      <c r="Y3363">
        <v>3</v>
      </c>
      <c r="Z3363">
        <v>3</v>
      </c>
      <c r="AA3363">
        <v>4429</v>
      </c>
      <c r="AB3363">
        <v>0</v>
      </c>
    </row>
    <row r="3364" spans="1:28" x14ac:dyDescent="0.35">
      <c r="A3364">
        <v>2008</v>
      </c>
      <c r="B3364" t="s">
        <v>52</v>
      </c>
      <c r="C3364" t="s">
        <v>62</v>
      </c>
      <c r="D3364">
        <v>823</v>
      </c>
      <c r="E3364">
        <v>8540</v>
      </c>
      <c r="F3364">
        <v>552074</v>
      </c>
      <c r="G3364">
        <v>543215</v>
      </c>
      <c r="H3364">
        <v>844</v>
      </c>
      <c r="I3364">
        <v>10.199999999999999</v>
      </c>
      <c r="J3364">
        <v>232</v>
      </c>
      <c r="K3364">
        <v>2.8</v>
      </c>
      <c r="L3364">
        <v>85568</v>
      </c>
      <c r="M3364">
        <v>17828</v>
      </c>
      <c r="N3364">
        <v>67740</v>
      </c>
      <c r="O3364">
        <v>3.3</v>
      </c>
      <c r="P3364">
        <v>15.8</v>
      </c>
      <c r="Q3364">
        <v>67851</v>
      </c>
      <c r="R3364">
        <v>13110</v>
      </c>
      <c r="S3364">
        <v>54741</v>
      </c>
      <c r="T3364">
        <v>2.4</v>
      </c>
      <c r="U3364">
        <v>12.5</v>
      </c>
      <c r="V3364">
        <v>17717</v>
      </c>
      <c r="W3364">
        <v>3.3</v>
      </c>
      <c r="X3364">
        <v>25</v>
      </c>
      <c r="Y3364">
        <v>7</v>
      </c>
      <c r="Z3364">
        <v>7</v>
      </c>
      <c r="AA3364">
        <v>8289</v>
      </c>
      <c r="AB3364">
        <v>0</v>
      </c>
    </row>
    <row r="3365" spans="1:28" x14ac:dyDescent="0.35">
      <c r="A3365">
        <v>2008</v>
      </c>
      <c r="B3365" t="s">
        <v>52</v>
      </c>
      <c r="C3365" t="s">
        <v>63</v>
      </c>
      <c r="D3365">
        <v>627</v>
      </c>
      <c r="E3365">
        <v>6187</v>
      </c>
      <c r="F3365">
        <v>421807</v>
      </c>
      <c r="G3365">
        <v>416004</v>
      </c>
      <c r="H3365">
        <v>682</v>
      </c>
      <c r="I3365">
        <v>11.5</v>
      </c>
      <c r="J3365">
        <v>142</v>
      </c>
      <c r="K3365">
        <v>2.4</v>
      </c>
      <c r="L3365">
        <v>62247</v>
      </c>
      <c r="M3365">
        <v>20647</v>
      </c>
      <c r="N3365">
        <v>41600</v>
      </c>
      <c r="O3365">
        <v>5</v>
      </c>
      <c r="P3365">
        <v>15</v>
      </c>
      <c r="Q3365">
        <v>50641</v>
      </c>
      <c r="R3365">
        <v>8466</v>
      </c>
      <c r="S3365">
        <v>42175</v>
      </c>
      <c r="T3365">
        <v>2</v>
      </c>
      <c r="U3365">
        <v>12.2</v>
      </c>
      <c r="V3365">
        <v>11606</v>
      </c>
      <c r="W3365">
        <v>2.8</v>
      </c>
      <c r="X3365">
        <v>24.4</v>
      </c>
      <c r="Y3365">
        <v>3</v>
      </c>
      <c r="Z3365">
        <v>3</v>
      </c>
      <c r="AB3365">
        <v>1</v>
      </c>
    </row>
    <row r="3366" spans="1:28" x14ac:dyDescent="0.35">
      <c r="A3366">
        <v>2008</v>
      </c>
      <c r="B3366" t="s">
        <v>52</v>
      </c>
      <c r="C3366" t="s">
        <v>64</v>
      </c>
      <c r="D3366">
        <v>697</v>
      </c>
      <c r="E3366">
        <v>7986</v>
      </c>
      <c r="F3366">
        <v>457346</v>
      </c>
      <c r="G3366">
        <v>453043</v>
      </c>
      <c r="H3366">
        <v>631</v>
      </c>
      <c r="I3366">
        <v>8.1</v>
      </c>
      <c r="J3366">
        <v>250</v>
      </c>
      <c r="K3366">
        <v>3.2</v>
      </c>
      <c r="L3366">
        <v>58945</v>
      </c>
      <c r="M3366">
        <v>16704</v>
      </c>
      <c r="N3366">
        <v>42241</v>
      </c>
      <c r="O3366">
        <v>3.7</v>
      </c>
      <c r="P3366">
        <v>13</v>
      </c>
      <c r="Q3366">
        <v>50338</v>
      </c>
      <c r="R3366">
        <v>5496</v>
      </c>
      <c r="S3366">
        <v>44842</v>
      </c>
      <c r="T3366">
        <v>1.2</v>
      </c>
      <c r="U3366">
        <v>11.1</v>
      </c>
      <c r="V3366">
        <v>8607</v>
      </c>
      <c r="W3366">
        <v>1.9</v>
      </c>
      <c r="X3366">
        <v>22.2</v>
      </c>
      <c r="AB3366">
        <v>0</v>
      </c>
    </row>
    <row r="3367" spans="1:28" x14ac:dyDescent="0.35">
      <c r="A3367">
        <v>2008</v>
      </c>
      <c r="B3367" t="s">
        <v>52</v>
      </c>
      <c r="C3367" t="s">
        <v>65</v>
      </c>
      <c r="D3367">
        <v>915</v>
      </c>
      <c r="E3367">
        <v>12124</v>
      </c>
      <c r="F3367">
        <v>611612</v>
      </c>
      <c r="G3367">
        <v>603306</v>
      </c>
      <c r="H3367">
        <v>1091</v>
      </c>
      <c r="I3367">
        <v>9.3000000000000007</v>
      </c>
      <c r="J3367">
        <v>321</v>
      </c>
      <c r="K3367">
        <v>2.7</v>
      </c>
      <c r="L3367">
        <v>74290</v>
      </c>
      <c r="M3367">
        <v>16247</v>
      </c>
      <c r="N3367">
        <v>58043</v>
      </c>
      <c r="O3367">
        <v>2.7</v>
      </c>
      <c r="P3367">
        <v>12.3</v>
      </c>
      <c r="Q3367">
        <v>57677</v>
      </c>
      <c r="R3367">
        <v>10781</v>
      </c>
      <c r="S3367">
        <v>46896</v>
      </c>
      <c r="T3367">
        <v>1.8</v>
      </c>
      <c r="U3367">
        <v>9.6</v>
      </c>
      <c r="V3367">
        <v>16613</v>
      </c>
      <c r="W3367">
        <v>2.7</v>
      </c>
      <c r="X3367">
        <v>19.2</v>
      </c>
      <c r="Y3367">
        <v>2</v>
      </c>
      <c r="Z3367">
        <v>2</v>
      </c>
      <c r="AB3367">
        <v>1</v>
      </c>
    </row>
    <row r="3368" spans="1:28" x14ac:dyDescent="0.35">
      <c r="A3368">
        <v>2008</v>
      </c>
      <c r="B3368" t="s">
        <v>52</v>
      </c>
      <c r="C3368" t="s">
        <v>66</v>
      </c>
      <c r="D3368">
        <v>1324</v>
      </c>
      <c r="E3368">
        <v>20362</v>
      </c>
      <c r="F3368">
        <v>870471</v>
      </c>
      <c r="G3368">
        <v>863132</v>
      </c>
      <c r="H3368">
        <v>1244</v>
      </c>
      <c r="I3368">
        <v>6.2</v>
      </c>
      <c r="J3368">
        <v>596</v>
      </c>
      <c r="K3368">
        <v>3</v>
      </c>
      <c r="L3368">
        <v>108284</v>
      </c>
      <c r="M3368">
        <v>27708</v>
      </c>
      <c r="N3368">
        <v>80576</v>
      </c>
      <c r="O3368">
        <v>3.2</v>
      </c>
      <c r="P3368">
        <v>12.5</v>
      </c>
      <c r="Q3368">
        <v>93605</v>
      </c>
      <c r="R3368">
        <v>16320</v>
      </c>
      <c r="S3368">
        <v>77285</v>
      </c>
      <c r="T3368">
        <v>1.9</v>
      </c>
      <c r="U3368">
        <v>10.8</v>
      </c>
      <c r="V3368">
        <v>14679</v>
      </c>
      <c r="W3368">
        <v>1.7</v>
      </c>
      <c r="X3368">
        <v>21.6</v>
      </c>
      <c r="Y3368">
        <v>3</v>
      </c>
      <c r="Z3368">
        <v>32</v>
      </c>
      <c r="AB3368">
        <v>1</v>
      </c>
    </row>
    <row r="3369" spans="1:28" x14ac:dyDescent="0.35">
      <c r="A3369">
        <v>2008</v>
      </c>
      <c r="B3369" t="s">
        <v>52</v>
      </c>
      <c r="C3369" t="s">
        <v>45</v>
      </c>
      <c r="D3369">
        <v>4170</v>
      </c>
      <c r="E3369">
        <v>54795</v>
      </c>
      <c r="F3369">
        <v>2766556</v>
      </c>
      <c r="G3369">
        <v>2743472</v>
      </c>
      <c r="H3369">
        <v>2935</v>
      </c>
      <c r="I3369">
        <v>5.4</v>
      </c>
      <c r="J3369">
        <v>1228</v>
      </c>
      <c r="K3369">
        <v>2.2999999999999998</v>
      </c>
      <c r="L3369">
        <v>280763</v>
      </c>
      <c r="M3369">
        <v>61102</v>
      </c>
      <c r="N3369">
        <v>219661</v>
      </c>
      <c r="O3369">
        <v>2.2000000000000002</v>
      </c>
      <c r="P3369">
        <v>10.199999999999999</v>
      </c>
      <c r="Q3369">
        <v>234594</v>
      </c>
      <c r="R3369">
        <v>32833</v>
      </c>
      <c r="S3369">
        <v>201761</v>
      </c>
      <c r="T3369">
        <v>1.2</v>
      </c>
      <c r="U3369">
        <v>8.6</v>
      </c>
      <c r="V3369">
        <v>46169</v>
      </c>
      <c r="W3369">
        <v>1.6</v>
      </c>
      <c r="X3369">
        <v>17.2</v>
      </c>
      <c r="Y3369">
        <v>2</v>
      </c>
      <c r="Z3369">
        <v>17</v>
      </c>
      <c r="AB3369">
        <v>1</v>
      </c>
    </row>
    <row r="3370" spans="1:28" x14ac:dyDescent="0.35">
      <c r="A3370">
        <v>2008</v>
      </c>
      <c r="B3370" t="s">
        <v>53</v>
      </c>
      <c r="C3370" t="s">
        <v>44</v>
      </c>
      <c r="D3370">
        <v>19</v>
      </c>
      <c r="E3370">
        <v>73</v>
      </c>
      <c r="H3370">
        <v>73</v>
      </c>
      <c r="I3370">
        <v>200</v>
      </c>
      <c r="J3370">
        <v>0</v>
      </c>
      <c r="K3370">
        <v>0</v>
      </c>
      <c r="M3370">
        <v>56448</v>
      </c>
      <c r="AB3370">
        <v>1</v>
      </c>
    </row>
    <row r="3371" spans="1:28" x14ac:dyDescent="0.35">
      <c r="A3371">
        <v>2008</v>
      </c>
      <c r="B3371" t="s">
        <v>53</v>
      </c>
      <c r="C3371" t="s">
        <v>57</v>
      </c>
      <c r="D3371">
        <v>49</v>
      </c>
      <c r="E3371">
        <v>531</v>
      </c>
      <c r="F3371">
        <v>66025</v>
      </c>
      <c r="G3371">
        <v>62686</v>
      </c>
      <c r="H3371">
        <v>33</v>
      </c>
      <c r="I3371">
        <v>6.4</v>
      </c>
      <c r="J3371">
        <v>8</v>
      </c>
      <c r="K3371">
        <v>1.5</v>
      </c>
      <c r="L3371">
        <v>17591</v>
      </c>
      <c r="P3371">
        <v>28.1</v>
      </c>
      <c r="Q3371">
        <v>10912</v>
      </c>
      <c r="R3371">
        <v>960</v>
      </c>
      <c r="S3371">
        <v>9952</v>
      </c>
      <c r="T3371">
        <v>1.5</v>
      </c>
      <c r="U3371">
        <v>17.399999999999999</v>
      </c>
      <c r="V3371">
        <v>6679</v>
      </c>
      <c r="W3371">
        <v>10.7</v>
      </c>
      <c r="X3371">
        <v>34.799999999999997</v>
      </c>
      <c r="AB3371">
        <v>1</v>
      </c>
    </row>
    <row r="3372" spans="1:28" x14ac:dyDescent="0.35">
      <c r="A3372">
        <v>2008</v>
      </c>
      <c r="B3372" t="s">
        <v>53</v>
      </c>
      <c r="C3372" t="s">
        <v>58</v>
      </c>
      <c r="D3372">
        <v>47</v>
      </c>
      <c r="E3372">
        <v>931</v>
      </c>
      <c r="F3372">
        <v>68477</v>
      </c>
      <c r="G3372">
        <v>67157</v>
      </c>
      <c r="H3372">
        <v>333</v>
      </c>
      <c r="I3372">
        <v>42.6</v>
      </c>
      <c r="J3372">
        <v>34</v>
      </c>
      <c r="K3372">
        <v>4.4000000000000004</v>
      </c>
      <c r="L3372">
        <v>15336</v>
      </c>
      <c r="M3372">
        <v>4679</v>
      </c>
      <c r="N3372">
        <v>10657</v>
      </c>
      <c r="O3372">
        <v>7</v>
      </c>
      <c r="P3372">
        <v>22.8</v>
      </c>
      <c r="Q3372">
        <v>12697</v>
      </c>
      <c r="R3372">
        <v>5294</v>
      </c>
      <c r="S3372">
        <v>7403</v>
      </c>
      <c r="T3372">
        <v>7.9</v>
      </c>
      <c r="U3372">
        <v>18.899999999999999</v>
      </c>
      <c r="V3372">
        <v>2639</v>
      </c>
      <c r="W3372">
        <v>3.9</v>
      </c>
      <c r="X3372">
        <v>37.799999999999997</v>
      </c>
      <c r="Y3372">
        <v>2</v>
      </c>
      <c r="Z3372">
        <v>2</v>
      </c>
      <c r="AB3372">
        <v>1</v>
      </c>
    </row>
    <row r="3373" spans="1:28" x14ac:dyDescent="0.35">
      <c r="A3373">
        <v>2008</v>
      </c>
      <c r="B3373" t="s">
        <v>53</v>
      </c>
      <c r="C3373" t="s">
        <v>59</v>
      </c>
      <c r="D3373">
        <v>71</v>
      </c>
      <c r="E3373">
        <v>2114</v>
      </c>
      <c r="H3373">
        <v>159</v>
      </c>
      <c r="I3373">
        <v>7.8</v>
      </c>
      <c r="J3373">
        <v>29</v>
      </c>
      <c r="K3373">
        <v>1.4</v>
      </c>
      <c r="M3373">
        <v>5011</v>
      </c>
      <c r="Y3373">
        <v>3</v>
      </c>
      <c r="Z3373">
        <v>4</v>
      </c>
      <c r="AA3373">
        <v>9660</v>
      </c>
      <c r="AB3373">
        <v>1</v>
      </c>
    </row>
    <row r="3374" spans="1:28" x14ac:dyDescent="0.35">
      <c r="A3374">
        <v>2008</v>
      </c>
      <c r="B3374" t="s">
        <v>53</v>
      </c>
      <c r="C3374" t="s">
        <v>60</v>
      </c>
      <c r="D3374">
        <v>47</v>
      </c>
      <c r="E3374">
        <v>440</v>
      </c>
      <c r="F3374">
        <v>66408</v>
      </c>
      <c r="G3374">
        <v>62786</v>
      </c>
      <c r="H3374">
        <v>36</v>
      </c>
      <c r="I3374">
        <v>8.4</v>
      </c>
      <c r="J3374">
        <v>9</v>
      </c>
      <c r="K3374">
        <v>2.1</v>
      </c>
      <c r="L3374">
        <v>15067</v>
      </c>
      <c r="M3374">
        <v>1064</v>
      </c>
      <c r="N3374">
        <v>14003</v>
      </c>
      <c r="O3374">
        <v>1.7</v>
      </c>
      <c r="P3374">
        <v>24</v>
      </c>
      <c r="Q3374">
        <v>7822</v>
      </c>
      <c r="S3374">
        <v>5364</v>
      </c>
      <c r="U3374">
        <v>12.5</v>
      </c>
      <c r="V3374">
        <v>7245</v>
      </c>
      <c r="W3374">
        <v>11.5</v>
      </c>
      <c r="X3374">
        <v>25</v>
      </c>
      <c r="Y3374">
        <v>1</v>
      </c>
      <c r="Z3374">
        <v>1</v>
      </c>
      <c r="AB3374">
        <v>1</v>
      </c>
    </row>
    <row r="3375" spans="1:28" x14ac:dyDescent="0.35">
      <c r="A3375">
        <v>2008</v>
      </c>
      <c r="B3375" t="s">
        <v>53</v>
      </c>
      <c r="C3375" t="s">
        <v>61</v>
      </c>
      <c r="D3375">
        <v>65</v>
      </c>
      <c r="E3375">
        <v>969</v>
      </c>
      <c r="F3375">
        <v>80618</v>
      </c>
      <c r="G3375">
        <v>82462</v>
      </c>
      <c r="H3375">
        <v>319</v>
      </c>
      <c r="I3375">
        <v>39.200000000000003</v>
      </c>
      <c r="J3375">
        <v>7</v>
      </c>
      <c r="K3375">
        <v>0.9</v>
      </c>
      <c r="L3375">
        <v>10527</v>
      </c>
      <c r="P3375">
        <v>12.8</v>
      </c>
      <c r="Q3375">
        <v>14214</v>
      </c>
      <c r="R3375">
        <v>208</v>
      </c>
      <c r="S3375">
        <v>14006</v>
      </c>
      <c r="T3375">
        <v>0.3</v>
      </c>
      <c r="U3375">
        <v>17.2</v>
      </c>
      <c r="V3375">
        <v>-3687</v>
      </c>
      <c r="W3375">
        <v>-4.4000000000000004</v>
      </c>
      <c r="X3375">
        <v>25.6</v>
      </c>
      <c r="AB3375">
        <v>1</v>
      </c>
    </row>
    <row r="3376" spans="1:28" x14ac:dyDescent="0.35">
      <c r="A3376">
        <v>2008</v>
      </c>
      <c r="B3376" t="s">
        <v>53</v>
      </c>
      <c r="C3376" t="s">
        <v>62</v>
      </c>
      <c r="D3376">
        <v>428</v>
      </c>
      <c r="E3376">
        <v>6730</v>
      </c>
      <c r="F3376">
        <v>598191</v>
      </c>
      <c r="G3376">
        <v>596928</v>
      </c>
      <c r="H3376">
        <v>718</v>
      </c>
      <c r="I3376">
        <v>11</v>
      </c>
      <c r="J3376">
        <v>354</v>
      </c>
      <c r="K3376">
        <v>5.4</v>
      </c>
      <c r="L3376">
        <v>100294</v>
      </c>
      <c r="M3376">
        <v>33032</v>
      </c>
      <c r="N3376">
        <v>67262</v>
      </c>
      <c r="O3376">
        <v>5.5</v>
      </c>
      <c r="P3376">
        <v>16.8</v>
      </c>
      <c r="Q3376">
        <v>97767</v>
      </c>
      <c r="S3376">
        <v>69917</v>
      </c>
      <c r="U3376">
        <v>16.399999999999999</v>
      </c>
      <c r="V3376">
        <v>2527</v>
      </c>
      <c r="W3376">
        <v>0.4</v>
      </c>
      <c r="X3376">
        <v>32.799999999999997</v>
      </c>
      <c r="Y3376">
        <v>5</v>
      </c>
      <c r="Z3376">
        <v>5</v>
      </c>
      <c r="AB3376">
        <v>1</v>
      </c>
    </row>
    <row r="3377" spans="1:28" x14ac:dyDescent="0.35">
      <c r="A3377">
        <v>2008</v>
      </c>
      <c r="B3377" t="s">
        <v>53</v>
      </c>
      <c r="C3377" t="s">
        <v>63</v>
      </c>
      <c r="D3377">
        <v>333</v>
      </c>
      <c r="E3377">
        <v>7324</v>
      </c>
      <c r="F3377">
        <v>467195</v>
      </c>
      <c r="G3377">
        <v>467306</v>
      </c>
      <c r="H3377">
        <v>523</v>
      </c>
      <c r="I3377">
        <v>7</v>
      </c>
      <c r="J3377">
        <v>715</v>
      </c>
      <c r="K3377">
        <v>9.6</v>
      </c>
      <c r="L3377">
        <v>68259</v>
      </c>
      <c r="M3377">
        <v>17346</v>
      </c>
      <c r="N3377">
        <v>50913</v>
      </c>
      <c r="O3377">
        <v>3.7</v>
      </c>
      <c r="P3377">
        <v>14.6</v>
      </c>
      <c r="Q3377">
        <v>68480</v>
      </c>
      <c r="R3377">
        <v>18776</v>
      </c>
      <c r="S3377">
        <v>49704</v>
      </c>
      <c r="T3377">
        <v>4</v>
      </c>
      <c r="U3377">
        <v>14.7</v>
      </c>
      <c r="V3377">
        <v>-221</v>
      </c>
      <c r="W3377">
        <v>-0.1</v>
      </c>
      <c r="X3377">
        <v>29.2</v>
      </c>
      <c r="Y3377">
        <v>2</v>
      </c>
      <c r="Z3377">
        <v>64</v>
      </c>
      <c r="AB3377">
        <v>1</v>
      </c>
    </row>
    <row r="3378" spans="1:28" x14ac:dyDescent="0.35">
      <c r="A3378">
        <v>2008</v>
      </c>
      <c r="B3378" t="s">
        <v>53</v>
      </c>
      <c r="C3378" t="s">
        <v>64</v>
      </c>
      <c r="D3378">
        <v>416</v>
      </c>
      <c r="E3378">
        <v>9162</v>
      </c>
      <c r="F3378">
        <v>575132</v>
      </c>
      <c r="G3378">
        <v>573132</v>
      </c>
      <c r="H3378">
        <v>779</v>
      </c>
      <c r="I3378">
        <v>8.6999999999999993</v>
      </c>
      <c r="J3378">
        <v>364</v>
      </c>
      <c r="K3378">
        <v>4.0999999999999996</v>
      </c>
      <c r="L3378">
        <v>78397</v>
      </c>
      <c r="M3378">
        <v>24261</v>
      </c>
      <c r="N3378">
        <v>54136</v>
      </c>
      <c r="O3378">
        <v>4.2</v>
      </c>
      <c r="P3378">
        <v>13.7</v>
      </c>
      <c r="Q3378">
        <v>74397</v>
      </c>
      <c r="R3378">
        <v>20039</v>
      </c>
      <c r="S3378">
        <v>54358</v>
      </c>
      <c r="T3378">
        <v>3.5</v>
      </c>
      <c r="U3378">
        <v>13</v>
      </c>
      <c r="V3378">
        <v>4000</v>
      </c>
      <c r="W3378">
        <v>0.7</v>
      </c>
      <c r="X3378">
        <v>26</v>
      </c>
      <c r="Y3378">
        <v>2</v>
      </c>
      <c r="Z3378">
        <v>2</v>
      </c>
      <c r="AB3378">
        <v>1</v>
      </c>
    </row>
    <row r="3379" spans="1:28" x14ac:dyDescent="0.35">
      <c r="A3379">
        <v>2008</v>
      </c>
      <c r="B3379" t="s">
        <v>53</v>
      </c>
      <c r="C3379" t="s">
        <v>65</v>
      </c>
      <c r="D3379">
        <v>617</v>
      </c>
      <c r="E3379">
        <v>14146</v>
      </c>
      <c r="F3379">
        <v>892699</v>
      </c>
      <c r="G3379">
        <v>886330</v>
      </c>
      <c r="H3379">
        <v>1135</v>
      </c>
      <c r="I3379">
        <v>8.1</v>
      </c>
      <c r="J3379">
        <v>848</v>
      </c>
      <c r="K3379">
        <v>6.1</v>
      </c>
      <c r="L3379">
        <v>97119</v>
      </c>
      <c r="M3379">
        <v>31392</v>
      </c>
      <c r="N3379">
        <v>65727</v>
      </c>
      <c r="O3379">
        <v>3.5</v>
      </c>
      <c r="P3379">
        <v>11</v>
      </c>
      <c r="Q3379">
        <v>84381</v>
      </c>
      <c r="R3379">
        <v>18497</v>
      </c>
      <c r="S3379">
        <v>65884</v>
      </c>
      <c r="T3379">
        <v>2.1</v>
      </c>
      <c r="U3379">
        <v>9.5</v>
      </c>
      <c r="V3379">
        <v>12738</v>
      </c>
      <c r="W3379">
        <v>1.5</v>
      </c>
      <c r="X3379">
        <v>19</v>
      </c>
      <c r="Y3379">
        <v>1</v>
      </c>
      <c r="Z3379">
        <v>1</v>
      </c>
      <c r="AB3379">
        <v>1</v>
      </c>
    </row>
    <row r="3380" spans="1:28" x14ac:dyDescent="0.35">
      <c r="A3380">
        <v>2008</v>
      </c>
      <c r="B3380" t="s">
        <v>53</v>
      </c>
      <c r="C3380" t="s">
        <v>66</v>
      </c>
      <c r="D3380">
        <v>774</v>
      </c>
      <c r="E3380">
        <v>20859</v>
      </c>
      <c r="F3380">
        <v>1113614</v>
      </c>
      <c r="G3380">
        <v>1105639</v>
      </c>
      <c r="H3380">
        <v>1832</v>
      </c>
      <c r="I3380">
        <v>9</v>
      </c>
      <c r="J3380">
        <v>696</v>
      </c>
      <c r="K3380">
        <v>3.4</v>
      </c>
      <c r="L3380">
        <v>135552</v>
      </c>
      <c r="M3380">
        <v>34988</v>
      </c>
      <c r="N3380">
        <v>100564</v>
      </c>
      <c r="O3380">
        <v>3.2</v>
      </c>
      <c r="P3380">
        <v>12.3</v>
      </c>
      <c r="Q3380">
        <v>119602</v>
      </c>
      <c r="R3380">
        <v>17650</v>
      </c>
      <c r="S3380">
        <v>101952</v>
      </c>
      <c r="T3380">
        <v>1.6</v>
      </c>
      <c r="U3380">
        <v>10.8</v>
      </c>
      <c r="V3380">
        <v>15950</v>
      </c>
      <c r="W3380">
        <v>1.5</v>
      </c>
      <c r="X3380">
        <v>21.6</v>
      </c>
      <c r="AB3380">
        <v>0</v>
      </c>
    </row>
    <row r="3381" spans="1:28" x14ac:dyDescent="0.35">
      <c r="A3381">
        <v>2008</v>
      </c>
      <c r="B3381" t="s">
        <v>53</v>
      </c>
      <c r="C3381" t="s">
        <v>45</v>
      </c>
      <c r="D3381">
        <v>2954</v>
      </c>
      <c r="E3381">
        <v>78564</v>
      </c>
      <c r="F3381">
        <v>4297311</v>
      </c>
      <c r="G3381">
        <v>4261326</v>
      </c>
      <c r="H3381">
        <v>5136</v>
      </c>
      <c r="I3381">
        <v>6.6</v>
      </c>
      <c r="J3381">
        <v>2811</v>
      </c>
      <c r="K3381">
        <v>3.6</v>
      </c>
      <c r="L3381">
        <v>462698</v>
      </c>
      <c r="M3381">
        <v>121832</v>
      </c>
      <c r="N3381">
        <v>340866</v>
      </c>
      <c r="O3381">
        <v>2.9</v>
      </c>
      <c r="P3381">
        <v>10.9</v>
      </c>
      <c r="Q3381">
        <v>390728</v>
      </c>
      <c r="R3381">
        <v>64997</v>
      </c>
      <c r="S3381">
        <v>325731</v>
      </c>
      <c r="T3381">
        <v>1.5</v>
      </c>
      <c r="U3381">
        <v>9.1999999999999993</v>
      </c>
      <c r="V3381">
        <v>71970</v>
      </c>
      <c r="W3381">
        <v>1.7</v>
      </c>
      <c r="X3381">
        <v>18.399999999999999</v>
      </c>
      <c r="Y3381">
        <v>2</v>
      </c>
      <c r="Z3381">
        <v>2</v>
      </c>
      <c r="AB3381">
        <v>1</v>
      </c>
    </row>
    <row r="3382" spans="1:28" x14ac:dyDescent="0.35">
      <c r="A3382">
        <v>2008</v>
      </c>
      <c r="B3382" t="s">
        <v>54</v>
      </c>
      <c r="C3382" t="s">
        <v>44</v>
      </c>
      <c r="D3382">
        <v>1</v>
      </c>
      <c r="E3382">
        <v>1</v>
      </c>
      <c r="H3382">
        <v>0</v>
      </c>
      <c r="I3382">
        <v>0</v>
      </c>
      <c r="J3382">
        <v>0</v>
      </c>
      <c r="K3382">
        <v>0</v>
      </c>
      <c r="M3382">
        <v>0</v>
      </c>
      <c r="AB3382">
        <v>1</v>
      </c>
    </row>
    <row r="3383" spans="1:28" x14ac:dyDescent="0.35">
      <c r="A3383">
        <v>2008</v>
      </c>
      <c r="B3383" t="s">
        <v>54</v>
      </c>
      <c r="C3383" t="s">
        <v>57</v>
      </c>
      <c r="D3383">
        <v>14</v>
      </c>
      <c r="E3383">
        <v>21</v>
      </c>
      <c r="F3383">
        <v>33309</v>
      </c>
      <c r="G3383">
        <v>33621</v>
      </c>
      <c r="H3383">
        <v>0</v>
      </c>
      <c r="I3383">
        <v>0</v>
      </c>
      <c r="J3383">
        <v>2</v>
      </c>
      <c r="K3383">
        <v>9.1</v>
      </c>
      <c r="L3383">
        <v>4420</v>
      </c>
      <c r="M3383">
        <v>0</v>
      </c>
      <c r="N3383">
        <v>4420</v>
      </c>
      <c r="O3383">
        <v>0</v>
      </c>
      <c r="P3383">
        <v>13.1</v>
      </c>
      <c r="Q3383">
        <v>5044</v>
      </c>
      <c r="S3383">
        <v>4977</v>
      </c>
      <c r="U3383">
        <v>15</v>
      </c>
      <c r="V3383">
        <v>-624</v>
      </c>
      <c r="W3383">
        <v>-1.9</v>
      </c>
      <c r="X3383">
        <v>26.2</v>
      </c>
      <c r="AB3383">
        <v>1</v>
      </c>
    </row>
    <row r="3384" spans="1:28" x14ac:dyDescent="0.35">
      <c r="A3384">
        <v>2008</v>
      </c>
      <c r="B3384" t="s">
        <v>54</v>
      </c>
      <c r="C3384" t="s">
        <v>58</v>
      </c>
      <c r="D3384">
        <v>9</v>
      </c>
      <c r="E3384">
        <v>21</v>
      </c>
      <c r="H3384">
        <v>0</v>
      </c>
      <c r="I3384">
        <v>0</v>
      </c>
      <c r="J3384">
        <v>1</v>
      </c>
      <c r="K3384">
        <v>4.7</v>
      </c>
      <c r="M3384">
        <v>0</v>
      </c>
      <c r="Y3384">
        <v>1</v>
      </c>
      <c r="Z3384">
        <v>1</v>
      </c>
      <c r="AB3384">
        <v>1</v>
      </c>
    </row>
    <row r="3385" spans="1:28" x14ac:dyDescent="0.35">
      <c r="A3385">
        <v>2008</v>
      </c>
      <c r="B3385" t="s">
        <v>54</v>
      </c>
      <c r="C3385" t="s">
        <v>59</v>
      </c>
      <c r="D3385">
        <v>25</v>
      </c>
      <c r="E3385">
        <v>347</v>
      </c>
      <c r="F3385">
        <v>77723</v>
      </c>
      <c r="G3385">
        <v>72193</v>
      </c>
      <c r="H3385">
        <v>12</v>
      </c>
      <c r="I3385">
        <v>3.5</v>
      </c>
      <c r="J3385">
        <v>6</v>
      </c>
      <c r="K3385">
        <v>1.7</v>
      </c>
      <c r="L3385">
        <v>17981</v>
      </c>
      <c r="P3385">
        <v>24.9</v>
      </c>
      <c r="Q3385">
        <v>6921</v>
      </c>
      <c r="R3385">
        <v>187</v>
      </c>
      <c r="S3385">
        <v>6734</v>
      </c>
      <c r="T3385">
        <v>0.3</v>
      </c>
      <c r="U3385">
        <v>9.6</v>
      </c>
      <c r="V3385">
        <v>11060</v>
      </c>
      <c r="W3385">
        <v>15.3</v>
      </c>
      <c r="X3385">
        <v>19.2</v>
      </c>
      <c r="AB3385">
        <v>1</v>
      </c>
    </row>
    <row r="3386" spans="1:28" x14ac:dyDescent="0.35">
      <c r="A3386">
        <v>2008</v>
      </c>
      <c r="B3386" t="s">
        <v>54</v>
      </c>
      <c r="C3386" t="s">
        <v>60</v>
      </c>
      <c r="D3386">
        <v>18</v>
      </c>
      <c r="E3386">
        <v>447</v>
      </c>
      <c r="F3386">
        <v>43445</v>
      </c>
      <c r="G3386">
        <v>37833</v>
      </c>
      <c r="H3386">
        <v>6</v>
      </c>
      <c r="I3386">
        <v>1.3</v>
      </c>
      <c r="J3386">
        <v>2</v>
      </c>
      <c r="K3386">
        <v>0.4</v>
      </c>
      <c r="L3386">
        <v>11291</v>
      </c>
      <c r="P3386">
        <v>29.8</v>
      </c>
      <c r="Q3386">
        <v>66</v>
      </c>
      <c r="S3386">
        <v>37</v>
      </c>
      <c r="U3386">
        <v>0.2</v>
      </c>
      <c r="V3386">
        <v>11225</v>
      </c>
      <c r="W3386">
        <v>29.6</v>
      </c>
      <c r="X3386">
        <v>0.4</v>
      </c>
      <c r="AB3386">
        <v>1</v>
      </c>
    </row>
    <row r="3387" spans="1:28" x14ac:dyDescent="0.35">
      <c r="A3387">
        <v>2008</v>
      </c>
      <c r="B3387" t="s">
        <v>54</v>
      </c>
      <c r="C3387" t="s">
        <v>61</v>
      </c>
      <c r="D3387">
        <v>23</v>
      </c>
      <c r="E3387">
        <v>588</v>
      </c>
      <c r="F3387">
        <v>63824</v>
      </c>
      <c r="G3387">
        <v>60056</v>
      </c>
      <c r="H3387">
        <v>90</v>
      </c>
      <c r="I3387">
        <v>16.7</v>
      </c>
      <c r="J3387">
        <v>7</v>
      </c>
      <c r="K3387">
        <v>1.3</v>
      </c>
      <c r="L3387">
        <v>19034</v>
      </c>
      <c r="M3387">
        <v>2539</v>
      </c>
      <c r="N3387">
        <v>16495</v>
      </c>
      <c r="O3387">
        <v>4.2</v>
      </c>
      <c r="P3387">
        <v>31.7</v>
      </c>
      <c r="Q3387">
        <v>11497</v>
      </c>
      <c r="S3387">
        <v>4122</v>
      </c>
      <c r="U3387">
        <v>19.100000000000001</v>
      </c>
      <c r="V3387">
        <v>7537</v>
      </c>
      <c r="W3387">
        <v>12.6</v>
      </c>
      <c r="X3387">
        <v>38.200000000000003</v>
      </c>
      <c r="Y3387">
        <v>1</v>
      </c>
      <c r="Z3387">
        <v>1</v>
      </c>
      <c r="AB3387">
        <v>1</v>
      </c>
    </row>
    <row r="3388" spans="1:28" x14ac:dyDescent="0.35">
      <c r="A3388">
        <v>2008</v>
      </c>
      <c r="B3388" t="s">
        <v>54</v>
      </c>
      <c r="C3388" t="s">
        <v>62</v>
      </c>
      <c r="D3388">
        <v>136</v>
      </c>
      <c r="E3388">
        <v>4056</v>
      </c>
      <c r="F3388">
        <v>357203</v>
      </c>
      <c r="G3388">
        <v>349777</v>
      </c>
      <c r="H3388">
        <v>387</v>
      </c>
      <c r="I3388">
        <v>9.9</v>
      </c>
      <c r="J3388">
        <v>93</v>
      </c>
      <c r="K3388">
        <v>2.4</v>
      </c>
      <c r="L3388">
        <v>65870</v>
      </c>
      <c r="M3388">
        <v>22556</v>
      </c>
      <c r="N3388">
        <v>43314</v>
      </c>
      <c r="O3388">
        <v>6.4</v>
      </c>
      <c r="P3388">
        <v>18.8</v>
      </c>
      <c r="Q3388">
        <v>51018</v>
      </c>
      <c r="R3388">
        <v>25260</v>
      </c>
      <c r="S3388">
        <v>25758</v>
      </c>
      <c r="T3388">
        <v>7.2</v>
      </c>
      <c r="U3388">
        <v>14.6</v>
      </c>
      <c r="V3388">
        <v>14852</v>
      </c>
      <c r="W3388">
        <v>4.2</v>
      </c>
      <c r="X3388">
        <v>29.2</v>
      </c>
      <c r="Y3388">
        <v>2</v>
      </c>
      <c r="Z3388">
        <v>2</v>
      </c>
      <c r="AB3388">
        <v>1</v>
      </c>
    </row>
    <row r="3389" spans="1:28" x14ac:dyDescent="0.35">
      <c r="A3389">
        <v>2008</v>
      </c>
      <c r="B3389" t="s">
        <v>54</v>
      </c>
      <c r="C3389" t="s">
        <v>63</v>
      </c>
      <c r="D3389">
        <v>125</v>
      </c>
      <c r="E3389">
        <v>4441</v>
      </c>
      <c r="F3389">
        <v>293169</v>
      </c>
      <c r="G3389">
        <v>290961</v>
      </c>
      <c r="H3389">
        <v>473</v>
      </c>
      <c r="I3389">
        <v>11</v>
      </c>
      <c r="J3389">
        <v>208</v>
      </c>
      <c r="K3389">
        <v>4.8</v>
      </c>
      <c r="L3389">
        <v>42192</v>
      </c>
      <c r="M3389">
        <v>14674</v>
      </c>
      <c r="N3389">
        <v>27518</v>
      </c>
      <c r="O3389">
        <v>5</v>
      </c>
      <c r="P3389">
        <v>14.5</v>
      </c>
      <c r="Q3389">
        <v>37776</v>
      </c>
      <c r="R3389">
        <v>4184</v>
      </c>
      <c r="S3389">
        <v>33592</v>
      </c>
      <c r="T3389">
        <v>1.4</v>
      </c>
      <c r="U3389">
        <v>13</v>
      </c>
      <c r="V3389">
        <v>4416</v>
      </c>
      <c r="W3389">
        <v>1.5</v>
      </c>
      <c r="X3389">
        <v>26</v>
      </c>
      <c r="AB3389">
        <v>0</v>
      </c>
    </row>
    <row r="3390" spans="1:28" x14ac:dyDescent="0.35">
      <c r="A3390">
        <v>2008</v>
      </c>
      <c r="B3390" t="s">
        <v>54</v>
      </c>
      <c r="C3390" t="s">
        <v>64</v>
      </c>
      <c r="D3390">
        <v>132</v>
      </c>
      <c r="E3390">
        <v>5605</v>
      </c>
      <c r="F3390">
        <v>386747</v>
      </c>
      <c r="G3390">
        <v>389027</v>
      </c>
      <c r="H3390">
        <v>393</v>
      </c>
      <c r="I3390">
        <v>7.1</v>
      </c>
      <c r="J3390">
        <v>199</v>
      </c>
      <c r="K3390">
        <v>3.6</v>
      </c>
      <c r="L3390">
        <v>46941</v>
      </c>
      <c r="M3390">
        <v>8143</v>
      </c>
      <c r="N3390">
        <v>38798</v>
      </c>
      <c r="O3390">
        <v>2.1</v>
      </c>
      <c r="P3390">
        <v>12.1</v>
      </c>
      <c r="Q3390">
        <v>51500</v>
      </c>
      <c r="R3390">
        <v>10963</v>
      </c>
      <c r="S3390">
        <v>40537</v>
      </c>
      <c r="T3390">
        <v>2.8</v>
      </c>
      <c r="U3390">
        <v>13.2</v>
      </c>
      <c r="V3390">
        <v>-4559</v>
      </c>
      <c r="W3390">
        <v>-1.1000000000000001</v>
      </c>
      <c r="X3390">
        <v>24.2</v>
      </c>
      <c r="AB3390">
        <v>0</v>
      </c>
    </row>
    <row r="3391" spans="1:28" x14ac:dyDescent="0.35">
      <c r="A3391">
        <v>2008</v>
      </c>
      <c r="B3391" t="s">
        <v>54</v>
      </c>
      <c r="C3391" t="s">
        <v>65</v>
      </c>
      <c r="D3391">
        <v>226</v>
      </c>
      <c r="E3391">
        <v>7707</v>
      </c>
      <c r="F3391">
        <v>709290</v>
      </c>
      <c r="G3391">
        <v>710057</v>
      </c>
      <c r="H3391">
        <v>776</v>
      </c>
      <c r="I3391">
        <v>10.4</v>
      </c>
      <c r="J3391">
        <v>259</v>
      </c>
      <c r="K3391">
        <v>3.5</v>
      </c>
      <c r="L3391">
        <v>63809</v>
      </c>
      <c r="M3391">
        <v>20015</v>
      </c>
      <c r="N3391">
        <v>43794</v>
      </c>
      <c r="O3391">
        <v>2.8</v>
      </c>
      <c r="P3391">
        <v>9</v>
      </c>
      <c r="Q3391">
        <v>65343</v>
      </c>
      <c r="R3391">
        <v>8359</v>
      </c>
      <c r="S3391">
        <v>56984</v>
      </c>
      <c r="T3391">
        <v>1.2</v>
      </c>
      <c r="U3391">
        <v>9.1999999999999993</v>
      </c>
      <c r="V3391">
        <v>-1534</v>
      </c>
      <c r="W3391">
        <v>-0.2</v>
      </c>
      <c r="X3391">
        <v>18</v>
      </c>
      <c r="AB3391">
        <v>0</v>
      </c>
    </row>
    <row r="3392" spans="1:28" x14ac:dyDescent="0.35">
      <c r="A3392">
        <v>2008</v>
      </c>
      <c r="B3392" t="s">
        <v>54</v>
      </c>
      <c r="C3392" t="s">
        <v>66</v>
      </c>
      <c r="D3392">
        <v>300</v>
      </c>
      <c r="E3392">
        <v>22283</v>
      </c>
      <c r="F3392">
        <v>917156</v>
      </c>
      <c r="G3392">
        <v>901630</v>
      </c>
      <c r="H3392">
        <v>2078</v>
      </c>
      <c r="I3392">
        <v>9.5</v>
      </c>
      <c r="J3392">
        <v>1090</v>
      </c>
      <c r="K3392">
        <v>5</v>
      </c>
      <c r="L3392">
        <v>123481</v>
      </c>
      <c r="M3392">
        <v>39436</v>
      </c>
      <c r="N3392">
        <v>84045</v>
      </c>
      <c r="O3392">
        <v>4.4000000000000004</v>
      </c>
      <c r="P3392">
        <v>13.7</v>
      </c>
      <c r="Q3392">
        <v>92429</v>
      </c>
      <c r="R3392">
        <v>25726</v>
      </c>
      <c r="S3392">
        <v>66703</v>
      </c>
      <c r="T3392">
        <v>2.9</v>
      </c>
      <c r="U3392">
        <v>10.3</v>
      </c>
      <c r="V3392">
        <v>31052</v>
      </c>
      <c r="W3392">
        <v>3.4</v>
      </c>
      <c r="X3392">
        <v>20.6</v>
      </c>
      <c r="AB3392">
        <v>0</v>
      </c>
    </row>
    <row r="3393" spans="1:28" x14ac:dyDescent="0.35">
      <c r="A3393">
        <v>2008</v>
      </c>
      <c r="B3393" t="s">
        <v>54</v>
      </c>
      <c r="C3393" t="s">
        <v>45</v>
      </c>
      <c r="D3393">
        <v>1219</v>
      </c>
      <c r="E3393">
        <v>69565</v>
      </c>
      <c r="F3393">
        <v>3680700</v>
      </c>
      <c r="G3393">
        <v>3660428</v>
      </c>
      <c r="H3393">
        <v>4885</v>
      </c>
      <c r="I3393">
        <v>7.1</v>
      </c>
      <c r="J3393">
        <v>2594</v>
      </c>
      <c r="K3393">
        <v>3.8</v>
      </c>
      <c r="L3393">
        <v>389595</v>
      </c>
      <c r="M3393">
        <v>109298</v>
      </c>
      <c r="N3393">
        <v>280297</v>
      </c>
      <c r="O3393">
        <v>3</v>
      </c>
      <c r="P3393">
        <v>10.6</v>
      </c>
      <c r="Q3393">
        <v>349050</v>
      </c>
      <c r="R3393">
        <v>60459</v>
      </c>
      <c r="S3393">
        <v>288591</v>
      </c>
      <c r="T3393">
        <v>1.7</v>
      </c>
      <c r="U3393">
        <v>9.5</v>
      </c>
      <c r="V3393">
        <v>40545</v>
      </c>
      <c r="W3393">
        <v>1.1000000000000001</v>
      </c>
      <c r="X3393">
        <v>19</v>
      </c>
      <c r="Y3393">
        <v>1</v>
      </c>
      <c r="Z3393">
        <v>6</v>
      </c>
      <c r="AB3393">
        <v>1</v>
      </c>
    </row>
    <row r="3394" spans="1:28" x14ac:dyDescent="0.35">
      <c r="A3394">
        <v>2008</v>
      </c>
      <c r="B3394" t="s">
        <v>55</v>
      </c>
      <c r="C3394" t="s">
        <v>57</v>
      </c>
      <c r="D3394">
        <v>11</v>
      </c>
      <c r="E3394">
        <v>11</v>
      </c>
      <c r="H3394">
        <v>0</v>
      </c>
      <c r="I3394">
        <v>0</v>
      </c>
      <c r="J3394">
        <v>2</v>
      </c>
      <c r="K3394">
        <v>16.7</v>
      </c>
      <c r="M3394">
        <v>0</v>
      </c>
      <c r="AB3394">
        <v>1</v>
      </c>
    </row>
    <row r="3395" spans="1:28" x14ac:dyDescent="0.35">
      <c r="A3395">
        <v>2008</v>
      </c>
      <c r="B3395" t="s">
        <v>55</v>
      </c>
      <c r="C3395" t="s">
        <v>58</v>
      </c>
      <c r="D3395">
        <v>7</v>
      </c>
      <c r="E3395">
        <v>408</v>
      </c>
      <c r="F3395">
        <v>18449</v>
      </c>
      <c r="G3395">
        <v>18433</v>
      </c>
      <c r="H3395">
        <v>78</v>
      </c>
      <c r="I3395">
        <v>20.8</v>
      </c>
      <c r="J3395">
        <v>11</v>
      </c>
      <c r="K3395">
        <v>2.9</v>
      </c>
      <c r="L3395">
        <v>1277</v>
      </c>
      <c r="P3395">
        <v>6.9</v>
      </c>
      <c r="Q3395">
        <v>1245</v>
      </c>
      <c r="S3395">
        <v>1138</v>
      </c>
      <c r="U3395">
        <v>6.8</v>
      </c>
      <c r="V3395">
        <v>32</v>
      </c>
      <c r="W3395">
        <v>0.1</v>
      </c>
      <c r="X3395">
        <v>13.6</v>
      </c>
      <c r="AB3395">
        <v>1</v>
      </c>
    </row>
    <row r="3396" spans="1:28" x14ac:dyDescent="0.35">
      <c r="A3396">
        <v>2008</v>
      </c>
      <c r="B3396" t="s">
        <v>55</v>
      </c>
      <c r="C3396" t="s">
        <v>59</v>
      </c>
      <c r="D3396">
        <v>10</v>
      </c>
      <c r="E3396">
        <v>86</v>
      </c>
      <c r="F3396">
        <v>44029</v>
      </c>
      <c r="G3396">
        <v>38393</v>
      </c>
      <c r="H3396">
        <v>4</v>
      </c>
      <c r="I3396">
        <v>4.7</v>
      </c>
      <c r="J3396">
        <v>3</v>
      </c>
      <c r="K3396">
        <v>3.5</v>
      </c>
      <c r="L3396">
        <v>17294</v>
      </c>
      <c r="P3396">
        <v>45</v>
      </c>
      <c r="Q3396">
        <v>6021</v>
      </c>
      <c r="S3396">
        <v>5944</v>
      </c>
      <c r="U3396">
        <v>15.7</v>
      </c>
      <c r="V3396">
        <v>11273</v>
      </c>
      <c r="W3396">
        <v>29.3</v>
      </c>
      <c r="X3396">
        <v>31.4</v>
      </c>
      <c r="AB3396">
        <v>1</v>
      </c>
    </row>
    <row r="3397" spans="1:28" x14ac:dyDescent="0.35">
      <c r="A3397">
        <v>2008</v>
      </c>
      <c r="B3397" t="s">
        <v>55</v>
      </c>
      <c r="C3397" t="s">
        <v>60</v>
      </c>
      <c r="D3397">
        <v>7</v>
      </c>
      <c r="E3397">
        <v>47</v>
      </c>
      <c r="H3397">
        <v>5</v>
      </c>
      <c r="I3397">
        <v>11.2</v>
      </c>
      <c r="J3397">
        <v>0</v>
      </c>
      <c r="K3397">
        <v>0</v>
      </c>
      <c r="AB3397">
        <v>1</v>
      </c>
    </row>
    <row r="3398" spans="1:28" x14ac:dyDescent="0.35">
      <c r="A3398">
        <v>2008</v>
      </c>
      <c r="B3398" t="s">
        <v>55</v>
      </c>
      <c r="C3398" t="s">
        <v>61</v>
      </c>
      <c r="D3398">
        <v>10</v>
      </c>
      <c r="E3398">
        <v>76</v>
      </c>
      <c r="H3398">
        <v>0</v>
      </c>
      <c r="I3398">
        <v>0</v>
      </c>
      <c r="J3398">
        <v>1</v>
      </c>
      <c r="K3398">
        <v>1.3</v>
      </c>
      <c r="M3398">
        <v>0</v>
      </c>
      <c r="Y3398">
        <v>1</v>
      </c>
      <c r="Z3398">
        <v>1</v>
      </c>
      <c r="AB3398">
        <v>1</v>
      </c>
    </row>
    <row r="3399" spans="1:28" x14ac:dyDescent="0.35">
      <c r="A3399">
        <v>2008</v>
      </c>
      <c r="B3399" t="s">
        <v>55</v>
      </c>
      <c r="C3399" t="s">
        <v>62</v>
      </c>
      <c r="D3399">
        <v>68</v>
      </c>
      <c r="E3399">
        <v>2082</v>
      </c>
      <c r="F3399">
        <v>249326</v>
      </c>
      <c r="G3399">
        <v>252133</v>
      </c>
      <c r="H3399">
        <v>34</v>
      </c>
      <c r="I3399">
        <v>1.6</v>
      </c>
      <c r="J3399">
        <v>91</v>
      </c>
      <c r="K3399">
        <v>4.3</v>
      </c>
      <c r="L3399">
        <v>21531</v>
      </c>
      <c r="M3399">
        <v>2036</v>
      </c>
      <c r="N3399">
        <v>19495</v>
      </c>
      <c r="O3399">
        <v>0.8</v>
      </c>
      <c r="P3399">
        <v>8.5</v>
      </c>
      <c r="Q3399">
        <v>27145</v>
      </c>
      <c r="R3399">
        <v>4258</v>
      </c>
      <c r="S3399">
        <v>22887</v>
      </c>
      <c r="T3399">
        <v>1.7</v>
      </c>
      <c r="U3399">
        <v>10.8</v>
      </c>
      <c r="V3399">
        <v>-5614</v>
      </c>
      <c r="W3399">
        <v>-2.2999999999999998</v>
      </c>
      <c r="X3399">
        <v>17</v>
      </c>
      <c r="AB3399">
        <v>0</v>
      </c>
    </row>
    <row r="3400" spans="1:28" x14ac:dyDescent="0.35">
      <c r="A3400">
        <v>2008</v>
      </c>
      <c r="B3400" t="s">
        <v>55</v>
      </c>
      <c r="C3400" t="s">
        <v>63</v>
      </c>
      <c r="D3400">
        <v>57</v>
      </c>
      <c r="E3400">
        <v>2411</v>
      </c>
      <c r="F3400">
        <v>297013</v>
      </c>
      <c r="G3400">
        <v>294552</v>
      </c>
      <c r="H3400">
        <v>183</v>
      </c>
      <c r="I3400">
        <v>7.7</v>
      </c>
      <c r="J3400">
        <v>104</v>
      </c>
      <c r="K3400">
        <v>4.4000000000000004</v>
      </c>
      <c r="L3400">
        <v>41027</v>
      </c>
      <c r="M3400">
        <v>8291</v>
      </c>
      <c r="N3400">
        <v>32736</v>
      </c>
      <c r="O3400">
        <v>2.8</v>
      </c>
      <c r="P3400">
        <v>13.9</v>
      </c>
      <c r="Q3400">
        <v>36104</v>
      </c>
      <c r="R3400">
        <v>4009</v>
      </c>
      <c r="S3400">
        <v>32095</v>
      </c>
      <c r="T3400">
        <v>1.4</v>
      </c>
      <c r="U3400">
        <v>12.3</v>
      </c>
      <c r="V3400">
        <v>4923</v>
      </c>
      <c r="W3400">
        <v>1.6</v>
      </c>
      <c r="X3400">
        <v>24.6</v>
      </c>
      <c r="AB3400">
        <v>0</v>
      </c>
    </row>
    <row r="3401" spans="1:28" x14ac:dyDescent="0.35">
      <c r="A3401">
        <v>2008</v>
      </c>
      <c r="B3401" t="s">
        <v>55</v>
      </c>
      <c r="C3401" t="s">
        <v>64</v>
      </c>
      <c r="D3401">
        <v>97</v>
      </c>
      <c r="E3401">
        <v>9681</v>
      </c>
      <c r="F3401">
        <v>493842</v>
      </c>
      <c r="G3401">
        <v>490943</v>
      </c>
      <c r="H3401">
        <v>1300</v>
      </c>
      <c r="I3401">
        <v>13.7</v>
      </c>
      <c r="J3401">
        <v>824</v>
      </c>
      <c r="K3401">
        <v>8.6999999999999993</v>
      </c>
      <c r="L3401">
        <v>69165</v>
      </c>
      <c r="M3401">
        <v>27855</v>
      </c>
      <c r="N3401">
        <v>41310</v>
      </c>
      <c r="O3401">
        <v>5.7</v>
      </c>
      <c r="P3401">
        <v>14.1</v>
      </c>
      <c r="Q3401">
        <v>63366</v>
      </c>
      <c r="R3401">
        <v>20792</v>
      </c>
      <c r="S3401">
        <v>42574</v>
      </c>
      <c r="T3401">
        <v>4.2</v>
      </c>
      <c r="U3401">
        <v>12.9</v>
      </c>
      <c r="V3401">
        <v>5799</v>
      </c>
      <c r="W3401">
        <v>1.2</v>
      </c>
      <c r="X3401">
        <v>25.8</v>
      </c>
      <c r="AB3401">
        <v>0</v>
      </c>
    </row>
    <row r="3402" spans="1:28" x14ac:dyDescent="0.35">
      <c r="A3402">
        <v>2008</v>
      </c>
      <c r="B3402" t="s">
        <v>55</v>
      </c>
      <c r="C3402" t="s">
        <v>65</v>
      </c>
      <c r="D3402">
        <v>124</v>
      </c>
      <c r="E3402">
        <v>8990</v>
      </c>
      <c r="F3402">
        <v>654429</v>
      </c>
      <c r="G3402">
        <v>641352</v>
      </c>
      <c r="H3402">
        <v>758</v>
      </c>
      <c r="I3402">
        <v>8.6999999999999993</v>
      </c>
      <c r="J3402">
        <v>178</v>
      </c>
      <c r="K3402">
        <v>2</v>
      </c>
      <c r="L3402">
        <v>72885</v>
      </c>
      <c r="M3402">
        <v>18675</v>
      </c>
      <c r="N3402">
        <v>54210</v>
      </c>
      <c r="O3402">
        <v>2.9</v>
      </c>
      <c r="P3402">
        <v>11.4</v>
      </c>
      <c r="Q3402">
        <v>46730</v>
      </c>
      <c r="R3402">
        <v>5390</v>
      </c>
      <c r="S3402">
        <v>41340</v>
      </c>
      <c r="T3402">
        <v>0.8</v>
      </c>
      <c r="U3402">
        <v>7.3</v>
      </c>
      <c r="V3402">
        <v>26155</v>
      </c>
      <c r="W3402">
        <v>4.0999999999999996</v>
      </c>
      <c r="X3402">
        <v>14.6</v>
      </c>
      <c r="AB3402">
        <v>0</v>
      </c>
    </row>
    <row r="3403" spans="1:28" x14ac:dyDescent="0.35">
      <c r="A3403">
        <v>2008</v>
      </c>
      <c r="B3403" t="s">
        <v>55</v>
      </c>
      <c r="C3403" t="s">
        <v>66</v>
      </c>
      <c r="D3403">
        <v>140</v>
      </c>
      <c r="E3403">
        <v>10937</v>
      </c>
      <c r="F3403">
        <v>757799</v>
      </c>
      <c r="G3403">
        <v>750026</v>
      </c>
      <c r="H3403">
        <v>637</v>
      </c>
      <c r="I3403">
        <v>5.9</v>
      </c>
      <c r="J3403">
        <v>458</v>
      </c>
      <c r="K3403">
        <v>4.2</v>
      </c>
      <c r="L3403">
        <v>88144</v>
      </c>
      <c r="M3403">
        <v>18352</v>
      </c>
      <c r="N3403">
        <v>69792</v>
      </c>
      <c r="O3403">
        <v>2.4</v>
      </c>
      <c r="P3403">
        <v>11.8</v>
      </c>
      <c r="Q3403">
        <v>72598</v>
      </c>
      <c r="R3403">
        <v>7332</v>
      </c>
      <c r="S3403">
        <v>65266</v>
      </c>
      <c r="T3403">
        <v>1</v>
      </c>
      <c r="U3403">
        <v>9.6999999999999993</v>
      </c>
      <c r="V3403">
        <v>15546</v>
      </c>
      <c r="W3403">
        <v>2.1</v>
      </c>
      <c r="X3403">
        <v>19.399999999999999</v>
      </c>
      <c r="AB3403">
        <v>0</v>
      </c>
    </row>
    <row r="3404" spans="1:28" x14ac:dyDescent="0.35">
      <c r="A3404">
        <v>2008</v>
      </c>
      <c r="B3404" t="s">
        <v>55</v>
      </c>
      <c r="C3404" t="s">
        <v>45</v>
      </c>
      <c r="D3404">
        <v>792</v>
      </c>
      <c r="E3404">
        <v>81580</v>
      </c>
      <c r="F3404">
        <v>4191204</v>
      </c>
      <c r="G3404">
        <v>4189723</v>
      </c>
      <c r="H3404">
        <v>7860</v>
      </c>
      <c r="I3404">
        <v>9.9</v>
      </c>
      <c r="J3404">
        <v>4044</v>
      </c>
      <c r="K3404">
        <v>5.0999999999999996</v>
      </c>
      <c r="L3404">
        <v>469865</v>
      </c>
      <c r="M3404">
        <v>140152</v>
      </c>
      <c r="N3404">
        <v>329713</v>
      </c>
      <c r="O3404">
        <v>3.3</v>
      </c>
      <c r="P3404">
        <v>11.2</v>
      </c>
      <c r="Q3404">
        <v>466904</v>
      </c>
      <c r="R3404">
        <v>108110</v>
      </c>
      <c r="S3404">
        <v>358794</v>
      </c>
      <c r="T3404">
        <v>2.6</v>
      </c>
      <c r="U3404">
        <v>11.1</v>
      </c>
      <c r="V3404">
        <v>2961</v>
      </c>
      <c r="W3404">
        <v>0.1</v>
      </c>
      <c r="X3404">
        <v>22.2</v>
      </c>
      <c r="AB3404">
        <v>0</v>
      </c>
    </row>
    <row r="3405" spans="1:28" x14ac:dyDescent="0.35">
      <c r="A3405">
        <v>2008</v>
      </c>
      <c r="B3405" t="s">
        <v>56</v>
      </c>
      <c r="C3405" t="s">
        <v>57</v>
      </c>
      <c r="D3405">
        <v>10</v>
      </c>
      <c r="E3405">
        <v>32</v>
      </c>
      <c r="H3405">
        <v>2</v>
      </c>
      <c r="I3405">
        <v>6.2</v>
      </c>
      <c r="J3405">
        <v>3</v>
      </c>
      <c r="K3405">
        <v>9.1999999999999993</v>
      </c>
      <c r="AB3405">
        <v>1</v>
      </c>
    </row>
    <row r="3406" spans="1:28" x14ac:dyDescent="0.35">
      <c r="A3406">
        <v>2008</v>
      </c>
      <c r="B3406" t="s">
        <v>56</v>
      </c>
      <c r="C3406" t="s">
        <v>58</v>
      </c>
      <c r="D3406">
        <v>14</v>
      </c>
      <c r="E3406">
        <v>35</v>
      </c>
      <c r="H3406">
        <v>1</v>
      </c>
      <c r="I3406">
        <v>2.8</v>
      </c>
      <c r="J3406">
        <v>2</v>
      </c>
      <c r="K3406">
        <v>5.6</v>
      </c>
      <c r="AB3406">
        <v>1</v>
      </c>
    </row>
    <row r="3407" spans="1:28" x14ac:dyDescent="0.35">
      <c r="A3407">
        <v>2008</v>
      </c>
      <c r="B3407" t="s">
        <v>56</v>
      </c>
      <c r="C3407" t="s">
        <v>59</v>
      </c>
      <c r="D3407">
        <v>12</v>
      </c>
      <c r="E3407">
        <v>12</v>
      </c>
      <c r="H3407">
        <v>0</v>
      </c>
      <c r="I3407">
        <v>0</v>
      </c>
      <c r="J3407">
        <v>1</v>
      </c>
      <c r="K3407">
        <v>8</v>
      </c>
      <c r="M3407">
        <v>0</v>
      </c>
      <c r="AB3407">
        <v>1</v>
      </c>
    </row>
    <row r="3408" spans="1:28" x14ac:dyDescent="0.35">
      <c r="A3408">
        <v>2008</v>
      </c>
      <c r="B3408" t="s">
        <v>56</v>
      </c>
      <c r="C3408" t="s">
        <v>60</v>
      </c>
      <c r="D3408">
        <v>8</v>
      </c>
      <c r="E3408">
        <v>9</v>
      </c>
      <c r="H3408">
        <v>0</v>
      </c>
      <c r="I3408">
        <v>0</v>
      </c>
      <c r="J3408">
        <v>1</v>
      </c>
      <c r="K3408">
        <v>10.5</v>
      </c>
      <c r="M3408">
        <v>0</v>
      </c>
      <c r="AB3408">
        <v>1</v>
      </c>
    </row>
    <row r="3409" spans="1:28" x14ac:dyDescent="0.35">
      <c r="A3409">
        <v>2008</v>
      </c>
      <c r="B3409" t="s">
        <v>56</v>
      </c>
      <c r="C3409" t="s">
        <v>61</v>
      </c>
      <c r="D3409">
        <v>19</v>
      </c>
      <c r="E3409">
        <v>81</v>
      </c>
      <c r="H3409">
        <v>2</v>
      </c>
      <c r="I3409">
        <v>2.4</v>
      </c>
      <c r="J3409">
        <v>5</v>
      </c>
      <c r="K3409">
        <v>6.1</v>
      </c>
      <c r="AB3409">
        <v>1</v>
      </c>
    </row>
    <row r="3410" spans="1:28" x14ac:dyDescent="0.35">
      <c r="A3410">
        <v>2008</v>
      </c>
      <c r="B3410" t="s">
        <v>56</v>
      </c>
      <c r="C3410" t="s">
        <v>62</v>
      </c>
      <c r="D3410">
        <v>83</v>
      </c>
      <c r="E3410">
        <v>2395</v>
      </c>
      <c r="F3410">
        <v>200710</v>
      </c>
      <c r="G3410">
        <v>202698</v>
      </c>
      <c r="H3410">
        <v>202</v>
      </c>
      <c r="I3410">
        <v>8.6999999999999993</v>
      </c>
      <c r="J3410">
        <v>85</v>
      </c>
      <c r="K3410">
        <v>3.6</v>
      </c>
      <c r="L3410">
        <v>28264</v>
      </c>
      <c r="M3410">
        <v>4162</v>
      </c>
      <c r="N3410">
        <v>24102</v>
      </c>
      <c r="O3410">
        <v>2.1</v>
      </c>
      <c r="P3410">
        <v>13.9</v>
      </c>
      <c r="Q3410">
        <v>32241</v>
      </c>
      <c r="S3410">
        <v>24009</v>
      </c>
      <c r="U3410">
        <v>15.9</v>
      </c>
      <c r="V3410">
        <v>-3977</v>
      </c>
      <c r="W3410">
        <v>-2</v>
      </c>
      <c r="X3410">
        <v>27.8</v>
      </c>
      <c r="AB3410">
        <v>1</v>
      </c>
    </row>
    <row r="3411" spans="1:28" x14ac:dyDescent="0.35">
      <c r="A3411">
        <v>2008</v>
      </c>
      <c r="B3411" t="s">
        <v>56</v>
      </c>
      <c r="C3411" t="s">
        <v>63</v>
      </c>
      <c r="D3411">
        <v>62</v>
      </c>
      <c r="E3411">
        <v>7026</v>
      </c>
      <c r="F3411">
        <v>460801</v>
      </c>
      <c r="G3411">
        <v>443584</v>
      </c>
      <c r="H3411">
        <v>817</v>
      </c>
      <c r="I3411">
        <v>12</v>
      </c>
      <c r="J3411">
        <v>425</v>
      </c>
      <c r="K3411">
        <v>6.2</v>
      </c>
      <c r="L3411">
        <v>103292</v>
      </c>
      <c r="M3411">
        <v>60413</v>
      </c>
      <c r="N3411">
        <v>42879</v>
      </c>
      <c r="O3411">
        <v>13.6</v>
      </c>
      <c r="P3411">
        <v>23.3</v>
      </c>
      <c r="Q3411">
        <v>68857</v>
      </c>
      <c r="R3411">
        <v>21805</v>
      </c>
      <c r="S3411">
        <v>47052</v>
      </c>
      <c r="T3411">
        <v>4.9000000000000004</v>
      </c>
      <c r="U3411">
        <v>15.5</v>
      </c>
      <c r="V3411">
        <v>34435</v>
      </c>
      <c r="W3411">
        <v>7.8</v>
      </c>
      <c r="X3411">
        <v>31</v>
      </c>
      <c r="AB3411">
        <v>0</v>
      </c>
    </row>
    <row r="3412" spans="1:28" x14ac:dyDescent="0.35">
      <c r="A3412">
        <v>2008</v>
      </c>
      <c r="B3412" t="s">
        <v>56</v>
      </c>
      <c r="C3412" t="s">
        <v>64</v>
      </c>
      <c r="D3412">
        <v>85</v>
      </c>
      <c r="E3412">
        <v>20874</v>
      </c>
      <c r="F3412">
        <v>1037258</v>
      </c>
      <c r="G3412">
        <v>1022418</v>
      </c>
      <c r="H3412">
        <v>1929</v>
      </c>
      <c r="I3412">
        <v>9.3000000000000007</v>
      </c>
      <c r="J3412">
        <v>1593</v>
      </c>
      <c r="K3412">
        <v>7.7</v>
      </c>
      <c r="L3412">
        <v>206895</v>
      </c>
      <c r="M3412">
        <v>43994</v>
      </c>
      <c r="N3412">
        <v>162901</v>
      </c>
      <c r="O3412">
        <v>4.3</v>
      </c>
      <c r="P3412">
        <v>20.2</v>
      </c>
      <c r="Q3412">
        <v>177215</v>
      </c>
      <c r="R3412">
        <v>51316</v>
      </c>
      <c r="S3412">
        <v>125899</v>
      </c>
      <c r="T3412">
        <v>5</v>
      </c>
      <c r="U3412">
        <v>17.3</v>
      </c>
      <c r="V3412">
        <v>29680</v>
      </c>
      <c r="W3412">
        <v>2.9</v>
      </c>
      <c r="X3412">
        <v>34.6</v>
      </c>
      <c r="AB3412">
        <v>0</v>
      </c>
    </row>
    <row r="3413" spans="1:28" x14ac:dyDescent="0.35">
      <c r="A3413">
        <v>2008</v>
      </c>
      <c r="B3413" t="s">
        <v>56</v>
      </c>
      <c r="C3413" t="s">
        <v>65</v>
      </c>
      <c r="D3413">
        <v>124</v>
      </c>
      <c r="E3413">
        <v>34264</v>
      </c>
      <c r="F3413">
        <v>1641979</v>
      </c>
      <c r="G3413">
        <v>1616502</v>
      </c>
      <c r="H3413">
        <v>2535</v>
      </c>
      <c r="I3413">
        <v>7.5</v>
      </c>
      <c r="J3413">
        <v>1572</v>
      </c>
      <c r="K3413">
        <v>4.7</v>
      </c>
      <c r="L3413">
        <v>240073</v>
      </c>
      <c r="M3413">
        <v>86500</v>
      </c>
      <c r="N3413">
        <v>153573</v>
      </c>
      <c r="O3413">
        <v>5.4</v>
      </c>
      <c r="P3413">
        <v>14.9</v>
      </c>
      <c r="Q3413">
        <v>189119</v>
      </c>
      <c r="R3413">
        <v>46754</v>
      </c>
      <c r="S3413">
        <v>142365</v>
      </c>
      <c r="T3413">
        <v>2.9</v>
      </c>
      <c r="U3413">
        <v>11.7</v>
      </c>
      <c r="V3413">
        <v>50954</v>
      </c>
      <c r="W3413">
        <v>3.2</v>
      </c>
      <c r="X3413">
        <v>23.4</v>
      </c>
      <c r="AB3413">
        <v>0</v>
      </c>
    </row>
    <row r="3414" spans="1:28" x14ac:dyDescent="0.35">
      <c r="A3414">
        <v>2008</v>
      </c>
      <c r="B3414" t="s">
        <v>56</v>
      </c>
      <c r="C3414" t="s">
        <v>66</v>
      </c>
      <c r="D3414">
        <v>160</v>
      </c>
      <c r="E3414">
        <v>43913</v>
      </c>
      <c r="F3414">
        <v>2546676</v>
      </c>
      <c r="G3414">
        <v>2520467</v>
      </c>
      <c r="H3414">
        <v>5330</v>
      </c>
      <c r="I3414">
        <v>12.6</v>
      </c>
      <c r="J3414">
        <v>2246</v>
      </c>
      <c r="K3414">
        <v>5.3</v>
      </c>
      <c r="L3414">
        <v>388218</v>
      </c>
      <c r="M3414">
        <v>131902</v>
      </c>
      <c r="N3414">
        <v>256316</v>
      </c>
      <c r="O3414">
        <v>5.2</v>
      </c>
      <c r="P3414">
        <v>15.4</v>
      </c>
      <c r="Q3414">
        <v>335800</v>
      </c>
      <c r="R3414">
        <v>73671</v>
      </c>
      <c r="S3414">
        <v>262129</v>
      </c>
      <c r="T3414">
        <v>2.9</v>
      </c>
      <c r="U3414">
        <v>13.3</v>
      </c>
      <c r="V3414">
        <v>52418</v>
      </c>
      <c r="W3414">
        <v>2.1</v>
      </c>
      <c r="X3414">
        <v>26.6</v>
      </c>
      <c r="AB3414">
        <v>0</v>
      </c>
    </row>
    <row r="3415" spans="1:28" x14ac:dyDescent="0.35">
      <c r="A3415">
        <v>2008</v>
      </c>
      <c r="B3415" t="s">
        <v>56</v>
      </c>
      <c r="C3415" t="s">
        <v>45</v>
      </c>
      <c r="D3415">
        <v>873</v>
      </c>
      <c r="E3415">
        <v>548976</v>
      </c>
      <c r="F3415">
        <v>26217111</v>
      </c>
      <c r="G3415">
        <v>26177014</v>
      </c>
      <c r="H3415">
        <v>47980</v>
      </c>
      <c r="I3415">
        <v>8.9</v>
      </c>
      <c r="J3415">
        <v>30742</v>
      </c>
      <c r="K3415">
        <v>5.7</v>
      </c>
      <c r="L3415">
        <v>3158255</v>
      </c>
      <c r="M3415">
        <v>1117934</v>
      </c>
      <c r="N3415">
        <v>2040321</v>
      </c>
      <c r="O3415">
        <v>4.3</v>
      </c>
      <c r="P3415">
        <v>12.1</v>
      </c>
      <c r="Q3415">
        <v>3078062</v>
      </c>
      <c r="R3415">
        <v>610617</v>
      </c>
      <c r="S3415">
        <v>2467445</v>
      </c>
      <c r="T3415">
        <v>2.2999999999999998</v>
      </c>
      <c r="U3415">
        <v>11.8</v>
      </c>
      <c r="V3415">
        <v>80193</v>
      </c>
      <c r="W3415">
        <v>0.3</v>
      </c>
      <c r="X3415">
        <v>23.6</v>
      </c>
      <c r="AB3415">
        <v>0</v>
      </c>
    </row>
    <row r="3416" spans="1:28" x14ac:dyDescent="0.35">
      <c r="A3416">
        <v>2009</v>
      </c>
      <c r="B3416" t="s">
        <v>43</v>
      </c>
      <c r="C3416" t="s">
        <v>44</v>
      </c>
      <c r="D3416">
        <v>352038</v>
      </c>
      <c r="E3416">
        <v>352231</v>
      </c>
      <c r="F3416">
        <v>839981</v>
      </c>
      <c r="G3416">
        <v>428482</v>
      </c>
      <c r="H3416">
        <v>343783</v>
      </c>
      <c r="I3416">
        <v>195.2</v>
      </c>
      <c r="J3416">
        <v>0</v>
      </c>
      <c r="K3416">
        <v>0</v>
      </c>
      <c r="L3416">
        <v>822998</v>
      </c>
      <c r="M3416">
        <v>822998</v>
      </c>
      <c r="N3416">
        <v>0</v>
      </c>
      <c r="O3416">
        <v>192.1</v>
      </c>
      <c r="P3416">
        <v>192.1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822998</v>
      </c>
      <c r="W3416">
        <v>192.1</v>
      </c>
      <c r="X3416">
        <v>0</v>
      </c>
      <c r="AB3416">
        <v>0</v>
      </c>
    </row>
    <row r="3417" spans="1:28" x14ac:dyDescent="0.35">
      <c r="A3417">
        <v>2009</v>
      </c>
      <c r="B3417" t="s">
        <v>43</v>
      </c>
      <c r="C3417" t="s">
        <v>57</v>
      </c>
      <c r="D3417">
        <v>239702</v>
      </c>
      <c r="E3417">
        <v>239814</v>
      </c>
      <c r="F3417">
        <v>469964</v>
      </c>
      <c r="G3417">
        <v>566154</v>
      </c>
      <c r="H3417">
        <v>50</v>
      </c>
      <c r="I3417">
        <v>0</v>
      </c>
      <c r="J3417">
        <v>110822</v>
      </c>
      <c r="K3417">
        <v>36.700000000000003</v>
      </c>
      <c r="L3417">
        <v>96586</v>
      </c>
      <c r="M3417">
        <v>59</v>
      </c>
      <c r="N3417">
        <v>96527</v>
      </c>
      <c r="O3417">
        <v>0</v>
      </c>
      <c r="P3417">
        <v>17.100000000000001</v>
      </c>
      <c r="Q3417">
        <v>288966</v>
      </c>
      <c r="R3417">
        <v>220738</v>
      </c>
      <c r="S3417">
        <v>68228</v>
      </c>
      <c r="T3417">
        <v>39</v>
      </c>
      <c r="U3417">
        <v>51</v>
      </c>
      <c r="V3417">
        <v>-192380</v>
      </c>
      <c r="W3417">
        <v>-33.9</v>
      </c>
      <c r="X3417">
        <v>34.200000000000003</v>
      </c>
      <c r="Y3417">
        <v>86015</v>
      </c>
      <c r="Z3417">
        <v>86015</v>
      </c>
      <c r="AA3417">
        <v>177511</v>
      </c>
      <c r="AB3417">
        <v>0</v>
      </c>
    </row>
    <row r="3418" spans="1:28" x14ac:dyDescent="0.35">
      <c r="A3418">
        <v>2009</v>
      </c>
      <c r="B3418" t="s">
        <v>43</v>
      </c>
      <c r="C3418" t="s">
        <v>58</v>
      </c>
      <c r="D3418">
        <v>202968</v>
      </c>
      <c r="E3418">
        <v>203106</v>
      </c>
      <c r="F3418">
        <v>397540</v>
      </c>
      <c r="G3418">
        <v>471909</v>
      </c>
      <c r="H3418">
        <v>9173</v>
      </c>
      <c r="I3418">
        <v>3.9</v>
      </c>
      <c r="J3418">
        <v>69057</v>
      </c>
      <c r="K3418">
        <v>29.5</v>
      </c>
      <c r="L3418">
        <v>70562</v>
      </c>
      <c r="M3418">
        <v>18172</v>
      </c>
      <c r="N3418">
        <v>52390</v>
      </c>
      <c r="O3418">
        <v>3.9</v>
      </c>
      <c r="P3418">
        <v>15</v>
      </c>
      <c r="Q3418">
        <v>219300</v>
      </c>
      <c r="R3418">
        <v>151869</v>
      </c>
      <c r="S3418">
        <v>67431</v>
      </c>
      <c r="T3418">
        <v>32.200000000000003</v>
      </c>
      <c r="U3418">
        <v>46.5</v>
      </c>
      <c r="V3418">
        <v>-148738</v>
      </c>
      <c r="W3418">
        <v>-31.5</v>
      </c>
      <c r="X3418">
        <v>30</v>
      </c>
      <c r="Y3418">
        <v>53988</v>
      </c>
      <c r="Z3418">
        <v>53988</v>
      </c>
      <c r="AA3418">
        <v>123478</v>
      </c>
      <c r="AB3418">
        <v>0</v>
      </c>
    </row>
    <row r="3419" spans="1:28" x14ac:dyDescent="0.35">
      <c r="A3419">
        <v>2009</v>
      </c>
      <c r="B3419" t="s">
        <v>43</v>
      </c>
      <c r="C3419" t="s">
        <v>59</v>
      </c>
      <c r="D3419">
        <v>182459</v>
      </c>
      <c r="E3419">
        <v>182592</v>
      </c>
      <c r="F3419">
        <v>360885</v>
      </c>
      <c r="G3419">
        <v>420866</v>
      </c>
      <c r="H3419">
        <v>8518</v>
      </c>
      <c r="I3419">
        <v>4.0999999999999996</v>
      </c>
      <c r="J3419">
        <v>54622</v>
      </c>
      <c r="K3419">
        <v>26.4</v>
      </c>
      <c r="L3419">
        <v>58792</v>
      </c>
      <c r="M3419">
        <v>16469</v>
      </c>
      <c r="N3419">
        <v>42323</v>
      </c>
      <c r="O3419">
        <v>3.9</v>
      </c>
      <c r="P3419">
        <v>14</v>
      </c>
      <c r="Q3419">
        <v>178754</v>
      </c>
      <c r="R3419">
        <v>121454</v>
      </c>
      <c r="S3419">
        <v>57300</v>
      </c>
      <c r="T3419">
        <v>28.9</v>
      </c>
      <c r="U3419">
        <v>42.5</v>
      </c>
      <c r="V3419">
        <v>-119962</v>
      </c>
      <c r="W3419">
        <v>-28.5</v>
      </c>
      <c r="X3419">
        <v>28</v>
      </c>
      <c r="Y3419">
        <v>42502</v>
      </c>
      <c r="Z3419">
        <v>42505</v>
      </c>
      <c r="AA3419">
        <v>98597</v>
      </c>
      <c r="AB3419">
        <v>0</v>
      </c>
    </row>
    <row r="3420" spans="1:28" x14ac:dyDescent="0.35">
      <c r="A3420">
        <v>2009</v>
      </c>
      <c r="B3420" t="s">
        <v>43</v>
      </c>
      <c r="C3420" t="s">
        <v>60</v>
      </c>
      <c r="D3420">
        <v>155936</v>
      </c>
      <c r="E3420">
        <v>156072</v>
      </c>
      <c r="F3420">
        <v>311217</v>
      </c>
      <c r="G3420">
        <v>360320</v>
      </c>
      <c r="H3420">
        <v>6674</v>
      </c>
      <c r="I3420">
        <v>3.8</v>
      </c>
      <c r="J3420">
        <v>42418</v>
      </c>
      <c r="K3420">
        <v>24.3</v>
      </c>
      <c r="L3420">
        <v>46559</v>
      </c>
      <c r="M3420">
        <v>13231</v>
      </c>
      <c r="N3420">
        <v>33328</v>
      </c>
      <c r="O3420">
        <v>3.7</v>
      </c>
      <c r="P3420">
        <v>12.9</v>
      </c>
      <c r="Q3420">
        <v>144764</v>
      </c>
      <c r="R3420">
        <v>95507</v>
      </c>
      <c r="S3420">
        <v>49257</v>
      </c>
      <c r="T3420">
        <v>26.5</v>
      </c>
      <c r="U3420">
        <v>40.200000000000003</v>
      </c>
      <c r="V3420">
        <v>-98205</v>
      </c>
      <c r="W3420">
        <v>-27.3</v>
      </c>
      <c r="X3420">
        <v>25.8</v>
      </c>
      <c r="Y3420">
        <v>32804</v>
      </c>
      <c r="Z3420">
        <v>32806</v>
      </c>
      <c r="AA3420">
        <v>76876</v>
      </c>
      <c r="AB3420">
        <v>0</v>
      </c>
    </row>
    <row r="3421" spans="1:28" x14ac:dyDescent="0.35">
      <c r="A3421">
        <v>2009</v>
      </c>
      <c r="B3421" t="s">
        <v>43</v>
      </c>
      <c r="C3421" t="s">
        <v>61</v>
      </c>
      <c r="D3421">
        <v>133564</v>
      </c>
      <c r="E3421">
        <v>133696</v>
      </c>
      <c r="F3421">
        <v>265865</v>
      </c>
      <c r="G3421">
        <v>305771</v>
      </c>
      <c r="H3421">
        <v>5698</v>
      </c>
      <c r="I3421">
        <v>3.8</v>
      </c>
      <c r="J3421">
        <v>33780</v>
      </c>
      <c r="K3421">
        <v>22.8</v>
      </c>
      <c r="L3421">
        <v>38660</v>
      </c>
      <c r="M3421">
        <v>11262</v>
      </c>
      <c r="N3421">
        <v>27398</v>
      </c>
      <c r="O3421">
        <v>3.7</v>
      </c>
      <c r="P3421">
        <v>12.6</v>
      </c>
      <c r="Q3421">
        <v>118471</v>
      </c>
      <c r="R3421">
        <v>76773</v>
      </c>
      <c r="S3421">
        <v>41698</v>
      </c>
      <c r="T3421">
        <v>25.1</v>
      </c>
      <c r="U3421">
        <v>38.700000000000003</v>
      </c>
      <c r="V3421">
        <v>-79811</v>
      </c>
      <c r="W3421">
        <v>-26.1</v>
      </c>
      <c r="X3421">
        <v>25.2</v>
      </c>
      <c r="Y3421">
        <v>25573</v>
      </c>
      <c r="Z3421">
        <v>25573</v>
      </c>
      <c r="AA3421">
        <v>60927</v>
      </c>
      <c r="AB3421">
        <v>0</v>
      </c>
    </row>
    <row r="3422" spans="1:28" x14ac:dyDescent="0.35">
      <c r="A3422">
        <v>2009</v>
      </c>
      <c r="B3422" t="s">
        <v>43</v>
      </c>
      <c r="C3422" t="s">
        <v>62</v>
      </c>
      <c r="D3422">
        <v>483358</v>
      </c>
      <c r="E3422">
        <v>483877</v>
      </c>
      <c r="F3422">
        <v>977804</v>
      </c>
      <c r="G3422">
        <v>1099240</v>
      </c>
      <c r="H3422">
        <v>19603</v>
      </c>
      <c r="I3422">
        <v>3.7</v>
      </c>
      <c r="J3422">
        <v>100001</v>
      </c>
      <c r="K3422">
        <v>19</v>
      </c>
      <c r="L3422">
        <v>130736</v>
      </c>
      <c r="M3422">
        <v>38643</v>
      </c>
      <c r="N3422">
        <v>92093</v>
      </c>
      <c r="O3422">
        <v>3.5</v>
      </c>
      <c r="P3422">
        <v>11.9</v>
      </c>
      <c r="Q3422">
        <v>373608</v>
      </c>
      <c r="R3422">
        <v>225355</v>
      </c>
      <c r="S3422">
        <v>148253</v>
      </c>
      <c r="T3422">
        <v>20.5</v>
      </c>
      <c r="U3422">
        <v>34</v>
      </c>
      <c r="V3422">
        <v>-242872</v>
      </c>
      <c r="W3422">
        <v>-22.1</v>
      </c>
      <c r="X3422">
        <v>23.8</v>
      </c>
      <c r="Y3422">
        <v>73187</v>
      </c>
      <c r="Z3422">
        <v>73191</v>
      </c>
      <c r="AA3422">
        <v>172837</v>
      </c>
      <c r="AB3422">
        <v>0</v>
      </c>
    </row>
    <row r="3423" spans="1:28" x14ac:dyDescent="0.35">
      <c r="A3423">
        <v>2009</v>
      </c>
      <c r="B3423" t="s">
        <v>43</v>
      </c>
      <c r="C3423" t="s">
        <v>63</v>
      </c>
      <c r="D3423">
        <v>328757</v>
      </c>
      <c r="E3423">
        <v>329086</v>
      </c>
      <c r="F3423">
        <v>677432</v>
      </c>
      <c r="G3423">
        <v>748005</v>
      </c>
      <c r="H3423">
        <v>13260</v>
      </c>
      <c r="I3423">
        <v>3.8</v>
      </c>
      <c r="J3423">
        <v>56679</v>
      </c>
      <c r="K3423">
        <v>16.100000000000001</v>
      </c>
      <c r="L3423">
        <v>84684</v>
      </c>
      <c r="M3423">
        <v>26257</v>
      </c>
      <c r="N3423">
        <v>58427</v>
      </c>
      <c r="O3423">
        <v>3.5</v>
      </c>
      <c r="P3423">
        <v>11.3</v>
      </c>
      <c r="Q3423">
        <v>225829</v>
      </c>
      <c r="R3423">
        <v>127299</v>
      </c>
      <c r="S3423">
        <v>98530</v>
      </c>
      <c r="T3423">
        <v>17</v>
      </c>
      <c r="U3423">
        <v>30.2</v>
      </c>
      <c r="V3423">
        <v>-141145</v>
      </c>
      <c r="W3423">
        <v>-18.899999999999999</v>
      </c>
      <c r="X3423">
        <v>22.6</v>
      </c>
      <c r="Y3423">
        <v>40031</v>
      </c>
      <c r="Z3423">
        <v>40036</v>
      </c>
      <c r="AA3423">
        <v>94454</v>
      </c>
      <c r="AB3423">
        <v>0</v>
      </c>
    </row>
    <row r="3424" spans="1:28" x14ac:dyDescent="0.35">
      <c r="A3424">
        <v>2009</v>
      </c>
      <c r="B3424" t="s">
        <v>43</v>
      </c>
      <c r="C3424" t="s">
        <v>64</v>
      </c>
      <c r="D3424">
        <v>219172</v>
      </c>
      <c r="E3424">
        <v>219406</v>
      </c>
      <c r="F3424">
        <v>461539</v>
      </c>
      <c r="G3424">
        <v>505962</v>
      </c>
      <c r="H3424">
        <v>8064</v>
      </c>
      <c r="I3424">
        <v>3.5</v>
      </c>
      <c r="J3424">
        <v>33858</v>
      </c>
      <c r="K3424">
        <v>14.5</v>
      </c>
      <c r="L3424">
        <v>53705</v>
      </c>
      <c r="M3424">
        <v>16307</v>
      </c>
      <c r="N3424">
        <v>37398</v>
      </c>
      <c r="O3424">
        <v>3.2</v>
      </c>
      <c r="P3424">
        <v>10.6</v>
      </c>
      <c r="Q3424">
        <v>142550</v>
      </c>
      <c r="R3424">
        <v>77652</v>
      </c>
      <c r="S3424">
        <v>64898</v>
      </c>
      <c r="T3424">
        <v>15.3</v>
      </c>
      <c r="U3424">
        <v>28.2</v>
      </c>
      <c r="V3424">
        <v>-88845</v>
      </c>
      <c r="W3424">
        <v>-17.600000000000001</v>
      </c>
      <c r="X3424">
        <v>21.2</v>
      </c>
      <c r="Y3424">
        <v>23878</v>
      </c>
      <c r="Z3424">
        <v>23882</v>
      </c>
      <c r="AA3424">
        <v>57753</v>
      </c>
      <c r="AB3424">
        <v>0</v>
      </c>
    </row>
    <row r="3425" spans="1:28" x14ac:dyDescent="0.35">
      <c r="A3425">
        <v>2009</v>
      </c>
      <c r="B3425" t="s">
        <v>43</v>
      </c>
      <c r="C3425" t="s">
        <v>65</v>
      </c>
      <c r="D3425">
        <v>180343</v>
      </c>
      <c r="E3425">
        <v>180759</v>
      </c>
      <c r="F3425">
        <v>391727</v>
      </c>
      <c r="G3425">
        <v>424290</v>
      </c>
      <c r="H3425">
        <v>5824</v>
      </c>
      <c r="I3425">
        <v>3.1</v>
      </c>
      <c r="J3425">
        <v>24493</v>
      </c>
      <c r="K3425">
        <v>12.8</v>
      </c>
      <c r="L3425">
        <v>42402</v>
      </c>
      <c r="M3425">
        <v>11588</v>
      </c>
      <c r="N3425">
        <v>30814</v>
      </c>
      <c r="O3425">
        <v>2.7</v>
      </c>
      <c r="P3425">
        <v>10</v>
      </c>
      <c r="Q3425">
        <v>107527</v>
      </c>
      <c r="R3425">
        <v>56004</v>
      </c>
      <c r="S3425">
        <v>51523</v>
      </c>
      <c r="T3425">
        <v>13.2</v>
      </c>
      <c r="U3425">
        <v>25.3</v>
      </c>
      <c r="V3425">
        <v>-65125</v>
      </c>
      <c r="W3425">
        <v>-15.3</v>
      </c>
      <c r="X3425">
        <v>20</v>
      </c>
      <c r="Y3425">
        <v>17350</v>
      </c>
      <c r="Z3425">
        <v>17352</v>
      </c>
      <c r="AA3425">
        <v>41576</v>
      </c>
      <c r="AB3425">
        <v>0</v>
      </c>
    </row>
    <row r="3426" spans="1:28" x14ac:dyDescent="0.35">
      <c r="A3426">
        <v>2009</v>
      </c>
      <c r="B3426" t="s">
        <v>43</v>
      </c>
      <c r="C3426" t="s">
        <v>66</v>
      </c>
      <c r="D3426">
        <v>144472</v>
      </c>
      <c r="E3426">
        <v>145163</v>
      </c>
      <c r="F3426">
        <v>315508</v>
      </c>
      <c r="G3426">
        <v>343774</v>
      </c>
      <c r="H3426">
        <v>4328</v>
      </c>
      <c r="I3426">
        <v>2.8</v>
      </c>
      <c r="J3426">
        <v>20412</v>
      </c>
      <c r="K3426">
        <v>13.3</v>
      </c>
      <c r="L3426">
        <v>31985</v>
      </c>
      <c r="M3426">
        <v>8992</v>
      </c>
      <c r="N3426">
        <v>22993</v>
      </c>
      <c r="O3426">
        <v>2.6</v>
      </c>
      <c r="P3426">
        <v>9.3000000000000007</v>
      </c>
      <c r="Q3426">
        <v>88517</v>
      </c>
      <c r="R3426">
        <v>48418</v>
      </c>
      <c r="S3426">
        <v>40099</v>
      </c>
      <c r="T3426">
        <v>14.1</v>
      </c>
      <c r="U3426">
        <v>25.7</v>
      </c>
      <c r="V3426">
        <v>-56532</v>
      </c>
      <c r="W3426">
        <v>-16.399999999999999</v>
      </c>
      <c r="X3426">
        <v>18.600000000000001</v>
      </c>
      <c r="Y3426">
        <v>14789</v>
      </c>
      <c r="Z3426">
        <v>14791</v>
      </c>
      <c r="AA3426">
        <v>36870</v>
      </c>
      <c r="AB3426">
        <v>0</v>
      </c>
    </row>
    <row r="3427" spans="1:28" x14ac:dyDescent="0.35">
      <c r="A3427">
        <v>2009</v>
      </c>
      <c r="B3427" t="s">
        <v>43</v>
      </c>
      <c r="C3427" t="s">
        <v>45</v>
      </c>
      <c r="D3427">
        <v>133135</v>
      </c>
      <c r="E3427">
        <v>134181</v>
      </c>
      <c r="F3427">
        <v>303952</v>
      </c>
      <c r="G3427">
        <v>330508</v>
      </c>
      <c r="H3427">
        <v>3100</v>
      </c>
      <c r="I3427">
        <v>2.2000000000000002</v>
      </c>
      <c r="J3427">
        <v>18070</v>
      </c>
      <c r="K3427">
        <v>12.7</v>
      </c>
      <c r="L3427">
        <v>27632</v>
      </c>
      <c r="M3427">
        <v>6838</v>
      </c>
      <c r="N3427">
        <v>20794</v>
      </c>
      <c r="O3427">
        <v>2.1</v>
      </c>
      <c r="P3427">
        <v>8.4</v>
      </c>
      <c r="Q3427">
        <v>80743</v>
      </c>
      <c r="R3427">
        <v>45561</v>
      </c>
      <c r="S3427">
        <v>35182</v>
      </c>
      <c r="T3427">
        <v>13.8</v>
      </c>
      <c r="U3427">
        <v>24.4</v>
      </c>
      <c r="V3427">
        <v>-53111</v>
      </c>
      <c r="W3427">
        <v>-16</v>
      </c>
      <c r="X3427">
        <v>16.8</v>
      </c>
      <c r="Y3427">
        <v>13866</v>
      </c>
      <c r="Z3427">
        <v>13870</v>
      </c>
      <c r="AA3427">
        <v>36301</v>
      </c>
      <c r="AB3427">
        <v>0</v>
      </c>
    </row>
    <row r="3428" spans="1:28" x14ac:dyDescent="0.35">
      <c r="A3428">
        <v>2009</v>
      </c>
      <c r="B3428" t="s">
        <v>46</v>
      </c>
      <c r="C3428" t="s">
        <v>44</v>
      </c>
      <c r="D3428">
        <v>33336</v>
      </c>
      <c r="E3428">
        <v>33702</v>
      </c>
      <c r="F3428">
        <v>409173</v>
      </c>
      <c r="G3428">
        <v>206652</v>
      </c>
      <c r="H3428">
        <v>33362</v>
      </c>
      <c r="I3428">
        <v>198</v>
      </c>
      <c r="J3428">
        <v>0</v>
      </c>
      <c r="K3428">
        <v>0</v>
      </c>
      <c r="L3428">
        <v>405043</v>
      </c>
      <c r="M3428">
        <v>405043</v>
      </c>
      <c r="N3428">
        <v>0</v>
      </c>
      <c r="O3428">
        <v>196</v>
      </c>
      <c r="P3428">
        <v>196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405043</v>
      </c>
      <c r="W3428">
        <v>196</v>
      </c>
      <c r="X3428">
        <v>0</v>
      </c>
      <c r="AB3428">
        <v>0</v>
      </c>
    </row>
    <row r="3429" spans="1:28" x14ac:dyDescent="0.35">
      <c r="A3429">
        <v>2009</v>
      </c>
      <c r="B3429" t="s">
        <v>46</v>
      </c>
      <c r="C3429" t="s">
        <v>57</v>
      </c>
      <c r="D3429">
        <v>61680</v>
      </c>
      <c r="E3429">
        <v>61999</v>
      </c>
      <c r="F3429">
        <v>399453</v>
      </c>
      <c r="G3429">
        <v>420272</v>
      </c>
      <c r="H3429">
        <v>133</v>
      </c>
      <c r="I3429">
        <v>0.2</v>
      </c>
      <c r="J3429">
        <v>6115</v>
      </c>
      <c r="K3429">
        <v>9.4</v>
      </c>
      <c r="L3429">
        <v>101010</v>
      </c>
      <c r="M3429">
        <v>276</v>
      </c>
      <c r="N3429">
        <v>100734</v>
      </c>
      <c r="O3429">
        <v>0.1</v>
      </c>
      <c r="P3429">
        <v>24</v>
      </c>
      <c r="Q3429">
        <v>142647</v>
      </c>
      <c r="R3429">
        <v>73795</v>
      </c>
      <c r="S3429">
        <v>68852</v>
      </c>
      <c r="T3429">
        <v>17.600000000000001</v>
      </c>
      <c r="U3429">
        <v>33.9</v>
      </c>
      <c r="V3429">
        <v>-41637</v>
      </c>
      <c r="W3429">
        <v>-9.9</v>
      </c>
      <c r="X3429">
        <v>48</v>
      </c>
      <c r="Y3429">
        <v>5379</v>
      </c>
      <c r="Z3429">
        <v>5392</v>
      </c>
      <c r="AA3429">
        <v>65337</v>
      </c>
      <c r="AB3429">
        <v>0</v>
      </c>
    </row>
    <row r="3430" spans="1:28" x14ac:dyDescent="0.35">
      <c r="A3430">
        <v>2009</v>
      </c>
      <c r="B3430" t="s">
        <v>46</v>
      </c>
      <c r="C3430" t="s">
        <v>58</v>
      </c>
      <c r="D3430">
        <v>61633</v>
      </c>
      <c r="E3430">
        <v>62057</v>
      </c>
      <c r="F3430">
        <v>383527</v>
      </c>
      <c r="G3430">
        <v>416495</v>
      </c>
      <c r="H3430">
        <v>509</v>
      </c>
      <c r="I3430">
        <v>0.8</v>
      </c>
      <c r="J3430">
        <v>5120</v>
      </c>
      <c r="K3430">
        <v>8</v>
      </c>
      <c r="L3430">
        <v>71183</v>
      </c>
      <c r="M3430">
        <v>5324</v>
      </c>
      <c r="N3430">
        <v>65859</v>
      </c>
      <c r="O3430">
        <v>1.3</v>
      </c>
      <c r="P3430">
        <v>17.100000000000001</v>
      </c>
      <c r="Q3430">
        <v>137118</v>
      </c>
      <c r="R3430">
        <v>61631</v>
      </c>
      <c r="S3430">
        <v>75487</v>
      </c>
      <c r="T3430">
        <v>14.8</v>
      </c>
      <c r="U3430">
        <v>32.9</v>
      </c>
      <c r="V3430">
        <v>-65935</v>
      </c>
      <c r="W3430">
        <v>-15.8</v>
      </c>
      <c r="X3430">
        <v>34.200000000000003</v>
      </c>
      <c r="Y3430">
        <v>4529</v>
      </c>
      <c r="Z3430">
        <v>4533</v>
      </c>
      <c r="AA3430">
        <v>55162</v>
      </c>
      <c r="AB3430">
        <v>0</v>
      </c>
    </row>
    <row r="3431" spans="1:28" x14ac:dyDescent="0.35">
      <c r="A3431">
        <v>2009</v>
      </c>
      <c r="B3431" t="s">
        <v>46</v>
      </c>
      <c r="C3431" t="s">
        <v>59</v>
      </c>
      <c r="D3431">
        <v>61747</v>
      </c>
      <c r="E3431">
        <v>62251</v>
      </c>
      <c r="F3431">
        <v>381618</v>
      </c>
      <c r="G3431">
        <v>412975</v>
      </c>
      <c r="H3431">
        <v>520</v>
      </c>
      <c r="I3431">
        <v>0.8</v>
      </c>
      <c r="J3431">
        <v>4315</v>
      </c>
      <c r="K3431">
        <v>6.7</v>
      </c>
      <c r="L3431">
        <v>60371</v>
      </c>
      <c r="M3431">
        <v>5321</v>
      </c>
      <c r="N3431">
        <v>55050</v>
      </c>
      <c r="O3431">
        <v>1.3</v>
      </c>
      <c r="P3431">
        <v>14.6</v>
      </c>
      <c r="Q3431">
        <v>123085</v>
      </c>
      <c r="R3431">
        <v>51812</v>
      </c>
      <c r="S3431">
        <v>71273</v>
      </c>
      <c r="T3431">
        <v>12.5</v>
      </c>
      <c r="U3431">
        <v>29.8</v>
      </c>
      <c r="V3431">
        <v>-62714</v>
      </c>
      <c r="W3431">
        <v>-15.2</v>
      </c>
      <c r="X3431">
        <v>29.2</v>
      </c>
      <c r="Y3431">
        <v>3779</v>
      </c>
      <c r="Z3431">
        <v>3786</v>
      </c>
      <c r="AA3431">
        <v>46081</v>
      </c>
      <c r="AB3431">
        <v>0</v>
      </c>
    </row>
    <row r="3432" spans="1:28" x14ac:dyDescent="0.35">
      <c r="A3432">
        <v>2009</v>
      </c>
      <c r="B3432" t="s">
        <v>46</v>
      </c>
      <c r="C3432" t="s">
        <v>60</v>
      </c>
      <c r="D3432">
        <v>56574</v>
      </c>
      <c r="E3432">
        <v>57068</v>
      </c>
      <c r="F3432">
        <v>347588</v>
      </c>
      <c r="G3432">
        <v>376542</v>
      </c>
      <c r="H3432">
        <v>449</v>
      </c>
      <c r="I3432">
        <v>0.8</v>
      </c>
      <c r="J3432">
        <v>3560</v>
      </c>
      <c r="K3432">
        <v>6.1</v>
      </c>
      <c r="L3432">
        <v>49746</v>
      </c>
      <c r="M3432">
        <v>4671</v>
      </c>
      <c r="N3432">
        <v>45075</v>
      </c>
      <c r="O3432">
        <v>1.2</v>
      </c>
      <c r="P3432">
        <v>13.2</v>
      </c>
      <c r="Q3432">
        <v>107654</v>
      </c>
      <c r="R3432">
        <v>42685</v>
      </c>
      <c r="S3432">
        <v>64969</v>
      </c>
      <c r="T3432">
        <v>11.3</v>
      </c>
      <c r="U3432">
        <v>28.6</v>
      </c>
      <c r="V3432">
        <v>-57908</v>
      </c>
      <c r="W3432">
        <v>-15.4</v>
      </c>
      <c r="X3432">
        <v>26.4</v>
      </c>
      <c r="Y3432">
        <v>3077</v>
      </c>
      <c r="Z3432">
        <v>3084</v>
      </c>
      <c r="AA3432">
        <v>37652</v>
      </c>
      <c r="AB3432">
        <v>0</v>
      </c>
    </row>
    <row r="3433" spans="1:28" x14ac:dyDescent="0.35">
      <c r="A3433">
        <v>2009</v>
      </c>
      <c r="B3433" t="s">
        <v>46</v>
      </c>
      <c r="C3433" t="s">
        <v>61</v>
      </c>
      <c r="D3433">
        <v>49695</v>
      </c>
      <c r="E3433">
        <v>50201</v>
      </c>
      <c r="F3433">
        <v>305636</v>
      </c>
      <c r="G3433">
        <v>328798</v>
      </c>
      <c r="H3433">
        <v>396</v>
      </c>
      <c r="I3433">
        <v>0.8</v>
      </c>
      <c r="J3433">
        <v>2750</v>
      </c>
      <c r="K3433">
        <v>5.3</v>
      </c>
      <c r="L3433">
        <v>41763</v>
      </c>
      <c r="M3433">
        <v>4147</v>
      </c>
      <c r="N3433">
        <v>37616</v>
      </c>
      <c r="O3433">
        <v>1.3</v>
      </c>
      <c r="P3433">
        <v>12.7</v>
      </c>
      <c r="Q3433">
        <v>88087</v>
      </c>
      <c r="R3433">
        <v>32759</v>
      </c>
      <c r="S3433">
        <v>55328</v>
      </c>
      <c r="T3433">
        <v>10</v>
      </c>
      <c r="U3433">
        <v>26.8</v>
      </c>
      <c r="V3433">
        <v>-46324</v>
      </c>
      <c r="W3433">
        <v>-14.1</v>
      </c>
      <c r="X3433">
        <v>25.4</v>
      </c>
      <c r="Y3433">
        <v>2357</v>
      </c>
      <c r="Z3433">
        <v>2357</v>
      </c>
      <c r="AA3433">
        <v>28637</v>
      </c>
      <c r="AB3433">
        <v>0</v>
      </c>
    </row>
    <row r="3434" spans="1:28" x14ac:dyDescent="0.35">
      <c r="A3434">
        <v>2009</v>
      </c>
      <c r="B3434" t="s">
        <v>46</v>
      </c>
      <c r="C3434" t="s">
        <v>62</v>
      </c>
      <c r="D3434">
        <v>197287</v>
      </c>
      <c r="E3434">
        <v>199291</v>
      </c>
      <c r="F3434">
        <v>1213940</v>
      </c>
      <c r="G3434">
        <v>1296364</v>
      </c>
      <c r="H3434">
        <v>1360</v>
      </c>
      <c r="I3434">
        <v>0.7</v>
      </c>
      <c r="J3434">
        <v>8378</v>
      </c>
      <c r="K3434">
        <v>4.0999999999999996</v>
      </c>
      <c r="L3434">
        <v>145409</v>
      </c>
      <c r="M3434">
        <v>14595</v>
      </c>
      <c r="N3434">
        <v>130814</v>
      </c>
      <c r="O3434">
        <v>1.1000000000000001</v>
      </c>
      <c r="P3434">
        <v>11.2</v>
      </c>
      <c r="Q3434">
        <v>310257</v>
      </c>
      <c r="R3434">
        <v>99121</v>
      </c>
      <c r="S3434">
        <v>211136</v>
      </c>
      <c r="T3434">
        <v>7.6</v>
      </c>
      <c r="U3434">
        <v>23.9</v>
      </c>
      <c r="V3434">
        <v>-164848</v>
      </c>
      <c r="W3434">
        <v>-12.7</v>
      </c>
      <c r="X3434">
        <v>22.4</v>
      </c>
      <c r="Y3434">
        <v>6898</v>
      </c>
      <c r="Z3434">
        <v>6914</v>
      </c>
      <c r="AA3434">
        <v>84091</v>
      </c>
      <c r="AB3434">
        <v>0</v>
      </c>
    </row>
    <row r="3435" spans="1:28" x14ac:dyDescent="0.35">
      <c r="A3435">
        <v>2009</v>
      </c>
      <c r="B3435" t="s">
        <v>46</v>
      </c>
      <c r="C3435" t="s">
        <v>63</v>
      </c>
      <c r="D3435">
        <v>145624</v>
      </c>
      <c r="E3435">
        <v>146829</v>
      </c>
      <c r="F3435">
        <v>895468</v>
      </c>
      <c r="G3435">
        <v>952020</v>
      </c>
      <c r="H3435">
        <v>907</v>
      </c>
      <c r="I3435">
        <v>0.6</v>
      </c>
      <c r="J3435">
        <v>4892</v>
      </c>
      <c r="K3435">
        <v>3.3</v>
      </c>
      <c r="L3435">
        <v>95864</v>
      </c>
      <c r="M3435">
        <v>9923</v>
      </c>
      <c r="N3435">
        <v>85941</v>
      </c>
      <c r="O3435">
        <v>1</v>
      </c>
      <c r="P3435">
        <v>10.1</v>
      </c>
      <c r="Q3435">
        <v>208967</v>
      </c>
      <c r="R3435">
        <v>58085</v>
      </c>
      <c r="S3435">
        <v>150882</v>
      </c>
      <c r="T3435">
        <v>6.1</v>
      </c>
      <c r="U3435">
        <v>21.9</v>
      </c>
      <c r="V3435">
        <v>-113103</v>
      </c>
      <c r="W3435">
        <v>-11.8</v>
      </c>
      <c r="X3435">
        <v>20.2</v>
      </c>
      <c r="Y3435">
        <v>4019</v>
      </c>
      <c r="Z3435">
        <v>4019</v>
      </c>
      <c r="AA3435">
        <v>49265</v>
      </c>
      <c r="AB3435">
        <v>0</v>
      </c>
    </row>
    <row r="3436" spans="1:28" x14ac:dyDescent="0.35">
      <c r="A3436">
        <v>2009</v>
      </c>
      <c r="B3436" t="s">
        <v>46</v>
      </c>
      <c r="C3436" t="s">
        <v>64</v>
      </c>
      <c r="D3436">
        <v>107059</v>
      </c>
      <c r="E3436">
        <v>108009</v>
      </c>
      <c r="F3436">
        <v>660365</v>
      </c>
      <c r="G3436">
        <v>696980</v>
      </c>
      <c r="H3436">
        <v>608</v>
      </c>
      <c r="I3436">
        <v>0.6</v>
      </c>
      <c r="J3436">
        <v>2975</v>
      </c>
      <c r="K3436">
        <v>2.7</v>
      </c>
      <c r="L3436">
        <v>65312</v>
      </c>
      <c r="M3436">
        <v>6772</v>
      </c>
      <c r="N3436">
        <v>58540</v>
      </c>
      <c r="O3436">
        <v>1</v>
      </c>
      <c r="P3436">
        <v>9.4</v>
      </c>
      <c r="Q3436">
        <v>138541</v>
      </c>
      <c r="R3436">
        <v>35161</v>
      </c>
      <c r="S3436">
        <v>103380</v>
      </c>
      <c r="T3436">
        <v>5</v>
      </c>
      <c r="U3436">
        <v>19.899999999999999</v>
      </c>
      <c r="V3436">
        <v>-73229</v>
      </c>
      <c r="W3436">
        <v>-10.5</v>
      </c>
      <c r="X3436">
        <v>18.8</v>
      </c>
      <c r="Y3436">
        <v>2416</v>
      </c>
      <c r="Z3436">
        <v>2416</v>
      </c>
      <c r="AA3436">
        <v>29433</v>
      </c>
      <c r="AB3436">
        <v>0</v>
      </c>
    </row>
    <row r="3437" spans="1:28" x14ac:dyDescent="0.35">
      <c r="A3437">
        <v>2009</v>
      </c>
      <c r="B3437" t="s">
        <v>46</v>
      </c>
      <c r="C3437" t="s">
        <v>65</v>
      </c>
      <c r="D3437">
        <v>94358</v>
      </c>
      <c r="E3437">
        <v>95703</v>
      </c>
      <c r="F3437">
        <v>582533</v>
      </c>
      <c r="G3437">
        <v>612399</v>
      </c>
      <c r="H3437">
        <v>466</v>
      </c>
      <c r="I3437">
        <v>0.5</v>
      </c>
      <c r="J3437">
        <v>2432</v>
      </c>
      <c r="K3437">
        <v>2.5</v>
      </c>
      <c r="L3437">
        <v>52832</v>
      </c>
      <c r="M3437">
        <v>4881</v>
      </c>
      <c r="N3437">
        <v>47951</v>
      </c>
      <c r="O3437">
        <v>0.8</v>
      </c>
      <c r="P3437">
        <v>8.6</v>
      </c>
      <c r="Q3437">
        <v>112563</v>
      </c>
      <c r="R3437">
        <v>27987</v>
      </c>
      <c r="S3437">
        <v>84576</v>
      </c>
      <c r="T3437">
        <v>4.5999999999999996</v>
      </c>
      <c r="U3437">
        <v>18.399999999999999</v>
      </c>
      <c r="V3437">
        <v>-59731</v>
      </c>
      <c r="W3437">
        <v>-9.8000000000000007</v>
      </c>
      <c r="X3437">
        <v>17.2</v>
      </c>
      <c r="Y3437">
        <v>1849</v>
      </c>
      <c r="Z3437">
        <v>1854</v>
      </c>
      <c r="AA3437">
        <v>22763</v>
      </c>
      <c r="AB3437">
        <v>0</v>
      </c>
    </row>
    <row r="3438" spans="1:28" x14ac:dyDescent="0.35">
      <c r="A3438">
        <v>2009</v>
      </c>
      <c r="B3438" t="s">
        <v>46</v>
      </c>
      <c r="C3438" t="s">
        <v>66</v>
      </c>
      <c r="D3438">
        <v>84392</v>
      </c>
      <c r="E3438">
        <v>86734</v>
      </c>
      <c r="F3438">
        <v>525680</v>
      </c>
      <c r="G3438">
        <v>552543</v>
      </c>
      <c r="H3438">
        <v>363</v>
      </c>
      <c r="I3438">
        <v>0.4</v>
      </c>
      <c r="J3438">
        <v>2422</v>
      </c>
      <c r="K3438">
        <v>2.8</v>
      </c>
      <c r="L3438">
        <v>44785</v>
      </c>
      <c r="M3438">
        <v>3802</v>
      </c>
      <c r="N3438">
        <v>40983</v>
      </c>
      <c r="O3438">
        <v>0.7</v>
      </c>
      <c r="P3438">
        <v>8.1</v>
      </c>
      <c r="Q3438">
        <v>98510</v>
      </c>
      <c r="R3438">
        <v>26354</v>
      </c>
      <c r="S3438">
        <v>72156</v>
      </c>
      <c r="T3438">
        <v>4.8</v>
      </c>
      <c r="U3438">
        <v>17.8</v>
      </c>
      <c r="V3438">
        <v>-53725</v>
      </c>
      <c r="W3438">
        <v>-9.6999999999999993</v>
      </c>
      <c r="X3438">
        <v>16.2</v>
      </c>
      <c r="Y3438">
        <v>1674</v>
      </c>
      <c r="Z3438">
        <v>1690</v>
      </c>
      <c r="AA3438">
        <v>20478</v>
      </c>
      <c r="AB3438">
        <v>0</v>
      </c>
    </row>
    <row r="3439" spans="1:28" x14ac:dyDescent="0.35">
      <c r="A3439">
        <v>2009</v>
      </c>
      <c r="B3439" t="s">
        <v>46</v>
      </c>
      <c r="C3439" t="s">
        <v>45</v>
      </c>
      <c r="D3439">
        <v>97875</v>
      </c>
      <c r="E3439">
        <v>101663</v>
      </c>
      <c r="F3439">
        <v>619647</v>
      </c>
      <c r="G3439">
        <v>648401</v>
      </c>
      <c r="H3439">
        <v>430</v>
      </c>
      <c r="I3439">
        <v>0.4</v>
      </c>
      <c r="J3439">
        <v>2788</v>
      </c>
      <c r="K3439">
        <v>2.7</v>
      </c>
      <c r="L3439">
        <v>50104</v>
      </c>
      <c r="M3439">
        <v>4094</v>
      </c>
      <c r="N3439">
        <v>46010</v>
      </c>
      <c r="O3439">
        <v>0.6</v>
      </c>
      <c r="P3439">
        <v>7.7</v>
      </c>
      <c r="Q3439">
        <v>107611</v>
      </c>
      <c r="R3439">
        <v>28997</v>
      </c>
      <c r="S3439">
        <v>78614</v>
      </c>
      <c r="T3439">
        <v>4.5</v>
      </c>
      <c r="U3439">
        <v>16.600000000000001</v>
      </c>
      <c r="V3439">
        <v>-57507</v>
      </c>
      <c r="W3439">
        <v>-8.9</v>
      </c>
      <c r="X3439">
        <v>15.4</v>
      </c>
      <c r="Y3439">
        <v>1868</v>
      </c>
      <c r="Z3439">
        <v>1882</v>
      </c>
      <c r="AA3439">
        <v>22887</v>
      </c>
      <c r="AB3439">
        <v>0</v>
      </c>
    </row>
    <row r="3440" spans="1:28" x14ac:dyDescent="0.35">
      <c r="A3440">
        <v>2009</v>
      </c>
      <c r="B3440" t="s">
        <v>47</v>
      </c>
      <c r="C3440" t="s">
        <v>44</v>
      </c>
      <c r="D3440">
        <v>13316</v>
      </c>
      <c r="E3440">
        <v>13888</v>
      </c>
      <c r="F3440">
        <v>342300</v>
      </c>
      <c r="G3440">
        <v>172447</v>
      </c>
      <c r="H3440">
        <v>13786</v>
      </c>
      <c r="I3440">
        <v>198.5</v>
      </c>
      <c r="J3440">
        <v>0</v>
      </c>
      <c r="K3440">
        <v>0</v>
      </c>
      <c r="L3440">
        <v>339706</v>
      </c>
      <c r="M3440">
        <v>339706</v>
      </c>
      <c r="N3440">
        <v>0</v>
      </c>
      <c r="O3440">
        <v>197</v>
      </c>
      <c r="P3440">
        <v>197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339706</v>
      </c>
      <c r="W3440">
        <v>197</v>
      </c>
      <c r="X3440">
        <v>0</v>
      </c>
      <c r="AB3440">
        <v>0</v>
      </c>
    </row>
    <row r="3441" spans="1:28" x14ac:dyDescent="0.35">
      <c r="A3441">
        <v>2009</v>
      </c>
      <c r="B3441" t="s">
        <v>47</v>
      </c>
      <c r="C3441" t="s">
        <v>57</v>
      </c>
      <c r="D3441">
        <v>30478</v>
      </c>
      <c r="E3441">
        <v>31053</v>
      </c>
      <c r="F3441">
        <v>411648</v>
      </c>
      <c r="G3441">
        <v>426949</v>
      </c>
      <c r="H3441">
        <v>164</v>
      </c>
      <c r="I3441">
        <v>0.5</v>
      </c>
      <c r="J3441">
        <v>2342</v>
      </c>
      <c r="K3441">
        <v>7.3</v>
      </c>
      <c r="L3441">
        <v>97094</v>
      </c>
      <c r="M3441">
        <v>717</v>
      </c>
      <c r="N3441">
        <v>96377</v>
      </c>
      <c r="O3441">
        <v>0.2</v>
      </c>
      <c r="P3441">
        <v>22.7</v>
      </c>
      <c r="Q3441">
        <v>127696</v>
      </c>
      <c r="R3441">
        <v>58799</v>
      </c>
      <c r="S3441">
        <v>68897</v>
      </c>
      <c r="T3441">
        <v>13.8</v>
      </c>
      <c r="U3441">
        <v>29.9</v>
      </c>
      <c r="V3441">
        <v>-30602</v>
      </c>
      <c r="W3441">
        <v>-7.2</v>
      </c>
      <c r="X3441">
        <v>45.4</v>
      </c>
      <c r="Y3441">
        <v>2100</v>
      </c>
      <c r="Z3441">
        <v>2108</v>
      </c>
      <c r="AA3441">
        <v>53661</v>
      </c>
      <c r="AB3441">
        <v>0</v>
      </c>
    </row>
    <row r="3442" spans="1:28" x14ac:dyDescent="0.35">
      <c r="A3442">
        <v>2009</v>
      </c>
      <c r="B3442" t="s">
        <v>47</v>
      </c>
      <c r="C3442" t="s">
        <v>58</v>
      </c>
      <c r="D3442">
        <v>30672</v>
      </c>
      <c r="E3442">
        <v>31397</v>
      </c>
      <c r="F3442">
        <v>397834</v>
      </c>
      <c r="G3442">
        <v>424890</v>
      </c>
      <c r="H3442">
        <v>284</v>
      </c>
      <c r="I3442">
        <v>0.9</v>
      </c>
      <c r="J3442">
        <v>1967</v>
      </c>
      <c r="K3442">
        <v>6.1</v>
      </c>
      <c r="L3442">
        <v>64704</v>
      </c>
      <c r="M3442">
        <v>4305</v>
      </c>
      <c r="N3442">
        <v>60399</v>
      </c>
      <c r="O3442">
        <v>1</v>
      </c>
      <c r="P3442">
        <v>15.2</v>
      </c>
      <c r="Q3442">
        <v>118815</v>
      </c>
      <c r="R3442">
        <v>48837</v>
      </c>
      <c r="S3442">
        <v>69978</v>
      </c>
      <c r="T3442">
        <v>11.5</v>
      </c>
      <c r="U3442">
        <v>28</v>
      </c>
      <c r="V3442">
        <v>-54111</v>
      </c>
      <c r="W3442">
        <v>-12.8</v>
      </c>
      <c r="X3442">
        <v>30.4</v>
      </c>
      <c r="Y3442">
        <v>1710</v>
      </c>
      <c r="Z3442">
        <v>1710</v>
      </c>
      <c r="AA3442">
        <v>44075</v>
      </c>
      <c r="AB3442">
        <v>0</v>
      </c>
    </row>
    <row r="3443" spans="1:28" x14ac:dyDescent="0.35">
      <c r="A3443">
        <v>2009</v>
      </c>
      <c r="B3443" t="s">
        <v>47</v>
      </c>
      <c r="C3443" t="s">
        <v>59</v>
      </c>
      <c r="D3443">
        <v>31397</v>
      </c>
      <c r="E3443">
        <v>32471</v>
      </c>
      <c r="F3443">
        <v>404251</v>
      </c>
      <c r="G3443">
        <v>429145</v>
      </c>
      <c r="H3443">
        <v>300</v>
      </c>
      <c r="I3443">
        <v>0.9</v>
      </c>
      <c r="J3443">
        <v>1640</v>
      </c>
      <c r="K3443">
        <v>4.9000000000000004</v>
      </c>
      <c r="L3443">
        <v>56588</v>
      </c>
      <c r="M3443">
        <v>4139</v>
      </c>
      <c r="N3443">
        <v>52449</v>
      </c>
      <c r="O3443">
        <v>1</v>
      </c>
      <c r="P3443">
        <v>13.2</v>
      </c>
      <c r="Q3443">
        <v>106376</v>
      </c>
      <c r="R3443">
        <v>39763</v>
      </c>
      <c r="S3443">
        <v>66613</v>
      </c>
      <c r="T3443">
        <v>9.3000000000000007</v>
      </c>
      <c r="U3443">
        <v>24.8</v>
      </c>
      <c r="V3443">
        <v>-49788</v>
      </c>
      <c r="W3443">
        <v>-11.6</v>
      </c>
      <c r="X3443">
        <v>26.4</v>
      </c>
      <c r="Y3443">
        <v>1389</v>
      </c>
      <c r="Z3443">
        <v>1389</v>
      </c>
      <c r="AA3443">
        <v>35464</v>
      </c>
      <c r="AB3443">
        <v>0</v>
      </c>
    </row>
    <row r="3444" spans="1:28" x14ac:dyDescent="0.35">
      <c r="A3444">
        <v>2009</v>
      </c>
      <c r="B3444" t="s">
        <v>47</v>
      </c>
      <c r="C3444" t="s">
        <v>60</v>
      </c>
      <c r="D3444">
        <v>29580</v>
      </c>
      <c r="E3444">
        <v>30648</v>
      </c>
      <c r="F3444">
        <v>379081</v>
      </c>
      <c r="G3444">
        <v>402033</v>
      </c>
      <c r="H3444">
        <v>291</v>
      </c>
      <c r="I3444">
        <v>0.9</v>
      </c>
      <c r="J3444">
        <v>1335</v>
      </c>
      <c r="K3444">
        <v>4.3</v>
      </c>
      <c r="L3444">
        <v>49248</v>
      </c>
      <c r="M3444">
        <v>4278</v>
      </c>
      <c r="N3444">
        <v>44970</v>
      </c>
      <c r="O3444">
        <v>1.1000000000000001</v>
      </c>
      <c r="P3444">
        <v>12.2</v>
      </c>
      <c r="Q3444">
        <v>95152</v>
      </c>
      <c r="R3444">
        <v>32202</v>
      </c>
      <c r="S3444">
        <v>62950</v>
      </c>
      <c r="T3444">
        <v>8</v>
      </c>
      <c r="U3444">
        <v>23.7</v>
      </c>
      <c r="V3444">
        <v>-45904</v>
      </c>
      <c r="W3444">
        <v>-11.5</v>
      </c>
      <c r="X3444">
        <v>24.4</v>
      </c>
      <c r="Y3444">
        <v>1082</v>
      </c>
      <c r="Z3444">
        <v>1082</v>
      </c>
      <c r="AA3444">
        <v>27941</v>
      </c>
      <c r="AB3444">
        <v>0</v>
      </c>
    </row>
    <row r="3445" spans="1:28" x14ac:dyDescent="0.35">
      <c r="A3445">
        <v>2009</v>
      </c>
      <c r="B3445" t="s">
        <v>47</v>
      </c>
      <c r="C3445" t="s">
        <v>61</v>
      </c>
      <c r="D3445">
        <v>26829</v>
      </c>
      <c r="E3445">
        <v>27982</v>
      </c>
      <c r="F3445">
        <v>344061</v>
      </c>
      <c r="G3445">
        <v>364150</v>
      </c>
      <c r="H3445">
        <v>222</v>
      </c>
      <c r="I3445">
        <v>0.8</v>
      </c>
      <c r="J3445">
        <v>1084</v>
      </c>
      <c r="K3445">
        <v>3.8</v>
      </c>
      <c r="L3445">
        <v>41298</v>
      </c>
      <c r="M3445">
        <v>3356</v>
      </c>
      <c r="N3445">
        <v>37942</v>
      </c>
      <c r="O3445">
        <v>0.9</v>
      </c>
      <c r="P3445">
        <v>11.3</v>
      </c>
      <c r="Q3445">
        <v>81476</v>
      </c>
      <c r="R3445">
        <v>26201</v>
      </c>
      <c r="S3445">
        <v>55275</v>
      </c>
      <c r="T3445">
        <v>7.2</v>
      </c>
      <c r="U3445">
        <v>22.4</v>
      </c>
      <c r="V3445">
        <v>-40178</v>
      </c>
      <c r="W3445">
        <v>-11.1</v>
      </c>
      <c r="X3445">
        <v>22.6</v>
      </c>
      <c r="Y3445">
        <v>908</v>
      </c>
      <c r="Z3445">
        <v>908</v>
      </c>
      <c r="AA3445">
        <v>23530</v>
      </c>
      <c r="AB3445">
        <v>0</v>
      </c>
    </row>
    <row r="3446" spans="1:28" x14ac:dyDescent="0.35">
      <c r="A3446">
        <v>2009</v>
      </c>
      <c r="B3446" t="s">
        <v>47</v>
      </c>
      <c r="C3446" t="s">
        <v>62</v>
      </c>
      <c r="D3446">
        <v>111990</v>
      </c>
      <c r="E3446">
        <v>117678</v>
      </c>
      <c r="F3446">
        <v>1435319</v>
      </c>
      <c r="G3446">
        <v>1514034</v>
      </c>
      <c r="H3446">
        <v>920</v>
      </c>
      <c r="I3446">
        <v>0.8</v>
      </c>
      <c r="J3446">
        <v>3822</v>
      </c>
      <c r="K3446">
        <v>3.2</v>
      </c>
      <c r="L3446">
        <v>148344</v>
      </c>
      <c r="M3446">
        <v>13903</v>
      </c>
      <c r="N3446">
        <v>134441</v>
      </c>
      <c r="O3446">
        <v>0.9</v>
      </c>
      <c r="P3446">
        <v>9.8000000000000007</v>
      </c>
      <c r="Q3446">
        <v>305774</v>
      </c>
      <c r="R3446">
        <v>88539</v>
      </c>
      <c r="S3446">
        <v>217235</v>
      </c>
      <c r="T3446">
        <v>5.8</v>
      </c>
      <c r="U3446">
        <v>20.2</v>
      </c>
      <c r="V3446">
        <v>-157430</v>
      </c>
      <c r="W3446">
        <v>-10.4</v>
      </c>
      <c r="X3446">
        <v>19.600000000000001</v>
      </c>
      <c r="Y3446">
        <v>2901</v>
      </c>
      <c r="Z3446">
        <v>2921</v>
      </c>
      <c r="AA3446">
        <v>74914</v>
      </c>
      <c r="AB3446">
        <v>0</v>
      </c>
    </row>
    <row r="3447" spans="1:28" x14ac:dyDescent="0.35">
      <c r="A3447">
        <v>2009</v>
      </c>
      <c r="B3447" t="s">
        <v>47</v>
      </c>
      <c r="C3447" t="s">
        <v>63</v>
      </c>
      <c r="D3447">
        <v>86422</v>
      </c>
      <c r="E3447">
        <v>89996</v>
      </c>
      <c r="F3447">
        <v>1105354</v>
      </c>
      <c r="G3447">
        <v>1162546</v>
      </c>
      <c r="H3447">
        <v>607</v>
      </c>
      <c r="I3447">
        <v>0.7</v>
      </c>
      <c r="J3447">
        <v>2070</v>
      </c>
      <c r="K3447">
        <v>2.2999999999999998</v>
      </c>
      <c r="L3447">
        <v>98089</v>
      </c>
      <c r="M3447">
        <v>9029</v>
      </c>
      <c r="N3447">
        <v>89060</v>
      </c>
      <c r="O3447">
        <v>0.8</v>
      </c>
      <c r="P3447">
        <v>8.4</v>
      </c>
      <c r="Q3447">
        <v>212472</v>
      </c>
      <c r="R3447">
        <v>49082</v>
      </c>
      <c r="S3447">
        <v>163390</v>
      </c>
      <c r="T3447">
        <v>4.2</v>
      </c>
      <c r="U3447">
        <v>18.3</v>
      </c>
      <c r="V3447">
        <v>-114383</v>
      </c>
      <c r="W3447">
        <v>-9.9</v>
      </c>
      <c r="X3447">
        <v>16.8</v>
      </c>
      <c r="Y3447">
        <v>1612</v>
      </c>
      <c r="Z3447">
        <v>1620</v>
      </c>
      <c r="AA3447">
        <v>41535</v>
      </c>
      <c r="AB3447">
        <v>0</v>
      </c>
    </row>
    <row r="3448" spans="1:28" x14ac:dyDescent="0.35">
      <c r="A3448">
        <v>2009</v>
      </c>
      <c r="B3448" t="s">
        <v>47</v>
      </c>
      <c r="C3448" t="s">
        <v>64</v>
      </c>
      <c r="D3448">
        <v>64931</v>
      </c>
      <c r="E3448">
        <v>67533</v>
      </c>
      <c r="F3448">
        <v>832526</v>
      </c>
      <c r="G3448">
        <v>874398</v>
      </c>
      <c r="H3448">
        <v>461</v>
      </c>
      <c r="I3448">
        <v>0.7</v>
      </c>
      <c r="J3448">
        <v>1589</v>
      </c>
      <c r="K3448">
        <v>2.2999999999999998</v>
      </c>
      <c r="L3448">
        <v>68509</v>
      </c>
      <c r="M3448">
        <v>7583</v>
      </c>
      <c r="N3448">
        <v>60926</v>
      </c>
      <c r="O3448">
        <v>0.9</v>
      </c>
      <c r="P3448">
        <v>7.8</v>
      </c>
      <c r="Q3448">
        <v>152252</v>
      </c>
      <c r="R3448">
        <v>35197</v>
      </c>
      <c r="S3448">
        <v>117055</v>
      </c>
      <c r="T3448">
        <v>4</v>
      </c>
      <c r="U3448">
        <v>17.399999999999999</v>
      </c>
      <c r="V3448">
        <v>-83743</v>
      </c>
      <c r="W3448">
        <v>-9.6</v>
      </c>
      <c r="X3448">
        <v>15.6</v>
      </c>
      <c r="Y3448">
        <v>1119</v>
      </c>
      <c r="Z3448">
        <v>1129</v>
      </c>
      <c r="AA3448">
        <v>28964</v>
      </c>
      <c r="AB3448">
        <v>0</v>
      </c>
    </row>
    <row r="3449" spans="1:28" x14ac:dyDescent="0.35">
      <c r="A3449">
        <v>2009</v>
      </c>
      <c r="B3449" t="s">
        <v>47</v>
      </c>
      <c r="C3449" t="s">
        <v>65</v>
      </c>
      <c r="D3449">
        <v>56817</v>
      </c>
      <c r="E3449">
        <v>60446</v>
      </c>
      <c r="F3449">
        <v>728546</v>
      </c>
      <c r="G3449">
        <v>762326</v>
      </c>
      <c r="H3449">
        <v>375</v>
      </c>
      <c r="I3449">
        <v>0.6</v>
      </c>
      <c r="J3449">
        <v>1186</v>
      </c>
      <c r="K3449">
        <v>1.9</v>
      </c>
      <c r="L3449">
        <v>55762</v>
      </c>
      <c r="M3449">
        <v>5829</v>
      </c>
      <c r="N3449">
        <v>49933</v>
      </c>
      <c r="O3449">
        <v>0.8</v>
      </c>
      <c r="P3449">
        <v>7.3</v>
      </c>
      <c r="Q3449">
        <v>123321</v>
      </c>
      <c r="R3449">
        <v>25924</v>
      </c>
      <c r="S3449">
        <v>97397</v>
      </c>
      <c r="T3449">
        <v>3.4</v>
      </c>
      <c r="U3449">
        <v>16.2</v>
      </c>
      <c r="V3449">
        <v>-67559</v>
      </c>
      <c r="W3449">
        <v>-8.9</v>
      </c>
      <c r="X3449">
        <v>14.6</v>
      </c>
      <c r="Y3449">
        <v>779</v>
      </c>
      <c r="Z3449">
        <v>797</v>
      </c>
      <c r="AA3449">
        <v>20376</v>
      </c>
      <c r="AB3449">
        <v>0</v>
      </c>
    </row>
    <row r="3450" spans="1:28" x14ac:dyDescent="0.35">
      <c r="A3450">
        <v>2009</v>
      </c>
      <c r="B3450" t="s">
        <v>47</v>
      </c>
      <c r="C3450" t="s">
        <v>66</v>
      </c>
      <c r="D3450">
        <v>56233</v>
      </c>
      <c r="E3450">
        <v>62600</v>
      </c>
      <c r="F3450">
        <v>726091</v>
      </c>
      <c r="G3450">
        <v>758642</v>
      </c>
      <c r="H3450">
        <v>423</v>
      </c>
      <c r="I3450">
        <v>0.7</v>
      </c>
      <c r="J3450">
        <v>1313</v>
      </c>
      <c r="K3450">
        <v>2.1</v>
      </c>
      <c r="L3450">
        <v>52147</v>
      </c>
      <c r="M3450">
        <v>5593</v>
      </c>
      <c r="N3450">
        <v>46554</v>
      </c>
      <c r="O3450">
        <v>0.7</v>
      </c>
      <c r="P3450">
        <v>6.9</v>
      </c>
      <c r="Q3450">
        <v>117249</v>
      </c>
      <c r="R3450">
        <v>26058</v>
      </c>
      <c r="S3450">
        <v>91191</v>
      </c>
      <c r="T3450">
        <v>3.4</v>
      </c>
      <c r="U3450">
        <v>15.5</v>
      </c>
      <c r="V3450">
        <v>-65102</v>
      </c>
      <c r="W3450">
        <v>-8.6</v>
      </c>
      <c r="X3450">
        <v>13.8</v>
      </c>
      <c r="Y3450">
        <v>741</v>
      </c>
      <c r="Z3450">
        <v>785</v>
      </c>
      <c r="AA3450">
        <v>19290</v>
      </c>
      <c r="AB3450">
        <v>0</v>
      </c>
    </row>
    <row r="3451" spans="1:28" x14ac:dyDescent="0.35">
      <c r="A3451">
        <v>2009</v>
      </c>
      <c r="B3451" t="s">
        <v>47</v>
      </c>
      <c r="C3451" t="s">
        <v>45</v>
      </c>
      <c r="D3451">
        <v>78213</v>
      </c>
      <c r="E3451">
        <v>88530</v>
      </c>
      <c r="F3451">
        <v>1024457</v>
      </c>
      <c r="G3451">
        <v>1067635</v>
      </c>
      <c r="H3451">
        <v>550</v>
      </c>
      <c r="I3451">
        <v>0.6</v>
      </c>
      <c r="J3451">
        <v>1985</v>
      </c>
      <c r="K3451">
        <v>2.2000000000000002</v>
      </c>
      <c r="L3451">
        <v>68038</v>
      </c>
      <c r="M3451">
        <v>6427</v>
      </c>
      <c r="N3451">
        <v>61611</v>
      </c>
      <c r="O3451">
        <v>0.6</v>
      </c>
      <c r="P3451">
        <v>6.4</v>
      </c>
      <c r="Q3451">
        <v>154393</v>
      </c>
      <c r="R3451">
        <v>35299</v>
      </c>
      <c r="S3451">
        <v>119094</v>
      </c>
      <c r="T3451">
        <v>3.3</v>
      </c>
      <c r="U3451">
        <v>14.5</v>
      </c>
      <c r="V3451">
        <v>-86355</v>
      </c>
      <c r="W3451">
        <v>-8.1</v>
      </c>
      <c r="X3451">
        <v>12.8</v>
      </c>
      <c r="Y3451">
        <v>917</v>
      </c>
      <c r="Z3451">
        <v>968</v>
      </c>
      <c r="AA3451">
        <v>24130</v>
      </c>
      <c r="AB3451">
        <v>0</v>
      </c>
    </row>
    <row r="3452" spans="1:28" x14ac:dyDescent="0.35">
      <c r="A3452">
        <v>2009</v>
      </c>
      <c r="B3452" t="s">
        <v>48</v>
      </c>
      <c r="C3452" t="s">
        <v>44</v>
      </c>
      <c r="D3452">
        <v>5824</v>
      </c>
      <c r="E3452">
        <v>6978</v>
      </c>
      <c r="F3452">
        <v>335631</v>
      </c>
      <c r="G3452">
        <v>169209</v>
      </c>
      <c r="H3452">
        <v>6931</v>
      </c>
      <c r="I3452">
        <v>198.7</v>
      </c>
      <c r="J3452">
        <v>0</v>
      </c>
      <c r="K3452">
        <v>0</v>
      </c>
      <c r="L3452">
        <v>332845</v>
      </c>
      <c r="M3452">
        <v>332845</v>
      </c>
      <c r="N3452">
        <v>0</v>
      </c>
      <c r="O3452">
        <v>196.7</v>
      </c>
      <c r="P3452">
        <v>196.7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332845</v>
      </c>
      <c r="W3452">
        <v>196.7</v>
      </c>
      <c r="X3452">
        <v>0</v>
      </c>
      <c r="AB3452">
        <v>0</v>
      </c>
    </row>
    <row r="3453" spans="1:28" x14ac:dyDescent="0.35">
      <c r="A3453">
        <v>2009</v>
      </c>
      <c r="B3453" t="s">
        <v>48</v>
      </c>
      <c r="C3453" t="s">
        <v>57</v>
      </c>
      <c r="D3453">
        <v>15043</v>
      </c>
      <c r="E3453">
        <v>16534</v>
      </c>
      <c r="F3453">
        <v>445517</v>
      </c>
      <c r="G3453">
        <v>465897</v>
      </c>
      <c r="H3453">
        <v>290</v>
      </c>
      <c r="I3453">
        <v>1.7</v>
      </c>
      <c r="J3453">
        <v>1084</v>
      </c>
      <c r="K3453">
        <v>6.4</v>
      </c>
      <c r="L3453">
        <v>98357</v>
      </c>
      <c r="M3453">
        <v>2549</v>
      </c>
      <c r="N3453">
        <v>95808</v>
      </c>
      <c r="O3453">
        <v>0.5</v>
      </c>
      <c r="P3453">
        <v>21.1</v>
      </c>
      <c r="Q3453">
        <v>139116</v>
      </c>
      <c r="R3453">
        <v>58505</v>
      </c>
      <c r="S3453">
        <v>80611</v>
      </c>
      <c r="T3453">
        <v>12.6</v>
      </c>
      <c r="U3453">
        <v>29.9</v>
      </c>
      <c r="V3453">
        <v>-40759</v>
      </c>
      <c r="W3453">
        <v>-8.8000000000000007</v>
      </c>
      <c r="X3453">
        <v>42.2</v>
      </c>
      <c r="Y3453">
        <v>920</v>
      </c>
      <c r="Z3453">
        <v>924</v>
      </c>
      <c r="AA3453">
        <v>53171</v>
      </c>
      <c r="AB3453">
        <v>0</v>
      </c>
    </row>
    <row r="3454" spans="1:28" x14ac:dyDescent="0.35">
      <c r="A3454">
        <v>2009</v>
      </c>
      <c r="B3454" t="s">
        <v>48</v>
      </c>
      <c r="C3454" t="s">
        <v>58</v>
      </c>
      <c r="D3454">
        <v>15421</v>
      </c>
      <c r="E3454">
        <v>16692</v>
      </c>
      <c r="F3454">
        <v>446144</v>
      </c>
      <c r="G3454">
        <v>468202</v>
      </c>
      <c r="H3454">
        <v>284</v>
      </c>
      <c r="I3454">
        <v>1.7</v>
      </c>
      <c r="J3454">
        <v>762</v>
      </c>
      <c r="K3454">
        <v>4.5</v>
      </c>
      <c r="L3454">
        <v>68865</v>
      </c>
      <c r="M3454">
        <v>4558</v>
      </c>
      <c r="N3454">
        <v>64307</v>
      </c>
      <c r="O3454">
        <v>1</v>
      </c>
      <c r="P3454">
        <v>14.7</v>
      </c>
      <c r="Q3454">
        <v>112981</v>
      </c>
      <c r="R3454">
        <v>38468</v>
      </c>
      <c r="S3454">
        <v>74513</v>
      </c>
      <c r="T3454">
        <v>8.1999999999999993</v>
      </c>
      <c r="U3454">
        <v>24.1</v>
      </c>
      <c r="V3454">
        <v>-44116</v>
      </c>
      <c r="W3454">
        <v>-9.4</v>
      </c>
      <c r="X3454">
        <v>29.4</v>
      </c>
      <c r="Y3454">
        <v>604</v>
      </c>
      <c r="Z3454">
        <v>604</v>
      </c>
      <c r="AA3454">
        <v>34189</v>
      </c>
      <c r="AB3454">
        <v>0</v>
      </c>
    </row>
    <row r="3455" spans="1:28" x14ac:dyDescent="0.35">
      <c r="A3455">
        <v>2009</v>
      </c>
      <c r="B3455" t="s">
        <v>48</v>
      </c>
      <c r="C3455" t="s">
        <v>59</v>
      </c>
      <c r="D3455">
        <v>16623</v>
      </c>
      <c r="E3455">
        <v>19659</v>
      </c>
      <c r="F3455">
        <v>478727</v>
      </c>
      <c r="G3455">
        <v>503645</v>
      </c>
      <c r="H3455">
        <v>299</v>
      </c>
      <c r="I3455">
        <v>1.5</v>
      </c>
      <c r="J3455">
        <v>812</v>
      </c>
      <c r="K3455">
        <v>4.0999999999999996</v>
      </c>
      <c r="L3455">
        <v>61242</v>
      </c>
      <c r="M3455">
        <v>5365</v>
      </c>
      <c r="N3455">
        <v>55877</v>
      </c>
      <c r="O3455">
        <v>1.1000000000000001</v>
      </c>
      <c r="P3455">
        <v>12.2</v>
      </c>
      <c r="Q3455">
        <v>111077</v>
      </c>
      <c r="R3455">
        <v>37171</v>
      </c>
      <c r="S3455">
        <v>73906</v>
      </c>
      <c r="T3455">
        <v>7.4</v>
      </c>
      <c r="U3455">
        <v>22.1</v>
      </c>
      <c r="V3455">
        <v>-49835</v>
      </c>
      <c r="W3455">
        <v>-9.9</v>
      </c>
      <c r="X3455">
        <v>24.4</v>
      </c>
      <c r="Y3455">
        <v>551</v>
      </c>
      <c r="Z3455">
        <v>568</v>
      </c>
      <c r="AA3455">
        <v>31636</v>
      </c>
      <c r="AB3455">
        <v>0</v>
      </c>
    </row>
    <row r="3456" spans="1:28" x14ac:dyDescent="0.35">
      <c r="A3456">
        <v>2009</v>
      </c>
      <c r="B3456" t="s">
        <v>48</v>
      </c>
      <c r="C3456" t="s">
        <v>60</v>
      </c>
      <c r="D3456">
        <v>15491</v>
      </c>
      <c r="E3456">
        <v>17348</v>
      </c>
      <c r="F3456">
        <v>444895</v>
      </c>
      <c r="G3456">
        <v>469356</v>
      </c>
      <c r="H3456">
        <v>263</v>
      </c>
      <c r="I3456">
        <v>1.5</v>
      </c>
      <c r="J3456">
        <v>655</v>
      </c>
      <c r="K3456">
        <v>3.7</v>
      </c>
      <c r="L3456">
        <v>50987</v>
      </c>
      <c r="M3456">
        <v>4967</v>
      </c>
      <c r="N3456">
        <v>46020</v>
      </c>
      <c r="O3456">
        <v>1.1000000000000001</v>
      </c>
      <c r="P3456">
        <v>10.9</v>
      </c>
      <c r="Q3456">
        <v>99908</v>
      </c>
      <c r="R3456">
        <v>31855</v>
      </c>
      <c r="S3456">
        <v>68053</v>
      </c>
      <c r="T3456">
        <v>6.8</v>
      </c>
      <c r="U3456">
        <v>21.3</v>
      </c>
      <c r="V3456">
        <v>-48921</v>
      </c>
      <c r="W3456">
        <v>-10.4</v>
      </c>
      <c r="X3456">
        <v>21.8</v>
      </c>
      <c r="Y3456">
        <v>486</v>
      </c>
      <c r="Z3456">
        <v>507</v>
      </c>
      <c r="AA3456">
        <v>27848</v>
      </c>
      <c r="AB3456">
        <v>0</v>
      </c>
    </row>
    <row r="3457" spans="1:28" x14ac:dyDescent="0.35">
      <c r="A3457">
        <v>2009</v>
      </c>
      <c r="B3457" t="s">
        <v>48</v>
      </c>
      <c r="C3457" t="s">
        <v>61</v>
      </c>
      <c r="D3457">
        <v>14412</v>
      </c>
      <c r="E3457">
        <v>16725</v>
      </c>
      <c r="F3457">
        <v>415972</v>
      </c>
      <c r="G3457">
        <v>437335</v>
      </c>
      <c r="H3457">
        <v>268</v>
      </c>
      <c r="I3457">
        <v>1.6</v>
      </c>
      <c r="J3457">
        <v>512</v>
      </c>
      <c r="K3457">
        <v>3</v>
      </c>
      <c r="L3457">
        <v>45782</v>
      </c>
      <c r="M3457">
        <v>4313</v>
      </c>
      <c r="N3457">
        <v>41469</v>
      </c>
      <c r="O3457">
        <v>1</v>
      </c>
      <c r="P3457">
        <v>10.5</v>
      </c>
      <c r="Q3457">
        <v>88507</v>
      </c>
      <c r="R3457">
        <v>26152</v>
      </c>
      <c r="S3457">
        <v>62355</v>
      </c>
      <c r="T3457">
        <v>6</v>
      </c>
      <c r="U3457">
        <v>20.2</v>
      </c>
      <c r="V3457">
        <v>-42725</v>
      </c>
      <c r="W3457">
        <v>-9.6999999999999993</v>
      </c>
      <c r="X3457">
        <v>21</v>
      </c>
      <c r="Y3457">
        <v>398</v>
      </c>
      <c r="Z3457">
        <v>405</v>
      </c>
      <c r="AA3457">
        <v>23152</v>
      </c>
      <c r="AB3457">
        <v>0</v>
      </c>
    </row>
    <row r="3458" spans="1:28" x14ac:dyDescent="0.35">
      <c r="A3458">
        <v>2009</v>
      </c>
      <c r="B3458" t="s">
        <v>48</v>
      </c>
      <c r="C3458" t="s">
        <v>62</v>
      </c>
      <c r="D3458">
        <v>63196</v>
      </c>
      <c r="E3458">
        <v>75150</v>
      </c>
      <c r="F3458">
        <v>1825852</v>
      </c>
      <c r="G3458">
        <v>1913374</v>
      </c>
      <c r="H3458">
        <v>1097</v>
      </c>
      <c r="I3458">
        <v>1.5</v>
      </c>
      <c r="J3458">
        <v>2057</v>
      </c>
      <c r="K3458">
        <v>2.7</v>
      </c>
      <c r="L3458">
        <v>174265</v>
      </c>
      <c r="M3458">
        <v>20486</v>
      </c>
      <c r="N3458">
        <v>153779</v>
      </c>
      <c r="O3458">
        <v>1.1000000000000001</v>
      </c>
      <c r="P3458">
        <v>9.1</v>
      </c>
      <c r="Q3458">
        <v>349309</v>
      </c>
      <c r="R3458">
        <v>90673</v>
      </c>
      <c r="S3458">
        <v>258636</v>
      </c>
      <c r="T3458">
        <v>4.7</v>
      </c>
      <c r="U3458">
        <v>18.3</v>
      </c>
      <c r="V3458">
        <v>-175044</v>
      </c>
      <c r="W3458">
        <v>-9.1999999999999993</v>
      </c>
      <c r="X3458">
        <v>18.2</v>
      </c>
      <c r="Y3458">
        <v>1303</v>
      </c>
      <c r="Z3458">
        <v>1365</v>
      </c>
      <c r="AA3458">
        <v>75035</v>
      </c>
      <c r="AB3458">
        <v>0</v>
      </c>
    </row>
    <row r="3459" spans="1:28" x14ac:dyDescent="0.35">
      <c r="A3459">
        <v>2009</v>
      </c>
      <c r="B3459" t="s">
        <v>48</v>
      </c>
      <c r="C3459" t="s">
        <v>63</v>
      </c>
      <c r="D3459">
        <v>50432</v>
      </c>
      <c r="E3459">
        <v>58897</v>
      </c>
      <c r="F3459">
        <v>1446604</v>
      </c>
      <c r="G3459">
        <v>1519317</v>
      </c>
      <c r="H3459">
        <v>702</v>
      </c>
      <c r="I3459">
        <v>1.2</v>
      </c>
      <c r="J3459">
        <v>1233</v>
      </c>
      <c r="K3459">
        <v>2.1</v>
      </c>
      <c r="L3459">
        <v>116466</v>
      </c>
      <c r="M3459">
        <v>12559</v>
      </c>
      <c r="N3459">
        <v>103907</v>
      </c>
      <c r="O3459">
        <v>0.8</v>
      </c>
      <c r="P3459">
        <v>7.7</v>
      </c>
      <c r="Q3459">
        <v>261891</v>
      </c>
      <c r="R3459">
        <v>52730</v>
      </c>
      <c r="S3459">
        <v>209161</v>
      </c>
      <c r="T3459">
        <v>3.5</v>
      </c>
      <c r="U3459">
        <v>17.2</v>
      </c>
      <c r="V3459">
        <v>-145425</v>
      </c>
      <c r="W3459">
        <v>-9.5</v>
      </c>
      <c r="X3459">
        <v>15.4</v>
      </c>
      <c r="Y3459">
        <v>726</v>
      </c>
      <c r="Z3459">
        <v>749</v>
      </c>
      <c r="AA3459">
        <v>42116</v>
      </c>
      <c r="AB3459">
        <v>0</v>
      </c>
    </row>
    <row r="3460" spans="1:28" x14ac:dyDescent="0.35">
      <c r="A3460">
        <v>2009</v>
      </c>
      <c r="B3460" t="s">
        <v>48</v>
      </c>
      <c r="C3460" t="s">
        <v>64</v>
      </c>
      <c r="D3460">
        <v>39321</v>
      </c>
      <c r="E3460">
        <v>45532</v>
      </c>
      <c r="F3460">
        <v>1127290</v>
      </c>
      <c r="G3460">
        <v>1185182</v>
      </c>
      <c r="H3460">
        <v>580</v>
      </c>
      <c r="I3460">
        <v>1.3</v>
      </c>
      <c r="J3460">
        <v>846</v>
      </c>
      <c r="K3460">
        <v>1.9</v>
      </c>
      <c r="L3460">
        <v>81823</v>
      </c>
      <c r="M3460">
        <v>10617</v>
      </c>
      <c r="N3460">
        <v>71206</v>
      </c>
      <c r="O3460">
        <v>0.9</v>
      </c>
      <c r="P3460">
        <v>6.9</v>
      </c>
      <c r="Q3460">
        <v>197607</v>
      </c>
      <c r="R3460">
        <v>37659</v>
      </c>
      <c r="S3460">
        <v>159948</v>
      </c>
      <c r="T3460">
        <v>3.2</v>
      </c>
      <c r="U3460">
        <v>16.7</v>
      </c>
      <c r="V3460">
        <v>-115784</v>
      </c>
      <c r="W3460">
        <v>-9.8000000000000007</v>
      </c>
      <c r="X3460">
        <v>13.8</v>
      </c>
      <c r="Y3460">
        <v>523</v>
      </c>
      <c r="Z3460">
        <v>537</v>
      </c>
      <c r="AA3460">
        <v>30418</v>
      </c>
      <c r="AB3460">
        <v>0</v>
      </c>
    </row>
    <row r="3461" spans="1:28" x14ac:dyDescent="0.35">
      <c r="A3461">
        <v>2009</v>
      </c>
      <c r="B3461" t="s">
        <v>48</v>
      </c>
      <c r="C3461" t="s">
        <v>65</v>
      </c>
      <c r="D3461">
        <v>36387</v>
      </c>
      <c r="E3461">
        <v>45080</v>
      </c>
      <c r="F3461">
        <v>1051798</v>
      </c>
      <c r="G3461">
        <v>1104169</v>
      </c>
      <c r="H3461">
        <v>571</v>
      </c>
      <c r="I3461">
        <v>1.3</v>
      </c>
      <c r="J3461">
        <v>941</v>
      </c>
      <c r="K3461">
        <v>2.1</v>
      </c>
      <c r="L3461">
        <v>70780</v>
      </c>
      <c r="M3461">
        <v>9893</v>
      </c>
      <c r="N3461">
        <v>60887</v>
      </c>
      <c r="O3461">
        <v>0.9</v>
      </c>
      <c r="P3461">
        <v>6.4</v>
      </c>
      <c r="Q3461">
        <v>175522</v>
      </c>
      <c r="R3461">
        <v>34855</v>
      </c>
      <c r="S3461">
        <v>140667</v>
      </c>
      <c r="T3461">
        <v>3.2</v>
      </c>
      <c r="U3461">
        <v>15.9</v>
      </c>
      <c r="V3461">
        <v>-104742</v>
      </c>
      <c r="W3461">
        <v>-9.5</v>
      </c>
      <c r="X3461">
        <v>12.8</v>
      </c>
      <c r="Y3461">
        <v>433</v>
      </c>
      <c r="Z3461">
        <v>479</v>
      </c>
      <c r="AA3461">
        <v>25212</v>
      </c>
      <c r="AB3461">
        <v>0</v>
      </c>
    </row>
    <row r="3462" spans="1:28" x14ac:dyDescent="0.35">
      <c r="A3462">
        <v>2009</v>
      </c>
      <c r="B3462" t="s">
        <v>48</v>
      </c>
      <c r="C3462" t="s">
        <v>66</v>
      </c>
      <c r="D3462">
        <v>39816</v>
      </c>
      <c r="E3462">
        <v>55251</v>
      </c>
      <c r="F3462">
        <v>1163996</v>
      </c>
      <c r="G3462">
        <v>1215497</v>
      </c>
      <c r="H3462">
        <v>740</v>
      </c>
      <c r="I3462">
        <v>1.3</v>
      </c>
      <c r="J3462">
        <v>1104</v>
      </c>
      <c r="K3462">
        <v>2</v>
      </c>
      <c r="L3462">
        <v>75489</v>
      </c>
      <c r="M3462">
        <v>11517</v>
      </c>
      <c r="N3462">
        <v>63972</v>
      </c>
      <c r="O3462">
        <v>0.9</v>
      </c>
      <c r="P3462">
        <v>6.2</v>
      </c>
      <c r="Q3462">
        <v>178490</v>
      </c>
      <c r="R3462">
        <v>35621</v>
      </c>
      <c r="S3462">
        <v>142869</v>
      </c>
      <c r="T3462">
        <v>2.9</v>
      </c>
      <c r="U3462">
        <v>14.7</v>
      </c>
      <c r="V3462">
        <v>-103001</v>
      </c>
      <c r="W3462">
        <v>-8.5</v>
      </c>
      <c r="X3462">
        <v>12.4</v>
      </c>
      <c r="Y3462">
        <v>380</v>
      </c>
      <c r="Z3462">
        <v>404</v>
      </c>
      <c r="AA3462">
        <v>22003</v>
      </c>
      <c r="AB3462">
        <v>0</v>
      </c>
    </row>
    <row r="3463" spans="1:28" x14ac:dyDescent="0.35">
      <c r="A3463">
        <v>2009</v>
      </c>
      <c r="B3463" t="s">
        <v>48</v>
      </c>
      <c r="C3463" t="s">
        <v>45</v>
      </c>
      <c r="D3463">
        <v>68148</v>
      </c>
      <c r="E3463">
        <v>96598</v>
      </c>
      <c r="F3463">
        <v>2041643</v>
      </c>
      <c r="G3463">
        <v>2122536</v>
      </c>
      <c r="H3463">
        <v>1019</v>
      </c>
      <c r="I3463">
        <v>1.1000000000000001</v>
      </c>
      <c r="J3463">
        <v>1873</v>
      </c>
      <c r="K3463">
        <v>1.9</v>
      </c>
      <c r="L3463">
        <v>118661</v>
      </c>
      <c r="M3463">
        <v>17579</v>
      </c>
      <c r="N3463">
        <v>101082</v>
      </c>
      <c r="O3463">
        <v>0.8</v>
      </c>
      <c r="P3463">
        <v>5.6</v>
      </c>
      <c r="Q3463">
        <v>280446</v>
      </c>
      <c r="R3463">
        <v>52559</v>
      </c>
      <c r="S3463">
        <v>227887</v>
      </c>
      <c r="T3463">
        <v>2.5</v>
      </c>
      <c r="U3463">
        <v>13.2</v>
      </c>
      <c r="V3463">
        <v>-161785</v>
      </c>
      <c r="W3463">
        <v>-7.6</v>
      </c>
      <c r="X3463">
        <v>11.2</v>
      </c>
      <c r="Y3463">
        <v>518</v>
      </c>
      <c r="Z3463">
        <v>566</v>
      </c>
      <c r="AA3463">
        <v>30786</v>
      </c>
      <c r="AB3463">
        <v>0</v>
      </c>
    </row>
    <row r="3464" spans="1:28" x14ac:dyDescent="0.35">
      <c r="A3464">
        <v>2009</v>
      </c>
      <c r="B3464" t="s">
        <v>49</v>
      </c>
      <c r="C3464" t="s">
        <v>44</v>
      </c>
      <c r="D3464">
        <v>1187</v>
      </c>
      <c r="E3464">
        <v>2053</v>
      </c>
      <c r="F3464">
        <v>157390</v>
      </c>
      <c r="G3464">
        <v>79686</v>
      </c>
      <c r="H3464">
        <v>2039</v>
      </c>
      <c r="I3464">
        <v>198.6</v>
      </c>
      <c r="J3464">
        <v>0</v>
      </c>
      <c r="K3464">
        <v>0</v>
      </c>
      <c r="L3464">
        <v>155408</v>
      </c>
      <c r="M3464">
        <v>155408</v>
      </c>
      <c r="N3464">
        <v>0</v>
      </c>
      <c r="O3464">
        <v>195</v>
      </c>
      <c r="P3464">
        <v>195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155408</v>
      </c>
      <c r="W3464">
        <v>195</v>
      </c>
      <c r="X3464">
        <v>0</v>
      </c>
      <c r="AB3464">
        <v>0</v>
      </c>
    </row>
    <row r="3465" spans="1:28" x14ac:dyDescent="0.35">
      <c r="A3465">
        <v>2009</v>
      </c>
      <c r="B3465" t="s">
        <v>49</v>
      </c>
      <c r="C3465" t="s">
        <v>57</v>
      </c>
      <c r="D3465">
        <v>3397</v>
      </c>
      <c r="E3465">
        <v>4617</v>
      </c>
      <c r="F3465">
        <v>230177</v>
      </c>
      <c r="G3465">
        <v>245529</v>
      </c>
      <c r="H3465">
        <v>164</v>
      </c>
      <c r="I3465">
        <v>3.5</v>
      </c>
      <c r="J3465">
        <v>337</v>
      </c>
      <c r="K3465">
        <v>7.2</v>
      </c>
      <c r="L3465">
        <v>52835</v>
      </c>
      <c r="M3465">
        <v>3202</v>
      </c>
      <c r="N3465">
        <v>49633</v>
      </c>
      <c r="O3465">
        <v>1.3</v>
      </c>
      <c r="P3465">
        <v>21.5</v>
      </c>
      <c r="Q3465">
        <v>83538</v>
      </c>
      <c r="R3465">
        <v>38741</v>
      </c>
      <c r="S3465">
        <v>44797</v>
      </c>
      <c r="T3465">
        <v>15.8</v>
      </c>
      <c r="U3465">
        <v>34</v>
      </c>
      <c r="V3465">
        <v>-30703</v>
      </c>
      <c r="W3465">
        <v>-12.5</v>
      </c>
      <c r="X3465">
        <v>43</v>
      </c>
      <c r="Y3465">
        <v>254</v>
      </c>
      <c r="Z3465">
        <v>279</v>
      </c>
      <c r="AA3465">
        <v>33915</v>
      </c>
      <c r="AB3465">
        <v>0</v>
      </c>
    </row>
    <row r="3466" spans="1:28" x14ac:dyDescent="0.35">
      <c r="A3466">
        <v>2009</v>
      </c>
      <c r="B3466" t="s">
        <v>49</v>
      </c>
      <c r="C3466" t="s">
        <v>58</v>
      </c>
      <c r="D3466">
        <v>3473</v>
      </c>
      <c r="E3466">
        <v>4370</v>
      </c>
      <c r="F3466">
        <v>232105</v>
      </c>
      <c r="G3466">
        <v>243636</v>
      </c>
      <c r="H3466">
        <v>187</v>
      </c>
      <c r="I3466">
        <v>4.3</v>
      </c>
      <c r="J3466">
        <v>218</v>
      </c>
      <c r="K3466">
        <v>5</v>
      </c>
      <c r="L3466">
        <v>36811</v>
      </c>
      <c r="M3466">
        <v>3985</v>
      </c>
      <c r="N3466">
        <v>32826</v>
      </c>
      <c r="O3466">
        <v>1.6</v>
      </c>
      <c r="P3466">
        <v>15.1</v>
      </c>
      <c r="Q3466">
        <v>59872</v>
      </c>
      <c r="R3466">
        <v>20637</v>
      </c>
      <c r="S3466">
        <v>39235</v>
      </c>
      <c r="T3466">
        <v>8.5</v>
      </c>
      <c r="U3466">
        <v>24.6</v>
      </c>
      <c r="V3466">
        <v>-23061</v>
      </c>
      <c r="W3466">
        <v>-9.5</v>
      </c>
      <c r="X3466">
        <v>30.2</v>
      </c>
      <c r="Y3466">
        <v>132</v>
      </c>
      <c r="Z3466">
        <v>132</v>
      </c>
      <c r="AA3466">
        <v>17303</v>
      </c>
      <c r="AB3466">
        <v>0</v>
      </c>
    </row>
    <row r="3467" spans="1:28" x14ac:dyDescent="0.35">
      <c r="A3467">
        <v>2009</v>
      </c>
      <c r="B3467" t="s">
        <v>49</v>
      </c>
      <c r="C3467" t="s">
        <v>59</v>
      </c>
      <c r="D3467">
        <v>4156</v>
      </c>
      <c r="E3467">
        <v>6808</v>
      </c>
      <c r="F3467">
        <v>276839</v>
      </c>
      <c r="G3467">
        <v>287955</v>
      </c>
      <c r="H3467">
        <v>136</v>
      </c>
      <c r="I3467">
        <v>2</v>
      </c>
      <c r="J3467">
        <v>263</v>
      </c>
      <c r="K3467">
        <v>3.8</v>
      </c>
      <c r="L3467">
        <v>37679</v>
      </c>
      <c r="M3467">
        <v>2803</v>
      </c>
      <c r="N3467">
        <v>34876</v>
      </c>
      <c r="O3467">
        <v>1</v>
      </c>
      <c r="P3467">
        <v>13.1</v>
      </c>
      <c r="Q3467">
        <v>59911</v>
      </c>
      <c r="R3467">
        <v>17901</v>
      </c>
      <c r="S3467">
        <v>42010</v>
      </c>
      <c r="T3467">
        <v>6.2</v>
      </c>
      <c r="U3467">
        <v>20.8</v>
      </c>
      <c r="V3467">
        <v>-22232</v>
      </c>
      <c r="W3467">
        <v>-7.7</v>
      </c>
      <c r="X3467">
        <v>26.2</v>
      </c>
      <c r="Y3467">
        <v>99</v>
      </c>
      <c r="Z3467">
        <v>166</v>
      </c>
      <c r="AA3467">
        <v>13668</v>
      </c>
      <c r="AB3467">
        <v>0</v>
      </c>
    </row>
    <row r="3468" spans="1:28" x14ac:dyDescent="0.35">
      <c r="A3468">
        <v>2009</v>
      </c>
      <c r="B3468" t="s">
        <v>49</v>
      </c>
      <c r="C3468" t="s">
        <v>60</v>
      </c>
      <c r="D3468">
        <v>3918</v>
      </c>
      <c r="E3468">
        <v>5246</v>
      </c>
      <c r="F3468">
        <v>258889</v>
      </c>
      <c r="G3468">
        <v>270993</v>
      </c>
      <c r="H3468">
        <v>85</v>
      </c>
      <c r="I3468">
        <v>1.6</v>
      </c>
      <c r="J3468">
        <v>139</v>
      </c>
      <c r="K3468">
        <v>2.6</v>
      </c>
      <c r="L3468">
        <v>32277</v>
      </c>
      <c r="M3468">
        <v>2908</v>
      </c>
      <c r="N3468">
        <v>29369</v>
      </c>
      <c r="O3468">
        <v>1.1000000000000001</v>
      </c>
      <c r="P3468">
        <v>11.9</v>
      </c>
      <c r="Q3468">
        <v>56484</v>
      </c>
      <c r="R3468">
        <v>14416</v>
      </c>
      <c r="S3468">
        <v>42068</v>
      </c>
      <c r="T3468">
        <v>5.3</v>
      </c>
      <c r="U3468">
        <v>20.8</v>
      </c>
      <c r="V3468">
        <v>-24207</v>
      </c>
      <c r="W3468">
        <v>-8.9</v>
      </c>
      <c r="X3468">
        <v>23.8</v>
      </c>
      <c r="Y3468">
        <v>91</v>
      </c>
      <c r="Z3468">
        <v>91</v>
      </c>
      <c r="AA3468">
        <v>12533</v>
      </c>
      <c r="AB3468">
        <v>0</v>
      </c>
    </row>
    <row r="3469" spans="1:28" x14ac:dyDescent="0.35">
      <c r="A3469">
        <v>2009</v>
      </c>
      <c r="B3469" t="s">
        <v>49</v>
      </c>
      <c r="C3469" t="s">
        <v>61</v>
      </c>
      <c r="D3469">
        <v>3956</v>
      </c>
      <c r="E3469">
        <v>5805</v>
      </c>
      <c r="F3469">
        <v>263100</v>
      </c>
      <c r="G3469">
        <v>275124</v>
      </c>
      <c r="H3469">
        <v>175</v>
      </c>
      <c r="I3469">
        <v>3</v>
      </c>
      <c r="J3469">
        <v>161</v>
      </c>
      <c r="K3469">
        <v>2.8</v>
      </c>
      <c r="L3469">
        <v>30085</v>
      </c>
      <c r="M3469">
        <v>2603</v>
      </c>
      <c r="N3469">
        <v>27482</v>
      </c>
      <c r="O3469">
        <v>0.9</v>
      </c>
      <c r="P3469">
        <v>10.9</v>
      </c>
      <c r="Q3469">
        <v>54132</v>
      </c>
      <c r="R3469">
        <v>14687</v>
      </c>
      <c r="S3469">
        <v>39445</v>
      </c>
      <c r="T3469">
        <v>5.3</v>
      </c>
      <c r="U3469">
        <v>19.7</v>
      </c>
      <c r="V3469">
        <v>-24047</v>
      </c>
      <c r="W3469">
        <v>-8.8000000000000007</v>
      </c>
      <c r="X3469">
        <v>21.8</v>
      </c>
      <c r="Y3469">
        <v>90</v>
      </c>
      <c r="Z3469">
        <v>99</v>
      </c>
      <c r="AA3469">
        <v>11598</v>
      </c>
      <c r="AB3469">
        <v>0</v>
      </c>
    </row>
    <row r="3470" spans="1:28" x14ac:dyDescent="0.35">
      <c r="A3470">
        <v>2009</v>
      </c>
      <c r="B3470" t="s">
        <v>49</v>
      </c>
      <c r="C3470" t="s">
        <v>62</v>
      </c>
      <c r="D3470">
        <v>18033</v>
      </c>
      <c r="E3470">
        <v>27636</v>
      </c>
      <c r="F3470">
        <v>1188109</v>
      </c>
      <c r="G3470">
        <v>1245670</v>
      </c>
      <c r="H3470">
        <v>581</v>
      </c>
      <c r="I3470">
        <v>2.1</v>
      </c>
      <c r="J3470">
        <v>720</v>
      </c>
      <c r="K3470">
        <v>2.6</v>
      </c>
      <c r="L3470">
        <v>117295</v>
      </c>
      <c r="M3470">
        <v>15342</v>
      </c>
      <c r="N3470">
        <v>101953</v>
      </c>
      <c r="O3470">
        <v>1.2</v>
      </c>
      <c r="P3470">
        <v>9.4</v>
      </c>
      <c r="Q3470">
        <v>232416</v>
      </c>
      <c r="R3470">
        <v>53423</v>
      </c>
      <c r="S3470">
        <v>178993</v>
      </c>
      <c r="T3470">
        <v>4.3</v>
      </c>
      <c r="U3470">
        <v>18.7</v>
      </c>
      <c r="V3470">
        <v>-115121</v>
      </c>
      <c r="W3470">
        <v>-9.3000000000000007</v>
      </c>
      <c r="X3470">
        <v>18.8</v>
      </c>
      <c r="Y3470">
        <v>311</v>
      </c>
      <c r="Z3470">
        <v>339</v>
      </c>
      <c r="AA3470">
        <v>41957</v>
      </c>
      <c r="AB3470">
        <v>0</v>
      </c>
    </row>
    <row r="3471" spans="1:28" x14ac:dyDescent="0.35">
      <c r="A3471">
        <v>2009</v>
      </c>
      <c r="B3471" t="s">
        <v>49</v>
      </c>
      <c r="C3471" t="s">
        <v>63</v>
      </c>
      <c r="D3471">
        <v>14527</v>
      </c>
      <c r="E3471">
        <v>22593</v>
      </c>
      <c r="F3471">
        <v>950842</v>
      </c>
      <c r="G3471">
        <v>998294</v>
      </c>
      <c r="H3471">
        <v>413</v>
      </c>
      <c r="I3471">
        <v>1.8</v>
      </c>
      <c r="J3471">
        <v>547</v>
      </c>
      <c r="K3471">
        <v>2.4</v>
      </c>
      <c r="L3471">
        <v>83296</v>
      </c>
      <c r="M3471">
        <v>11364</v>
      </c>
      <c r="N3471">
        <v>71932</v>
      </c>
      <c r="O3471">
        <v>1.1000000000000001</v>
      </c>
      <c r="P3471">
        <v>8.3000000000000007</v>
      </c>
      <c r="Q3471">
        <v>178199</v>
      </c>
      <c r="R3471">
        <v>30606</v>
      </c>
      <c r="S3471">
        <v>147593</v>
      </c>
      <c r="T3471">
        <v>3.1</v>
      </c>
      <c r="U3471">
        <v>17.899999999999999</v>
      </c>
      <c r="V3471">
        <v>-94903</v>
      </c>
      <c r="W3471">
        <v>-9.6</v>
      </c>
      <c r="X3471">
        <v>16.600000000000001</v>
      </c>
      <c r="Y3471">
        <v>176</v>
      </c>
      <c r="Z3471">
        <v>278</v>
      </c>
      <c r="AA3471">
        <v>23215</v>
      </c>
      <c r="AB3471">
        <v>0</v>
      </c>
    </row>
    <row r="3472" spans="1:28" x14ac:dyDescent="0.35">
      <c r="A3472">
        <v>2009</v>
      </c>
      <c r="B3472" t="s">
        <v>49</v>
      </c>
      <c r="C3472" t="s">
        <v>64</v>
      </c>
      <c r="D3472">
        <v>11383</v>
      </c>
      <c r="E3472">
        <v>17431</v>
      </c>
      <c r="F3472">
        <v>744642</v>
      </c>
      <c r="G3472">
        <v>780045</v>
      </c>
      <c r="H3472">
        <v>380</v>
      </c>
      <c r="I3472">
        <v>2.2000000000000002</v>
      </c>
      <c r="J3472">
        <v>354</v>
      </c>
      <c r="K3472">
        <v>2</v>
      </c>
      <c r="L3472">
        <v>59881</v>
      </c>
      <c r="M3472">
        <v>8879</v>
      </c>
      <c r="N3472">
        <v>51002</v>
      </c>
      <c r="O3472">
        <v>1.1000000000000001</v>
      </c>
      <c r="P3472">
        <v>7.7</v>
      </c>
      <c r="Q3472">
        <v>130687</v>
      </c>
      <c r="R3472">
        <v>21374</v>
      </c>
      <c r="S3472">
        <v>109313</v>
      </c>
      <c r="T3472">
        <v>2.7</v>
      </c>
      <c r="U3472">
        <v>16.8</v>
      </c>
      <c r="V3472">
        <v>-70806</v>
      </c>
      <c r="W3472">
        <v>-9.1</v>
      </c>
      <c r="X3472">
        <v>15.4</v>
      </c>
      <c r="Y3472">
        <v>115</v>
      </c>
      <c r="Z3472">
        <v>115</v>
      </c>
      <c r="AA3472">
        <v>15280</v>
      </c>
      <c r="AB3472">
        <v>0</v>
      </c>
    </row>
    <row r="3473" spans="1:28" x14ac:dyDescent="0.35">
      <c r="A3473">
        <v>2009</v>
      </c>
      <c r="B3473" t="s">
        <v>49</v>
      </c>
      <c r="C3473" t="s">
        <v>65</v>
      </c>
      <c r="D3473">
        <v>11962</v>
      </c>
      <c r="E3473">
        <v>21366</v>
      </c>
      <c r="F3473">
        <v>786734</v>
      </c>
      <c r="G3473">
        <v>824214</v>
      </c>
      <c r="H3473">
        <v>562</v>
      </c>
      <c r="I3473">
        <v>2.6</v>
      </c>
      <c r="J3473">
        <v>396</v>
      </c>
      <c r="K3473">
        <v>1.9</v>
      </c>
      <c r="L3473">
        <v>59456</v>
      </c>
      <c r="M3473">
        <v>11050</v>
      </c>
      <c r="N3473">
        <v>48406</v>
      </c>
      <c r="O3473">
        <v>1.3</v>
      </c>
      <c r="P3473">
        <v>7.2</v>
      </c>
      <c r="Q3473">
        <v>134416</v>
      </c>
      <c r="R3473">
        <v>23850</v>
      </c>
      <c r="S3473">
        <v>110566</v>
      </c>
      <c r="T3473">
        <v>2.9</v>
      </c>
      <c r="U3473">
        <v>16.3</v>
      </c>
      <c r="V3473">
        <v>-74960</v>
      </c>
      <c r="W3473">
        <v>-9.1</v>
      </c>
      <c r="X3473">
        <v>14.4</v>
      </c>
      <c r="Y3473">
        <v>120</v>
      </c>
      <c r="Z3473">
        <v>131</v>
      </c>
      <c r="AA3473">
        <v>16367</v>
      </c>
      <c r="AB3473">
        <v>0</v>
      </c>
    </row>
    <row r="3474" spans="1:28" x14ac:dyDescent="0.35">
      <c r="A3474">
        <v>2009</v>
      </c>
      <c r="B3474" t="s">
        <v>49</v>
      </c>
      <c r="C3474" t="s">
        <v>66</v>
      </c>
      <c r="D3474">
        <v>14858</v>
      </c>
      <c r="E3474">
        <v>32066</v>
      </c>
      <c r="F3474">
        <v>989374</v>
      </c>
      <c r="G3474">
        <v>1028465</v>
      </c>
      <c r="H3474">
        <v>613</v>
      </c>
      <c r="I3474">
        <v>1.9</v>
      </c>
      <c r="J3474">
        <v>539</v>
      </c>
      <c r="K3474">
        <v>1.7</v>
      </c>
      <c r="L3474">
        <v>70366</v>
      </c>
      <c r="M3474">
        <v>11750</v>
      </c>
      <c r="N3474">
        <v>58616</v>
      </c>
      <c r="O3474">
        <v>1.1000000000000001</v>
      </c>
      <c r="P3474">
        <v>6.8</v>
      </c>
      <c r="Q3474">
        <v>148548</v>
      </c>
      <c r="R3474">
        <v>22649</v>
      </c>
      <c r="S3474">
        <v>125899</v>
      </c>
      <c r="T3474">
        <v>2.2000000000000002</v>
      </c>
      <c r="U3474">
        <v>14.4</v>
      </c>
      <c r="V3474">
        <v>-78182</v>
      </c>
      <c r="W3474">
        <v>-7.6</v>
      </c>
      <c r="X3474">
        <v>13.6</v>
      </c>
      <c r="Y3474">
        <v>97</v>
      </c>
      <c r="Z3474">
        <v>122</v>
      </c>
      <c r="AA3474">
        <v>12587</v>
      </c>
      <c r="AB3474">
        <v>0</v>
      </c>
    </row>
    <row r="3475" spans="1:28" x14ac:dyDescent="0.35">
      <c r="A3475">
        <v>2009</v>
      </c>
      <c r="B3475" t="s">
        <v>49</v>
      </c>
      <c r="C3475" t="s">
        <v>45</v>
      </c>
      <c r="D3475">
        <v>29843</v>
      </c>
      <c r="E3475">
        <v>62918</v>
      </c>
      <c r="F3475">
        <v>2009297</v>
      </c>
      <c r="G3475">
        <v>2078755</v>
      </c>
      <c r="H3475">
        <v>1092</v>
      </c>
      <c r="I3475">
        <v>1.7</v>
      </c>
      <c r="J3475">
        <v>1132</v>
      </c>
      <c r="K3475">
        <v>1.8</v>
      </c>
      <c r="L3475">
        <v>131754</v>
      </c>
      <c r="M3475">
        <v>26002</v>
      </c>
      <c r="N3475">
        <v>105752</v>
      </c>
      <c r="O3475">
        <v>1.3</v>
      </c>
      <c r="P3475">
        <v>6.3</v>
      </c>
      <c r="Q3475">
        <v>270670</v>
      </c>
      <c r="R3475">
        <v>45336</v>
      </c>
      <c r="S3475">
        <v>225334</v>
      </c>
      <c r="T3475">
        <v>2.2000000000000002</v>
      </c>
      <c r="U3475">
        <v>13</v>
      </c>
      <c r="V3475">
        <v>-138916</v>
      </c>
      <c r="W3475">
        <v>-6.7</v>
      </c>
      <c r="X3475">
        <v>12.6</v>
      </c>
      <c r="Y3475">
        <v>173</v>
      </c>
      <c r="Z3475">
        <v>246</v>
      </c>
      <c r="AA3475">
        <v>23634</v>
      </c>
      <c r="AB3475">
        <v>0</v>
      </c>
    </row>
    <row r="3476" spans="1:28" x14ac:dyDescent="0.35">
      <c r="A3476">
        <v>2009</v>
      </c>
      <c r="B3476" t="s">
        <v>50</v>
      </c>
      <c r="C3476" t="s">
        <v>44</v>
      </c>
      <c r="D3476">
        <v>493</v>
      </c>
      <c r="E3476">
        <v>1334</v>
      </c>
      <c r="F3476">
        <v>147633</v>
      </c>
      <c r="G3476">
        <v>74410</v>
      </c>
      <c r="H3476">
        <v>1330</v>
      </c>
      <c r="I3476">
        <v>199.4</v>
      </c>
      <c r="J3476">
        <v>0</v>
      </c>
      <c r="K3476">
        <v>0</v>
      </c>
      <c r="L3476">
        <v>146446</v>
      </c>
      <c r="M3476">
        <v>146446</v>
      </c>
      <c r="N3476">
        <v>0</v>
      </c>
      <c r="O3476">
        <v>196.8</v>
      </c>
      <c r="P3476">
        <v>196.8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146446</v>
      </c>
      <c r="W3476">
        <v>196.8</v>
      </c>
      <c r="X3476">
        <v>0</v>
      </c>
      <c r="AB3476">
        <v>0</v>
      </c>
    </row>
    <row r="3477" spans="1:28" x14ac:dyDescent="0.35">
      <c r="A3477">
        <v>2009</v>
      </c>
      <c r="B3477" t="s">
        <v>50</v>
      </c>
      <c r="C3477" t="s">
        <v>57</v>
      </c>
      <c r="D3477">
        <v>1246</v>
      </c>
      <c r="E3477">
        <v>2642</v>
      </c>
      <c r="F3477">
        <v>183559</v>
      </c>
      <c r="G3477">
        <v>208366</v>
      </c>
      <c r="H3477">
        <v>141</v>
      </c>
      <c r="I3477">
        <v>5.3</v>
      </c>
      <c r="J3477">
        <v>217</v>
      </c>
      <c r="K3477">
        <v>8.1</v>
      </c>
      <c r="L3477">
        <v>42782</v>
      </c>
      <c r="M3477">
        <v>2784</v>
      </c>
      <c r="N3477">
        <v>39998</v>
      </c>
      <c r="O3477">
        <v>1.3</v>
      </c>
      <c r="P3477">
        <v>20.5</v>
      </c>
      <c r="Q3477">
        <v>92396</v>
      </c>
      <c r="R3477">
        <v>59514</v>
      </c>
      <c r="S3477">
        <v>32882</v>
      </c>
      <c r="T3477">
        <v>28.6</v>
      </c>
      <c r="U3477">
        <v>44.3</v>
      </c>
      <c r="V3477">
        <v>-49614</v>
      </c>
      <c r="W3477">
        <v>-23.8</v>
      </c>
      <c r="X3477">
        <v>41</v>
      </c>
      <c r="Y3477">
        <v>180</v>
      </c>
      <c r="Z3477">
        <v>182</v>
      </c>
      <c r="AB3477">
        <v>1</v>
      </c>
    </row>
    <row r="3478" spans="1:28" x14ac:dyDescent="0.35">
      <c r="A3478">
        <v>2009</v>
      </c>
      <c r="B3478" t="s">
        <v>50</v>
      </c>
      <c r="C3478" t="s">
        <v>58</v>
      </c>
      <c r="D3478">
        <v>1283</v>
      </c>
      <c r="E3478">
        <v>1971</v>
      </c>
      <c r="F3478">
        <v>184438</v>
      </c>
      <c r="G3478">
        <v>192139</v>
      </c>
      <c r="H3478">
        <v>81</v>
      </c>
      <c r="I3478">
        <v>4.0999999999999996</v>
      </c>
      <c r="J3478">
        <v>66</v>
      </c>
      <c r="K3478">
        <v>3.4</v>
      </c>
      <c r="L3478">
        <v>29084</v>
      </c>
      <c r="M3478">
        <v>3141</v>
      </c>
      <c r="N3478">
        <v>25943</v>
      </c>
      <c r="O3478">
        <v>1.6</v>
      </c>
      <c r="P3478">
        <v>15.1</v>
      </c>
      <c r="Q3478">
        <v>44485</v>
      </c>
      <c r="R3478">
        <v>16357</v>
      </c>
      <c r="S3478">
        <v>28128</v>
      </c>
      <c r="T3478">
        <v>8.5</v>
      </c>
      <c r="U3478">
        <v>23.2</v>
      </c>
      <c r="V3478">
        <v>-15401</v>
      </c>
      <c r="W3478">
        <v>-8.1</v>
      </c>
      <c r="X3478">
        <v>30.2</v>
      </c>
      <c r="Y3478">
        <v>52</v>
      </c>
      <c r="Z3478">
        <v>58</v>
      </c>
      <c r="AA3478">
        <v>15037</v>
      </c>
      <c r="AB3478">
        <v>0</v>
      </c>
    </row>
    <row r="3479" spans="1:28" x14ac:dyDescent="0.35">
      <c r="A3479">
        <v>2009</v>
      </c>
      <c r="B3479" t="s">
        <v>50</v>
      </c>
      <c r="C3479" t="s">
        <v>59</v>
      </c>
      <c r="D3479">
        <v>1908</v>
      </c>
      <c r="E3479">
        <v>5433</v>
      </c>
      <c r="F3479">
        <v>280429</v>
      </c>
      <c r="G3479">
        <v>288130</v>
      </c>
      <c r="H3479">
        <v>200</v>
      </c>
      <c r="I3479">
        <v>3.7</v>
      </c>
      <c r="J3479">
        <v>151</v>
      </c>
      <c r="K3479">
        <v>2.8</v>
      </c>
      <c r="L3479">
        <v>34641</v>
      </c>
      <c r="M3479">
        <v>4536</v>
      </c>
      <c r="N3479">
        <v>30105</v>
      </c>
      <c r="O3479">
        <v>1.6</v>
      </c>
      <c r="P3479">
        <v>12</v>
      </c>
      <c r="Q3479">
        <v>50042</v>
      </c>
      <c r="R3479">
        <v>10043</v>
      </c>
      <c r="S3479">
        <v>39999</v>
      </c>
      <c r="T3479">
        <v>3.5</v>
      </c>
      <c r="U3479">
        <v>17.399999999999999</v>
      </c>
      <c r="V3479">
        <v>-15401</v>
      </c>
      <c r="W3479">
        <v>-5.4</v>
      </c>
      <c r="X3479">
        <v>24</v>
      </c>
      <c r="Y3479">
        <v>29</v>
      </c>
      <c r="Z3479">
        <v>29</v>
      </c>
      <c r="AB3479">
        <v>1</v>
      </c>
    </row>
    <row r="3480" spans="1:28" x14ac:dyDescent="0.35">
      <c r="A3480">
        <v>2009</v>
      </c>
      <c r="B3480" t="s">
        <v>50</v>
      </c>
      <c r="C3480" t="s">
        <v>60</v>
      </c>
      <c r="D3480">
        <v>1578</v>
      </c>
      <c r="E3480">
        <v>3201</v>
      </c>
      <c r="F3480">
        <v>227037</v>
      </c>
      <c r="G3480">
        <v>236058</v>
      </c>
      <c r="H3480">
        <v>138</v>
      </c>
      <c r="I3480">
        <v>4.3</v>
      </c>
      <c r="J3480">
        <v>85</v>
      </c>
      <c r="K3480">
        <v>2.7</v>
      </c>
      <c r="L3480">
        <v>29867</v>
      </c>
      <c r="M3480">
        <v>3760</v>
      </c>
      <c r="N3480">
        <v>26107</v>
      </c>
      <c r="O3480">
        <v>1.6</v>
      </c>
      <c r="P3480">
        <v>12.7</v>
      </c>
      <c r="Q3480">
        <v>47908</v>
      </c>
      <c r="R3480">
        <v>11651</v>
      </c>
      <c r="S3480">
        <v>36257</v>
      </c>
      <c r="T3480">
        <v>4.9000000000000004</v>
      </c>
      <c r="U3480">
        <v>20.3</v>
      </c>
      <c r="V3480">
        <v>-18041</v>
      </c>
      <c r="W3480">
        <v>-7.6</v>
      </c>
      <c r="X3480">
        <v>25.4</v>
      </c>
      <c r="Y3480">
        <v>27</v>
      </c>
      <c r="Z3480">
        <v>27</v>
      </c>
      <c r="AA3480">
        <v>7959</v>
      </c>
      <c r="AB3480">
        <v>0</v>
      </c>
    </row>
    <row r="3481" spans="1:28" x14ac:dyDescent="0.35">
      <c r="A3481">
        <v>2009</v>
      </c>
      <c r="B3481" t="s">
        <v>50</v>
      </c>
      <c r="C3481" t="s">
        <v>61</v>
      </c>
      <c r="D3481">
        <v>1580</v>
      </c>
      <c r="E3481">
        <v>3006</v>
      </c>
      <c r="F3481">
        <v>226579</v>
      </c>
      <c r="G3481">
        <v>235356</v>
      </c>
      <c r="H3481">
        <v>89</v>
      </c>
      <c r="I3481">
        <v>2.9</v>
      </c>
      <c r="J3481">
        <v>129</v>
      </c>
      <c r="K3481">
        <v>4.3</v>
      </c>
      <c r="L3481">
        <v>27729</v>
      </c>
      <c r="M3481">
        <v>2823</v>
      </c>
      <c r="N3481">
        <v>24906</v>
      </c>
      <c r="O3481">
        <v>1.2</v>
      </c>
      <c r="P3481">
        <v>11.8</v>
      </c>
      <c r="Q3481">
        <v>45282</v>
      </c>
      <c r="R3481">
        <v>13537</v>
      </c>
      <c r="S3481">
        <v>31745</v>
      </c>
      <c r="T3481">
        <v>5.8</v>
      </c>
      <c r="U3481">
        <v>19.2</v>
      </c>
      <c r="V3481">
        <v>-17553</v>
      </c>
      <c r="W3481">
        <v>-7.4</v>
      </c>
      <c r="X3481">
        <v>23.6</v>
      </c>
      <c r="Y3481">
        <v>34</v>
      </c>
      <c r="Z3481">
        <v>59</v>
      </c>
      <c r="AA3481">
        <v>10660</v>
      </c>
      <c r="AB3481">
        <v>0</v>
      </c>
    </row>
    <row r="3482" spans="1:28" x14ac:dyDescent="0.35">
      <c r="A3482">
        <v>2009</v>
      </c>
      <c r="B3482" t="s">
        <v>50</v>
      </c>
      <c r="C3482" t="s">
        <v>62</v>
      </c>
      <c r="D3482">
        <v>8312</v>
      </c>
      <c r="E3482">
        <v>19255</v>
      </c>
      <c r="F3482">
        <v>1204491</v>
      </c>
      <c r="G3482">
        <v>1249238</v>
      </c>
      <c r="H3482">
        <v>633</v>
      </c>
      <c r="I3482">
        <v>3.3</v>
      </c>
      <c r="J3482">
        <v>648</v>
      </c>
      <c r="K3482">
        <v>3.4</v>
      </c>
      <c r="L3482">
        <v>125429</v>
      </c>
      <c r="M3482">
        <v>21754</v>
      </c>
      <c r="N3482">
        <v>103675</v>
      </c>
      <c r="O3482">
        <v>1.7</v>
      </c>
      <c r="P3482">
        <v>10</v>
      </c>
      <c r="Q3482">
        <v>214922</v>
      </c>
      <c r="R3482">
        <v>46253</v>
      </c>
      <c r="S3482">
        <v>168669</v>
      </c>
      <c r="T3482">
        <v>3.7</v>
      </c>
      <c r="U3482">
        <v>17.2</v>
      </c>
      <c r="V3482">
        <v>-89493</v>
      </c>
      <c r="W3482">
        <v>-7.2</v>
      </c>
      <c r="X3482">
        <v>20</v>
      </c>
      <c r="Y3482">
        <v>119</v>
      </c>
      <c r="Z3482">
        <v>249</v>
      </c>
      <c r="AA3482">
        <v>34429</v>
      </c>
      <c r="AB3482">
        <v>0</v>
      </c>
    </row>
    <row r="3483" spans="1:28" x14ac:dyDescent="0.35">
      <c r="A3483">
        <v>2009</v>
      </c>
      <c r="B3483" t="s">
        <v>50</v>
      </c>
      <c r="C3483" t="s">
        <v>63</v>
      </c>
      <c r="D3483">
        <v>6626</v>
      </c>
      <c r="E3483">
        <v>17981</v>
      </c>
      <c r="F3483">
        <v>952565</v>
      </c>
      <c r="G3483">
        <v>992091</v>
      </c>
      <c r="H3483">
        <v>479</v>
      </c>
      <c r="I3483">
        <v>2.7</v>
      </c>
      <c r="J3483">
        <v>444</v>
      </c>
      <c r="K3483">
        <v>2.5</v>
      </c>
      <c r="L3483">
        <v>88165</v>
      </c>
      <c r="M3483">
        <v>15613</v>
      </c>
      <c r="N3483">
        <v>72552</v>
      </c>
      <c r="O3483">
        <v>1.6</v>
      </c>
      <c r="P3483">
        <v>8.9</v>
      </c>
      <c r="Q3483">
        <v>167217</v>
      </c>
      <c r="R3483">
        <v>31781</v>
      </c>
      <c r="S3483">
        <v>135436</v>
      </c>
      <c r="T3483">
        <v>3.2</v>
      </c>
      <c r="U3483">
        <v>16.899999999999999</v>
      </c>
      <c r="V3483">
        <v>-79052</v>
      </c>
      <c r="W3483">
        <v>-8</v>
      </c>
      <c r="X3483">
        <v>17.8</v>
      </c>
      <c r="Y3483">
        <v>74</v>
      </c>
      <c r="Z3483">
        <v>104</v>
      </c>
      <c r="AA3483">
        <v>21542</v>
      </c>
      <c r="AB3483">
        <v>0</v>
      </c>
    </row>
    <row r="3484" spans="1:28" x14ac:dyDescent="0.35">
      <c r="A3484">
        <v>2009</v>
      </c>
      <c r="B3484" t="s">
        <v>50</v>
      </c>
      <c r="C3484" t="s">
        <v>64</v>
      </c>
      <c r="D3484">
        <v>5642</v>
      </c>
      <c r="E3484">
        <v>15538</v>
      </c>
      <c r="F3484">
        <v>811616</v>
      </c>
      <c r="G3484">
        <v>849698</v>
      </c>
      <c r="H3484">
        <v>364</v>
      </c>
      <c r="I3484">
        <v>2.2999999999999998</v>
      </c>
      <c r="J3484">
        <v>362</v>
      </c>
      <c r="K3484">
        <v>2.2999999999999998</v>
      </c>
      <c r="L3484">
        <v>62195</v>
      </c>
      <c r="M3484">
        <v>11647</v>
      </c>
      <c r="N3484">
        <v>50548</v>
      </c>
      <c r="O3484">
        <v>1.4</v>
      </c>
      <c r="P3484">
        <v>7.3</v>
      </c>
      <c r="Q3484">
        <v>138358</v>
      </c>
      <c r="R3484">
        <v>23215</v>
      </c>
      <c r="S3484">
        <v>115143</v>
      </c>
      <c r="T3484">
        <v>2.7</v>
      </c>
      <c r="U3484">
        <v>16.3</v>
      </c>
      <c r="V3484">
        <v>-76163</v>
      </c>
      <c r="W3484">
        <v>-9</v>
      </c>
      <c r="X3484">
        <v>14.6</v>
      </c>
      <c r="Y3484">
        <v>47</v>
      </c>
      <c r="Z3484">
        <v>85</v>
      </c>
      <c r="AA3484">
        <v>14477</v>
      </c>
      <c r="AB3484">
        <v>0</v>
      </c>
    </row>
    <row r="3485" spans="1:28" x14ac:dyDescent="0.35">
      <c r="A3485">
        <v>2009</v>
      </c>
      <c r="B3485" t="s">
        <v>50</v>
      </c>
      <c r="C3485" t="s">
        <v>65</v>
      </c>
      <c r="D3485">
        <v>6656</v>
      </c>
      <c r="E3485">
        <v>21811</v>
      </c>
      <c r="F3485">
        <v>971122</v>
      </c>
      <c r="G3485">
        <v>1007912</v>
      </c>
      <c r="H3485">
        <v>578</v>
      </c>
      <c r="I3485">
        <v>2.7</v>
      </c>
      <c r="J3485">
        <v>359</v>
      </c>
      <c r="K3485">
        <v>1.7</v>
      </c>
      <c r="L3485">
        <v>71463</v>
      </c>
      <c r="M3485">
        <v>17519</v>
      </c>
      <c r="N3485">
        <v>53944</v>
      </c>
      <c r="O3485">
        <v>1.7</v>
      </c>
      <c r="P3485">
        <v>7.1</v>
      </c>
      <c r="Q3485">
        <v>145042</v>
      </c>
      <c r="R3485">
        <v>22536</v>
      </c>
      <c r="S3485">
        <v>122506</v>
      </c>
      <c r="T3485">
        <v>2.2000000000000002</v>
      </c>
      <c r="U3485">
        <v>14.4</v>
      </c>
      <c r="V3485">
        <v>-73579</v>
      </c>
      <c r="W3485">
        <v>-7.3</v>
      </c>
      <c r="X3485">
        <v>14.2</v>
      </c>
      <c r="Y3485">
        <v>48</v>
      </c>
      <c r="Z3485">
        <v>48</v>
      </c>
      <c r="AA3485">
        <v>13764</v>
      </c>
      <c r="AB3485">
        <v>0</v>
      </c>
    </row>
    <row r="3486" spans="1:28" x14ac:dyDescent="0.35">
      <c r="A3486">
        <v>2009</v>
      </c>
      <c r="B3486" t="s">
        <v>50</v>
      </c>
      <c r="C3486" t="s">
        <v>66</v>
      </c>
      <c r="D3486">
        <v>9270</v>
      </c>
      <c r="E3486">
        <v>39633</v>
      </c>
      <c r="F3486">
        <v>1372735</v>
      </c>
      <c r="G3486">
        <v>1414828</v>
      </c>
      <c r="H3486">
        <v>1239</v>
      </c>
      <c r="I3486">
        <v>3.1</v>
      </c>
      <c r="J3486">
        <v>676</v>
      </c>
      <c r="K3486">
        <v>1.7</v>
      </c>
      <c r="L3486">
        <v>97665</v>
      </c>
      <c r="M3486">
        <v>23615</v>
      </c>
      <c r="N3486">
        <v>74050</v>
      </c>
      <c r="O3486">
        <v>1.7</v>
      </c>
      <c r="P3486">
        <v>6.9</v>
      </c>
      <c r="Q3486">
        <v>181850</v>
      </c>
      <c r="R3486">
        <v>22647</v>
      </c>
      <c r="S3486">
        <v>159203</v>
      </c>
      <c r="T3486">
        <v>1.6</v>
      </c>
      <c r="U3486">
        <v>12.9</v>
      </c>
      <c r="V3486">
        <v>-84185</v>
      </c>
      <c r="W3486">
        <v>-6</v>
      </c>
      <c r="X3486">
        <v>13.8</v>
      </c>
      <c r="Y3486">
        <v>34</v>
      </c>
      <c r="Z3486">
        <v>78</v>
      </c>
      <c r="AA3486">
        <v>10022</v>
      </c>
      <c r="AB3486">
        <v>0</v>
      </c>
    </row>
    <row r="3487" spans="1:28" x14ac:dyDescent="0.35">
      <c r="A3487">
        <v>2009</v>
      </c>
      <c r="B3487" t="s">
        <v>50</v>
      </c>
      <c r="C3487" t="s">
        <v>45</v>
      </c>
      <c r="D3487">
        <v>21307</v>
      </c>
      <c r="E3487">
        <v>79856</v>
      </c>
      <c r="F3487">
        <v>3187347</v>
      </c>
      <c r="G3487">
        <v>3280616</v>
      </c>
      <c r="H3487">
        <v>1745</v>
      </c>
      <c r="I3487">
        <v>2.2000000000000002</v>
      </c>
      <c r="J3487">
        <v>1392</v>
      </c>
      <c r="K3487">
        <v>1.7</v>
      </c>
      <c r="L3487">
        <v>198886</v>
      </c>
      <c r="M3487">
        <v>43359</v>
      </c>
      <c r="N3487">
        <v>155527</v>
      </c>
      <c r="O3487">
        <v>1.3</v>
      </c>
      <c r="P3487">
        <v>6.1</v>
      </c>
      <c r="Q3487">
        <v>385423</v>
      </c>
      <c r="R3487">
        <v>68311</v>
      </c>
      <c r="S3487">
        <v>317112</v>
      </c>
      <c r="T3487">
        <v>2.1</v>
      </c>
      <c r="U3487">
        <v>11.7</v>
      </c>
      <c r="V3487">
        <v>-186537</v>
      </c>
      <c r="W3487">
        <v>-5.6</v>
      </c>
      <c r="X3487">
        <v>12.2</v>
      </c>
      <c r="Y3487">
        <v>111</v>
      </c>
      <c r="Z3487">
        <v>186</v>
      </c>
      <c r="AA3487">
        <v>33910</v>
      </c>
      <c r="AB3487">
        <v>0</v>
      </c>
    </row>
    <row r="3488" spans="1:28" x14ac:dyDescent="0.35">
      <c r="A3488">
        <v>2009</v>
      </c>
      <c r="B3488" t="s">
        <v>51</v>
      </c>
      <c r="C3488" t="s">
        <v>44</v>
      </c>
      <c r="D3488">
        <v>71</v>
      </c>
      <c r="E3488">
        <v>257</v>
      </c>
      <c r="F3488">
        <v>48118</v>
      </c>
      <c r="G3488">
        <v>24815</v>
      </c>
      <c r="H3488">
        <v>255</v>
      </c>
      <c r="I3488">
        <v>198.4</v>
      </c>
      <c r="J3488">
        <v>0</v>
      </c>
      <c r="K3488">
        <v>0</v>
      </c>
      <c r="L3488">
        <v>46607</v>
      </c>
      <c r="M3488">
        <v>46607</v>
      </c>
      <c r="N3488">
        <v>0</v>
      </c>
      <c r="O3488">
        <v>187.8</v>
      </c>
      <c r="P3488">
        <v>187.8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46607</v>
      </c>
      <c r="W3488">
        <v>187.8</v>
      </c>
      <c r="X3488">
        <v>0</v>
      </c>
      <c r="AB3488">
        <v>0</v>
      </c>
    </row>
    <row r="3489" spans="1:28" x14ac:dyDescent="0.35">
      <c r="A3489">
        <v>2009</v>
      </c>
      <c r="B3489" t="s">
        <v>51</v>
      </c>
      <c r="C3489" t="s">
        <v>57</v>
      </c>
      <c r="D3489">
        <v>231</v>
      </c>
      <c r="E3489">
        <v>711</v>
      </c>
      <c r="F3489">
        <v>71416</v>
      </c>
      <c r="G3489">
        <v>72920</v>
      </c>
      <c r="H3489">
        <v>49</v>
      </c>
      <c r="I3489">
        <v>6.9</v>
      </c>
      <c r="J3489">
        <v>53</v>
      </c>
      <c r="K3489">
        <v>7.4</v>
      </c>
      <c r="L3489">
        <v>17160</v>
      </c>
      <c r="M3489">
        <v>1432</v>
      </c>
      <c r="N3489">
        <v>15728</v>
      </c>
      <c r="O3489">
        <v>2</v>
      </c>
      <c r="P3489">
        <v>23.5</v>
      </c>
      <c r="Q3489">
        <v>20168</v>
      </c>
      <c r="R3489">
        <v>1867</v>
      </c>
      <c r="S3489">
        <v>18301</v>
      </c>
      <c r="T3489">
        <v>2.6</v>
      </c>
      <c r="U3489">
        <v>27.7</v>
      </c>
      <c r="V3489">
        <v>-3008</v>
      </c>
      <c r="W3489">
        <v>-4.2</v>
      </c>
      <c r="X3489">
        <v>47</v>
      </c>
      <c r="Y3489">
        <v>1</v>
      </c>
      <c r="Z3489">
        <v>20</v>
      </c>
      <c r="AB3489">
        <v>1</v>
      </c>
    </row>
    <row r="3490" spans="1:28" x14ac:dyDescent="0.35">
      <c r="A3490">
        <v>2009</v>
      </c>
      <c r="B3490" t="s">
        <v>51</v>
      </c>
      <c r="C3490" t="s">
        <v>58</v>
      </c>
      <c r="D3490">
        <v>228</v>
      </c>
      <c r="E3490">
        <v>655</v>
      </c>
      <c r="F3490">
        <v>71138</v>
      </c>
      <c r="G3490">
        <v>77812</v>
      </c>
      <c r="H3490">
        <v>96</v>
      </c>
      <c r="I3490">
        <v>15.3</v>
      </c>
      <c r="J3490">
        <v>38</v>
      </c>
      <c r="K3490">
        <v>6.1</v>
      </c>
      <c r="L3490">
        <v>12185</v>
      </c>
      <c r="M3490">
        <v>1457</v>
      </c>
      <c r="N3490">
        <v>10728</v>
      </c>
      <c r="O3490">
        <v>1.9</v>
      </c>
      <c r="P3490">
        <v>15.7</v>
      </c>
      <c r="Q3490">
        <v>25532</v>
      </c>
      <c r="R3490">
        <v>10915</v>
      </c>
      <c r="S3490">
        <v>14617</v>
      </c>
      <c r="T3490">
        <v>14</v>
      </c>
      <c r="U3490">
        <v>32.799999999999997</v>
      </c>
      <c r="V3490">
        <v>-13347</v>
      </c>
      <c r="W3490">
        <v>-17.100000000000001</v>
      </c>
      <c r="X3490">
        <v>31.4</v>
      </c>
      <c r="Y3490">
        <v>12</v>
      </c>
      <c r="Z3490">
        <v>13</v>
      </c>
      <c r="AA3490">
        <v>8349</v>
      </c>
      <c r="AB3490">
        <v>0</v>
      </c>
    </row>
    <row r="3491" spans="1:28" x14ac:dyDescent="0.35">
      <c r="A3491">
        <v>2009</v>
      </c>
      <c r="B3491" t="s">
        <v>51</v>
      </c>
      <c r="C3491" t="s">
        <v>59</v>
      </c>
      <c r="D3491">
        <v>447</v>
      </c>
      <c r="E3491">
        <v>2518</v>
      </c>
      <c r="F3491">
        <v>144176</v>
      </c>
      <c r="G3491">
        <v>149049</v>
      </c>
      <c r="H3491">
        <v>285</v>
      </c>
      <c r="I3491">
        <v>11.8</v>
      </c>
      <c r="J3491">
        <v>83</v>
      </c>
      <c r="K3491">
        <v>3.4</v>
      </c>
      <c r="L3491">
        <v>21367</v>
      </c>
      <c r="M3491">
        <v>4191</v>
      </c>
      <c r="N3491">
        <v>17176</v>
      </c>
      <c r="O3491">
        <v>2.8</v>
      </c>
      <c r="P3491">
        <v>14.3</v>
      </c>
      <c r="Q3491">
        <v>31113</v>
      </c>
      <c r="R3491">
        <v>7545</v>
      </c>
      <c r="S3491">
        <v>23568</v>
      </c>
      <c r="T3491">
        <v>5.0999999999999996</v>
      </c>
      <c r="U3491">
        <v>20.9</v>
      </c>
      <c r="V3491">
        <v>-9746</v>
      </c>
      <c r="W3491">
        <v>-6.6</v>
      </c>
      <c r="X3491">
        <v>28.6</v>
      </c>
      <c r="Y3491">
        <v>6</v>
      </c>
      <c r="Z3491">
        <v>11</v>
      </c>
      <c r="AA3491">
        <v>4341</v>
      </c>
      <c r="AB3491">
        <v>0</v>
      </c>
    </row>
    <row r="3492" spans="1:28" x14ac:dyDescent="0.35">
      <c r="A3492">
        <v>2009</v>
      </c>
      <c r="B3492" t="s">
        <v>51</v>
      </c>
      <c r="C3492" t="s">
        <v>60</v>
      </c>
      <c r="D3492">
        <v>365</v>
      </c>
      <c r="E3492">
        <v>1773</v>
      </c>
      <c r="F3492">
        <v>116654</v>
      </c>
      <c r="G3492">
        <v>118667</v>
      </c>
      <c r="H3492">
        <v>133</v>
      </c>
      <c r="I3492">
        <v>7.7</v>
      </c>
      <c r="J3492">
        <v>58</v>
      </c>
      <c r="K3492">
        <v>3.3</v>
      </c>
      <c r="L3492">
        <v>18985</v>
      </c>
      <c r="M3492">
        <v>4637</v>
      </c>
      <c r="N3492">
        <v>14348</v>
      </c>
      <c r="O3492">
        <v>3.9</v>
      </c>
      <c r="P3492">
        <v>16</v>
      </c>
      <c r="Q3492">
        <v>23010</v>
      </c>
      <c r="R3492">
        <v>3594</v>
      </c>
      <c r="S3492">
        <v>19416</v>
      </c>
      <c r="T3492">
        <v>3</v>
      </c>
      <c r="U3492">
        <v>19.399999999999999</v>
      </c>
      <c r="V3492">
        <v>-4025</v>
      </c>
      <c r="W3492">
        <v>-3.4</v>
      </c>
      <c r="X3492">
        <v>32</v>
      </c>
      <c r="Y3492">
        <v>3</v>
      </c>
      <c r="Z3492">
        <v>3</v>
      </c>
      <c r="AA3492">
        <v>2244</v>
      </c>
      <c r="AB3492">
        <v>0</v>
      </c>
    </row>
    <row r="3493" spans="1:28" x14ac:dyDescent="0.35">
      <c r="A3493">
        <v>2009</v>
      </c>
      <c r="B3493" t="s">
        <v>51</v>
      </c>
      <c r="C3493" t="s">
        <v>61</v>
      </c>
      <c r="D3493">
        <v>372</v>
      </c>
      <c r="E3493">
        <v>1097</v>
      </c>
      <c r="F3493">
        <v>120799</v>
      </c>
      <c r="G3493">
        <v>124246</v>
      </c>
      <c r="H3493">
        <v>88</v>
      </c>
      <c r="I3493">
        <v>8.1999999999999993</v>
      </c>
      <c r="J3493">
        <v>34</v>
      </c>
      <c r="K3493">
        <v>3.2</v>
      </c>
      <c r="L3493">
        <v>16275</v>
      </c>
      <c r="M3493">
        <v>2296</v>
      </c>
      <c r="N3493">
        <v>13979</v>
      </c>
      <c r="O3493">
        <v>1.8</v>
      </c>
      <c r="P3493">
        <v>13.1</v>
      </c>
      <c r="Q3493">
        <v>23169</v>
      </c>
      <c r="R3493">
        <v>3149</v>
      </c>
      <c r="S3493">
        <v>20020</v>
      </c>
      <c r="T3493">
        <v>2.5</v>
      </c>
      <c r="U3493">
        <v>18.600000000000001</v>
      </c>
      <c r="V3493">
        <v>-6894</v>
      </c>
      <c r="W3493">
        <v>-5.5</v>
      </c>
      <c r="X3493">
        <v>26.2</v>
      </c>
      <c r="Y3493">
        <v>2</v>
      </c>
      <c r="Z3493">
        <v>2</v>
      </c>
      <c r="AB3493">
        <v>1</v>
      </c>
    </row>
    <row r="3494" spans="1:28" x14ac:dyDescent="0.35">
      <c r="A3494">
        <v>2009</v>
      </c>
      <c r="B3494" t="s">
        <v>51</v>
      </c>
      <c r="C3494" t="s">
        <v>62</v>
      </c>
      <c r="D3494">
        <v>1834</v>
      </c>
      <c r="E3494">
        <v>8011</v>
      </c>
      <c r="F3494">
        <v>593371</v>
      </c>
      <c r="G3494">
        <v>613008</v>
      </c>
      <c r="H3494">
        <v>610</v>
      </c>
      <c r="I3494">
        <v>7.8</v>
      </c>
      <c r="J3494">
        <v>265</v>
      </c>
      <c r="K3494">
        <v>3.4</v>
      </c>
      <c r="L3494">
        <v>72944</v>
      </c>
      <c r="M3494">
        <v>16037</v>
      </c>
      <c r="N3494">
        <v>56907</v>
      </c>
      <c r="O3494">
        <v>2.6</v>
      </c>
      <c r="P3494">
        <v>11.9</v>
      </c>
      <c r="Q3494">
        <v>112217</v>
      </c>
      <c r="R3494">
        <v>24806</v>
      </c>
      <c r="S3494">
        <v>87411</v>
      </c>
      <c r="T3494">
        <v>4</v>
      </c>
      <c r="U3494">
        <v>18.3</v>
      </c>
      <c r="V3494">
        <v>-39273</v>
      </c>
      <c r="W3494">
        <v>-6.4</v>
      </c>
      <c r="X3494">
        <v>23.8</v>
      </c>
      <c r="Y3494">
        <v>21</v>
      </c>
      <c r="Z3494">
        <v>23</v>
      </c>
      <c r="AA3494">
        <v>14935</v>
      </c>
      <c r="AB3494">
        <v>0</v>
      </c>
    </row>
    <row r="3495" spans="1:28" x14ac:dyDescent="0.35">
      <c r="A3495">
        <v>2009</v>
      </c>
      <c r="B3495" t="s">
        <v>51</v>
      </c>
      <c r="C3495" t="s">
        <v>63</v>
      </c>
      <c r="D3495">
        <v>1704</v>
      </c>
      <c r="E3495">
        <v>10572</v>
      </c>
      <c r="F3495">
        <v>561557</v>
      </c>
      <c r="G3495">
        <v>579700</v>
      </c>
      <c r="H3495">
        <v>880</v>
      </c>
      <c r="I3495">
        <v>8.5</v>
      </c>
      <c r="J3495">
        <v>380</v>
      </c>
      <c r="K3495">
        <v>3.7</v>
      </c>
      <c r="L3495">
        <v>63478</v>
      </c>
      <c r="M3495">
        <v>16161</v>
      </c>
      <c r="N3495">
        <v>47317</v>
      </c>
      <c r="O3495">
        <v>2.8</v>
      </c>
      <c r="P3495">
        <v>11</v>
      </c>
      <c r="Q3495">
        <v>99764</v>
      </c>
      <c r="R3495">
        <v>18051</v>
      </c>
      <c r="S3495">
        <v>81713</v>
      </c>
      <c r="T3495">
        <v>3.1</v>
      </c>
      <c r="U3495">
        <v>17.2</v>
      </c>
      <c r="V3495">
        <v>-36286</v>
      </c>
      <c r="W3495">
        <v>-6.2</v>
      </c>
      <c r="X3495">
        <v>22</v>
      </c>
      <c r="Y3495">
        <v>16</v>
      </c>
      <c r="Z3495">
        <v>71</v>
      </c>
      <c r="AA3495">
        <v>10511</v>
      </c>
      <c r="AB3495">
        <v>0</v>
      </c>
    </row>
    <row r="3496" spans="1:28" x14ac:dyDescent="0.35">
      <c r="A3496">
        <v>2009</v>
      </c>
      <c r="B3496" t="s">
        <v>51</v>
      </c>
      <c r="C3496" t="s">
        <v>64</v>
      </c>
      <c r="D3496">
        <v>1428</v>
      </c>
      <c r="E3496">
        <v>10033</v>
      </c>
      <c r="F3496">
        <v>464393</v>
      </c>
      <c r="G3496">
        <v>478094</v>
      </c>
      <c r="H3496">
        <v>878</v>
      </c>
      <c r="I3496">
        <v>9.1</v>
      </c>
      <c r="J3496">
        <v>197</v>
      </c>
      <c r="K3496">
        <v>2</v>
      </c>
      <c r="L3496">
        <v>48133</v>
      </c>
      <c r="M3496">
        <v>12892</v>
      </c>
      <c r="N3496">
        <v>35241</v>
      </c>
      <c r="O3496">
        <v>2.7</v>
      </c>
      <c r="P3496">
        <v>10.1</v>
      </c>
      <c r="Q3496">
        <v>75534</v>
      </c>
      <c r="R3496">
        <v>9637</v>
      </c>
      <c r="S3496">
        <v>65897</v>
      </c>
      <c r="T3496">
        <v>2</v>
      </c>
      <c r="U3496">
        <v>15.8</v>
      </c>
      <c r="V3496">
        <v>-27401</v>
      </c>
      <c r="W3496">
        <v>-5.7</v>
      </c>
      <c r="X3496">
        <v>20.2</v>
      </c>
      <c r="Y3496">
        <v>8</v>
      </c>
      <c r="Z3496">
        <v>40</v>
      </c>
      <c r="AA3496">
        <v>5495</v>
      </c>
      <c r="AB3496">
        <v>0</v>
      </c>
    </row>
    <row r="3497" spans="1:28" x14ac:dyDescent="0.35">
      <c r="A3497">
        <v>2009</v>
      </c>
      <c r="B3497" t="s">
        <v>51</v>
      </c>
      <c r="C3497" t="s">
        <v>65</v>
      </c>
      <c r="D3497">
        <v>1978</v>
      </c>
      <c r="E3497">
        <v>14508</v>
      </c>
      <c r="F3497">
        <v>644936</v>
      </c>
      <c r="G3497">
        <v>668740</v>
      </c>
      <c r="H3497">
        <v>1119</v>
      </c>
      <c r="I3497">
        <v>7.9</v>
      </c>
      <c r="J3497">
        <v>377</v>
      </c>
      <c r="K3497">
        <v>2.7</v>
      </c>
      <c r="L3497">
        <v>59172</v>
      </c>
      <c r="M3497">
        <v>19161</v>
      </c>
      <c r="N3497">
        <v>40011</v>
      </c>
      <c r="O3497">
        <v>2.9</v>
      </c>
      <c r="P3497">
        <v>8.8000000000000007</v>
      </c>
      <c r="Q3497">
        <v>106780</v>
      </c>
      <c r="R3497">
        <v>18589</v>
      </c>
      <c r="S3497">
        <v>88191</v>
      </c>
      <c r="T3497">
        <v>2.8</v>
      </c>
      <c r="U3497">
        <v>16</v>
      </c>
      <c r="V3497">
        <v>-47608</v>
      </c>
      <c r="W3497">
        <v>-7.2</v>
      </c>
      <c r="X3497">
        <v>17.600000000000001</v>
      </c>
      <c r="Y3497">
        <v>6</v>
      </c>
      <c r="Z3497">
        <v>6</v>
      </c>
      <c r="AA3497">
        <v>3983</v>
      </c>
      <c r="AB3497">
        <v>0</v>
      </c>
    </row>
    <row r="3498" spans="1:28" x14ac:dyDescent="0.35">
      <c r="A3498">
        <v>2009</v>
      </c>
      <c r="B3498" t="s">
        <v>51</v>
      </c>
      <c r="C3498" t="s">
        <v>66</v>
      </c>
      <c r="D3498">
        <v>2993</v>
      </c>
      <c r="E3498">
        <v>26621</v>
      </c>
      <c r="F3498">
        <v>986831</v>
      </c>
      <c r="G3498">
        <v>1006164</v>
      </c>
      <c r="H3498">
        <v>1699</v>
      </c>
      <c r="I3498">
        <v>6.5</v>
      </c>
      <c r="J3498">
        <v>630</v>
      </c>
      <c r="K3498">
        <v>2.4</v>
      </c>
      <c r="L3498">
        <v>102090</v>
      </c>
      <c r="M3498">
        <v>27780</v>
      </c>
      <c r="N3498">
        <v>74310</v>
      </c>
      <c r="O3498">
        <v>2.8</v>
      </c>
      <c r="P3498">
        <v>10.1</v>
      </c>
      <c r="Q3498">
        <v>140756</v>
      </c>
      <c r="R3498">
        <v>14488</v>
      </c>
      <c r="S3498">
        <v>126268</v>
      </c>
      <c r="T3498">
        <v>1.4</v>
      </c>
      <c r="U3498">
        <v>14</v>
      </c>
      <c r="V3498">
        <v>-38666</v>
      </c>
      <c r="W3498">
        <v>-3.9</v>
      </c>
      <c r="X3498">
        <v>20.2</v>
      </c>
      <c r="Y3498">
        <v>5</v>
      </c>
      <c r="Z3498">
        <v>28</v>
      </c>
      <c r="AB3498">
        <v>1</v>
      </c>
    </row>
    <row r="3499" spans="1:28" x14ac:dyDescent="0.35">
      <c r="A3499">
        <v>2009</v>
      </c>
      <c r="B3499" t="s">
        <v>51</v>
      </c>
      <c r="C3499" t="s">
        <v>45</v>
      </c>
      <c r="D3499">
        <v>7605</v>
      </c>
      <c r="E3499">
        <v>61197</v>
      </c>
      <c r="F3499">
        <v>2542751</v>
      </c>
      <c r="G3499">
        <v>2598314</v>
      </c>
      <c r="H3499">
        <v>3314</v>
      </c>
      <c r="I3499">
        <v>5.5</v>
      </c>
      <c r="J3499">
        <v>1939</v>
      </c>
      <c r="K3499">
        <v>3.2</v>
      </c>
      <c r="L3499">
        <v>212859</v>
      </c>
      <c r="M3499">
        <v>57037</v>
      </c>
      <c r="N3499">
        <v>155822</v>
      </c>
      <c r="O3499">
        <v>2.2000000000000002</v>
      </c>
      <c r="P3499">
        <v>8.1999999999999993</v>
      </c>
      <c r="Q3499">
        <v>323984</v>
      </c>
      <c r="R3499">
        <v>38719</v>
      </c>
      <c r="S3499">
        <v>285265</v>
      </c>
      <c r="T3499">
        <v>1.5</v>
      </c>
      <c r="U3499">
        <v>12.5</v>
      </c>
      <c r="V3499">
        <v>-111125</v>
      </c>
      <c r="W3499">
        <v>-4.3</v>
      </c>
      <c r="X3499">
        <v>16.399999999999999</v>
      </c>
      <c r="Y3499">
        <v>10</v>
      </c>
      <c r="Z3499">
        <v>15</v>
      </c>
      <c r="AA3499">
        <v>7115</v>
      </c>
      <c r="AB3499">
        <v>0</v>
      </c>
    </row>
    <row r="3500" spans="1:28" x14ac:dyDescent="0.35">
      <c r="A3500">
        <v>2009</v>
      </c>
      <c r="B3500" t="s">
        <v>52</v>
      </c>
      <c r="C3500" t="s">
        <v>44</v>
      </c>
      <c r="D3500">
        <v>37</v>
      </c>
      <c r="E3500">
        <v>259</v>
      </c>
      <c r="F3500">
        <v>50700</v>
      </c>
      <c r="G3500">
        <v>25350</v>
      </c>
      <c r="H3500">
        <v>259</v>
      </c>
      <c r="I3500">
        <v>200</v>
      </c>
      <c r="J3500">
        <v>0</v>
      </c>
      <c r="K3500">
        <v>0</v>
      </c>
      <c r="L3500">
        <v>50700</v>
      </c>
      <c r="M3500">
        <v>50700</v>
      </c>
      <c r="N3500">
        <v>0</v>
      </c>
      <c r="O3500">
        <v>200</v>
      </c>
      <c r="P3500">
        <v>200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50700</v>
      </c>
      <c r="W3500">
        <v>200</v>
      </c>
      <c r="X3500">
        <v>0</v>
      </c>
      <c r="AB3500">
        <v>0</v>
      </c>
    </row>
    <row r="3501" spans="1:28" x14ac:dyDescent="0.35">
      <c r="A3501">
        <v>2009</v>
      </c>
      <c r="B3501" t="s">
        <v>52</v>
      </c>
      <c r="C3501" t="s">
        <v>57</v>
      </c>
      <c r="D3501">
        <v>130</v>
      </c>
      <c r="E3501">
        <v>596</v>
      </c>
      <c r="F3501">
        <v>68777</v>
      </c>
      <c r="G3501">
        <v>76249</v>
      </c>
      <c r="H3501">
        <v>64</v>
      </c>
      <c r="I3501">
        <v>11.1</v>
      </c>
      <c r="J3501">
        <v>22</v>
      </c>
      <c r="K3501">
        <v>3.8</v>
      </c>
      <c r="L3501">
        <v>18330</v>
      </c>
      <c r="M3501">
        <v>3342</v>
      </c>
      <c r="N3501">
        <v>14988</v>
      </c>
      <c r="O3501">
        <v>4.4000000000000004</v>
      </c>
      <c r="P3501">
        <v>24</v>
      </c>
      <c r="Q3501">
        <v>33274</v>
      </c>
      <c r="R3501">
        <v>757</v>
      </c>
      <c r="S3501">
        <v>32517</v>
      </c>
      <c r="T3501">
        <v>1</v>
      </c>
      <c r="U3501">
        <v>43.6</v>
      </c>
      <c r="V3501">
        <v>-14944</v>
      </c>
      <c r="W3501">
        <v>-19.600000000000001</v>
      </c>
      <c r="X3501">
        <v>48</v>
      </c>
      <c r="AB3501">
        <v>0</v>
      </c>
    </row>
    <row r="3502" spans="1:28" x14ac:dyDescent="0.35">
      <c r="A3502">
        <v>2009</v>
      </c>
      <c r="B3502" t="s">
        <v>52</v>
      </c>
      <c r="C3502" t="s">
        <v>58</v>
      </c>
      <c r="D3502">
        <v>89</v>
      </c>
      <c r="E3502">
        <v>266</v>
      </c>
      <c r="F3502">
        <v>53992</v>
      </c>
      <c r="G3502">
        <v>60796</v>
      </c>
      <c r="H3502">
        <v>32</v>
      </c>
      <c r="I3502">
        <v>12.2</v>
      </c>
      <c r="J3502">
        <v>23</v>
      </c>
      <c r="K3502">
        <v>8.8000000000000007</v>
      </c>
      <c r="L3502">
        <v>10823</v>
      </c>
      <c r="M3502">
        <v>1022</v>
      </c>
      <c r="N3502">
        <v>9801</v>
      </c>
      <c r="O3502">
        <v>1.7</v>
      </c>
      <c r="P3502">
        <v>17.8</v>
      </c>
      <c r="Q3502">
        <v>24430</v>
      </c>
      <c r="R3502">
        <v>11658</v>
      </c>
      <c r="S3502">
        <v>12772</v>
      </c>
      <c r="T3502">
        <v>19.2</v>
      </c>
      <c r="U3502">
        <v>40.200000000000003</v>
      </c>
      <c r="V3502">
        <v>-13607</v>
      </c>
      <c r="W3502">
        <v>-22.4</v>
      </c>
      <c r="X3502">
        <v>35.6</v>
      </c>
      <c r="Y3502">
        <v>6</v>
      </c>
      <c r="Z3502">
        <v>6</v>
      </c>
      <c r="AA3502">
        <v>8481</v>
      </c>
      <c r="AB3502">
        <v>0</v>
      </c>
    </row>
    <row r="3503" spans="1:28" x14ac:dyDescent="0.35">
      <c r="A3503">
        <v>2009</v>
      </c>
      <c r="B3503" t="s">
        <v>52</v>
      </c>
      <c r="C3503" t="s">
        <v>59</v>
      </c>
      <c r="D3503">
        <v>131</v>
      </c>
      <c r="E3503">
        <v>1327</v>
      </c>
      <c r="F3503">
        <v>76548</v>
      </c>
      <c r="G3503">
        <v>80721</v>
      </c>
      <c r="H3503">
        <v>119</v>
      </c>
      <c r="I3503">
        <v>9.1999999999999993</v>
      </c>
      <c r="J3503">
        <v>39</v>
      </c>
      <c r="K3503">
        <v>3</v>
      </c>
      <c r="L3503">
        <v>11115</v>
      </c>
      <c r="M3503">
        <v>2543</v>
      </c>
      <c r="N3503">
        <v>8572</v>
      </c>
      <c r="O3503">
        <v>3.2</v>
      </c>
      <c r="P3503">
        <v>13.8</v>
      </c>
      <c r="Q3503">
        <v>19460</v>
      </c>
      <c r="R3503">
        <v>6118</v>
      </c>
      <c r="S3503">
        <v>13342</v>
      </c>
      <c r="T3503">
        <v>7.6</v>
      </c>
      <c r="U3503">
        <v>24.1</v>
      </c>
      <c r="V3503">
        <v>-8345</v>
      </c>
      <c r="W3503">
        <v>-10.3</v>
      </c>
      <c r="X3503">
        <v>27.6</v>
      </c>
      <c r="Y3503">
        <v>4</v>
      </c>
      <c r="Z3503">
        <v>4</v>
      </c>
      <c r="AA3503">
        <v>5043</v>
      </c>
      <c r="AB3503">
        <v>0</v>
      </c>
    </row>
    <row r="3504" spans="1:28" x14ac:dyDescent="0.35">
      <c r="A3504">
        <v>2009</v>
      </c>
      <c r="B3504" t="s">
        <v>52</v>
      </c>
      <c r="C3504" t="s">
        <v>60</v>
      </c>
      <c r="D3504">
        <v>125</v>
      </c>
      <c r="E3504">
        <v>1090</v>
      </c>
      <c r="F3504">
        <v>81562</v>
      </c>
      <c r="G3504">
        <v>81898</v>
      </c>
      <c r="H3504">
        <v>165</v>
      </c>
      <c r="I3504">
        <v>16.3</v>
      </c>
      <c r="J3504">
        <v>17</v>
      </c>
      <c r="K3504">
        <v>1.7</v>
      </c>
      <c r="L3504">
        <v>14088</v>
      </c>
      <c r="M3504">
        <v>4500</v>
      </c>
      <c r="N3504">
        <v>9588</v>
      </c>
      <c r="O3504">
        <v>5.5</v>
      </c>
      <c r="P3504">
        <v>17.2</v>
      </c>
      <c r="Q3504">
        <v>14760</v>
      </c>
      <c r="R3504">
        <v>2105</v>
      </c>
      <c r="S3504">
        <v>12655</v>
      </c>
      <c r="T3504">
        <v>2.6</v>
      </c>
      <c r="U3504">
        <v>18</v>
      </c>
      <c r="V3504">
        <v>-672</v>
      </c>
      <c r="W3504">
        <v>-0.8</v>
      </c>
      <c r="X3504">
        <v>34.4</v>
      </c>
      <c r="Y3504">
        <v>1</v>
      </c>
      <c r="Z3504">
        <v>1</v>
      </c>
      <c r="AB3504">
        <v>1</v>
      </c>
    </row>
    <row r="3505" spans="1:28" x14ac:dyDescent="0.35">
      <c r="A3505">
        <v>2009</v>
      </c>
      <c r="B3505" t="s">
        <v>52</v>
      </c>
      <c r="C3505" t="s">
        <v>61</v>
      </c>
      <c r="D3505">
        <v>112</v>
      </c>
      <c r="E3505">
        <v>522</v>
      </c>
      <c r="F3505">
        <v>68872</v>
      </c>
      <c r="G3505">
        <v>71356</v>
      </c>
      <c r="H3505">
        <v>41</v>
      </c>
      <c r="I3505">
        <v>8.1</v>
      </c>
      <c r="J3505">
        <v>13</v>
      </c>
      <c r="K3505">
        <v>2.6</v>
      </c>
      <c r="L3505">
        <v>9439</v>
      </c>
      <c r="M3505">
        <v>1891</v>
      </c>
      <c r="N3505">
        <v>7548</v>
      </c>
      <c r="O3505">
        <v>2.7</v>
      </c>
      <c r="P3505">
        <v>13.2</v>
      </c>
      <c r="Q3505">
        <v>14407</v>
      </c>
      <c r="R3505">
        <v>4754</v>
      </c>
      <c r="S3505">
        <v>9653</v>
      </c>
      <c r="T3505">
        <v>6.7</v>
      </c>
      <c r="U3505">
        <v>20.2</v>
      </c>
      <c r="V3505">
        <v>-4968</v>
      </c>
      <c r="W3505">
        <v>-7</v>
      </c>
      <c r="X3505">
        <v>26.4</v>
      </c>
      <c r="Y3505">
        <v>3</v>
      </c>
      <c r="Z3505">
        <v>3</v>
      </c>
      <c r="AA3505">
        <v>4532</v>
      </c>
      <c r="AB3505">
        <v>0</v>
      </c>
    </row>
    <row r="3506" spans="1:28" x14ac:dyDescent="0.35">
      <c r="A3506">
        <v>2009</v>
      </c>
      <c r="B3506" t="s">
        <v>52</v>
      </c>
      <c r="C3506" t="s">
        <v>62</v>
      </c>
      <c r="D3506">
        <v>782</v>
      </c>
      <c r="E3506">
        <v>7842</v>
      </c>
      <c r="F3506">
        <v>491235</v>
      </c>
      <c r="G3506">
        <v>510928</v>
      </c>
      <c r="H3506">
        <v>685</v>
      </c>
      <c r="I3506">
        <v>9</v>
      </c>
      <c r="J3506">
        <v>173</v>
      </c>
      <c r="K3506">
        <v>2.2999999999999998</v>
      </c>
      <c r="L3506">
        <v>60322</v>
      </c>
      <c r="M3506">
        <v>16128</v>
      </c>
      <c r="N3506">
        <v>44194</v>
      </c>
      <c r="O3506">
        <v>3.2</v>
      </c>
      <c r="P3506">
        <v>11.8</v>
      </c>
      <c r="Q3506">
        <v>99710</v>
      </c>
      <c r="R3506">
        <v>18713</v>
      </c>
      <c r="S3506">
        <v>80997</v>
      </c>
      <c r="T3506">
        <v>3.7</v>
      </c>
      <c r="U3506">
        <v>19.5</v>
      </c>
      <c r="V3506">
        <v>-39388</v>
      </c>
      <c r="W3506">
        <v>-7.7</v>
      </c>
      <c r="X3506">
        <v>23.6</v>
      </c>
      <c r="Y3506">
        <v>10</v>
      </c>
      <c r="Z3506">
        <v>15</v>
      </c>
      <c r="AA3506">
        <v>13309</v>
      </c>
      <c r="AB3506">
        <v>0</v>
      </c>
    </row>
    <row r="3507" spans="1:28" x14ac:dyDescent="0.35">
      <c r="A3507">
        <v>2009</v>
      </c>
      <c r="B3507" t="s">
        <v>52</v>
      </c>
      <c r="C3507" t="s">
        <v>63</v>
      </c>
      <c r="D3507">
        <v>723</v>
      </c>
      <c r="E3507">
        <v>8938</v>
      </c>
      <c r="F3507">
        <v>464639</v>
      </c>
      <c r="G3507">
        <v>483965</v>
      </c>
      <c r="H3507">
        <v>753</v>
      </c>
      <c r="I3507">
        <v>8.6</v>
      </c>
      <c r="J3507">
        <v>297</v>
      </c>
      <c r="K3507">
        <v>3.4</v>
      </c>
      <c r="L3507">
        <v>50093</v>
      </c>
      <c r="M3507">
        <v>13497</v>
      </c>
      <c r="N3507">
        <v>36596</v>
      </c>
      <c r="O3507">
        <v>2.8</v>
      </c>
      <c r="P3507">
        <v>10.4</v>
      </c>
      <c r="Q3507">
        <v>88745</v>
      </c>
      <c r="R3507">
        <v>13008</v>
      </c>
      <c r="S3507">
        <v>75737</v>
      </c>
      <c r="T3507">
        <v>2.7</v>
      </c>
      <c r="U3507">
        <v>18.3</v>
      </c>
      <c r="V3507">
        <v>-38652</v>
      </c>
      <c r="W3507">
        <v>-7.9</v>
      </c>
      <c r="X3507">
        <v>20.8</v>
      </c>
      <c r="Y3507">
        <v>4</v>
      </c>
      <c r="Z3507">
        <v>4</v>
      </c>
      <c r="AA3507">
        <v>5939</v>
      </c>
      <c r="AB3507">
        <v>0</v>
      </c>
    </row>
    <row r="3508" spans="1:28" x14ac:dyDescent="0.35">
      <c r="A3508">
        <v>2009</v>
      </c>
      <c r="B3508" t="s">
        <v>52</v>
      </c>
      <c r="C3508" t="s">
        <v>64</v>
      </c>
      <c r="D3508">
        <v>600</v>
      </c>
      <c r="E3508">
        <v>8039</v>
      </c>
      <c r="F3508">
        <v>384246</v>
      </c>
      <c r="G3508">
        <v>394825</v>
      </c>
      <c r="H3508">
        <v>1015</v>
      </c>
      <c r="I3508">
        <v>13</v>
      </c>
      <c r="J3508">
        <v>525</v>
      </c>
      <c r="K3508">
        <v>6.7</v>
      </c>
      <c r="L3508">
        <v>44023</v>
      </c>
      <c r="M3508">
        <v>14774</v>
      </c>
      <c r="N3508">
        <v>29249</v>
      </c>
      <c r="O3508">
        <v>3.7</v>
      </c>
      <c r="P3508">
        <v>11.2</v>
      </c>
      <c r="Q3508">
        <v>65181</v>
      </c>
      <c r="R3508">
        <v>15352</v>
      </c>
      <c r="S3508">
        <v>49829</v>
      </c>
      <c r="T3508">
        <v>3.9</v>
      </c>
      <c r="U3508">
        <v>16.5</v>
      </c>
      <c r="V3508">
        <v>-21158</v>
      </c>
      <c r="W3508">
        <v>-5.3</v>
      </c>
      <c r="X3508">
        <v>22.4</v>
      </c>
      <c r="Y3508">
        <v>3</v>
      </c>
      <c r="Z3508">
        <v>3</v>
      </c>
      <c r="AA3508">
        <v>4501</v>
      </c>
      <c r="AB3508">
        <v>0</v>
      </c>
    </row>
    <row r="3509" spans="1:28" x14ac:dyDescent="0.35">
      <c r="A3509">
        <v>2009</v>
      </c>
      <c r="B3509" t="s">
        <v>52</v>
      </c>
      <c r="C3509" t="s">
        <v>65</v>
      </c>
      <c r="D3509">
        <v>958</v>
      </c>
      <c r="E3509">
        <v>13024</v>
      </c>
      <c r="F3509">
        <v>619154</v>
      </c>
      <c r="G3509">
        <v>632586</v>
      </c>
      <c r="H3509">
        <v>849</v>
      </c>
      <c r="I3509">
        <v>6.7</v>
      </c>
      <c r="J3509">
        <v>313</v>
      </c>
      <c r="K3509">
        <v>2.5</v>
      </c>
      <c r="L3509">
        <v>57342</v>
      </c>
      <c r="M3509">
        <v>18980</v>
      </c>
      <c r="N3509">
        <v>38362</v>
      </c>
      <c r="O3509">
        <v>3</v>
      </c>
      <c r="P3509">
        <v>9.1</v>
      </c>
      <c r="Q3509">
        <v>84206</v>
      </c>
      <c r="R3509">
        <v>8810</v>
      </c>
      <c r="S3509">
        <v>75396</v>
      </c>
      <c r="T3509">
        <v>1.4</v>
      </c>
      <c r="U3509">
        <v>13.3</v>
      </c>
      <c r="V3509">
        <v>-26864</v>
      </c>
      <c r="W3509">
        <v>-4.2</v>
      </c>
      <c r="X3509">
        <v>18.2</v>
      </c>
      <c r="Y3509">
        <v>1</v>
      </c>
      <c r="Z3509">
        <v>1</v>
      </c>
      <c r="AB3509">
        <v>1</v>
      </c>
    </row>
    <row r="3510" spans="1:28" x14ac:dyDescent="0.35">
      <c r="A3510">
        <v>2009</v>
      </c>
      <c r="B3510" t="s">
        <v>52</v>
      </c>
      <c r="C3510" t="s">
        <v>66</v>
      </c>
      <c r="D3510">
        <v>1384</v>
      </c>
      <c r="E3510">
        <v>22156</v>
      </c>
      <c r="F3510">
        <v>898610</v>
      </c>
      <c r="G3510">
        <v>914802</v>
      </c>
      <c r="H3510">
        <v>1393</v>
      </c>
      <c r="I3510">
        <v>6.4</v>
      </c>
      <c r="J3510">
        <v>922</v>
      </c>
      <c r="K3510">
        <v>4.2</v>
      </c>
      <c r="L3510">
        <v>95463</v>
      </c>
      <c r="M3510">
        <v>28177</v>
      </c>
      <c r="N3510">
        <v>67286</v>
      </c>
      <c r="O3510">
        <v>3.1</v>
      </c>
      <c r="P3510">
        <v>10.4</v>
      </c>
      <c r="Q3510">
        <v>127847</v>
      </c>
      <c r="R3510">
        <v>15875</v>
      </c>
      <c r="S3510">
        <v>111972</v>
      </c>
      <c r="T3510">
        <v>1.7</v>
      </c>
      <c r="U3510">
        <v>14</v>
      </c>
      <c r="V3510">
        <v>-32384</v>
      </c>
      <c r="W3510">
        <v>-3.6</v>
      </c>
      <c r="X3510">
        <v>20.8</v>
      </c>
      <c r="Y3510">
        <v>2</v>
      </c>
      <c r="Z3510">
        <v>382</v>
      </c>
      <c r="AB3510">
        <v>1</v>
      </c>
    </row>
    <row r="3511" spans="1:28" x14ac:dyDescent="0.35">
      <c r="A3511">
        <v>2009</v>
      </c>
      <c r="B3511" t="s">
        <v>52</v>
      </c>
      <c r="C3511" t="s">
        <v>45</v>
      </c>
      <c r="D3511">
        <v>3982</v>
      </c>
      <c r="E3511">
        <v>54342</v>
      </c>
      <c r="F3511">
        <v>2628022</v>
      </c>
      <c r="G3511">
        <v>2688324</v>
      </c>
      <c r="H3511">
        <v>3264</v>
      </c>
      <c r="I3511">
        <v>6.1</v>
      </c>
      <c r="J3511">
        <v>1821</v>
      </c>
      <c r="K3511">
        <v>3.4</v>
      </c>
      <c r="L3511">
        <v>213926</v>
      </c>
      <c r="M3511">
        <v>57016</v>
      </c>
      <c r="N3511">
        <v>156910</v>
      </c>
      <c r="O3511">
        <v>2.1</v>
      </c>
      <c r="P3511">
        <v>8</v>
      </c>
      <c r="Q3511">
        <v>334531</v>
      </c>
      <c r="R3511">
        <v>48891</v>
      </c>
      <c r="S3511">
        <v>285640</v>
      </c>
      <c r="T3511">
        <v>1.8</v>
      </c>
      <c r="U3511">
        <v>12.4</v>
      </c>
      <c r="V3511">
        <v>-120605</v>
      </c>
      <c r="W3511">
        <v>-4.4000000000000004</v>
      </c>
      <c r="X3511">
        <v>16</v>
      </c>
      <c r="Y3511">
        <v>2</v>
      </c>
      <c r="Z3511">
        <v>235</v>
      </c>
      <c r="AB3511">
        <v>1</v>
      </c>
    </row>
    <row r="3512" spans="1:28" x14ac:dyDescent="0.35">
      <c r="A3512">
        <v>2009</v>
      </c>
      <c r="B3512" t="s">
        <v>53</v>
      </c>
      <c r="C3512" t="s">
        <v>44</v>
      </c>
      <c r="D3512">
        <v>17</v>
      </c>
      <c r="E3512">
        <v>33</v>
      </c>
      <c r="H3512">
        <v>33</v>
      </c>
      <c r="I3512">
        <v>200</v>
      </c>
      <c r="J3512">
        <v>0</v>
      </c>
      <c r="K3512">
        <v>0</v>
      </c>
      <c r="AB3512">
        <v>1</v>
      </c>
    </row>
    <row r="3513" spans="1:28" x14ac:dyDescent="0.35">
      <c r="A3513">
        <v>2009</v>
      </c>
      <c r="B3513" t="s">
        <v>53</v>
      </c>
      <c r="C3513" t="s">
        <v>57</v>
      </c>
      <c r="D3513">
        <v>53</v>
      </c>
      <c r="E3513">
        <v>265</v>
      </c>
      <c r="F3513">
        <v>47644</v>
      </c>
      <c r="G3513">
        <v>59202</v>
      </c>
      <c r="H3513">
        <v>25</v>
      </c>
      <c r="I3513">
        <v>9.6999999999999993</v>
      </c>
      <c r="J3513">
        <v>11</v>
      </c>
      <c r="K3513">
        <v>4.3</v>
      </c>
      <c r="L3513">
        <v>9890</v>
      </c>
      <c r="P3513">
        <v>16.7</v>
      </c>
      <c r="Q3513">
        <v>33006</v>
      </c>
      <c r="R3513">
        <v>1389</v>
      </c>
      <c r="S3513">
        <v>31617</v>
      </c>
      <c r="T3513">
        <v>2.2999999999999998</v>
      </c>
      <c r="U3513">
        <v>55.8</v>
      </c>
      <c r="V3513">
        <v>-23116</v>
      </c>
      <c r="W3513">
        <v>-39.1</v>
      </c>
      <c r="X3513">
        <v>33.4</v>
      </c>
      <c r="AB3513">
        <v>1</v>
      </c>
    </row>
    <row r="3514" spans="1:28" x14ac:dyDescent="0.35">
      <c r="A3514">
        <v>2009</v>
      </c>
      <c r="B3514" t="s">
        <v>53</v>
      </c>
      <c r="C3514" t="s">
        <v>58</v>
      </c>
      <c r="D3514">
        <v>40</v>
      </c>
      <c r="E3514">
        <v>551</v>
      </c>
      <c r="F3514">
        <v>54058</v>
      </c>
      <c r="H3514">
        <v>16</v>
      </c>
      <c r="I3514">
        <v>2.9</v>
      </c>
      <c r="J3514">
        <v>4</v>
      </c>
      <c r="K3514">
        <v>0.7</v>
      </c>
      <c r="AB3514">
        <v>1</v>
      </c>
    </row>
    <row r="3515" spans="1:28" x14ac:dyDescent="0.35">
      <c r="A3515">
        <v>2009</v>
      </c>
      <c r="B3515" t="s">
        <v>53</v>
      </c>
      <c r="C3515" t="s">
        <v>59</v>
      </c>
      <c r="D3515">
        <v>52</v>
      </c>
      <c r="E3515">
        <v>865</v>
      </c>
      <c r="G3515">
        <v>72547</v>
      </c>
      <c r="H3515">
        <v>48</v>
      </c>
      <c r="I3515">
        <v>5.5</v>
      </c>
      <c r="J3515">
        <v>75</v>
      </c>
      <c r="K3515">
        <v>8.5</v>
      </c>
      <c r="L3515">
        <v>14573</v>
      </c>
      <c r="M3515">
        <v>2269</v>
      </c>
      <c r="N3515">
        <v>12304</v>
      </c>
      <c r="O3515">
        <v>3.1</v>
      </c>
      <c r="P3515">
        <v>20.100000000000001</v>
      </c>
      <c r="Q3515">
        <v>15044</v>
      </c>
      <c r="S3515">
        <v>11571</v>
      </c>
      <c r="U3515">
        <v>20.7</v>
      </c>
      <c r="V3515">
        <v>-471</v>
      </c>
      <c r="W3515">
        <v>-0.6</v>
      </c>
      <c r="X3515">
        <v>40.200000000000003</v>
      </c>
      <c r="Y3515">
        <v>1</v>
      </c>
      <c r="Z3515">
        <v>1</v>
      </c>
      <c r="AB3515">
        <v>1</v>
      </c>
    </row>
    <row r="3516" spans="1:28" x14ac:dyDescent="0.35">
      <c r="A3516">
        <v>2009</v>
      </c>
      <c r="B3516" t="s">
        <v>53</v>
      </c>
      <c r="C3516" t="s">
        <v>60</v>
      </c>
      <c r="D3516">
        <v>85</v>
      </c>
      <c r="E3516">
        <v>2464</v>
      </c>
      <c r="F3516">
        <v>101686</v>
      </c>
      <c r="G3516">
        <v>103655</v>
      </c>
      <c r="H3516">
        <v>242</v>
      </c>
      <c r="I3516">
        <v>10.199999999999999</v>
      </c>
      <c r="J3516">
        <v>47</v>
      </c>
      <c r="K3516">
        <v>2</v>
      </c>
      <c r="L3516">
        <v>19903</v>
      </c>
      <c r="M3516">
        <v>8634</v>
      </c>
      <c r="N3516">
        <v>11269</v>
      </c>
      <c r="O3516">
        <v>8.3000000000000007</v>
      </c>
      <c r="P3516">
        <v>19.2</v>
      </c>
      <c r="Q3516">
        <v>23840</v>
      </c>
      <c r="S3516">
        <v>21353</v>
      </c>
      <c r="U3516">
        <v>23</v>
      </c>
      <c r="V3516">
        <v>-3937</v>
      </c>
      <c r="W3516">
        <v>-3.8</v>
      </c>
      <c r="X3516">
        <v>38.4</v>
      </c>
      <c r="Y3516">
        <v>1</v>
      </c>
      <c r="Z3516">
        <v>1</v>
      </c>
      <c r="AB3516">
        <v>1</v>
      </c>
    </row>
    <row r="3517" spans="1:28" x14ac:dyDescent="0.35">
      <c r="A3517">
        <v>2009</v>
      </c>
      <c r="B3517" t="s">
        <v>53</v>
      </c>
      <c r="C3517" t="s">
        <v>61</v>
      </c>
      <c r="D3517">
        <v>53</v>
      </c>
      <c r="E3517">
        <v>440</v>
      </c>
      <c r="F3517">
        <v>63254</v>
      </c>
      <c r="G3517">
        <v>68930</v>
      </c>
      <c r="H3517">
        <v>31</v>
      </c>
      <c r="I3517">
        <v>7.3</v>
      </c>
      <c r="J3517">
        <v>3</v>
      </c>
      <c r="K3517">
        <v>0.7</v>
      </c>
      <c r="L3517">
        <v>5096</v>
      </c>
      <c r="P3517">
        <v>7.4</v>
      </c>
      <c r="Q3517">
        <v>16447</v>
      </c>
      <c r="S3517">
        <v>13920</v>
      </c>
      <c r="U3517">
        <v>23.9</v>
      </c>
      <c r="V3517">
        <v>-11351</v>
      </c>
      <c r="W3517">
        <v>-16.5</v>
      </c>
      <c r="X3517">
        <v>14.8</v>
      </c>
      <c r="Y3517">
        <v>1</v>
      </c>
      <c r="Z3517">
        <v>1</v>
      </c>
      <c r="AB3517">
        <v>1</v>
      </c>
    </row>
    <row r="3518" spans="1:28" x14ac:dyDescent="0.35">
      <c r="A3518">
        <v>2009</v>
      </c>
      <c r="B3518" t="s">
        <v>53</v>
      </c>
      <c r="C3518" t="s">
        <v>62</v>
      </c>
      <c r="D3518">
        <v>376</v>
      </c>
      <c r="E3518">
        <v>5237</v>
      </c>
      <c r="F3518">
        <v>453814</v>
      </c>
      <c r="G3518">
        <v>463511</v>
      </c>
      <c r="H3518">
        <v>673</v>
      </c>
      <c r="I3518">
        <v>13.4</v>
      </c>
      <c r="J3518">
        <v>277</v>
      </c>
      <c r="K3518">
        <v>5.5</v>
      </c>
      <c r="L3518">
        <v>70385</v>
      </c>
      <c r="M3518">
        <v>15959</v>
      </c>
      <c r="N3518">
        <v>54426</v>
      </c>
      <c r="O3518">
        <v>3.4</v>
      </c>
      <c r="P3518">
        <v>15.2</v>
      </c>
      <c r="Q3518">
        <v>89780</v>
      </c>
      <c r="R3518">
        <v>31276</v>
      </c>
      <c r="S3518">
        <v>58504</v>
      </c>
      <c r="T3518">
        <v>6.7</v>
      </c>
      <c r="U3518">
        <v>19.399999999999999</v>
      </c>
      <c r="V3518">
        <v>-19395</v>
      </c>
      <c r="W3518">
        <v>-4.2</v>
      </c>
      <c r="X3518">
        <v>30.4</v>
      </c>
      <c r="Y3518">
        <v>8</v>
      </c>
      <c r="Z3518">
        <v>59</v>
      </c>
      <c r="AB3518">
        <v>1</v>
      </c>
    </row>
    <row r="3519" spans="1:28" x14ac:dyDescent="0.35">
      <c r="A3519">
        <v>2009</v>
      </c>
      <c r="B3519" t="s">
        <v>53</v>
      </c>
      <c r="C3519" t="s">
        <v>63</v>
      </c>
      <c r="D3519">
        <v>379</v>
      </c>
      <c r="E3519">
        <v>8885</v>
      </c>
      <c r="F3519">
        <v>513933</v>
      </c>
      <c r="G3519">
        <v>535872</v>
      </c>
      <c r="H3519">
        <v>913</v>
      </c>
      <c r="I3519">
        <v>10.7</v>
      </c>
      <c r="J3519">
        <v>252</v>
      </c>
      <c r="K3519">
        <v>2.9</v>
      </c>
      <c r="L3519">
        <v>63492</v>
      </c>
      <c r="M3519">
        <v>22316</v>
      </c>
      <c r="N3519">
        <v>41176</v>
      </c>
      <c r="O3519">
        <v>4.2</v>
      </c>
      <c r="P3519">
        <v>11.8</v>
      </c>
      <c r="Q3519">
        <v>107369</v>
      </c>
      <c r="R3519">
        <v>25582</v>
      </c>
      <c r="S3519">
        <v>81787</v>
      </c>
      <c r="T3519">
        <v>4.8</v>
      </c>
      <c r="U3519">
        <v>20</v>
      </c>
      <c r="V3519">
        <v>-43877</v>
      </c>
      <c r="W3519">
        <v>-8.1999999999999993</v>
      </c>
      <c r="X3519">
        <v>23.6</v>
      </c>
      <c r="Y3519">
        <v>7</v>
      </c>
      <c r="Z3519">
        <v>7</v>
      </c>
      <c r="AA3519">
        <v>18421</v>
      </c>
      <c r="AB3519">
        <v>0</v>
      </c>
    </row>
    <row r="3520" spans="1:28" x14ac:dyDescent="0.35">
      <c r="A3520">
        <v>2009</v>
      </c>
      <c r="B3520" t="s">
        <v>53</v>
      </c>
      <c r="C3520" t="s">
        <v>64</v>
      </c>
      <c r="D3520">
        <v>359</v>
      </c>
      <c r="E3520">
        <v>8670</v>
      </c>
      <c r="F3520">
        <v>473387</v>
      </c>
      <c r="G3520">
        <v>485767</v>
      </c>
      <c r="H3520">
        <v>773</v>
      </c>
      <c r="I3520">
        <v>9.1</v>
      </c>
      <c r="J3520">
        <v>372</v>
      </c>
      <c r="K3520">
        <v>4.4000000000000004</v>
      </c>
      <c r="L3520">
        <v>51998</v>
      </c>
      <c r="M3520">
        <v>19187</v>
      </c>
      <c r="N3520">
        <v>32811</v>
      </c>
      <c r="O3520">
        <v>3.9</v>
      </c>
      <c r="P3520">
        <v>10.7</v>
      </c>
      <c r="Q3520">
        <v>76758</v>
      </c>
      <c r="R3520">
        <v>11331</v>
      </c>
      <c r="S3520">
        <v>65427</v>
      </c>
      <c r="T3520">
        <v>2.2999999999999998</v>
      </c>
      <c r="U3520">
        <v>15.8</v>
      </c>
      <c r="V3520">
        <v>-24760</v>
      </c>
      <c r="W3520">
        <v>-5.0999999999999996</v>
      </c>
      <c r="X3520">
        <v>21.4</v>
      </c>
      <c r="AB3520">
        <v>0</v>
      </c>
    </row>
    <row r="3521" spans="1:28" x14ac:dyDescent="0.35">
      <c r="A3521">
        <v>2009</v>
      </c>
      <c r="B3521" t="s">
        <v>53</v>
      </c>
      <c r="C3521" t="s">
        <v>65</v>
      </c>
      <c r="D3521">
        <v>631</v>
      </c>
      <c r="E3521">
        <v>13647</v>
      </c>
      <c r="F3521">
        <v>874209</v>
      </c>
      <c r="G3521">
        <v>895656</v>
      </c>
      <c r="H3521">
        <v>958</v>
      </c>
      <c r="I3521">
        <v>7.1</v>
      </c>
      <c r="J3521">
        <v>588</v>
      </c>
      <c r="K3521">
        <v>4.4000000000000004</v>
      </c>
      <c r="L3521">
        <v>77550</v>
      </c>
      <c r="M3521">
        <v>22625</v>
      </c>
      <c r="N3521">
        <v>54925</v>
      </c>
      <c r="O3521">
        <v>2.5</v>
      </c>
      <c r="P3521">
        <v>8.6999999999999993</v>
      </c>
      <c r="Q3521">
        <v>120444</v>
      </c>
      <c r="R3521">
        <v>32174</v>
      </c>
      <c r="S3521">
        <v>88270</v>
      </c>
      <c r="T3521">
        <v>3.6</v>
      </c>
      <c r="U3521">
        <v>13.4</v>
      </c>
      <c r="V3521">
        <v>-42894</v>
      </c>
      <c r="W3521">
        <v>-4.7</v>
      </c>
      <c r="X3521">
        <v>17.399999999999999</v>
      </c>
      <c r="Y3521">
        <v>3</v>
      </c>
      <c r="Z3521">
        <v>3</v>
      </c>
      <c r="AB3521">
        <v>1</v>
      </c>
    </row>
    <row r="3522" spans="1:28" x14ac:dyDescent="0.35">
      <c r="A3522">
        <v>2009</v>
      </c>
      <c r="B3522" t="s">
        <v>53</v>
      </c>
      <c r="C3522" t="s">
        <v>66</v>
      </c>
      <c r="D3522">
        <v>838</v>
      </c>
      <c r="E3522">
        <v>22366</v>
      </c>
      <c r="F3522">
        <v>1176836</v>
      </c>
      <c r="G3522">
        <v>1195730</v>
      </c>
      <c r="H3522">
        <v>1671</v>
      </c>
      <c r="I3522">
        <v>7.6</v>
      </c>
      <c r="J3522">
        <v>651</v>
      </c>
      <c r="K3522">
        <v>3</v>
      </c>
      <c r="L3522">
        <v>121392</v>
      </c>
      <c r="M3522">
        <v>40412</v>
      </c>
      <c r="N3522">
        <v>80980</v>
      </c>
      <c r="O3522">
        <v>3.4</v>
      </c>
      <c r="P3522">
        <v>10.199999999999999</v>
      </c>
      <c r="Q3522">
        <v>159180</v>
      </c>
      <c r="R3522">
        <v>22929</v>
      </c>
      <c r="S3522">
        <v>136251</v>
      </c>
      <c r="T3522">
        <v>1.9</v>
      </c>
      <c r="U3522">
        <v>13.3</v>
      </c>
      <c r="V3522">
        <v>-37788</v>
      </c>
      <c r="W3522">
        <v>-3.1</v>
      </c>
      <c r="X3522">
        <v>20.399999999999999</v>
      </c>
      <c r="AB3522">
        <v>0</v>
      </c>
    </row>
    <row r="3523" spans="1:28" x14ac:dyDescent="0.35">
      <c r="A3523">
        <v>2009</v>
      </c>
      <c r="B3523" t="s">
        <v>53</v>
      </c>
      <c r="C3523" t="s">
        <v>45</v>
      </c>
      <c r="D3523">
        <v>2803</v>
      </c>
      <c r="E3523">
        <v>77899</v>
      </c>
      <c r="F3523">
        <v>4029802</v>
      </c>
      <c r="G3523">
        <v>4117686</v>
      </c>
      <c r="H3523">
        <v>4550</v>
      </c>
      <c r="I3523">
        <v>5.9</v>
      </c>
      <c r="J3523">
        <v>3140</v>
      </c>
      <c r="K3523">
        <v>4.0999999999999996</v>
      </c>
      <c r="L3523">
        <v>325432</v>
      </c>
      <c r="M3523">
        <v>93280</v>
      </c>
      <c r="N3523">
        <v>232152</v>
      </c>
      <c r="O3523">
        <v>2.2999999999999998</v>
      </c>
      <c r="P3523">
        <v>7.9</v>
      </c>
      <c r="Q3523">
        <v>501200</v>
      </c>
      <c r="R3523">
        <v>89811</v>
      </c>
      <c r="S3523">
        <v>411389</v>
      </c>
      <c r="T3523">
        <v>2.2000000000000002</v>
      </c>
      <c r="U3523">
        <v>12.2</v>
      </c>
      <c r="V3523">
        <v>-175768</v>
      </c>
      <c r="W3523">
        <v>-4.3</v>
      </c>
      <c r="X3523">
        <v>15.8</v>
      </c>
      <c r="Y3523">
        <v>4</v>
      </c>
      <c r="Z3523">
        <v>394</v>
      </c>
      <c r="AA3523">
        <v>11422</v>
      </c>
      <c r="AB3523">
        <v>0</v>
      </c>
    </row>
    <row r="3524" spans="1:28" x14ac:dyDescent="0.35">
      <c r="A3524">
        <v>2009</v>
      </c>
      <c r="B3524" t="s">
        <v>54</v>
      </c>
      <c r="C3524" t="s">
        <v>44</v>
      </c>
      <c r="D3524">
        <v>2</v>
      </c>
      <c r="E3524">
        <v>2</v>
      </c>
      <c r="H3524">
        <v>2</v>
      </c>
      <c r="I3524">
        <v>200</v>
      </c>
      <c r="J3524">
        <v>0</v>
      </c>
      <c r="K3524">
        <v>0</v>
      </c>
      <c r="AB3524">
        <v>1</v>
      </c>
    </row>
    <row r="3525" spans="1:28" x14ac:dyDescent="0.35">
      <c r="A3525">
        <v>2009</v>
      </c>
      <c r="B3525" t="s">
        <v>54</v>
      </c>
      <c r="C3525" t="s">
        <v>57</v>
      </c>
      <c r="D3525">
        <v>15</v>
      </c>
      <c r="E3525">
        <v>27</v>
      </c>
      <c r="F3525">
        <v>27861</v>
      </c>
      <c r="H3525">
        <v>3</v>
      </c>
      <c r="I3525">
        <v>11.8</v>
      </c>
      <c r="J3525">
        <v>0</v>
      </c>
      <c r="K3525">
        <v>0</v>
      </c>
      <c r="AB3525">
        <v>1</v>
      </c>
    </row>
    <row r="3526" spans="1:28" x14ac:dyDescent="0.35">
      <c r="A3526">
        <v>2009</v>
      </c>
      <c r="B3526" t="s">
        <v>54</v>
      </c>
      <c r="C3526" t="s">
        <v>58</v>
      </c>
      <c r="D3526">
        <v>18</v>
      </c>
      <c r="E3526">
        <v>55</v>
      </c>
      <c r="G3526">
        <v>29100</v>
      </c>
      <c r="H3526">
        <v>6</v>
      </c>
      <c r="I3526">
        <v>11.4</v>
      </c>
      <c r="J3526">
        <v>1</v>
      </c>
      <c r="K3526">
        <v>1.9</v>
      </c>
      <c r="L3526">
        <v>6085</v>
      </c>
      <c r="P3526">
        <v>20.9</v>
      </c>
      <c r="Q3526">
        <v>6904</v>
      </c>
      <c r="S3526">
        <v>6861</v>
      </c>
      <c r="U3526">
        <v>23.7</v>
      </c>
      <c r="V3526">
        <v>-819</v>
      </c>
      <c r="W3526">
        <v>-2.8</v>
      </c>
      <c r="X3526">
        <v>41.8</v>
      </c>
      <c r="AB3526">
        <v>1</v>
      </c>
    </row>
    <row r="3527" spans="1:28" x14ac:dyDescent="0.35">
      <c r="A3527">
        <v>2009</v>
      </c>
      <c r="B3527" t="s">
        <v>54</v>
      </c>
      <c r="C3527" t="s">
        <v>59</v>
      </c>
      <c r="D3527">
        <v>10</v>
      </c>
      <c r="E3527">
        <v>107</v>
      </c>
      <c r="F3527">
        <v>9888</v>
      </c>
      <c r="G3527">
        <v>9848</v>
      </c>
      <c r="H3527">
        <v>0</v>
      </c>
      <c r="I3527">
        <v>0</v>
      </c>
      <c r="J3527">
        <v>0</v>
      </c>
      <c r="K3527">
        <v>0</v>
      </c>
      <c r="L3527">
        <v>1105</v>
      </c>
      <c r="M3527">
        <v>0</v>
      </c>
      <c r="N3527">
        <v>1105</v>
      </c>
      <c r="O3527">
        <v>0</v>
      </c>
      <c r="P3527">
        <v>11.2</v>
      </c>
      <c r="Q3527">
        <v>1024</v>
      </c>
      <c r="R3527">
        <v>0</v>
      </c>
      <c r="S3527">
        <v>1024</v>
      </c>
      <c r="T3527">
        <v>0</v>
      </c>
      <c r="U3527">
        <v>10.4</v>
      </c>
      <c r="V3527">
        <v>81</v>
      </c>
      <c r="W3527">
        <v>0.8</v>
      </c>
      <c r="X3527">
        <v>20.8</v>
      </c>
      <c r="AB3527">
        <v>0</v>
      </c>
    </row>
    <row r="3528" spans="1:28" x14ac:dyDescent="0.35">
      <c r="A3528">
        <v>2009</v>
      </c>
      <c r="B3528" t="s">
        <v>54</v>
      </c>
      <c r="C3528" t="s">
        <v>60</v>
      </c>
      <c r="D3528">
        <v>27</v>
      </c>
      <c r="E3528">
        <v>122</v>
      </c>
      <c r="F3528">
        <v>64891</v>
      </c>
      <c r="G3528">
        <v>69953</v>
      </c>
      <c r="H3528">
        <v>23</v>
      </c>
      <c r="I3528">
        <v>16</v>
      </c>
      <c r="J3528">
        <v>66</v>
      </c>
      <c r="K3528">
        <v>46</v>
      </c>
      <c r="L3528">
        <v>17624</v>
      </c>
      <c r="M3528">
        <v>4019</v>
      </c>
      <c r="N3528">
        <v>13605</v>
      </c>
      <c r="O3528">
        <v>5.7</v>
      </c>
      <c r="P3528">
        <v>25.2</v>
      </c>
      <c r="Q3528">
        <v>27748</v>
      </c>
      <c r="R3528">
        <v>8881</v>
      </c>
      <c r="S3528">
        <v>18867</v>
      </c>
      <c r="T3528">
        <v>12.7</v>
      </c>
      <c r="U3528">
        <v>39.700000000000003</v>
      </c>
      <c r="V3528">
        <v>-10124</v>
      </c>
      <c r="W3528">
        <v>-14.5</v>
      </c>
      <c r="X3528">
        <v>50.4</v>
      </c>
      <c r="AB3528">
        <v>0</v>
      </c>
    </row>
    <row r="3529" spans="1:28" x14ac:dyDescent="0.35">
      <c r="A3529">
        <v>2009</v>
      </c>
      <c r="B3529" t="s">
        <v>54</v>
      </c>
      <c r="C3529" t="s">
        <v>61</v>
      </c>
      <c r="D3529">
        <v>14</v>
      </c>
      <c r="E3529">
        <v>424</v>
      </c>
      <c r="F3529">
        <v>22939</v>
      </c>
      <c r="G3529">
        <v>29380</v>
      </c>
      <c r="H3529">
        <v>1</v>
      </c>
      <c r="I3529">
        <v>0.2</v>
      </c>
      <c r="J3529">
        <v>1</v>
      </c>
      <c r="K3529">
        <v>0.2</v>
      </c>
      <c r="L3529">
        <v>2004</v>
      </c>
      <c r="P3529">
        <v>6.8</v>
      </c>
      <c r="Q3529">
        <v>14885</v>
      </c>
      <c r="S3529">
        <v>13091</v>
      </c>
      <c r="U3529">
        <v>50.7</v>
      </c>
      <c r="V3529">
        <v>-12881</v>
      </c>
      <c r="W3529">
        <v>-43.9</v>
      </c>
      <c r="X3529">
        <v>13.6</v>
      </c>
      <c r="AB3529">
        <v>1</v>
      </c>
    </row>
    <row r="3530" spans="1:28" x14ac:dyDescent="0.35">
      <c r="A3530">
        <v>2009</v>
      </c>
      <c r="B3530" t="s">
        <v>54</v>
      </c>
      <c r="C3530" t="s">
        <v>62</v>
      </c>
      <c r="D3530">
        <v>125</v>
      </c>
      <c r="E3530">
        <v>5285</v>
      </c>
      <c r="F3530">
        <v>308376</v>
      </c>
      <c r="G3530">
        <v>322847</v>
      </c>
      <c r="H3530">
        <v>1017</v>
      </c>
      <c r="I3530">
        <v>20.3</v>
      </c>
      <c r="J3530">
        <v>453</v>
      </c>
      <c r="K3530">
        <v>9</v>
      </c>
      <c r="L3530">
        <v>31993</v>
      </c>
      <c r="M3530">
        <v>10375</v>
      </c>
      <c r="N3530">
        <v>21618</v>
      </c>
      <c r="O3530">
        <v>3.2</v>
      </c>
      <c r="P3530">
        <v>9.9</v>
      </c>
      <c r="Q3530">
        <v>60934</v>
      </c>
      <c r="R3530">
        <v>11165</v>
      </c>
      <c r="S3530">
        <v>49769</v>
      </c>
      <c r="T3530">
        <v>3.5</v>
      </c>
      <c r="U3530">
        <v>18.899999999999999</v>
      </c>
      <c r="V3530">
        <v>-28941</v>
      </c>
      <c r="W3530">
        <v>-9</v>
      </c>
      <c r="X3530">
        <v>19.8</v>
      </c>
      <c r="Y3530">
        <v>1</v>
      </c>
      <c r="Z3530">
        <v>1</v>
      </c>
      <c r="AB3530">
        <v>1</v>
      </c>
    </row>
    <row r="3531" spans="1:28" x14ac:dyDescent="0.35">
      <c r="A3531">
        <v>2009</v>
      </c>
      <c r="B3531" t="s">
        <v>54</v>
      </c>
      <c r="C3531" t="s">
        <v>63</v>
      </c>
      <c r="D3531">
        <v>120</v>
      </c>
      <c r="E3531">
        <v>3394</v>
      </c>
      <c r="F3531">
        <v>294743</v>
      </c>
      <c r="G3531">
        <v>306737</v>
      </c>
      <c r="H3531">
        <v>287</v>
      </c>
      <c r="I3531">
        <v>8.4</v>
      </c>
      <c r="J3531">
        <v>367</v>
      </c>
      <c r="K3531">
        <v>10.7</v>
      </c>
      <c r="L3531">
        <v>31363</v>
      </c>
      <c r="M3531">
        <v>8008</v>
      </c>
      <c r="N3531">
        <v>23355</v>
      </c>
      <c r="O3531">
        <v>2.6</v>
      </c>
      <c r="P3531">
        <v>10.199999999999999</v>
      </c>
      <c r="Q3531">
        <v>55351</v>
      </c>
      <c r="R3531">
        <v>13165</v>
      </c>
      <c r="S3531">
        <v>42186</v>
      </c>
      <c r="T3531">
        <v>4.3</v>
      </c>
      <c r="U3531">
        <v>18</v>
      </c>
      <c r="V3531">
        <v>-23988</v>
      </c>
      <c r="W3531">
        <v>-7.8</v>
      </c>
      <c r="X3531">
        <v>20.399999999999999</v>
      </c>
      <c r="AB3531">
        <v>0</v>
      </c>
    </row>
    <row r="3532" spans="1:28" x14ac:dyDescent="0.35">
      <c r="A3532">
        <v>2009</v>
      </c>
      <c r="B3532" t="s">
        <v>54</v>
      </c>
      <c r="C3532" t="s">
        <v>64</v>
      </c>
      <c r="D3532">
        <v>117</v>
      </c>
      <c r="E3532">
        <v>5033</v>
      </c>
      <c r="F3532">
        <v>332396</v>
      </c>
      <c r="G3532">
        <v>338663</v>
      </c>
      <c r="H3532">
        <v>291</v>
      </c>
      <c r="I3532">
        <v>5.9</v>
      </c>
      <c r="J3532">
        <v>148</v>
      </c>
      <c r="K3532">
        <v>3</v>
      </c>
      <c r="L3532">
        <v>40307</v>
      </c>
      <c r="M3532">
        <v>11319</v>
      </c>
      <c r="N3532">
        <v>28988</v>
      </c>
      <c r="O3532">
        <v>3.3</v>
      </c>
      <c r="P3532">
        <v>11.9</v>
      </c>
      <c r="Q3532">
        <v>52840</v>
      </c>
      <c r="R3532">
        <v>8190</v>
      </c>
      <c r="S3532">
        <v>44650</v>
      </c>
      <c r="T3532">
        <v>2.4</v>
      </c>
      <c r="U3532">
        <v>15.6</v>
      </c>
      <c r="V3532">
        <v>-12533</v>
      </c>
      <c r="W3532">
        <v>-3.7</v>
      </c>
      <c r="X3532">
        <v>23.8</v>
      </c>
      <c r="AB3532">
        <v>0</v>
      </c>
    </row>
    <row r="3533" spans="1:28" x14ac:dyDescent="0.35">
      <c r="A3533">
        <v>2009</v>
      </c>
      <c r="B3533" t="s">
        <v>54</v>
      </c>
      <c r="C3533" t="s">
        <v>65</v>
      </c>
      <c r="D3533">
        <v>239</v>
      </c>
      <c r="E3533">
        <v>8498</v>
      </c>
      <c r="F3533">
        <v>755605</v>
      </c>
      <c r="G3533">
        <v>758690</v>
      </c>
      <c r="H3533">
        <v>717</v>
      </c>
      <c r="I3533">
        <v>8.6</v>
      </c>
      <c r="J3533">
        <v>346</v>
      </c>
      <c r="K3533">
        <v>4.2</v>
      </c>
      <c r="L3533">
        <v>74584</v>
      </c>
      <c r="M3533">
        <v>24082</v>
      </c>
      <c r="N3533">
        <v>50502</v>
      </c>
      <c r="O3533">
        <v>3.2</v>
      </c>
      <c r="P3533">
        <v>9.8000000000000007</v>
      </c>
      <c r="Q3533">
        <v>80754</v>
      </c>
      <c r="R3533">
        <v>13536</v>
      </c>
      <c r="S3533">
        <v>67218</v>
      </c>
      <c r="T3533">
        <v>1.8</v>
      </c>
      <c r="U3533">
        <v>10.6</v>
      </c>
      <c r="V3533">
        <v>-6170</v>
      </c>
      <c r="W3533">
        <v>-0.8</v>
      </c>
      <c r="X3533">
        <v>19.600000000000001</v>
      </c>
      <c r="AB3533">
        <v>0</v>
      </c>
    </row>
    <row r="3534" spans="1:28" x14ac:dyDescent="0.35">
      <c r="A3534">
        <v>2009</v>
      </c>
      <c r="B3534" t="s">
        <v>54</v>
      </c>
      <c r="C3534" t="s">
        <v>66</v>
      </c>
      <c r="D3534">
        <v>323</v>
      </c>
      <c r="E3534">
        <v>24521</v>
      </c>
      <c r="F3534">
        <v>958282</v>
      </c>
      <c r="G3534">
        <v>970135</v>
      </c>
      <c r="H3534">
        <v>1894</v>
      </c>
      <c r="I3534">
        <v>7.9</v>
      </c>
      <c r="J3534">
        <v>696</v>
      </c>
      <c r="K3534">
        <v>2.9</v>
      </c>
      <c r="L3534">
        <v>104387</v>
      </c>
      <c r="M3534">
        <v>37860</v>
      </c>
      <c r="N3534">
        <v>66527</v>
      </c>
      <c r="O3534">
        <v>3.9</v>
      </c>
      <c r="P3534">
        <v>10.8</v>
      </c>
      <c r="Q3534">
        <v>128093</v>
      </c>
      <c r="R3534">
        <v>17293</v>
      </c>
      <c r="S3534">
        <v>110800</v>
      </c>
      <c r="T3534">
        <v>1.8</v>
      </c>
      <c r="U3534">
        <v>13.2</v>
      </c>
      <c r="V3534">
        <v>-23706</v>
      </c>
      <c r="W3534">
        <v>-2.4</v>
      </c>
      <c r="X3534">
        <v>21.6</v>
      </c>
      <c r="AB3534">
        <v>0</v>
      </c>
    </row>
    <row r="3535" spans="1:28" x14ac:dyDescent="0.35">
      <c r="A3535">
        <v>2009</v>
      </c>
      <c r="B3535" t="s">
        <v>54</v>
      </c>
      <c r="C3535" t="s">
        <v>45</v>
      </c>
      <c r="D3535">
        <v>1156</v>
      </c>
      <c r="E3535">
        <v>67381</v>
      </c>
      <c r="F3535">
        <v>3471715</v>
      </c>
      <c r="G3535">
        <v>3534524</v>
      </c>
      <c r="H3535">
        <v>4634</v>
      </c>
      <c r="I3535">
        <v>7</v>
      </c>
      <c r="J3535">
        <v>2297</v>
      </c>
      <c r="K3535">
        <v>3.5</v>
      </c>
      <c r="L3535">
        <v>297282</v>
      </c>
      <c r="M3535">
        <v>100706</v>
      </c>
      <c r="N3535">
        <v>196576</v>
      </c>
      <c r="O3535">
        <v>2.8</v>
      </c>
      <c r="P3535">
        <v>8.4</v>
      </c>
      <c r="Q3535">
        <v>422899</v>
      </c>
      <c r="R3535">
        <v>67554</v>
      </c>
      <c r="S3535">
        <v>355345</v>
      </c>
      <c r="T3535">
        <v>1.9</v>
      </c>
      <c r="U3535">
        <v>12</v>
      </c>
      <c r="V3535">
        <v>-125617</v>
      </c>
      <c r="W3535">
        <v>-3.6</v>
      </c>
      <c r="X3535">
        <v>16.8</v>
      </c>
      <c r="Y3535">
        <v>1</v>
      </c>
      <c r="Z3535">
        <v>1</v>
      </c>
      <c r="AB3535">
        <v>1</v>
      </c>
    </row>
    <row r="3536" spans="1:28" x14ac:dyDescent="0.35">
      <c r="A3536">
        <v>2009</v>
      </c>
      <c r="B3536" t="s">
        <v>55</v>
      </c>
      <c r="C3536" t="s">
        <v>57</v>
      </c>
      <c r="D3536">
        <v>5</v>
      </c>
      <c r="E3536">
        <v>16</v>
      </c>
      <c r="H3536">
        <v>0</v>
      </c>
      <c r="I3536">
        <v>0</v>
      </c>
      <c r="J3536">
        <v>0</v>
      </c>
      <c r="K3536">
        <v>0</v>
      </c>
      <c r="M3536">
        <v>0</v>
      </c>
      <c r="AB3536">
        <v>1</v>
      </c>
    </row>
    <row r="3537" spans="1:28" x14ac:dyDescent="0.35">
      <c r="A3537">
        <v>2009</v>
      </c>
      <c r="B3537" t="s">
        <v>55</v>
      </c>
      <c r="C3537" t="s">
        <v>58</v>
      </c>
      <c r="D3537">
        <v>8</v>
      </c>
      <c r="E3537">
        <v>8</v>
      </c>
      <c r="F3537">
        <v>20833</v>
      </c>
      <c r="G3537">
        <v>17943</v>
      </c>
      <c r="H3537">
        <v>1</v>
      </c>
      <c r="I3537">
        <v>11.1</v>
      </c>
      <c r="J3537">
        <v>3</v>
      </c>
      <c r="K3537">
        <v>33.299999999999997</v>
      </c>
      <c r="L3537">
        <v>6155</v>
      </c>
      <c r="P3537">
        <v>34.299999999999997</v>
      </c>
      <c r="Q3537">
        <v>375</v>
      </c>
      <c r="S3537">
        <v>172</v>
      </c>
      <c r="U3537">
        <v>2.1</v>
      </c>
      <c r="V3537">
        <v>5780</v>
      </c>
      <c r="W3537">
        <v>32.200000000000003</v>
      </c>
      <c r="X3537">
        <v>4.2</v>
      </c>
      <c r="AB3537">
        <v>1</v>
      </c>
    </row>
    <row r="3538" spans="1:28" x14ac:dyDescent="0.35">
      <c r="A3538">
        <v>2009</v>
      </c>
      <c r="B3538" t="s">
        <v>55</v>
      </c>
      <c r="C3538" t="s">
        <v>59</v>
      </c>
      <c r="D3538">
        <v>8</v>
      </c>
      <c r="E3538">
        <v>414</v>
      </c>
      <c r="F3538">
        <v>18327</v>
      </c>
      <c r="H3538">
        <v>46</v>
      </c>
      <c r="I3538">
        <v>11.7</v>
      </c>
      <c r="J3538">
        <v>3</v>
      </c>
      <c r="K3538">
        <v>0.8</v>
      </c>
      <c r="AB3538">
        <v>1</v>
      </c>
    </row>
    <row r="3539" spans="1:28" x14ac:dyDescent="0.35">
      <c r="A3539">
        <v>2009</v>
      </c>
      <c r="B3539" t="s">
        <v>55</v>
      </c>
      <c r="C3539" t="s">
        <v>60</v>
      </c>
      <c r="D3539">
        <v>10</v>
      </c>
      <c r="E3539">
        <v>69</v>
      </c>
      <c r="H3539">
        <v>15</v>
      </c>
      <c r="I3539">
        <v>20</v>
      </c>
      <c r="J3539">
        <v>27</v>
      </c>
      <c r="K3539">
        <v>36</v>
      </c>
      <c r="AB3539">
        <v>1</v>
      </c>
    </row>
    <row r="3540" spans="1:28" x14ac:dyDescent="0.35">
      <c r="A3540">
        <v>2009</v>
      </c>
      <c r="B3540" t="s">
        <v>55</v>
      </c>
      <c r="C3540" t="s">
        <v>61</v>
      </c>
      <c r="D3540">
        <v>5</v>
      </c>
      <c r="E3540">
        <v>62</v>
      </c>
      <c r="H3540">
        <v>4</v>
      </c>
      <c r="I3540">
        <v>6.6</v>
      </c>
      <c r="J3540">
        <v>1</v>
      </c>
      <c r="K3540">
        <v>1.7</v>
      </c>
      <c r="AB3540">
        <v>1</v>
      </c>
    </row>
    <row r="3541" spans="1:28" x14ac:dyDescent="0.35">
      <c r="A3541">
        <v>2009</v>
      </c>
      <c r="B3541" t="s">
        <v>55</v>
      </c>
      <c r="C3541" t="s">
        <v>62</v>
      </c>
      <c r="D3541">
        <v>50</v>
      </c>
      <c r="E3541">
        <v>1619</v>
      </c>
      <c r="F3541">
        <v>206103</v>
      </c>
      <c r="G3541">
        <v>206784</v>
      </c>
      <c r="H3541">
        <v>29</v>
      </c>
      <c r="I3541">
        <v>1.8</v>
      </c>
      <c r="J3541">
        <v>36</v>
      </c>
      <c r="K3541">
        <v>2.2000000000000002</v>
      </c>
      <c r="L3541">
        <v>20417</v>
      </c>
      <c r="P3541">
        <v>9.9</v>
      </c>
      <c r="Q3541">
        <v>21778</v>
      </c>
      <c r="S3541">
        <v>20036</v>
      </c>
      <c r="U3541">
        <v>10.5</v>
      </c>
      <c r="V3541">
        <v>-1361</v>
      </c>
      <c r="W3541">
        <v>-0.6</v>
      </c>
      <c r="X3541">
        <v>19.8</v>
      </c>
      <c r="AB3541">
        <v>1</v>
      </c>
    </row>
    <row r="3542" spans="1:28" x14ac:dyDescent="0.35">
      <c r="A3542">
        <v>2009</v>
      </c>
      <c r="B3542" t="s">
        <v>55</v>
      </c>
      <c r="C3542" t="s">
        <v>63</v>
      </c>
      <c r="D3542">
        <v>63</v>
      </c>
      <c r="E3542">
        <v>3021</v>
      </c>
      <c r="F3542">
        <v>310796</v>
      </c>
      <c r="G3542">
        <v>316110</v>
      </c>
      <c r="H3542">
        <v>566</v>
      </c>
      <c r="I3542">
        <v>20.2</v>
      </c>
      <c r="J3542">
        <v>150</v>
      </c>
      <c r="K3542">
        <v>5.3</v>
      </c>
      <c r="L3542">
        <v>43835</v>
      </c>
      <c r="M3542">
        <v>20400</v>
      </c>
      <c r="N3542">
        <v>23435</v>
      </c>
      <c r="O3542">
        <v>6.5</v>
      </c>
      <c r="P3542">
        <v>13.9</v>
      </c>
      <c r="Q3542">
        <v>54463</v>
      </c>
      <c r="R3542">
        <v>12497</v>
      </c>
      <c r="S3542">
        <v>41966</v>
      </c>
      <c r="T3542">
        <v>4</v>
      </c>
      <c r="U3542">
        <v>17.2</v>
      </c>
      <c r="V3542">
        <v>-10628</v>
      </c>
      <c r="W3542">
        <v>-3.3</v>
      </c>
      <c r="X3542">
        <v>27.8</v>
      </c>
      <c r="AB3542">
        <v>0</v>
      </c>
    </row>
    <row r="3543" spans="1:28" x14ac:dyDescent="0.35">
      <c r="A3543">
        <v>2009</v>
      </c>
      <c r="B3543" t="s">
        <v>55</v>
      </c>
      <c r="C3543" t="s">
        <v>64</v>
      </c>
      <c r="D3543">
        <v>63</v>
      </c>
      <c r="E3543">
        <v>7788</v>
      </c>
      <c r="F3543">
        <v>316253</v>
      </c>
      <c r="G3543">
        <v>324065</v>
      </c>
      <c r="H3543">
        <v>928</v>
      </c>
      <c r="I3543">
        <v>12.2</v>
      </c>
      <c r="J3543">
        <v>661</v>
      </c>
      <c r="K3543">
        <v>8.6999999999999993</v>
      </c>
      <c r="L3543">
        <v>27311</v>
      </c>
      <c r="M3543">
        <v>8084</v>
      </c>
      <c r="N3543">
        <v>19227</v>
      </c>
      <c r="O3543">
        <v>2.5</v>
      </c>
      <c r="P3543">
        <v>8.4</v>
      </c>
      <c r="Q3543">
        <v>42934</v>
      </c>
      <c r="R3543">
        <v>8553</v>
      </c>
      <c r="S3543">
        <v>34381</v>
      </c>
      <c r="T3543">
        <v>2.6</v>
      </c>
      <c r="U3543">
        <v>13.2</v>
      </c>
      <c r="V3543">
        <v>-15623</v>
      </c>
      <c r="W3543">
        <v>-4.8</v>
      </c>
      <c r="X3543">
        <v>16.8</v>
      </c>
      <c r="AB3543">
        <v>0</v>
      </c>
    </row>
    <row r="3544" spans="1:28" x14ac:dyDescent="0.35">
      <c r="A3544">
        <v>2009</v>
      </c>
      <c r="B3544" t="s">
        <v>55</v>
      </c>
      <c r="C3544" t="s">
        <v>65</v>
      </c>
      <c r="D3544">
        <v>119</v>
      </c>
      <c r="E3544">
        <v>7840</v>
      </c>
      <c r="F3544">
        <v>641847</v>
      </c>
      <c r="G3544">
        <v>651219</v>
      </c>
      <c r="H3544">
        <v>480</v>
      </c>
      <c r="I3544">
        <v>6.1</v>
      </c>
      <c r="J3544">
        <v>456</v>
      </c>
      <c r="K3544">
        <v>5.8</v>
      </c>
      <c r="L3544">
        <v>55741</v>
      </c>
      <c r="M3544">
        <v>17454</v>
      </c>
      <c r="N3544">
        <v>38287</v>
      </c>
      <c r="O3544">
        <v>2.7</v>
      </c>
      <c r="P3544">
        <v>8.6</v>
      </c>
      <c r="Q3544">
        <v>74484</v>
      </c>
      <c r="R3544">
        <v>14796</v>
      </c>
      <c r="S3544">
        <v>59688</v>
      </c>
      <c r="T3544">
        <v>2.2999999999999998</v>
      </c>
      <c r="U3544">
        <v>11.4</v>
      </c>
      <c r="V3544">
        <v>-18743</v>
      </c>
      <c r="W3544">
        <v>-2.8</v>
      </c>
      <c r="X3544">
        <v>17.2</v>
      </c>
      <c r="AB3544">
        <v>0</v>
      </c>
    </row>
    <row r="3545" spans="1:28" x14ac:dyDescent="0.35">
      <c r="A3545">
        <v>2009</v>
      </c>
      <c r="B3545" t="s">
        <v>55</v>
      </c>
      <c r="C3545" t="s">
        <v>66</v>
      </c>
      <c r="D3545">
        <v>156</v>
      </c>
      <c r="E3545">
        <v>15051</v>
      </c>
      <c r="F3545">
        <v>852212</v>
      </c>
      <c r="G3545">
        <v>862196</v>
      </c>
      <c r="H3545">
        <v>1232</v>
      </c>
      <c r="I3545">
        <v>8.3000000000000007</v>
      </c>
      <c r="J3545">
        <v>661</v>
      </c>
      <c r="K3545">
        <v>4.5</v>
      </c>
      <c r="L3545">
        <v>84105</v>
      </c>
      <c r="M3545">
        <v>26456</v>
      </c>
      <c r="N3545">
        <v>57649</v>
      </c>
      <c r="O3545">
        <v>3.1</v>
      </c>
      <c r="P3545">
        <v>9.8000000000000007</v>
      </c>
      <c r="Q3545">
        <v>104073</v>
      </c>
      <c r="R3545">
        <v>17145</v>
      </c>
      <c r="S3545">
        <v>86928</v>
      </c>
      <c r="T3545">
        <v>2</v>
      </c>
      <c r="U3545">
        <v>12.1</v>
      </c>
      <c r="V3545">
        <v>-19968</v>
      </c>
      <c r="W3545">
        <v>-2.2999999999999998</v>
      </c>
      <c r="X3545">
        <v>19.600000000000001</v>
      </c>
      <c r="AB3545">
        <v>0</v>
      </c>
    </row>
    <row r="3546" spans="1:28" x14ac:dyDescent="0.35">
      <c r="A3546">
        <v>2009</v>
      </c>
      <c r="B3546" t="s">
        <v>55</v>
      </c>
      <c r="C3546" t="s">
        <v>45</v>
      </c>
      <c r="D3546">
        <v>720</v>
      </c>
      <c r="E3546">
        <v>82111</v>
      </c>
      <c r="F3546">
        <v>4031616</v>
      </c>
      <c r="G3546">
        <v>4128024</v>
      </c>
      <c r="H3546">
        <v>6257</v>
      </c>
      <c r="I3546">
        <v>7.7</v>
      </c>
      <c r="J3546">
        <v>4564</v>
      </c>
      <c r="K3546">
        <v>5.6</v>
      </c>
      <c r="L3546">
        <v>386905</v>
      </c>
      <c r="M3546">
        <v>127341</v>
      </c>
      <c r="N3546">
        <v>259564</v>
      </c>
      <c r="O3546">
        <v>3.1</v>
      </c>
      <c r="P3546">
        <v>9.4</v>
      </c>
      <c r="Q3546">
        <v>579721</v>
      </c>
      <c r="R3546">
        <v>108496</v>
      </c>
      <c r="S3546">
        <v>471225</v>
      </c>
      <c r="T3546">
        <v>2.6</v>
      </c>
      <c r="U3546">
        <v>14</v>
      </c>
      <c r="V3546">
        <v>-192816</v>
      </c>
      <c r="W3546">
        <v>-4.5999999999999996</v>
      </c>
      <c r="X3546">
        <v>18.8</v>
      </c>
      <c r="AB3546">
        <v>0</v>
      </c>
    </row>
    <row r="3547" spans="1:28" x14ac:dyDescent="0.35">
      <c r="A3547">
        <v>2009</v>
      </c>
      <c r="B3547" t="s">
        <v>56</v>
      </c>
      <c r="C3547" t="s">
        <v>57</v>
      </c>
      <c r="D3547">
        <v>15</v>
      </c>
      <c r="E3547">
        <v>24</v>
      </c>
      <c r="G3547">
        <v>3205</v>
      </c>
      <c r="H3547">
        <v>0</v>
      </c>
      <c r="I3547">
        <v>0</v>
      </c>
      <c r="J3547">
        <v>15</v>
      </c>
      <c r="K3547">
        <v>47.6</v>
      </c>
      <c r="L3547">
        <v>4832</v>
      </c>
      <c r="M3547">
        <v>0</v>
      </c>
      <c r="N3547">
        <v>4832</v>
      </c>
      <c r="O3547">
        <v>0</v>
      </c>
      <c r="P3547">
        <v>150.80000000000001</v>
      </c>
      <c r="Q3547">
        <v>280</v>
      </c>
      <c r="R3547">
        <v>226</v>
      </c>
      <c r="S3547">
        <v>54</v>
      </c>
      <c r="T3547">
        <v>7.1</v>
      </c>
      <c r="U3547">
        <v>8.6999999999999993</v>
      </c>
      <c r="V3547">
        <v>4552</v>
      </c>
      <c r="W3547">
        <v>142.1</v>
      </c>
      <c r="X3547">
        <v>17.399999999999999</v>
      </c>
      <c r="AB3547">
        <v>1</v>
      </c>
    </row>
    <row r="3548" spans="1:28" x14ac:dyDescent="0.35">
      <c r="A3548">
        <v>2009</v>
      </c>
      <c r="B3548" t="s">
        <v>56</v>
      </c>
      <c r="C3548" t="s">
        <v>58</v>
      </c>
      <c r="D3548">
        <v>10</v>
      </c>
      <c r="E3548">
        <v>30</v>
      </c>
      <c r="H3548">
        <v>1</v>
      </c>
      <c r="I3548">
        <v>3.2</v>
      </c>
      <c r="J3548">
        <v>4</v>
      </c>
      <c r="K3548">
        <v>12.7</v>
      </c>
      <c r="AB3548">
        <v>1</v>
      </c>
    </row>
    <row r="3549" spans="1:28" x14ac:dyDescent="0.35">
      <c r="A3549">
        <v>2009</v>
      </c>
      <c r="B3549" t="s">
        <v>56</v>
      </c>
      <c r="C3549" t="s">
        <v>59</v>
      </c>
      <c r="D3549">
        <v>9</v>
      </c>
      <c r="E3549">
        <v>19</v>
      </c>
      <c r="H3549">
        <v>2</v>
      </c>
      <c r="I3549">
        <v>11.8</v>
      </c>
      <c r="J3549">
        <v>0</v>
      </c>
      <c r="K3549">
        <v>0</v>
      </c>
      <c r="AB3549">
        <v>1</v>
      </c>
    </row>
    <row r="3550" spans="1:28" x14ac:dyDescent="0.35">
      <c r="A3550">
        <v>2009</v>
      </c>
      <c r="B3550" t="s">
        <v>56</v>
      </c>
      <c r="C3550" t="s">
        <v>60</v>
      </c>
      <c r="D3550">
        <v>20</v>
      </c>
      <c r="E3550">
        <v>63</v>
      </c>
      <c r="H3550">
        <v>2</v>
      </c>
      <c r="I3550">
        <v>3</v>
      </c>
      <c r="J3550">
        <v>9</v>
      </c>
      <c r="K3550">
        <v>13.5</v>
      </c>
      <c r="AB3550">
        <v>1</v>
      </c>
    </row>
    <row r="3551" spans="1:28" x14ac:dyDescent="0.35">
      <c r="A3551">
        <v>2009</v>
      </c>
      <c r="B3551" t="s">
        <v>56</v>
      </c>
      <c r="C3551" t="s">
        <v>61</v>
      </c>
      <c r="D3551">
        <v>11</v>
      </c>
      <c r="E3551">
        <v>15</v>
      </c>
      <c r="H3551">
        <v>0</v>
      </c>
      <c r="I3551">
        <v>0</v>
      </c>
      <c r="J3551">
        <v>1</v>
      </c>
      <c r="K3551">
        <v>6.7</v>
      </c>
      <c r="M3551">
        <v>0</v>
      </c>
      <c r="AB3551">
        <v>1</v>
      </c>
    </row>
    <row r="3552" spans="1:28" x14ac:dyDescent="0.35">
      <c r="A3552">
        <v>2009</v>
      </c>
      <c r="B3552" t="s">
        <v>56</v>
      </c>
      <c r="C3552" t="s">
        <v>62</v>
      </c>
      <c r="D3552">
        <v>45</v>
      </c>
      <c r="E3552">
        <v>455</v>
      </c>
      <c r="F3552">
        <v>98917</v>
      </c>
      <c r="G3552">
        <v>109408</v>
      </c>
      <c r="H3552">
        <v>77</v>
      </c>
      <c r="I3552">
        <v>17.5</v>
      </c>
      <c r="J3552">
        <v>48</v>
      </c>
      <c r="K3552">
        <v>10.9</v>
      </c>
      <c r="L3552">
        <v>16614</v>
      </c>
      <c r="P3552">
        <v>15.2</v>
      </c>
      <c r="Q3552">
        <v>37595</v>
      </c>
      <c r="S3552">
        <v>9089</v>
      </c>
      <c r="U3552">
        <v>34.4</v>
      </c>
      <c r="V3552">
        <v>-20981</v>
      </c>
      <c r="W3552">
        <v>-19.2</v>
      </c>
      <c r="X3552">
        <v>30.4</v>
      </c>
      <c r="AB3552">
        <v>1</v>
      </c>
    </row>
    <row r="3553" spans="1:28" x14ac:dyDescent="0.35">
      <c r="A3553">
        <v>2009</v>
      </c>
      <c r="B3553" t="s">
        <v>56</v>
      </c>
      <c r="C3553" t="s">
        <v>63</v>
      </c>
      <c r="D3553">
        <v>74</v>
      </c>
      <c r="E3553">
        <v>5730</v>
      </c>
      <c r="F3553">
        <v>384507</v>
      </c>
      <c r="G3553">
        <v>372887</v>
      </c>
      <c r="H3553">
        <v>522</v>
      </c>
      <c r="I3553">
        <v>9.3000000000000007</v>
      </c>
      <c r="J3553">
        <v>273</v>
      </c>
      <c r="K3553">
        <v>4.9000000000000004</v>
      </c>
      <c r="L3553">
        <v>67427</v>
      </c>
      <c r="M3553">
        <v>24386</v>
      </c>
      <c r="N3553">
        <v>43041</v>
      </c>
      <c r="O3553">
        <v>6.5</v>
      </c>
      <c r="P3553">
        <v>18.100000000000001</v>
      </c>
      <c r="Q3553">
        <v>44186</v>
      </c>
      <c r="R3553">
        <v>6007</v>
      </c>
      <c r="S3553">
        <v>38179</v>
      </c>
      <c r="T3553">
        <v>1.6</v>
      </c>
      <c r="U3553">
        <v>11.8</v>
      </c>
      <c r="V3553">
        <v>23241</v>
      </c>
      <c r="W3553">
        <v>6.3</v>
      </c>
      <c r="X3553">
        <v>23.6</v>
      </c>
      <c r="AB3553">
        <v>0</v>
      </c>
    </row>
    <row r="3554" spans="1:28" x14ac:dyDescent="0.35">
      <c r="A3554">
        <v>2009</v>
      </c>
      <c r="B3554" t="s">
        <v>56</v>
      </c>
      <c r="C3554" t="s">
        <v>64</v>
      </c>
      <c r="D3554">
        <v>84</v>
      </c>
      <c r="E3554">
        <v>19212</v>
      </c>
      <c r="F3554">
        <v>855458</v>
      </c>
      <c r="G3554">
        <v>889095</v>
      </c>
      <c r="H3554">
        <v>1213</v>
      </c>
      <c r="I3554">
        <v>6.4</v>
      </c>
      <c r="J3554">
        <v>879</v>
      </c>
      <c r="K3554">
        <v>4.5999999999999996</v>
      </c>
      <c r="L3554">
        <v>119693</v>
      </c>
      <c r="M3554">
        <v>42984</v>
      </c>
      <c r="N3554">
        <v>76709</v>
      </c>
      <c r="O3554">
        <v>4.8</v>
      </c>
      <c r="P3554">
        <v>13.5</v>
      </c>
      <c r="Q3554">
        <v>186966</v>
      </c>
      <c r="R3554">
        <v>24711</v>
      </c>
      <c r="S3554">
        <v>162255</v>
      </c>
      <c r="T3554">
        <v>2.8</v>
      </c>
      <c r="U3554">
        <v>21</v>
      </c>
      <c r="V3554">
        <v>-67273</v>
      </c>
      <c r="W3554">
        <v>-7.5</v>
      </c>
      <c r="X3554">
        <v>27</v>
      </c>
      <c r="AB3554">
        <v>0</v>
      </c>
    </row>
    <row r="3555" spans="1:28" x14ac:dyDescent="0.35">
      <c r="A3555">
        <v>2009</v>
      </c>
      <c r="B3555" t="s">
        <v>56</v>
      </c>
      <c r="C3555" t="s">
        <v>65</v>
      </c>
      <c r="D3555">
        <v>140</v>
      </c>
      <c r="E3555">
        <v>29429</v>
      </c>
      <c r="F3555">
        <v>1541483</v>
      </c>
      <c r="G3555">
        <v>1558905</v>
      </c>
      <c r="H3555">
        <v>2340</v>
      </c>
      <c r="I3555">
        <v>8.1</v>
      </c>
      <c r="J3555">
        <v>1313</v>
      </c>
      <c r="K3555">
        <v>4.5</v>
      </c>
      <c r="L3555">
        <v>179156</v>
      </c>
      <c r="M3555">
        <v>80983</v>
      </c>
      <c r="N3555">
        <v>98173</v>
      </c>
      <c r="O3555">
        <v>5.2</v>
      </c>
      <c r="P3555">
        <v>11.5</v>
      </c>
      <c r="Q3555">
        <v>213999</v>
      </c>
      <c r="R3555">
        <v>30084</v>
      </c>
      <c r="S3555">
        <v>183915</v>
      </c>
      <c r="T3555">
        <v>1.9</v>
      </c>
      <c r="U3555">
        <v>13.7</v>
      </c>
      <c r="V3555">
        <v>-34843</v>
      </c>
      <c r="W3555">
        <v>-2.2000000000000002</v>
      </c>
      <c r="X3555">
        <v>23</v>
      </c>
      <c r="AB3555">
        <v>0</v>
      </c>
    </row>
    <row r="3556" spans="1:28" x14ac:dyDescent="0.35">
      <c r="A3556">
        <v>2009</v>
      </c>
      <c r="B3556" t="s">
        <v>56</v>
      </c>
      <c r="C3556" t="s">
        <v>66</v>
      </c>
      <c r="D3556">
        <v>170</v>
      </c>
      <c r="E3556">
        <v>52844</v>
      </c>
      <c r="F3556">
        <v>2824793</v>
      </c>
      <c r="G3556">
        <v>2913318</v>
      </c>
      <c r="H3556">
        <v>2909</v>
      </c>
      <c r="I3556">
        <v>5.5</v>
      </c>
      <c r="J3556">
        <v>2767</v>
      </c>
      <c r="K3556">
        <v>5.2</v>
      </c>
      <c r="L3556">
        <v>288637</v>
      </c>
      <c r="M3556">
        <v>112684</v>
      </c>
      <c r="N3556">
        <v>175953</v>
      </c>
      <c r="O3556">
        <v>3.9</v>
      </c>
      <c r="P3556">
        <v>9.9</v>
      </c>
      <c r="Q3556">
        <v>465688</v>
      </c>
      <c r="R3556">
        <v>91165</v>
      </c>
      <c r="S3556">
        <v>374523</v>
      </c>
      <c r="T3556">
        <v>3.1</v>
      </c>
      <c r="U3556">
        <v>16</v>
      </c>
      <c r="V3556">
        <v>-177051</v>
      </c>
      <c r="W3556">
        <v>-6.1</v>
      </c>
      <c r="X3556">
        <v>19.8</v>
      </c>
      <c r="AB3556">
        <v>0</v>
      </c>
    </row>
    <row r="3557" spans="1:28" x14ac:dyDescent="0.35">
      <c r="A3557">
        <v>2009</v>
      </c>
      <c r="B3557" t="s">
        <v>56</v>
      </c>
      <c r="C3557" t="s">
        <v>45</v>
      </c>
      <c r="D3557">
        <v>1399</v>
      </c>
      <c r="E3557">
        <v>538201</v>
      </c>
      <c r="F3557">
        <v>24966642</v>
      </c>
      <c r="G3557">
        <v>25405037</v>
      </c>
      <c r="H3557">
        <v>44153</v>
      </c>
      <c r="I3557">
        <v>8.1999999999999993</v>
      </c>
      <c r="J3557">
        <v>42068</v>
      </c>
      <c r="K3557">
        <v>7.8</v>
      </c>
      <c r="L3557">
        <v>2368673</v>
      </c>
      <c r="M3557">
        <v>811094</v>
      </c>
      <c r="N3557">
        <v>1557579</v>
      </c>
      <c r="O3557">
        <v>3.2</v>
      </c>
      <c r="P3557">
        <v>9.3000000000000007</v>
      </c>
      <c r="Q3557">
        <v>3245464</v>
      </c>
      <c r="R3557">
        <v>694969</v>
      </c>
      <c r="S3557">
        <v>2550495</v>
      </c>
      <c r="T3557">
        <v>2.7</v>
      </c>
      <c r="U3557">
        <v>12.8</v>
      </c>
      <c r="V3557">
        <v>-876791</v>
      </c>
      <c r="W3557">
        <v>-3.5</v>
      </c>
      <c r="X3557">
        <v>18.600000000000001</v>
      </c>
      <c r="AB3557">
        <v>0</v>
      </c>
    </row>
    <row r="3558" spans="1:28" x14ac:dyDescent="0.35">
      <c r="A3558">
        <v>2010</v>
      </c>
      <c r="B3558" t="s">
        <v>43</v>
      </c>
      <c r="C3558" t="s">
        <v>44</v>
      </c>
      <c r="D3558">
        <v>331425</v>
      </c>
      <c r="E3558">
        <v>331605</v>
      </c>
      <c r="F3558">
        <v>797639</v>
      </c>
      <c r="G3558">
        <v>405064</v>
      </c>
      <c r="H3558">
        <v>325049</v>
      </c>
      <c r="I3558">
        <v>196</v>
      </c>
      <c r="J3558">
        <v>0</v>
      </c>
      <c r="K3558">
        <v>0</v>
      </c>
      <c r="L3558">
        <v>785151</v>
      </c>
      <c r="M3558">
        <v>785151</v>
      </c>
      <c r="N3558">
        <v>0</v>
      </c>
      <c r="O3558">
        <v>193.8</v>
      </c>
      <c r="P3558">
        <v>193.8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785151</v>
      </c>
      <c r="W3558">
        <v>193.8</v>
      </c>
      <c r="X3558">
        <v>0</v>
      </c>
      <c r="AB3558">
        <v>0</v>
      </c>
    </row>
    <row r="3559" spans="1:28" x14ac:dyDescent="0.35">
      <c r="A3559">
        <v>2010</v>
      </c>
      <c r="B3559" t="s">
        <v>43</v>
      </c>
      <c r="C3559" t="s">
        <v>57</v>
      </c>
      <c r="D3559">
        <v>205373</v>
      </c>
      <c r="E3559">
        <v>205455</v>
      </c>
      <c r="F3559">
        <v>406456</v>
      </c>
      <c r="G3559">
        <v>477705</v>
      </c>
      <c r="H3559">
        <v>56</v>
      </c>
      <c r="I3559">
        <v>0</v>
      </c>
      <c r="J3559">
        <v>85589</v>
      </c>
      <c r="K3559">
        <v>33.799999999999997</v>
      </c>
      <c r="L3559">
        <v>81495</v>
      </c>
      <c r="M3559">
        <v>77</v>
      </c>
      <c r="N3559">
        <v>81418</v>
      </c>
      <c r="O3559">
        <v>0</v>
      </c>
      <c r="P3559">
        <v>17.100000000000001</v>
      </c>
      <c r="Q3559">
        <v>223993</v>
      </c>
      <c r="R3559">
        <v>172238</v>
      </c>
      <c r="S3559">
        <v>51755</v>
      </c>
      <c r="T3559">
        <v>36.1</v>
      </c>
      <c r="U3559">
        <v>46.9</v>
      </c>
      <c r="V3559">
        <v>-142498</v>
      </c>
      <c r="W3559">
        <v>-29.8</v>
      </c>
      <c r="X3559">
        <v>34.200000000000003</v>
      </c>
      <c r="Y3559">
        <v>64952</v>
      </c>
      <c r="Z3559">
        <v>64952</v>
      </c>
      <c r="AA3559">
        <v>135568</v>
      </c>
      <c r="AB3559">
        <v>0</v>
      </c>
    </row>
    <row r="3560" spans="1:28" x14ac:dyDescent="0.35">
      <c r="A3560">
        <v>2010</v>
      </c>
      <c r="B3560" t="s">
        <v>43</v>
      </c>
      <c r="C3560" t="s">
        <v>58</v>
      </c>
      <c r="D3560">
        <v>195242</v>
      </c>
      <c r="E3560">
        <v>195337</v>
      </c>
      <c r="F3560">
        <v>385738</v>
      </c>
      <c r="G3560">
        <v>437224</v>
      </c>
      <c r="H3560">
        <v>10585</v>
      </c>
      <c r="I3560">
        <v>4.8</v>
      </c>
      <c r="J3560">
        <v>57989</v>
      </c>
      <c r="K3560">
        <v>26.4</v>
      </c>
      <c r="L3560">
        <v>72502</v>
      </c>
      <c r="M3560">
        <v>20916</v>
      </c>
      <c r="N3560">
        <v>51586</v>
      </c>
      <c r="O3560">
        <v>4.8</v>
      </c>
      <c r="P3560">
        <v>16.600000000000001</v>
      </c>
      <c r="Q3560">
        <v>175474</v>
      </c>
      <c r="R3560">
        <v>124797</v>
      </c>
      <c r="S3560">
        <v>50677</v>
      </c>
      <c r="T3560">
        <v>28.5</v>
      </c>
      <c r="U3560">
        <v>40.1</v>
      </c>
      <c r="V3560">
        <v>-102972</v>
      </c>
      <c r="W3560">
        <v>-23.5</v>
      </c>
      <c r="X3560">
        <v>33.200000000000003</v>
      </c>
      <c r="Y3560">
        <v>44612</v>
      </c>
      <c r="Z3560">
        <v>44612</v>
      </c>
      <c r="AA3560">
        <v>100209</v>
      </c>
      <c r="AB3560">
        <v>0</v>
      </c>
    </row>
    <row r="3561" spans="1:28" x14ac:dyDescent="0.35">
      <c r="A3561">
        <v>2010</v>
      </c>
      <c r="B3561" t="s">
        <v>43</v>
      </c>
      <c r="C3561" t="s">
        <v>59</v>
      </c>
      <c r="D3561">
        <v>174623</v>
      </c>
      <c r="E3561">
        <v>174774</v>
      </c>
      <c r="F3561">
        <v>346418</v>
      </c>
      <c r="G3561">
        <v>388875</v>
      </c>
      <c r="H3561">
        <v>9933</v>
      </c>
      <c r="I3561">
        <v>5.2</v>
      </c>
      <c r="J3561">
        <v>45978</v>
      </c>
      <c r="K3561">
        <v>23.8</v>
      </c>
      <c r="L3561">
        <v>60584</v>
      </c>
      <c r="M3561">
        <v>19143</v>
      </c>
      <c r="N3561">
        <v>41441</v>
      </c>
      <c r="O3561">
        <v>4.9000000000000004</v>
      </c>
      <c r="P3561">
        <v>15.6</v>
      </c>
      <c r="Q3561">
        <v>145498</v>
      </c>
      <c r="R3561">
        <v>101019</v>
      </c>
      <c r="S3561">
        <v>44479</v>
      </c>
      <c r="T3561">
        <v>26</v>
      </c>
      <c r="U3561">
        <v>37.4</v>
      </c>
      <c r="V3561">
        <v>-84914</v>
      </c>
      <c r="W3561">
        <v>-21.8</v>
      </c>
      <c r="X3561">
        <v>31.2</v>
      </c>
      <c r="Y3561">
        <v>34609</v>
      </c>
      <c r="Z3561">
        <v>34610</v>
      </c>
      <c r="AA3561">
        <v>79865</v>
      </c>
      <c r="AB3561">
        <v>0</v>
      </c>
    </row>
    <row r="3562" spans="1:28" x14ac:dyDescent="0.35">
      <c r="A3562">
        <v>2010</v>
      </c>
      <c r="B3562" t="s">
        <v>43</v>
      </c>
      <c r="C3562" t="s">
        <v>60</v>
      </c>
      <c r="D3562">
        <v>161438</v>
      </c>
      <c r="E3562">
        <v>161606</v>
      </c>
      <c r="F3562">
        <v>322751</v>
      </c>
      <c r="G3562">
        <v>361149</v>
      </c>
      <c r="H3562">
        <v>8982</v>
      </c>
      <c r="I3562">
        <v>5.0999999999999996</v>
      </c>
      <c r="J3562">
        <v>38598</v>
      </c>
      <c r="K3562">
        <v>21.9</v>
      </c>
      <c r="L3562">
        <v>52252</v>
      </c>
      <c r="M3562">
        <v>16972</v>
      </c>
      <c r="N3562">
        <v>35280</v>
      </c>
      <c r="O3562">
        <v>4.7</v>
      </c>
      <c r="P3562">
        <v>14.5</v>
      </c>
      <c r="Q3562">
        <v>129048</v>
      </c>
      <c r="R3562">
        <v>85902</v>
      </c>
      <c r="S3562">
        <v>43146</v>
      </c>
      <c r="T3562">
        <v>23.8</v>
      </c>
      <c r="U3562">
        <v>35.700000000000003</v>
      </c>
      <c r="V3562">
        <v>-76796</v>
      </c>
      <c r="W3562">
        <v>-21.2</v>
      </c>
      <c r="X3562">
        <v>29</v>
      </c>
      <c r="Y3562">
        <v>28687</v>
      </c>
      <c r="Z3562">
        <v>28688</v>
      </c>
      <c r="AA3562">
        <v>67335</v>
      </c>
      <c r="AB3562">
        <v>0</v>
      </c>
    </row>
    <row r="3563" spans="1:28" x14ac:dyDescent="0.35">
      <c r="A3563">
        <v>2010</v>
      </c>
      <c r="B3563" t="s">
        <v>43</v>
      </c>
      <c r="C3563" t="s">
        <v>61</v>
      </c>
      <c r="D3563">
        <v>139988</v>
      </c>
      <c r="E3563">
        <v>140164</v>
      </c>
      <c r="F3563">
        <v>282474</v>
      </c>
      <c r="G3563">
        <v>315585</v>
      </c>
      <c r="H3563">
        <v>7128</v>
      </c>
      <c r="I3563">
        <v>4.7</v>
      </c>
      <c r="J3563">
        <v>31469</v>
      </c>
      <c r="K3563">
        <v>20.7</v>
      </c>
      <c r="L3563">
        <v>42812</v>
      </c>
      <c r="M3563">
        <v>13716</v>
      </c>
      <c r="N3563">
        <v>29096</v>
      </c>
      <c r="O3563">
        <v>4.3</v>
      </c>
      <c r="P3563">
        <v>13.6</v>
      </c>
      <c r="Q3563">
        <v>109033</v>
      </c>
      <c r="R3563">
        <v>71267</v>
      </c>
      <c r="S3563">
        <v>37766</v>
      </c>
      <c r="T3563">
        <v>22.6</v>
      </c>
      <c r="U3563">
        <v>34.5</v>
      </c>
      <c r="V3563">
        <v>-66221</v>
      </c>
      <c r="W3563">
        <v>-20.9</v>
      </c>
      <c r="X3563">
        <v>27.2</v>
      </c>
      <c r="Y3563">
        <v>23283</v>
      </c>
      <c r="Z3563">
        <v>23283</v>
      </c>
      <c r="AA3563">
        <v>55620</v>
      </c>
      <c r="AB3563">
        <v>0</v>
      </c>
    </row>
    <row r="3564" spans="1:28" x14ac:dyDescent="0.35">
      <c r="A3564">
        <v>2010</v>
      </c>
      <c r="B3564" t="s">
        <v>43</v>
      </c>
      <c r="C3564" t="s">
        <v>62</v>
      </c>
      <c r="D3564">
        <v>495493</v>
      </c>
      <c r="E3564">
        <v>496157</v>
      </c>
      <c r="F3564">
        <v>1009519</v>
      </c>
      <c r="G3564">
        <v>1105566</v>
      </c>
      <c r="H3564">
        <v>24390</v>
      </c>
      <c r="I3564">
        <v>4.5999999999999996</v>
      </c>
      <c r="J3564">
        <v>92352</v>
      </c>
      <c r="K3564">
        <v>17.399999999999999</v>
      </c>
      <c r="L3564">
        <v>142865</v>
      </c>
      <c r="M3564">
        <v>47190</v>
      </c>
      <c r="N3564">
        <v>95675</v>
      </c>
      <c r="O3564">
        <v>4.3</v>
      </c>
      <c r="P3564">
        <v>12.9</v>
      </c>
      <c r="Q3564">
        <v>334959</v>
      </c>
      <c r="R3564">
        <v>205123</v>
      </c>
      <c r="S3564">
        <v>129836</v>
      </c>
      <c r="T3564">
        <v>18.600000000000001</v>
      </c>
      <c r="U3564">
        <v>30.3</v>
      </c>
      <c r="V3564">
        <v>-192094</v>
      </c>
      <c r="W3564">
        <v>-17.399999999999999</v>
      </c>
      <c r="X3564">
        <v>25.8</v>
      </c>
      <c r="Y3564">
        <v>65730</v>
      </c>
      <c r="Z3564">
        <v>65741</v>
      </c>
      <c r="AA3564">
        <v>154719</v>
      </c>
      <c r="AB3564">
        <v>0</v>
      </c>
    </row>
    <row r="3565" spans="1:28" x14ac:dyDescent="0.35">
      <c r="A3565">
        <v>2010</v>
      </c>
      <c r="B3565" t="s">
        <v>43</v>
      </c>
      <c r="C3565" t="s">
        <v>63</v>
      </c>
      <c r="D3565">
        <v>337711</v>
      </c>
      <c r="E3565">
        <v>338190</v>
      </c>
      <c r="F3565">
        <v>698444</v>
      </c>
      <c r="G3565">
        <v>756199</v>
      </c>
      <c r="H3565">
        <v>15901</v>
      </c>
      <c r="I3565">
        <v>4.5</v>
      </c>
      <c r="J3565">
        <v>53424</v>
      </c>
      <c r="K3565">
        <v>15</v>
      </c>
      <c r="L3565">
        <v>90969</v>
      </c>
      <c r="M3565">
        <v>30898</v>
      </c>
      <c r="N3565">
        <v>60071</v>
      </c>
      <c r="O3565">
        <v>4.0999999999999996</v>
      </c>
      <c r="P3565">
        <v>12</v>
      </c>
      <c r="Q3565">
        <v>206479</v>
      </c>
      <c r="R3565">
        <v>117878</v>
      </c>
      <c r="S3565">
        <v>88601</v>
      </c>
      <c r="T3565">
        <v>15.6</v>
      </c>
      <c r="U3565">
        <v>27.3</v>
      </c>
      <c r="V3565">
        <v>-115510</v>
      </c>
      <c r="W3565">
        <v>-15.3</v>
      </c>
      <c r="X3565">
        <v>24</v>
      </c>
      <c r="Y3565">
        <v>36517</v>
      </c>
      <c r="Z3565">
        <v>36529</v>
      </c>
      <c r="AA3565">
        <v>85247</v>
      </c>
      <c r="AB3565">
        <v>0</v>
      </c>
    </row>
    <row r="3566" spans="1:28" x14ac:dyDescent="0.35">
      <c r="A3566">
        <v>2010</v>
      </c>
      <c r="B3566" t="s">
        <v>43</v>
      </c>
      <c r="C3566" t="s">
        <v>64</v>
      </c>
      <c r="D3566">
        <v>225516</v>
      </c>
      <c r="E3566">
        <v>225833</v>
      </c>
      <c r="F3566">
        <v>477309</v>
      </c>
      <c r="G3566">
        <v>513582</v>
      </c>
      <c r="H3566">
        <v>9494</v>
      </c>
      <c r="I3566">
        <v>4</v>
      </c>
      <c r="J3566">
        <v>31785</v>
      </c>
      <c r="K3566">
        <v>13.4</v>
      </c>
      <c r="L3566">
        <v>58136</v>
      </c>
      <c r="M3566">
        <v>18737</v>
      </c>
      <c r="N3566">
        <v>39399</v>
      </c>
      <c r="O3566">
        <v>3.6</v>
      </c>
      <c r="P3566">
        <v>11.3</v>
      </c>
      <c r="Q3566">
        <v>130682</v>
      </c>
      <c r="R3566">
        <v>72017</v>
      </c>
      <c r="S3566">
        <v>58665</v>
      </c>
      <c r="T3566">
        <v>14</v>
      </c>
      <c r="U3566">
        <v>25.4</v>
      </c>
      <c r="V3566">
        <v>-72546</v>
      </c>
      <c r="W3566">
        <v>-14.1</v>
      </c>
      <c r="X3566">
        <v>22.6</v>
      </c>
      <c r="Y3566">
        <v>21795</v>
      </c>
      <c r="Z3566">
        <v>21796</v>
      </c>
      <c r="AA3566">
        <v>52440</v>
      </c>
      <c r="AB3566">
        <v>0</v>
      </c>
    </row>
    <row r="3567" spans="1:28" x14ac:dyDescent="0.35">
      <c r="A3567">
        <v>2010</v>
      </c>
      <c r="B3567" t="s">
        <v>43</v>
      </c>
      <c r="C3567" t="s">
        <v>65</v>
      </c>
      <c r="D3567">
        <v>174271</v>
      </c>
      <c r="E3567">
        <v>174720</v>
      </c>
      <c r="F3567">
        <v>375549</v>
      </c>
      <c r="G3567">
        <v>402220</v>
      </c>
      <c r="H3567">
        <v>6741</v>
      </c>
      <c r="I3567">
        <v>3.7</v>
      </c>
      <c r="J3567">
        <v>22617</v>
      </c>
      <c r="K3567">
        <v>12.4</v>
      </c>
      <c r="L3567">
        <v>42692</v>
      </c>
      <c r="M3567">
        <v>13349</v>
      </c>
      <c r="N3567">
        <v>29343</v>
      </c>
      <c r="O3567">
        <v>3.3</v>
      </c>
      <c r="P3567">
        <v>10.6</v>
      </c>
      <c r="Q3567">
        <v>96033</v>
      </c>
      <c r="R3567">
        <v>51183</v>
      </c>
      <c r="S3567">
        <v>44850</v>
      </c>
      <c r="T3567">
        <v>12.7</v>
      </c>
      <c r="U3567">
        <v>23.9</v>
      </c>
      <c r="V3567">
        <v>-53341</v>
      </c>
      <c r="W3567">
        <v>-13.3</v>
      </c>
      <c r="X3567">
        <v>21.2</v>
      </c>
      <c r="Y3567">
        <v>15329</v>
      </c>
      <c r="Z3567">
        <v>15330</v>
      </c>
      <c r="AA3567">
        <v>36843</v>
      </c>
      <c r="AB3567">
        <v>0</v>
      </c>
    </row>
    <row r="3568" spans="1:28" x14ac:dyDescent="0.35">
      <c r="A3568">
        <v>2010</v>
      </c>
      <c r="B3568" t="s">
        <v>43</v>
      </c>
      <c r="C3568" t="s">
        <v>66</v>
      </c>
      <c r="D3568">
        <v>178281</v>
      </c>
      <c r="E3568">
        <v>179196</v>
      </c>
      <c r="F3568">
        <v>394777</v>
      </c>
      <c r="G3568">
        <v>421864</v>
      </c>
      <c r="H3568">
        <v>5811</v>
      </c>
      <c r="I3568">
        <v>3.1</v>
      </c>
      <c r="J3568">
        <v>21647</v>
      </c>
      <c r="K3568">
        <v>11.6</v>
      </c>
      <c r="L3568">
        <v>40292</v>
      </c>
      <c r="M3568">
        <v>11753</v>
      </c>
      <c r="N3568">
        <v>28539</v>
      </c>
      <c r="O3568">
        <v>2.8</v>
      </c>
      <c r="P3568">
        <v>9.6</v>
      </c>
      <c r="Q3568">
        <v>94466</v>
      </c>
      <c r="R3568">
        <v>50572</v>
      </c>
      <c r="S3568">
        <v>43894</v>
      </c>
      <c r="T3568">
        <v>12</v>
      </c>
      <c r="U3568">
        <v>22.4</v>
      </c>
      <c r="V3568">
        <v>-54174</v>
      </c>
      <c r="W3568">
        <v>-12.8</v>
      </c>
      <c r="X3568">
        <v>19.2</v>
      </c>
      <c r="Y3568">
        <v>15196</v>
      </c>
      <c r="Z3568">
        <v>15199</v>
      </c>
      <c r="AA3568">
        <v>37646</v>
      </c>
      <c r="AB3568">
        <v>0</v>
      </c>
    </row>
    <row r="3569" spans="1:28" x14ac:dyDescent="0.35">
      <c r="A3569">
        <v>2010</v>
      </c>
      <c r="B3569" t="s">
        <v>43</v>
      </c>
      <c r="C3569" t="s">
        <v>45</v>
      </c>
      <c r="D3569">
        <v>129744</v>
      </c>
      <c r="E3569">
        <v>131053</v>
      </c>
      <c r="F3569">
        <v>297038</v>
      </c>
      <c r="G3569">
        <v>320290</v>
      </c>
      <c r="H3569">
        <v>3297</v>
      </c>
      <c r="I3569">
        <v>2.4</v>
      </c>
      <c r="J3569">
        <v>16133</v>
      </c>
      <c r="K3569">
        <v>11.7</v>
      </c>
      <c r="L3569">
        <v>26747</v>
      </c>
      <c r="M3569">
        <v>7138</v>
      </c>
      <c r="N3569">
        <v>19609</v>
      </c>
      <c r="O3569">
        <v>2.2000000000000002</v>
      </c>
      <c r="P3569">
        <v>8.4</v>
      </c>
      <c r="Q3569">
        <v>73251</v>
      </c>
      <c r="R3569">
        <v>41000</v>
      </c>
      <c r="S3569">
        <v>32251</v>
      </c>
      <c r="T3569">
        <v>12.8</v>
      </c>
      <c r="U3569">
        <v>22.9</v>
      </c>
      <c r="V3569">
        <v>-46504</v>
      </c>
      <c r="W3569">
        <v>-14.5</v>
      </c>
      <c r="X3569">
        <v>16.8</v>
      </c>
      <c r="Y3569">
        <v>12029</v>
      </c>
      <c r="Z3569">
        <v>12038</v>
      </c>
      <c r="AA3569">
        <v>32146</v>
      </c>
      <c r="AB3569">
        <v>0</v>
      </c>
    </row>
    <row r="3570" spans="1:28" x14ac:dyDescent="0.35">
      <c r="A3570">
        <v>2010</v>
      </c>
      <c r="B3570" t="s">
        <v>46</v>
      </c>
      <c r="C3570" t="s">
        <v>44</v>
      </c>
      <c r="D3570">
        <v>34218</v>
      </c>
      <c r="E3570">
        <v>34542</v>
      </c>
      <c r="F3570">
        <v>417090</v>
      </c>
      <c r="G3570">
        <v>210005</v>
      </c>
      <c r="H3570">
        <v>34297</v>
      </c>
      <c r="I3570">
        <v>198.6</v>
      </c>
      <c r="J3570">
        <v>0</v>
      </c>
      <c r="K3570">
        <v>0</v>
      </c>
      <c r="L3570">
        <v>414170</v>
      </c>
      <c r="M3570">
        <v>414170</v>
      </c>
      <c r="N3570">
        <v>0</v>
      </c>
      <c r="O3570">
        <v>197.2</v>
      </c>
      <c r="P3570">
        <v>197.2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414170</v>
      </c>
      <c r="W3570">
        <v>197.2</v>
      </c>
      <c r="X3570">
        <v>0</v>
      </c>
      <c r="AB3570">
        <v>0</v>
      </c>
    </row>
    <row r="3571" spans="1:28" x14ac:dyDescent="0.35">
      <c r="A3571">
        <v>2010</v>
      </c>
      <c r="B3571" t="s">
        <v>46</v>
      </c>
      <c r="C3571" t="s">
        <v>57</v>
      </c>
      <c r="D3571">
        <v>52882</v>
      </c>
      <c r="E3571">
        <v>53101</v>
      </c>
      <c r="F3571">
        <v>344456</v>
      </c>
      <c r="G3571">
        <v>358668</v>
      </c>
      <c r="H3571">
        <v>116</v>
      </c>
      <c r="I3571">
        <v>0.2</v>
      </c>
      <c r="J3571">
        <v>4855</v>
      </c>
      <c r="K3571">
        <v>8.6999999999999993</v>
      </c>
      <c r="L3571">
        <v>88029</v>
      </c>
      <c r="M3571">
        <v>250</v>
      </c>
      <c r="N3571">
        <v>87779</v>
      </c>
      <c r="O3571">
        <v>0.1</v>
      </c>
      <c r="P3571">
        <v>24.5</v>
      </c>
      <c r="Q3571">
        <v>116453</v>
      </c>
      <c r="R3571">
        <v>59134</v>
      </c>
      <c r="S3571">
        <v>57319</v>
      </c>
      <c r="T3571">
        <v>16.5</v>
      </c>
      <c r="U3571">
        <v>32.5</v>
      </c>
      <c r="V3571">
        <v>-28424</v>
      </c>
      <c r="W3571">
        <v>-8</v>
      </c>
      <c r="X3571">
        <v>49</v>
      </c>
      <c r="Y3571">
        <v>4212</v>
      </c>
      <c r="Z3571">
        <v>4212</v>
      </c>
      <c r="AA3571">
        <v>51530</v>
      </c>
      <c r="AB3571">
        <v>0</v>
      </c>
    </row>
    <row r="3572" spans="1:28" x14ac:dyDescent="0.35">
      <c r="A3572">
        <v>2010</v>
      </c>
      <c r="B3572" t="s">
        <v>46</v>
      </c>
      <c r="C3572" t="s">
        <v>58</v>
      </c>
      <c r="D3572">
        <v>56099</v>
      </c>
      <c r="E3572">
        <v>56403</v>
      </c>
      <c r="F3572">
        <v>358893</v>
      </c>
      <c r="G3572">
        <v>377012</v>
      </c>
      <c r="H3572">
        <v>780</v>
      </c>
      <c r="I3572">
        <v>1.3</v>
      </c>
      <c r="J3572">
        <v>4147</v>
      </c>
      <c r="K3572">
        <v>7.1</v>
      </c>
      <c r="L3572">
        <v>70167</v>
      </c>
      <c r="M3572">
        <v>8234</v>
      </c>
      <c r="N3572">
        <v>61933</v>
      </c>
      <c r="O3572">
        <v>2.2000000000000002</v>
      </c>
      <c r="P3572">
        <v>18.600000000000001</v>
      </c>
      <c r="Q3572">
        <v>106404</v>
      </c>
      <c r="R3572">
        <v>50230</v>
      </c>
      <c r="S3572">
        <v>56174</v>
      </c>
      <c r="T3572">
        <v>13.3</v>
      </c>
      <c r="U3572">
        <v>28.2</v>
      </c>
      <c r="V3572">
        <v>-36237</v>
      </c>
      <c r="W3572">
        <v>-9.6</v>
      </c>
      <c r="X3572">
        <v>37.200000000000003</v>
      </c>
      <c r="Y3572">
        <v>3666</v>
      </c>
      <c r="Z3572">
        <v>3666</v>
      </c>
      <c r="AA3572">
        <v>44831</v>
      </c>
      <c r="AB3572">
        <v>0</v>
      </c>
    </row>
    <row r="3573" spans="1:28" x14ac:dyDescent="0.35">
      <c r="A3573">
        <v>2010</v>
      </c>
      <c r="B3573" t="s">
        <v>46</v>
      </c>
      <c r="C3573" t="s">
        <v>59</v>
      </c>
      <c r="D3573">
        <v>53901</v>
      </c>
      <c r="E3573">
        <v>54321</v>
      </c>
      <c r="F3573">
        <v>339585</v>
      </c>
      <c r="G3573">
        <v>358711</v>
      </c>
      <c r="H3573">
        <v>674</v>
      </c>
      <c r="I3573">
        <v>1.2</v>
      </c>
      <c r="J3573">
        <v>3534</v>
      </c>
      <c r="K3573">
        <v>6.3</v>
      </c>
      <c r="L3573">
        <v>57718</v>
      </c>
      <c r="M3573">
        <v>7208</v>
      </c>
      <c r="N3573">
        <v>50510</v>
      </c>
      <c r="O3573">
        <v>2</v>
      </c>
      <c r="P3573">
        <v>16.100000000000001</v>
      </c>
      <c r="Q3573">
        <v>95969</v>
      </c>
      <c r="R3573">
        <v>42046</v>
      </c>
      <c r="S3573">
        <v>53923</v>
      </c>
      <c r="T3573">
        <v>11.7</v>
      </c>
      <c r="U3573">
        <v>26.8</v>
      </c>
      <c r="V3573">
        <v>-38251</v>
      </c>
      <c r="W3573">
        <v>-10.7</v>
      </c>
      <c r="X3573">
        <v>32.200000000000003</v>
      </c>
      <c r="Y3573">
        <v>3052</v>
      </c>
      <c r="Z3573">
        <v>3056</v>
      </c>
      <c r="AA3573">
        <v>37245</v>
      </c>
      <c r="AB3573">
        <v>0</v>
      </c>
    </row>
    <row r="3574" spans="1:28" x14ac:dyDescent="0.35">
      <c r="A3574">
        <v>2010</v>
      </c>
      <c r="B3574" t="s">
        <v>46</v>
      </c>
      <c r="C3574" t="s">
        <v>60</v>
      </c>
      <c r="D3574">
        <v>54307</v>
      </c>
      <c r="E3574">
        <v>54794</v>
      </c>
      <c r="F3574">
        <v>341218</v>
      </c>
      <c r="G3574">
        <v>359506</v>
      </c>
      <c r="H3574">
        <v>645</v>
      </c>
      <c r="I3574">
        <v>1.2</v>
      </c>
      <c r="J3574">
        <v>3019</v>
      </c>
      <c r="K3574">
        <v>5.4</v>
      </c>
      <c r="L3574">
        <v>52339</v>
      </c>
      <c r="M3574">
        <v>6881</v>
      </c>
      <c r="N3574">
        <v>45458</v>
      </c>
      <c r="O3574">
        <v>1.9</v>
      </c>
      <c r="P3574">
        <v>14.6</v>
      </c>
      <c r="Q3574">
        <v>88915</v>
      </c>
      <c r="R3574">
        <v>35707</v>
      </c>
      <c r="S3574">
        <v>53208</v>
      </c>
      <c r="T3574">
        <v>9.9</v>
      </c>
      <c r="U3574">
        <v>24.7</v>
      </c>
      <c r="V3574">
        <v>-36576</v>
      </c>
      <c r="W3574">
        <v>-10.1</v>
      </c>
      <c r="X3574">
        <v>29.2</v>
      </c>
      <c r="Y3574">
        <v>2584</v>
      </c>
      <c r="Z3574">
        <v>2584</v>
      </c>
      <c r="AA3574">
        <v>31375</v>
      </c>
      <c r="AB3574">
        <v>0</v>
      </c>
    </row>
    <row r="3575" spans="1:28" x14ac:dyDescent="0.35">
      <c r="A3575">
        <v>2010</v>
      </c>
      <c r="B3575" t="s">
        <v>46</v>
      </c>
      <c r="C3575" t="s">
        <v>61</v>
      </c>
      <c r="D3575">
        <v>49985</v>
      </c>
      <c r="E3575">
        <v>50448</v>
      </c>
      <c r="F3575">
        <v>313121</v>
      </c>
      <c r="G3575">
        <v>329863</v>
      </c>
      <c r="H3575">
        <v>608</v>
      </c>
      <c r="I3575">
        <v>1.2</v>
      </c>
      <c r="J3575">
        <v>2587</v>
      </c>
      <c r="K3575">
        <v>5</v>
      </c>
      <c r="L3575">
        <v>45570</v>
      </c>
      <c r="M3575">
        <v>6368</v>
      </c>
      <c r="N3575">
        <v>39202</v>
      </c>
      <c r="O3575">
        <v>1.9</v>
      </c>
      <c r="P3575">
        <v>13.8</v>
      </c>
      <c r="Q3575">
        <v>79053</v>
      </c>
      <c r="R3575">
        <v>30444</v>
      </c>
      <c r="S3575">
        <v>48609</v>
      </c>
      <c r="T3575">
        <v>9.1999999999999993</v>
      </c>
      <c r="U3575">
        <v>24</v>
      </c>
      <c r="V3575">
        <v>-33483</v>
      </c>
      <c r="W3575">
        <v>-10.199999999999999</v>
      </c>
      <c r="X3575">
        <v>27.6</v>
      </c>
      <c r="Y3575">
        <v>2190</v>
      </c>
      <c r="Z3575">
        <v>2190</v>
      </c>
      <c r="AA3575">
        <v>26539</v>
      </c>
      <c r="AB3575">
        <v>0</v>
      </c>
    </row>
    <row r="3576" spans="1:28" x14ac:dyDescent="0.35">
      <c r="A3576">
        <v>2010</v>
      </c>
      <c r="B3576" t="s">
        <v>46</v>
      </c>
      <c r="C3576" t="s">
        <v>62</v>
      </c>
      <c r="D3576">
        <v>192915</v>
      </c>
      <c r="E3576">
        <v>195102</v>
      </c>
      <c r="F3576">
        <v>1209492</v>
      </c>
      <c r="G3576">
        <v>1264684</v>
      </c>
      <c r="H3576">
        <v>2144</v>
      </c>
      <c r="I3576">
        <v>1.1000000000000001</v>
      </c>
      <c r="J3576">
        <v>7679</v>
      </c>
      <c r="K3576">
        <v>3.9</v>
      </c>
      <c r="L3576">
        <v>159768</v>
      </c>
      <c r="M3576">
        <v>23323</v>
      </c>
      <c r="N3576">
        <v>136445</v>
      </c>
      <c r="O3576">
        <v>1.8</v>
      </c>
      <c r="P3576">
        <v>12.6</v>
      </c>
      <c r="Q3576">
        <v>270151</v>
      </c>
      <c r="R3576">
        <v>90103</v>
      </c>
      <c r="S3576">
        <v>180048</v>
      </c>
      <c r="T3576">
        <v>7.1</v>
      </c>
      <c r="U3576">
        <v>21.4</v>
      </c>
      <c r="V3576">
        <v>-110383</v>
      </c>
      <c r="W3576">
        <v>-8.8000000000000007</v>
      </c>
      <c r="X3576">
        <v>25.2</v>
      </c>
      <c r="Y3576">
        <v>6304</v>
      </c>
      <c r="Z3576">
        <v>6328</v>
      </c>
      <c r="AA3576">
        <v>77117</v>
      </c>
      <c r="AB3576">
        <v>0</v>
      </c>
    </row>
    <row r="3577" spans="1:28" x14ac:dyDescent="0.35">
      <c r="A3577">
        <v>2010</v>
      </c>
      <c r="B3577" t="s">
        <v>46</v>
      </c>
      <c r="C3577" t="s">
        <v>63</v>
      </c>
      <c r="D3577">
        <v>142773</v>
      </c>
      <c r="E3577">
        <v>144410</v>
      </c>
      <c r="F3577">
        <v>895821</v>
      </c>
      <c r="G3577">
        <v>930272</v>
      </c>
      <c r="H3577">
        <v>1570</v>
      </c>
      <c r="I3577">
        <v>1.1000000000000001</v>
      </c>
      <c r="J3577">
        <v>4400</v>
      </c>
      <c r="K3577">
        <v>3</v>
      </c>
      <c r="L3577">
        <v>108679</v>
      </c>
      <c r="M3577">
        <v>17446</v>
      </c>
      <c r="N3577">
        <v>91233</v>
      </c>
      <c r="O3577">
        <v>1.9</v>
      </c>
      <c r="P3577">
        <v>11.7</v>
      </c>
      <c r="Q3577">
        <v>177580</v>
      </c>
      <c r="R3577">
        <v>51126</v>
      </c>
      <c r="S3577">
        <v>126454</v>
      </c>
      <c r="T3577">
        <v>5.5</v>
      </c>
      <c r="U3577">
        <v>19.100000000000001</v>
      </c>
      <c r="V3577">
        <v>-68901</v>
      </c>
      <c r="W3577">
        <v>-7.4</v>
      </c>
      <c r="X3577">
        <v>23.4</v>
      </c>
      <c r="Y3577">
        <v>3490</v>
      </c>
      <c r="Z3577">
        <v>3494</v>
      </c>
      <c r="AA3577">
        <v>42660</v>
      </c>
      <c r="AB3577">
        <v>0</v>
      </c>
    </row>
    <row r="3578" spans="1:28" x14ac:dyDescent="0.35">
      <c r="A3578">
        <v>2010</v>
      </c>
      <c r="B3578" t="s">
        <v>46</v>
      </c>
      <c r="C3578" t="s">
        <v>64</v>
      </c>
      <c r="D3578">
        <v>105109</v>
      </c>
      <c r="E3578">
        <v>106113</v>
      </c>
      <c r="F3578">
        <v>661434</v>
      </c>
      <c r="G3578">
        <v>683262</v>
      </c>
      <c r="H3578">
        <v>1072</v>
      </c>
      <c r="I3578">
        <v>1</v>
      </c>
      <c r="J3578">
        <v>2788</v>
      </c>
      <c r="K3578">
        <v>2.6</v>
      </c>
      <c r="L3578">
        <v>75896</v>
      </c>
      <c r="M3578">
        <v>11925</v>
      </c>
      <c r="N3578">
        <v>63971</v>
      </c>
      <c r="O3578">
        <v>1.7</v>
      </c>
      <c r="P3578">
        <v>11.1</v>
      </c>
      <c r="Q3578">
        <v>119552</v>
      </c>
      <c r="R3578">
        <v>32447</v>
      </c>
      <c r="S3578">
        <v>87105</v>
      </c>
      <c r="T3578">
        <v>4.7</v>
      </c>
      <c r="U3578">
        <v>17.5</v>
      </c>
      <c r="V3578">
        <v>-43656</v>
      </c>
      <c r="W3578">
        <v>-6.4</v>
      </c>
      <c r="X3578">
        <v>22.2</v>
      </c>
      <c r="Y3578">
        <v>2188</v>
      </c>
      <c r="Z3578">
        <v>2189</v>
      </c>
      <c r="AA3578">
        <v>26712</v>
      </c>
      <c r="AB3578">
        <v>0</v>
      </c>
    </row>
    <row r="3579" spans="1:28" x14ac:dyDescent="0.35">
      <c r="A3579">
        <v>2010</v>
      </c>
      <c r="B3579" t="s">
        <v>46</v>
      </c>
      <c r="C3579" t="s">
        <v>65</v>
      </c>
      <c r="D3579">
        <v>87200</v>
      </c>
      <c r="E3579">
        <v>88616</v>
      </c>
      <c r="F3579">
        <v>549911</v>
      </c>
      <c r="G3579">
        <v>567646</v>
      </c>
      <c r="H3579">
        <v>832</v>
      </c>
      <c r="I3579">
        <v>0.9</v>
      </c>
      <c r="J3579">
        <v>2199</v>
      </c>
      <c r="K3579">
        <v>2.5</v>
      </c>
      <c r="L3579">
        <v>58889</v>
      </c>
      <c r="M3579">
        <v>9314</v>
      </c>
      <c r="N3579">
        <v>49575</v>
      </c>
      <c r="O3579">
        <v>1.6</v>
      </c>
      <c r="P3579">
        <v>10.4</v>
      </c>
      <c r="Q3579">
        <v>94358</v>
      </c>
      <c r="R3579">
        <v>24527</v>
      </c>
      <c r="S3579">
        <v>69831</v>
      </c>
      <c r="T3579">
        <v>4.3</v>
      </c>
      <c r="U3579">
        <v>16.600000000000001</v>
      </c>
      <c r="V3579">
        <v>-35469</v>
      </c>
      <c r="W3579">
        <v>-6.2</v>
      </c>
      <c r="X3579">
        <v>20.8</v>
      </c>
      <c r="Y3579">
        <v>1578</v>
      </c>
      <c r="Z3579">
        <v>1600</v>
      </c>
      <c r="AA3579">
        <v>19332</v>
      </c>
      <c r="AB3579">
        <v>0</v>
      </c>
    </row>
    <row r="3580" spans="1:28" x14ac:dyDescent="0.35">
      <c r="A3580">
        <v>2010</v>
      </c>
      <c r="B3580" t="s">
        <v>46</v>
      </c>
      <c r="C3580" t="s">
        <v>66</v>
      </c>
      <c r="D3580">
        <v>100386</v>
      </c>
      <c r="E3580">
        <v>103208</v>
      </c>
      <c r="F3580">
        <v>633546</v>
      </c>
      <c r="G3580">
        <v>651772</v>
      </c>
      <c r="H3580">
        <v>789</v>
      </c>
      <c r="I3580">
        <v>0.8</v>
      </c>
      <c r="J3580">
        <v>2265</v>
      </c>
      <c r="K3580">
        <v>2.2000000000000002</v>
      </c>
      <c r="L3580">
        <v>62291</v>
      </c>
      <c r="M3580">
        <v>8582</v>
      </c>
      <c r="N3580">
        <v>53709</v>
      </c>
      <c r="O3580">
        <v>1.3</v>
      </c>
      <c r="P3580">
        <v>9.6</v>
      </c>
      <c r="Q3580">
        <v>98742</v>
      </c>
      <c r="R3580">
        <v>24357</v>
      </c>
      <c r="S3580">
        <v>74385</v>
      </c>
      <c r="T3580">
        <v>3.7</v>
      </c>
      <c r="U3580">
        <v>15.1</v>
      </c>
      <c r="V3580">
        <v>-36451</v>
      </c>
      <c r="W3580">
        <v>-5.5</v>
      </c>
      <c r="X3580">
        <v>19.2</v>
      </c>
      <c r="Y3580">
        <v>1506</v>
      </c>
      <c r="Z3580">
        <v>1520</v>
      </c>
      <c r="AA3580">
        <v>18715</v>
      </c>
      <c r="AB3580">
        <v>0</v>
      </c>
    </row>
    <row r="3581" spans="1:28" x14ac:dyDescent="0.35">
      <c r="A3581">
        <v>2010</v>
      </c>
      <c r="B3581" t="s">
        <v>46</v>
      </c>
      <c r="C3581" t="s">
        <v>45</v>
      </c>
      <c r="D3581">
        <v>93353</v>
      </c>
      <c r="E3581">
        <v>97248</v>
      </c>
      <c r="F3581">
        <v>596874</v>
      </c>
      <c r="G3581">
        <v>618276</v>
      </c>
      <c r="H3581">
        <v>590</v>
      </c>
      <c r="I3581">
        <v>0.6</v>
      </c>
      <c r="J3581">
        <v>2628</v>
      </c>
      <c r="K3581">
        <v>2.7</v>
      </c>
      <c r="L3581">
        <v>51916</v>
      </c>
      <c r="M3581">
        <v>6045</v>
      </c>
      <c r="N3581">
        <v>45871</v>
      </c>
      <c r="O3581">
        <v>1</v>
      </c>
      <c r="P3581">
        <v>8.4</v>
      </c>
      <c r="Q3581">
        <v>94720</v>
      </c>
      <c r="R3581">
        <v>26585</v>
      </c>
      <c r="S3581">
        <v>68135</v>
      </c>
      <c r="T3581">
        <v>4.3</v>
      </c>
      <c r="U3581">
        <v>15.3</v>
      </c>
      <c r="V3581">
        <v>-42804</v>
      </c>
      <c r="W3581">
        <v>-6.9</v>
      </c>
      <c r="X3581">
        <v>16.8</v>
      </c>
      <c r="Y3581">
        <v>1655</v>
      </c>
      <c r="Z3581">
        <v>1708</v>
      </c>
      <c r="AA3581">
        <v>20209</v>
      </c>
      <c r="AB3581">
        <v>0</v>
      </c>
    </row>
    <row r="3582" spans="1:28" x14ac:dyDescent="0.35">
      <c r="A3582">
        <v>2010</v>
      </c>
      <c r="B3582" t="s">
        <v>47</v>
      </c>
      <c r="C3582" t="s">
        <v>44</v>
      </c>
      <c r="D3582">
        <v>12007</v>
      </c>
      <c r="E3582">
        <v>12483</v>
      </c>
      <c r="F3582">
        <v>310633</v>
      </c>
      <c r="G3582">
        <v>156280</v>
      </c>
      <c r="H3582">
        <v>12402</v>
      </c>
      <c r="I3582">
        <v>198.7</v>
      </c>
      <c r="J3582">
        <v>0</v>
      </c>
      <c r="K3582">
        <v>0</v>
      </c>
      <c r="L3582">
        <v>308706</v>
      </c>
      <c r="M3582">
        <v>308706</v>
      </c>
      <c r="N3582">
        <v>0</v>
      </c>
      <c r="O3582">
        <v>197.5</v>
      </c>
      <c r="P3582">
        <v>197.5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308706</v>
      </c>
      <c r="W3582">
        <v>197.5</v>
      </c>
      <c r="X3582">
        <v>0</v>
      </c>
      <c r="AB3582">
        <v>0</v>
      </c>
    </row>
    <row r="3583" spans="1:28" x14ac:dyDescent="0.35">
      <c r="A3583">
        <v>2010</v>
      </c>
      <c r="B3583" t="s">
        <v>47</v>
      </c>
      <c r="C3583" t="s">
        <v>57</v>
      </c>
      <c r="D3583">
        <v>26231</v>
      </c>
      <c r="E3583">
        <v>26681</v>
      </c>
      <c r="F3583">
        <v>356929</v>
      </c>
      <c r="G3583">
        <v>366750</v>
      </c>
      <c r="H3583">
        <v>156</v>
      </c>
      <c r="I3583">
        <v>0.6</v>
      </c>
      <c r="J3583">
        <v>1944</v>
      </c>
      <c r="K3583">
        <v>7</v>
      </c>
      <c r="L3583">
        <v>82720</v>
      </c>
      <c r="M3583">
        <v>745</v>
      </c>
      <c r="N3583">
        <v>81975</v>
      </c>
      <c r="O3583">
        <v>0.2</v>
      </c>
      <c r="P3583">
        <v>22.6</v>
      </c>
      <c r="Q3583">
        <v>102361</v>
      </c>
      <c r="R3583">
        <v>49021</v>
      </c>
      <c r="S3583">
        <v>53340</v>
      </c>
      <c r="T3583">
        <v>13.4</v>
      </c>
      <c r="U3583">
        <v>27.9</v>
      </c>
      <c r="V3583">
        <v>-19641</v>
      </c>
      <c r="W3583">
        <v>-5.3</v>
      </c>
      <c r="X3583">
        <v>45.2</v>
      </c>
      <c r="Y3583">
        <v>1709</v>
      </c>
      <c r="Z3583">
        <v>1713</v>
      </c>
      <c r="AA3583">
        <v>43875</v>
      </c>
      <c r="AB3583">
        <v>0</v>
      </c>
    </row>
    <row r="3584" spans="1:28" x14ac:dyDescent="0.35">
      <c r="A3584">
        <v>2010</v>
      </c>
      <c r="B3584" t="s">
        <v>47</v>
      </c>
      <c r="C3584" t="s">
        <v>58</v>
      </c>
      <c r="D3584">
        <v>28436</v>
      </c>
      <c r="E3584">
        <v>29202</v>
      </c>
      <c r="F3584">
        <v>376375</v>
      </c>
      <c r="G3584">
        <v>389917</v>
      </c>
      <c r="H3584">
        <v>343</v>
      </c>
      <c r="I3584">
        <v>1.2</v>
      </c>
      <c r="J3584">
        <v>1506</v>
      </c>
      <c r="K3584">
        <v>5.0999999999999996</v>
      </c>
      <c r="L3584">
        <v>62741</v>
      </c>
      <c r="M3584">
        <v>4384</v>
      </c>
      <c r="N3584">
        <v>58357</v>
      </c>
      <c r="O3584">
        <v>1.1000000000000001</v>
      </c>
      <c r="P3584">
        <v>16.100000000000001</v>
      </c>
      <c r="Q3584">
        <v>89825</v>
      </c>
      <c r="R3584">
        <v>37203</v>
      </c>
      <c r="S3584">
        <v>52622</v>
      </c>
      <c r="T3584">
        <v>9.5</v>
      </c>
      <c r="U3584">
        <v>23</v>
      </c>
      <c r="V3584">
        <v>-27084</v>
      </c>
      <c r="W3584">
        <v>-6.9</v>
      </c>
      <c r="X3584">
        <v>32.200000000000003</v>
      </c>
      <c r="Y3584">
        <v>1302</v>
      </c>
      <c r="Z3584">
        <v>1302</v>
      </c>
      <c r="AA3584">
        <v>33367</v>
      </c>
      <c r="AB3584">
        <v>0</v>
      </c>
    </row>
    <row r="3585" spans="1:28" x14ac:dyDescent="0.35">
      <c r="A3585">
        <v>2010</v>
      </c>
      <c r="B3585" t="s">
        <v>47</v>
      </c>
      <c r="C3585" t="s">
        <v>59</v>
      </c>
      <c r="D3585">
        <v>27809</v>
      </c>
      <c r="E3585">
        <v>28586</v>
      </c>
      <c r="F3585">
        <v>364883</v>
      </c>
      <c r="G3585">
        <v>378341</v>
      </c>
      <c r="H3585">
        <v>265</v>
      </c>
      <c r="I3585">
        <v>0.9</v>
      </c>
      <c r="J3585">
        <v>1284</v>
      </c>
      <c r="K3585">
        <v>4.4000000000000004</v>
      </c>
      <c r="L3585">
        <v>53390</v>
      </c>
      <c r="M3585">
        <v>3832</v>
      </c>
      <c r="N3585">
        <v>49558</v>
      </c>
      <c r="O3585">
        <v>1</v>
      </c>
      <c r="P3585">
        <v>14.1</v>
      </c>
      <c r="Q3585">
        <v>80305</v>
      </c>
      <c r="R3585">
        <v>31480</v>
      </c>
      <c r="S3585">
        <v>48825</v>
      </c>
      <c r="T3585">
        <v>8.3000000000000007</v>
      </c>
      <c r="U3585">
        <v>21.2</v>
      </c>
      <c r="V3585">
        <v>-26915</v>
      </c>
      <c r="W3585">
        <v>-7.1</v>
      </c>
      <c r="X3585">
        <v>28.2</v>
      </c>
      <c r="Y3585">
        <v>1080</v>
      </c>
      <c r="Z3585">
        <v>1080</v>
      </c>
      <c r="AA3585">
        <v>27786</v>
      </c>
      <c r="AB3585">
        <v>0</v>
      </c>
    </row>
    <row r="3586" spans="1:28" x14ac:dyDescent="0.35">
      <c r="A3586">
        <v>2010</v>
      </c>
      <c r="B3586" t="s">
        <v>47</v>
      </c>
      <c r="C3586" t="s">
        <v>60</v>
      </c>
      <c r="D3586">
        <v>28376</v>
      </c>
      <c r="E3586">
        <v>29588</v>
      </c>
      <c r="F3586">
        <v>369553</v>
      </c>
      <c r="G3586">
        <v>386101</v>
      </c>
      <c r="H3586">
        <v>274</v>
      </c>
      <c r="I3586">
        <v>0.9</v>
      </c>
      <c r="J3586">
        <v>1300</v>
      </c>
      <c r="K3586">
        <v>4.3</v>
      </c>
      <c r="L3586">
        <v>48148</v>
      </c>
      <c r="M3586">
        <v>3619</v>
      </c>
      <c r="N3586">
        <v>44529</v>
      </c>
      <c r="O3586">
        <v>0.9</v>
      </c>
      <c r="P3586">
        <v>12.5</v>
      </c>
      <c r="Q3586">
        <v>81243</v>
      </c>
      <c r="R3586">
        <v>31078</v>
      </c>
      <c r="S3586">
        <v>50165</v>
      </c>
      <c r="T3586">
        <v>8</v>
      </c>
      <c r="U3586">
        <v>21</v>
      </c>
      <c r="V3586">
        <v>-33095</v>
      </c>
      <c r="W3586">
        <v>-8.5</v>
      </c>
      <c r="X3586">
        <v>25</v>
      </c>
      <c r="Y3586">
        <v>1053</v>
      </c>
      <c r="Z3586">
        <v>1072</v>
      </c>
      <c r="AA3586">
        <v>27227</v>
      </c>
      <c r="AB3586">
        <v>0</v>
      </c>
    </row>
    <row r="3587" spans="1:28" x14ac:dyDescent="0.35">
      <c r="A3587">
        <v>2010</v>
      </c>
      <c r="B3587" t="s">
        <v>47</v>
      </c>
      <c r="C3587" t="s">
        <v>61</v>
      </c>
      <c r="D3587">
        <v>26608</v>
      </c>
      <c r="E3587">
        <v>27735</v>
      </c>
      <c r="F3587">
        <v>345787</v>
      </c>
      <c r="G3587">
        <v>360193</v>
      </c>
      <c r="H3587">
        <v>235</v>
      </c>
      <c r="I3587">
        <v>0.8</v>
      </c>
      <c r="J3587">
        <v>1011</v>
      </c>
      <c r="K3587">
        <v>3.6</v>
      </c>
      <c r="L3587">
        <v>42990</v>
      </c>
      <c r="M3587">
        <v>3133</v>
      </c>
      <c r="N3587">
        <v>39857</v>
      </c>
      <c r="O3587">
        <v>0.9</v>
      </c>
      <c r="P3587">
        <v>11.9</v>
      </c>
      <c r="Q3587">
        <v>71801</v>
      </c>
      <c r="R3587">
        <v>24525</v>
      </c>
      <c r="S3587">
        <v>47276</v>
      </c>
      <c r="T3587">
        <v>6.8</v>
      </c>
      <c r="U3587">
        <v>19.899999999999999</v>
      </c>
      <c r="V3587">
        <v>-28811</v>
      </c>
      <c r="W3587">
        <v>-8</v>
      </c>
      <c r="X3587">
        <v>23.8</v>
      </c>
      <c r="Y3587">
        <v>846</v>
      </c>
      <c r="Z3587">
        <v>851</v>
      </c>
      <c r="AA3587">
        <v>21622</v>
      </c>
      <c r="AB3587">
        <v>0</v>
      </c>
    </row>
    <row r="3588" spans="1:28" x14ac:dyDescent="0.35">
      <c r="A3588">
        <v>2010</v>
      </c>
      <c r="B3588" t="s">
        <v>47</v>
      </c>
      <c r="C3588" t="s">
        <v>62</v>
      </c>
      <c r="D3588">
        <v>108855</v>
      </c>
      <c r="E3588">
        <v>114698</v>
      </c>
      <c r="F3588">
        <v>1412833</v>
      </c>
      <c r="G3588">
        <v>1464563</v>
      </c>
      <c r="H3588">
        <v>930</v>
      </c>
      <c r="I3588">
        <v>0.8</v>
      </c>
      <c r="J3588">
        <v>3296</v>
      </c>
      <c r="K3588">
        <v>2.8</v>
      </c>
      <c r="L3588">
        <v>152520</v>
      </c>
      <c r="M3588">
        <v>12066</v>
      </c>
      <c r="N3588">
        <v>140454</v>
      </c>
      <c r="O3588">
        <v>0.8</v>
      </c>
      <c r="P3588">
        <v>10.4</v>
      </c>
      <c r="Q3588">
        <v>255980</v>
      </c>
      <c r="R3588">
        <v>74865</v>
      </c>
      <c r="S3588">
        <v>181115</v>
      </c>
      <c r="T3588">
        <v>5.0999999999999996</v>
      </c>
      <c r="U3588">
        <v>17.5</v>
      </c>
      <c r="V3588">
        <v>-103460</v>
      </c>
      <c r="W3588">
        <v>-7.1</v>
      </c>
      <c r="X3588">
        <v>20.8</v>
      </c>
      <c r="Y3588">
        <v>2427</v>
      </c>
      <c r="Z3588">
        <v>2438</v>
      </c>
      <c r="AA3588">
        <v>62488</v>
      </c>
      <c r="AB3588">
        <v>0</v>
      </c>
    </row>
    <row r="3589" spans="1:28" x14ac:dyDescent="0.35">
      <c r="A3589">
        <v>2010</v>
      </c>
      <c r="B3589" t="s">
        <v>47</v>
      </c>
      <c r="C3589" t="s">
        <v>63</v>
      </c>
      <c r="D3589">
        <v>85612</v>
      </c>
      <c r="E3589">
        <v>90215</v>
      </c>
      <c r="F3589">
        <v>1113429</v>
      </c>
      <c r="G3589">
        <v>1150526</v>
      </c>
      <c r="H3589">
        <v>698</v>
      </c>
      <c r="I3589">
        <v>0.8</v>
      </c>
      <c r="J3589">
        <v>1972</v>
      </c>
      <c r="K3589">
        <v>2.2000000000000002</v>
      </c>
      <c r="L3589">
        <v>107869</v>
      </c>
      <c r="M3589">
        <v>9292</v>
      </c>
      <c r="N3589">
        <v>98577</v>
      </c>
      <c r="O3589">
        <v>0.8</v>
      </c>
      <c r="P3589">
        <v>9.4</v>
      </c>
      <c r="Q3589">
        <v>182062</v>
      </c>
      <c r="R3589">
        <v>45430</v>
      </c>
      <c r="S3589">
        <v>136632</v>
      </c>
      <c r="T3589">
        <v>3.9</v>
      </c>
      <c r="U3589">
        <v>15.8</v>
      </c>
      <c r="V3589">
        <v>-74193</v>
      </c>
      <c r="W3589">
        <v>-6.4</v>
      </c>
      <c r="X3589">
        <v>18.8</v>
      </c>
      <c r="Y3589">
        <v>1486</v>
      </c>
      <c r="Z3589">
        <v>1503</v>
      </c>
      <c r="AA3589">
        <v>38544</v>
      </c>
      <c r="AB3589">
        <v>0</v>
      </c>
    </row>
    <row r="3590" spans="1:28" x14ac:dyDescent="0.35">
      <c r="A3590">
        <v>2010</v>
      </c>
      <c r="B3590" t="s">
        <v>47</v>
      </c>
      <c r="C3590" t="s">
        <v>64</v>
      </c>
      <c r="D3590">
        <v>64371</v>
      </c>
      <c r="E3590">
        <v>67202</v>
      </c>
      <c r="F3590">
        <v>835625</v>
      </c>
      <c r="G3590">
        <v>861404</v>
      </c>
      <c r="H3590">
        <v>467</v>
      </c>
      <c r="I3590">
        <v>0.7</v>
      </c>
      <c r="J3590">
        <v>1254</v>
      </c>
      <c r="K3590">
        <v>1.9</v>
      </c>
      <c r="L3590">
        <v>76514</v>
      </c>
      <c r="M3590">
        <v>6669</v>
      </c>
      <c r="N3590">
        <v>69845</v>
      </c>
      <c r="O3590">
        <v>0.8</v>
      </c>
      <c r="P3590">
        <v>8.9</v>
      </c>
      <c r="Q3590">
        <v>128072</v>
      </c>
      <c r="R3590">
        <v>28604</v>
      </c>
      <c r="S3590">
        <v>99468</v>
      </c>
      <c r="T3590">
        <v>3.3</v>
      </c>
      <c r="U3590">
        <v>14.9</v>
      </c>
      <c r="V3590">
        <v>-51558</v>
      </c>
      <c r="W3590">
        <v>-6</v>
      </c>
      <c r="X3590">
        <v>17.8</v>
      </c>
      <c r="Y3590">
        <v>926</v>
      </c>
      <c r="Z3590">
        <v>944</v>
      </c>
      <c r="AA3590">
        <v>24251</v>
      </c>
      <c r="AB3590">
        <v>0</v>
      </c>
    </row>
    <row r="3591" spans="1:28" x14ac:dyDescent="0.35">
      <c r="A3591">
        <v>2010</v>
      </c>
      <c r="B3591" t="s">
        <v>47</v>
      </c>
      <c r="C3591" t="s">
        <v>65</v>
      </c>
      <c r="D3591">
        <v>55154</v>
      </c>
      <c r="E3591">
        <v>58788</v>
      </c>
      <c r="F3591">
        <v>717473</v>
      </c>
      <c r="G3591">
        <v>738215</v>
      </c>
      <c r="H3591">
        <v>389</v>
      </c>
      <c r="I3591">
        <v>0.7</v>
      </c>
      <c r="J3591">
        <v>1095</v>
      </c>
      <c r="K3591">
        <v>1.9</v>
      </c>
      <c r="L3591">
        <v>62748</v>
      </c>
      <c r="M3591">
        <v>6069</v>
      </c>
      <c r="N3591">
        <v>56679</v>
      </c>
      <c r="O3591">
        <v>0.8</v>
      </c>
      <c r="P3591">
        <v>8.5</v>
      </c>
      <c r="Q3591">
        <v>104232</v>
      </c>
      <c r="R3591">
        <v>22609</v>
      </c>
      <c r="S3591">
        <v>81623</v>
      </c>
      <c r="T3591">
        <v>3.1</v>
      </c>
      <c r="U3591">
        <v>14.1</v>
      </c>
      <c r="V3591">
        <v>-41484</v>
      </c>
      <c r="W3591">
        <v>-5.6</v>
      </c>
      <c r="X3591">
        <v>17</v>
      </c>
      <c r="Y3591">
        <v>689</v>
      </c>
      <c r="Z3591">
        <v>693</v>
      </c>
      <c r="AA3591">
        <v>17739</v>
      </c>
      <c r="AB3591">
        <v>0</v>
      </c>
    </row>
    <row r="3592" spans="1:28" x14ac:dyDescent="0.35">
      <c r="A3592">
        <v>2010</v>
      </c>
      <c r="B3592" t="s">
        <v>47</v>
      </c>
      <c r="C3592" t="s">
        <v>66</v>
      </c>
      <c r="D3592">
        <v>65384</v>
      </c>
      <c r="E3592">
        <v>72645</v>
      </c>
      <c r="F3592">
        <v>855519</v>
      </c>
      <c r="G3592">
        <v>878806</v>
      </c>
      <c r="H3592">
        <v>449</v>
      </c>
      <c r="I3592">
        <v>0.6</v>
      </c>
      <c r="J3592">
        <v>1357</v>
      </c>
      <c r="K3592">
        <v>1.9</v>
      </c>
      <c r="L3592">
        <v>69962</v>
      </c>
      <c r="M3592">
        <v>6024</v>
      </c>
      <c r="N3592">
        <v>63938</v>
      </c>
      <c r="O3592">
        <v>0.7</v>
      </c>
      <c r="P3592">
        <v>8</v>
      </c>
      <c r="Q3592">
        <v>116536</v>
      </c>
      <c r="R3592">
        <v>25101</v>
      </c>
      <c r="S3592">
        <v>91435</v>
      </c>
      <c r="T3592">
        <v>2.9</v>
      </c>
      <c r="U3592">
        <v>13.3</v>
      </c>
      <c r="V3592">
        <v>-46574</v>
      </c>
      <c r="W3592">
        <v>-5.3</v>
      </c>
      <c r="X3592">
        <v>16</v>
      </c>
      <c r="Y3592">
        <v>707</v>
      </c>
      <c r="Z3592">
        <v>768</v>
      </c>
      <c r="AA3592">
        <v>18449</v>
      </c>
      <c r="AB3592">
        <v>0</v>
      </c>
    </row>
    <row r="3593" spans="1:28" x14ac:dyDescent="0.35">
      <c r="A3593">
        <v>2010</v>
      </c>
      <c r="B3593" t="s">
        <v>47</v>
      </c>
      <c r="C3593" t="s">
        <v>45</v>
      </c>
      <c r="D3593">
        <v>77055</v>
      </c>
      <c r="E3593">
        <v>87915</v>
      </c>
      <c r="F3593">
        <v>1021982</v>
      </c>
      <c r="G3593">
        <v>1049260</v>
      </c>
      <c r="H3593">
        <v>753</v>
      </c>
      <c r="I3593">
        <v>0.9</v>
      </c>
      <c r="J3593">
        <v>1762</v>
      </c>
      <c r="K3593">
        <v>2</v>
      </c>
      <c r="L3593">
        <v>80686</v>
      </c>
      <c r="M3593">
        <v>8334</v>
      </c>
      <c r="N3593">
        <v>72352</v>
      </c>
      <c r="O3593">
        <v>0.8</v>
      </c>
      <c r="P3593">
        <v>7.7</v>
      </c>
      <c r="Q3593">
        <v>135242</v>
      </c>
      <c r="R3593">
        <v>30978</v>
      </c>
      <c r="S3593">
        <v>104264</v>
      </c>
      <c r="T3593">
        <v>3</v>
      </c>
      <c r="U3593">
        <v>12.9</v>
      </c>
      <c r="V3593">
        <v>-54556</v>
      </c>
      <c r="W3593">
        <v>-5.2</v>
      </c>
      <c r="X3593">
        <v>15.4</v>
      </c>
      <c r="Y3593">
        <v>813</v>
      </c>
      <c r="Z3593">
        <v>879</v>
      </c>
      <c r="AA3593">
        <v>21197</v>
      </c>
      <c r="AB3593">
        <v>0</v>
      </c>
    </row>
    <row r="3594" spans="1:28" x14ac:dyDescent="0.35">
      <c r="A3594">
        <v>2010</v>
      </c>
      <c r="B3594" t="s">
        <v>48</v>
      </c>
      <c r="C3594" t="s">
        <v>44</v>
      </c>
      <c r="D3594">
        <v>5378</v>
      </c>
      <c r="E3594">
        <v>6645</v>
      </c>
      <c r="F3594">
        <v>311662</v>
      </c>
      <c r="G3594">
        <v>156546</v>
      </c>
      <c r="H3594">
        <v>6617</v>
      </c>
      <c r="I3594">
        <v>199.2</v>
      </c>
      <c r="J3594">
        <v>0</v>
      </c>
      <c r="K3594">
        <v>0</v>
      </c>
      <c r="L3594">
        <v>310233</v>
      </c>
      <c r="M3594">
        <v>310233</v>
      </c>
      <c r="N3594">
        <v>0</v>
      </c>
      <c r="O3594">
        <v>198.2</v>
      </c>
      <c r="P3594">
        <v>198.2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310233</v>
      </c>
      <c r="W3594">
        <v>198.2</v>
      </c>
      <c r="X3594">
        <v>0</v>
      </c>
      <c r="AB3594">
        <v>0</v>
      </c>
    </row>
    <row r="3595" spans="1:28" x14ac:dyDescent="0.35">
      <c r="A3595">
        <v>2010</v>
      </c>
      <c r="B3595" t="s">
        <v>48</v>
      </c>
      <c r="C3595" t="s">
        <v>57</v>
      </c>
      <c r="D3595">
        <v>12957</v>
      </c>
      <c r="E3595">
        <v>14018</v>
      </c>
      <c r="F3595">
        <v>390999</v>
      </c>
      <c r="G3595">
        <v>399751</v>
      </c>
      <c r="H3595">
        <v>278</v>
      </c>
      <c r="I3595">
        <v>1.9</v>
      </c>
      <c r="J3595">
        <v>885</v>
      </c>
      <c r="K3595">
        <v>6.2</v>
      </c>
      <c r="L3595">
        <v>88954</v>
      </c>
      <c r="M3595">
        <v>2235</v>
      </c>
      <c r="N3595">
        <v>86719</v>
      </c>
      <c r="O3595">
        <v>0.6</v>
      </c>
      <c r="P3595">
        <v>22.3</v>
      </c>
      <c r="Q3595">
        <v>106458</v>
      </c>
      <c r="R3595">
        <v>49617</v>
      </c>
      <c r="S3595">
        <v>56841</v>
      </c>
      <c r="T3595">
        <v>12.4</v>
      </c>
      <c r="U3595">
        <v>26.6</v>
      </c>
      <c r="V3595">
        <v>-17504</v>
      </c>
      <c r="W3595">
        <v>-4.3</v>
      </c>
      <c r="X3595">
        <v>44.6</v>
      </c>
      <c r="Y3595">
        <v>767</v>
      </c>
      <c r="Z3595">
        <v>767</v>
      </c>
      <c r="AA3595">
        <v>45451</v>
      </c>
      <c r="AB3595">
        <v>0</v>
      </c>
    </row>
    <row r="3596" spans="1:28" x14ac:dyDescent="0.35">
      <c r="A3596">
        <v>2010</v>
      </c>
      <c r="B3596" t="s">
        <v>48</v>
      </c>
      <c r="C3596" t="s">
        <v>58</v>
      </c>
      <c r="D3596">
        <v>14180</v>
      </c>
      <c r="E3596">
        <v>15809</v>
      </c>
      <c r="F3596">
        <v>419038</v>
      </c>
      <c r="G3596">
        <v>428035</v>
      </c>
      <c r="H3596">
        <v>326</v>
      </c>
      <c r="I3596">
        <v>2</v>
      </c>
      <c r="J3596">
        <v>662</v>
      </c>
      <c r="K3596">
        <v>4.0999999999999996</v>
      </c>
      <c r="L3596">
        <v>65398</v>
      </c>
      <c r="M3596">
        <v>4985</v>
      </c>
      <c r="N3596">
        <v>60413</v>
      </c>
      <c r="O3596">
        <v>1.2</v>
      </c>
      <c r="P3596">
        <v>15.3</v>
      </c>
      <c r="Q3596">
        <v>83391</v>
      </c>
      <c r="R3596">
        <v>31930</v>
      </c>
      <c r="S3596">
        <v>51461</v>
      </c>
      <c r="T3596">
        <v>7.5</v>
      </c>
      <c r="U3596">
        <v>19.5</v>
      </c>
      <c r="V3596">
        <v>-17993</v>
      </c>
      <c r="W3596">
        <v>-4.2</v>
      </c>
      <c r="X3596">
        <v>30.6</v>
      </c>
      <c r="Y3596">
        <v>496</v>
      </c>
      <c r="Z3596">
        <v>512</v>
      </c>
      <c r="AA3596">
        <v>28317</v>
      </c>
      <c r="AB3596">
        <v>0</v>
      </c>
    </row>
    <row r="3597" spans="1:28" x14ac:dyDescent="0.35">
      <c r="A3597">
        <v>2010</v>
      </c>
      <c r="B3597" t="s">
        <v>48</v>
      </c>
      <c r="C3597" t="s">
        <v>59</v>
      </c>
      <c r="D3597">
        <v>13935</v>
      </c>
      <c r="E3597">
        <v>15330</v>
      </c>
      <c r="F3597">
        <v>409747</v>
      </c>
      <c r="G3597">
        <v>420115</v>
      </c>
      <c r="H3597">
        <v>283</v>
      </c>
      <c r="I3597">
        <v>1.8</v>
      </c>
      <c r="J3597">
        <v>544</v>
      </c>
      <c r="K3597">
        <v>3.5</v>
      </c>
      <c r="L3597">
        <v>56773</v>
      </c>
      <c r="M3597">
        <v>4789</v>
      </c>
      <c r="N3597">
        <v>51984</v>
      </c>
      <c r="O3597">
        <v>1.1000000000000001</v>
      </c>
      <c r="P3597">
        <v>13.5</v>
      </c>
      <c r="Q3597">
        <v>77508</v>
      </c>
      <c r="R3597">
        <v>27025</v>
      </c>
      <c r="S3597">
        <v>50483</v>
      </c>
      <c r="T3597">
        <v>6.4</v>
      </c>
      <c r="U3597">
        <v>18.399999999999999</v>
      </c>
      <c r="V3597">
        <v>-20735</v>
      </c>
      <c r="W3597">
        <v>-4.9000000000000004</v>
      </c>
      <c r="X3597">
        <v>27</v>
      </c>
      <c r="Y3597">
        <v>426</v>
      </c>
      <c r="Z3597">
        <v>433</v>
      </c>
      <c r="AA3597">
        <v>24096</v>
      </c>
      <c r="AB3597">
        <v>0</v>
      </c>
    </row>
    <row r="3598" spans="1:28" x14ac:dyDescent="0.35">
      <c r="A3598">
        <v>2010</v>
      </c>
      <c r="B3598" t="s">
        <v>48</v>
      </c>
      <c r="C3598" t="s">
        <v>60</v>
      </c>
      <c r="D3598">
        <v>14879</v>
      </c>
      <c r="E3598">
        <v>17843</v>
      </c>
      <c r="F3598">
        <v>435420</v>
      </c>
      <c r="G3598">
        <v>448865</v>
      </c>
      <c r="H3598">
        <v>274</v>
      </c>
      <c r="I3598">
        <v>1.5</v>
      </c>
      <c r="J3598">
        <v>561</v>
      </c>
      <c r="K3598">
        <v>3.1</v>
      </c>
      <c r="L3598">
        <v>50694</v>
      </c>
      <c r="M3598">
        <v>4287</v>
      </c>
      <c r="N3598">
        <v>46407</v>
      </c>
      <c r="O3598">
        <v>1</v>
      </c>
      <c r="P3598">
        <v>11.3</v>
      </c>
      <c r="Q3598">
        <v>77584</v>
      </c>
      <c r="R3598">
        <v>25319</v>
      </c>
      <c r="S3598">
        <v>52265</v>
      </c>
      <c r="T3598">
        <v>5.6</v>
      </c>
      <c r="U3598">
        <v>17.3</v>
      </c>
      <c r="V3598">
        <v>-26890</v>
      </c>
      <c r="W3598">
        <v>-6</v>
      </c>
      <c r="X3598">
        <v>22.6</v>
      </c>
      <c r="Y3598">
        <v>373</v>
      </c>
      <c r="Z3598">
        <v>373</v>
      </c>
      <c r="AA3598">
        <v>21479</v>
      </c>
      <c r="AB3598">
        <v>0</v>
      </c>
    </row>
    <row r="3599" spans="1:28" x14ac:dyDescent="0.35">
      <c r="A3599">
        <v>2010</v>
      </c>
      <c r="B3599" t="s">
        <v>48</v>
      </c>
      <c r="C3599" t="s">
        <v>61</v>
      </c>
      <c r="D3599">
        <v>13987</v>
      </c>
      <c r="E3599">
        <v>15905</v>
      </c>
      <c r="F3599">
        <v>407867</v>
      </c>
      <c r="G3599">
        <v>420374</v>
      </c>
      <c r="H3599">
        <v>244</v>
      </c>
      <c r="I3599">
        <v>1.5</v>
      </c>
      <c r="J3599">
        <v>495</v>
      </c>
      <c r="K3599">
        <v>3.1</v>
      </c>
      <c r="L3599">
        <v>46110</v>
      </c>
      <c r="M3599">
        <v>3837</v>
      </c>
      <c r="N3599">
        <v>42273</v>
      </c>
      <c r="O3599">
        <v>0.9</v>
      </c>
      <c r="P3599">
        <v>11</v>
      </c>
      <c r="Q3599">
        <v>71123</v>
      </c>
      <c r="R3599">
        <v>21635</v>
      </c>
      <c r="S3599">
        <v>49488</v>
      </c>
      <c r="T3599">
        <v>5.0999999999999996</v>
      </c>
      <c r="U3599">
        <v>16.899999999999999</v>
      </c>
      <c r="V3599">
        <v>-25013</v>
      </c>
      <c r="W3599">
        <v>-5.9</v>
      </c>
      <c r="X3599">
        <v>22</v>
      </c>
      <c r="Y3599">
        <v>320</v>
      </c>
      <c r="Z3599">
        <v>321</v>
      </c>
      <c r="AA3599">
        <v>18537</v>
      </c>
      <c r="AB3599">
        <v>0</v>
      </c>
    </row>
    <row r="3600" spans="1:28" x14ac:dyDescent="0.35">
      <c r="A3600">
        <v>2010</v>
      </c>
      <c r="B3600" t="s">
        <v>48</v>
      </c>
      <c r="C3600" t="s">
        <v>62</v>
      </c>
      <c r="D3600">
        <v>60346</v>
      </c>
      <c r="E3600">
        <v>71995</v>
      </c>
      <c r="F3600">
        <v>1764852</v>
      </c>
      <c r="G3600">
        <v>1821335</v>
      </c>
      <c r="H3600">
        <v>1245</v>
      </c>
      <c r="I3600">
        <v>1.7</v>
      </c>
      <c r="J3600">
        <v>1779</v>
      </c>
      <c r="K3600">
        <v>2.5</v>
      </c>
      <c r="L3600">
        <v>174529</v>
      </c>
      <c r="M3600">
        <v>21458</v>
      </c>
      <c r="N3600">
        <v>153071</v>
      </c>
      <c r="O3600">
        <v>1.2</v>
      </c>
      <c r="P3600">
        <v>9.6</v>
      </c>
      <c r="Q3600">
        <v>287495</v>
      </c>
      <c r="R3600">
        <v>79670</v>
      </c>
      <c r="S3600">
        <v>207825</v>
      </c>
      <c r="T3600">
        <v>4.4000000000000004</v>
      </c>
      <c r="U3600">
        <v>15.8</v>
      </c>
      <c r="V3600">
        <v>-112966</v>
      </c>
      <c r="W3600">
        <v>-6.2</v>
      </c>
      <c r="X3600">
        <v>19.2</v>
      </c>
      <c r="Y3600">
        <v>1131</v>
      </c>
      <c r="Z3600">
        <v>1148</v>
      </c>
      <c r="AA3600">
        <v>65615</v>
      </c>
      <c r="AB3600">
        <v>0</v>
      </c>
    </row>
    <row r="3601" spans="1:28" x14ac:dyDescent="0.35">
      <c r="A3601">
        <v>2010</v>
      </c>
      <c r="B3601" t="s">
        <v>48</v>
      </c>
      <c r="C3601" t="s">
        <v>63</v>
      </c>
      <c r="D3601">
        <v>48601</v>
      </c>
      <c r="E3601">
        <v>59113</v>
      </c>
      <c r="F3601">
        <v>1417686</v>
      </c>
      <c r="G3601">
        <v>1463664</v>
      </c>
      <c r="H3601">
        <v>833</v>
      </c>
      <c r="I3601">
        <v>1.4</v>
      </c>
      <c r="J3601">
        <v>1313</v>
      </c>
      <c r="K3601">
        <v>2.2000000000000002</v>
      </c>
      <c r="L3601">
        <v>119006</v>
      </c>
      <c r="M3601">
        <v>14915</v>
      </c>
      <c r="N3601">
        <v>104091</v>
      </c>
      <c r="O3601">
        <v>1</v>
      </c>
      <c r="P3601">
        <v>8.1</v>
      </c>
      <c r="Q3601">
        <v>210961</v>
      </c>
      <c r="R3601">
        <v>48005</v>
      </c>
      <c r="S3601">
        <v>162956</v>
      </c>
      <c r="T3601">
        <v>3.3</v>
      </c>
      <c r="U3601">
        <v>14.4</v>
      </c>
      <c r="V3601">
        <v>-91955</v>
      </c>
      <c r="W3601">
        <v>-6.3</v>
      </c>
      <c r="X3601">
        <v>16.2</v>
      </c>
      <c r="Y3601">
        <v>649</v>
      </c>
      <c r="Z3601">
        <v>667</v>
      </c>
      <c r="AA3601">
        <v>38149</v>
      </c>
      <c r="AB3601">
        <v>0</v>
      </c>
    </row>
    <row r="3602" spans="1:28" x14ac:dyDescent="0.35">
      <c r="A3602">
        <v>2010</v>
      </c>
      <c r="B3602" t="s">
        <v>48</v>
      </c>
      <c r="C3602" t="s">
        <v>64</v>
      </c>
      <c r="D3602">
        <v>37315</v>
      </c>
      <c r="E3602">
        <v>43342</v>
      </c>
      <c r="F3602">
        <v>1084172</v>
      </c>
      <c r="G3602">
        <v>1121405</v>
      </c>
      <c r="H3602">
        <v>596</v>
      </c>
      <c r="I3602">
        <v>1.4</v>
      </c>
      <c r="J3602">
        <v>780</v>
      </c>
      <c r="K3602">
        <v>1.8</v>
      </c>
      <c r="L3602">
        <v>81450</v>
      </c>
      <c r="M3602">
        <v>10211</v>
      </c>
      <c r="N3602">
        <v>71239</v>
      </c>
      <c r="O3602">
        <v>0.9</v>
      </c>
      <c r="P3602">
        <v>7.3</v>
      </c>
      <c r="Q3602">
        <v>155915</v>
      </c>
      <c r="R3602">
        <v>33989</v>
      </c>
      <c r="S3602">
        <v>121926</v>
      </c>
      <c r="T3602">
        <v>3</v>
      </c>
      <c r="U3602">
        <v>13.9</v>
      </c>
      <c r="V3602">
        <v>-74465</v>
      </c>
      <c r="W3602">
        <v>-6.6</v>
      </c>
      <c r="X3602">
        <v>14.6</v>
      </c>
      <c r="Y3602">
        <v>460</v>
      </c>
      <c r="Z3602">
        <v>471</v>
      </c>
      <c r="AA3602">
        <v>26678</v>
      </c>
      <c r="AB3602">
        <v>0</v>
      </c>
    </row>
    <row r="3603" spans="1:28" x14ac:dyDescent="0.35">
      <c r="A3603">
        <v>2010</v>
      </c>
      <c r="B3603" t="s">
        <v>48</v>
      </c>
      <c r="C3603" t="s">
        <v>65</v>
      </c>
      <c r="D3603">
        <v>34133</v>
      </c>
      <c r="E3603">
        <v>42884</v>
      </c>
      <c r="F3603">
        <v>996213</v>
      </c>
      <c r="G3603">
        <v>1030807</v>
      </c>
      <c r="H3603">
        <v>644</v>
      </c>
      <c r="I3603">
        <v>1.5</v>
      </c>
      <c r="J3603">
        <v>777</v>
      </c>
      <c r="K3603">
        <v>1.8</v>
      </c>
      <c r="L3603">
        <v>69962</v>
      </c>
      <c r="M3603">
        <v>10526</v>
      </c>
      <c r="N3603">
        <v>59436</v>
      </c>
      <c r="O3603">
        <v>1</v>
      </c>
      <c r="P3603">
        <v>6.8</v>
      </c>
      <c r="Q3603">
        <v>139149</v>
      </c>
      <c r="R3603">
        <v>28300</v>
      </c>
      <c r="S3603">
        <v>110849</v>
      </c>
      <c r="T3603">
        <v>2.7</v>
      </c>
      <c r="U3603">
        <v>13.5</v>
      </c>
      <c r="V3603">
        <v>-69187</v>
      </c>
      <c r="W3603">
        <v>-6.7</v>
      </c>
      <c r="X3603">
        <v>13.6</v>
      </c>
      <c r="Y3603">
        <v>364</v>
      </c>
      <c r="Z3603">
        <v>392</v>
      </c>
      <c r="AA3603">
        <v>21199</v>
      </c>
      <c r="AB3603">
        <v>0</v>
      </c>
    </row>
    <row r="3604" spans="1:28" x14ac:dyDescent="0.35">
      <c r="A3604">
        <v>2010</v>
      </c>
      <c r="B3604" t="s">
        <v>48</v>
      </c>
      <c r="C3604" t="s">
        <v>66</v>
      </c>
      <c r="D3604">
        <v>43999</v>
      </c>
      <c r="E3604">
        <v>61212</v>
      </c>
      <c r="F3604">
        <v>1294273</v>
      </c>
      <c r="G3604">
        <v>1338849</v>
      </c>
      <c r="H3604">
        <v>739</v>
      </c>
      <c r="I3604">
        <v>1.2</v>
      </c>
      <c r="J3604">
        <v>1146</v>
      </c>
      <c r="K3604">
        <v>1.9</v>
      </c>
      <c r="L3604">
        <v>82052</v>
      </c>
      <c r="M3604">
        <v>12460</v>
      </c>
      <c r="N3604">
        <v>69592</v>
      </c>
      <c r="O3604">
        <v>0.9</v>
      </c>
      <c r="P3604">
        <v>6.1</v>
      </c>
      <c r="Q3604">
        <v>171204</v>
      </c>
      <c r="R3604">
        <v>33390</v>
      </c>
      <c r="S3604">
        <v>137814</v>
      </c>
      <c r="T3604">
        <v>2.5</v>
      </c>
      <c r="U3604">
        <v>12.8</v>
      </c>
      <c r="V3604">
        <v>-89152</v>
      </c>
      <c r="W3604">
        <v>-6.7</v>
      </c>
      <c r="X3604">
        <v>12.2</v>
      </c>
      <c r="Y3604">
        <v>345</v>
      </c>
      <c r="Z3604">
        <v>411</v>
      </c>
      <c r="AA3604">
        <v>20813</v>
      </c>
      <c r="AB3604">
        <v>0</v>
      </c>
    </row>
    <row r="3605" spans="1:28" x14ac:dyDescent="0.35">
      <c r="A3605">
        <v>2010</v>
      </c>
      <c r="B3605" t="s">
        <v>48</v>
      </c>
      <c r="C3605" t="s">
        <v>45</v>
      </c>
      <c r="D3605">
        <v>64815</v>
      </c>
      <c r="E3605">
        <v>93192</v>
      </c>
      <c r="F3605">
        <v>1949179</v>
      </c>
      <c r="G3605">
        <v>2011323</v>
      </c>
      <c r="H3605">
        <v>1388</v>
      </c>
      <c r="I3605">
        <v>1.5</v>
      </c>
      <c r="J3605">
        <v>1941</v>
      </c>
      <c r="K3605">
        <v>2.1</v>
      </c>
      <c r="L3605">
        <v>116562</v>
      </c>
      <c r="M3605">
        <v>22847</v>
      </c>
      <c r="N3605">
        <v>93715</v>
      </c>
      <c r="O3605">
        <v>1.1000000000000001</v>
      </c>
      <c r="P3605">
        <v>5.8</v>
      </c>
      <c r="Q3605">
        <v>240850</v>
      </c>
      <c r="R3605">
        <v>50086</v>
      </c>
      <c r="S3605">
        <v>190764</v>
      </c>
      <c r="T3605">
        <v>2.5</v>
      </c>
      <c r="U3605">
        <v>12</v>
      </c>
      <c r="V3605">
        <v>-124288</v>
      </c>
      <c r="W3605">
        <v>-6.2</v>
      </c>
      <c r="X3605">
        <v>11.6</v>
      </c>
      <c r="Y3605">
        <v>506</v>
      </c>
      <c r="Z3605">
        <v>596</v>
      </c>
      <c r="AA3605">
        <v>30527</v>
      </c>
      <c r="AB3605">
        <v>0</v>
      </c>
    </row>
    <row r="3606" spans="1:28" x14ac:dyDescent="0.35">
      <c r="A3606">
        <v>2010</v>
      </c>
      <c r="B3606" t="s">
        <v>49</v>
      </c>
      <c r="C3606" t="s">
        <v>44</v>
      </c>
      <c r="D3606">
        <v>1551</v>
      </c>
      <c r="E3606">
        <v>3513</v>
      </c>
      <c r="F3606">
        <v>207857</v>
      </c>
      <c r="G3606">
        <v>104497</v>
      </c>
      <c r="H3606">
        <v>3504</v>
      </c>
      <c r="I3606">
        <v>199.5</v>
      </c>
      <c r="J3606">
        <v>0</v>
      </c>
      <c r="K3606">
        <v>0</v>
      </c>
      <c r="L3606">
        <v>206721</v>
      </c>
      <c r="M3606">
        <v>206721</v>
      </c>
      <c r="N3606">
        <v>0</v>
      </c>
      <c r="O3606">
        <v>197.8</v>
      </c>
      <c r="P3606">
        <v>197.8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206721</v>
      </c>
      <c r="W3606">
        <v>197.8</v>
      </c>
      <c r="X3606">
        <v>0</v>
      </c>
      <c r="AB3606">
        <v>0</v>
      </c>
    </row>
    <row r="3607" spans="1:28" x14ac:dyDescent="0.35">
      <c r="A3607">
        <v>2010</v>
      </c>
      <c r="B3607" t="s">
        <v>49</v>
      </c>
      <c r="C3607" t="s">
        <v>57</v>
      </c>
      <c r="D3607">
        <v>2997</v>
      </c>
      <c r="E3607">
        <v>3991</v>
      </c>
      <c r="F3607">
        <v>205631</v>
      </c>
      <c r="G3607">
        <v>216558</v>
      </c>
      <c r="H3607">
        <v>163</v>
      </c>
      <c r="I3607">
        <v>4</v>
      </c>
      <c r="J3607">
        <v>278</v>
      </c>
      <c r="K3607">
        <v>6.9</v>
      </c>
      <c r="L3607">
        <v>43792</v>
      </c>
      <c r="M3607">
        <v>2309</v>
      </c>
      <c r="N3607">
        <v>41483</v>
      </c>
      <c r="O3607">
        <v>1.1000000000000001</v>
      </c>
      <c r="P3607">
        <v>20.2</v>
      </c>
      <c r="Q3607">
        <v>65646</v>
      </c>
      <c r="R3607">
        <v>33880</v>
      </c>
      <c r="S3607">
        <v>31766</v>
      </c>
      <c r="T3607">
        <v>15.6</v>
      </c>
      <c r="U3607">
        <v>30.3</v>
      </c>
      <c r="V3607">
        <v>-21854</v>
      </c>
      <c r="W3607">
        <v>-10.1</v>
      </c>
      <c r="X3607">
        <v>40.4</v>
      </c>
      <c r="Y3607">
        <v>231</v>
      </c>
      <c r="Z3607">
        <v>231</v>
      </c>
      <c r="AA3607">
        <v>31664</v>
      </c>
      <c r="AB3607">
        <v>0</v>
      </c>
    </row>
    <row r="3608" spans="1:28" x14ac:dyDescent="0.35">
      <c r="A3608">
        <v>2010</v>
      </c>
      <c r="B3608" t="s">
        <v>49</v>
      </c>
      <c r="C3608" t="s">
        <v>58</v>
      </c>
      <c r="D3608">
        <v>3256</v>
      </c>
      <c r="E3608">
        <v>4466</v>
      </c>
      <c r="F3608">
        <v>223912</v>
      </c>
      <c r="G3608">
        <v>225019</v>
      </c>
      <c r="H3608">
        <v>172</v>
      </c>
      <c r="I3608">
        <v>3.9</v>
      </c>
      <c r="J3608">
        <v>175</v>
      </c>
      <c r="K3608">
        <v>3.9</v>
      </c>
      <c r="L3608">
        <v>39297</v>
      </c>
      <c r="M3608">
        <v>5014</v>
      </c>
      <c r="N3608">
        <v>34283</v>
      </c>
      <c r="O3608">
        <v>2.2000000000000002</v>
      </c>
      <c r="P3608">
        <v>17.5</v>
      </c>
      <c r="Q3608">
        <v>41511</v>
      </c>
      <c r="R3608">
        <v>15344</v>
      </c>
      <c r="S3608">
        <v>26167</v>
      </c>
      <c r="T3608">
        <v>6.8</v>
      </c>
      <c r="U3608">
        <v>18.399999999999999</v>
      </c>
      <c r="V3608">
        <v>-2214</v>
      </c>
      <c r="W3608">
        <v>-0.9</v>
      </c>
      <c r="X3608">
        <v>35</v>
      </c>
      <c r="Y3608">
        <v>100</v>
      </c>
      <c r="Z3608">
        <v>112</v>
      </c>
      <c r="AA3608">
        <v>12907</v>
      </c>
      <c r="AB3608">
        <v>0</v>
      </c>
    </row>
    <row r="3609" spans="1:28" x14ac:dyDescent="0.35">
      <c r="A3609">
        <v>2010</v>
      </c>
      <c r="B3609" t="s">
        <v>49</v>
      </c>
      <c r="C3609" t="s">
        <v>59</v>
      </c>
      <c r="D3609">
        <v>3214</v>
      </c>
      <c r="E3609">
        <v>4009</v>
      </c>
      <c r="F3609">
        <v>218378</v>
      </c>
      <c r="G3609">
        <v>221964</v>
      </c>
      <c r="H3609">
        <v>137</v>
      </c>
      <c r="I3609">
        <v>3.4</v>
      </c>
      <c r="J3609">
        <v>160</v>
      </c>
      <c r="K3609">
        <v>4</v>
      </c>
      <c r="L3609">
        <v>35401</v>
      </c>
      <c r="M3609">
        <v>5017</v>
      </c>
      <c r="N3609">
        <v>30384</v>
      </c>
      <c r="O3609">
        <v>2.2999999999999998</v>
      </c>
      <c r="P3609">
        <v>15.9</v>
      </c>
      <c r="Q3609">
        <v>42572</v>
      </c>
      <c r="R3609">
        <v>16974</v>
      </c>
      <c r="S3609">
        <v>25598</v>
      </c>
      <c r="T3609">
        <v>7.6</v>
      </c>
      <c r="U3609">
        <v>19.2</v>
      </c>
      <c r="V3609">
        <v>-7171</v>
      </c>
      <c r="W3609">
        <v>-3.3</v>
      </c>
      <c r="X3609">
        <v>31.8</v>
      </c>
      <c r="Y3609">
        <v>115</v>
      </c>
      <c r="Z3609">
        <v>117</v>
      </c>
      <c r="AA3609">
        <v>15142</v>
      </c>
      <c r="AB3609">
        <v>0</v>
      </c>
    </row>
    <row r="3610" spans="1:28" x14ac:dyDescent="0.35">
      <c r="A3610">
        <v>2010</v>
      </c>
      <c r="B3610" t="s">
        <v>49</v>
      </c>
      <c r="C3610" t="s">
        <v>60</v>
      </c>
      <c r="D3610">
        <v>3778</v>
      </c>
      <c r="E3610">
        <v>6508</v>
      </c>
      <c r="F3610">
        <v>255756</v>
      </c>
      <c r="G3610">
        <v>262052</v>
      </c>
      <c r="H3610">
        <v>200</v>
      </c>
      <c r="I3610">
        <v>3.1</v>
      </c>
      <c r="J3610">
        <v>154</v>
      </c>
      <c r="K3610">
        <v>2.4</v>
      </c>
      <c r="L3610">
        <v>32595</v>
      </c>
      <c r="M3610">
        <v>4273</v>
      </c>
      <c r="N3610">
        <v>28322</v>
      </c>
      <c r="O3610">
        <v>1.6</v>
      </c>
      <c r="P3610">
        <v>12.4</v>
      </c>
      <c r="Q3610">
        <v>45187</v>
      </c>
      <c r="R3610">
        <v>15675</v>
      </c>
      <c r="S3610">
        <v>29512</v>
      </c>
      <c r="T3610">
        <v>6</v>
      </c>
      <c r="U3610">
        <v>17.2</v>
      </c>
      <c r="V3610">
        <v>-12592</v>
      </c>
      <c r="W3610">
        <v>-4.8</v>
      </c>
      <c r="X3610">
        <v>24.8</v>
      </c>
      <c r="Y3610">
        <v>96</v>
      </c>
      <c r="Z3610">
        <v>96</v>
      </c>
      <c r="AA3610">
        <v>13175</v>
      </c>
      <c r="AB3610">
        <v>0</v>
      </c>
    </row>
    <row r="3611" spans="1:28" x14ac:dyDescent="0.35">
      <c r="A3611">
        <v>2010</v>
      </c>
      <c r="B3611" t="s">
        <v>49</v>
      </c>
      <c r="C3611" t="s">
        <v>61</v>
      </c>
      <c r="D3611">
        <v>3545</v>
      </c>
      <c r="E3611">
        <v>4887</v>
      </c>
      <c r="F3611">
        <v>239419</v>
      </c>
      <c r="G3611">
        <v>243410</v>
      </c>
      <c r="H3611">
        <v>155</v>
      </c>
      <c r="I3611">
        <v>3.2</v>
      </c>
      <c r="J3611">
        <v>131</v>
      </c>
      <c r="K3611">
        <v>2.7</v>
      </c>
      <c r="L3611">
        <v>30769</v>
      </c>
      <c r="M3611">
        <v>4919</v>
      </c>
      <c r="N3611">
        <v>25850</v>
      </c>
      <c r="O3611">
        <v>2</v>
      </c>
      <c r="P3611">
        <v>12.6</v>
      </c>
      <c r="Q3611">
        <v>38750</v>
      </c>
      <c r="R3611">
        <v>10834</v>
      </c>
      <c r="S3611">
        <v>27916</v>
      </c>
      <c r="T3611">
        <v>4.5</v>
      </c>
      <c r="U3611">
        <v>15.9</v>
      </c>
      <c r="V3611">
        <v>-7981</v>
      </c>
      <c r="W3611">
        <v>-3.3</v>
      </c>
      <c r="X3611">
        <v>25.2</v>
      </c>
      <c r="Y3611">
        <v>72</v>
      </c>
      <c r="Z3611">
        <v>78</v>
      </c>
      <c r="AA3611">
        <v>9450</v>
      </c>
      <c r="AB3611">
        <v>0</v>
      </c>
    </row>
    <row r="3612" spans="1:28" x14ac:dyDescent="0.35">
      <c r="A3612">
        <v>2010</v>
      </c>
      <c r="B3612" t="s">
        <v>49</v>
      </c>
      <c r="C3612" t="s">
        <v>62</v>
      </c>
      <c r="D3612">
        <v>16612</v>
      </c>
      <c r="E3612">
        <v>25952</v>
      </c>
      <c r="F3612">
        <v>1116171</v>
      </c>
      <c r="G3612">
        <v>1140589</v>
      </c>
      <c r="H3612">
        <v>897</v>
      </c>
      <c r="I3612">
        <v>3.5</v>
      </c>
      <c r="J3612">
        <v>521</v>
      </c>
      <c r="K3612">
        <v>2</v>
      </c>
      <c r="L3612">
        <v>121896</v>
      </c>
      <c r="M3612">
        <v>20306</v>
      </c>
      <c r="N3612">
        <v>101590</v>
      </c>
      <c r="O3612">
        <v>1.8</v>
      </c>
      <c r="P3612">
        <v>10.7</v>
      </c>
      <c r="Q3612">
        <v>170731</v>
      </c>
      <c r="R3612">
        <v>43550</v>
      </c>
      <c r="S3612">
        <v>127181</v>
      </c>
      <c r="T3612">
        <v>3.8</v>
      </c>
      <c r="U3612">
        <v>15</v>
      </c>
      <c r="V3612">
        <v>-48835</v>
      </c>
      <c r="W3612">
        <v>-4.3</v>
      </c>
      <c r="X3612">
        <v>21.4</v>
      </c>
      <c r="Y3612">
        <v>245</v>
      </c>
      <c r="Z3612">
        <v>246</v>
      </c>
      <c r="AA3612">
        <v>32925</v>
      </c>
      <c r="AB3612">
        <v>0</v>
      </c>
    </row>
    <row r="3613" spans="1:28" x14ac:dyDescent="0.35">
      <c r="A3613">
        <v>2010</v>
      </c>
      <c r="B3613" t="s">
        <v>49</v>
      </c>
      <c r="C3613" t="s">
        <v>63</v>
      </c>
      <c r="D3613">
        <v>14080</v>
      </c>
      <c r="E3613">
        <v>23017</v>
      </c>
      <c r="F3613">
        <v>939456</v>
      </c>
      <c r="G3613">
        <v>965066</v>
      </c>
      <c r="H3613">
        <v>685</v>
      </c>
      <c r="I3613">
        <v>3</v>
      </c>
      <c r="J3613">
        <v>591</v>
      </c>
      <c r="K3613">
        <v>2.6</v>
      </c>
      <c r="L3613">
        <v>89207</v>
      </c>
      <c r="M3613">
        <v>17286</v>
      </c>
      <c r="N3613">
        <v>71921</v>
      </c>
      <c r="O3613">
        <v>1.8</v>
      </c>
      <c r="P3613">
        <v>9.1999999999999993</v>
      </c>
      <c r="Q3613">
        <v>140426</v>
      </c>
      <c r="R3613">
        <v>35367</v>
      </c>
      <c r="S3613">
        <v>105059</v>
      </c>
      <c r="T3613">
        <v>3.7</v>
      </c>
      <c r="U3613">
        <v>14.6</v>
      </c>
      <c r="V3613">
        <v>-51219</v>
      </c>
      <c r="W3613">
        <v>-5.4</v>
      </c>
      <c r="X3613">
        <v>18.399999999999999</v>
      </c>
      <c r="Y3613">
        <v>202</v>
      </c>
      <c r="Z3613">
        <v>225</v>
      </c>
      <c r="AA3613">
        <v>27364</v>
      </c>
      <c r="AB3613">
        <v>0</v>
      </c>
    </row>
    <row r="3614" spans="1:28" x14ac:dyDescent="0.35">
      <c r="A3614">
        <v>2010</v>
      </c>
      <c r="B3614" t="s">
        <v>49</v>
      </c>
      <c r="C3614" t="s">
        <v>64</v>
      </c>
      <c r="D3614">
        <v>10278</v>
      </c>
      <c r="E3614">
        <v>16116</v>
      </c>
      <c r="F3614">
        <v>680454</v>
      </c>
      <c r="G3614">
        <v>698215</v>
      </c>
      <c r="H3614">
        <v>404</v>
      </c>
      <c r="I3614">
        <v>2.5</v>
      </c>
      <c r="J3614">
        <v>274</v>
      </c>
      <c r="K3614">
        <v>1.7</v>
      </c>
      <c r="L3614">
        <v>61761</v>
      </c>
      <c r="M3614">
        <v>11533</v>
      </c>
      <c r="N3614">
        <v>50228</v>
      </c>
      <c r="O3614">
        <v>1.7</v>
      </c>
      <c r="P3614">
        <v>8.8000000000000007</v>
      </c>
      <c r="Q3614">
        <v>97283</v>
      </c>
      <c r="R3614">
        <v>17559</v>
      </c>
      <c r="S3614">
        <v>79724</v>
      </c>
      <c r="T3614">
        <v>2.5</v>
      </c>
      <c r="U3614">
        <v>13.9</v>
      </c>
      <c r="V3614">
        <v>-35522</v>
      </c>
      <c r="W3614">
        <v>-5.0999999999999996</v>
      </c>
      <c r="X3614">
        <v>17.600000000000001</v>
      </c>
      <c r="Y3614">
        <v>89</v>
      </c>
      <c r="Z3614">
        <v>109</v>
      </c>
      <c r="AA3614">
        <v>11402</v>
      </c>
      <c r="AB3614">
        <v>0</v>
      </c>
    </row>
    <row r="3615" spans="1:28" x14ac:dyDescent="0.35">
      <c r="A3615">
        <v>2010</v>
      </c>
      <c r="B3615" t="s">
        <v>49</v>
      </c>
      <c r="C3615" t="s">
        <v>65</v>
      </c>
      <c r="D3615">
        <v>10836</v>
      </c>
      <c r="E3615">
        <v>19463</v>
      </c>
      <c r="F3615">
        <v>726404</v>
      </c>
      <c r="G3615">
        <v>745000</v>
      </c>
      <c r="H3615">
        <v>523</v>
      </c>
      <c r="I3615">
        <v>2.7</v>
      </c>
      <c r="J3615">
        <v>433</v>
      </c>
      <c r="K3615">
        <v>2.2000000000000002</v>
      </c>
      <c r="L3615">
        <v>64004</v>
      </c>
      <c r="M3615">
        <v>14199</v>
      </c>
      <c r="N3615">
        <v>49805</v>
      </c>
      <c r="O3615">
        <v>1.9</v>
      </c>
      <c r="P3615">
        <v>8.6</v>
      </c>
      <c r="Q3615">
        <v>101195</v>
      </c>
      <c r="R3615">
        <v>22614</v>
      </c>
      <c r="S3615">
        <v>78581</v>
      </c>
      <c r="T3615">
        <v>3</v>
      </c>
      <c r="U3615">
        <v>13.6</v>
      </c>
      <c r="V3615">
        <v>-37191</v>
      </c>
      <c r="W3615">
        <v>-5</v>
      </c>
      <c r="X3615">
        <v>17.2</v>
      </c>
      <c r="Y3615">
        <v>121</v>
      </c>
      <c r="Z3615">
        <v>188</v>
      </c>
      <c r="AA3615">
        <v>16244</v>
      </c>
      <c r="AB3615">
        <v>0</v>
      </c>
    </row>
    <row r="3616" spans="1:28" x14ac:dyDescent="0.35">
      <c r="A3616">
        <v>2010</v>
      </c>
      <c r="B3616" t="s">
        <v>49</v>
      </c>
      <c r="C3616" t="s">
        <v>66</v>
      </c>
      <c r="D3616">
        <v>15649</v>
      </c>
      <c r="E3616">
        <v>34508</v>
      </c>
      <c r="F3616">
        <v>1055853</v>
      </c>
      <c r="G3616">
        <v>1082463</v>
      </c>
      <c r="H3616">
        <v>970</v>
      </c>
      <c r="I3616">
        <v>2.8</v>
      </c>
      <c r="J3616">
        <v>698</v>
      </c>
      <c r="K3616">
        <v>2</v>
      </c>
      <c r="L3616">
        <v>82556</v>
      </c>
      <c r="M3616">
        <v>20712</v>
      </c>
      <c r="N3616">
        <v>61844</v>
      </c>
      <c r="O3616">
        <v>1.9</v>
      </c>
      <c r="P3616">
        <v>7.6</v>
      </c>
      <c r="Q3616">
        <v>135776</v>
      </c>
      <c r="R3616">
        <v>28758</v>
      </c>
      <c r="S3616">
        <v>107018</v>
      </c>
      <c r="T3616">
        <v>2.7</v>
      </c>
      <c r="U3616">
        <v>12.5</v>
      </c>
      <c r="V3616">
        <v>-53220</v>
      </c>
      <c r="W3616">
        <v>-4.9000000000000004</v>
      </c>
      <c r="X3616">
        <v>15.2</v>
      </c>
      <c r="Y3616">
        <v>131</v>
      </c>
      <c r="Z3616">
        <v>229</v>
      </c>
      <c r="AA3616">
        <v>17579</v>
      </c>
      <c r="AB3616">
        <v>0</v>
      </c>
    </row>
    <row r="3617" spans="1:28" x14ac:dyDescent="0.35">
      <c r="A3617">
        <v>2010</v>
      </c>
      <c r="B3617" t="s">
        <v>49</v>
      </c>
      <c r="C3617" t="s">
        <v>45</v>
      </c>
      <c r="D3617">
        <v>28062</v>
      </c>
      <c r="E3617">
        <v>60897</v>
      </c>
      <c r="F3617">
        <v>1906565</v>
      </c>
      <c r="G3617">
        <v>1953163</v>
      </c>
      <c r="H3617">
        <v>1542</v>
      </c>
      <c r="I3617">
        <v>2.5</v>
      </c>
      <c r="J3617">
        <v>1129</v>
      </c>
      <c r="K3617">
        <v>1.9</v>
      </c>
      <c r="L3617">
        <v>134454</v>
      </c>
      <c r="M3617">
        <v>35370</v>
      </c>
      <c r="N3617">
        <v>99084</v>
      </c>
      <c r="O3617">
        <v>1.8</v>
      </c>
      <c r="P3617">
        <v>6.9</v>
      </c>
      <c r="Q3617">
        <v>227650</v>
      </c>
      <c r="R3617">
        <v>49260</v>
      </c>
      <c r="S3617">
        <v>178390</v>
      </c>
      <c r="T3617">
        <v>2.5</v>
      </c>
      <c r="U3617">
        <v>11.7</v>
      </c>
      <c r="V3617">
        <v>-93196</v>
      </c>
      <c r="W3617">
        <v>-4.8</v>
      </c>
      <c r="X3617">
        <v>13.8</v>
      </c>
      <c r="Y3617">
        <v>235</v>
      </c>
      <c r="Z3617">
        <v>306</v>
      </c>
      <c r="AA3617">
        <v>31876</v>
      </c>
      <c r="AB3617">
        <v>0</v>
      </c>
    </row>
    <row r="3618" spans="1:28" x14ac:dyDescent="0.35">
      <c r="A3618">
        <v>2010</v>
      </c>
      <c r="B3618" t="s">
        <v>50</v>
      </c>
      <c r="C3618" t="s">
        <v>44</v>
      </c>
      <c r="D3618">
        <v>637</v>
      </c>
      <c r="E3618">
        <v>2722</v>
      </c>
      <c r="F3618">
        <v>185194</v>
      </c>
      <c r="G3618">
        <v>92917</v>
      </c>
      <c r="H3618">
        <v>2720</v>
      </c>
      <c r="I3618">
        <v>199.9</v>
      </c>
      <c r="J3618">
        <v>0</v>
      </c>
      <c r="K3618">
        <v>0</v>
      </c>
      <c r="L3618">
        <v>184555</v>
      </c>
      <c r="M3618">
        <v>184555</v>
      </c>
      <c r="N3618">
        <v>0</v>
      </c>
      <c r="O3618">
        <v>198.6</v>
      </c>
      <c r="P3618">
        <v>198.6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184555</v>
      </c>
      <c r="W3618">
        <v>198.6</v>
      </c>
      <c r="X3618">
        <v>0</v>
      </c>
      <c r="AB3618">
        <v>0</v>
      </c>
    </row>
    <row r="3619" spans="1:28" x14ac:dyDescent="0.35">
      <c r="A3619">
        <v>2010</v>
      </c>
      <c r="B3619" t="s">
        <v>50</v>
      </c>
      <c r="C3619" t="s">
        <v>57</v>
      </c>
      <c r="D3619">
        <v>1079</v>
      </c>
      <c r="E3619">
        <v>2272</v>
      </c>
      <c r="F3619">
        <v>158362</v>
      </c>
      <c r="G3619">
        <v>173855</v>
      </c>
      <c r="H3619">
        <v>127</v>
      </c>
      <c r="I3619">
        <v>5.5</v>
      </c>
      <c r="J3619">
        <v>200</v>
      </c>
      <c r="K3619">
        <v>8.6999999999999993</v>
      </c>
      <c r="L3619">
        <v>38619</v>
      </c>
      <c r="M3619">
        <v>3395</v>
      </c>
      <c r="N3619">
        <v>35224</v>
      </c>
      <c r="O3619">
        <v>2</v>
      </c>
      <c r="P3619">
        <v>22.2</v>
      </c>
      <c r="Q3619">
        <v>69604</v>
      </c>
      <c r="R3619">
        <v>42162</v>
      </c>
      <c r="S3619">
        <v>27442</v>
      </c>
      <c r="T3619">
        <v>24.3</v>
      </c>
      <c r="U3619">
        <v>40</v>
      </c>
      <c r="V3619">
        <v>-30985</v>
      </c>
      <c r="W3619">
        <v>-17.8</v>
      </c>
      <c r="X3619">
        <v>44.4</v>
      </c>
      <c r="Y3619">
        <v>131</v>
      </c>
      <c r="Z3619">
        <v>152</v>
      </c>
      <c r="AB3619">
        <v>1</v>
      </c>
    </row>
    <row r="3620" spans="1:28" x14ac:dyDescent="0.35">
      <c r="A3620">
        <v>2010</v>
      </c>
      <c r="B3620" t="s">
        <v>50</v>
      </c>
      <c r="C3620" t="s">
        <v>58</v>
      </c>
      <c r="D3620">
        <v>1211</v>
      </c>
      <c r="E3620">
        <v>2625</v>
      </c>
      <c r="F3620">
        <v>179767</v>
      </c>
      <c r="G3620">
        <v>182045</v>
      </c>
      <c r="H3620">
        <v>225</v>
      </c>
      <c r="I3620">
        <v>8.6999999999999993</v>
      </c>
      <c r="J3620">
        <v>166</v>
      </c>
      <c r="K3620">
        <v>6.4</v>
      </c>
      <c r="L3620">
        <v>32657</v>
      </c>
      <c r="M3620">
        <v>4939</v>
      </c>
      <c r="N3620">
        <v>27718</v>
      </c>
      <c r="O3620">
        <v>2.7</v>
      </c>
      <c r="P3620">
        <v>17.899999999999999</v>
      </c>
      <c r="Q3620">
        <v>37213</v>
      </c>
      <c r="R3620">
        <v>14239</v>
      </c>
      <c r="S3620">
        <v>22974</v>
      </c>
      <c r="T3620">
        <v>7.8</v>
      </c>
      <c r="U3620">
        <v>20.399999999999999</v>
      </c>
      <c r="V3620">
        <v>-4556</v>
      </c>
      <c r="W3620">
        <v>-2.5</v>
      </c>
      <c r="X3620">
        <v>35.799999999999997</v>
      </c>
      <c r="Y3620">
        <v>40</v>
      </c>
      <c r="Z3620">
        <v>40</v>
      </c>
      <c r="AA3620">
        <v>12046</v>
      </c>
      <c r="AB3620">
        <v>0</v>
      </c>
    </row>
    <row r="3621" spans="1:28" x14ac:dyDescent="0.35">
      <c r="A3621">
        <v>2010</v>
      </c>
      <c r="B3621" t="s">
        <v>50</v>
      </c>
      <c r="C3621" t="s">
        <v>59</v>
      </c>
      <c r="D3621">
        <v>1206</v>
      </c>
      <c r="E3621">
        <v>2068</v>
      </c>
      <c r="F3621">
        <v>176598</v>
      </c>
      <c r="G3621">
        <v>179904</v>
      </c>
      <c r="H3621">
        <v>89</v>
      </c>
      <c r="I3621">
        <v>4.3</v>
      </c>
      <c r="J3621">
        <v>88</v>
      </c>
      <c r="K3621">
        <v>4.3</v>
      </c>
      <c r="L3621">
        <v>28033</v>
      </c>
      <c r="M3621">
        <v>4453</v>
      </c>
      <c r="N3621">
        <v>23580</v>
      </c>
      <c r="O3621">
        <v>2.5</v>
      </c>
      <c r="P3621">
        <v>15.6</v>
      </c>
      <c r="Q3621">
        <v>34645</v>
      </c>
      <c r="R3621">
        <v>13802</v>
      </c>
      <c r="S3621">
        <v>20843</v>
      </c>
      <c r="T3621">
        <v>7.7</v>
      </c>
      <c r="U3621">
        <v>19.3</v>
      </c>
      <c r="V3621">
        <v>-6612</v>
      </c>
      <c r="W3621">
        <v>-3.7</v>
      </c>
      <c r="X3621">
        <v>31.2</v>
      </c>
      <c r="Y3621">
        <v>42</v>
      </c>
      <c r="Z3621">
        <v>49</v>
      </c>
      <c r="AA3621">
        <v>12214</v>
      </c>
      <c r="AB3621">
        <v>0</v>
      </c>
    </row>
    <row r="3622" spans="1:28" x14ac:dyDescent="0.35">
      <c r="A3622">
        <v>2010</v>
      </c>
      <c r="B3622" t="s">
        <v>50</v>
      </c>
      <c r="C3622" t="s">
        <v>60</v>
      </c>
      <c r="D3622">
        <v>1766</v>
      </c>
      <c r="E3622">
        <v>5330</v>
      </c>
      <c r="F3622">
        <v>264724</v>
      </c>
      <c r="G3622">
        <v>267310</v>
      </c>
      <c r="H3622">
        <v>274</v>
      </c>
      <c r="I3622">
        <v>5.2</v>
      </c>
      <c r="J3622">
        <v>114</v>
      </c>
      <c r="K3622">
        <v>2.2000000000000002</v>
      </c>
      <c r="L3622">
        <v>32977</v>
      </c>
      <c r="M3622">
        <v>5428</v>
      </c>
      <c r="N3622">
        <v>27549</v>
      </c>
      <c r="O3622">
        <v>2</v>
      </c>
      <c r="P3622">
        <v>12.3</v>
      </c>
      <c r="Q3622">
        <v>38148</v>
      </c>
      <c r="R3622">
        <v>11239</v>
      </c>
      <c r="S3622">
        <v>26909</v>
      </c>
      <c r="T3622">
        <v>4.2</v>
      </c>
      <c r="U3622">
        <v>14.3</v>
      </c>
      <c r="V3622">
        <v>-5171</v>
      </c>
      <c r="W3622">
        <v>-2</v>
      </c>
      <c r="X3622">
        <v>24.6</v>
      </c>
      <c r="Y3622">
        <v>28</v>
      </c>
      <c r="Z3622">
        <v>36</v>
      </c>
      <c r="AA3622">
        <v>8508</v>
      </c>
      <c r="AB3622">
        <v>0</v>
      </c>
    </row>
    <row r="3623" spans="1:28" x14ac:dyDescent="0.35">
      <c r="A3623">
        <v>2010</v>
      </c>
      <c r="B3623" t="s">
        <v>50</v>
      </c>
      <c r="C3623" t="s">
        <v>61</v>
      </c>
      <c r="D3623">
        <v>1428</v>
      </c>
      <c r="E3623">
        <v>2993</v>
      </c>
      <c r="F3623">
        <v>212893</v>
      </c>
      <c r="G3623">
        <v>214850</v>
      </c>
      <c r="H3623">
        <v>136</v>
      </c>
      <c r="I3623">
        <v>4.5999999999999996</v>
      </c>
      <c r="J3623">
        <v>108</v>
      </c>
      <c r="K3623">
        <v>3.6</v>
      </c>
      <c r="L3623">
        <v>30708</v>
      </c>
      <c r="M3623">
        <v>5549</v>
      </c>
      <c r="N3623">
        <v>25159</v>
      </c>
      <c r="O3623">
        <v>2.6</v>
      </c>
      <c r="P3623">
        <v>14.3</v>
      </c>
      <c r="Q3623">
        <v>34622</v>
      </c>
      <c r="R3623">
        <v>12209</v>
      </c>
      <c r="S3623">
        <v>22413</v>
      </c>
      <c r="T3623">
        <v>5.7</v>
      </c>
      <c r="U3623">
        <v>16.100000000000001</v>
      </c>
      <c r="V3623">
        <v>-3914</v>
      </c>
      <c r="W3623">
        <v>-1.8</v>
      </c>
      <c r="X3623">
        <v>28.6</v>
      </c>
      <c r="Y3623">
        <v>35</v>
      </c>
      <c r="Z3623">
        <v>60</v>
      </c>
      <c r="AA3623">
        <v>9977</v>
      </c>
      <c r="AB3623">
        <v>0</v>
      </c>
    </row>
    <row r="3624" spans="1:28" x14ac:dyDescent="0.35">
      <c r="A3624">
        <v>2010</v>
      </c>
      <c r="B3624" t="s">
        <v>50</v>
      </c>
      <c r="C3624" t="s">
        <v>62</v>
      </c>
      <c r="D3624">
        <v>7559</v>
      </c>
      <c r="E3624">
        <v>16871</v>
      </c>
      <c r="F3624">
        <v>1119520</v>
      </c>
      <c r="G3624">
        <v>1132262</v>
      </c>
      <c r="H3624">
        <v>719</v>
      </c>
      <c r="I3624">
        <v>4.3</v>
      </c>
      <c r="J3624">
        <v>336</v>
      </c>
      <c r="K3624">
        <v>2</v>
      </c>
      <c r="L3624">
        <v>132928</v>
      </c>
      <c r="M3624">
        <v>25455</v>
      </c>
      <c r="N3624">
        <v>107473</v>
      </c>
      <c r="O3624">
        <v>2.2000000000000002</v>
      </c>
      <c r="P3624">
        <v>11.7</v>
      </c>
      <c r="Q3624">
        <v>158411</v>
      </c>
      <c r="R3624">
        <v>45778</v>
      </c>
      <c r="S3624">
        <v>112633</v>
      </c>
      <c r="T3624">
        <v>4</v>
      </c>
      <c r="U3624">
        <v>14</v>
      </c>
      <c r="V3624">
        <v>-25483</v>
      </c>
      <c r="W3624">
        <v>-2.2999999999999998</v>
      </c>
      <c r="X3624">
        <v>23.4</v>
      </c>
      <c r="Y3624">
        <v>115</v>
      </c>
      <c r="Z3624">
        <v>116</v>
      </c>
      <c r="AB3624">
        <v>1</v>
      </c>
    </row>
    <row r="3625" spans="1:28" x14ac:dyDescent="0.35">
      <c r="A3625">
        <v>2010</v>
      </c>
      <c r="B3625" t="s">
        <v>50</v>
      </c>
      <c r="C3625" t="s">
        <v>63</v>
      </c>
      <c r="D3625">
        <v>6602</v>
      </c>
      <c r="E3625">
        <v>19100</v>
      </c>
      <c r="F3625">
        <v>973020</v>
      </c>
      <c r="G3625">
        <v>989105</v>
      </c>
      <c r="H3625">
        <v>719</v>
      </c>
      <c r="I3625">
        <v>3.8</v>
      </c>
      <c r="J3625">
        <v>429</v>
      </c>
      <c r="K3625">
        <v>2.2999999999999998</v>
      </c>
      <c r="L3625">
        <v>101293</v>
      </c>
      <c r="M3625">
        <v>17794</v>
      </c>
      <c r="N3625">
        <v>83499</v>
      </c>
      <c r="O3625">
        <v>1.8</v>
      </c>
      <c r="P3625">
        <v>10.199999999999999</v>
      </c>
      <c r="Q3625">
        <v>133463</v>
      </c>
      <c r="R3625">
        <v>35571</v>
      </c>
      <c r="S3625">
        <v>97892</v>
      </c>
      <c r="T3625">
        <v>3.6</v>
      </c>
      <c r="U3625">
        <v>13.5</v>
      </c>
      <c r="V3625">
        <v>-32170</v>
      </c>
      <c r="W3625">
        <v>-3.3</v>
      </c>
      <c r="X3625">
        <v>20.399999999999999</v>
      </c>
      <c r="Y3625">
        <v>95</v>
      </c>
      <c r="Z3625">
        <v>132</v>
      </c>
      <c r="AA3625">
        <v>27994</v>
      </c>
      <c r="AB3625">
        <v>0</v>
      </c>
    </row>
    <row r="3626" spans="1:28" x14ac:dyDescent="0.35">
      <c r="A3626">
        <v>2010</v>
      </c>
      <c r="B3626" t="s">
        <v>50</v>
      </c>
      <c r="C3626" t="s">
        <v>64</v>
      </c>
      <c r="D3626">
        <v>5126</v>
      </c>
      <c r="E3626">
        <v>14768</v>
      </c>
      <c r="F3626">
        <v>759064</v>
      </c>
      <c r="G3626">
        <v>767005</v>
      </c>
      <c r="H3626">
        <v>679</v>
      </c>
      <c r="I3626">
        <v>4.7</v>
      </c>
      <c r="J3626">
        <v>256</v>
      </c>
      <c r="K3626">
        <v>1.8</v>
      </c>
      <c r="L3626">
        <v>78678</v>
      </c>
      <c r="M3626">
        <v>18627</v>
      </c>
      <c r="N3626">
        <v>60051</v>
      </c>
      <c r="O3626">
        <v>2.4</v>
      </c>
      <c r="P3626">
        <v>10.3</v>
      </c>
      <c r="Q3626">
        <v>94559</v>
      </c>
      <c r="R3626">
        <v>21704</v>
      </c>
      <c r="S3626">
        <v>72855</v>
      </c>
      <c r="T3626">
        <v>2.8</v>
      </c>
      <c r="U3626">
        <v>12.3</v>
      </c>
      <c r="V3626">
        <v>-15881</v>
      </c>
      <c r="W3626">
        <v>-2</v>
      </c>
      <c r="X3626">
        <v>20.6</v>
      </c>
      <c r="Y3626">
        <v>55</v>
      </c>
      <c r="Z3626">
        <v>56</v>
      </c>
      <c r="AA3626">
        <v>15679</v>
      </c>
      <c r="AB3626">
        <v>0</v>
      </c>
    </row>
    <row r="3627" spans="1:28" x14ac:dyDescent="0.35">
      <c r="A3627">
        <v>2010</v>
      </c>
      <c r="B3627" t="s">
        <v>50</v>
      </c>
      <c r="C3627" t="s">
        <v>65</v>
      </c>
      <c r="D3627">
        <v>6127</v>
      </c>
      <c r="E3627">
        <v>20404</v>
      </c>
      <c r="F3627">
        <v>917905</v>
      </c>
      <c r="G3627">
        <v>927729</v>
      </c>
      <c r="H3627">
        <v>869</v>
      </c>
      <c r="I3627">
        <v>4.3</v>
      </c>
      <c r="J3627">
        <v>418</v>
      </c>
      <c r="K3627">
        <v>2.1</v>
      </c>
      <c r="L3627">
        <v>85535</v>
      </c>
      <c r="M3627">
        <v>19882</v>
      </c>
      <c r="N3627">
        <v>65653</v>
      </c>
      <c r="O3627">
        <v>2.1</v>
      </c>
      <c r="P3627">
        <v>9.1999999999999993</v>
      </c>
      <c r="Q3627">
        <v>105182</v>
      </c>
      <c r="R3627">
        <v>21693</v>
      </c>
      <c r="S3627">
        <v>83489</v>
      </c>
      <c r="T3627">
        <v>2.2999999999999998</v>
      </c>
      <c r="U3627">
        <v>11.3</v>
      </c>
      <c r="V3627">
        <v>-19647</v>
      </c>
      <c r="W3627">
        <v>-2.1</v>
      </c>
      <c r="X3627">
        <v>18.399999999999999</v>
      </c>
      <c r="Y3627">
        <v>48</v>
      </c>
      <c r="Z3627">
        <v>56</v>
      </c>
      <c r="AB3627">
        <v>1</v>
      </c>
    </row>
    <row r="3628" spans="1:28" x14ac:dyDescent="0.35">
      <c r="A3628">
        <v>2010</v>
      </c>
      <c r="B3628" t="s">
        <v>50</v>
      </c>
      <c r="C3628" t="s">
        <v>66</v>
      </c>
      <c r="D3628">
        <v>9993</v>
      </c>
      <c r="E3628">
        <v>43075</v>
      </c>
      <c r="F3628">
        <v>1503385</v>
      </c>
      <c r="G3628">
        <v>1523861</v>
      </c>
      <c r="H3628">
        <v>1435</v>
      </c>
      <c r="I3628">
        <v>3.4</v>
      </c>
      <c r="J3628">
        <v>753</v>
      </c>
      <c r="K3628">
        <v>1.8</v>
      </c>
      <c r="L3628">
        <v>126284</v>
      </c>
      <c r="M3628">
        <v>27590</v>
      </c>
      <c r="N3628">
        <v>98694</v>
      </c>
      <c r="O3628">
        <v>1.8</v>
      </c>
      <c r="P3628">
        <v>8.3000000000000007</v>
      </c>
      <c r="Q3628">
        <v>167236</v>
      </c>
      <c r="R3628">
        <v>32553</v>
      </c>
      <c r="S3628">
        <v>134683</v>
      </c>
      <c r="T3628">
        <v>2.1</v>
      </c>
      <c r="U3628">
        <v>11</v>
      </c>
      <c r="V3628">
        <v>-40952</v>
      </c>
      <c r="W3628">
        <v>-2.7</v>
      </c>
      <c r="X3628">
        <v>16.600000000000001</v>
      </c>
      <c r="Y3628">
        <v>59</v>
      </c>
      <c r="Z3628">
        <v>147</v>
      </c>
      <c r="AA3628">
        <v>18362</v>
      </c>
      <c r="AB3628">
        <v>0</v>
      </c>
    </row>
    <row r="3629" spans="1:28" x14ac:dyDescent="0.35">
      <c r="A3629">
        <v>2010</v>
      </c>
      <c r="B3629" t="s">
        <v>50</v>
      </c>
      <c r="C3629" t="s">
        <v>45</v>
      </c>
      <c r="D3629">
        <v>20463</v>
      </c>
      <c r="E3629">
        <v>79846</v>
      </c>
      <c r="F3629">
        <v>3096241</v>
      </c>
      <c r="G3629">
        <v>3135801</v>
      </c>
      <c r="H3629">
        <v>2396</v>
      </c>
      <c r="I3629">
        <v>3</v>
      </c>
      <c r="J3629">
        <v>1348</v>
      </c>
      <c r="K3629">
        <v>1.7</v>
      </c>
      <c r="L3629">
        <v>239051</v>
      </c>
      <c r="M3629">
        <v>59660</v>
      </c>
      <c r="N3629">
        <v>179391</v>
      </c>
      <c r="O3629">
        <v>1.9</v>
      </c>
      <c r="P3629">
        <v>7.6</v>
      </c>
      <c r="Q3629">
        <v>318171</v>
      </c>
      <c r="R3629">
        <v>62919</v>
      </c>
      <c r="S3629">
        <v>255252</v>
      </c>
      <c r="T3629">
        <v>2</v>
      </c>
      <c r="U3629">
        <v>10.1</v>
      </c>
      <c r="V3629">
        <v>-79120</v>
      </c>
      <c r="W3629">
        <v>-2.5</v>
      </c>
      <c r="X3629">
        <v>15.2</v>
      </c>
      <c r="Y3629">
        <v>128</v>
      </c>
      <c r="Z3629">
        <v>157</v>
      </c>
      <c r="AA3629">
        <v>37457</v>
      </c>
      <c r="AB3629">
        <v>0</v>
      </c>
    </row>
    <row r="3630" spans="1:28" x14ac:dyDescent="0.35">
      <c r="A3630">
        <v>2010</v>
      </c>
      <c r="B3630" t="s">
        <v>51</v>
      </c>
      <c r="C3630" t="s">
        <v>44</v>
      </c>
      <c r="D3630">
        <v>88</v>
      </c>
      <c r="E3630">
        <v>847</v>
      </c>
      <c r="F3630">
        <v>56215</v>
      </c>
      <c r="G3630">
        <v>28108</v>
      </c>
      <c r="H3630">
        <v>847</v>
      </c>
      <c r="I3630">
        <v>200</v>
      </c>
      <c r="J3630">
        <v>0</v>
      </c>
      <c r="K3630">
        <v>0</v>
      </c>
      <c r="L3630">
        <v>56215</v>
      </c>
      <c r="M3630">
        <v>56215</v>
      </c>
      <c r="N3630">
        <v>0</v>
      </c>
      <c r="O3630">
        <v>200</v>
      </c>
      <c r="P3630">
        <v>200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56215</v>
      </c>
      <c r="W3630">
        <v>200</v>
      </c>
      <c r="X3630">
        <v>0</v>
      </c>
      <c r="AB3630">
        <v>0</v>
      </c>
    </row>
    <row r="3631" spans="1:28" x14ac:dyDescent="0.35">
      <c r="A3631">
        <v>2010</v>
      </c>
      <c r="B3631" t="s">
        <v>51</v>
      </c>
      <c r="C3631" t="s">
        <v>57</v>
      </c>
      <c r="D3631">
        <v>223</v>
      </c>
      <c r="E3631">
        <v>663</v>
      </c>
      <c r="F3631">
        <v>73445</v>
      </c>
      <c r="G3631">
        <v>72097</v>
      </c>
      <c r="H3631">
        <v>39</v>
      </c>
      <c r="I3631">
        <v>5.8</v>
      </c>
      <c r="J3631">
        <v>61</v>
      </c>
      <c r="K3631">
        <v>9</v>
      </c>
      <c r="L3631">
        <v>18662</v>
      </c>
      <c r="M3631">
        <v>2731</v>
      </c>
      <c r="N3631">
        <v>15931</v>
      </c>
      <c r="O3631">
        <v>3.8</v>
      </c>
      <c r="P3631">
        <v>25.9</v>
      </c>
      <c r="Q3631">
        <v>15965</v>
      </c>
      <c r="R3631">
        <v>2029</v>
      </c>
      <c r="S3631">
        <v>13936</v>
      </c>
      <c r="T3631">
        <v>2.8</v>
      </c>
      <c r="U3631">
        <v>22.1</v>
      </c>
      <c r="V3631">
        <v>2697</v>
      </c>
      <c r="W3631">
        <v>3.8</v>
      </c>
      <c r="X3631">
        <v>44.2</v>
      </c>
      <c r="AB3631">
        <v>0</v>
      </c>
    </row>
    <row r="3632" spans="1:28" x14ac:dyDescent="0.35">
      <c r="A3632">
        <v>2010</v>
      </c>
      <c r="B3632" t="s">
        <v>51</v>
      </c>
      <c r="C3632" t="s">
        <v>58</v>
      </c>
      <c r="D3632">
        <v>205</v>
      </c>
      <c r="E3632">
        <v>816</v>
      </c>
      <c r="F3632">
        <v>66955</v>
      </c>
      <c r="G3632">
        <v>72831</v>
      </c>
      <c r="H3632">
        <v>58</v>
      </c>
      <c r="I3632">
        <v>7.1</v>
      </c>
      <c r="J3632">
        <v>62</v>
      </c>
      <c r="K3632">
        <v>7.6</v>
      </c>
      <c r="L3632">
        <v>15064</v>
      </c>
      <c r="M3632">
        <v>1998</v>
      </c>
      <c r="N3632">
        <v>13066</v>
      </c>
      <c r="O3632">
        <v>2.7</v>
      </c>
      <c r="P3632">
        <v>20.7</v>
      </c>
      <c r="Q3632">
        <v>26816</v>
      </c>
      <c r="R3632">
        <v>16419</v>
      </c>
      <c r="S3632">
        <v>10397</v>
      </c>
      <c r="T3632">
        <v>22.5</v>
      </c>
      <c r="U3632">
        <v>36.799999999999997</v>
      </c>
      <c r="V3632">
        <v>-11752</v>
      </c>
      <c r="W3632">
        <v>-16.100000000000001</v>
      </c>
      <c r="X3632">
        <v>41.4</v>
      </c>
      <c r="Y3632">
        <v>18</v>
      </c>
      <c r="Z3632">
        <v>18</v>
      </c>
      <c r="AA3632">
        <v>12909</v>
      </c>
      <c r="AB3632">
        <v>0</v>
      </c>
    </row>
    <row r="3633" spans="1:28" x14ac:dyDescent="0.35">
      <c r="A3633">
        <v>2010</v>
      </c>
      <c r="B3633" t="s">
        <v>51</v>
      </c>
      <c r="C3633" t="s">
        <v>59</v>
      </c>
      <c r="D3633">
        <v>195</v>
      </c>
      <c r="E3633">
        <v>584</v>
      </c>
      <c r="F3633">
        <v>62841</v>
      </c>
      <c r="G3633">
        <v>63683</v>
      </c>
      <c r="H3633">
        <v>68</v>
      </c>
      <c r="I3633">
        <v>12.1</v>
      </c>
      <c r="J3633">
        <v>21</v>
      </c>
      <c r="K3633">
        <v>3.7</v>
      </c>
      <c r="L3633">
        <v>11726</v>
      </c>
      <c r="M3633">
        <v>3292</v>
      </c>
      <c r="N3633">
        <v>8434</v>
      </c>
      <c r="O3633">
        <v>5.2</v>
      </c>
      <c r="P3633">
        <v>18.399999999999999</v>
      </c>
      <c r="Q3633">
        <v>13409</v>
      </c>
      <c r="R3633">
        <v>6678</v>
      </c>
      <c r="S3633">
        <v>6731</v>
      </c>
      <c r="T3633">
        <v>10.5</v>
      </c>
      <c r="U3633">
        <v>21.1</v>
      </c>
      <c r="V3633">
        <v>-1683</v>
      </c>
      <c r="W3633">
        <v>-2.7</v>
      </c>
      <c r="X3633">
        <v>36.799999999999997</v>
      </c>
      <c r="Y3633">
        <v>8</v>
      </c>
      <c r="Z3633">
        <v>8</v>
      </c>
      <c r="AA3633">
        <v>5725</v>
      </c>
      <c r="AB3633">
        <v>0</v>
      </c>
    </row>
    <row r="3634" spans="1:28" x14ac:dyDescent="0.35">
      <c r="A3634">
        <v>2010</v>
      </c>
      <c r="B3634" t="s">
        <v>51</v>
      </c>
      <c r="C3634" t="s">
        <v>60</v>
      </c>
      <c r="D3634">
        <v>419</v>
      </c>
      <c r="E3634">
        <v>2691</v>
      </c>
      <c r="F3634">
        <v>136550</v>
      </c>
      <c r="G3634">
        <v>138134</v>
      </c>
      <c r="H3634">
        <v>255</v>
      </c>
      <c r="I3634">
        <v>9.9</v>
      </c>
      <c r="J3634">
        <v>37</v>
      </c>
      <c r="K3634">
        <v>1.4</v>
      </c>
      <c r="L3634">
        <v>19136</v>
      </c>
      <c r="M3634">
        <v>4806</v>
      </c>
      <c r="N3634">
        <v>14330</v>
      </c>
      <c r="O3634">
        <v>3.5</v>
      </c>
      <c r="P3634">
        <v>13.9</v>
      </c>
      <c r="Q3634">
        <v>22304</v>
      </c>
      <c r="R3634">
        <v>4050</v>
      </c>
      <c r="S3634">
        <v>18254</v>
      </c>
      <c r="T3634">
        <v>2.9</v>
      </c>
      <c r="U3634">
        <v>16.100000000000001</v>
      </c>
      <c r="V3634">
        <v>-3168</v>
      </c>
      <c r="W3634">
        <v>-2.2000000000000002</v>
      </c>
      <c r="X3634">
        <v>27.8</v>
      </c>
      <c r="Y3634">
        <v>4</v>
      </c>
      <c r="Z3634">
        <v>4</v>
      </c>
      <c r="AA3634">
        <v>2333</v>
      </c>
      <c r="AB3634">
        <v>0</v>
      </c>
    </row>
    <row r="3635" spans="1:28" x14ac:dyDescent="0.35">
      <c r="A3635">
        <v>2010</v>
      </c>
      <c r="B3635" t="s">
        <v>51</v>
      </c>
      <c r="C3635" t="s">
        <v>61</v>
      </c>
      <c r="D3635">
        <v>325</v>
      </c>
      <c r="E3635">
        <v>1703</v>
      </c>
      <c r="F3635">
        <v>104024</v>
      </c>
      <c r="G3635">
        <v>105421</v>
      </c>
      <c r="H3635">
        <v>200</v>
      </c>
      <c r="I3635">
        <v>12.2</v>
      </c>
      <c r="J3635">
        <v>73</v>
      </c>
      <c r="K3635">
        <v>4.5</v>
      </c>
      <c r="L3635">
        <v>18667</v>
      </c>
      <c r="M3635">
        <v>3809</v>
      </c>
      <c r="N3635">
        <v>14858</v>
      </c>
      <c r="O3635">
        <v>3.6</v>
      </c>
      <c r="P3635">
        <v>17.7</v>
      </c>
      <c r="Q3635">
        <v>21460</v>
      </c>
      <c r="R3635">
        <v>6746</v>
      </c>
      <c r="S3635">
        <v>14714</v>
      </c>
      <c r="T3635">
        <v>6.4</v>
      </c>
      <c r="U3635">
        <v>20.399999999999999</v>
      </c>
      <c r="V3635">
        <v>-2793</v>
      </c>
      <c r="W3635">
        <v>-2.7</v>
      </c>
      <c r="X3635">
        <v>35.4</v>
      </c>
      <c r="Y3635">
        <v>5</v>
      </c>
      <c r="Z3635">
        <v>5</v>
      </c>
      <c r="AA3635">
        <v>3267</v>
      </c>
      <c r="AB3635">
        <v>0</v>
      </c>
    </row>
    <row r="3636" spans="1:28" x14ac:dyDescent="0.35">
      <c r="A3636">
        <v>2010</v>
      </c>
      <c r="B3636" t="s">
        <v>51</v>
      </c>
      <c r="C3636" t="s">
        <v>62</v>
      </c>
      <c r="D3636">
        <v>1680</v>
      </c>
      <c r="E3636">
        <v>7606</v>
      </c>
      <c r="F3636">
        <v>555424</v>
      </c>
      <c r="G3636">
        <v>560482</v>
      </c>
      <c r="H3636">
        <v>1112</v>
      </c>
      <c r="I3636">
        <v>15.5</v>
      </c>
      <c r="J3636">
        <v>245</v>
      </c>
      <c r="K3636">
        <v>3.4</v>
      </c>
      <c r="L3636">
        <v>86241</v>
      </c>
      <c r="M3636">
        <v>22442</v>
      </c>
      <c r="N3636">
        <v>63799</v>
      </c>
      <c r="O3636">
        <v>4</v>
      </c>
      <c r="P3636">
        <v>15.4</v>
      </c>
      <c r="Q3636">
        <v>96356</v>
      </c>
      <c r="R3636">
        <v>26907</v>
      </c>
      <c r="S3636">
        <v>69449</v>
      </c>
      <c r="T3636">
        <v>4.8</v>
      </c>
      <c r="U3636">
        <v>17.2</v>
      </c>
      <c r="V3636">
        <v>-10115</v>
      </c>
      <c r="W3636">
        <v>-1.8</v>
      </c>
      <c r="X3636">
        <v>30.8</v>
      </c>
      <c r="Y3636">
        <v>23</v>
      </c>
      <c r="Z3636">
        <v>24</v>
      </c>
      <c r="AA3636">
        <v>16095</v>
      </c>
      <c r="AB3636">
        <v>0</v>
      </c>
    </row>
    <row r="3637" spans="1:28" x14ac:dyDescent="0.35">
      <c r="A3637">
        <v>2010</v>
      </c>
      <c r="B3637" t="s">
        <v>51</v>
      </c>
      <c r="C3637" t="s">
        <v>63</v>
      </c>
      <c r="D3637">
        <v>1665</v>
      </c>
      <c r="E3637">
        <v>11043</v>
      </c>
      <c r="F3637">
        <v>559748</v>
      </c>
      <c r="G3637">
        <v>564714</v>
      </c>
      <c r="H3637">
        <v>865</v>
      </c>
      <c r="I3637">
        <v>8</v>
      </c>
      <c r="J3637">
        <v>385</v>
      </c>
      <c r="K3637">
        <v>3.6</v>
      </c>
      <c r="L3637">
        <v>68103</v>
      </c>
      <c r="M3637">
        <v>17491</v>
      </c>
      <c r="N3637">
        <v>50612</v>
      </c>
      <c r="O3637">
        <v>3.1</v>
      </c>
      <c r="P3637">
        <v>12.1</v>
      </c>
      <c r="Q3637">
        <v>78034</v>
      </c>
      <c r="R3637">
        <v>18778</v>
      </c>
      <c r="S3637">
        <v>59256</v>
      </c>
      <c r="T3637">
        <v>3.3</v>
      </c>
      <c r="U3637">
        <v>13.8</v>
      </c>
      <c r="V3637">
        <v>-9931</v>
      </c>
      <c r="W3637">
        <v>-1.7</v>
      </c>
      <c r="X3637">
        <v>24.2</v>
      </c>
      <c r="Y3637">
        <v>17</v>
      </c>
      <c r="Z3637">
        <v>47</v>
      </c>
      <c r="AA3637">
        <v>11324</v>
      </c>
      <c r="AB3637">
        <v>0</v>
      </c>
    </row>
    <row r="3638" spans="1:28" x14ac:dyDescent="0.35">
      <c r="A3638">
        <v>2010</v>
      </c>
      <c r="B3638" t="s">
        <v>51</v>
      </c>
      <c r="C3638" t="s">
        <v>64</v>
      </c>
      <c r="D3638">
        <v>1323</v>
      </c>
      <c r="E3638">
        <v>9387</v>
      </c>
      <c r="F3638">
        <v>433220</v>
      </c>
      <c r="G3638">
        <v>441616</v>
      </c>
      <c r="H3638">
        <v>494</v>
      </c>
      <c r="I3638">
        <v>5.3</v>
      </c>
      <c r="J3638">
        <v>232</v>
      </c>
      <c r="K3638">
        <v>2.5</v>
      </c>
      <c r="L3638">
        <v>44169</v>
      </c>
      <c r="M3638">
        <v>10389</v>
      </c>
      <c r="N3638">
        <v>33780</v>
      </c>
      <c r="O3638">
        <v>2.4</v>
      </c>
      <c r="P3638">
        <v>10</v>
      </c>
      <c r="Q3638">
        <v>60961</v>
      </c>
      <c r="R3638">
        <v>13041</v>
      </c>
      <c r="S3638">
        <v>47920</v>
      </c>
      <c r="T3638">
        <v>3</v>
      </c>
      <c r="U3638">
        <v>13.8</v>
      </c>
      <c r="V3638">
        <v>-16792</v>
      </c>
      <c r="W3638">
        <v>-3.8</v>
      </c>
      <c r="X3638">
        <v>20</v>
      </c>
      <c r="Y3638">
        <v>10</v>
      </c>
      <c r="Z3638">
        <v>20</v>
      </c>
      <c r="AA3638">
        <v>6924</v>
      </c>
      <c r="AB3638">
        <v>0</v>
      </c>
    </row>
    <row r="3639" spans="1:28" x14ac:dyDescent="0.35">
      <c r="A3639">
        <v>2010</v>
      </c>
      <c r="B3639" t="s">
        <v>51</v>
      </c>
      <c r="C3639" t="s">
        <v>65</v>
      </c>
      <c r="D3639">
        <v>1792</v>
      </c>
      <c r="E3639">
        <v>13477</v>
      </c>
      <c r="F3639">
        <v>601803</v>
      </c>
      <c r="G3639">
        <v>608701</v>
      </c>
      <c r="H3639">
        <v>778</v>
      </c>
      <c r="I3639">
        <v>5.8</v>
      </c>
      <c r="J3639">
        <v>496</v>
      </c>
      <c r="K3639">
        <v>3.7</v>
      </c>
      <c r="L3639">
        <v>59298</v>
      </c>
      <c r="M3639">
        <v>15375</v>
      </c>
      <c r="N3639">
        <v>43923</v>
      </c>
      <c r="O3639">
        <v>2.5</v>
      </c>
      <c r="P3639">
        <v>9.6999999999999993</v>
      </c>
      <c r="Q3639">
        <v>73094</v>
      </c>
      <c r="R3639">
        <v>14026</v>
      </c>
      <c r="S3639">
        <v>59068</v>
      </c>
      <c r="T3639">
        <v>2.2999999999999998</v>
      </c>
      <c r="U3639">
        <v>12</v>
      </c>
      <c r="V3639">
        <v>-13796</v>
      </c>
      <c r="W3639">
        <v>-2.2999999999999998</v>
      </c>
      <c r="X3639">
        <v>19.399999999999999</v>
      </c>
      <c r="Y3639">
        <v>11</v>
      </c>
      <c r="Z3639">
        <v>22</v>
      </c>
      <c r="AA3639">
        <v>6849</v>
      </c>
      <c r="AB3639">
        <v>0</v>
      </c>
    </row>
    <row r="3640" spans="1:28" x14ac:dyDescent="0.35">
      <c r="A3640">
        <v>2010</v>
      </c>
      <c r="B3640" t="s">
        <v>51</v>
      </c>
      <c r="C3640" t="s">
        <v>66</v>
      </c>
      <c r="D3640">
        <v>3148</v>
      </c>
      <c r="E3640">
        <v>29090</v>
      </c>
      <c r="F3640">
        <v>1057318</v>
      </c>
      <c r="G3640">
        <v>1068912</v>
      </c>
      <c r="H3640">
        <v>1578</v>
      </c>
      <c r="I3640">
        <v>5.5</v>
      </c>
      <c r="J3640">
        <v>596</v>
      </c>
      <c r="K3640">
        <v>2.1</v>
      </c>
      <c r="L3640">
        <v>106741</v>
      </c>
      <c r="M3640">
        <v>29161</v>
      </c>
      <c r="N3640">
        <v>77580</v>
      </c>
      <c r="O3640">
        <v>2.7</v>
      </c>
      <c r="P3640">
        <v>10</v>
      </c>
      <c r="Q3640">
        <v>129929</v>
      </c>
      <c r="R3640">
        <v>21418</v>
      </c>
      <c r="S3640">
        <v>108511</v>
      </c>
      <c r="T3640">
        <v>2</v>
      </c>
      <c r="U3640">
        <v>12.2</v>
      </c>
      <c r="V3640">
        <v>-23188</v>
      </c>
      <c r="W3640">
        <v>-2.2000000000000002</v>
      </c>
      <c r="X3640">
        <v>20</v>
      </c>
      <c r="Y3640">
        <v>14</v>
      </c>
      <c r="Z3640">
        <v>60</v>
      </c>
      <c r="AA3640">
        <v>9464</v>
      </c>
      <c r="AB3640">
        <v>0</v>
      </c>
    </row>
    <row r="3641" spans="1:28" x14ac:dyDescent="0.35">
      <c r="A3641">
        <v>2010</v>
      </c>
      <c r="B3641" t="s">
        <v>51</v>
      </c>
      <c r="C3641" t="s">
        <v>45</v>
      </c>
      <c r="D3641">
        <v>7166</v>
      </c>
      <c r="E3641">
        <v>60264</v>
      </c>
      <c r="F3641">
        <v>2415430</v>
      </c>
      <c r="G3641">
        <v>2435563</v>
      </c>
      <c r="H3641">
        <v>3210</v>
      </c>
      <c r="I3641">
        <v>5.4</v>
      </c>
      <c r="J3641">
        <v>1540</v>
      </c>
      <c r="K3641">
        <v>2.6</v>
      </c>
      <c r="L3641">
        <v>213716</v>
      </c>
      <c r="M3641">
        <v>61454</v>
      </c>
      <c r="N3641">
        <v>152262</v>
      </c>
      <c r="O3641">
        <v>2.5</v>
      </c>
      <c r="P3641">
        <v>8.8000000000000007</v>
      </c>
      <c r="Q3641">
        <v>253981</v>
      </c>
      <c r="R3641">
        <v>33562</v>
      </c>
      <c r="S3641">
        <v>220419</v>
      </c>
      <c r="T3641">
        <v>1.4</v>
      </c>
      <c r="U3641">
        <v>10.4</v>
      </c>
      <c r="V3641">
        <v>-40265</v>
      </c>
      <c r="W3641">
        <v>-1.6</v>
      </c>
      <c r="X3641">
        <v>17.600000000000001</v>
      </c>
      <c r="Y3641">
        <v>13</v>
      </c>
      <c r="Z3641">
        <v>40</v>
      </c>
      <c r="AA3641">
        <v>8906</v>
      </c>
      <c r="AB3641">
        <v>0</v>
      </c>
    </row>
    <row r="3642" spans="1:28" x14ac:dyDescent="0.35">
      <c r="A3642">
        <v>2010</v>
      </c>
      <c r="B3642" t="s">
        <v>52</v>
      </c>
      <c r="C3642" t="s">
        <v>44</v>
      </c>
      <c r="D3642">
        <v>43</v>
      </c>
      <c r="E3642">
        <v>293</v>
      </c>
      <c r="F3642">
        <v>59597</v>
      </c>
      <c r="G3642">
        <v>29799</v>
      </c>
      <c r="H3642">
        <v>293</v>
      </c>
      <c r="I3642">
        <v>200</v>
      </c>
      <c r="J3642">
        <v>0</v>
      </c>
      <c r="K3642">
        <v>0</v>
      </c>
      <c r="L3642">
        <v>59597</v>
      </c>
      <c r="M3642">
        <v>59597</v>
      </c>
      <c r="N3642">
        <v>0</v>
      </c>
      <c r="O3642">
        <v>200</v>
      </c>
      <c r="P3642">
        <v>200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59597</v>
      </c>
      <c r="W3642">
        <v>200</v>
      </c>
      <c r="X3642">
        <v>0</v>
      </c>
      <c r="AB3642">
        <v>0</v>
      </c>
    </row>
    <row r="3643" spans="1:28" x14ac:dyDescent="0.35">
      <c r="A3643">
        <v>2010</v>
      </c>
      <c r="B3643" t="s">
        <v>52</v>
      </c>
      <c r="C3643" t="s">
        <v>57</v>
      </c>
      <c r="D3643">
        <v>82</v>
      </c>
      <c r="E3643">
        <v>258</v>
      </c>
      <c r="F3643">
        <v>51980</v>
      </c>
      <c r="G3643">
        <v>52267</v>
      </c>
      <c r="H3643">
        <v>24</v>
      </c>
      <c r="I3643">
        <v>9</v>
      </c>
      <c r="J3643">
        <v>39</v>
      </c>
      <c r="K3643">
        <v>14.7</v>
      </c>
      <c r="L3643">
        <v>13157</v>
      </c>
      <c r="M3643">
        <v>1761</v>
      </c>
      <c r="N3643">
        <v>11396</v>
      </c>
      <c r="O3643">
        <v>3.4</v>
      </c>
      <c r="P3643">
        <v>25.2</v>
      </c>
      <c r="Q3643">
        <v>13730</v>
      </c>
      <c r="R3643">
        <v>3012</v>
      </c>
      <c r="S3643">
        <v>10718</v>
      </c>
      <c r="T3643">
        <v>5.8</v>
      </c>
      <c r="U3643">
        <v>26.3</v>
      </c>
      <c r="V3643">
        <v>-573</v>
      </c>
      <c r="W3643">
        <v>-1.1000000000000001</v>
      </c>
      <c r="X3643">
        <v>50.4</v>
      </c>
      <c r="Y3643">
        <v>1</v>
      </c>
      <c r="Z3643">
        <v>25</v>
      </c>
      <c r="AB3643">
        <v>1</v>
      </c>
    </row>
    <row r="3644" spans="1:28" x14ac:dyDescent="0.35">
      <c r="A3644">
        <v>2010</v>
      </c>
      <c r="B3644" t="s">
        <v>52</v>
      </c>
      <c r="C3644" t="s">
        <v>58</v>
      </c>
      <c r="D3644">
        <v>93</v>
      </c>
      <c r="E3644">
        <v>533</v>
      </c>
      <c r="F3644">
        <v>57043</v>
      </c>
      <c r="G3644">
        <v>58807</v>
      </c>
      <c r="H3644">
        <v>44</v>
      </c>
      <c r="I3644">
        <v>8.3000000000000007</v>
      </c>
      <c r="J3644">
        <v>38</v>
      </c>
      <c r="K3644">
        <v>7.2</v>
      </c>
      <c r="L3644">
        <v>12458</v>
      </c>
      <c r="M3644">
        <v>996</v>
      </c>
      <c r="N3644">
        <v>11462</v>
      </c>
      <c r="O3644">
        <v>1.7</v>
      </c>
      <c r="P3644">
        <v>21.2</v>
      </c>
      <c r="Q3644">
        <v>15986</v>
      </c>
      <c r="R3644">
        <v>6861</v>
      </c>
      <c r="S3644">
        <v>9125</v>
      </c>
      <c r="T3644">
        <v>11.7</v>
      </c>
      <c r="U3644">
        <v>27.2</v>
      </c>
      <c r="V3644">
        <v>-3528</v>
      </c>
      <c r="W3644">
        <v>-6</v>
      </c>
      <c r="X3644">
        <v>42.4</v>
      </c>
      <c r="Y3644">
        <v>5</v>
      </c>
      <c r="Z3644">
        <v>5</v>
      </c>
      <c r="AA3644">
        <v>6386</v>
      </c>
      <c r="AB3644">
        <v>0</v>
      </c>
    </row>
    <row r="3645" spans="1:28" x14ac:dyDescent="0.35">
      <c r="A3645">
        <v>2010</v>
      </c>
      <c r="B3645" t="s">
        <v>52</v>
      </c>
      <c r="C3645" t="s">
        <v>59</v>
      </c>
      <c r="D3645">
        <v>76</v>
      </c>
      <c r="E3645">
        <v>298</v>
      </c>
      <c r="F3645">
        <v>48107</v>
      </c>
      <c r="G3645">
        <v>51052</v>
      </c>
      <c r="H3645">
        <v>20</v>
      </c>
      <c r="I3645">
        <v>6.8</v>
      </c>
      <c r="J3645">
        <v>13</v>
      </c>
      <c r="K3645">
        <v>4.4000000000000004</v>
      </c>
      <c r="L3645">
        <v>9175</v>
      </c>
      <c r="M3645">
        <v>589</v>
      </c>
      <c r="N3645">
        <v>8586</v>
      </c>
      <c r="O3645">
        <v>1.2</v>
      </c>
      <c r="P3645">
        <v>18</v>
      </c>
      <c r="Q3645">
        <v>15065</v>
      </c>
      <c r="R3645">
        <v>8353</v>
      </c>
      <c r="S3645">
        <v>6712</v>
      </c>
      <c r="T3645">
        <v>16.399999999999999</v>
      </c>
      <c r="U3645">
        <v>29.5</v>
      </c>
      <c r="V3645">
        <v>-5890</v>
      </c>
      <c r="W3645">
        <v>-11.5</v>
      </c>
      <c r="X3645">
        <v>36</v>
      </c>
      <c r="Y3645">
        <v>6</v>
      </c>
      <c r="Z3645">
        <v>6</v>
      </c>
      <c r="AA3645">
        <v>8023</v>
      </c>
      <c r="AB3645">
        <v>0</v>
      </c>
    </row>
    <row r="3646" spans="1:28" x14ac:dyDescent="0.35">
      <c r="A3646">
        <v>2010</v>
      </c>
      <c r="B3646" t="s">
        <v>52</v>
      </c>
      <c r="C3646" t="s">
        <v>60</v>
      </c>
      <c r="D3646">
        <v>121</v>
      </c>
      <c r="E3646">
        <v>1250</v>
      </c>
      <c r="F3646">
        <v>76713</v>
      </c>
      <c r="G3646">
        <v>76580</v>
      </c>
      <c r="H3646">
        <v>170</v>
      </c>
      <c r="I3646">
        <v>14.4</v>
      </c>
      <c r="J3646">
        <v>34</v>
      </c>
      <c r="K3646">
        <v>2.9</v>
      </c>
      <c r="L3646">
        <v>14277</v>
      </c>
      <c r="M3646">
        <v>3062</v>
      </c>
      <c r="N3646">
        <v>11215</v>
      </c>
      <c r="O3646">
        <v>4</v>
      </c>
      <c r="P3646">
        <v>18.600000000000001</v>
      </c>
      <c r="Q3646">
        <v>14010</v>
      </c>
      <c r="R3646">
        <v>3632</v>
      </c>
      <c r="S3646">
        <v>10378</v>
      </c>
      <c r="T3646">
        <v>4.7</v>
      </c>
      <c r="U3646">
        <v>18.3</v>
      </c>
      <c r="V3646">
        <v>267</v>
      </c>
      <c r="W3646">
        <v>0.3</v>
      </c>
      <c r="X3646">
        <v>36.6</v>
      </c>
      <c r="Y3646">
        <v>2</v>
      </c>
      <c r="Z3646">
        <v>2</v>
      </c>
      <c r="AB3646">
        <v>1</v>
      </c>
    </row>
    <row r="3647" spans="1:28" x14ac:dyDescent="0.35">
      <c r="A3647">
        <v>2010</v>
      </c>
      <c r="B3647" t="s">
        <v>52</v>
      </c>
      <c r="C3647" t="s">
        <v>61</v>
      </c>
      <c r="D3647">
        <v>141</v>
      </c>
      <c r="E3647">
        <v>1569</v>
      </c>
      <c r="F3647">
        <v>94257</v>
      </c>
      <c r="G3647">
        <v>94521</v>
      </c>
      <c r="H3647">
        <v>420</v>
      </c>
      <c r="I3647">
        <v>29.6</v>
      </c>
      <c r="J3647">
        <v>124</v>
      </c>
      <c r="K3647">
        <v>8.6999999999999993</v>
      </c>
      <c r="L3647">
        <v>16393</v>
      </c>
      <c r="M3647">
        <v>3130</v>
      </c>
      <c r="N3647">
        <v>13263</v>
      </c>
      <c r="O3647">
        <v>3.3</v>
      </c>
      <c r="P3647">
        <v>17.3</v>
      </c>
      <c r="Q3647">
        <v>16920</v>
      </c>
      <c r="R3647">
        <v>2977</v>
      </c>
      <c r="S3647">
        <v>13943</v>
      </c>
      <c r="T3647">
        <v>3.1</v>
      </c>
      <c r="U3647">
        <v>17.899999999999999</v>
      </c>
      <c r="V3647">
        <v>-527</v>
      </c>
      <c r="W3647">
        <v>-0.6</v>
      </c>
      <c r="X3647">
        <v>34.6</v>
      </c>
      <c r="Y3647">
        <v>1</v>
      </c>
      <c r="Z3647">
        <v>1</v>
      </c>
      <c r="AB3647">
        <v>1</v>
      </c>
    </row>
    <row r="3648" spans="1:28" x14ac:dyDescent="0.35">
      <c r="A3648">
        <v>2010</v>
      </c>
      <c r="B3648" t="s">
        <v>52</v>
      </c>
      <c r="C3648" t="s">
        <v>62</v>
      </c>
      <c r="D3648">
        <v>663</v>
      </c>
      <c r="E3648">
        <v>7107</v>
      </c>
      <c r="F3648">
        <v>435808</v>
      </c>
      <c r="G3648">
        <v>437547</v>
      </c>
      <c r="H3648">
        <v>779</v>
      </c>
      <c r="I3648">
        <v>11.4</v>
      </c>
      <c r="J3648">
        <v>218</v>
      </c>
      <c r="K3648">
        <v>3.2</v>
      </c>
      <c r="L3648">
        <v>66950</v>
      </c>
      <c r="M3648">
        <v>15830</v>
      </c>
      <c r="N3648">
        <v>51120</v>
      </c>
      <c r="O3648">
        <v>3.6</v>
      </c>
      <c r="P3648">
        <v>15.3</v>
      </c>
      <c r="Q3648">
        <v>70429</v>
      </c>
      <c r="R3648">
        <v>18396</v>
      </c>
      <c r="S3648">
        <v>52033</v>
      </c>
      <c r="T3648">
        <v>4.2</v>
      </c>
      <c r="U3648">
        <v>16.100000000000001</v>
      </c>
      <c r="V3648">
        <v>-3479</v>
      </c>
      <c r="W3648">
        <v>-0.8</v>
      </c>
      <c r="X3648">
        <v>30.6</v>
      </c>
      <c r="Y3648">
        <v>12</v>
      </c>
      <c r="Z3648">
        <v>16</v>
      </c>
      <c r="AA3648">
        <v>15432</v>
      </c>
      <c r="AB3648">
        <v>0</v>
      </c>
    </row>
    <row r="3649" spans="1:28" x14ac:dyDescent="0.35">
      <c r="A3649">
        <v>2010</v>
      </c>
      <c r="B3649" t="s">
        <v>52</v>
      </c>
      <c r="C3649" t="s">
        <v>63</v>
      </c>
      <c r="D3649">
        <v>751</v>
      </c>
      <c r="E3649">
        <v>9857</v>
      </c>
      <c r="F3649">
        <v>503645</v>
      </c>
      <c r="G3649">
        <v>501890</v>
      </c>
      <c r="H3649">
        <v>743</v>
      </c>
      <c r="I3649">
        <v>7.7</v>
      </c>
      <c r="J3649">
        <v>422</v>
      </c>
      <c r="K3649">
        <v>4.4000000000000004</v>
      </c>
      <c r="L3649">
        <v>65102</v>
      </c>
      <c r="M3649">
        <v>14025</v>
      </c>
      <c r="N3649">
        <v>51077</v>
      </c>
      <c r="O3649">
        <v>2.8</v>
      </c>
      <c r="P3649">
        <v>13</v>
      </c>
      <c r="Q3649">
        <v>61591</v>
      </c>
      <c r="R3649">
        <v>12981</v>
      </c>
      <c r="S3649">
        <v>48610</v>
      </c>
      <c r="T3649">
        <v>2.6</v>
      </c>
      <c r="U3649">
        <v>12.3</v>
      </c>
      <c r="V3649">
        <v>3511</v>
      </c>
      <c r="W3649">
        <v>0.7</v>
      </c>
      <c r="X3649">
        <v>24.6</v>
      </c>
      <c r="Y3649">
        <v>4</v>
      </c>
      <c r="Z3649">
        <v>4</v>
      </c>
      <c r="AA3649">
        <v>5953</v>
      </c>
      <c r="AB3649">
        <v>0</v>
      </c>
    </row>
    <row r="3650" spans="1:28" x14ac:dyDescent="0.35">
      <c r="A3650">
        <v>2010</v>
      </c>
      <c r="B3650" t="s">
        <v>52</v>
      </c>
      <c r="C3650" t="s">
        <v>64</v>
      </c>
      <c r="D3650">
        <v>501</v>
      </c>
      <c r="E3650">
        <v>6725</v>
      </c>
      <c r="F3650">
        <v>335628</v>
      </c>
      <c r="G3650">
        <v>334371</v>
      </c>
      <c r="H3650">
        <v>505</v>
      </c>
      <c r="I3650">
        <v>7.7</v>
      </c>
      <c r="J3650">
        <v>127</v>
      </c>
      <c r="K3650">
        <v>1.9</v>
      </c>
      <c r="L3650">
        <v>39500</v>
      </c>
      <c r="M3650">
        <v>9725</v>
      </c>
      <c r="N3650">
        <v>29775</v>
      </c>
      <c r="O3650">
        <v>2.9</v>
      </c>
      <c r="P3650">
        <v>11.8</v>
      </c>
      <c r="Q3650">
        <v>36986</v>
      </c>
      <c r="R3650">
        <v>6892</v>
      </c>
      <c r="S3650">
        <v>30094</v>
      </c>
      <c r="T3650">
        <v>2.1</v>
      </c>
      <c r="U3650">
        <v>11.1</v>
      </c>
      <c r="V3650">
        <v>2514</v>
      </c>
      <c r="W3650">
        <v>0.7</v>
      </c>
      <c r="X3650">
        <v>22.2</v>
      </c>
      <c r="Y3650">
        <v>3</v>
      </c>
      <c r="Z3650">
        <v>4</v>
      </c>
      <c r="AA3650">
        <v>3837</v>
      </c>
      <c r="AB3650">
        <v>0</v>
      </c>
    </row>
    <row r="3651" spans="1:28" x14ac:dyDescent="0.35">
      <c r="A3651">
        <v>2010</v>
      </c>
      <c r="B3651" t="s">
        <v>52</v>
      </c>
      <c r="C3651" t="s">
        <v>65</v>
      </c>
      <c r="D3651">
        <v>850</v>
      </c>
      <c r="E3651">
        <v>11556</v>
      </c>
      <c r="F3651">
        <v>558158</v>
      </c>
      <c r="G3651">
        <v>560479</v>
      </c>
      <c r="H3651">
        <v>752</v>
      </c>
      <c r="I3651">
        <v>6.6</v>
      </c>
      <c r="J3651">
        <v>337</v>
      </c>
      <c r="K3651">
        <v>3</v>
      </c>
      <c r="L3651">
        <v>52813</v>
      </c>
      <c r="M3651">
        <v>14068</v>
      </c>
      <c r="N3651">
        <v>38745</v>
      </c>
      <c r="O3651">
        <v>2.5</v>
      </c>
      <c r="P3651">
        <v>9.4</v>
      </c>
      <c r="Q3651">
        <v>57454</v>
      </c>
      <c r="R3651">
        <v>9308</v>
      </c>
      <c r="S3651">
        <v>48146</v>
      </c>
      <c r="T3651">
        <v>1.7</v>
      </c>
      <c r="U3651">
        <v>10.3</v>
      </c>
      <c r="V3651">
        <v>-4641</v>
      </c>
      <c r="W3651">
        <v>-0.9</v>
      </c>
      <c r="X3651">
        <v>18.8</v>
      </c>
      <c r="Y3651">
        <v>2</v>
      </c>
      <c r="Z3651">
        <v>2</v>
      </c>
      <c r="AB3651">
        <v>1</v>
      </c>
    </row>
    <row r="3652" spans="1:28" x14ac:dyDescent="0.35">
      <c r="A3652">
        <v>2010</v>
      </c>
      <c r="B3652" t="s">
        <v>52</v>
      </c>
      <c r="C3652" t="s">
        <v>66</v>
      </c>
      <c r="D3652">
        <v>1495</v>
      </c>
      <c r="E3652">
        <v>24921</v>
      </c>
      <c r="F3652">
        <v>977658</v>
      </c>
      <c r="G3652">
        <v>984190</v>
      </c>
      <c r="H3652">
        <v>1592</v>
      </c>
      <c r="I3652">
        <v>6.5</v>
      </c>
      <c r="J3652">
        <v>620</v>
      </c>
      <c r="K3652">
        <v>2.5</v>
      </c>
      <c r="L3652">
        <v>108740</v>
      </c>
      <c r="M3652">
        <v>34638</v>
      </c>
      <c r="N3652">
        <v>74102</v>
      </c>
      <c r="O3652">
        <v>3.5</v>
      </c>
      <c r="P3652">
        <v>11</v>
      </c>
      <c r="Q3652">
        <v>121803</v>
      </c>
      <c r="R3652">
        <v>20275</v>
      </c>
      <c r="S3652">
        <v>101528</v>
      </c>
      <c r="T3652">
        <v>2.1</v>
      </c>
      <c r="U3652">
        <v>12.4</v>
      </c>
      <c r="V3652">
        <v>-13063</v>
      </c>
      <c r="W3652">
        <v>-1.4</v>
      </c>
      <c r="X3652">
        <v>22</v>
      </c>
      <c r="Y3652">
        <v>4</v>
      </c>
      <c r="Z3652">
        <v>4</v>
      </c>
      <c r="AB3652">
        <v>1</v>
      </c>
    </row>
    <row r="3653" spans="1:28" x14ac:dyDescent="0.35">
      <c r="A3653">
        <v>2010</v>
      </c>
      <c r="B3653" t="s">
        <v>52</v>
      </c>
      <c r="C3653" t="s">
        <v>45</v>
      </c>
      <c r="D3653">
        <v>3852</v>
      </c>
      <c r="E3653">
        <v>54872</v>
      </c>
      <c r="F3653">
        <v>2577735</v>
      </c>
      <c r="G3653">
        <v>2602316</v>
      </c>
      <c r="H3653">
        <v>2696</v>
      </c>
      <c r="I3653">
        <v>5</v>
      </c>
      <c r="J3653">
        <v>1453</v>
      </c>
      <c r="K3653">
        <v>2.7</v>
      </c>
      <c r="L3653">
        <v>207381</v>
      </c>
      <c r="M3653">
        <v>50492</v>
      </c>
      <c r="N3653">
        <v>156889</v>
      </c>
      <c r="O3653">
        <v>1.9</v>
      </c>
      <c r="P3653">
        <v>8</v>
      </c>
      <c r="Q3653">
        <v>256542</v>
      </c>
      <c r="R3653">
        <v>29161</v>
      </c>
      <c r="S3653">
        <v>227381</v>
      </c>
      <c r="T3653">
        <v>1.1000000000000001</v>
      </c>
      <c r="U3653">
        <v>9.9</v>
      </c>
      <c r="V3653">
        <v>-49161</v>
      </c>
      <c r="W3653">
        <v>-1.9</v>
      </c>
      <c r="X3653">
        <v>16</v>
      </c>
      <c r="Y3653">
        <v>4</v>
      </c>
      <c r="Z3653">
        <v>82</v>
      </c>
      <c r="AB3653">
        <v>1</v>
      </c>
    </row>
    <row r="3654" spans="1:28" x14ac:dyDescent="0.35">
      <c r="A3654">
        <v>2010</v>
      </c>
      <c r="B3654" t="s">
        <v>53</v>
      </c>
      <c r="C3654" t="s">
        <v>44</v>
      </c>
      <c r="D3654">
        <v>7</v>
      </c>
      <c r="E3654">
        <v>27</v>
      </c>
      <c r="F3654">
        <v>19779</v>
      </c>
      <c r="G3654">
        <v>9890</v>
      </c>
      <c r="H3654">
        <v>27</v>
      </c>
      <c r="I3654">
        <v>200</v>
      </c>
      <c r="J3654">
        <v>0</v>
      </c>
      <c r="K3654">
        <v>0</v>
      </c>
      <c r="L3654">
        <v>19779</v>
      </c>
      <c r="P3654">
        <v>200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19779</v>
      </c>
      <c r="W3654">
        <v>200</v>
      </c>
      <c r="X3654">
        <v>0</v>
      </c>
      <c r="AB3654">
        <v>1</v>
      </c>
    </row>
    <row r="3655" spans="1:28" x14ac:dyDescent="0.35">
      <c r="A3655">
        <v>2010</v>
      </c>
      <c r="B3655" t="s">
        <v>53</v>
      </c>
      <c r="C3655" t="s">
        <v>57</v>
      </c>
      <c r="D3655">
        <v>54</v>
      </c>
      <c r="E3655">
        <v>940</v>
      </c>
      <c r="F3655">
        <v>67883</v>
      </c>
      <c r="G3655">
        <v>66775</v>
      </c>
      <c r="H3655">
        <v>463</v>
      </c>
      <c r="I3655">
        <v>63.4</v>
      </c>
      <c r="J3655">
        <v>44</v>
      </c>
      <c r="K3655">
        <v>6</v>
      </c>
      <c r="L3655">
        <v>15762</v>
      </c>
      <c r="M3655">
        <v>3793</v>
      </c>
      <c r="N3655">
        <v>11969</v>
      </c>
      <c r="O3655">
        <v>5.7</v>
      </c>
      <c r="P3655">
        <v>23.6</v>
      </c>
      <c r="Q3655">
        <v>13545</v>
      </c>
      <c r="S3655">
        <v>12404</v>
      </c>
      <c r="U3655">
        <v>20.3</v>
      </c>
      <c r="V3655">
        <v>2217</v>
      </c>
      <c r="W3655">
        <v>3.3</v>
      </c>
      <c r="X3655">
        <v>40.6</v>
      </c>
      <c r="AB3655">
        <v>1</v>
      </c>
    </row>
    <row r="3656" spans="1:28" x14ac:dyDescent="0.35">
      <c r="A3656">
        <v>2010</v>
      </c>
      <c r="B3656" t="s">
        <v>53</v>
      </c>
      <c r="C3656" t="s">
        <v>58</v>
      </c>
      <c r="D3656">
        <v>41</v>
      </c>
      <c r="E3656">
        <v>347</v>
      </c>
      <c r="F3656">
        <v>51970</v>
      </c>
      <c r="G3656">
        <v>53283</v>
      </c>
      <c r="H3656">
        <v>43</v>
      </c>
      <c r="I3656">
        <v>13</v>
      </c>
      <c r="J3656">
        <v>10</v>
      </c>
      <c r="K3656">
        <v>3</v>
      </c>
      <c r="L3656">
        <v>14333</v>
      </c>
      <c r="P3656">
        <v>26.9</v>
      </c>
      <c r="Q3656">
        <v>16960</v>
      </c>
      <c r="R3656">
        <v>10153</v>
      </c>
      <c r="S3656">
        <v>6807</v>
      </c>
      <c r="T3656">
        <v>19.100000000000001</v>
      </c>
      <c r="U3656">
        <v>31.8</v>
      </c>
      <c r="V3656">
        <v>-2627</v>
      </c>
      <c r="W3656">
        <v>-4.9000000000000004</v>
      </c>
      <c r="X3656">
        <v>53.8</v>
      </c>
      <c r="Y3656">
        <v>3</v>
      </c>
      <c r="Z3656">
        <v>3</v>
      </c>
      <c r="AA3656">
        <v>9825</v>
      </c>
      <c r="AB3656">
        <v>1</v>
      </c>
    </row>
    <row r="3657" spans="1:28" x14ac:dyDescent="0.35">
      <c r="A3657">
        <v>2010</v>
      </c>
      <c r="B3657" t="s">
        <v>53</v>
      </c>
      <c r="C3657" t="s">
        <v>59</v>
      </c>
      <c r="D3657">
        <v>44</v>
      </c>
      <c r="E3657">
        <v>637</v>
      </c>
      <c r="F3657">
        <v>48501</v>
      </c>
      <c r="G3657">
        <v>47791</v>
      </c>
      <c r="H3657">
        <v>54</v>
      </c>
      <c r="I3657">
        <v>8.8000000000000007</v>
      </c>
      <c r="J3657">
        <v>4</v>
      </c>
      <c r="K3657">
        <v>0.7</v>
      </c>
      <c r="L3657">
        <v>8173</v>
      </c>
      <c r="P3657">
        <v>17.100000000000001</v>
      </c>
      <c r="Q3657">
        <v>6753</v>
      </c>
      <c r="S3657">
        <v>4298</v>
      </c>
      <c r="U3657">
        <v>14.1</v>
      </c>
      <c r="V3657">
        <v>1420</v>
      </c>
      <c r="W3657">
        <v>3</v>
      </c>
      <c r="X3657">
        <v>28.2</v>
      </c>
      <c r="Y3657">
        <v>1</v>
      </c>
      <c r="Z3657">
        <v>1</v>
      </c>
      <c r="AB3657">
        <v>1</v>
      </c>
    </row>
    <row r="3658" spans="1:28" x14ac:dyDescent="0.35">
      <c r="A3658">
        <v>2010</v>
      </c>
      <c r="B3658" t="s">
        <v>53</v>
      </c>
      <c r="C3658" t="s">
        <v>60</v>
      </c>
      <c r="D3658">
        <v>53</v>
      </c>
      <c r="E3658">
        <v>1098</v>
      </c>
      <c r="F3658">
        <v>63751</v>
      </c>
      <c r="G3658">
        <v>63873</v>
      </c>
      <c r="H3658">
        <v>263</v>
      </c>
      <c r="I3658">
        <v>26.9</v>
      </c>
      <c r="J3658">
        <v>21</v>
      </c>
      <c r="K3658">
        <v>2.2000000000000002</v>
      </c>
      <c r="L3658">
        <v>12435</v>
      </c>
      <c r="M3658">
        <v>3660</v>
      </c>
      <c r="N3658">
        <v>8775</v>
      </c>
      <c r="O3658">
        <v>5.7</v>
      </c>
      <c r="P3658">
        <v>19.5</v>
      </c>
      <c r="Q3658">
        <v>12678</v>
      </c>
      <c r="R3658">
        <v>663</v>
      </c>
      <c r="S3658">
        <v>12015</v>
      </c>
      <c r="T3658">
        <v>1</v>
      </c>
      <c r="U3658">
        <v>19.8</v>
      </c>
      <c r="V3658">
        <v>-243</v>
      </c>
      <c r="W3658">
        <v>-0.3</v>
      </c>
      <c r="X3658">
        <v>39</v>
      </c>
      <c r="AB3658">
        <v>0</v>
      </c>
    </row>
    <row r="3659" spans="1:28" x14ac:dyDescent="0.35">
      <c r="A3659">
        <v>2010</v>
      </c>
      <c r="B3659" t="s">
        <v>53</v>
      </c>
      <c r="C3659" t="s">
        <v>61</v>
      </c>
      <c r="D3659">
        <v>65</v>
      </c>
      <c r="E3659">
        <v>2128</v>
      </c>
      <c r="F3659">
        <v>94992</v>
      </c>
      <c r="G3659">
        <v>94318</v>
      </c>
      <c r="H3659">
        <v>175</v>
      </c>
      <c r="I3659">
        <v>8.4</v>
      </c>
      <c r="J3659">
        <v>80</v>
      </c>
      <c r="K3659">
        <v>3.8</v>
      </c>
      <c r="L3659">
        <v>24629</v>
      </c>
      <c r="P3659">
        <v>26.1</v>
      </c>
      <c r="Q3659">
        <v>23280</v>
      </c>
      <c r="R3659">
        <v>11729</v>
      </c>
      <c r="S3659">
        <v>11551</v>
      </c>
      <c r="T3659">
        <v>12.4</v>
      </c>
      <c r="U3659">
        <v>24.7</v>
      </c>
      <c r="V3659">
        <v>1349</v>
      </c>
      <c r="W3659">
        <v>1.4</v>
      </c>
      <c r="X3659">
        <v>49.4</v>
      </c>
      <c r="Y3659">
        <v>2</v>
      </c>
      <c r="Z3659">
        <v>39</v>
      </c>
      <c r="AB3659">
        <v>1</v>
      </c>
    </row>
    <row r="3660" spans="1:28" x14ac:dyDescent="0.35">
      <c r="A3660">
        <v>2010</v>
      </c>
      <c r="B3660" t="s">
        <v>53</v>
      </c>
      <c r="C3660" t="s">
        <v>62</v>
      </c>
      <c r="D3660">
        <v>292</v>
      </c>
      <c r="E3660">
        <v>5651</v>
      </c>
      <c r="F3660">
        <v>384533</v>
      </c>
      <c r="G3660">
        <v>385520</v>
      </c>
      <c r="H3660">
        <v>461</v>
      </c>
      <c r="I3660">
        <v>8.1</v>
      </c>
      <c r="J3660">
        <v>564</v>
      </c>
      <c r="K3660">
        <v>9.9</v>
      </c>
      <c r="L3660">
        <v>65171</v>
      </c>
      <c r="M3660">
        <v>19871</v>
      </c>
      <c r="N3660">
        <v>45300</v>
      </c>
      <c r="O3660">
        <v>5.2</v>
      </c>
      <c r="P3660">
        <v>16.899999999999999</v>
      </c>
      <c r="Q3660">
        <v>67145</v>
      </c>
      <c r="R3660">
        <v>18418</v>
      </c>
      <c r="S3660">
        <v>48727</v>
      </c>
      <c r="T3660">
        <v>4.8</v>
      </c>
      <c r="U3660">
        <v>17.399999999999999</v>
      </c>
      <c r="V3660">
        <v>-1974</v>
      </c>
      <c r="W3660">
        <v>-0.5</v>
      </c>
      <c r="X3660">
        <v>33.799999999999997</v>
      </c>
      <c r="Y3660">
        <v>3</v>
      </c>
      <c r="Z3660">
        <v>3</v>
      </c>
      <c r="AA3660">
        <v>10089</v>
      </c>
      <c r="AB3660">
        <v>0</v>
      </c>
    </row>
    <row r="3661" spans="1:28" x14ac:dyDescent="0.35">
      <c r="A3661">
        <v>2010</v>
      </c>
      <c r="B3661" t="s">
        <v>53</v>
      </c>
      <c r="C3661" t="s">
        <v>63</v>
      </c>
      <c r="D3661">
        <v>391</v>
      </c>
      <c r="E3661">
        <v>8600</v>
      </c>
      <c r="F3661">
        <v>557379</v>
      </c>
      <c r="G3661">
        <v>563314</v>
      </c>
      <c r="H3661">
        <v>715</v>
      </c>
      <c r="I3661">
        <v>8.4</v>
      </c>
      <c r="J3661">
        <v>593</v>
      </c>
      <c r="K3661">
        <v>6.9</v>
      </c>
      <c r="L3661">
        <v>75828</v>
      </c>
      <c r="M3661">
        <v>20778</v>
      </c>
      <c r="N3661">
        <v>55050</v>
      </c>
      <c r="O3661">
        <v>3.7</v>
      </c>
      <c r="P3661">
        <v>13.5</v>
      </c>
      <c r="Q3661">
        <v>87697</v>
      </c>
      <c r="R3661">
        <v>20352</v>
      </c>
      <c r="S3661">
        <v>67345</v>
      </c>
      <c r="T3661">
        <v>3.6</v>
      </c>
      <c r="U3661">
        <v>15.6</v>
      </c>
      <c r="V3661">
        <v>-11869</v>
      </c>
      <c r="W3661">
        <v>-2.1</v>
      </c>
      <c r="X3661">
        <v>27</v>
      </c>
      <c r="Y3661">
        <v>2</v>
      </c>
      <c r="Z3661">
        <v>2</v>
      </c>
      <c r="AB3661">
        <v>1</v>
      </c>
    </row>
    <row r="3662" spans="1:28" x14ac:dyDescent="0.35">
      <c r="A3662">
        <v>2010</v>
      </c>
      <c r="B3662" t="s">
        <v>53</v>
      </c>
      <c r="C3662" t="s">
        <v>64</v>
      </c>
      <c r="D3662">
        <v>356</v>
      </c>
      <c r="E3662">
        <v>9527</v>
      </c>
      <c r="F3662">
        <v>507758</v>
      </c>
      <c r="G3662">
        <v>509089</v>
      </c>
      <c r="H3662">
        <v>597</v>
      </c>
      <c r="I3662">
        <v>6.4</v>
      </c>
      <c r="J3662">
        <v>306</v>
      </c>
      <c r="K3662">
        <v>3.3</v>
      </c>
      <c r="L3662">
        <v>59158</v>
      </c>
      <c r="M3662">
        <v>14181</v>
      </c>
      <c r="N3662">
        <v>44977</v>
      </c>
      <c r="O3662">
        <v>2.8</v>
      </c>
      <c r="P3662">
        <v>11.6</v>
      </c>
      <c r="Q3662">
        <v>61819</v>
      </c>
      <c r="R3662">
        <v>17324</v>
      </c>
      <c r="S3662">
        <v>44495</v>
      </c>
      <c r="T3662">
        <v>3.4</v>
      </c>
      <c r="U3662">
        <v>12.1</v>
      </c>
      <c r="V3662">
        <v>-2661</v>
      </c>
      <c r="W3662">
        <v>-0.5</v>
      </c>
      <c r="X3662">
        <v>23.2</v>
      </c>
      <c r="Y3662">
        <v>3</v>
      </c>
      <c r="Z3662">
        <v>3</v>
      </c>
      <c r="AB3662">
        <v>1</v>
      </c>
    </row>
    <row r="3663" spans="1:28" x14ac:dyDescent="0.35">
      <c r="A3663">
        <v>2010</v>
      </c>
      <c r="B3663" t="s">
        <v>53</v>
      </c>
      <c r="C3663" t="s">
        <v>65</v>
      </c>
      <c r="D3663">
        <v>576</v>
      </c>
      <c r="E3663">
        <v>11357</v>
      </c>
      <c r="F3663">
        <v>816685</v>
      </c>
      <c r="G3663">
        <v>813228</v>
      </c>
      <c r="H3663">
        <v>770</v>
      </c>
      <c r="I3663">
        <v>6.9</v>
      </c>
      <c r="J3663">
        <v>524</v>
      </c>
      <c r="K3663">
        <v>4.7</v>
      </c>
      <c r="L3663">
        <v>81850</v>
      </c>
      <c r="M3663">
        <v>26699</v>
      </c>
      <c r="N3663">
        <v>55151</v>
      </c>
      <c r="O3663">
        <v>3.3</v>
      </c>
      <c r="P3663">
        <v>10.1</v>
      </c>
      <c r="Q3663">
        <v>74936</v>
      </c>
      <c r="R3663">
        <v>10293</v>
      </c>
      <c r="S3663">
        <v>64643</v>
      </c>
      <c r="T3663">
        <v>1.3</v>
      </c>
      <c r="U3663">
        <v>9.1999999999999993</v>
      </c>
      <c r="V3663">
        <v>6914</v>
      </c>
      <c r="W3663">
        <v>0.9</v>
      </c>
      <c r="X3663">
        <v>18.399999999999999</v>
      </c>
      <c r="AB3663">
        <v>0</v>
      </c>
    </row>
    <row r="3664" spans="1:28" x14ac:dyDescent="0.35">
      <c r="A3664">
        <v>2010</v>
      </c>
      <c r="B3664" t="s">
        <v>53</v>
      </c>
      <c r="C3664" t="s">
        <v>66</v>
      </c>
      <c r="D3664">
        <v>916</v>
      </c>
      <c r="E3664">
        <v>28184</v>
      </c>
      <c r="F3664">
        <v>1294958</v>
      </c>
      <c r="G3664">
        <v>1305375</v>
      </c>
      <c r="H3664">
        <v>1954</v>
      </c>
      <c r="I3664">
        <v>7.1</v>
      </c>
      <c r="J3664">
        <v>975</v>
      </c>
      <c r="K3664">
        <v>3.5</v>
      </c>
      <c r="L3664">
        <v>134070</v>
      </c>
      <c r="M3664">
        <v>38650</v>
      </c>
      <c r="N3664">
        <v>95420</v>
      </c>
      <c r="O3664">
        <v>3</v>
      </c>
      <c r="P3664">
        <v>10.3</v>
      </c>
      <c r="Q3664">
        <v>154904</v>
      </c>
      <c r="R3664">
        <v>28187</v>
      </c>
      <c r="S3664">
        <v>126717</v>
      </c>
      <c r="T3664">
        <v>2.2000000000000002</v>
      </c>
      <c r="U3664">
        <v>11.9</v>
      </c>
      <c r="V3664">
        <v>-20834</v>
      </c>
      <c r="W3664">
        <v>-1.6</v>
      </c>
      <c r="X3664">
        <v>20.6</v>
      </c>
      <c r="Y3664">
        <v>1</v>
      </c>
      <c r="Z3664">
        <v>1</v>
      </c>
      <c r="AB3664">
        <v>1</v>
      </c>
    </row>
    <row r="3665" spans="1:28" x14ac:dyDescent="0.35">
      <c r="A3665">
        <v>2010</v>
      </c>
      <c r="B3665" t="s">
        <v>53</v>
      </c>
      <c r="C3665" t="s">
        <v>45</v>
      </c>
      <c r="D3665">
        <v>2694</v>
      </c>
      <c r="E3665">
        <v>75982</v>
      </c>
      <c r="F3665">
        <v>3908581</v>
      </c>
      <c r="G3665">
        <v>3954628</v>
      </c>
      <c r="H3665">
        <v>3927</v>
      </c>
      <c r="I3665">
        <v>5.2</v>
      </c>
      <c r="J3665">
        <v>2553</v>
      </c>
      <c r="K3665">
        <v>3.4</v>
      </c>
      <c r="L3665">
        <v>313788</v>
      </c>
      <c r="M3665">
        <v>77151</v>
      </c>
      <c r="N3665">
        <v>236637</v>
      </c>
      <c r="O3665">
        <v>2</v>
      </c>
      <c r="P3665">
        <v>7.9</v>
      </c>
      <c r="Q3665">
        <v>405881</v>
      </c>
      <c r="R3665">
        <v>66929</v>
      </c>
      <c r="S3665">
        <v>338952</v>
      </c>
      <c r="T3665">
        <v>1.7</v>
      </c>
      <c r="U3665">
        <v>10.3</v>
      </c>
      <c r="V3665">
        <v>-92093</v>
      </c>
      <c r="W3665">
        <v>-2.4</v>
      </c>
      <c r="X3665">
        <v>15.8</v>
      </c>
      <c r="Y3665">
        <v>2</v>
      </c>
      <c r="Z3665">
        <v>2</v>
      </c>
      <c r="AB3665">
        <v>1</v>
      </c>
    </row>
    <row r="3666" spans="1:28" x14ac:dyDescent="0.35">
      <c r="A3666">
        <v>2010</v>
      </c>
      <c r="B3666" t="s">
        <v>54</v>
      </c>
      <c r="C3666" t="s">
        <v>44</v>
      </c>
      <c r="D3666">
        <v>3</v>
      </c>
      <c r="E3666">
        <v>3</v>
      </c>
      <c r="H3666">
        <v>3</v>
      </c>
      <c r="I3666">
        <v>200</v>
      </c>
      <c r="J3666">
        <v>0</v>
      </c>
      <c r="K3666">
        <v>0</v>
      </c>
      <c r="M3666">
        <v>20736</v>
      </c>
      <c r="AB3666">
        <v>1</v>
      </c>
    </row>
    <row r="3667" spans="1:28" x14ac:dyDescent="0.35">
      <c r="A3667">
        <v>2010</v>
      </c>
      <c r="B3667" t="s">
        <v>54</v>
      </c>
      <c r="C3667" t="s">
        <v>57</v>
      </c>
      <c r="D3667">
        <v>12</v>
      </c>
      <c r="E3667">
        <v>29</v>
      </c>
      <c r="G3667">
        <v>25855</v>
      </c>
      <c r="H3667">
        <v>0</v>
      </c>
      <c r="I3667">
        <v>0</v>
      </c>
      <c r="J3667">
        <v>0</v>
      </c>
      <c r="K3667">
        <v>0</v>
      </c>
      <c r="L3667">
        <v>869</v>
      </c>
      <c r="M3667">
        <v>0</v>
      </c>
      <c r="N3667">
        <v>869</v>
      </c>
      <c r="O3667">
        <v>0</v>
      </c>
      <c r="P3667">
        <v>3.4</v>
      </c>
      <c r="Q3667">
        <v>3487</v>
      </c>
      <c r="R3667">
        <v>0</v>
      </c>
      <c r="S3667">
        <v>3487</v>
      </c>
      <c r="T3667">
        <v>0</v>
      </c>
      <c r="U3667">
        <v>13.5</v>
      </c>
      <c r="V3667">
        <v>-2618</v>
      </c>
      <c r="W3667">
        <v>-10.1</v>
      </c>
      <c r="X3667">
        <v>6.8</v>
      </c>
      <c r="AB3667">
        <v>1</v>
      </c>
    </row>
    <row r="3668" spans="1:28" x14ac:dyDescent="0.35">
      <c r="A3668">
        <v>2010</v>
      </c>
      <c r="B3668" t="s">
        <v>54</v>
      </c>
      <c r="C3668" t="s">
        <v>58</v>
      </c>
      <c r="D3668">
        <v>8</v>
      </c>
      <c r="E3668">
        <v>32</v>
      </c>
      <c r="F3668">
        <v>19685</v>
      </c>
      <c r="H3668">
        <v>11</v>
      </c>
      <c r="I3668">
        <v>41.5</v>
      </c>
      <c r="J3668">
        <v>0</v>
      </c>
      <c r="K3668">
        <v>0</v>
      </c>
      <c r="AB3668">
        <v>1</v>
      </c>
    </row>
    <row r="3669" spans="1:28" x14ac:dyDescent="0.35">
      <c r="A3669">
        <v>2010</v>
      </c>
      <c r="B3669" t="s">
        <v>54</v>
      </c>
      <c r="C3669" t="s">
        <v>59</v>
      </c>
      <c r="D3669">
        <v>9</v>
      </c>
      <c r="E3669">
        <v>59</v>
      </c>
      <c r="F3669">
        <v>18626</v>
      </c>
      <c r="G3669">
        <v>20811</v>
      </c>
      <c r="H3669">
        <v>3</v>
      </c>
      <c r="I3669">
        <v>5</v>
      </c>
      <c r="J3669">
        <v>4</v>
      </c>
      <c r="K3669">
        <v>6.7</v>
      </c>
      <c r="L3669">
        <v>1613</v>
      </c>
      <c r="P3669">
        <v>7.8</v>
      </c>
      <c r="Q3669">
        <v>5983</v>
      </c>
      <c r="S3669">
        <v>883</v>
      </c>
      <c r="U3669">
        <v>28.7</v>
      </c>
      <c r="V3669">
        <v>-4370</v>
      </c>
      <c r="W3669">
        <v>-20.9</v>
      </c>
      <c r="X3669">
        <v>15.6</v>
      </c>
      <c r="Y3669">
        <v>1</v>
      </c>
      <c r="Z3669">
        <v>1</v>
      </c>
      <c r="AB3669">
        <v>1</v>
      </c>
    </row>
    <row r="3670" spans="1:28" x14ac:dyDescent="0.35">
      <c r="A3670">
        <v>2010</v>
      </c>
      <c r="B3670" t="s">
        <v>54</v>
      </c>
      <c r="C3670" t="s">
        <v>60</v>
      </c>
      <c r="D3670">
        <v>11</v>
      </c>
      <c r="E3670">
        <v>539</v>
      </c>
      <c r="F3670">
        <v>26191</v>
      </c>
      <c r="G3670">
        <v>29872</v>
      </c>
      <c r="H3670">
        <v>46</v>
      </c>
      <c r="I3670">
        <v>8.5</v>
      </c>
      <c r="J3670">
        <v>43</v>
      </c>
      <c r="K3670">
        <v>8</v>
      </c>
      <c r="L3670">
        <v>8307</v>
      </c>
      <c r="M3670">
        <v>733</v>
      </c>
      <c r="N3670">
        <v>7574</v>
      </c>
      <c r="O3670">
        <v>2.5</v>
      </c>
      <c r="P3670">
        <v>27.8</v>
      </c>
      <c r="Q3670">
        <v>15668</v>
      </c>
      <c r="R3670">
        <v>8420</v>
      </c>
      <c r="S3670">
        <v>7248</v>
      </c>
      <c r="T3670">
        <v>28.2</v>
      </c>
      <c r="U3670">
        <v>52.5</v>
      </c>
      <c r="V3670">
        <v>-7361</v>
      </c>
      <c r="W3670">
        <v>-24.7</v>
      </c>
      <c r="X3670">
        <v>55.6</v>
      </c>
      <c r="Y3670">
        <v>1</v>
      </c>
      <c r="Z3670">
        <v>1</v>
      </c>
      <c r="AB3670">
        <v>1</v>
      </c>
    </row>
    <row r="3671" spans="1:28" x14ac:dyDescent="0.35">
      <c r="A3671">
        <v>2010</v>
      </c>
      <c r="B3671" t="s">
        <v>54</v>
      </c>
      <c r="C3671" t="s">
        <v>61</v>
      </c>
      <c r="D3671">
        <v>22</v>
      </c>
      <c r="E3671">
        <v>104</v>
      </c>
      <c r="F3671">
        <v>55893</v>
      </c>
      <c r="G3671">
        <v>60881</v>
      </c>
      <c r="H3671">
        <v>1</v>
      </c>
      <c r="I3671">
        <v>1</v>
      </c>
      <c r="J3671">
        <v>2</v>
      </c>
      <c r="K3671">
        <v>1.9</v>
      </c>
      <c r="L3671">
        <v>3937</v>
      </c>
      <c r="P3671">
        <v>6.5</v>
      </c>
      <c r="Q3671">
        <v>13912</v>
      </c>
      <c r="S3671">
        <v>7539</v>
      </c>
      <c r="U3671">
        <v>22.9</v>
      </c>
      <c r="V3671">
        <v>-9975</v>
      </c>
      <c r="W3671">
        <v>-16.399999999999999</v>
      </c>
      <c r="X3671">
        <v>13</v>
      </c>
      <c r="Y3671">
        <v>1</v>
      </c>
      <c r="Z3671">
        <v>1</v>
      </c>
      <c r="AB3671">
        <v>1</v>
      </c>
    </row>
    <row r="3672" spans="1:28" x14ac:dyDescent="0.35">
      <c r="A3672">
        <v>2010</v>
      </c>
      <c r="B3672" t="s">
        <v>54</v>
      </c>
      <c r="C3672" t="s">
        <v>62</v>
      </c>
      <c r="D3672">
        <v>83</v>
      </c>
      <c r="E3672">
        <v>2952</v>
      </c>
      <c r="F3672">
        <v>230623</v>
      </c>
      <c r="G3672">
        <v>231114</v>
      </c>
      <c r="H3672">
        <v>227</v>
      </c>
      <c r="I3672">
        <v>7.7</v>
      </c>
      <c r="J3672">
        <v>213</v>
      </c>
      <c r="K3672">
        <v>7.2</v>
      </c>
      <c r="L3672">
        <v>32729</v>
      </c>
      <c r="M3672">
        <v>6978</v>
      </c>
      <c r="N3672">
        <v>25751</v>
      </c>
      <c r="O3672">
        <v>3</v>
      </c>
      <c r="P3672">
        <v>14.2</v>
      </c>
      <c r="Q3672">
        <v>33712</v>
      </c>
      <c r="R3672">
        <v>8576</v>
      </c>
      <c r="S3672">
        <v>25136</v>
      </c>
      <c r="T3672">
        <v>3.7</v>
      </c>
      <c r="U3672">
        <v>14.6</v>
      </c>
      <c r="V3672">
        <v>-983</v>
      </c>
      <c r="W3672">
        <v>-0.4</v>
      </c>
      <c r="X3672">
        <v>28.4</v>
      </c>
      <c r="Y3672">
        <v>1</v>
      </c>
      <c r="Z3672">
        <v>1</v>
      </c>
      <c r="AB3672">
        <v>1</v>
      </c>
    </row>
    <row r="3673" spans="1:28" x14ac:dyDescent="0.35">
      <c r="A3673">
        <v>2010</v>
      </c>
      <c r="B3673" t="s">
        <v>54</v>
      </c>
      <c r="C3673" t="s">
        <v>63</v>
      </c>
      <c r="D3673">
        <v>113</v>
      </c>
      <c r="E3673">
        <v>4333</v>
      </c>
      <c r="F3673">
        <v>330542</v>
      </c>
      <c r="G3673">
        <v>330927</v>
      </c>
      <c r="H3673">
        <v>553</v>
      </c>
      <c r="I3673">
        <v>13.4</v>
      </c>
      <c r="J3673">
        <v>148</v>
      </c>
      <c r="K3673">
        <v>3.6</v>
      </c>
      <c r="L3673">
        <v>44688</v>
      </c>
      <c r="M3673">
        <v>17246</v>
      </c>
      <c r="N3673">
        <v>27442</v>
      </c>
      <c r="O3673">
        <v>5.2</v>
      </c>
      <c r="P3673">
        <v>13.5</v>
      </c>
      <c r="Q3673">
        <v>45460</v>
      </c>
      <c r="R3673">
        <v>12206</v>
      </c>
      <c r="S3673">
        <v>33254</v>
      </c>
      <c r="T3673">
        <v>3.7</v>
      </c>
      <c r="U3673">
        <v>13.7</v>
      </c>
      <c r="V3673">
        <v>-772</v>
      </c>
      <c r="W3673">
        <v>-0.2</v>
      </c>
      <c r="X3673">
        <v>27</v>
      </c>
      <c r="Y3673">
        <v>1</v>
      </c>
      <c r="Z3673">
        <v>1</v>
      </c>
      <c r="AB3673">
        <v>1</v>
      </c>
    </row>
    <row r="3674" spans="1:28" x14ac:dyDescent="0.35">
      <c r="A3674">
        <v>2010</v>
      </c>
      <c r="B3674" t="s">
        <v>54</v>
      </c>
      <c r="C3674" t="s">
        <v>64</v>
      </c>
      <c r="D3674">
        <v>105</v>
      </c>
      <c r="E3674">
        <v>3861</v>
      </c>
      <c r="F3674">
        <v>288573</v>
      </c>
      <c r="G3674">
        <v>296267</v>
      </c>
      <c r="H3674">
        <v>375</v>
      </c>
      <c r="I3674">
        <v>10</v>
      </c>
      <c r="J3674">
        <v>121</v>
      </c>
      <c r="K3674">
        <v>3.2</v>
      </c>
      <c r="L3674">
        <v>27034</v>
      </c>
      <c r="M3674">
        <v>5983</v>
      </c>
      <c r="N3674">
        <v>21051</v>
      </c>
      <c r="O3674">
        <v>2</v>
      </c>
      <c r="P3674">
        <v>9.1</v>
      </c>
      <c r="Q3674">
        <v>42421</v>
      </c>
      <c r="R3674">
        <v>12296</v>
      </c>
      <c r="S3674">
        <v>30125</v>
      </c>
      <c r="T3674">
        <v>4.2</v>
      </c>
      <c r="U3674">
        <v>14.3</v>
      </c>
      <c r="V3674">
        <v>-15387</v>
      </c>
      <c r="W3674">
        <v>-5.2</v>
      </c>
      <c r="X3674">
        <v>18.2</v>
      </c>
      <c r="Y3674">
        <v>1</v>
      </c>
      <c r="Z3674">
        <v>1</v>
      </c>
      <c r="AB3674">
        <v>1</v>
      </c>
    </row>
    <row r="3675" spans="1:28" x14ac:dyDescent="0.35">
      <c r="A3675">
        <v>2010</v>
      </c>
      <c r="B3675" t="s">
        <v>54</v>
      </c>
      <c r="C3675" t="s">
        <v>65</v>
      </c>
      <c r="D3675">
        <v>204</v>
      </c>
      <c r="E3675">
        <v>8478</v>
      </c>
      <c r="F3675">
        <v>677001</v>
      </c>
      <c r="G3675">
        <v>677871</v>
      </c>
      <c r="H3675">
        <v>563</v>
      </c>
      <c r="I3675">
        <v>6.7</v>
      </c>
      <c r="J3675">
        <v>383</v>
      </c>
      <c r="K3675">
        <v>4.5999999999999996</v>
      </c>
      <c r="L3675">
        <v>57110</v>
      </c>
      <c r="M3675">
        <v>18031</v>
      </c>
      <c r="N3675">
        <v>39079</v>
      </c>
      <c r="O3675">
        <v>2.7</v>
      </c>
      <c r="P3675">
        <v>8.4</v>
      </c>
      <c r="Q3675">
        <v>58852</v>
      </c>
      <c r="R3675">
        <v>10231</v>
      </c>
      <c r="S3675">
        <v>48621</v>
      </c>
      <c r="T3675">
        <v>1.5</v>
      </c>
      <c r="U3675">
        <v>8.6999999999999993</v>
      </c>
      <c r="V3675">
        <v>-1742</v>
      </c>
      <c r="W3675">
        <v>-0.3</v>
      </c>
      <c r="X3675">
        <v>16.8</v>
      </c>
      <c r="AB3675">
        <v>0</v>
      </c>
    </row>
    <row r="3676" spans="1:28" x14ac:dyDescent="0.35">
      <c r="A3676">
        <v>2010</v>
      </c>
      <c r="B3676" t="s">
        <v>54</v>
      </c>
      <c r="C3676" t="s">
        <v>66</v>
      </c>
      <c r="D3676">
        <v>327</v>
      </c>
      <c r="E3676">
        <v>25053</v>
      </c>
      <c r="F3676">
        <v>994095</v>
      </c>
      <c r="G3676">
        <v>994721</v>
      </c>
      <c r="H3676">
        <v>1859</v>
      </c>
      <c r="I3676">
        <v>7.6</v>
      </c>
      <c r="J3676">
        <v>907</v>
      </c>
      <c r="K3676">
        <v>3.7</v>
      </c>
      <c r="L3676">
        <v>100203</v>
      </c>
      <c r="M3676">
        <v>34458</v>
      </c>
      <c r="N3676">
        <v>65745</v>
      </c>
      <c r="O3676">
        <v>3.5</v>
      </c>
      <c r="P3676">
        <v>10.1</v>
      </c>
      <c r="Q3676">
        <v>101455</v>
      </c>
      <c r="R3676">
        <v>16916</v>
      </c>
      <c r="S3676">
        <v>84539</v>
      </c>
      <c r="T3676">
        <v>1.7</v>
      </c>
      <c r="U3676">
        <v>10.199999999999999</v>
      </c>
      <c r="V3676">
        <v>-1252</v>
      </c>
      <c r="W3676">
        <v>-0.1</v>
      </c>
      <c r="X3676">
        <v>20.2</v>
      </c>
      <c r="AB3676">
        <v>0</v>
      </c>
    </row>
    <row r="3677" spans="1:28" x14ac:dyDescent="0.35">
      <c r="A3677">
        <v>2010</v>
      </c>
      <c r="B3677" t="s">
        <v>54</v>
      </c>
      <c r="C3677" t="s">
        <v>45</v>
      </c>
      <c r="D3677">
        <v>1123</v>
      </c>
      <c r="E3677">
        <v>69981</v>
      </c>
      <c r="F3677">
        <v>3410185</v>
      </c>
      <c r="G3677">
        <v>3442334</v>
      </c>
      <c r="H3677">
        <v>4345</v>
      </c>
      <c r="I3677">
        <v>6.3</v>
      </c>
      <c r="J3677">
        <v>3373</v>
      </c>
      <c r="K3677">
        <v>4.9000000000000004</v>
      </c>
      <c r="L3677">
        <v>298392</v>
      </c>
      <c r="M3677">
        <v>92297</v>
      </c>
      <c r="N3677">
        <v>206095</v>
      </c>
      <c r="O3677">
        <v>2.7</v>
      </c>
      <c r="P3677">
        <v>8.6999999999999993</v>
      </c>
      <c r="Q3677">
        <v>362691</v>
      </c>
      <c r="R3677">
        <v>61055</v>
      </c>
      <c r="S3677">
        <v>301636</v>
      </c>
      <c r="T3677">
        <v>1.8</v>
      </c>
      <c r="U3677">
        <v>10.5</v>
      </c>
      <c r="V3677">
        <v>-64299</v>
      </c>
      <c r="W3677">
        <v>-1.8</v>
      </c>
      <c r="X3677">
        <v>17.399999999999999</v>
      </c>
      <c r="AB3677">
        <v>0</v>
      </c>
    </row>
    <row r="3678" spans="1:28" x14ac:dyDescent="0.35">
      <c r="A3678">
        <v>2010</v>
      </c>
      <c r="B3678" t="s">
        <v>55</v>
      </c>
      <c r="C3678" t="s">
        <v>57</v>
      </c>
      <c r="D3678">
        <v>21</v>
      </c>
      <c r="E3678">
        <v>21</v>
      </c>
      <c r="F3678">
        <v>29488</v>
      </c>
      <c r="G3678">
        <v>21769</v>
      </c>
      <c r="H3678">
        <v>0</v>
      </c>
      <c r="I3678">
        <v>0</v>
      </c>
      <c r="J3678">
        <v>0</v>
      </c>
      <c r="K3678">
        <v>0</v>
      </c>
      <c r="L3678">
        <v>15517</v>
      </c>
      <c r="M3678">
        <v>0</v>
      </c>
      <c r="N3678">
        <v>15517</v>
      </c>
      <c r="O3678">
        <v>0</v>
      </c>
      <c r="P3678">
        <v>71.3</v>
      </c>
      <c r="Q3678">
        <v>78</v>
      </c>
      <c r="R3678">
        <v>0</v>
      </c>
      <c r="S3678">
        <v>78</v>
      </c>
      <c r="T3678">
        <v>0</v>
      </c>
      <c r="U3678">
        <v>0.4</v>
      </c>
      <c r="V3678">
        <v>15439</v>
      </c>
      <c r="W3678">
        <v>70.900000000000006</v>
      </c>
      <c r="X3678">
        <v>0.8</v>
      </c>
      <c r="AB3678">
        <v>0</v>
      </c>
    </row>
    <row r="3679" spans="1:28" x14ac:dyDescent="0.35">
      <c r="A3679">
        <v>2010</v>
      </c>
      <c r="B3679" t="s">
        <v>55</v>
      </c>
      <c r="C3679" t="s">
        <v>58</v>
      </c>
      <c r="D3679">
        <v>11</v>
      </c>
      <c r="E3679">
        <v>21</v>
      </c>
      <c r="H3679">
        <v>2</v>
      </c>
      <c r="I3679">
        <v>9.5</v>
      </c>
      <c r="J3679">
        <v>4</v>
      </c>
      <c r="K3679">
        <v>19</v>
      </c>
      <c r="AB3679">
        <v>1</v>
      </c>
    </row>
    <row r="3680" spans="1:28" x14ac:dyDescent="0.35">
      <c r="A3680">
        <v>2010</v>
      </c>
      <c r="B3680" t="s">
        <v>55</v>
      </c>
      <c r="C3680" t="s">
        <v>59</v>
      </c>
      <c r="D3680">
        <v>9</v>
      </c>
      <c r="E3680">
        <v>44</v>
      </c>
      <c r="H3680">
        <v>0</v>
      </c>
      <c r="I3680">
        <v>0</v>
      </c>
      <c r="J3680">
        <v>0</v>
      </c>
      <c r="K3680">
        <v>0</v>
      </c>
      <c r="M3680">
        <v>0</v>
      </c>
      <c r="AB3680">
        <v>1</v>
      </c>
    </row>
    <row r="3681" spans="1:28" x14ac:dyDescent="0.35">
      <c r="A3681">
        <v>2010</v>
      </c>
      <c r="B3681" t="s">
        <v>55</v>
      </c>
      <c r="C3681" t="s">
        <v>60</v>
      </c>
      <c r="D3681">
        <v>5</v>
      </c>
      <c r="E3681">
        <v>11</v>
      </c>
      <c r="H3681">
        <v>0</v>
      </c>
      <c r="I3681">
        <v>0</v>
      </c>
      <c r="J3681">
        <v>1</v>
      </c>
      <c r="K3681">
        <v>8.6999999999999993</v>
      </c>
      <c r="M3681">
        <v>0</v>
      </c>
      <c r="AB3681">
        <v>1</v>
      </c>
    </row>
    <row r="3682" spans="1:28" x14ac:dyDescent="0.35">
      <c r="A3682">
        <v>2010</v>
      </c>
      <c r="B3682" t="s">
        <v>55</v>
      </c>
      <c r="C3682" t="s">
        <v>61</v>
      </c>
      <c r="D3682">
        <v>8</v>
      </c>
      <c r="E3682">
        <v>76</v>
      </c>
      <c r="H3682">
        <v>0</v>
      </c>
      <c r="I3682">
        <v>0</v>
      </c>
      <c r="J3682">
        <v>2</v>
      </c>
      <c r="K3682">
        <v>2.6</v>
      </c>
      <c r="M3682">
        <v>0</v>
      </c>
      <c r="AB3682">
        <v>1</v>
      </c>
    </row>
    <row r="3683" spans="1:28" x14ac:dyDescent="0.35">
      <c r="A3683">
        <v>2010</v>
      </c>
      <c r="B3683" t="s">
        <v>55</v>
      </c>
      <c r="C3683" t="s">
        <v>62</v>
      </c>
      <c r="D3683">
        <v>32</v>
      </c>
      <c r="E3683">
        <v>1082</v>
      </c>
      <c r="F3683">
        <v>140610</v>
      </c>
      <c r="G3683">
        <v>134172</v>
      </c>
      <c r="H3683">
        <v>14</v>
      </c>
      <c r="I3683">
        <v>1.3</v>
      </c>
      <c r="J3683">
        <v>49</v>
      </c>
      <c r="K3683">
        <v>4.5</v>
      </c>
      <c r="L3683">
        <v>28924</v>
      </c>
      <c r="P3683">
        <v>21.6</v>
      </c>
      <c r="Q3683">
        <v>16047</v>
      </c>
      <c r="R3683">
        <v>1938</v>
      </c>
      <c r="S3683">
        <v>14109</v>
      </c>
      <c r="T3683">
        <v>1.4</v>
      </c>
      <c r="U3683">
        <v>12</v>
      </c>
      <c r="V3683">
        <v>12877</v>
      </c>
      <c r="W3683">
        <v>9.6</v>
      </c>
      <c r="X3683">
        <v>24</v>
      </c>
      <c r="AB3683">
        <v>1</v>
      </c>
    </row>
    <row r="3684" spans="1:28" x14ac:dyDescent="0.35">
      <c r="A3684">
        <v>2010</v>
      </c>
      <c r="B3684" t="s">
        <v>55</v>
      </c>
      <c r="C3684" t="s">
        <v>63</v>
      </c>
      <c r="D3684">
        <v>49</v>
      </c>
      <c r="E3684">
        <v>2367</v>
      </c>
      <c r="F3684">
        <v>238200</v>
      </c>
      <c r="G3684">
        <v>242659</v>
      </c>
      <c r="H3684">
        <v>214</v>
      </c>
      <c r="I3684">
        <v>9</v>
      </c>
      <c r="J3684">
        <v>233</v>
      </c>
      <c r="K3684">
        <v>9.8000000000000007</v>
      </c>
      <c r="L3684">
        <v>23622</v>
      </c>
      <c r="M3684">
        <v>6477</v>
      </c>
      <c r="N3684">
        <v>17145</v>
      </c>
      <c r="O3684">
        <v>2.7</v>
      </c>
      <c r="P3684">
        <v>9.6999999999999993</v>
      </c>
      <c r="Q3684">
        <v>32539</v>
      </c>
      <c r="R3684">
        <v>4475</v>
      </c>
      <c r="S3684">
        <v>28064</v>
      </c>
      <c r="T3684">
        <v>1.8</v>
      </c>
      <c r="U3684">
        <v>13.4</v>
      </c>
      <c r="V3684">
        <v>-8917</v>
      </c>
      <c r="W3684">
        <v>-3.7</v>
      </c>
      <c r="X3684">
        <v>19.399999999999999</v>
      </c>
      <c r="AB3684">
        <v>0</v>
      </c>
    </row>
    <row r="3685" spans="1:28" x14ac:dyDescent="0.35">
      <c r="A3685">
        <v>2010</v>
      </c>
      <c r="B3685" t="s">
        <v>55</v>
      </c>
      <c r="C3685" t="s">
        <v>64</v>
      </c>
      <c r="D3685">
        <v>56</v>
      </c>
      <c r="E3685">
        <v>8224</v>
      </c>
      <c r="F3685">
        <v>340578</v>
      </c>
      <c r="G3685">
        <v>341906</v>
      </c>
      <c r="H3685">
        <v>985</v>
      </c>
      <c r="I3685">
        <v>12.4</v>
      </c>
      <c r="J3685">
        <v>477</v>
      </c>
      <c r="K3685">
        <v>6</v>
      </c>
      <c r="L3685">
        <v>50490</v>
      </c>
      <c r="M3685">
        <v>19701</v>
      </c>
      <c r="N3685">
        <v>30789</v>
      </c>
      <c r="O3685">
        <v>5.8</v>
      </c>
      <c r="P3685">
        <v>14.8</v>
      </c>
      <c r="Q3685">
        <v>53145</v>
      </c>
      <c r="R3685">
        <v>4769</v>
      </c>
      <c r="S3685">
        <v>48376</v>
      </c>
      <c r="T3685">
        <v>1.4</v>
      </c>
      <c r="U3685">
        <v>15.5</v>
      </c>
      <c r="V3685">
        <v>-2655</v>
      </c>
      <c r="W3685">
        <v>-0.7</v>
      </c>
      <c r="X3685">
        <v>29.6</v>
      </c>
      <c r="AB3685">
        <v>0</v>
      </c>
    </row>
    <row r="3686" spans="1:28" x14ac:dyDescent="0.35">
      <c r="A3686">
        <v>2010</v>
      </c>
      <c r="B3686" t="s">
        <v>55</v>
      </c>
      <c r="C3686" t="s">
        <v>65</v>
      </c>
      <c r="D3686">
        <v>102</v>
      </c>
      <c r="E3686">
        <v>5259</v>
      </c>
      <c r="F3686">
        <v>535811</v>
      </c>
      <c r="G3686">
        <v>536977</v>
      </c>
      <c r="H3686">
        <v>393</v>
      </c>
      <c r="I3686">
        <v>7.6</v>
      </c>
      <c r="J3686">
        <v>172</v>
      </c>
      <c r="K3686">
        <v>3.3</v>
      </c>
      <c r="L3686">
        <v>42789</v>
      </c>
      <c r="M3686">
        <v>15952</v>
      </c>
      <c r="N3686">
        <v>26837</v>
      </c>
      <c r="O3686">
        <v>3</v>
      </c>
      <c r="P3686">
        <v>8</v>
      </c>
      <c r="Q3686">
        <v>45122</v>
      </c>
      <c r="R3686">
        <v>10760</v>
      </c>
      <c r="S3686">
        <v>34362</v>
      </c>
      <c r="T3686">
        <v>2</v>
      </c>
      <c r="U3686">
        <v>8.4</v>
      </c>
      <c r="V3686">
        <v>-2333</v>
      </c>
      <c r="W3686">
        <v>-0.4</v>
      </c>
      <c r="X3686">
        <v>16</v>
      </c>
      <c r="AB3686">
        <v>0</v>
      </c>
    </row>
    <row r="3687" spans="1:28" x14ac:dyDescent="0.35">
      <c r="A3687">
        <v>2010</v>
      </c>
      <c r="B3687" t="s">
        <v>55</v>
      </c>
      <c r="C3687" t="s">
        <v>66</v>
      </c>
      <c r="D3687">
        <v>189</v>
      </c>
      <c r="E3687">
        <v>19162</v>
      </c>
      <c r="F3687">
        <v>1027731</v>
      </c>
      <c r="G3687">
        <v>1040745</v>
      </c>
      <c r="H3687">
        <v>1410</v>
      </c>
      <c r="I3687">
        <v>7.5</v>
      </c>
      <c r="J3687">
        <v>834</v>
      </c>
      <c r="K3687">
        <v>4.4000000000000004</v>
      </c>
      <c r="L3687">
        <v>101152</v>
      </c>
      <c r="M3687">
        <v>32667</v>
      </c>
      <c r="N3687">
        <v>68485</v>
      </c>
      <c r="O3687">
        <v>3.1</v>
      </c>
      <c r="P3687">
        <v>9.6999999999999993</v>
      </c>
      <c r="Q3687">
        <v>127179</v>
      </c>
      <c r="R3687">
        <v>27847</v>
      </c>
      <c r="S3687">
        <v>99332</v>
      </c>
      <c r="T3687">
        <v>2.7</v>
      </c>
      <c r="U3687">
        <v>12.2</v>
      </c>
      <c r="V3687">
        <v>-26027</v>
      </c>
      <c r="W3687">
        <v>-2.5</v>
      </c>
      <c r="X3687">
        <v>19.399999999999999</v>
      </c>
      <c r="AB3687">
        <v>0</v>
      </c>
    </row>
    <row r="3688" spans="1:28" x14ac:dyDescent="0.35">
      <c r="A3688">
        <v>2010</v>
      </c>
      <c r="B3688" t="s">
        <v>55</v>
      </c>
      <c r="C3688" t="s">
        <v>45</v>
      </c>
      <c r="D3688">
        <v>683</v>
      </c>
      <c r="E3688">
        <v>79215</v>
      </c>
      <c r="F3688">
        <v>3882823</v>
      </c>
      <c r="G3688">
        <v>3933936</v>
      </c>
      <c r="H3688">
        <v>4691</v>
      </c>
      <c r="I3688">
        <v>6</v>
      </c>
      <c r="J3688">
        <v>3610</v>
      </c>
      <c r="K3688">
        <v>4.5999999999999996</v>
      </c>
      <c r="L3688">
        <v>365754</v>
      </c>
      <c r="M3688">
        <v>99371</v>
      </c>
      <c r="N3688">
        <v>266383</v>
      </c>
      <c r="O3688">
        <v>2.5</v>
      </c>
      <c r="P3688">
        <v>9.3000000000000007</v>
      </c>
      <c r="Q3688">
        <v>467980</v>
      </c>
      <c r="R3688">
        <v>86707</v>
      </c>
      <c r="S3688">
        <v>381273</v>
      </c>
      <c r="T3688">
        <v>2.2000000000000002</v>
      </c>
      <c r="U3688">
        <v>11.9</v>
      </c>
      <c r="V3688">
        <v>-102226</v>
      </c>
      <c r="W3688">
        <v>-2.6</v>
      </c>
      <c r="X3688">
        <v>18.600000000000001</v>
      </c>
      <c r="AB3688">
        <v>0</v>
      </c>
    </row>
    <row r="3689" spans="1:28" x14ac:dyDescent="0.35">
      <c r="A3689">
        <v>2010</v>
      </c>
      <c r="B3689" t="s">
        <v>56</v>
      </c>
      <c r="C3689" t="s">
        <v>44</v>
      </c>
      <c r="D3689">
        <v>1</v>
      </c>
      <c r="E3689">
        <v>7</v>
      </c>
      <c r="H3689">
        <v>7</v>
      </c>
      <c r="I3689">
        <v>200</v>
      </c>
      <c r="J3689">
        <v>0</v>
      </c>
      <c r="K3689">
        <v>0</v>
      </c>
      <c r="AB3689">
        <v>1</v>
      </c>
    </row>
    <row r="3690" spans="1:28" x14ac:dyDescent="0.35">
      <c r="A3690">
        <v>2010</v>
      </c>
      <c r="B3690" t="s">
        <v>56</v>
      </c>
      <c r="C3690" t="s">
        <v>57</v>
      </c>
      <c r="D3690">
        <v>3</v>
      </c>
      <c r="E3690">
        <v>3</v>
      </c>
      <c r="G3690">
        <v>195</v>
      </c>
      <c r="H3690">
        <v>0</v>
      </c>
      <c r="I3690">
        <v>0</v>
      </c>
      <c r="J3690">
        <v>2</v>
      </c>
      <c r="K3690">
        <v>50</v>
      </c>
      <c r="L3690">
        <v>19</v>
      </c>
      <c r="M3690">
        <v>0</v>
      </c>
      <c r="N3690">
        <v>19</v>
      </c>
      <c r="O3690">
        <v>0</v>
      </c>
      <c r="P3690">
        <v>9.6999999999999993</v>
      </c>
      <c r="Q3690">
        <v>112</v>
      </c>
      <c r="S3690">
        <v>92</v>
      </c>
      <c r="U3690">
        <v>57.4</v>
      </c>
      <c r="V3690">
        <v>-93</v>
      </c>
      <c r="W3690">
        <v>-47.7</v>
      </c>
      <c r="X3690">
        <v>19.399999999999999</v>
      </c>
      <c r="AB3690">
        <v>1</v>
      </c>
    </row>
    <row r="3691" spans="1:28" x14ac:dyDescent="0.35">
      <c r="A3691">
        <v>2010</v>
      </c>
      <c r="B3691" t="s">
        <v>56</v>
      </c>
      <c r="C3691" t="s">
        <v>58</v>
      </c>
      <c r="D3691">
        <v>3</v>
      </c>
      <c r="E3691">
        <v>3</v>
      </c>
      <c r="G3691">
        <v>148</v>
      </c>
      <c r="H3691">
        <v>0</v>
      </c>
      <c r="I3691">
        <v>0</v>
      </c>
      <c r="J3691">
        <v>1</v>
      </c>
      <c r="K3691">
        <v>28.6</v>
      </c>
      <c r="L3691">
        <v>106</v>
      </c>
      <c r="M3691">
        <v>0</v>
      </c>
      <c r="N3691">
        <v>106</v>
      </c>
      <c r="O3691">
        <v>0</v>
      </c>
      <c r="P3691">
        <v>71.599999999999994</v>
      </c>
      <c r="Q3691">
        <v>50</v>
      </c>
      <c r="S3691">
        <v>2</v>
      </c>
      <c r="U3691">
        <v>33.799999999999997</v>
      </c>
      <c r="V3691">
        <v>56</v>
      </c>
      <c r="W3691">
        <v>37.799999999999997</v>
      </c>
      <c r="X3691">
        <v>67.599999999999994</v>
      </c>
      <c r="AB3691">
        <v>1</v>
      </c>
    </row>
    <row r="3692" spans="1:28" x14ac:dyDescent="0.35">
      <c r="A3692">
        <v>2010</v>
      </c>
      <c r="B3692" t="s">
        <v>56</v>
      </c>
      <c r="C3692" t="s">
        <v>59</v>
      </c>
      <c r="D3692">
        <v>8</v>
      </c>
      <c r="E3692">
        <v>18</v>
      </c>
      <c r="H3692">
        <v>0</v>
      </c>
      <c r="I3692">
        <v>0</v>
      </c>
      <c r="J3692">
        <v>0</v>
      </c>
      <c r="K3692">
        <v>0</v>
      </c>
      <c r="M3692">
        <v>0</v>
      </c>
      <c r="AB3692">
        <v>1</v>
      </c>
    </row>
    <row r="3693" spans="1:28" x14ac:dyDescent="0.35">
      <c r="A3693">
        <v>2010</v>
      </c>
      <c r="B3693" t="s">
        <v>56</v>
      </c>
      <c r="C3693" t="s">
        <v>60</v>
      </c>
      <c r="D3693">
        <v>11</v>
      </c>
      <c r="E3693">
        <v>25</v>
      </c>
      <c r="H3693">
        <v>0</v>
      </c>
      <c r="I3693">
        <v>0</v>
      </c>
      <c r="J3693">
        <v>1</v>
      </c>
      <c r="K3693">
        <v>3.9</v>
      </c>
      <c r="M3693">
        <v>0</v>
      </c>
      <c r="AB3693">
        <v>1</v>
      </c>
    </row>
    <row r="3694" spans="1:28" x14ac:dyDescent="0.35">
      <c r="A3694">
        <v>2010</v>
      </c>
      <c r="B3694" t="s">
        <v>56</v>
      </c>
      <c r="C3694" t="s">
        <v>61</v>
      </c>
      <c r="D3694">
        <v>6</v>
      </c>
      <c r="E3694">
        <v>9</v>
      </c>
      <c r="H3694">
        <v>0</v>
      </c>
      <c r="I3694">
        <v>0</v>
      </c>
      <c r="J3694">
        <v>2</v>
      </c>
      <c r="K3694">
        <v>20</v>
      </c>
      <c r="M3694">
        <v>0</v>
      </c>
      <c r="AB3694">
        <v>1</v>
      </c>
    </row>
    <row r="3695" spans="1:28" x14ac:dyDescent="0.35">
      <c r="A3695">
        <v>2010</v>
      </c>
      <c r="B3695" t="s">
        <v>56</v>
      </c>
      <c r="C3695" t="s">
        <v>62</v>
      </c>
      <c r="D3695">
        <v>35</v>
      </c>
      <c r="E3695">
        <v>581</v>
      </c>
      <c r="F3695">
        <v>110729</v>
      </c>
      <c r="G3695">
        <v>107988</v>
      </c>
      <c r="H3695">
        <v>31</v>
      </c>
      <c r="I3695">
        <v>5.4</v>
      </c>
      <c r="J3695">
        <v>8</v>
      </c>
      <c r="K3695">
        <v>1.4</v>
      </c>
      <c r="L3695">
        <v>20780</v>
      </c>
      <c r="P3695">
        <v>19.2</v>
      </c>
      <c r="Q3695">
        <v>15297</v>
      </c>
      <c r="R3695">
        <v>430</v>
      </c>
      <c r="S3695">
        <v>14867</v>
      </c>
      <c r="T3695">
        <v>0.4</v>
      </c>
      <c r="U3695">
        <v>14.2</v>
      </c>
      <c r="V3695">
        <v>5483</v>
      </c>
      <c r="W3695">
        <v>5</v>
      </c>
      <c r="X3695">
        <v>28.4</v>
      </c>
      <c r="AB3695">
        <v>1</v>
      </c>
    </row>
    <row r="3696" spans="1:28" x14ac:dyDescent="0.35">
      <c r="A3696">
        <v>2010</v>
      </c>
      <c r="B3696" t="s">
        <v>56</v>
      </c>
      <c r="C3696" t="s">
        <v>63</v>
      </c>
      <c r="D3696">
        <v>48</v>
      </c>
      <c r="E3696">
        <v>4348</v>
      </c>
      <c r="F3696">
        <v>336713</v>
      </c>
      <c r="G3696">
        <v>332092</v>
      </c>
      <c r="H3696">
        <v>528</v>
      </c>
      <c r="I3696">
        <v>12.5</v>
      </c>
      <c r="J3696">
        <v>296</v>
      </c>
      <c r="K3696">
        <v>7</v>
      </c>
      <c r="L3696">
        <v>53451</v>
      </c>
      <c r="M3696">
        <v>27596</v>
      </c>
      <c r="N3696">
        <v>25855</v>
      </c>
      <c r="O3696">
        <v>8.3000000000000007</v>
      </c>
      <c r="P3696">
        <v>16.100000000000001</v>
      </c>
      <c r="Q3696">
        <v>44210</v>
      </c>
      <c r="R3696">
        <v>10064</v>
      </c>
      <c r="S3696">
        <v>34146</v>
      </c>
      <c r="T3696">
        <v>3</v>
      </c>
      <c r="U3696">
        <v>13.3</v>
      </c>
      <c r="V3696">
        <v>9241</v>
      </c>
      <c r="W3696">
        <v>2.8</v>
      </c>
      <c r="X3696">
        <v>26.6</v>
      </c>
      <c r="AB3696">
        <v>0</v>
      </c>
    </row>
    <row r="3697" spans="1:28" x14ac:dyDescent="0.35">
      <c r="A3697">
        <v>2010</v>
      </c>
      <c r="B3697" t="s">
        <v>56</v>
      </c>
      <c r="C3697" t="s">
        <v>64</v>
      </c>
      <c r="D3697">
        <v>53</v>
      </c>
      <c r="E3697">
        <v>12748</v>
      </c>
      <c r="F3697">
        <v>644539</v>
      </c>
      <c r="G3697">
        <v>644406</v>
      </c>
      <c r="H3697">
        <v>860</v>
      </c>
      <c r="I3697">
        <v>6.8</v>
      </c>
      <c r="J3697">
        <v>584</v>
      </c>
      <c r="K3697">
        <v>4.5999999999999996</v>
      </c>
      <c r="L3697">
        <v>89905</v>
      </c>
      <c r="M3697">
        <v>21633</v>
      </c>
      <c r="N3697">
        <v>68272</v>
      </c>
      <c r="O3697">
        <v>3.4</v>
      </c>
      <c r="P3697">
        <v>14</v>
      </c>
      <c r="Q3697">
        <v>89639</v>
      </c>
      <c r="R3697">
        <v>24019</v>
      </c>
      <c r="S3697">
        <v>65620</v>
      </c>
      <c r="T3697">
        <v>3.7</v>
      </c>
      <c r="U3697">
        <v>13.9</v>
      </c>
      <c r="V3697">
        <v>266</v>
      </c>
      <c r="W3697">
        <v>0.1</v>
      </c>
      <c r="X3697">
        <v>27.8</v>
      </c>
      <c r="AB3697">
        <v>0</v>
      </c>
    </row>
    <row r="3698" spans="1:28" x14ac:dyDescent="0.35">
      <c r="A3698">
        <v>2010</v>
      </c>
      <c r="B3698" t="s">
        <v>56</v>
      </c>
      <c r="C3698" t="s">
        <v>65</v>
      </c>
      <c r="D3698">
        <v>95</v>
      </c>
      <c r="E3698">
        <v>31389</v>
      </c>
      <c r="F3698">
        <v>1443833</v>
      </c>
      <c r="G3698">
        <v>1447346</v>
      </c>
      <c r="H3698">
        <v>3050</v>
      </c>
      <c r="I3698">
        <v>10.1</v>
      </c>
      <c r="J3698">
        <v>706</v>
      </c>
      <c r="K3698">
        <v>2.2999999999999998</v>
      </c>
      <c r="L3698">
        <v>179809</v>
      </c>
      <c r="M3698">
        <v>71538</v>
      </c>
      <c r="N3698">
        <v>108271</v>
      </c>
      <c r="O3698">
        <v>4.9000000000000004</v>
      </c>
      <c r="P3698">
        <v>12.4</v>
      </c>
      <c r="Q3698">
        <v>186835</v>
      </c>
      <c r="R3698">
        <v>30421</v>
      </c>
      <c r="S3698">
        <v>156414</v>
      </c>
      <c r="T3698">
        <v>2.1</v>
      </c>
      <c r="U3698">
        <v>12.9</v>
      </c>
      <c r="V3698">
        <v>-7026</v>
      </c>
      <c r="W3698">
        <v>-0.5</v>
      </c>
      <c r="X3698">
        <v>24.8</v>
      </c>
      <c r="AB3698">
        <v>0</v>
      </c>
    </row>
    <row r="3699" spans="1:28" x14ac:dyDescent="0.35">
      <c r="A3699">
        <v>2010</v>
      </c>
      <c r="B3699" t="s">
        <v>56</v>
      </c>
      <c r="C3699" t="s">
        <v>66</v>
      </c>
      <c r="D3699">
        <v>144</v>
      </c>
      <c r="E3699">
        <v>57492</v>
      </c>
      <c r="F3699">
        <v>3193193</v>
      </c>
      <c r="G3699">
        <v>3140790</v>
      </c>
      <c r="H3699">
        <v>4641</v>
      </c>
      <c r="I3699">
        <v>8.1999999999999993</v>
      </c>
      <c r="J3699">
        <v>3527</v>
      </c>
      <c r="K3699">
        <v>6.2</v>
      </c>
      <c r="L3699">
        <v>406040</v>
      </c>
      <c r="M3699">
        <v>120629</v>
      </c>
      <c r="N3699">
        <v>285411</v>
      </c>
      <c r="O3699">
        <v>3.8</v>
      </c>
      <c r="P3699">
        <v>12.9</v>
      </c>
      <c r="Q3699">
        <v>301233</v>
      </c>
      <c r="R3699">
        <v>70535</v>
      </c>
      <c r="S3699">
        <v>230698</v>
      </c>
      <c r="T3699">
        <v>2.2000000000000002</v>
      </c>
      <c r="U3699">
        <v>9.6</v>
      </c>
      <c r="V3699">
        <v>104807</v>
      </c>
      <c r="W3699">
        <v>3.3</v>
      </c>
      <c r="X3699">
        <v>19.2</v>
      </c>
      <c r="AB3699">
        <v>0</v>
      </c>
    </row>
    <row r="3700" spans="1:28" x14ac:dyDescent="0.35">
      <c r="A3700">
        <v>2010</v>
      </c>
      <c r="B3700" t="s">
        <v>56</v>
      </c>
      <c r="C3700" t="s">
        <v>45</v>
      </c>
      <c r="D3700">
        <v>777</v>
      </c>
      <c r="E3700">
        <v>523907</v>
      </c>
      <c r="F3700">
        <v>24154894</v>
      </c>
      <c r="G3700">
        <v>24410033</v>
      </c>
      <c r="H3700">
        <v>36401</v>
      </c>
      <c r="I3700">
        <v>6.9</v>
      </c>
      <c r="J3700">
        <v>36135</v>
      </c>
      <c r="K3700">
        <v>6.9</v>
      </c>
      <c r="L3700">
        <v>2205344</v>
      </c>
      <c r="M3700">
        <v>680881</v>
      </c>
      <c r="N3700">
        <v>1524463</v>
      </c>
      <c r="O3700">
        <v>2.8</v>
      </c>
      <c r="P3700">
        <v>9</v>
      </c>
      <c r="Q3700">
        <v>2715623</v>
      </c>
      <c r="R3700">
        <v>608740</v>
      </c>
      <c r="S3700">
        <v>2106883</v>
      </c>
      <c r="T3700">
        <v>2.5</v>
      </c>
      <c r="U3700">
        <v>11.1</v>
      </c>
      <c r="V3700">
        <v>-510279</v>
      </c>
      <c r="W3700">
        <v>-2.1</v>
      </c>
      <c r="X3700">
        <v>18</v>
      </c>
      <c r="AB3700">
        <v>0</v>
      </c>
    </row>
    <row r="3701" spans="1:28" x14ac:dyDescent="0.35">
      <c r="A3701">
        <v>2011</v>
      </c>
      <c r="B3701" t="s">
        <v>43</v>
      </c>
      <c r="C3701" t="s">
        <v>44</v>
      </c>
      <c r="D3701">
        <v>345552</v>
      </c>
      <c r="E3701">
        <v>345777</v>
      </c>
      <c r="F3701">
        <v>826636</v>
      </c>
      <c r="G3701">
        <v>417958</v>
      </c>
      <c r="H3701">
        <v>340948</v>
      </c>
      <c r="I3701">
        <v>197.2</v>
      </c>
      <c r="J3701">
        <v>0</v>
      </c>
      <c r="K3701">
        <v>0</v>
      </c>
      <c r="L3701">
        <v>817357</v>
      </c>
      <c r="M3701">
        <v>817357</v>
      </c>
      <c r="N3701">
        <v>0</v>
      </c>
      <c r="O3701">
        <v>195.6</v>
      </c>
      <c r="P3701">
        <v>195.6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817357</v>
      </c>
      <c r="W3701">
        <v>195.6</v>
      </c>
      <c r="X3701">
        <v>0</v>
      </c>
      <c r="AB3701">
        <v>0</v>
      </c>
    </row>
    <row r="3702" spans="1:28" x14ac:dyDescent="0.35">
      <c r="A3702">
        <v>2011</v>
      </c>
      <c r="B3702" t="s">
        <v>43</v>
      </c>
      <c r="C3702" t="s">
        <v>57</v>
      </c>
      <c r="D3702">
        <v>192529</v>
      </c>
      <c r="E3702">
        <v>192579</v>
      </c>
      <c r="F3702">
        <v>387118</v>
      </c>
      <c r="G3702">
        <v>454889</v>
      </c>
      <c r="H3702">
        <v>41</v>
      </c>
      <c r="I3702">
        <v>0</v>
      </c>
      <c r="J3702">
        <v>81266</v>
      </c>
      <c r="K3702">
        <v>34.200000000000003</v>
      </c>
      <c r="L3702">
        <v>81145</v>
      </c>
      <c r="M3702">
        <v>62</v>
      </c>
      <c r="N3702">
        <v>81083</v>
      </c>
      <c r="O3702">
        <v>0</v>
      </c>
      <c r="P3702">
        <v>17.8</v>
      </c>
      <c r="Q3702">
        <v>216687</v>
      </c>
      <c r="R3702">
        <v>165320</v>
      </c>
      <c r="S3702">
        <v>51367</v>
      </c>
      <c r="T3702">
        <v>36.299999999999997</v>
      </c>
      <c r="U3702">
        <v>47.6</v>
      </c>
      <c r="V3702">
        <v>-135542</v>
      </c>
      <c r="W3702">
        <v>-29.8</v>
      </c>
      <c r="X3702">
        <v>35.6</v>
      </c>
      <c r="Y3702">
        <v>61097</v>
      </c>
      <c r="Z3702">
        <v>61097</v>
      </c>
      <c r="AA3702">
        <v>128942</v>
      </c>
      <c r="AB3702">
        <v>0</v>
      </c>
    </row>
    <row r="3703" spans="1:28" x14ac:dyDescent="0.35">
      <c r="A3703">
        <v>2011</v>
      </c>
      <c r="B3703" t="s">
        <v>43</v>
      </c>
      <c r="C3703" t="s">
        <v>58</v>
      </c>
      <c r="D3703">
        <v>168781</v>
      </c>
      <c r="E3703">
        <v>168825</v>
      </c>
      <c r="F3703">
        <v>338351</v>
      </c>
      <c r="G3703">
        <v>375921</v>
      </c>
      <c r="H3703">
        <v>9527</v>
      </c>
      <c r="I3703">
        <v>5.0999999999999996</v>
      </c>
      <c r="J3703">
        <v>46634</v>
      </c>
      <c r="K3703">
        <v>24.9</v>
      </c>
      <c r="L3703">
        <v>67415</v>
      </c>
      <c r="M3703">
        <v>19246</v>
      </c>
      <c r="N3703">
        <v>48169</v>
      </c>
      <c r="O3703">
        <v>5.0999999999999996</v>
      </c>
      <c r="P3703">
        <v>17.899999999999999</v>
      </c>
      <c r="Q3703">
        <v>142555</v>
      </c>
      <c r="R3703">
        <v>101879</v>
      </c>
      <c r="S3703">
        <v>40676</v>
      </c>
      <c r="T3703">
        <v>27.1</v>
      </c>
      <c r="U3703">
        <v>37.9</v>
      </c>
      <c r="V3703">
        <v>-75140</v>
      </c>
      <c r="W3703">
        <v>-20</v>
      </c>
      <c r="X3703">
        <v>35.799999999999997</v>
      </c>
      <c r="Y3703">
        <v>36036</v>
      </c>
      <c r="Z3703">
        <v>36042</v>
      </c>
      <c r="AA3703">
        <v>81549</v>
      </c>
      <c r="AB3703">
        <v>0</v>
      </c>
    </row>
    <row r="3704" spans="1:28" x14ac:dyDescent="0.35">
      <c r="A3704">
        <v>2011</v>
      </c>
      <c r="B3704" t="s">
        <v>43</v>
      </c>
      <c r="C3704" t="s">
        <v>59</v>
      </c>
      <c r="D3704">
        <v>166706</v>
      </c>
      <c r="E3704">
        <v>166797</v>
      </c>
      <c r="F3704">
        <v>332937</v>
      </c>
      <c r="G3704">
        <v>366635</v>
      </c>
      <c r="H3704">
        <v>10231</v>
      </c>
      <c r="I3704">
        <v>5.6</v>
      </c>
      <c r="J3704">
        <v>41194</v>
      </c>
      <c r="K3704">
        <v>22.6</v>
      </c>
      <c r="L3704">
        <v>62431</v>
      </c>
      <c r="M3704">
        <v>19664</v>
      </c>
      <c r="N3704">
        <v>42767</v>
      </c>
      <c r="O3704">
        <v>5.4</v>
      </c>
      <c r="P3704">
        <v>17</v>
      </c>
      <c r="Q3704">
        <v>129826</v>
      </c>
      <c r="R3704">
        <v>90842</v>
      </c>
      <c r="S3704">
        <v>38984</v>
      </c>
      <c r="T3704">
        <v>24.8</v>
      </c>
      <c r="U3704">
        <v>35.4</v>
      </c>
      <c r="V3704">
        <v>-67395</v>
      </c>
      <c r="W3704">
        <v>-18.399999999999999</v>
      </c>
      <c r="X3704">
        <v>34</v>
      </c>
      <c r="Y3704">
        <v>31478</v>
      </c>
      <c r="Z3704">
        <v>31478</v>
      </c>
      <c r="AA3704">
        <v>72635</v>
      </c>
      <c r="AB3704">
        <v>0</v>
      </c>
    </row>
    <row r="3705" spans="1:28" x14ac:dyDescent="0.35">
      <c r="A3705">
        <v>2011</v>
      </c>
      <c r="B3705" t="s">
        <v>43</v>
      </c>
      <c r="C3705" t="s">
        <v>60</v>
      </c>
      <c r="D3705">
        <v>153036</v>
      </c>
      <c r="E3705">
        <v>153182</v>
      </c>
      <c r="F3705">
        <v>307110</v>
      </c>
      <c r="G3705">
        <v>335806</v>
      </c>
      <c r="H3705">
        <v>9622</v>
      </c>
      <c r="I3705">
        <v>5.8</v>
      </c>
      <c r="J3705">
        <v>34891</v>
      </c>
      <c r="K3705">
        <v>21</v>
      </c>
      <c r="L3705">
        <v>54935</v>
      </c>
      <c r="M3705">
        <v>18587</v>
      </c>
      <c r="N3705">
        <v>36348</v>
      </c>
      <c r="O3705">
        <v>5.5</v>
      </c>
      <c r="P3705">
        <v>16.399999999999999</v>
      </c>
      <c r="Q3705">
        <v>112327</v>
      </c>
      <c r="R3705">
        <v>76258</v>
      </c>
      <c r="S3705">
        <v>36069</v>
      </c>
      <c r="T3705">
        <v>22.7</v>
      </c>
      <c r="U3705">
        <v>33.4</v>
      </c>
      <c r="V3705">
        <v>-57392</v>
      </c>
      <c r="W3705">
        <v>-17</v>
      </c>
      <c r="X3705">
        <v>32.799999999999997</v>
      </c>
      <c r="Y3705">
        <v>25845</v>
      </c>
      <c r="Z3705">
        <v>25850</v>
      </c>
      <c r="AA3705">
        <v>59310</v>
      </c>
      <c r="AB3705">
        <v>0</v>
      </c>
    </row>
    <row r="3706" spans="1:28" x14ac:dyDescent="0.35">
      <c r="A3706">
        <v>2011</v>
      </c>
      <c r="B3706" t="s">
        <v>43</v>
      </c>
      <c r="C3706" t="s">
        <v>61</v>
      </c>
      <c r="D3706">
        <v>143767</v>
      </c>
      <c r="E3706">
        <v>143945</v>
      </c>
      <c r="F3706">
        <v>290898</v>
      </c>
      <c r="G3706">
        <v>317953</v>
      </c>
      <c r="H3706">
        <v>8762</v>
      </c>
      <c r="I3706">
        <v>5.6</v>
      </c>
      <c r="J3706">
        <v>31184</v>
      </c>
      <c r="K3706">
        <v>20.100000000000001</v>
      </c>
      <c r="L3706">
        <v>49007</v>
      </c>
      <c r="M3706">
        <v>16178</v>
      </c>
      <c r="N3706">
        <v>32829</v>
      </c>
      <c r="O3706">
        <v>5.0999999999999996</v>
      </c>
      <c r="P3706">
        <v>15.4</v>
      </c>
      <c r="Q3706">
        <v>103116</v>
      </c>
      <c r="R3706">
        <v>69132</v>
      </c>
      <c r="S3706">
        <v>33984</v>
      </c>
      <c r="T3706">
        <v>21.7</v>
      </c>
      <c r="U3706">
        <v>32.4</v>
      </c>
      <c r="V3706">
        <v>-54109</v>
      </c>
      <c r="W3706">
        <v>-17</v>
      </c>
      <c r="X3706">
        <v>30.8</v>
      </c>
      <c r="Y3706">
        <v>22916</v>
      </c>
      <c r="Z3706">
        <v>22919</v>
      </c>
      <c r="AA3706">
        <v>53317</v>
      </c>
      <c r="AB3706">
        <v>0</v>
      </c>
    </row>
    <row r="3707" spans="1:28" x14ac:dyDescent="0.35">
      <c r="A3707">
        <v>2011</v>
      </c>
      <c r="B3707" t="s">
        <v>43</v>
      </c>
      <c r="C3707" t="s">
        <v>62</v>
      </c>
      <c r="D3707">
        <v>507877</v>
      </c>
      <c r="E3707">
        <v>508633</v>
      </c>
      <c r="F3707">
        <v>1041734</v>
      </c>
      <c r="G3707">
        <v>1126091</v>
      </c>
      <c r="H3707">
        <v>27800</v>
      </c>
      <c r="I3707">
        <v>5.0999999999999996</v>
      </c>
      <c r="J3707">
        <v>93216</v>
      </c>
      <c r="K3707">
        <v>17.2</v>
      </c>
      <c r="L3707">
        <v>160587</v>
      </c>
      <c r="M3707">
        <v>53302</v>
      </c>
      <c r="N3707">
        <v>107285</v>
      </c>
      <c r="O3707">
        <v>4.7</v>
      </c>
      <c r="P3707">
        <v>14.3</v>
      </c>
      <c r="Q3707">
        <v>329301</v>
      </c>
      <c r="R3707">
        <v>208190</v>
      </c>
      <c r="S3707">
        <v>121111</v>
      </c>
      <c r="T3707">
        <v>18.5</v>
      </c>
      <c r="U3707">
        <v>29.2</v>
      </c>
      <c r="V3707">
        <v>-168714</v>
      </c>
      <c r="W3707">
        <v>-14.9</v>
      </c>
      <c r="X3707">
        <v>28.6</v>
      </c>
      <c r="Y3707">
        <v>66776</v>
      </c>
      <c r="Z3707">
        <v>66790</v>
      </c>
      <c r="AA3707">
        <v>156999</v>
      </c>
      <c r="AB3707">
        <v>0</v>
      </c>
    </row>
    <row r="3708" spans="1:28" x14ac:dyDescent="0.35">
      <c r="A3708">
        <v>2011</v>
      </c>
      <c r="B3708" t="s">
        <v>43</v>
      </c>
      <c r="C3708" t="s">
        <v>63</v>
      </c>
      <c r="D3708">
        <v>338129</v>
      </c>
      <c r="E3708">
        <v>338749</v>
      </c>
      <c r="F3708">
        <v>705774</v>
      </c>
      <c r="G3708">
        <v>753942</v>
      </c>
      <c r="H3708">
        <v>17783</v>
      </c>
      <c r="I3708">
        <v>5</v>
      </c>
      <c r="J3708">
        <v>53061</v>
      </c>
      <c r="K3708">
        <v>14.9</v>
      </c>
      <c r="L3708">
        <v>100456</v>
      </c>
      <c r="M3708">
        <v>34243</v>
      </c>
      <c r="N3708">
        <v>66213</v>
      </c>
      <c r="O3708">
        <v>4.5</v>
      </c>
      <c r="P3708">
        <v>13.3</v>
      </c>
      <c r="Q3708">
        <v>196792</v>
      </c>
      <c r="R3708">
        <v>116726</v>
      </c>
      <c r="S3708">
        <v>80066</v>
      </c>
      <c r="T3708">
        <v>15.5</v>
      </c>
      <c r="U3708">
        <v>26.1</v>
      </c>
      <c r="V3708">
        <v>-96336</v>
      </c>
      <c r="W3708">
        <v>-12.8</v>
      </c>
      <c r="X3708">
        <v>26.6</v>
      </c>
      <c r="Y3708">
        <v>36565</v>
      </c>
      <c r="Z3708">
        <v>36575</v>
      </c>
      <c r="AA3708">
        <v>84964</v>
      </c>
      <c r="AB3708">
        <v>0</v>
      </c>
    </row>
    <row r="3709" spans="1:28" x14ac:dyDescent="0.35">
      <c r="A3709">
        <v>2011</v>
      </c>
      <c r="B3709" t="s">
        <v>43</v>
      </c>
      <c r="C3709" t="s">
        <v>64</v>
      </c>
      <c r="D3709">
        <v>228266</v>
      </c>
      <c r="E3709">
        <v>228587</v>
      </c>
      <c r="F3709">
        <v>486198</v>
      </c>
      <c r="G3709">
        <v>517821</v>
      </c>
      <c r="H3709">
        <v>10606</v>
      </c>
      <c r="I3709">
        <v>4.4000000000000004</v>
      </c>
      <c r="J3709">
        <v>32943</v>
      </c>
      <c r="K3709">
        <v>13.7</v>
      </c>
      <c r="L3709">
        <v>63804</v>
      </c>
      <c r="M3709">
        <v>20703</v>
      </c>
      <c r="N3709">
        <v>43101</v>
      </c>
      <c r="O3709">
        <v>4</v>
      </c>
      <c r="P3709">
        <v>12.3</v>
      </c>
      <c r="Q3709">
        <v>127049</v>
      </c>
      <c r="R3709">
        <v>73157</v>
      </c>
      <c r="S3709">
        <v>53892</v>
      </c>
      <c r="T3709">
        <v>14.1</v>
      </c>
      <c r="U3709">
        <v>24.5</v>
      </c>
      <c r="V3709">
        <v>-63245</v>
      </c>
      <c r="W3709">
        <v>-12.2</v>
      </c>
      <c r="X3709">
        <v>24.6</v>
      </c>
      <c r="Y3709">
        <v>22608</v>
      </c>
      <c r="Z3709">
        <v>22625</v>
      </c>
      <c r="AA3709">
        <v>52994</v>
      </c>
      <c r="AB3709">
        <v>0</v>
      </c>
    </row>
    <row r="3710" spans="1:28" x14ac:dyDescent="0.35">
      <c r="A3710">
        <v>2011</v>
      </c>
      <c r="B3710" t="s">
        <v>43</v>
      </c>
      <c r="C3710" t="s">
        <v>65</v>
      </c>
      <c r="D3710">
        <v>173400</v>
      </c>
      <c r="E3710">
        <v>173832</v>
      </c>
      <c r="F3710">
        <v>375109</v>
      </c>
      <c r="G3710">
        <v>399312</v>
      </c>
      <c r="H3710">
        <v>7550</v>
      </c>
      <c r="I3710">
        <v>4.0999999999999996</v>
      </c>
      <c r="J3710">
        <v>23820</v>
      </c>
      <c r="K3710">
        <v>13.1</v>
      </c>
      <c r="L3710">
        <v>46360</v>
      </c>
      <c r="M3710">
        <v>14775</v>
      </c>
      <c r="N3710">
        <v>31585</v>
      </c>
      <c r="O3710">
        <v>3.7</v>
      </c>
      <c r="P3710">
        <v>11.6</v>
      </c>
      <c r="Q3710">
        <v>94766</v>
      </c>
      <c r="R3710">
        <v>53424</v>
      </c>
      <c r="S3710">
        <v>41342</v>
      </c>
      <c r="T3710">
        <v>13.4</v>
      </c>
      <c r="U3710">
        <v>23.7</v>
      </c>
      <c r="V3710">
        <v>-48406</v>
      </c>
      <c r="W3710">
        <v>-12.1</v>
      </c>
      <c r="X3710">
        <v>23.2</v>
      </c>
      <c r="Y3710">
        <v>16439</v>
      </c>
      <c r="Z3710">
        <v>16447</v>
      </c>
      <c r="AA3710">
        <v>38820</v>
      </c>
      <c r="AB3710">
        <v>0</v>
      </c>
    </row>
    <row r="3711" spans="1:28" x14ac:dyDescent="0.35">
      <c r="A3711">
        <v>2011</v>
      </c>
      <c r="B3711" t="s">
        <v>43</v>
      </c>
      <c r="C3711" t="s">
        <v>66</v>
      </c>
      <c r="D3711">
        <v>200994</v>
      </c>
      <c r="E3711">
        <v>202091</v>
      </c>
      <c r="F3711">
        <v>447787</v>
      </c>
      <c r="G3711">
        <v>477902</v>
      </c>
      <c r="H3711">
        <v>7022</v>
      </c>
      <c r="I3711">
        <v>3.3</v>
      </c>
      <c r="J3711">
        <v>26371</v>
      </c>
      <c r="K3711">
        <v>12.4</v>
      </c>
      <c r="L3711">
        <v>48293</v>
      </c>
      <c r="M3711">
        <v>14239</v>
      </c>
      <c r="N3711">
        <v>34054</v>
      </c>
      <c r="O3711">
        <v>3</v>
      </c>
      <c r="P3711">
        <v>10.1</v>
      </c>
      <c r="Q3711">
        <v>108522</v>
      </c>
      <c r="R3711">
        <v>60566</v>
      </c>
      <c r="S3711">
        <v>47956</v>
      </c>
      <c r="T3711">
        <v>12.7</v>
      </c>
      <c r="U3711">
        <v>22.7</v>
      </c>
      <c r="V3711">
        <v>-60229</v>
      </c>
      <c r="W3711">
        <v>-12.6</v>
      </c>
      <c r="X3711">
        <v>20.2</v>
      </c>
      <c r="Y3711">
        <v>18506</v>
      </c>
      <c r="Z3711">
        <v>18526</v>
      </c>
      <c r="AA3711">
        <v>44465</v>
      </c>
      <c r="AB3711">
        <v>0</v>
      </c>
    </row>
    <row r="3712" spans="1:28" x14ac:dyDescent="0.35">
      <c r="A3712">
        <v>2011</v>
      </c>
      <c r="B3712" t="s">
        <v>43</v>
      </c>
      <c r="C3712" t="s">
        <v>45</v>
      </c>
      <c r="D3712">
        <v>123789</v>
      </c>
      <c r="E3712">
        <v>125214</v>
      </c>
      <c r="F3712">
        <v>286829</v>
      </c>
      <c r="G3712">
        <v>307898</v>
      </c>
      <c r="H3712">
        <v>3357</v>
      </c>
      <c r="I3712">
        <v>2.5</v>
      </c>
      <c r="J3712">
        <v>16649</v>
      </c>
      <c r="K3712">
        <v>12.6</v>
      </c>
      <c r="L3712">
        <v>27854</v>
      </c>
      <c r="M3712">
        <v>7356</v>
      </c>
      <c r="N3712">
        <v>20498</v>
      </c>
      <c r="O3712">
        <v>2.4</v>
      </c>
      <c r="P3712">
        <v>9</v>
      </c>
      <c r="Q3712">
        <v>69992</v>
      </c>
      <c r="R3712">
        <v>41304</v>
      </c>
      <c r="S3712">
        <v>28688</v>
      </c>
      <c r="T3712">
        <v>13.4</v>
      </c>
      <c r="U3712">
        <v>22.7</v>
      </c>
      <c r="V3712">
        <v>-42138</v>
      </c>
      <c r="W3712">
        <v>-13.7</v>
      </c>
      <c r="X3712">
        <v>18</v>
      </c>
      <c r="Y3712">
        <v>12341</v>
      </c>
      <c r="Z3712">
        <v>12376</v>
      </c>
      <c r="AA3712">
        <v>31867</v>
      </c>
      <c r="AB3712">
        <v>0</v>
      </c>
    </row>
    <row r="3713" spans="1:28" x14ac:dyDescent="0.35">
      <c r="A3713">
        <v>2011</v>
      </c>
      <c r="B3713" t="s">
        <v>46</v>
      </c>
      <c r="C3713" t="s">
        <v>44</v>
      </c>
      <c r="D3713">
        <v>32576</v>
      </c>
      <c r="E3713">
        <v>33024</v>
      </c>
      <c r="F3713">
        <v>398378</v>
      </c>
      <c r="G3713">
        <v>200530</v>
      </c>
      <c r="H3713">
        <v>32795</v>
      </c>
      <c r="I3713">
        <v>198.6</v>
      </c>
      <c r="J3713">
        <v>0</v>
      </c>
      <c r="K3713">
        <v>0</v>
      </c>
      <c r="L3713">
        <v>395697</v>
      </c>
      <c r="M3713">
        <v>395697</v>
      </c>
      <c r="N3713">
        <v>0</v>
      </c>
      <c r="O3713">
        <v>197.3</v>
      </c>
      <c r="P3713">
        <v>197.3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395697</v>
      </c>
      <c r="W3713">
        <v>197.3</v>
      </c>
      <c r="X3713">
        <v>0</v>
      </c>
      <c r="AB3713">
        <v>0</v>
      </c>
    </row>
    <row r="3714" spans="1:28" x14ac:dyDescent="0.35">
      <c r="A3714">
        <v>2011</v>
      </c>
      <c r="B3714" t="s">
        <v>46</v>
      </c>
      <c r="C3714" t="s">
        <v>57</v>
      </c>
      <c r="D3714">
        <v>52347</v>
      </c>
      <c r="E3714">
        <v>52586</v>
      </c>
      <c r="F3714">
        <v>336414</v>
      </c>
      <c r="G3714">
        <v>358786</v>
      </c>
      <c r="H3714">
        <v>119</v>
      </c>
      <c r="I3714">
        <v>0.2</v>
      </c>
      <c r="J3714">
        <v>5453</v>
      </c>
      <c r="K3714">
        <v>9.8000000000000007</v>
      </c>
      <c r="L3714">
        <v>92530</v>
      </c>
      <c r="M3714">
        <v>270</v>
      </c>
      <c r="N3714">
        <v>92260</v>
      </c>
      <c r="O3714">
        <v>0.1</v>
      </c>
      <c r="P3714">
        <v>25.8</v>
      </c>
      <c r="Q3714">
        <v>137274</v>
      </c>
      <c r="R3714">
        <v>65862</v>
      </c>
      <c r="S3714">
        <v>71412</v>
      </c>
      <c r="T3714">
        <v>18.399999999999999</v>
      </c>
      <c r="U3714">
        <v>38.299999999999997</v>
      </c>
      <c r="V3714">
        <v>-44744</v>
      </c>
      <c r="W3714">
        <v>-12.5</v>
      </c>
      <c r="X3714">
        <v>51.6</v>
      </c>
      <c r="Y3714">
        <v>4633</v>
      </c>
      <c r="Z3714">
        <v>4634</v>
      </c>
      <c r="AA3714">
        <v>56212</v>
      </c>
      <c r="AB3714">
        <v>0</v>
      </c>
    </row>
    <row r="3715" spans="1:28" x14ac:dyDescent="0.35">
      <c r="A3715">
        <v>2011</v>
      </c>
      <c r="B3715" t="s">
        <v>46</v>
      </c>
      <c r="C3715" t="s">
        <v>58</v>
      </c>
      <c r="D3715">
        <v>48902</v>
      </c>
      <c r="E3715">
        <v>49151</v>
      </c>
      <c r="F3715">
        <v>318355</v>
      </c>
      <c r="G3715">
        <v>327816</v>
      </c>
      <c r="H3715">
        <v>599</v>
      </c>
      <c r="I3715">
        <v>1.2</v>
      </c>
      <c r="J3715">
        <v>3451</v>
      </c>
      <c r="K3715">
        <v>6.8</v>
      </c>
      <c r="L3715">
        <v>66317</v>
      </c>
      <c r="M3715">
        <v>6152</v>
      </c>
      <c r="N3715">
        <v>60165</v>
      </c>
      <c r="O3715">
        <v>1.9</v>
      </c>
      <c r="P3715">
        <v>20.2</v>
      </c>
      <c r="Q3715">
        <v>85238</v>
      </c>
      <c r="R3715">
        <v>42144</v>
      </c>
      <c r="S3715">
        <v>43094</v>
      </c>
      <c r="T3715">
        <v>12.9</v>
      </c>
      <c r="U3715">
        <v>26</v>
      </c>
      <c r="V3715">
        <v>-18921</v>
      </c>
      <c r="W3715">
        <v>-5.8</v>
      </c>
      <c r="X3715">
        <v>40.4</v>
      </c>
      <c r="Y3715">
        <v>2990</v>
      </c>
      <c r="Z3715">
        <v>2990</v>
      </c>
      <c r="AA3715">
        <v>36637</v>
      </c>
      <c r="AB3715">
        <v>0</v>
      </c>
    </row>
    <row r="3716" spans="1:28" x14ac:dyDescent="0.35">
      <c r="A3716">
        <v>2011</v>
      </c>
      <c r="B3716" t="s">
        <v>46</v>
      </c>
      <c r="C3716" t="s">
        <v>59</v>
      </c>
      <c r="D3716">
        <v>51173</v>
      </c>
      <c r="E3716">
        <v>51453</v>
      </c>
      <c r="F3716">
        <v>328593</v>
      </c>
      <c r="G3716">
        <v>340957</v>
      </c>
      <c r="H3716">
        <v>531</v>
      </c>
      <c r="I3716">
        <v>1</v>
      </c>
      <c r="J3716">
        <v>3265</v>
      </c>
      <c r="K3716">
        <v>6.2</v>
      </c>
      <c r="L3716">
        <v>59520</v>
      </c>
      <c r="M3716">
        <v>5559</v>
      </c>
      <c r="N3716">
        <v>53961</v>
      </c>
      <c r="O3716">
        <v>1.6</v>
      </c>
      <c r="P3716">
        <v>17.5</v>
      </c>
      <c r="Q3716">
        <v>84247</v>
      </c>
      <c r="R3716">
        <v>39271</v>
      </c>
      <c r="S3716">
        <v>44976</v>
      </c>
      <c r="T3716">
        <v>11.5</v>
      </c>
      <c r="U3716">
        <v>24.7</v>
      </c>
      <c r="V3716">
        <v>-24727</v>
      </c>
      <c r="W3716">
        <v>-7.2</v>
      </c>
      <c r="X3716">
        <v>35</v>
      </c>
      <c r="Y3716">
        <v>2784</v>
      </c>
      <c r="Z3716">
        <v>2785</v>
      </c>
      <c r="AA3716">
        <v>33869</v>
      </c>
      <c r="AB3716">
        <v>0</v>
      </c>
    </row>
    <row r="3717" spans="1:28" x14ac:dyDescent="0.35">
      <c r="A3717">
        <v>2011</v>
      </c>
      <c r="B3717" t="s">
        <v>46</v>
      </c>
      <c r="C3717" t="s">
        <v>60</v>
      </c>
      <c r="D3717">
        <v>49217</v>
      </c>
      <c r="E3717">
        <v>49624</v>
      </c>
      <c r="F3717">
        <v>314582</v>
      </c>
      <c r="G3717">
        <v>326233</v>
      </c>
      <c r="H3717">
        <v>512</v>
      </c>
      <c r="I3717">
        <v>1</v>
      </c>
      <c r="J3717">
        <v>2795</v>
      </c>
      <c r="K3717">
        <v>5.5</v>
      </c>
      <c r="L3717">
        <v>52190</v>
      </c>
      <c r="M3717">
        <v>5269</v>
      </c>
      <c r="N3717">
        <v>46921</v>
      </c>
      <c r="O3717">
        <v>1.6</v>
      </c>
      <c r="P3717">
        <v>16</v>
      </c>
      <c r="Q3717">
        <v>75492</v>
      </c>
      <c r="R3717">
        <v>33604</v>
      </c>
      <c r="S3717">
        <v>41888</v>
      </c>
      <c r="T3717">
        <v>10.3</v>
      </c>
      <c r="U3717">
        <v>23.1</v>
      </c>
      <c r="V3717">
        <v>-23302</v>
      </c>
      <c r="W3717">
        <v>-7.1</v>
      </c>
      <c r="X3717">
        <v>32</v>
      </c>
      <c r="Y3717">
        <v>2343</v>
      </c>
      <c r="Z3717">
        <v>2343</v>
      </c>
      <c r="AA3717">
        <v>28581</v>
      </c>
      <c r="AB3717">
        <v>0</v>
      </c>
    </row>
    <row r="3718" spans="1:28" x14ac:dyDescent="0.35">
      <c r="A3718">
        <v>2011</v>
      </c>
      <c r="B3718" t="s">
        <v>46</v>
      </c>
      <c r="C3718" t="s">
        <v>61</v>
      </c>
      <c r="D3718">
        <v>49357</v>
      </c>
      <c r="E3718">
        <v>49822</v>
      </c>
      <c r="F3718">
        <v>314017</v>
      </c>
      <c r="G3718">
        <v>326279</v>
      </c>
      <c r="H3718">
        <v>427</v>
      </c>
      <c r="I3718">
        <v>0.8</v>
      </c>
      <c r="J3718">
        <v>2574</v>
      </c>
      <c r="K3718">
        <v>5.0999999999999996</v>
      </c>
      <c r="L3718">
        <v>47676</v>
      </c>
      <c r="M3718">
        <v>4502</v>
      </c>
      <c r="N3718">
        <v>43174</v>
      </c>
      <c r="O3718">
        <v>1.4</v>
      </c>
      <c r="P3718">
        <v>14.6</v>
      </c>
      <c r="Q3718">
        <v>72199</v>
      </c>
      <c r="R3718">
        <v>30052</v>
      </c>
      <c r="S3718">
        <v>42147</v>
      </c>
      <c r="T3718">
        <v>9.1999999999999993</v>
      </c>
      <c r="U3718">
        <v>22.1</v>
      </c>
      <c r="V3718">
        <v>-24523</v>
      </c>
      <c r="W3718">
        <v>-7.5</v>
      </c>
      <c r="X3718">
        <v>29.2</v>
      </c>
      <c r="Y3718">
        <v>2082</v>
      </c>
      <c r="Z3718">
        <v>2090</v>
      </c>
      <c r="AA3718">
        <v>25269</v>
      </c>
      <c r="AB3718">
        <v>0</v>
      </c>
    </row>
    <row r="3719" spans="1:28" x14ac:dyDescent="0.35">
      <c r="A3719">
        <v>2011</v>
      </c>
      <c r="B3719" t="s">
        <v>46</v>
      </c>
      <c r="C3719" t="s">
        <v>62</v>
      </c>
      <c r="D3719">
        <v>192411</v>
      </c>
      <c r="E3719">
        <v>194703</v>
      </c>
      <c r="F3719">
        <v>1218561</v>
      </c>
      <c r="G3719">
        <v>1265014</v>
      </c>
      <c r="H3719">
        <v>1487</v>
      </c>
      <c r="I3719">
        <v>0.8</v>
      </c>
      <c r="J3719">
        <v>8193</v>
      </c>
      <c r="K3719">
        <v>4.0999999999999996</v>
      </c>
      <c r="L3719">
        <v>164194</v>
      </c>
      <c r="M3719">
        <v>15602</v>
      </c>
      <c r="N3719">
        <v>148592</v>
      </c>
      <c r="O3719">
        <v>1.2</v>
      </c>
      <c r="P3719">
        <v>13</v>
      </c>
      <c r="Q3719">
        <v>257099</v>
      </c>
      <c r="R3719">
        <v>96084</v>
      </c>
      <c r="S3719">
        <v>161015</v>
      </c>
      <c r="T3719">
        <v>7.6</v>
      </c>
      <c r="U3719">
        <v>20.3</v>
      </c>
      <c r="V3719">
        <v>-92905</v>
      </c>
      <c r="W3719">
        <v>-7.3</v>
      </c>
      <c r="X3719">
        <v>26</v>
      </c>
      <c r="Y3719">
        <v>6435</v>
      </c>
      <c r="Z3719">
        <v>6466</v>
      </c>
      <c r="AA3719">
        <v>78727</v>
      </c>
      <c r="AB3719">
        <v>0</v>
      </c>
    </row>
    <row r="3720" spans="1:28" x14ac:dyDescent="0.35">
      <c r="A3720">
        <v>2011</v>
      </c>
      <c r="B3720" t="s">
        <v>46</v>
      </c>
      <c r="C3720" t="s">
        <v>63</v>
      </c>
      <c r="D3720">
        <v>140903</v>
      </c>
      <c r="E3720">
        <v>142822</v>
      </c>
      <c r="F3720">
        <v>888056</v>
      </c>
      <c r="G3720">
        <v>922017</v>
      </c>
      <c r="H3720">
        <v>1071</v>
      </c>
      <c r="I3720">
        <v>0.7</v>
      </c>
      <c r="J3720">
        <v>4921</v>
      </c>
      <c r="K3720">
        <v>3.4</v>
      </c>
      <c r="L3720">
        <v>106140</v>
      </c>
      <c r="M3720">
        <v>11329</v>
      </c>
      <c r="N3720">
        <v>94811</v>
      </c>
      <c r="O3720">
        <v>1.2</v>
      </c>
      <c r="P3720">
        <v>11.5</v>
      </c>
      <c r="Q3720">
        <v>174061</v>
      </c>
      <c r="R3720">
        <v>56779</v>
      </c>
      <c r="S3720">
        <v>117282</v>
      </c>
      <c r="T3720">
        <v>6.2</v>
      </c>
      <c r="U3720">
        <v>18.899999999999999</v>
      </c>
      <c r="V3720">
        <v>-67921</v>
      </c>
      <c r="W3720">
        <v>-7.4</v>
      </c>
      <c r="X3720">
        <v>23</v>
      </c>
      <c r="Y3720">
        <v>3600</v>
      </c>
      <c r="Z3720">
        <v>3620</v>
      </c>
      <c r="AA3720">
        <v>44070</v>
      </c>
      <c r="AB3720">
        <v>0</v>
      </c>
    </row>
    <row r="3721" spans="1:28" x14ac:dyDescent="0.35">
      <c r="A3721">
        <v>2011</v>
      </c>
      <c r="B3721" t="s">
        <v>46</v>
      </c>
      <c r="C3721" t="s">
        <v>64</v>
      </c>
      <c r="D3721">
        <v>104280</v>
      </c>
      <c r="E3721">
        <v>105287</v>
      </c>
      <c r="F3721">
        <v>655468</v>
      </c>
      <c r="G3721">
        <v>680697</v>
      </c>
      <c r="H3721">
        <v>728</v>
      </c>
      <c r="I3721">
        <v>0.7</v>
      </c>
      <c r="J3721">
        <v>3121</v>
      </c>
      <c r="K3721">
        <v>2.9</v>
      </c>
      <c r="L3721">
        <v>71826</v>
      </c>
      <c r="M3721">
        <v>7987</v>
      </c>
      <c r="N3721">
        <v>63839</v>
      </c>
      <c r="O3721">
        <v>1.2</v>
      </c>
      <c r="P3721">
        <v>10.6</v>
      </c>
      <c r="Q3721">
        <v>122284</v>
      </c>
      <c r="R3721">
        <v>37043</v>
      </c>
      <c r="S3721">
        <v>85241</v>
      </c>
      <c r="T3721">
        <v>5.4</v>
      </c>
      <c r="U3721">
        <v>18</v>
      </c>
      <c r="V3721">
        <v>-50458</v>
      </c>
      <c r="W3721">
        <v>-7.4</v>
      </c>
      <c r="X3721">
        <v>21.2</v>
      </c>
      <c r="Y3721">
        <v>2396</v>
      </c>
      <c r="Z3721">
        <v>2400</v>
      </c>
      <c r="AA3721">
        <v>29640</v>
      </c>
      <c r="AB3721">
        <v>0</v>
      </c>
    </row>
    <row r="3722" spans="1:28" x14ac:dyDescent="0.35">
      <c r="A3722">
        <v>2011</v>
      </c>
      <c r="B3722" t="s">
        <v>46</v>
      </c>
      <c r="C3722" t="s">
        <v>65</v>
      </c>
      <c r="D3722">
        <v>84989</v>
      </c>
      <c r="E3722">
        <v>86353</v>
      </c>
      <c r="F3722">
        <v>534984</v>
      </c>
      <c r="G3722">
        <v>555377</v>
      </c>
      <c r="H3722">
        <v>515</v>
      </c>
      <c r="I3722">
        <v>0.6</v>
      </c>
      <c r="J3722">
        <v>2408</v>
      </c>
      <c r="K3722">
        <v>2.8</v>
      </c>
      <c r="L3722">
        <v>54296</v>
      </c>
      <c r="M3722">
        <v>5559</v>
      </c>
      <c r="N3722">
        <v>48737</v>
      </c>
      <c r="O3722">
        <v>1</v>
      </c>
      <c r="P3722">
        <v>9.8000000000000007</v>
      </c>
      <c r="Q3722">
        <v>95081</v>
      </c>
      <c r="R3722">
        <v>27604</v>
      </c>
      <c r="S3722">
        <v>67477</v>
      </c>
      <c r="T3722">
        <v>5</v>
      </c>
      <c r="U3722">
        <v>17.100000000000001</v>
      </c>
      <c r="V3722">
        <v>-40785</v>
      </c>
      <c r="W3722">
        <v>-7.3</v>
      </c>
      <c r="X3722">
        <v>19.600000000000001</v>
      </c>
      <c r="Y3722">
        <v>1697</v>
      </c>
      <c r="Z3722">
        <v>1710</v>
      </c>
      <c r="AA3722">
        <v>21032</v>
      </c>
      <c r="AB3722">
        <v>0</v>
      </c>
    </row>
    <row r="3723" spans="1:28" x14ac:dyDescent="0.35">
      <c r="A3723">
        <v>2011</v>
      </c>
      <c r="B3723" t="s">
        <v>46</v>
      </c>
      <c r="C3723" t="s">
        <v>66</v>
      </c>
      <c r="D3723">
        <v>111221</v>
      </c>
      <c r="E3723">
        <v>114373</v>
      </c>
      <c r="F3723">
        <v>698171</v>
      </c>
      <c r="G3723">
        <v>725759</v>
      </c>
      <c r="H3723">
        <v>597</v>
      </c>
      <c r="I3723">
        <v>0.5</v>
      </c>
      <c r="J3723">
        <v>3063</v>
      </c>
      <c r="K3723">
        <v>2.6</v>
      </c>
      <c r="L3723">
        <v>63440</v>
      </c>
      <c r="M3723">
        <v>6041</v>
      </c>
      <c r="N3723">
        <v>57399</v>
      </c>
      <c r="O3723">
        <v>0.8</v>
      </c>
      <c r="P3723">
        <v>8.6999999999999993</v>
      </c>
      <c r="Q3723">
        <v>118616</v>
      </c>
      <c r="R3723">
        <v>33506</v>
      </c>
      <c r="S3723">
        <v>85110</v>
      </c>
      <c r="T3723">
        <v>4.5999999999999996</v>
      </c>
      <c r="U3723">
        <v>16.3</v>
      </c>
      <c r="V3723">
        <v>-55176</v>
      </c>
      <c r="W3723">
        <v>-7.6</v>
      </c>
      <c r="X3723">
        <v>17.399999999999999</v>
      </c>
      <c r="Y3723">
        <v>2031</v>
      </c>
      <c r="Z3723">
        <v>2047</v>
      </c>
      <c r="AA3723">
        <v>24924</v>
      </c>
      <c r="AB3723">
        <v>0</v>
      </c>
    </row>
    <row r="3724" spans="1:28" x14ac:dyDescent="0.35">
      <c r="A3724">
        <v>2011</v>
      </c>
      <c r="B3724" t="s">
        <v>46</v>
      </c>
      <c r="C3724" t="s">
        <v>45</v>
      </c>
      <c r="D3724">
        <v>89544</v>
      </c>
      <c r="E3724">
        <v>93449</v>
      </c>
      <c r="F3724">
        <v>571639</v>
      </c>
      <c r="G3724">
        <v>595787</v>
      </c>
      <c r="H3724">
        <v>438</v>
      </c>
      <c r="I3724">
        <v>0.5</v>
      </c>
      <c r="J3724">
        <v>2898</v>
      </c>
      <c r="K3724">
        <v>3.1</v>
      </c>
      <c r="L3724">
        <v>47958</v>
      </c>
      <c r="M3724">
        <v>4539</v>
      </c>
      <c r="N3724">
        <v>43419</v>
      </c>
      <c r="O3724">
        <v>0.8</v>
      </c>
      <c r="P3724">
        <v>8</v>
      </c>
      <c r="Q3724">
        <v>96254</v>
      </c>
      <c r="R3724">
        <v>29775</v>
      </c>
      <c r="S3724">
        <v>66479</v>
      </c>
      <c r="T3724">
        <v>5</v>
      </c>
      <c r="U3724">
        <v>16.2</v>
      </c>
      <c r="V3724">
        <v>-48296</v>
      </c>
      <c r="W3724">
        <v>-8.1999999999999993</v>
      </c>
      <c r="X3724">
        <v>16</v>
      </c>
      <c r="Y3724">
        <v>1748</v>
      </c>
      <c r="Z3724">
        <v>1817</v>
      </c>
      <c r="AA3724">
        <v>21843</v>
      </c>
      <c r="AB3724">
        <v>0</v>
      </c>
    </row>
    <row r="3725" spans="1:28" x14ac:dyDescent="0.35">
      <c r="A3725">
        <v>2011</v>
      </c>
      <c r="B3725" t="s">
        <v>47</v>
      </c>
      <c r="C3725" t="s">
        <v>44</v>
      </c>
      <c r="D3725">
        <v>12689</v>
      </c>
      <c r="E3725">
        <v>13400</v>
      </c>
      <c r="F3725">
        <v>327791</v>
      </c>
      <c r="G3725">
        <v>165073</v>
      </c>
      <c r="H3725">
        <v>13309</v>
      </c>
      <c r="I3725">
        <v>198.6</v>
      </c>
      <c r="J3725">
        <v>0</v>
      </c>
      <c r="K3725">
        <v>0</v>
      </c>
      <c r="L3725">
        <v>325437</v>
      </c>
      <c r="M3725">
        <v>325437</v>
      </c>
      <c r="N3725">
        <v>0</v>
      </c>
      <c r="O3725">
        <v>197.1</v>
      </c>
      <c r="P3725">
        <v>197.1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325437</v>
      </c>
      <c r="W3725">
        <v>197.1</v>
      </c>
      <c r="X3725">
        <v>0</v>
      </c>
      <c r="AB3725">
        <v>0</v>
      </c>
    </row>
    <row r="3726" spans="1:28" x14ac:dyDescent="0.35">
      <c r="A3726">
        <v>2011</v>
      </c>
      <c r="B3726" t="s">
        <v>47</v>
      </c>
      <c r="C3726" t="s">
        <v>57</v>
      </c>
      <c r="D3726">
        <v>24775</v>
      </c>
      <c r="E3726">
        <v>25228</v>
      </c>
      <c r="F3726">
        <v>343570</v>
      </c>
      <c r="G3726">
        <v>345774</v>
      </c>
      <c r="H3726">
        <v>210</v>
      </c>
      <c r="I3726">
        <v>0.8</v>
      </c>
      <c r="J3726">
        <v>1893</v>
      </c>
      <c r="K3726">
        <v>7.2</v>
      </c>
      <c r="L3726">
        <v>89001</v>
      </c>
      <c r="M3726">
        <v>1004</v>
      </c>
      <c r="N3726">
        <v>87997</v>
      </c>
      <c r="O3726">
        <v>0.3</v>
      </c>
      <c r="P3726">
        <v>25.7</v>
      </c>
      <c r="Q3726">
        <v>93409</v>
      </c>
      <c r="R3726">
        <v>48211</v>
      </c>
      <c r="S3726">
        <v>45198</v>
      </c>
      <c r="T3726">
        <v>13.9</v>
      </c>
      <c r="U3726">
        <v>27</v>
      </c>
      <c r="V3726">
        <v>-4408</v>
      </c>
      <c r="W3726">
        <v>-1.3</v>
      </c>
      <c r="X3726">
        <v>51.4</v>
      </c>
      <c r="Y3726">
        <v>1705</v>
      </c>
      <c r="Z3726">
        <v>1705</v>
      </c>
      <c r="AA3726">
        <v>43910</v>
      </c>
      <c r="AB3726">
        <v>0</v>
      </c>
    </row>
    <row r="3727" spans="1:28" x14ac:dyDescent="0.35">
      <c r="A3727">
        <v>2011</v>
      </c>
      <c r="B3727" t="s">
        <v>47</v>
      </c>
      <c r="C3727" t="s">
        <v>58</v>
      </c>
      <c r="D3727">
        <v>25134</v>
      </c>
      <c r="E3727">
        <v>25692</v>
      </c>
      <c r="F3727">
        <v>340998</v>
      </c>
      <c r="G3727">
        <v>344931</v>
      </c>
      <c r="H3727">
        <v>313</v>
      </c>
      <c r="I3727">
        <v>1.2</v>
      </c>
      <c r="J3727">
        <v>1242</v>
      </c>
      <c r="K3727">
        <v>4.8</v>
      </c>
      <c r="L3727">
        <v>62723</v>
      </c>
      <c r="M3727">
        <v>3873</v>
      </c>
      <c r="N3727">
        <v>58850</v>
      </c>
      <c r="O3727">
        <v>1.1000000000000001</v>
      </c>
      <c r="P3727">
        <v>18.2</v>
      </c>
      <c r="Q3727">
        <v>70588</v>
      </c>
      <c r="R3727">
        <v>31611</v>
      </c>
      <c r="S3727">
        <v>38977</v>
      </c>
      <c r="T3727">
        <v>9.1999999999999993</v>
      </c>
      <c r="U3727">
        <v>20.5</v>
      </c>
      <c r="V3727">
        <v>-7865</v>
      </c>
      <c r="W3727">
        <v>-2.2999999999999998</v>
      </c>
      <c r="X3727">
        <v>36.4</v>
      </c>
      <c r="Y3727">
        <v>1101</v>
      </c>
      <c r="Z3727">
        <v>1105</v>
      </c>
      <c r="AA3727">
        <v>28477</v>
      </c>
      <c r="AB3727">
        <v>0</v>
      </c>
    </row>
    <row r="3728" spans="1:28" x14ac:dyDescent="0.35">
      <c r="A3728">
        <v>2011</v>
      </c>
      <c r="B3728" t="s">
        <v>47</v>
      </c>
      <c r="C3728" t="s">
        <v>59</v>
      </c>
      <c r="D3728">
        <v>26689</v>
      </c>
      <c r="E3728">
        <v>27557</v>
      </c>
      <c r="F3728">
        <v>357052</v>
      </c>
      <c r="G3728">
        <v>362285</v>
      </c>
      <c r="H3728">
        <v>297</v>
      </c>
      <c r="I3728">
        <v>1.1000000000000001</v>
      </c>
      <c r="J3728">
        <v>1140</v>
      </c>
      <c r="K3728">
        <v>4.0999999999999996</v>
      </c>
      <c r="L3728">
        <v>57812</v>
      </c>
      <c r="M3728">
        <v>3805</v>
      </c>
      <c r="N3728">
        <v>54007</v>
      </c>
      <c r="O3728">
        <v>1.1000000000000001</v>
      </c>
      <c r="P3728">
        <v>16</v>
      </c>
      <c r="Q3728">
        <v>68277</v>
      </c>
      <c r="R3728">
        <v>28483</v>
      </c>
      <c r="S3728">
        <v>39794</v>
      </c>
      <c r="T3728">
        <v>7.9</v>
      </c>
      <c r="U3728">
        <v>18.8</v>
      </c>
      <c r="V3728">
        <v>-10465</v>
      </c>
      <c r="W3728">
        <v>-2.8</v>
      </c>
      <c r="X3728">
        <v>32</v>
      </c>
      <c r="Y3728">
        <v>981</v>
      </c>
      <c r="Z3728">
        <v>981</v>
      </c>
      <c r="AA3728">
        <v>25235</v>
      </c>
      <c r="AB3728">
        <v>0</v>
      </c>
    </row>
    <row r="3729" spans="1:28" x14ac:dyDescent="0.35">
      <c r="A3729">
        <v>2011</v>
      </c>
      <c r="B3729" t="s">
        <v>47</v>
      </c>
      <c r="C3729" t="s">
        <v>60</v>
      </c>
      <c r="D3729">
        <v>25856</v>
      </c>
      <c r="E3729">
        <v>26745</v>
      </c>
      <c r="F3729">
        <v>344415</v>
      </c>
      <c r="G3729">
        <v>350428</v>
      </c>
      <c r="H3729">
        <v>298</v>
      </c>
      <c r="I3729">
        <v>1.1000000000000001</v>
      </c>
      <c r="J3729">
        <v>1030</v>
      </c>
      <c r="K3729">
        <v>3.8</v>
      </c>
      <c r="L3729">
        <v>51381</v>
      </c>
      <c r="M3729">
        <v>3907</v>
      </c>
      <c r="N3729">
        <v>47474</v>
      </c>
      <c r="O3729">
        <v>1.1000000000000001</v>
      </c>
      <c r="P3729">
        <v>14.7</v>
      </c>
      <c r="Q3729">
        <v>63407</v>
      </c>
      <c r="R3729">
        <v>25364</v>
      </c>
      <c r="S3729">
        <v>38043</v>
      </c>
      <c r="T3729">
        <v>7.2</v>
      </c>
      <c r="U3729">
        <v>18.100000000000001</v>
      </c>
      <c r="V3729">
        <v>-12026</v>
      </c>
      <c r="W3729">
        <v>-3.4</v>
      </c>
      <c r="X3729">
        <v>29.4</v>
      </c>
      <c r="Y3729">
        <v>851</v>
      </c>
      <c r="Z3729">
        <v>858</v>
      </c>
      <c r="AA3729">
        <v>22066</v>
      </c>
      <c r="AB3729">
        <v>0</v>
      </c>
    </row>
    <row r="3730" spans="1:28" x14ac:dyDescent="0.35">
      <c r="A3730">
        <v>2011</v>
      </c>
      <c r="B3730" t="s">
        <v>47</v>
      </c>
      <c r="C3730" t="s">
        <v>61</v>
      </c>
      <c r="D3730">
        <v>26151</v>
      </c>
      <c r="E3730">
        <v>27407</v>
      </c>
      <c r="F3730">
        <v>345865</v>
      </c>
      <c r="G3730">
        <v>353556</v>
      </c>
      <c r="H3730">
        <v>252</v>
      </c>
      <c r="I3730">
        <v>0.9</v>
      </c>
      <c r="J3730">
        <v>984</v>
      </c>
      <c r="K3730">
        <v>3.5</v>
      </c>
      <c r="L3730">
        <v>45664</v>
      </c>
      <c r="M3730">
        <v>3099</v>
      </c>
      <c r="N3730">
        <v>42565</v>
      </c>
      <c r="O3730">
        <v>0.9</v>
      </c>
      <c r="P3730">
        <v>12.9</v>
      </c>
      <c r="Q3730">
        <v>61046</v>
      </c>
      <c r="R3730">
        <v>22991</v>
      </c>
      <c r="S3730">
        <v>38055</v>
      </c>
      <c r="T3730">
        <v>6.5</v>
      </c>
      <c r="U3730">
        <v>17.3</v>
      </c>
      <c r="V3730">
        <v>-15382</v>
      </c>
      <c r="W3730">
        <v>-4.4000000000000004</v>
      </c>
      <c r="X3730">
        <v>25.8</v>
      </c>
      <c r="Y3730">
        <v>766</v>
      </c>
      <c r="Z3730">
        <v>768</v>
      </c>
      <c r="AA3730">
        <v>19332</v>
      </c>
      <c r="AB3730">
        <v>0</v>
      </c>
    </row>
    <row r="3731" spans="1:28" x14ac:dyDescent="0.35">
      <c r="A3731">
        <v>2011</v>
      </c>
      <c r="B3731" t="s">
        <v>47</v>
      </c>
      <c r="C3731" t="s">
        <v>62</v>
      </c>
      <c r="D3731">
        <v>107835</v>
      </c>
      <c r="E3731">
        <v>113820</v>
      </c>
      <c r="F3731">
        <v>1422181</v>
      </c>
      <c r="G3731">
        <v>1450322</v>
      </c>
      <c r="H3731">
        <v>1024</v>
      </c>
      <c r="I3731">
        <v>0.9</v>
      </c>
      <c r="J3731">
        <v>3167</v>
      </c>
      <c r="K3731">
        <v>2.8</v>
      </c>
      <c r="L3731">
        <v>168057</v>
      </c>
      <c r="M3731">
        <v>12787</v>
      </c>
      <c r="N3731">
        <v>155270</v>
      </c>
      <c r="O3731">
        <v>0.9</v>
      </c>
      <c r="P3731">
        <v>11.6</v>
      </c>
      <c r="Q3731">
        <v>224339</v>
      </c>
      <c r="R3731">
        <v>73079</v>
      </c>
      <c r="S3731">
        <v>151260</v>
      </c>
      <c r="T3731">
        <v>5</v>
      </c>
      <c r="U3731">
        <v>15.5</v>
      </c>
      <c r="V3731">
        <v>-56282</v>
      </c>
      <c r="W3731">
        <v>-3.9</v>
      </c>
      <c r="X3731">
        <v>23.2</v>
      </c>
      <c r="Y3731">
        <v>2402</v>
      </c>
      <c r="Z3731">
        <v>2433</v>
      </c>
      <c r="AA3731">
        <v>61819</v>
      </c>
      <c r="AB3731">
        <v>0</v>
      </c>
    </row>
    <row r="3732" spans="1:28" x14ac:dyDescent="0.35">
      <c r="A3732">
        <v>2011</v>
      </c>
      <c r="B3732" t="s">
        <v>47</v>
      </c>
      <c r="C3732" t="s">
        <v>63</v>
      </c>
      <c r="D3732">
        <v>83901</v>
      </c>
      <c r="E3732">
        <v>89174</v>
      </c>
      <c r="F3732">
        <v>1101398</v>
      </c>
      <c r="G3732">
        <v>1125766</v>
      </c>
      <c r="H3732">
        <v>744</v>
      </c>
      <c r="I3732">
        <v>0.8</v>
      </c>
      <c r="J3732">
        <v>1983</v>
      </c>
      <c r="K3732">
        <v>2.2000000000000002</v>
      </c>
      <c r="L3732">
        <v>112279</v>
      </c>
      <c r="M3732">
        <v>9525</v>
      </c>
      <c r="N3732">
        <v>102754</v>
      </c>
      <c r="O3732">
        <v>0.8</v>
      </c>
      <c r="P3732">
        <v>10</v>
      </c>
      <c r="Q3732">
        <v>161015</v>
      </c>
      <c r="R3732">
        <v>44590</v>
      </c>
      <c r="S3732">
        <v>116425</v>
      </c>
      <c r="T3732">
        <v>4</v>
      </c>
      <c r="U3732">
        <v>14.3</v>
      </c>
      <c r="V3732">
        <v>-48736</v>
      </c>
      <c r="W3732">
        <v>-4.3</v>
      </c>
      <c r="X3732">
        <v>20</v>
      </c>
      <c r="Y3732">
        <v>1446</v>
      </c>
      <c r="Z3732">
        <v>1478</v>
      </c>
      <c r="AA3732">
        <v>37414</v>
      </c>
      <c r="AB3732">
        <v>0</v>
      </c>
    </row>
    <row r="3733" spans="1:28" x14ac:dyDescent="0.35">
      <c r="A3733">
        <v>2011</v>
      </c>
      <c r="B3733" t="s">
        <v>47</v>
      </c>
      <c r="C3733" t="s">
        <v>64</v>
      </c>
      <c r="D3733">
        <v>63069</v>
      </c>
      <c r="E3733">
        <v>65930</v>
      </c>
      <c r="F3733">
        <v>824400</v>
      </c>
      <c r="G3733">
        <v>843941</v>
      </c>
      <c r="H3733">
        <v>476</v>
      </c>
      <c r="I3733">
        <v>0.7</v>
      </c>
      <c r="J3733">
        <v>1255</v>
      </c>
      <c r="K3733">
        <v>1.9</v>
      </c>
      <c r="L3733">
        <v>77227</v>
      </c>
      <c r="M3733">
        <v>6056</v>
      </c>
      <c r="N3733">
        <v>71171</v>
      </c>
      <c r="O3733">
        <v>0.7</v>
      </c>
      <c r="P3733">
        <v>9.1999999999999993</v>
      </c>
      <c r="Q3733">
        <v>116309</v>
      </c>
      <c r="R3733">
        <v>29071</v>
      </c>
      <c r="S3733">
        <v>87238</v>
      </c>
      <c r="T3733">
        <v>3.4</v>
      </c>
      <c r="U3733">
        <v>13.8</v>
      </c>
      <c r="V3733">
        <v>-39082</v>
      </c>
      <c r="W3733">
        <v>-4.5999999999999996</v>
      </c>
      <c r="X3733">
        <v>18.399999999999999</v>
      </c>
      <c r="Y3733">
        <v>928</v>
      </c>
      <c r="Z3733">
        <v>940</v>
      </c>
      <c r="AA3733">
        <v>24125</v>
      </c>
      <c r="AB3733">
        <v>0</v>
      </c>
    </row>
    <row r="3734" spans="1:28" x14ac:dyDescent="0.35">
      <c r="A3734">
        <v>2011</v>
      </c>
      <c r="B3734" t="s">
        <v>47</v>
      </c>
      <c r="C3734" t="s">
        <v>65</v>
      </c>
      <c r="D3734">
        <v>53773</v>
      </c>
      <c r="E3734">
        <v>57421</v>
      </c>
      <c r="F3734">
        <v>702384</v>
      </c>
      <c r="G3734">
        <v>719782</v>
      </c>
      <c r="H3734">
        <v>337</v>
      </c>
      <c r="I3734">
        <v>0.6</v>
      </c>
      <c r="J3734">
        <v>1096</v>
      </c>
      <c r="K3734">
        <v>1.9</v>
      </c>
      <c r="L3734">
        <v>60596</v>
      </c>
      <c r="M3734">
        <v>4429</v>
      </c>
      <c r="N3734">
        <v>56167</v>
      </c>
      <c r="O3734">
        <v>0.6</v>
      </c>
      <c r="P3734">
        <v>8.4</v>
      </c>
      <c r="Q3734">
        <v>95391</v>
      </c>
      <c r="R3734">
        <v>22393</v>
      </c>
      <c r="S3734">
        <v>72998</v>
      </c>
      <c r="T3734">
        <v>3.1</v>
      </c>
      <c r="U3734">
        <v>13.3</v>
      </c>
      <c r="V3734">
        <v>-34795</v>
      </c>
      <c r="W3734">
        <v>-4.9000000000000004</v>
      </c>
      <c r="X3734">
        <v>16.8</v>
      </c>
      <c r="Y3734">
        <v>670</v>
      </c>
      <c r="Z3734">
        <v>709</v>
      </c>
      <c r="AA3734">
        <v>17389</v>
      </c>
      <c r="AB3734">
        <v>0</v>
      </c>
    </row>
    <row r="3735" spans="1:28" x14ac:dyDescent="0.35">
      <c r="A3735">
        <v>2011</v>
      </c>
      <c r="B3735" t="s">
        <v>47</v>
      </c>
      <c r="C3735" t="s">
        <v>66</v>
      </c>
      <c r="D3735">
        <v>72288</v>
      </c>
      <c r="E3735">
        <v>80206</v>
      </c>
      <c r="F3735">
        <v>945906</v>
      </c>
      <c r="G3735">
        <v>970452</v>
      </c>
      <c r="H3735">
        <v>518</v>
      </c>
      <c r="I3735">
        <v>0.6</v>
      </c>
      <c r="J3735">
        <v>1535</v>
      </c>
      <c r="K3735">
        <v>1.9</v>
      </c>
      <c r="L3735">
        <v>75929</v>
      </c>
      <c r="M3735">
        <v>7363</v>
      </c>
      <c r="N3735">
        <v>68566</v>
      </c>
      <c r="O3735">
        <v>0.8</v>
      </c>
      <c r="P3735">
        <v>7.8</v>
      </c>
      <c r="Q3735">
        <v>125021</v>
      </c>
      <c r="R3735">
        <v>27643</v>
      </c>
      <c r="S3735">
        <v>97378</v>
      </c>
      <c r="T3735">
        <v>2.8</v>
      </c>
      <c r="U3735">
        <v>12.9</v>
      </c>
      <c r="V3735">
        <v>-49092</v>
      </c>
      <c r="W3735">
        <v>-5.0999999999999996</v>
      </c>
      <c r="X3735">
        <v>15.6</v>
      </c>
      <c r="Y3735">
        <v>754</v>
      </c>
      <c r="Z3735">
        <v>789</v>
      </c>
      <c r="AA3735">
        <v>19581</v>
      </c>
      <c r="AB3735">
        <v>0</v>
      </c>
    </row>
    <row r="3736" spans="1:28" x14ac:dyDescent="0.35">
      <c r="A3736">
        <v>2011</v>
      </c>
      <c r="B3736" t="s">
        <v>47</v>
      </c>
      <c r="C3736" t="s">
        <v>45</v>
      </c>
      <c r="D3736">
        <v>73734</v>
      </c>
      <c r="E3736">
        <v>84581</v>
      </c>
      <c r="F3736">
        <v>972817</v>
      </c>
      <c r="G3736">
        <v>1004283</v>
      </c>
      <c r="H3736">
        <v>507</v>
      </c>
      <c r="I3736">
        <v>0.6</v>
      </c>
      <c r="J3736">
        <v>1887</v>
      </c>
      <c r="K3736">
        <v>2.2000000000000002</v>
      </c>
      <c r="L3736">
        <v>70638</v>
      </c>
      <c r="M3736">
        <v>6610</v>
      </c>
      <c r="N3736">
        <v>64028</v>
      </c>
      <c r="O3736">
        <v>0.7</v>
      </c>
      <c r="P3736">
        <v>7</v>
      </c>
      <c r="Q3736">
        <v>133569</v>
      </c>
      <c r="R3736">
        <v>31906</v>
      </c>
      <c r="S3736">
        <v>101663</v>
      </c>
      <c r="T3736">
        <v>3.2</v>
      </c>
      <c r="U3736">
        <v>13.3</v>
      </c>
      <c r="V3736">
        <v>-62931</v>
      </c>
      <c r="W3736">
        <v>-6.3</v>
      </c>
      <c r="X3736">
        <v>14</v>
      </c>
      <c r="Y3736">
        <v>832</v>
      </c>
      <c r="Z3736">
        <v>919</v>
      </c>
      <c r="AA3736">
        <v>21861</v>
      </c>
      <c r="AB3736">
        <v>0</v>
      </c>
    </row>
    <row r="3737" spans="1:28" x14ac:dyDescent="0.35">
      <c r="A3737">
        <v>2011</v>
      </c>
      <c r="B3737" t="s">
        <v>48</v>
      </c>
      <c r="C3737" t="s">
        <v>44</v>
      </c>
      <c r="D3737">
        <v>5699</v>
      </c>
      <c r="E3737">
        <v>7463</v>
      </c>
      <c r="F3737">
        <v>329515</v>
      </c>
      <c r="G3737">
        <v>165509</v>
      </c>
      <c r="H3737">
        <v>7437</v>
      </c>
      <c r="I3737">
        <v>199.3</v>
      </c>
      <c r="J3737">
        <v>0</v>
      </c>
      <c r="K3737">
        <v>0</v>
      </c>
      <c r="L3737">
        <v>328012</v>
      </c>
      <c r="M3737">
        <v>328012</v>
      </c>
      <c r="N3737">
        <v>0</v>
      </c>
      <c r="O3737">
        <v>198.2</v>
      </c>
      <c r="P3737">
        <v>198.2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328012</v>
      </c>
      <c r="W3737">
        <v>198.2</v>
      </c>
      <c r="X3737">
        <v>0</v>
      </c>
      <c r="AB3737">
        <v>0</v>
      </c>
    </row>
    <row r="3738" spans="1:28" x14ac:dyDescent="0.35">
      <c r="A3738">
        <v>2011</v>
      </c>
      <c r="B3738" t="s">
        <v>48</v>
      </c>
      <c r="C3738" t="s">
        <v>57</v>
      </c>
      <c r="D3738">
        <v>12085</v>
      </c>
      <c r="E3738">
        <v>13003</v>
      </c>
      <c r="F3738">
        <v>376404</v>
      </c>
      <c r="G3738">
        <v>376208</v>
      </c>
      <c r="H3738">
        <v>310</v>
      </c>
      <c r="I3738">
        <v>2.2999999999999998</v>
      </c>
      <c r="J3738">
        <v>878</v>
      </c>
      <c r="K3738">
        <v>6.6</v>
      </c>
      <c r="L3738">
        <v>94476</v>
      </c>
      <c r="M3738">
        <v>2746</v>
      </c>
      <c r="N3738">
        <v>91730</v>
      </c>
      <c r="O3738">
        <v>0.7</v>
      </c>
      <c r="P3738">
        <v>25.1</v>
      </c>
      <c r="Q3738">
        <v>94084</v>
      </c>
      <c r="R3738">
        <v>48073</v>
      </c>
      <c r="S3738">
        <v>46011</v>
      </c>
      <c r="T3738">
        <v>12.8</v>
      </c>
      <c r="U3738">
        <v>25</v>
      </c>
      <c r="V3738">
        <v>392</v>
      </c>
      <c r="W3738">
        <v>0.1</v>
      </c>
      <c r="X3738">
        <v>50</v>
      </c>
      <c r="Y3738">
        <v>753</v>
      </c>
      <c r="Z3738">
        <v>768</v>
      </c>
      <c r="AA3738">
        <v>43586</v>
      </c>
      <c r="AB3738">
        <v>0</v>
      </c>
    </row>
    <row r="3739" spans="1:28" x14ac:dyDescent="0.35">
      <c r="A3739">
        <v>2011</v>
      </c>
      <c r="B3739" t="s">
        <v>48</v>
      </c>
      <c r="C3739" t="s">
        <v>58</v>
      </c>
      <c r="D3739">
        <v>12858</v>
      </c>
      <c r="E3739">
        <v>14102</v>
      </c>
      <c r="F3739">
        <v>392585</v>
      </c>
      <c r="G3739">
        <v>389567</v>
      </c>
      <c r="H3739">
        <v>343</v>
      </c>
      <c r="I3739">
        <v>2.4</v>
      </c>
      <c r="J3739">
        <v>479</v>
      </c>
      <c r="K3739">
        <v>3.4</v>
      </c>
      <c r="L3739">
        <v>68666</v>
      </c>
      <c r="M3739">
        <v>4451</v>
      </c>
      <c r="N3739">
        <v>64215</v>
      </c>
      <c r="O3739">
        <v>1.1000000000000001</v>
      </c>
      <c r="P3739">
        <v>17.600000000000001</v>
      </c>
      <c r="Q3739">
        <v>62630</v>
      </c>
      <c r="R3739">
        <v>25601</v>
      </c>
      <c r="S3739">
        <v>37029</v>
      </c>
      <c r="T3739">
        <v>6.6</v>
      </c>
      <c r="U3739">
        <v>16.100000000000001</v>
      </c>
      <c r="V3739">
        <v>6036</v>
      </c>
      <c r="W3739">
        <v>1.5</v>
      </c>
      <c r="X3739">
        <v>32.200000000000003</v>
      </c>
      <c r="Y3739">
        <v>409</v>
      </c>
      <c r="Z3739">
        <v>420</v>
      </c>
      <c r="AA3739">
        <v>23122</v>
      </c>
      <c r="AB3739">
        <v>0</v>
      </c>
    </row>
    <row r="3740" spans="1:28" x14ac:dyDescent="0.35">
      <c r="A3740">
        <v>2011</v>
      </c>
      <c r="B3740" t="s">
        <v>48</v>
      </c>
      <c r="C3740" t="s">
        <v>59</v>
      </c>
      <c r="D3740">
        <v>13767</v>
      </c>
      <c r="E3740">
        <v>15579</v>
      </c>
      <c r="F3740">
        <v>416337</v>
      </c>
      <c r="G3740">
        <v>414161</v>
      </c>
      <c r="H3740">
        <v>352</v>
      </c>
      <c r="I3740">
        <v>2.2000000000000002</v>
      </c>
      <c r="J3740">
        <v>503</v>
      </c>
      <c r="K3740">
        <v>3.2</v>
      </c>
      <c r="L3740">
        <v>66234</v>
      </c>
      <c r="M3740">
        <v>5638</v>
      </c>
      <c r="N3740">
        <v>60596</v>
      </c>
      <c r="O3740">
        <v>1.4</v>
      </c>
      <c r="P3740">
        <v>16</v>
      </c>
      <c r="Q3740">
        <v>61882</v>
      </c>
      <c r="R3740">
        <v>24206</v>
      </c>
      <c r="S3740">
        <v>37676</v>
      </c>
      <c r="T3740">
        <v>5.8</v>
      </c>
      <c r="U3740">
        <v>14.9</v>
      </c>
      <c r="V3740">
        <v>4352</v>
      </c>
      <c r="W3740">
        <v>1.1000000000000001</v>
      </c>
      <c r="X3740">
        <v>29.8</v>
      </c>
      <c r="Y3740">
        <v>357</v>
      </c>
      <c r="Z3740">
        <v>359</v>
      </c>
      <c r="AA3740">
        <v>20137</v>
      </c>
      <c r="AB3740">
        <v>0</v>
      </c>
    </row>
    <row r="3741" spans="1:28" x14ac:dyDescent="0.35">
      <c r="A3741">
        <v>2011</v>
      </c>
      <c r="B3741" t="s">
        <v>48</v>
      </c>
      <c r="C3741" t="s">
        <v>60</v>
      </c>
      <c r="D3741">
        <v>13307</v>
      </c>
      <c r="E3741">
        <v>14808</v>
      </c>
      <c r="F3741">
        <v>400198</v>
      </c>
      <c r="G3741">
        <v>400126</v>
      </c>
      <c r="H3741">
        <v>322</v>
      </c>
      <c r="I3741">
        <v>2.2000000000000002</v>
      </c>
      <c r="J3741">
        <v>409</v>
      </c>
      <c r="K3741">
        <v>2.8</v>
      </c>
      <c r="L3741">
        <v>58095</v>
      </c>
      <c r="M3741">
        <v>4885</v>
      </c>
      <c r="N3741">
        <v>53210</v>
      </c>
      <c r="O3741">
        <v>1.2</v>
      </c>
      <c r="P3741">
        <v>14.5</v>
      </c>
      <c r="Q3741">
        <v>57950</v>
      </c>
      <c r="R3741">
        <v>22671</v>
      </c>
      <c r="S3741">
        <v>35279</v>
      </c>
      <c r="T3741">
        <v>5.7</v>
      </c>
      <c r="U3741">
        <v>14.5</v>
      </c>
      <c r="V3741">
        <v>145</v>
      </c>
      <c r="W3741">
        <v>0</v>
      </c>
      <c r="X3741">
        <v>29</v>
      </c>
      <c r="Y3741">
        <v>341</v>
      </c>
      <c r="Z3741">
        <v>343</v>
      </c>
      <c r="AA3741">
        <v>20148</v>
      </c>
      <c r="AB3741">
        <v>0</v>
      </c>
    </row>
    <row r="3742" spans="1:28" x14ac:dyDescent="0.35">
      <c r="A3742">
        <v>2011</v>
      </c>
      <c r="B3742" t="s">
        <v>48</v>
      </c>
      <c r="C3742" t="s">
        <v>61</v>
      </c>
      <c r="D3742">
        <v>14082</v>
      </c>
      <c r="E3742">
        <v>17159</v>
      </c>
      <c r="F3742">
        <v>423164</v>
      </c>
      <c r="G3742">
        <v>424339</v>
      </c>
      <c r="H3742">
        <v>352</v>
      </c>
      <c r="I3742">
        <v>2</v>
      </c>
      <c r="J3742">
        <v>544</v>
      </c>
      <c r="K3742">
        <v>3.2</v>
      </c>
      <c r="L3742">
        <v>55670</v>
      </c>
      <c r="M3742">
        <v>5634</v>
      </c>
      <c r="N3742">
        <v>50036</v>
      </c>
      <c r="O3742">
        <v>1.3</v>
      </c>
      <c r="P3742">
        <v>13.1</v>
      </c>
      <c r="Q3742">
        <v>58019</v>
      </c>
      <c r="R3742">
        <v>22185</v>
      </c>
      <c r="S3742">
        <v>35834</v>
      </c>
      <c r="T3742">
        <v>5.2</v>
      </c>
      <c r="U3742">
        <v>13.7</v>
      </c>
      <c r="V3742">
        <v>-2349</v>
      </c>
      <c r="W3742">
        <v>-0.6</v>
      </c>
      <c r="X3742">
        <v>26.2</v>
      </c>
      <c r="Y3742">
        <v>314</v>
      </c>
      <c r="Z3742">
        <v>333</v>
      </c>
      <c r="AA3742">
        <v>17899</v>
      </c>
      <c r="AB3742">
        <v>0</v>
      </c>
    </row>
    <row r="3743" spans="1:28" x14ac:dyDescent="0.35">
      <c r="A3743">
        <v>2011</v>
      </c>
      <c r="B3743" t="s">
        <v>48</v>
      </c>
      <c r="C3743" t="s">
        <v>62</v>
      </c>
      <c r="D3743">
        <v>59548</v>
      </c>
      <c r="E3743">
        <v>71118</v>
      </c>
      <c r="F3743">
        <v>1784295</v>
      </c>
      <c r="G3743">
        <v>1795093</v>
      </c>
      <c r="H3743">
        <v>1407</v>
      </c>
      <c r="I3743">
        <v>2</v>
      </c>
      <c r="J3743">
        <v>1734</v>
      </c>
      <c r="K3743">
        <v>2.4</v>
      </c>
      <c r="L3743">
        <v>207844</v>
      </c>
      <c r="M3743">
        <v>20539</v>
      </c>
      <c r="N3743">
        <v>187305</v>
      </c>
      <c r="O3743">
        <v>1.1000000000000001</v>
      </c>
      <c r="P3743">
        <v>11.6</v>
      </c>
      <c r="Q3743">
        <v>229439</v>
      </c>
      <c r="R3743">
        <v>79899</v>
      </c>
      <c r="S3743">
        <v>149540</v>
      </c>
      <c r="T3743">
        <v>4.5</v>
      </c>
      <c r="U3743">
        <v>12.8</v>
      </c>
      <c r="V3743">
        <v>-21595</v>
      </c>
      <c r="W3743">
        <v>-1.2</v>
      </c>
      <c r="X3743">
        <v>23.2</v>
      </c>
      <c r="Y3743">
        <v>1136</v>
      </c>
      <c r="Z3743">
        <v>1176</v>
      </c>
      <c r="AA3743">
        <v>66023</v>
      </c>
      <c r="AB3743">
        <v>0</v>
      </c>
    </row>
    <row r="3744" spans="1:28" x14ac:dyDescent="0.35">
      <c r="A3744">
        <v>2011</v>
      </c>
      <c r="B3744" t="s">
        <v>48</v>
      </c>
      <c r="C3744" t="s">
        <v>63</v>
      </c>
      <c r="D3744">
        <v>48550</v>
      </c>
      <c r="E3744">
        <v>60325</v>
      </c>
      <c r="F3744">
        <v>1455109</v>
      </c>
      <c r="G3744">
        <v>1463186</v>
      </c>
      <c r="H3744">
        <v>1053</v>
      </c>
      <c r="I3744">
        <v>1.7</v>
      </c>
      <c r="J3744">
        <v>1192</v>
      </c>
      <c r="K3744">
        <v>2</v>
      </c>
      <c r="L3744">
        <v>146843</v>
      </c>
      <c r="M3744">
        <v>17118</v>
      </c>
      <c r="N3744">
        <v>129725</v>
      </c>
      <c r="O3744">
        <v>1.2</v>
      </c>
      <c r="P3744">
        <v>10</v>
      </c>
      <c r="Q3744">
        <v>162997</v>
      </c>
      <c r="R3744">
        <v>48890</v>
      </c>
      <c r="S3744">
        <v>114107</v>
      </c>
      <c r="T3744">
        <v>3.3</v>
      </c>
      <c r="U3744">
        <v>11.1</v>
      </c>
      <c r="V3744">
        <v>-16154</v>
      </c>
      <c r="W3744">
        <v>-1.1000000000000001</v>
      </c>
      <c r="X3744">
        <v>20</v>
      </c>
      <c r="Y3744">
        <v>675</v>
      </c>
      <c r="Z3744">
        <v>713</v>
      </c>
      <c r="AA3744">
        <v>39401</v>
      </c>
      <c r="AB3744">
        <v>0</v>
      </c>
    </row>
    <row r="3745" spans="1:28" x14ac:dyDescent="0.35">
      <c r="A3745">
        <v>2011</v>
      </c>
      <c r="B3745" t="s">
        <v>48</v>
      </c>
      <c r="C3745" t="s">
        <v>64</v>
      </c>
      <c r="D3745">
        <v>36473</v>
      </c>
      <c r="E3745">
        <v>42178</v>
      </c>
      <c r="F3745">
        <v>1085914</v>
      </c>
      <c r="G3745">
        <v>1093808</v>
      </c>
      <c r="H3745">
        <v>605</v>
      </c>
      <c r="I3745">
        <v>1.4</v>
      </c>
      <c r="J3745">
        <v>733</v>
      </c>
      <c r="K3745">
        <v>1.7</v>
      </c>
      <c r="L3745">
        <v>101042</v>
      </c>
      <c r="M3745">
        <v>9708</v>
      </c>
      <c r="N3745">
        <v>91334</v>
      </c>
      <c r="O3745">
        <v>0.9</v>
      </c>
      <c r="P3745">
        <v>9.1999999999999993</v>
      </c>
      <c r="Q3745">
        <v>116830</v>
      </c>
      <c r="R3745">
        <v>31482</v>
      </c>
      <c r="S3745">
        <v>85348</v>
      </c>
      <c r="T3745">
        <v>2.9</v>
      </c>
      <c r="U3745">
        <v>10.7</v>
      </c>
      <c r="V3745">
        <v>-15788</v>
      </c>
      <c r="W3745">
        <v>-1.5</v>
      </c>
      <c r="X3745">
        <v>18.399999999999999</v>
      </c>
      <c r="Y3745">
        <v>444</v>
      </c>
      <c r="Z3745">
        <v>469</v>
      </c>
      <c r="AA3745">
        <v>25587</v>
      </c>
      <c r="AB3745">
        <v>0</v>
      </c>
    </row>
    <row r="3746" spans="1:28" x14ac:dyDescent="0.35">
      <c r="A3746">
        <v>2011</v>
      </c>
      <c r="B3746" t="s">
        <v>48</v>
      </c>
      <c r="C3746" t="s">
        <v>65</v>
      </c>
      <c r="D3746">
        <v>32666</v>
      </c>
      <c r="E3746">
        <v>40671</v>
      </c>
      <c r="F3746">
        <v>979383</v>
      </c>
      <c r="G3746">
        <v>985322</v>
      </c>
      <c r="H3746">
        <v>672</v>
      </c>
      <c r="I3746">
        <v>1.7</v>
      </c>
      <c r="J3746">
        <v>758</v>
      </c>
      <c r="K3746">
        <v>1.9</v>
      </c>
      <c r="L3746">
        <v>86449</v>
      </c>
      <c r="M3746">
        <v>10642</v>
      </c>
      <c r="N3746">
        <v>75807</v>
      </c>
      <c r="O3746">
        <v>1.1000000000000001</v>
      </c>
      <c r="P3746">
        <v>8.8000000000000007</v>
      </c>
      <c r="Q3746">
        <v>98327</v>
      </c>
      <c r="R3746">
        <v>26587</v>
      </c>
      <c r="S3746">
        <v>71740</v>
      </c>
      <c r="T3746">
        <v>2.7</v>
      </c>
      <c r="U3746">
        <v>10</v>
      </c>
      <c r="V3746">
        <v>-11878</v>
      </c>
      <c r="W3746">
        <v>-1.2</v>
      </c>
      <c r="X3746">
        <v>17.600000000000001</v>
      </c>
      <c r="Y3746">
        <v>335</v>
      </c>
      <c r="Z3746">
        <v>391</v>
      </c>
      <c r="AA3746">
        <v>19161</v>
      </c>
      <c r="AB3746">
        <v>0</v>
      </c>
    </row>
    <row r="3747" spans="1:28" x14ac:dyDescent="0.35">
      <c r="A3747">
        <v>2011</v>
      </c>
      <c r="B3747" t="s">
        <v>48</v>
      </c>
      <c r="C3747" t="s">
        <v>66</v>
      </c>
      <c r="D3747">
        <v>48235</v>
      </c>
      <c r="E3747">
        <v>67283</v>
      </c>
      <c r="F3747">
        <v>1454015</v>
      </c>
      <c r="G3747">
        <v>1466200</v>
      </c>
      <c r="H3747">
        <v>1037</v>
      </c>
      <c r="I3747">
        <v>1.5</v>
      </c>
      <c r="J3747">
        <v>1245</v>
      </c>
      <c r="K3747">
        <v>1.8</v>
      </c>
      <c r="L3747">
        <v>115639</v>
      </c>
      <c r="M3747">
        <v>15880</v>
      </c>
      <c r="N3747">
        <v>99759</v>
      </c>
      <c r="O3747">
        <v>1.1000000000000001</v>
      </c>
      <c r="P3747">
        <v>7.9</v>
      </c>
      <c r="Q3747">
        <v>140009</v>
      </c>
      <c r="R3747">
        <v>36589</v>
      </c>
      <c r="S3747">
        <v>103420</v>
      </c>
      <c r="T3747">
        <v>2.5</v>
      </c>
      <c r="U3747">
        <v>9.5</v>
      </c>
      <c r="V3747">
        <v>-24370</v>
      </c>
      <c r="W3747">
        <v>-1.6</v>
      </c>
      <c r="X3747">
        <v>15.8</v>
      </c>
      <c r="Y3747">
        <v>421</v>
      </c>
      <c r="Z3747">
        <v>568</v>
      </c>
      <c r="AA3747">
        <v>25035</v>
      </c>
      <c r="AB3747">
        <v>0</v>
      </c>
    </row>
    <row r="3748" spans="1:28" x14ac:dyDescent="0.35">
      <c r="A3748">
        <v>2011</v>
      </c>
      <c r="B3748" t="s">
        <v>48</v>
      </c>
      <c r="C3748" t="s">
        <v>45</v>
      </c>
      <c r="D3748">
        <v>61794</v>
      </c>
      <c r="E3748">
        <v>89522</v>
      </c>
      <c r="F3748">
        <v>1896736</v>
      </c>
      <c r="G3748">
        <v>1915910</v>
      </c>
      <c r="H3748">
        <v>1195</v>
      </c>
      <c r="I3748">
        <v>1.3</v>
      </c>
      <c r="J3748">
        <v>1689</v>
      </c>
      <c r="K3748">
        <v>1.9</v>
      </c>
      <c r="L3748">
        <v>138167</v>
      </c>
      <c r="M3748">
        <v>19134</v>
      </c>
      <c r="N3748">
        <v>119033</v>
      </c>
      <c r="O3748">
        <v>1</v>
      </c>
      <c r="P3748">
        <v>7.2</v>
      </c>
      <c r="Q3748">
        <v>176514</v>
      </c>
      <c r="R3748">
        <v>45057</v>
      </c>
      <c r="S3748">
        <v>131457</v>
      </c>
      <c r="T3748">
        <v>2.4</v>
      </c>
      <c r="U3748">
        <v>9.1999999999999993</v>
      </c>
      <c r="V3748">
        <v>-38347</v>
      </c>
      <c r="W3748">
        <v>-2</v>
      </c>
      <c r="X3748">
        <v>14.4</v>
      </c>
      <c r="Y3748">
        <v>475</v>
      </c>
      <c r="Z3748">
        <v>624</v>
      </c>
      <c r="AA3748">
        <v>27941</v>
      </c>
      <c r="AB3748">
        <v>0</v>
      </c>
    </row>
    <row r="3749" spans="1:28" x14ac:dyDescent="0.35">
      <c r="A3749">
        <v>2011</v>
      </c>
      <c r="B3749" t="s">
        <v>49</v>
      </c>
      <c r="C3749" t="s">
        <v>44</v>
      </c>
      <c r="D3749">
        <v>1250</v>
      </c>
      <c r="E3749">
        <v>2766</v>
      </c>
      <c r="F3749">
        <v>167112</v>
      </c>
      <c r="G3749">
        <v>83915</v>
      </c>
      <c r="H3749">
        <v>2760</v>
      </c>
      <c r="I3749">
        <v>199.6</v>
      </c>
      <c r="J3749">
        <v>0</v>
      </c>
      <c r="K3749">
        <v>0</v>
      </c>
      <c r="L3749">
        <v>166394</v>
      </c>
      <c r="M3749">
        <v>166394</v>
      </c>
      <c r="N3749">
        <v>0</v>
      </c>
      <c r="O3749">
        <v>198.3</v>
      </c>
      <c r="P3749">
        <v>198.3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166394</v>
      </c>
      <c r="W3749">
        <v>198.3</v>
      </c>
      <c r="X3749">
        <v>0</v>
      </c>
      <c r="AB3749">
        <v>0</v>
      </c>
    </row>
    <row r="3750" spans="1:28" x14ac:dyDescent="0.35">
      <c r="A3750">
        <v>2011</v>
      </c>
      <c r="B3750" t="s">
        <v>49</v>
      </c>
      <c r="C3750" t="s">
        <v>57</v>
      </c>
      <c r="D3750">
        <v>3079</v>
      </c>
      <c r="E3750">
        <v>4239</v>
      </c>
      <c r="F3750">
        <v>212360</v>
      </c>
      <c r="G3750">
        <v>226890</v>
      </c>
      <c r="H3750">
        <v>211</v>
      </c>
      <c r="I3750">
        <v>4.9000000000000004</v>
      </c>
      <c r="J3750">
        <v>394</v>
      </c>
      <c r="K3750">
        <v>9.1</v>
      </c>
      <c r="L3750">
        <v>51361</v>
      </c>
      <c r="M3750">
        <v>3559</v>
      </c>
      <c r="N3750">
        <v>47802</v>
      </c>
      <c r="O3750">
        <v>1.6</v>
      </c>
      <c r="P3750">
        <v>22.6</v>
      </c>
      <c r="Q3750">
        <v>80421</v>
      </c>
      <c r="R3750">
        <v>39319</v>
      </c>
      <c r="S3750">
        <v>41102</v>
      </c>
      <c r="T3750">
        <v>17.3</v>
      </c>
      <c r="U3750">
        <v>35.4</v>
      </c>
      <c r="V3750">
        <v>-29060</v>
      </c>
      <c r="W3750">
        <v>-12.8</v>
      </c>
      <c r="X3750">
        <v>45.2</v>
      </c>
      <c r="Y3750">
        <v>258</v>
      </c>
      <c r="Z3750">
        <v>307</v>
      </c>
      <c r="AA3750">
        <v>35757</v>
      </c>
      <c r="AB3750">
        <v>0</v>
      </c>
    </row>
    <row r="3751" spans="1:28" x14ac:dyDescent="0.35">
      <c r="A3751">
        <v>2011</v>
      </c>
      <c r="B3751" t="s">
        <v>49</v>
      </c>
      <c r="C3751" t="s">
        <v>58</v>
      </c>
      <c r="D3751">
        <v>3011</v>
      </c>
      <c r="E3751">
        <v>4199</v>
      </c>
      <c r="F3751">
        <v>209750</v>
      </c>
      <c r="G3751">
        <v>207707</v>
      </c>
      <c r="H3751">
        <v>204</v>
      </c>
      <c r="I3751">
        <v>4.9000000000000004</v>
      </c>
      <c r="J3751">
        <v>136</v>
      </c>
      <c r="K3751">
        <v>3.3</v>
      </c>
      <c r="L3751">
        <v>38821</v>
      </c>
      <c r="M3751">
        <v>4312</v>
      </c>
      <c r="N3751">
        <v>34509</v>
      </c>
      <c r="O3751">
        <v>2.1</v>
      </c>
      <c r="P3751">
        <v>18.7</v>
      </c>
      <c r="Q3751">
        <v>34734</v>
      </c>
      <c r="R3751">
        <v>14128</v>
      </c>
      <c r="S3751">
        <v>20606</v>
      </c>
      <c r="T3751">
        <v>6.8</v>
      </c>
      <c r="U3751">
        <v>16.7</v>
      </c>
      <c r="V3751">
        <v>4087</v>
      </c>
      <c r="W3751">
        <v>2</v>
      </c>
      <c r="X3751">
        <v>33.4</v>
      </c>
      <c r="Y3751">
        <v>95</v>
      </c>
      <c r="Z3751">
        <v>96</v>
      </c>
      <c r="AA3751">
        <v>12694</v>
      </c>
      <c r="AB3751">
        <v>0</v>
      </c>
    </row>
    <row r="3752" spans="1:28" x14ac:dyDescent="0.35">
      <c r="A3752">
        <v>2011</v>
      </c>
      <c r="B3752" t="s">
        <v>49</v>
      </c>
      <c r="C3752" t="s">
        <v>59</v>
      </c>
      <c r="D3752">
        <v>3137</v>
      </c>
      <c r="E3752">
        <v>4422</v>
      </c>
      <c r="F3752">
        <v>216957</v>
      </c>
      <c r="G3752">
        <v>216435</v>
      </c>
      <c r="H3752">
        <v>239</v>
      </c>
      <c r="I3752">
        <v>5.5</v>
      </c>
      <c r="J3752">
        <v>162</v>
      </c>
      <c r="K3752">
        <v>3.7</v>
      </c>
      <c r="L3752">
        <v>34599</v>
      </c>
      <c r="M3752">
        <v>4494</v>
      </c>
      <c r="N3752">
        <v>30105</v>
      </c>
      <c r="O3752">
        <v>2.1</v>
      </c>
      <c r="P3752">
        <v>16</v>
      </c>
      <c r="Q3752">
        <v>33554</v>
      </c>
      <c r="R3752">
        <v>13707</v>
      </c>
      <c r="S3752">
        <v>19847</v>
      </c>
      <c r="T3752">
        <v>6.3</v>
      </c>
      <c r="U3752">
        <v>15.5</v>
      </c>
      <c r="V3752">
        <v>1045</v>
      </c>
      <c r="W3752">
        <v>0.5</v>
      </c>
      <c r="X3752">
        <v>31</v>
      </c>
      <c r="Y3752">
        <v>89</v>
      </c>
      <c r="Z3752">
        <v>100</v>
      </c>
      <c r="AA3752">
        <v>11958</v>
      </c>
      <c r="AB3752">
        <v>0</v>
      </c>
    </row>
    <row r="3753" spans="1:28" x14ac:dyDescent="0.35">
      <c r="A3753">
        <v>2011</v>
      </c>
      <c r="B3753" t="s">
        <v>49</v>
      </c>
      <c r="C3753" t="s">
        <v>60</v>
      </c>
      <c r="D3753">
        <v>3107</v>
      </c>
      <c r="E3753">
        <v>3930</v>
      </c>
      <c r="F3753">
        <v>212939</v>
      </c>
      <c r="G3753">
        <v>213784</v>
      </c>
      <c r="H3753">
        <v>131</v>
      </c>
      <c r="I3753">
        <v>3.3</v>
      </c>
      <c r="J3753">
        <v>139</v>
      </c>
      <c r="K3753">
        <v>3.5</v>
      </c>
      <c r="L3753">
        <v>31373</v>
      </c>
      <c r="M3753">
        <v>3233</v>
      </c>
      <c r="N3753">
        <v>28140</v>
      </c>
      <c r="O3753">
        <v>1.5</v>
      </c>
      <c r="P3753">
        <v>14.7</v>
      </c>
      <c r="Q3753">
        <v>33062</v>
      </c>
      <c r="R3753">
        <v>12046</v>
      </c>
      <c r="S3753">
        <v>21016</v>
      </c>
      <c r="T3753">
        <v>5.6</v>
      </c>
      <c r="U3753">
        <v>15.5</v>
      </c>
      <c r="V3753">
        <v>-1689</v>
      </c>
      <c r="W3753">
        <v>-0.8</v>
      </c>
      <c r="X3753">
        <v>29.4</v>
      </c>
      <c r="Y3753">
        <v>70</v>
      </c>
      <c r="Z3753">
        <v>72</v>
      </c>
      <c r="AA3753">
        <v>9360</v>
      </c>
      <c r="AB3753">
        <v>0</v>
      </c>
    </row>
    <row r="3754" spans="1:28" x14ac:dyDescent="0.35">
      <c r="A3754">
        <v>2011</v>
      </c>
      <c r="B3754" t="s">
        <v>49</v>
      </c>
      <c r="C3754" t="s">
        <v>61</v>
      </c>
      <c r="D3754">
        <v>3619</v>
      </c>
      <c r="E3754">
        <v>6081</v>
      </c>
      <c r="F3754">
        <v>249605</v>
      </c>
      <c r="G3754">
        <v>248225</v>
      </c>
      <c r="H3754">
        <v>196</v>
      </c>
      <c r="I3754">
        <v>3.2</v>
      </c>
      <c r="J3754">
        <v>151</v>
      </c>
      <c r="K3754">
        <v>2.5</v>
      </c>
      <c r="L3754">
        <v>33425</v>
      </c>
      <c r="M3754">
        <v>4998</v>
      </c>
      <c r="N3754">
        <v>28427</v>
      </c>
      <c r="O3754">
        <v>2</v>
      </c>
      <c r="P3754">
        <v>13.5</v>
      </c>
      <c r="Q3754">
        <v>30664</v>
      </c>
      <c r="R3754">
        <v>11039</v>
      </c>
      <c r="S3754">
        <v>19625</v>
      </c>
      <c r="T3754">
        <v>4.4000000000000004</v>
      </c>
      <c r="U3754">
        <v>12.4</v>
      </c>
      <c r="V3754">
        <v>2761</v>
      </c>
      <c r="W3754">
        <v>1.1000000000000001</v>
      </c>
      <c r="X3754">
        <v>24.8</v>
      </c>
      <c r="Y3754">
        <v>65</v>
      </c>
      <c r="Z3754">
        <v>78</v>
      </c>
      <c r="AA3754">
        <v>8994</v>
      </c>
      <c r="AB3754">
        <v>0</v>
      </c>
    </row>
    <row r="3755" spans="1:28" x14ac:dyDescent="0.35">
      <c r="A3755">
        <v>2011</v>
      </c>
      <c r="B3755" t="s">
        <v>49</v>
      </c>
      <c r="C3755" t="s">
        <v>62</v>
      </c>
      <c r="D3755">
        <v>16217</v>
      </c>
      <c r="E3755">
        <v>25028</v>
      </c>
      <c r="F3755">
        <v>1113563</v>
      </c>
      <c r="G3755">
        <v>1115917</v>
      </c>
      <c r="H3755">
        <v>667</v>
      </c>
      <c r="I3755">
        <v>2.7</v>
      </c>
      <c r="J3755">
        <v>564</v>
      </c>
      <c r="K3755">
        <v>2.2999999999999998</v>
      </c>
      <c r="L3755">
        <v>135764</v>
      </c>
      <c r="M3755">
        <v>16074</v>
      </c>
      <c r="N3755">
        <v>119690</v>
      </c>
      <c r="O3755">
        <v>1.4</v>
      </c>
      <c r="P3755">
        <v>12.2</v>
      </c>
      <c r="Q3755">
        <v>140471</v>
      </c>
      <c r="R3755">
        <v>48894</v>
      </c>
      <c r="S3755">
        <v>91577</v>
      </c>
      <c r="T3755">
        <v>4.4000000000000004</v>
      </c>
      <c r="U3755">
        <v>12.6</v>
      </c>
      <c r="V3755">
        <v>-4707</v>
      </c>
      <c r="W3755">
        <v>-0.4</v>
      </c>
      <c r="X3755">
        <v>24.4</v>
      </c>
      <c r="Y3755">
        <v>285</v>
      </c>
      <c r="Z3755">
        <v>317</v>
      </c>
      <c r="AA3755">
        <v>39078</v>
      </c>
      <c r="AB3755">
        <v>0</v>
      </c>
    </row>
    <row r="3756" spans="1:28" x14ac:dyDescent="0.35">
      <c r="A3756">
        <v>2011</v>
      </c>
      <c r="B3756" t="s">
        <v>49</v>
      </c>
      <c r="C3756" t="s">
        <v>63</v>
      </c>
      <c r="D3756">
        <v>14158</v>
      </c>
      <c r="E3756">
        <v>23825</v>
      </c>
      <c r="F3756">
        <v>967848</v>
      </c>
      <c r="G3756">
        <v>973928</v>
      </c>
      <c r="H3756">
        <v>635</v>
      </c>
      <c r="I3756">
        <v>2.7</v>
      </c>
      <c r="J3756">
        <v>563</v>
      </c>
      <c r="K3756">
        <v>2.4</v>
      </c>
      <c r="L3756">
        <v>99945</v>
      </c>
      <c r="M3756">
        <v>13042</v>
      </c>
      <c r="N3756">
        <v>86903</v>
      </c>
      <c r="O3756">
        <v>1.3</v>
      </c>
      <c r="P3756">
        <v>10.3</v>
      </c>
      <c r="Q3756">
        <v>112104</v>
      </c>
      <c r="R3756">
        <v>33277</v>
      </c>
      <c r="S3756">
        <v>78827</v>
      </c>
      <c r="T3756">
        <v>3.4</v>
      </c>
      <c r="U3756">
        <v>11.5</v>
      </c>
      <c r="V3756">
        <v>-12159</v>
      </c>
      <c r="W3756">
        <v>-1.2</v>
      </c>
      <c r="X3756">
        <v>20.6</v>
      </c>
      <c r="Y3756">
        <v>191</v>
      </c>
      <c r="Z3756">
        <v>222</v>
      </c>
      <c r="AA3756">
        <v>25842</v>
      </c>
      <c r="AB3756">
        <v>0</v>
      </c>
    </row>
    <row r="3757" spans="1:28" x14ac:dyDescent="0.35">
      <c r="A3757">
        <v>2011</v>
      </c>
      <c r="B3757" t="s">
        <v>49</v>
      </c>
      <c r="C3757" t="s">
        <v>64</v>
      </c>
      <c r="D3757">
        <v>10075</v>
      </c>
      <c r="E3757">
        <v>15568</v>
      </c>
      <c r="F3757">
        <v>682530</v>
      </c>
      <c r="G3757">
        <v>687360</v>
      </c>
      <c r="H3757">
        <v>463</v>
      </c>
      <c r="I3757">
        <v>3</v>
      </c>
      <c r="J3757">
        <v>396</v>
      </c>
      <c r="K3757">
        <v>2.5</v>
      </c>
      <c r="L3757">
        <v>68483</v>
      </c>
      <c r="M3757">
        <v>10107</v>
      </c>
      <c r="N3757">
        <v>58376</v>
      </c>
      <c r="O3757">
        <v>1.5</v>
      </c>
      <c r="P3757">
        <v>10</v>
      </c>
      <c r="Q3757">
        <v>78143</v>
      </c>
      <c r="R3757">
        <v>20792</v>
      </c>
      <c r="S3757">
        <v>57351</v>
      </c>
      <c r="T3757">
        <v>3</v>
      </c>
      <c r="U3757">
        <v>11.4</v>
      </c>
      <c r="V3757">
        <v>-9660</v>
      </c>
      <c r="W3757">
        <v>-1.4</v>
      </c>
      <c r="X3757">
        <v>20</v>
      </c>
      <c r="Y3757">
        <v>112</v>
      </c>
      <c r="Z3757">
        <v>169</v>
      </c>
      <c r="AA3757">
        <v>14885</v>
      </c>
      <c r="AB3757">
        <v>0</v>
      </c>
    </row>
    <row r="3758" spans="1:28" x14ac:dyDescent="0.35">
      <c r="A3758">
        <v>2011</v>
      </c>
      <c r="B3758" t="s">
        <v>49</v>
      </c>
      <c r="C3758" t="s">
        <v>65</v>
      </c>
      <c r="D3758">
        <v>10046</v>
      </c>
      <c r="E3758">
        <v>18033</v>
      </c>
      <c r="F3758">
        <v>682345</v>
      </c>
      <c r="G3758">
        <v>687948</v>
      </c>
      <c r="H3758">
        <v>510</v>
      </c>
      <c r="I3758">
        <v>2.8</v>
      </c>
      <c r="J3758">
        <v>426</v>
      </c>
      <c r="K3758">
        <v>2.4</v>
      </c>
      <c r="L3758">
        <v>62202</v>
      </c>
      <c r="M3758">
        <v>10823</v>
      </c>
      <c r="N3758">
        <v>51379</v>
      </c>
      <c r="O3758">
        <v>1.6</v>
      </c>
      <c r="P3758">
        <v>9</v>
      </c>
      <c r="Q3758">
        <v>73408</v>
      </c>
      <c r="R3758">
        <v>19146</v>
      </c>
      <c r="S3758">
        <v>54262</v>
      </c>
      <c r="T3758">
        <v>2.8</v>
      </c>
      <c r="U3758">
        <v>10.7</v>
      </c>
      <c r="V3758">
        <v>-11206</v>
      </c>
      <c r="W3758">
        <v>-1.7</v>
      </c>
      <c r="X3758">
        <v>18</v>
      </c>
      <c r="Y3758">
        <v>100</v>
      </c>
      <c r="Z3758">
        <v>129</v>
      </c>
      <c r="AA3758">
        <v>13442</v>
      </c>
      <c r="AB3758">
        <v>0</v>
      </c>
    </row>
    <row r="3759" spans="1:28" x14ac:dyDescent="0.35">
      <c r="A3759">
        <v>2011</v>
      </c>
      <c r="B3759" t="s">
        <v>49</v>
      </c>
      <c r="C3759" t="s">
        <v>66</v>
      </c>
      <c r="D3759">
        <v>17147</v>
      </c>
      <c r="E3759">
        <v>37750</v>
      </c>
      <c r="F3759">
        <v>1174180</v>
      </c>
      <c r="G3759">
        <v>1180938</v>
      </c>
      <c r="H3759">
        <v>1042</v>
      </c>
      <c r="I3759">
        <v>2.8</v>
      </c>
      <c r="J3759">
        <v>807</v>
      </c>
      <c r="K3759">
        <v>2.1</v>
      </c>
      <c r="L3759">
        <v>103072</v>
      </c>
      <c r="M3759">
        <v>21086</v>
      </c>
      <c r="N3759">
        <v>81986</v>
      </c>
      <c r="O3759">
        <v>1.8</v>
      </c>
      <c r="P3759">
        <v>8.6999999999999993</v>
      </c>
      <c r="Q3759">
        <v>116587</v>
      </c>
      <c r="R3759">
        <v>28327</v>
      </c>
      <c r="S3759">
        <v>88260</v>
      </c>
      <c r="T3759">
        <v>2.4</v>
      </c>
      <c r="U3759">
        <v>9.9</v>
      </c>
      <c r="V3759">
        <v>-13515</v>
      </c>
      <c r="W3759">
        <v>-1.2</v>
      </c>
      <c r="X3759">
        <v>17.399999999999999</v>
      </c>
      <c r="Y3759">
        <v>125</v>
      </c>
      <c r="Z3759">
        <v>205</v>
      </c>
      <c r="AA3759">
        <v>17132</v>
      </c>
      <c r="AB3759">
        <v>0</v>
      </c>
    </row>
    <row r="3760" spans="1:28" x14ac:dyDescent="0.35">
      <c r="A3760">
        <v>2011</v>
      </c>
      <c r="B3760" t="s">
        <v>49</v>
      </c>
      <c r="C3760" t="s">
        <v>45</v>
      </c>
      <c r="D3760">
        <v>26906</v>
      </c>
      <c r="E3760">
        <v>59285</v>
      </c>
      <c r="F3760">
        <v>1859280</v>
      </c>
      <c r="G3760">
        <v>1875105</v>
      </c>
      <c r="H3760">
        <v>1230</v>
      </c>
      <c r="I3760">
        <v>2.1</v>
      </c>
      <c r="J3760">
        <v>1234</v>
      </c>
      <c r="K3760">
        <v>2.1</v>
      </c>
      <c r="L3760">
        <v>143799</v>
      </c>
      <c r="M3760">
        <v>31281</v>
      </c>
      <c r="N3760">
        <v>112518</v>
      </c>
      <c r="O3760">
        <v>1.7</v>
      </c>
      <c r="P3760">
        <v>7.7</v>
      </c>
      <c r="Q3760">
        <v>175449</v>
      </c>
      <c r="R3760">
        <v>47213</v>
      </c>
      <c r="S3760">
        <v>128236</v>
      </c>
      <c r="T3760">
        <v>2.5</v>
      </c>
      <c r="U3760">
        <v>9.4</v>
      </c>
      <c r="V3760">
        <v>-31650</v>
      </c>
      <c r="W3760">
        <v>-1.7</v>
      </c>
      <c r="X3760">
        <v>15.4</v>
      </c>
      <c r="Y3760">
        <v>224</v>
      </c>
      <c r="Z3760">
        <v>301</v>
      </c>
      <c r="AA3760">
        <v>31433</v>
      </c>
      <c r="AB3760">
        <v>0</v>
      </c>
    </row>
    <row r="3761" spans="1:28" x14ac:dyDescent="0.35">
      <c r="A3761">
        <v>2011</v>
      </c>
      <c r="B3761" t="s">
        <v>50</v>
      </c>
      <c r="C3761" t="s">
        <v>44</v>
      </c>
      <c r="D3761">
        <v>473</v>
      </c>
      <c r="E3761">
        <v>1393</v>
      </c>
      <c r="F3761">
        <v>133999</v>
      </c>
      <c r="G3761">
        <v>67307</v>
      </c>
      <c r="H3761">
        <v>1391</v>
      </c>
      <c r="I3761">
        <v>199.7</v>
      </c>
      <c r="J3761">
        <v>0</v>
      </c>
      <c r="K3761">
        <v>0</v>
      </c>
      <c r="L3761">
        <v>133385</v>
      </c>
      <c r="M3761">
        <v>133385</v>
      </c>
      <c r="N3761">
        <v>0</v>
      </c>
      <c r="O3761">
        <v>198.2</v>
      </c>
      <c r="P3761">
        <v>198.2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133385</v>
      </c>
      <c r="W3761">
        <v>198.2</v>
      </c>
      <c r="X3761">
        <v>0</v>
      </c>
      <c r="AB3761">
        <v>0</v>
      </c>
    </row>
    <row r="3762" spans="1:28" x14ac:dyDescent="0.35">
      <c r="A3762">
        <v>2011</v>
      </c>
      <c r="B3762" t="s">
        <v>50</v>
      </c>
      <c r="C3762" t="s">
        <v>57</v>
      </c>
      <c r="D3762">
        <v>1277</v>
      </c>
      <c r="E3762">
        <v>4057</v>
      </c>
      <c r="F3762">
        <v>193236</v>
      </c>
      <c r="G3762">
        <v>212103</v>
      </c>
      <c r="H3762">
        <v>288</v>
      </c>
      <c r="I3762">
        <v>7.1</v>
      </c>
      <c r="J3762">
        <v>267</v>
      </c>
      <c r="K3762">
        <v>6.6</v>
      </c>
      <c r="L3762">
        <v>39974</v>
      </c>
      <c r="M3762">
        <v>4515</v>
      </c>
      <c r="N3762">
        <v>35459</v>
      </c>
      <c r="O3762">
        <v>2.1</v>
      </c>
      <c r="P3762">
        <v>18.8</v>
      </c>
      <c r="Q3762">
        <v>77708</v>
      </c>
      <c r="R3762">
        <v>52514</v>
      </c>
      <c r="S3762">
        <v>25194</v>
      </c>
      <c r="T3762">
        <v>24.8</v>
      </c>
      <c r="U3762">
        <v>36.6</v>
      </c>
      <c r="V3762">
        <v>-37734</v>
      </c>
      <c r="W3762">
        <v>-17.8</v>
      </c>
      <c r="X3762">
        <v>37.6</v>
      </c>
      <c r="Y3762">
        <v>156</v>
      </c>
      <c r="Z3762">
        <v>168</v>
      </c>
      <c r="AB3762">
        <v>1</v>
      </c>
    </row>
    <row r="3763" spans="1:28" x14ac:dyDescent="0.35">
      <c r="A3763">
        <v>2011</v>
      </c>
      <c r="B3763" t="s">
        <v>50</v>
      </c>
      <c r="C3763" t="s">
        <v>58</v>
      </c>
      <c r="D3763">
        <v>1039</v>
      </c>
      <c r="E3763">
        <v>2327</v>
      </c>
      <c r="F3763">
        <v>153719</v>
      </c>
      <c r="G3763">
        <v>152634</v>
      </c>
      <c r="H3763">
        <v>141</v>
      </c>
      <c r="I3763">
        <v>6.1</v>
      </c>
      <c r="J3763">
        <v>99</v>
      </c>
      <c r="K3763">
        <v>4.3</v>
      </c>
      <c r="L3763">
        <v>32339</v>
      </c>
      <c r="M3763">
        <v>3572</v>
      </c>
      <c r="N3763">
        <v>28767</v>
      </c>
      <c r="O3763">
        <v>2.2999999999999998</v>
      </c>
      <c r="P3763">
        <v>21.2</v>
      </c>
      <c r="Q3763">
        <v>30169</v>
      </c>
      <c r="R3763">
        <v>14542</v>
      </c>
      <c r="S3763">
        <v>15627</v>
      </c>
      <c r="T3763">
        <v>9.5</v>
      </c>
      <c r="U3763">
        <v>19.8</v>
      </c>
      <c r="V3763">
        <v>2170</v>
      </c>
      <c r="W3763">
        <v>1.4</v>
      </c>
      <c r="X3763">
        <v>39.6</v>
      </c>
      <c r="Y3763">
        <v>42</v>
      </c>
      <c r="Z3763">
        <v>42</v>
      </c>
      <c r="AA3763">
        <v>12345</v>
      </c>
      <c r="AB3763">
        <v>0</v>
      </c>
    </row>
    <row r="3764" spans="1:28" x14ac:dyDescent="0.35">
      <c r="A3764">
        <v>2011</v>
      </c>
      <c r="B3764" t="s">
        <v>50</v>
      </c>
      <c r="C3764" t="s">
        <v>59</v>
      </c>
      <c r="D3764">
        <v>1207</v>
      </c>
      <c r="E3764">
        <v>2632</v>
      </c>
      <c r="F3764">
        <v>184186</v>
      </c>
      <c r="G3764">
        <v>179947</v>
      </c>
      <c r="H3764">
        <v>170</v>
      </c>
      <c r="I3764">
        <v>6.6</v>
      </c>
      <c r="J3764">
        <v>62</v>
      </c>
      <c r="K3764">
        <v>2.4</v>
      </c>
      <c r="L3764">
        <v>34936</v>
      </c>
      <c r="M3764">
        <v>4738</v>
      </c>
      <c r="N3764">
        <v>30198</v>
      </c>
      <c r="O3764">
        <v>2.6</v>
      </c>
      <c r="P3764">
        <v>19.399999999999999</v>
      </c>
      <c r="Q3764">
        <v>26458</v>
      </c>
      <c r="R3764">
        <v>10832</v>
      </c>
      <c r="S3764">
        <v>15626</v>
      </c>
      <c r="T3764">
        <v>6</v>
      </c>
      <c r="U3764">
        <v>14.7</v>
      </c>
      <c r="V3764">
        <v>8478</v>
      </c>
      <c r="W3764">
        <v>4.7</v>
      </c>
      <c r="X3764">
        <v>29.4</v>
      </c>
      <c r="Y3764">
        <v>35</v>
      </c>
      <c r="Z3764">
        <v>41</v>
      </c>
      <c r="AA3764">
        <v>10082</v>
      </c>
      <c r="AB3764">
        <v>0</v>
      </c>
    </row>
    <row r="3765" spans="1:28" x14ac:dyDescent="0.35">
      <c r="A3765">
        <v>2011</v>
      </c>
      <c r="B3765" t="s">
        <v>50</v>
      </c>
      <c r="C3765" t="s">
        <v>60</v>
      </c>
      <c r="D3765">
        <v>1169</v>
      </c>
      <c r="E3765">
        <v>2144</v>
      </c>
      <c r="F3765">
        <v>175375</v>
      </c>
      <c r="G3765">
        <v>173152</v>
      </c>
      <c r="H3765">
        <v>147</v>
      </c>
      <c r="I3765">
        <v>7</v>
      </c>
      <c r="J3765">
        <v>67</v>
      </c>
      <c r="K3765">
        <v>3.2</v>
      </c>
      <c r="L3765">
        <v>29636</v>
      </c>
      <c r="M3765">
        <v>3910</v>
      </c>
      <c r="N3765">
        <v>25726</v>
      </c>
      <c r="O3765">
        <v>2.2999999999999998</v>
      </c>
      <c r="P3765">
        <v>17.100000000000001</v>
      </c>
      <c r="Q3765">
        <v>25190</v>
      </c>
      <c r="R3765">
        <v>8940</v>
      </c>
      <c r="S3765">
        <v>16250</v>
      </c>
      <c r="T3765">
        <v>5.2</v>
      </c>
      <c r="U3765">
        <v>14.5</v>
      </c>
      <c r="V3765">
        <v>4446</v>
      </c>
      <c r="W3765">
        <v>2.6</v>
      </c>
      <c r="X3765">
        <v>29</v>
      </c>
      <c r="Y3765">
        <v>28</v>
      </c>
      <c r="Z3765">
        <v>28</v>
      </c>
      <c r="AB3765">
        <v>1</v>
      </c>
    </row>
    <row r="3766" spans="1:28" x14ac:dyDescent="0.35">
      <c r="A3766">
        <v>2011</v>
      </c>
      <c r="B3766" t="s">
        <v>50</v>
      </c>
      <c r="C3766" t="s">
        <v>61</v>
      </c>
      <c r="D3766">
        <v>1770</v>
      </c>
      <c r="E3766">
        <v>5462</v>
      </c>
      <c r="F3766">
        <v>271745</v>
      </c>
      <c r="G3766">
        <v>267484</v>
      </c>
      <c r="H3766">
        <v>234</v>
      </c>
      <c r="I3766">
        <v>4.3</v>
      </c>
      <c r="J3766">
        <v>123</v>
      </c>
      <c r="K3766">
        <v>2.2999999999999998</v>
      </c>
      <c r="L3766">
        <v>38362</v>
      </c>
      <c r="M3766">
        <v>4151</v>
      </c>
      <c r="N3766">
        <v>34211</v>
      </c>
      <c r="O3766">
        <v>1.6</v>
      </c>
      <c r="P3766">
        <v>14.3</v>
      </c>
      <c r="Q3766">
        <v>29839</v>
      </c>
      <c r="R3766">
        <v>9939</v>
      </c>
      <c r="S3766">
        <v>19900</v>
      </c>
      <c r="T3766">
        <v>3.7</v>
      </c>
      <c r="U3766">
        <v>11.2</v>
      </c>
      <c r="V3766">
        <v>8523</v>
      </c>
      <c r="W3766">
        <v>3.1</v>
      </c>
      <c r="X3766">
        <v>22.4</v>
      </c>
      <c r="Y3766">
        <v>27</v>
      </c>
      <c r="Z3766">
        <v>52</v>
      </c>
      <c r="AA3766">
        <v>7715</v>
      </c>
      <c r="AB3766">
        <v>0</v>
      </c>
    </row>
    <row r="3767" spans="1:28" x14ac:dyDescent="0.35">
      <c r="A3767">
        <v>2011</v>
      </c>
      <c r="B3767" t="s">
        <v>50</v>
      </c>
      <c r="C3767" t="s">
        <v>62</v>
      </c>
      <c r="D3767">
        <v>7273</v>
      </c>
      <c r="E3767">
        <v>16550</v>
      </c>
      <c r="F3767">
        <v>1098300</v>
      </c>
      <c r="G3767">
        <v>1090688</v>
      </c>
      <c r="H3767">
        <v>651</v>
      </c>
      <c r="I3767">
        <v>4</v>
      </c>
      <c r="J3767">
        <v>377</v>
      </c>
      <c r="K3767">
        <v>2.2999999999999998</v>
      </c>
      <c r="L3767">
        <v>140713</v>
      </c>
      <c r="M3767">
        <v>18895</v>
      </c>
      <c r="N3767">
        <v>121818</v>
      </c>
      <c r="O3767">
        <v>1.7</v>
      </c>
      <c r="P3767">
        <v>12.9</v>
      </c>
      <c r="Q3767">
        <v>125489</v>
      </c>
      <c r="R3767">
        <v>41735</v>
      </c>
      <c r="S3767">
        <v>83754</v>
      </c>
      <c r="T3767">
        <v>3.8</v>
      </c>
      <c r="U3767">
        <v>11.5</v>
      </c>
      <c r="V3767">
        <v>15224</v>
      </c>
      <c r="W3767">
        <v>1.4</v>
      </c>
      <c r="X3767">
        <v>23</v>
      </c>
      <c r="Y3767">
        <v>96</v>
      </c>
      <c r="Z3767">
        <v>109</v>
      </c>
      <c r="AA3767">
        <v>26710</v>
      </c>
      <c r="AB3767">
        <v>0</v>
      </c>
    </row>
    <row r="3768" spans="1:28" x14ac:dyDescent="0.35">
      <c r="A3768">
        <v>2011</v>
      </c>
      <c r="B3768" t="s">
        <v>50</v>
      </c>
      <c r="C3768" t="s">
        <v>63</v>
      </c>
      <c r="D3768">
        <v>6591</v>
      </c>
      <c r="E3768">
        <v>19078</v>
      </c>
      <c r="F3768">
        <v>995260</v>
      </c>
      <c r="G3768">
        <v>991016</v>
      </c>
      <c r="H3768">
        <v>641</v>
      </c>
      <c r="I3768">
        <v>3.4</v>
      </c>
      <c r="J3768">
        <v>465</v>
      </c>
      <c r="K3768">
        <v>2.4</v>
      </c>
      <c r="L3768">
        <v>111402</v>
      </c>
      <c r="M3768">
        <v>19289</v>
      </c>
      <c r="N3768">
        <v>92113</v>
      </c>
      <c r="O3768">
        <v>1.9</v>
      </c>
      <c r="P3768">
        <v>11.2</v>
      </c>
      <c r="Q3768">
        <v>102913</v>
      </c>
      <c r="R3768">
        <v>27834</v>
      </c>
      <c r="S3768">
        <v>75079</v>
      </c>
      <c r="T3768">
        <v>2.8</v>
      </c>
      <c r="U3768">
        <v>10.4</v>
      </c>
      <c r="V3768">
        <v>8489</v>
      </c>
      <c r="W3768">
        <v>0.8</v>
      </c>
      <c r="X3768">
        <v>20.8</v>
      </c>
      <c r="Y3768">
        <v>67</v>
      </c>
      <c r="Z3768">
        <v>95</v>
      </c>
      <c r="AA3768">
        <v>19827</v>
      </c>
      <c r="AB3768">
        <v>0</v>
      </c>
    </row>
    <row r="3769" spans="1:28" x14ac:dyDescent="0.35">
      <c r="A3769">
        <v>2011</v>
      </c>
      <c r="B3769" t="s">
        <v>50</v>
      </c>
      <c r="C3769" t="s">
        <v>64</v>
      </c>
      <c r="D3769">
        <v>4829</v>
      </c>
      <c r="E3769">
        <v>13649</v>
      </c>
      <c r="F3769">
        <v>722919</v>
      </c>
      <c r="G3769">
        <v>725708</v>
      </c>
      <c r="H3769">
        <v>529</v>
      </c>
      <c r="I3769">
        <v>3.9</v>
      </c>
      <c r="J3769">
        <v>345</v>
      </c>
      <c r="K3769">
        <v>2.5</v>
      </c>
      <c r="L3769">
        <v>73758</v>
      </c>
      <c r="M3769">
        <v>12410</v>
      </c>
      <c r="N3769">
        <v>61348</v>
      </c>
      <c r="O3769">
        <v>1.7</v>
      </c>
      <c r="P3769">
        <v>10.199999999999999</v>
      </c>
      <c r="Q3769">
        <v>79335</v>
      </c>
      <c r="R3769">
        <v>19298</v>
      </c>
      <c r="S3769">
        <v>60037</v>
      </c>
      <c r="T3769">
        <v>2.7</v>
      </c>
      <c r="U3769">
        <v>10.9</v>
      </c>
      <c r="V3769">
        <v>-5577</v>
      </c>
      <c r="W3769">
        <v>-0.7</v>
      </c>
      <c r="X3769">
        <v>20.399999999999999</v>
      </c>
      <c r="Y3769">
        <v>44</v>
      </c>
      <c r="Z3769">
        <v>69</v>
      </c>
      <c r="AA3769">
        <v>12664</v>
      </c>
      <c r="AB3769">
        <v>0</v>
      </c>
    </row>
    <row r="3770" spans="1:28" x14ac:dyDescent="0.35">
      <c r="A3770">
        <v>2011</v>
      </c>
      <c r="B3770" t="s">
        <v>50</v>
      </c>
      <c r="C3770" t="s">
        <v>65</v>
      </c>
      <c r="D3770">
        <v>5646</v>
      </c>
      <c r="E3770">
        <v>17907</v>
      </c>
      <c r="F3770">
        <v>853146</v>
      </c>
      <c r="G3770">
        <v>853858</v>
      </c>
      <c r="H3770">
        <v>506</v>
      </c>
      <c r="I3770">
        <v>2.8</v>
      </c>
      <c r="J3770">
        <v>547</v>
      </c>
      <c r="K3770">
        <v>3.1</v>
      </c>
      <c r="L3770">
        <v>77123</v>
      </c>
      <c r="M3770">
        <v>14209</v>
      </c>
      <c r="N3770">
        <v>62914</v>
      </c>
      <c r="O3770">
        <v>1.7</v>
      </c>
      <c r="P3770">
        <v>9</v>
      </c>
      <c r="Q3770">
        <v>78547</v>
      </c>
      <c r="R3770">
        <v>16702</v>
      </c>
      <c r="S3770">
        <v>61845</v>
      </c>
      <c r="T3770">
        <v>2</v>
      </c>
      <c r="U3770">
        <v>9.1999999999999993</v>
      </c>
      <c r="V3770">
        <v>-1424</v>
      </c>
      <c r="W3770">
        <v>-0.2</v>
      </c>
      <c r="X3770">
        <v>18</v>
      </c>
      <c r="Y3770">
        <v>30</v>
      </c>
      <c r="Z3770">
        <v>137</v>
      </c>
      <c r="AA3770">
        <v>8715</v>
      </c>
      <c r="AB3770">
        <v>0</v>
      </c>
    </row>
    <row r="3771" spans="1:28" x14ac:dyDescent="0.35">
      <c r="A3771">
        <v>2011</v>
      </c>
      <c r="B3771" t="s">
        <v>50</v>
      </c>
      <c r="C3771" t="s">
        <v>66</v>
      </c>
      <c r="D3771">
        <v>10919</v>
      </c>
      <c r="E3771">
        <v>46413</v>
      </c>
      <c r="F3771">
        <v>1662790</v>
      </c>
      <c r="G3771">
        <v>1661003</v>
      </c>
      <c r="H3771">
        <v>1122</v>
      </c>
      <c r="I3771">
        <v>2.4</v>
      </c>
      <c r="J3771">
        <v>788</v>
      </c>
      <c r="K3771">
        <v>1.7</v>
      </c>
      <c r="L3771">
        <v>146632</v>
      </c>
      <c r="M3771">
        <v>26749</v>
      </c>
      <c r="N3771">
        <v>119883</v>
      </c>
      <c r="O3771">
        <v>1.6</v>
      </c>
      <c r="P3771">
        <v>8.8000000000000007</v>
      </c>
      <c r="Q3771">
        <v>143057</v>
      </c>
      <c r="R3771">
        <v>21450</v>
      </c>
      <c r="S3771">
        <v>121607</v>
      </c>
      <c r="T3771">
        <v>1.3</v>
      </c>
      <c r="U3771">
        <v>8.6</v>
      </c>
      <c r="V3771">
        <v>3575</v>
      </c>
      <c r="W3771">
        <v>0.2</v>
      </c>
      <c r="X3771">
        <v>17.2</v>
      </c>
      <c r="Y3771">
        <v>40</v>
      </c>
      <c r="Z3771">
        <v>70</v>
      </c>
      <c r="AA3771">
        <v>10812</v>
      </c>
      <c r="AB3771">
        <v>0</v>
      </c>
    </row>
    <row r="3772" spans="1:28" x14ac:dyDescent="0.35">
      <c r="A3772">
        <v>2011</v>
      </c>
      <c r="B3772" t="s">
        <v>50</v>
      </c>
      <c r="C3772" t="s">
        <v>45</v>
      </c>
      <c r="D3772">
        <v>19815</v>
      </c>
      <c r="E3772">
        <v>77562</v>
      </c>
      <c r="F3772">
        <v>3038513</v>
      </c>
      <c r="G3772">
        <v>3034392</v>
      </c>
      <c r="H3772">
        <v>1781</v>
      </c>
      <c r="I3772">
        <v>2.2999999999999998</v>
      </c>
      <c r="J3772">
        <v>1422</v>
      </c>
      <c r="K3772">
        <v>1.8</v>
      </c>
      <c r="L3772">
        <v>244544</v>
      </c>
      <c r="M3772">
        <v>50285</v>
      </c>
      <c r="N3772">
        <v>194259</v>
      </c>
      <c r="O3772">
        <v>1.7</v>
      </c>
      <c r="P3772">
        <v>8.1</v>
      </c>
      <c r="Q3772">
        <v>236301</v>
      </c>
      <c r="R3772">
        <v>46280</v>
      </c>
      <c r="S3772">
        <v>190021</v>
      </c>
      <c r="T3772">
        <v>1.5</v>
      </c>
      <c r="U3772">
        <v>7.8</v>
      </c>
      <c r="V3772">
        <v>8243</v>
      </c>
      <c r="W3772">
        <v>0.3</v>
      </c>
      <c r="X3772">
        <v>15.6</v>
      </c>
      <c r="Y3772">
        <v>84</v>
      </c>
      <c r="Z3772">
        <v>168</v>
      </c>
      <c r="AA3772">
        <v>25828</v>
      </c>
      <c r="AB3772">
        <v>0</v>
      </c>
    </row>
    <row r="3773" spans="1:28" x14ac:dyDescent="0.35">
      <c r="A3773">
        <v>2011</v>
      </c>
      <c r="B3773" t="s">
        <v>51</v>
      </c>
      <c r="C3773" t="s">
        <v>44</v>
      </c>
      <c r="D3773">
        <v>87</v>
      </c>
      <c r="E3773">
        <v>435</v>
      </c>
      <c r="F3773">
        <v>56164</v>
      </c>
      <c r="G3773">
        <v>28082</v>
      </c>
      <c r="H3773">
        <v>435</v>
      </c>
      <c r="I3773">
        <v>200</v>
      </c>
      <c r="J3773">
        <v>0</v>
      </c>
      <c r="K3773">
        <v>0</v>
      </c>
      <c r="L3773">
        <v>56164</v>
      </c>
      <c r="M3773">
        <v>56164</v>
      </c>
      <c r="N3773">
        <v>0</v>
      </c>
      <c r="O3773">
        <v>200</v>
      </c>
      <c r="P3773">
        <v>200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56164</v>
      </c>
      <c r="W3773">
        <v>200</v>
      </c>
      <c r="X3773">
        <v>0</v>
      </c>
      <c r="AB3773">
        <v>0</v>
      </c>
    </row>
    <row r="3774" spans="1:28" x14ac:dyDescent="0.35">
      <c r="A3774">
        <v>2011</v>
      </c>
      <c r="B3774" t="s">
        <v>51</v>
      </c>
      <c r="C3774" t="s">
        <v>57</v>
      </c>
      <c r="D3774">
        <v>320</v>
      </c>
      <c r="E3774">
        <v>1737</v>
      </c>
      <c r="F3774">
        <v>109722</v>
      </c>
      <c r="G3774">
        <v>105525</v>
      </c>
      <c r="H3774">
        <v>115</v>
      </c>
      <c r="I3774">
        <v>6.6</v>
      </c>
      <c r="J3774">
        <v>104</v>
      </c>
      <c r="K3774">
        <v>6</v>
      </c>
      <c r="L3774">
        <v>27246</v>
      </c>
      <c r="M3774">
        <v>3967</v>
      </c>
      <c r="N3774">
        <v>23279</v>
      </c>
      <c r="O3774">
        <v>3.8</v>
      </c>
      <c r="P3774">
        <v>25.8</v>
      </c>
      <c r="Q3774">
        <v>18852</v>
      </c>
      <c r="R3774">
        <v>4225</v>
      </c>
      <c r="S3774">
        <v>14627</v>
      </c>
      <c r="T3774">
        <v>4</v>
      </c>
      <c r="U3774">
        <v>17.899999999999999</v>
      </c>
      <c r="V3774">
        <v>8394</v>
      </c>
      <c r="W3774">
        <v>7.9</v>
      </c>
      <c r="X3774">
        <v>35.799999999999997</v>
      </c>
      <c r="Y3774">
        <v>1</v>
      </c>
      <c r="Z3774">
        <v>1</v>
      </c>
      <c r="AB3774">
        <v>1</v>
      </c>
    </row>
    <row r="3775" spans="1:28" x14ac:dyDescent="0.35">
      <c r="A3775">
        <v>2011</v>
      </c>
      <c r="B3775" t="s">
        <v>51</v>
      </c>
      <c r="C3775" t="s">
        <v>58</v>
      </c>
      <c r="D3775">
        <v>212</v>
      </c>
      <c r="E3775">
        <v>755</v>
      </c>
      <c r="F3775">
        <v>75657</v>
      </c>
      <c r="G3775">
        <v>73439</v>
      </c>
      <c r="H3775">
        <v>97</v>
      </c>
      <c r="I3775">
        <v>13.5</v>
      </c>
      <c r="J3775">
        <v>23</v>
      </c>
      <c r="K3775">
        <v>3.2</v>
      </c>
      <c r="L3775">
        <v>18570</v>
      </c>
      <c r="M3775">
        <v>4553</v>
      </c>
      <c r="N3775">
        <v>14017</v>
      </c>
      <c r="O3775">
        <v>6.2</v>
      </c>
      <c r="P3775">
        <v>25.3</v>
      </c>
      <c r="Q3775">
        <v>14134</v>
      </c>
      <c r="R3775">
        <v>8035</v>
      </c>
      <c r="S3775">
        <v>6099</v>
      </c>
      <c r="T3775">
        <v>10.9</v>
      </c>
      <c r="U3775">
        <v>19.2</v>
      </c>
      <c r="V3775">
        <v>4436</v>
      </c>
      <c r="W3775">
        <v>6.1</v>
      </c>
      <c r="X3775">
        <v>38.4</v>
      </c>
      <c r="Y3775">
        <v>10</v>
      </c>
      <c r="Z3775">
        <v>10</v>
      </c>
      <c r="AB3775">
        <v>1</v>
      </c>
    </row>
    <row r="3776" spans="1:28" x14ac:dyDescent="0.35">
      <c r="A3776">
        <v>2011</v>
      </c>
      <c r="B3776" t="s">
        <v>51</v>
      </c>
      <c r="C3776" t="s">
        <v>59</v>
      </c>
      <c r="D3776">
        <v>229</v>
      </c>
      <c r="E3776">
        <v>1149</v>
      </c>
      <c r="F3776">
        <v>79839</v>
      </c>
      <c r="G3776">
        <v>76161</v>
      </c>
      <c r="H3776">
        <v>95</v>
      </c>
      <c r="I3776">
        <v>8.5</v>
      </c>
      <c r="J3776">
        <v>39</v>
      </c>
      <c r="K3776">
        <v>3.5</v>
      </c>
      <c r="L3776">
        <v>19960</v>
      </c>
      <c r="M3776">
        <v>3790</v>
      </c>
      <c r="N3776">
        <v>16170</v>
      </c>
      <c r="O3776">
        <v>5</v>
      </c>
      <c r="P3776">
        <v>26.2</v>
      </c>
      <c r="Q3776">
        <v>12603</v>
      </c>
      <c r="R3776">
        <v>6075</v>
      </c>
      <c r="S3776">
        <v>6528</v>
      </c>
      <c r="T3776">
        <v>8</v>
      </c>
      <c r="U3776">
        <v>16.5</v>
      </c>
      <c r="V3776">
        <v>7357</v>
      </c>
      <c r="W3776">
        <v>9.6999999999999993</v>
      </c>
      <c r="X3776">
        <v>33</v>
      </c>
      <c r="Y3776">
        <v>7</v>
      </c>
      <c r="Z3776">
        <v>7</v>
      </c>
      <c r="AA3776">
        <v>5567</v>
      </c>
      <c r="AB3776">
        <v>0</v>
      </c>
    </row>
    <row r="3777" spans="1:28" x14ac:dyDescent="0.35">
      <c r="A3777">
        <v>2011</v>
      </c>
      <c r="B3777" t="s">
        <v>51</v>
      </c>
      <c r="C3777" t="s">
        <v>60</v>
      </c>
      <c r="D3777">
        <v>206</v>
      </c>
      <c r="E3777">
        <v>596</v>
      </c>
      <c r="F3777">
        <v>69865</v>
      </c>
      <c r="G3777">
        <v>66983</v>
      </c>
      <c r="H3777">
        <v>40</v>
      </c>
      <c r="I3777">
        <v>6.9</v>
      </c>
      <c r="J3777">
        <v>12</v>
      </c>
      <c r="K3777">
        <v>2.1</v>
      </c>
      <c r="L3777">
        <v>13796</v>
      </c>
      <c r="M3777">
        <v>989</v>
      </c>
      <c r="N3777">
        <v>12807</v>
      </c>
      <c r="O3777">
        <v>1.5</v>
      </c>
      <c r="P3777">
        <v>20.6</v>
      </c>
      <c r="Q3777">
        <v>8032</v>
      </c>
      <c r="R3777">
        <v>1854</v>
      </c>
      <c r="S3777">
        <v>6178</v>
      </c>
      <c r="T3777">
        <v>2.8</v>
      </c>
      <c r="U3777">
        <v>12</v>
      </c>
      <c r="V3777">
        <v>5764</v>
      </c>
      <c r="W3777">
        <v>8.6</v>
      </c>
      <c r="X3777">
        <v>24</v>
      </c>
      <c r="Y3777">
        <v>3</v>
      </c>
      <c r="Z3777">
        <v>3</v>
      </c>
      <c r="AA3777">
        <v>1681</v>
      </c>
      <c r="AB3777">
        <v>0</v>
      </c>
    </row>
    <row r="3778" spans="1:28" x14ac:dyDescent="0.35">
      <c r="A3778">
        <v>2011</v>
      </c>
      <c r="B3778" t="s">
        <v>51</v>
      </c>
      <c r="C3778" t="s">
        <v>61</v>
      </c>
      <c r="D3778">
        <v>398</v>
      </c>
      <c r="E3778">
        <v>2758</v>
      </c>
      <c r="F3778">
        <v>138395</v>
      </c>
      <c r="G3778">
        <v>134012</v>
      </c>
      <c r="H3778">
        <v>165</v>
      </c>
      <c r="I3778">
        <v>6.1</v>
      </c>
      <c r="J3778">
        <v>89</v>
      </c>
      <c r="K3778">
        <v>3.3</v>
      </c>
      <c r="L3778">
        <v>22655</v>
      </c>
      <c r="M3778">
        <v>4256</v>
      </c>
      <c r="N3778">
        <v>18399</v>
      </c>
      <c r="O3778">
        <v>3.2</v>
      </c>
      <c r="P3778">
        <v>16.899999999999999</v>
      </c>
      <c r="Q3778">
        <v>13888</v>
      </c>
      <c r="R3778">
        <v>5455</v>
      </c>
      <c r="S3778">
        <v>8433</v>
      </c>
      <c r="T3778">
        <v>4.0999999999999996</v>
      </c>
      <c r="U3778">
        <v>10.4</v>
      </c>
      <c r="V3778">
        <v>8767</v>
      </c>
      <c r="W3778">
        <v>6.5</v>
      </c>
      <c r="X3778">
        <v>20.8</v>
      </c>
      <c r="Y3778">
        <v>5</v>
      </c>
      <c r="Z3778">
        <v>5</v>
      </c>
      <c r="AB3778">
        <v>1</v>
      </c>
    </row>
    <row r="3779" spans="1:28" x14ac:dyDescent="0.35">
      <c r="A3779">
        <v>2011</v>
      </c>
      <c r="B3779" t="s">
        <v>51</v>
      </c>
      <c r="C3779" t="s">
        <v>62</v>
      </c>
      <c r="D3779">
        <v>1647</v>
      </c>
      <c r="E3779">
        <v>7232</v>
      </c>
      <c r="F3779">
        <v>562843</v>
      </c>
      <c r="G3779">
        <v>549347</v>
      </c>
      <c r="H3779">
        <v>529</v>
      </c>
      <c r="I3779">
        <v>7.5</v>
      </c>
      <c r="J3779">
        <v>163</v>
      </c>
      <c r="K3779">
        <v>2.2999999999999998</v>
      </c>
      <c r="L3779">
        <v>89377</v>
      </c>
      <c r="M3779">
        <v>16699</v>
      </c>
      <c r="N3779">
        <v>72678</v>
      </c>
      <c r="O3779">
        <v>3</v>
      </c>
      <c r="P3779">
        <v>16.3</v>
      </c>
      <c r="Q3779">
        <v>62385</v>
      </c>
      <c r="R3779">
        <v>16925</v>
      </c>
      <c r="S3779">
        <v>45460</v>
      </c>
      <c r="T3779">
        <v>3.1</v>
      </c>
      <c r="U3779">
        <v>11.4</v>
      </c>
      <c r="V3779">
        <v>26992</v>
      </c>
      <c r="W3779">
        <v>4.9000000000000004</v>
      </c>
      <c r="X3779">
        <v>22.8</v>
      </c>
      <c r="Y3779">
        <v>15</v>
      </c>
      <c r="Z3779">
        <v>18</v>
      </c>
      <c r="AA3779">
        <v>10757</v>
      </c>
      <c r="AB3779">
        <v>0</v>
      </c>
    </row>
    <row r="3780" spans="1:28" x14ac:dyDescent="0.35">
      <c r="A3780">
        <v>2011</v>
      </c>
      <c r="B3780" t="s">
        <v>51</v>
      </c>
      <c r="C3780" t="s">
        <v>63</v>
      </c>
      <c r="D3780">
        <v>1722</v>
      </c>
      <c r="E3780">
        <v>10574</v>
      </c>
      <c r="F3780">
        <v>590860</v>
      </c>
      <c r="G3780">
        <v>584215</v>
      </c>
      <c r="H3780">
        <v>765</v>
      </c>
      <c r="I3780">
        <v>7.4</v>
      </c>
      <c r="J3780">
        <v>226</v>
      </c>
      <c r="K3780">
        <v>2.2000000000000002</v>
      </c>
      <c r="L3780">
        <v>79261</v>
      </c>
      <c r="M3780">
        <v>14291</v>
      </c>
      <c r="N3780">
        <v>64970</v>
      </c>
      <c r="O3780">
        <v>2.4</v>
      </c>
      <c r="P3780">
        <v>13.6</v>
      </c>
      <c r="Q3780">
        <v>65971</v>
      </c>
      <c r="R3780">
        <v>18586</v>
      </c>
      <c r="S3780">
        <v>47385</v>
      </c>
      <c r="T3780">
        <v>3.2</v>
      </c>
      <c r="U3780">
        <v>11.3</v>
      </c>
      <c r="V3780">
        <v>13290</v>
      </c>
      <c r="W3780">
        <v>2.2999999999999998</v>
      </c>
      <c r="X3780">
        <v>22.6</v>
      </c>
      <c r="Y3780">
        <v>17</v>
      </c>
      <c r="Z3780">
        <v>18</v>
      </c>
      <c r="AA3780">
        <v>12586</v>
      </c>
      <c r="AB3780">
        <v>0</v>
      </c>
    </row>
    <row r="3781" spans="1:28" x14ac:dyDescent="0.35">
      <c r="A3781">
        <v>2011</v>
      </c>
      <c r="B3781" t="s">
        <v>51</v>
      </c>
      <c r="C3781" t="s">
        <v>64</v>
      </c>
      <c r="D3781">
        <v>1246</v>
      </c>
      <c r="E3781">
        <v>8334</v>
      </c>
      <c r="F3781">
        <v>424606</v>
      </c>
      <c r="G3781">
        <v>419089</v>
      </c>
      <c r="H3781">
        <v>408</v>
      </c>
      <c r="I3781">
        <v>5</v>
      </c>
      <c r="J3781">
        <v>120</v>
      </c>
      <c r="K3781">
        <v>1.5</v>
      </c>
      <c r="L3781">
        <v>48824</v>
      </c>
      <c r="M3781">
        <v>7654</v>
      </c>
      <c r="N3781">
        <v>41170</v>
      </c>
      <c r="O3781">
        <v>1.8</v>
      </c>
      <c r="P3781">
        <v>11.7</v>
      </c>
      <c r="Q3781">
        <v>37790</v>
      </c>
      <c r="R3781">
        <v>7564</v>
      </c>
      <c r="S3781">
        <v>30226</v>
      </c>
      <c r="T3781">
        <v>1.8</v>
      </c>
      <c r="U3781">
        <v>9</v>
      </c>
      <c r="V3781">
        <v>11034</v>
      </c>
      <c r="W3781">
        <v>2.7</v>
      </c>
      <c r="X3781">
        <v>18</v>
      </c>
      <c r="Y3781">
        <v>3</v>
      </c>
      <c r="Z3781">
        <v>3</v>
      </c>
      <c r="AA3781">
        <v>1967</v>
      </c>
      <c r="AB3781">
        <v>0</v>
      </c>
    </row>
    <row r="3782" spans="1:28" x14ac:dyDescent="0.35">
      <c r="A3782">
        <v>2011</v>
      </c>
      <c r="B3782" t="s">
        <v>51</v>
      </c>
      <c r="C3782" t="s">
        <v>65</v>
      </c>
      <c r="D3782">
        <v>1639</v>
      </c>
      <c r="E3782">
        <v>12601</v>
      </c>
      <c r="F3782">
        <v>562330</v>
      </c>
      <c r="G3782">
        <v>554797</v>
      </c>
      <c r="H3782">
        <v>703</v>
      </c>
      <c r="I3782">
        <v>5.6</v>
      </c>
      <c r="J3782">
        <v>410</v>
      </c>
      <c r="K3782">
        <v>3.3</v>
      </c>
      <c r="L3782">
        <v>62359</v>
      </c>
      <c r="M3782">
        <v>12883</v>
      </c>
      <c r="N3782">
        <v>49476</v>
      </c>
      <c r="O3782">
        <v>2.2999999999999998</v>
      </c>
      <c r="P3782">
        <v>11.2</v>
      </c>
      <c r="Q3782">
        <v>47293</v>
      </c>
      <c r="R3782">
        <v>8242</v>
      </c>
      <c r="S3782">
        <v>39051</v>
      </c>
      <c r="T3782">
        <v>1.5</v>
      </c>
      <c r="U3782">
        <v>8.5</v>
      </c>
      <c r="V3782">
        <v>15066</v>
      </c>
      <c r="W3782">
        <v>2.7</v>
      </c>
      <c r="X3782">
        <v>17</v>
      </c>
      <c r="Y3782">
        <v>4</v>
      </c>
      <c r="Z3782">
        <v>12</v>
      </c>
      <c r="AB3782">
        <v>1</v>
      </c>
    </row>
    <row r="3783" spans="1:28" x14ac:dyDescent="0.35">
      <c r="A3783">
        <v>2011</v>
      </c>
      <c r="B3783" t="s">
        <v>51</v>
      </c>
      <c r="C3783" t="s">
        <v>66</v>
      </c>
      <c r="D3783">
        <v>3486</v>
      </c>
      <c r="E3783">
        <v>32302</v>
      </c>
      <c r="F3783">
        <v>1186007</v>
      </c>
      <c r="G3783">
        <v>1175876</v>
      </c>
      <c r="H3783">
        <v>1771</v>
      </c>
      <c r="I3783">
        <v>5.6</v>
      </c>
      <c r="J3783">
        <v>798</v>
      </c>
      <c r="K3783">
        <v>2.5</v>
      </c>
      <c r="L3783">
        <v>130423</v>
      </c>
      <c r="M3783">
        <v>28372</v>
      </c>
      <c r="N3783">
        <v>102051</v>
      </c>
      <c r="O3783">
        <v>2.4</v>
      </c>
      <c r="P3783">
        <v>11.1</v>
      </c>
      <c r="Q3783">
        <v>110161</v>
      </c>
      <c r="R3783">
        <v>18993</v>
      </c>
      <c r="S3783">
        <v>91168</v>
      </c>
      <c r="T3783">
        <v>1.6</v>
      </c>
      <c r="U3783">
        <v>9.4</v>
      </c>
      <c r="V3783">
        <v>20262</v>
      </c>
      <c r="W3783">
        <v>1.7</v>
      </c>
      <c r="X3783">
        <v>18.8</v>
      </c>
      <c r="Y3783">
        <v>5</v>
      </c>
      <c r="Z3783">
        <v>23</v>
      </c>
      <c r="AB3783">
        <v>1</v>
      </c>
    </row>
    <row r="3784" spans="1:28" x14ac:dyDescent="0.35">
      <c r="A3784">
        <v>2011</v>
      </c>
      <c r="B3784" t="s">
        <v>51</v>
      </c>
      <c r="C3784" t="s">
        <v>45</v>
      </c>
      <c r="D3784">
        <v>6968</v>
      </c>
      <c r="E3784">
        <v>59428</v>
      </c>
      <c r="F3784">
        <v>2394905</v>
      </c>
      <c r="G3784">
        <v>2370990</v>
      </c>
      <c r="H3784">
        <v>2552</v>
      </c>
      <c r="I3784">
        <v>4.3</v>
      </c>
      <c r="J3784">
        <v>1129</v>
      </c>
      <c r="K3784">
        <v>1.9</v>
      </c>
      <c r="L3784">
        <v>227471</v>
      </c>
      <c r="M3784">
        <v>42134</v>
      </c>
      <c r="N3784">
        <v>185337</v>
      </c>
      <c r="O3784">
        <v>1.8</v>
      </c>
      <c r="P3784">
        <v>9.6</v>
      </c>
      <c r="Q3784">
        <v>179641</v>
      </c>
      <c r="R3784">
        <v>30559</v>
      </c>
      <c r="S3784">
        <v>149082</v>
      </c>
      <c r="T3784">
        <v>1.3</v>
      </c>
      <c r="U3784">
        <v>7.6</v>
      </c>
      <c r="V3784">
        <v>47830</v>
      </c>
      <c r="W3784">
        <v>2</v>
      </c>
      <c r="X3784">
        <v>15.2</v>
      </c>
      <c r="Y3784">
        <v>16</v>
      </c>
      <c r="Z3784">
        <v>33</v>
      </c>
      <c r="AA3784">
        <v>10783</v>
      </c>
      <c r="AB3784">
        <v>0</v>
      </c>
    </row>
    <row r="3785" spans="1:28" x14ac:dyDescent="0.35">
      <c r="A3785">
        <v>2011</v>
      </c>
      <c r="B3785" t="s">
        <v>52</v>
      </c>
      <c r="C3785" t="s">
        <v>44</v>
      </c>
      <c r="D3785">
        <v>26</v>
      </c>
      <c r="E3785">
        <v>44</v>
      </c>
      <c r="F3785">
        <v>33221</v>
      </c>
      <c r="G3785">
        <v>16611</v>
      </c>
      <c r="H3785">
        <v>44</v>
      </c>
      <c r="I3785">
        <v>200</v>
      </c>
      <c r="J3785">
        <v>0</v>
      </c>
      <c r="K3785">
        <v>0</v>
      </c>
      <c r="L3785">
        <v>33221</v>
      </c>
      <c r="M3785">
        <v>33221</v>
      </c>
      <c r="N3785">
        <v>0</v>
      </c>
      <c r="O3785">
        <v>200</v>
      </c>
      <c r="P3785">
        <v>200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33221</v>
      </c>
      <c r="W3785">
        <v>200</v>
      </c>
      <c r="X3785">
        <v>0</v>
      </c>
      <c r="AB3785">
        <v>0</v>
      </c>
    </row>
    <row r="3786" spans="1:28" x14ac:dyDescent="0.35">
      <c r="A3786">
        <v>2011</v>
      </c>
      <c r="B3786" t="s">
        <v>52</v>
      </c>
      <c r="C3786" t="s">
        <v>57</v>
      </c>
      <c r="D3786">
        <v>96</v>
      </c>
      <c r="E3786">
        <v>932</v>
      </c>
      <c r="F3786">
        <v>62693</v>
      </c>
      <c r="G3786">
        <v>60286</v>
      </c>
      <c r="H3786">
        <v>117</v>
      </c>
      <c r="I3786">
        <v>13.2</v>
      </c>
      <c r="J3786">
        <v>26</v>
      </c>
      <c r="K3786">
        <v>2.9</v>
      </c>
      <c r="L3786">
        <v>17959</v>
      </c>
      <c r="M3786">
        <v>3650</v>
      </c>
      <c r="N3786">
        <v>14309</v>
      </c>
      <c r="O3786">
        <v>6.1</v>
      </c>
      <c r="P3786">
        <v>29.8</v>
      </c>
      <c r="Q3786">
        <v>13145</v>
      </c>
      <c r="R3786">
        <v>1012</v>
      </c>
      <c r="S3786">
        <v>12133</v>
      </c>
      <c r="T3786">
        <v>1.7</v>
      </c>
      <c r="U3786">
        <v>21.8</v>
      </c>
      <c r="V3786">
        <v>4814</v>
      </c>
      <c r="W3786">
        <v>8</v>
      </c>
      <c r="X3786">
        <v>43.6</v>
      </c>
      <c r="AB3786">
        <v>0</v>
      </c>
    </row>
    <row r="3787" spans="1:28" x14ac:dyDescent="0.35">
      <c r="A3787">
        <v>2011</v>
      </c>
      <c r="B3787" t="s">
        <v>52</v>
      </c>
      <c r="C3787" t="s">
        <v>58</v>
      </c>
      <c r="D3787">
        <v>77</v>
      </c>
      <c r="E3787">
        <v>314</v>
      </c>
      <c r="F3787">
        <v>51278</v>
      </c>
      <c r="G3787">
        <v>49484</v>
      </c>
      <c r="H3787">
        <v>62</v>
      </c>
      <c r="I3787">
        <v>21.6</v>
      </c>
      <c r="J3787">
        <v>10</v>
      </c>
      <c r="K3787">
        <v>3.5</v>
      </c>
      <c r="L3787">
        <v>12710</v>
      </c>
      <c r="M3787">
        <v>2398</v>
      </c>
      <c r="N3787">
        <v>10312</v>
      </c>
      <c r="O3787">
        <v>4.8</v>
      </c>
      <c r="P3787">
        <v>25.7</v>
      </c>
      <c r="Q3787">
        <v>9123</v>
      </c>
      <c r="R3787">
        <v>5869</v>
      </c>
      <c r="S3787">
        <v>3254</v>
      </c>
      <c r="T3787">
        <v>11.9</v>
      </c>
      <c r="U3787">
        <v>18.399999999999999</v>
      </c>
      <c r="V3787">
        <v>3587</v>
      </c>
      <c r="W3787">
        <v>7.3</v>
      </c>
      <c r="X3787">
        <v>36.799999999999997</v>
      </c>
      <c r="Y3787">
        <v>4</v>
      </c>
      <c r="Z3787">
        <v>4</v>
      </c>
      <c r="AA3787">
        <v>5242</v>
      </c>
      <c r="AB3787">
        <v>0</v>
      </c>
    </row>
    <row r="3788" spans="1:28" x14ac:dyDescent="0.35">
      <c r="A3788">
        <v>2011</v>
      </c>
      <c r="B3788" t="s">
        <v>52</v>
      </c>
      <c r="C3788" t="s">
        <v>59</v>
      </c>
      <c r="D3788">
        <v>88</v>
      </c>
      <c r="E3788">
        <v>390</v>
      </c>
      <c r="F3788">
        <v>53954</v>
      </c>
      <c r="G3788">
        <v>55871</v>
      </c>
      <c r="H3788">
        <v>23</v>
      </c>
      <c r="I3788">
        <v>5.9</v>
      </c>
      <c r="J3788">
        <v>13</v>
      </c>
      <c r="K3788">
        <v>3.4</v>
      </c>
      <c r="L3788">
        <v>8023</v>
      </c>
      <c r="M3788">
        <v>1755</v>
      </c>
      <c r="N3788">
        <v>6268</v>
      </c>
      <c r="O3788">
        <v>3.1</v>
      </c>
      <c r="P3788">
        <v>14.4</v>
      </c>
      <c r="Q3788">
        <v>11856</v>
      </c>
      <c r="R3788">
        <v>3800</v>
      </c>
      <c r="S3788">
        <v>8056</v>
      </c>
      <c r="T3788">
        <v>6.8</v>
      </c>
      <c r="U3788">
        <v>21.2</v>
      </c>
      <c r="V3788">
        <v>-3833</v>
      </c>
      <c r="W3788">
        <v>-6.8</v>
      </c>
      <c r="X3788">
        <v>28.8</v>
      </c>
      <c r="Y3788">
        <v>3</v>
      </c>
      <c r="Z3788">
        <v>3</v>
      </c>
      <c r="AA3788">
        <v>3727</v>
      </c>
      <c r="AB3788">
        <v>0</v>
      </c>
    </row>
    <row r="3789" spans="1:28" x14ac:dyDescent="0.35">
      <c r="A3789">
        <v>2011</v>
      </c>
      <c r="B3789" t="s">
        <v>52</v>
      </c>
      <c r="C3789" t="s">
        <v>60</v>
      </c>
      <c r="D3789">
        <v>73</v>
      </c>
      <c r="E3789">
        <v>373</v>
      </c>
      <c r="F3789">
        <v>51321</v>
      </c>
      <c r="G3789">
        <v>49609</v>
      </c>
      <c r="H3789">
        <v>37</v>
      </c>
      <c r="I3789">
        <v>10.3</v>
      </c>
      <c r="J3789">
        <v>6</v>
      </c>
      <c r="K3789">
        <v>1.7</v>
      </c>
      <c r="L3789">
        <v>9180</v>
      </c>
      <c r="M3789">
        <v>2059</v>
      </c>
      <c r="N3789">
        <v>7121</v>
      </c>
      <c r="O3789">
        <v>4.2</v>
      </c>
      <c r="P3789">
        <v>18.5</v>
      </c>
      <c r="Q3789">
        <v>5757</v>
      </c>
      <c r="R3789">
        <v>2871</v>
      </c>
      <c r="S3789">
        <v>2886</v>
      </c>
      <c r="T3789">
        <v>5.8</v>
      </c>
      <c r="U3789">
        <v>11.6</v>
      </c>
      <c r="V3789">
        <v>3423</v>
      </c>
      <c r="W3789">
        <v>6.9</v>
      </c>
      <c r="X3789">
        <v>23.2</v>
      </c>
      <c r="Y3789">
        <v>1</v>
      </c>
      <c r="Z3789">
        <v>1</v>
      </c>
      <c r="AB3789">
        <v>1</v>
      </c>
    </row>
    <row r="3790" spans="1:28" x14ac:dyDescent="0.35">
      <c r="A3790">
        <v>2011</v>
      </c>
      <c r="B3790" t="s">
        <v>52</v>
      </c>
      <c r="C3790" t="s">
        <v>61</v>
      </c>
      <c r="D3790">
        <v>126</v>
      </c>
      <c r="E3790">
        <v>1099</v>
      </c>
      <c r="F3790">
        <v>80486</v>
      </c>
      <c r="G3790">
        <v>78491</v>
      </c>
      <c r="H3790">
        <v>55</v>
      </c>
      <c r="I3790">
        <v>5</v>
      </c>
      <c r="J3790">
        <v>79</v>
      </c>
      <c r="K3790">
        <v>7.1</v>
      </c>
      <c r="L3790">
        <v>12267</v>
      </c>
      <c r="M3790">
        <v>2041</v>
      </c>
      <c r="N3790">
        <v>10226</v>
      </c>
      <c r="O3790">
        <v>2.6</v>
      </c>
      <c r="P3790">
        <v>15.6</v>
      </c>
      <c r="Q3790">
        <v>8276</v>
      </c>
      <c r="R3790">
        <v>821</v>
      </c>
      <c r="S3790">
        <v>7455</v>
      </c>
      <c r="T3790">
        <v>1</v>
      </c>
      <c r="U3790">
        <v>10.5</v>
      </c>
      <c r="V3790">
        <v>3991</v>
      </c>
      <c r="W3790">
        <v>5.0999999999999996</v>
      </c>
      <c r="X3790">
        <v>21</v>
      </c>
      <c r="AB3790">
        <v>0</v>
      </c>
    </row>
    <row r="3791" spans="1:28" x14ac:dyDescent="0.35">
      <c r="A3791">
        <v>2011</v>
      </c>
      <c r="B3791" t="s">
        <v>52</v>
      </c>
      <c r="C3791" t="s">
        <v>62</v>
      </c>
      <c r="D3791">
        <v>672</v>
      </c>
      <c r="E3791">
        <v>7405</v>
      </c>
      <c r="F3791">
        <v>461444</v>
      </c>
      <c r="G3791">
        <v>445764</v>
      </c>
      <c r="H3791">
        <v>734</v>
      </c>
      <c r="I3791">
        <v>10.3</v>
      </c>
      <c r="J3791">
        <v>166</v>
      </c>
      <c r="K3791">
        <v>2.2999999999999998</v>
      </c>
      <c r="L3791">
        <v>78875</v>
      </c>
      <c r="M3791">
        <v>13088</v>
      </c>
      <c r="N3791">
        <v>65787</v>
      </c>
      <c r="O3791">
        <v>2.9</v>
      </c>
      <c r="P3791">
        <v>17.7</v>
      </c>
      <c r="Q3791">
        <v>47515</v>
      </c>
      <c r="R3791">
        <v>7626</v>
      </c>
      <c r="S3791">
        <v>39889</v>
      </c>
      <c r="T3791">
        <v>1.7</v>
      </c>
      <c r="U3791">
        <v>10.7</v>
      </c>
      <c r="V3791">
        <v>31360</v>
      </c>
      <c r="W3791">
        <v>7</v>
      </c>
      <c r="X3791">
        <v>21.4</v>
      </c>
      <c r="Y3791">
        <v>2</v>
      </c>
      <c r="Z3791">
        <v>2</v>
      </c>
      <c r="AB3791">
        <v>1</v>
      </c>
    </row>
    <row r="3792" spans="1:28" x14ac:dyDescent="0.35">
      <c r="A3792">
        <v>2011</v>
      </c>
      <c r="B3792" t="s">
        <v>52</v>
      </c>
      <c r="C3792" t="s">
        <v>63</v>
      </c>
      <c r="D3792">
        <v>776</v>
      </c>
      <c r="E3792">
        <v>9960</v>
      </c>
      <c r="F3792">
        <v>528071</v>
      </c>
      <c r="G3792">
        <v>519405</v>
      </c>
      <c r="H3792">
        <v>741</v>
      </c>
      <c r="I3792">
        <v>7.6</v>
      </c>
      <c r="J3792">
        <v>304</v>
      </c>
      <c r="K3792">
        <v>3.1</v>
      </c>
      <c r="L3792">
        <v>74644</v>
      </c>
      <c r="M3792">
        <v>16326</v>
      </c>
      <c r="N3792">
        <v>58318</v>
      </c>
      <c r="O3792">
        <v>3.1</v>
      </c>
      <c r="P3792">
        <v>14.4</v>
      </c>
      <c r="Q3792">
        <v>57312</v>
      </c>
      <c r="R3792">
        <v>16543</v>
      </c>
      <c r="S3792">
        <v>40769</v>
      </c>
      <c r="T3792">
        <v>3.2</v>
      </c>
      <c r="U3792">
        <v>11</v>
      </c>
      <c r="V3792">
        <v>17332</v>
      </c>
      <c r="W3792">
        <v>3.4</v>
      </c>
      <c r="X3792">
        <v>22</v>
      </c>
      <c r="Y3792">
        <v>9</v>
      </c>
      <c r="Z3792">
        <v>9</v>
      </c>
      <c r="AA3792">
        <v>10605</v>
      </c>
      <c r="AB3792">
        <v>0</v>
      </c>
    </row>
    <row r="3793" spans="1:28" x14ac:dyDescent="0.35">
      <c r="A3793">
        <v>2011</v>
      </c>
      <c r="B3793" t="s">
        <v>52</v>
      </c>
      <c r="C3793" t="s">
        <v>64</v>
      </c>
      <c r="D3793">
        <v>511</v>
      </c>
      <c r="E3793">
        <v>7046</v>
      </c>
      <c r="F3793">
        <v>346236</v>
      </c>
      <c r="G3793">
        <v>341505</v>
      </c>
      <c r="H3793">
        <v>519</v>
      </c>
      <c r="I3793">
        <v>7.6</v>
      </c>
      <c r="J3793">
        <v>136</v>
      </c>
      <c r="K3793">
        <v>2</v>
      </c>
      <c r="L3793">
        <v>41110</v>
      </c>
      <c r="M3793">
        <v>9629</v>
      </c>
      <c r="N3793">
        <v>31481</v>
      </c>
      <c r="O3793">
        <v>2.8</v>
      </c>
      <c r="P3793">
        <v>12</v>
      </c>
      <c r="Q3793">
        <v>31648</v>
      </c>
      <c r="R3793">
        <v>7463</v>
      </c>
      <c r="S3793">
        <v>24185</v>
      </c>
      <c r="T3793">
        <v>2.2000000000000002</v>
      </c>
      <c r="U3793">
        <v>9.3000000000000007</v>
      </c>
      <c r="V3793">
        <v>9462</v>
      </c>
      <c r="W3793">
        <v>2.7</v>
      </c>
      <c r="X3793">
        <v>18.600000000000001</v>
      </c>
      <c r="Y3793">
        <v>3</v>
      </c>
      <c r="Z3793">
        <v>3</v>
      </c>
      <c r="AB3793">
        <v>1</v>
      </c>
    </row>
    <row r="3794" spans="1:28" x14ac:dyDescent="0.35">
      <c r="A3794">
        <v>2011</v>
      </c>
      <c r="B3794" t="s">
        <v>52</v>
      </c>
      <c r="C3794" t="s">
        <v>65</v>
      </c>
      <c r="D3794">
        <v>794</v>
      </c>
      <c r="E3794">
        <v>11397</v>
      </c>
      <c r="F3794">
        <v>535823</v>
      </c>
      <c r="G3794">
        <v>526670</v>
      </c>
      <c r="H3794">
        <v>589</v>
      </c>
      <c r="I3794">
        <v>5.2</v>
      </c>
      <c r="J3794">
        <v>265</v>
      </c>
      <c r="K3794">
        <v>2.4</v>
      </c>
      <c r="L3794">
        <v>55514</v>
      </c>
      <c r="M3794">
        <v>12874</v>
      </c>
      <c r="N3794">
        <v>42640</v>
      </c>
      <c r="O3794">
        <v>2.4</v>
      </c>
      <c r="P3794">
        <v>10.5</v>
      </c>
      <c r="Q3794">
        <v>37209</v>
      </c>
      <c r="R3794">
        <v>4471</v>
      </c>
      <c r="S3794">
        <v>32738</v>
      </c>
      <c r="T3794">
        <v>0.8</v>
      </c>
      <c r="U3794">
        <v>7.1</v>
      </c>
      <c r="V3794">
        <v>18305</v>
      </c>
      <c r="W3794">
        <v>3.4</v>
      </c>
      <c r="X3794">
        <v>14.2</v>
      </c>
      <c r="Y3794">
        <v>1</v>
      </c>
      <c r="Z3794">
        <v>1</v>
      </c>
      <c r="AB3794">
        <v>1</v>
      </c>
    </row>
    <row r="3795" spans="1:28" x14ac:dyDescent="0.35">
      <c r="A3795">
        <v>2011</v>
      </c>
      <c r="B3795" t="s">
        <v>52</v>
      </c>
      <c r="C3795" t="s">
        <v>66</v>
      </c>
      <c r="D3795">
        <v>1680</v>
      </c>
      <c r="E3795">
        <v>27937</v>
      </c>
      <c r="F3795">
        <v>1122609</v>
      </c>
      <c r="G3795">
        <v>1107592</v>
      </c>
      <c r="H3795">
        <v>1798</v>
      </c>
      <c r="I3795">
        <v>6.6</v>
      </c>
      <c r="J3795">
        <v>486</v>
      </c>
      <c r="K3795">
        <v>1.8</v>
      </c>
      <c r="L3795">
        <v>127407</v>
      </c>
      <c r="M3795">
        <v>32226</v>
      </c>
      <c r="N3795">
        <v>95181</v>
      </c>
      <c r="O3795">
        <v>2.9</v>
      </c>
      <c r="P3795">
        <v>11.5</v>
      </c>
      <c r="Q3795">
        <v>97372</v>
      </c>
      <c r="R3795">
        <v>8957</v>
      </c>
      <c r="S3795">
        <v>88415</v>
      </c>
      <c r="T3795">
        <v>0.8</v>
      </c>
      <c r="U3795">
        <v>8.8000000000000007</v>
      </c>
      <c r="V3795">
        <v>30035</v>
      </c>
      <c r="W3795">
        <v>2.7</v>
      </c>
      <c r="X3795">
        <v>17.600000000000001</v>
      </c>
      <c r="AB3795">
        <v>0</v>
      </c>
    </row>
    <row r="3796" spans="1:28" x14ac:dyDescent="0.35">
      <c r="A3796">
        <v>2011</v>
      </c>
      <c r="B3796" t="s">
        <v>52</v>
      </c>
      <c r="C3796" t="s">
        <v>45</v>
      </c>
      <c r="D3796">
        <v>3820</v>
      </c>
      <c r="E3796">
        <v>53877</v>
      </c>
      <c r="F3796">
        <v>2599407</v>
      </c>
      <c r="G3796">
        <v>2569598</v>
      </c>
      <c r="H3796">
        <v>2333</v>
      </c>
      <c r="I3796">
        <v>4.4000000000000004</v>
      </c>
      <c r="J3796">
        <v>1075</v>
      </c>
      <c r="K3796">
        <v>2</v>
      </c>
      <c r="L3796">
        <v>236219</v>
      </c>
      <c r="M3796">
        <v>45586</v>
      </c>
      <c r="N3796">
        <v>190633</v>
      </c>
      <c r="O3796">
        <v>1.8</v>
      </c>
      <c r="P3796">
        <v>9.1999999999999993</v>
      </c>
      <c r="Q3796">
        <v>176600</v>
      </c>
      <c r="R3796">
        <v>23001</v>
      </c>
      <c r="S3796">
        <v>153599</v>
      </c>
      <c r="T3796">
        <v>0.9</v>
      </c>
      <c r="U3796">
        <v>6.9</v>
      </c>
      <c r="V3796">
        <v>59619</v>
      </c>
      <c r="W3796">
        <v>2.2999999999999998</v>
      </c>
      <c r="X3796">
        <v>13.8</v>
      </c>
      <c r="Y3796">
        <v>2</v>
      </c>
      <c r="Z3796">
        <v>2</v>
      </c>
      <c r="AB3796">
        <v>1</v>
      </c>
    </row>
    <row r="3797" spans="1:28" x14ac:dyDescent="0.35">
      <c r="A3797">
        <v>2011</v>
      </c>
      <c r="B3797" t="s">
        <v>53</v>
      </c>
      <c r="C3797" t="s">
        <v>44</v>
      </c>
      <c r="D3797">
        <v>9</v>
      </c>
      <c r="E3797">
        <v>9</v>
      </c>
      <c r="F3797">
        <v>26801</v>
      </c>
      <c r="G3797">
        <v>13401</v>
      </c>
      <c r="H3797">
        <v>9</v>
      </c>
      <c r="I3797">
        <v>200</v>
      </c>
      <c r="J3797">
        <v>0</v>
      </c>
      <c r="K3797">
        <v>0</v>
      </c>
      <c r="L3797">
        <v>26801</v>
      </c>
      <c r="M3797">
        <v>26801</v>
      </c>
      <c r="N3797">
        <v>0</v>
      </c>
      <c r="O3797">
        <v>200</v>
      </c>
      <c r="P3797">
        <v>200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26801</v>
      </c>
      <c r="W3797">
        <v>200</v>
      </c>
      <c r="X3797">
        <v>0</v>
      </c>
      <c r="AB3797">
        <v>0</v>
      </c>
    </row>
    <row r="3798" spans="1:28" x14ac:dyDescent="0.35">
      <c r="A3798">
        <v>2011</v>
      </c>
      <c r="B3798" t="s">
        <v>53</v>
      </c>
      <c r="C3798" t="s">
        <v>57</v>
      </c>
      <c r="D3798">
        <v>49</v>
      </c>
      <c r="E3798">
        <v>234</v>
      </c>
      <c r="F3798">
        <v>60399</v>
      </c>
      <c r="G3798">
        <v>58661</v>
      </c>
      <c r="H3798">
        <v>19</v>
      </c>
      <c r="I3798">
        <v>7.7</v>
      </c>
      <c r="J3798">
        <v>42</v>
      </c>
      <c r="K3798">
        <v>17.100000000000001</v>
      </c>
      <c r="L3798">
        <v>14413</v>
      </c>
      <c r="M3798">
        <v>1169</v>
      </c>
      <c r="N3798">
        <v>13244</v>
      </c>
      <c r="O3798">
        <v>2</v>
      </c>
      <c r="P3798">
        <v>24.6</v>
      </c>
      <c r="Q3798">
        <v>10937</v>
      </c>
      <c r="S3798">
        <v>8244</v>
      </c>
      <c r="U3798">
        <v>18.600000000000001</v>
      </c>
      <c r="V3798">
        <v>3476</v>
      </c>
      <c r="W3798">
        <v>6</v>
      </c>
      <c r="X3798">
        <v>37.200000000000003</v>
      </c>
      <c r="AB3798">
        <v>1</v>
      </c>
    </row>
    <row r="3799" spans="1:28" x14ac:dyDescent="0.35">
      <c r="A3799">
        <v>2011</v>
      </c>
      <c r="B3799" t="s">
        <v>53</v>
      </c>
      <c r="C3799" t="s">
        <v>58</v>
      </c>
      <c r="D3799">
        <v>53</v>
      </c>
      <c r="E3799">
        <v>308</v>
      </c>
      <c r="F3799">
        <v>64111</v>
      </c>
      <c r="G3799">
        <v>67086</v>
      </c>
      <c r="H3799">
        <v>30</v>
      </c>
      <c r="I3799">
        <v>10.199999999999999</v>
      </c>
      <c r="J3799">
        <v>5</v>
      </c>
      <c r="K3799">
        <v>1.7</v>
      </c>
      <c r="L3799">
        <v>11081</v>
      </c>
      <c r="P3799">
        <v>16.5</v>
      </c>
      <c r="Q3799">
        <v>17030</v>
      </c>
      <c r="S3799">
        <v>9396</v>
      </c>
      <c r="U3799">
        <v>25.4</v>
      </c>
      <c r="V3799">
        <v>-5949</v>
      </c>
      <c r="W3799">
        <v>-8.9</v>
      </c>
      <c r="X3799">
        <v>33</v>
      </c>
      <c r="Y3799">
        <v>3</v>
      </c>
      <c r="Z3799">
        <v>3</v>
      </c>
      <c r="AA3799">
        <v>7600</v>
      </c>
      <c r="AB3799">
        <v>1</v>
      </c>
    </row>
    <row r="3800" spans="1:28" x14ac:dyDescent="0.35">
      <c r="A3800">
        <v>2011</v>
      </c>
      <c r="B3800" t="s">
        <v>53</v>
      </c>
      <c r="C3800" t="s">
        <v>59</v>
      </c>
      <c r="D3800">
        <v>42</v>
      </c>
      <c r="E3800">
        <v>425</v>
      </c>
      <c r="F3800">
        <v>48951</v>
      </c>
      <c r="G3800">
        <v>47056</v>
      </c>
      <c r="H3800">
        <v>17</v>
      </c>
      <c r="I3800">
        <v>4</v>
      </c>
      <c r="J3800">
        <v>6</v>
      </c>
      <c r="K3800">
        <v>1.4</v>
      </c>
      <c r="L3800">
        <v>10838</v>
      </c>
      <c r="M3800">
        <v>866</v>
      </c>
      <c r="N3800">
        <v>9972</v>
      </c>
      <c r="O3800">
        <v>1.8</v>
      </c>
      <c r="P3800">
        <v>23</v>
      </c>
      <c r="Q3800">
        <v>7047</v>
      </c>
      <c r="S3800">
        <v>2678</v>
      </c>
      <c r="U3800">
        <v>15</v>
      </c>
      <c r="V3800">
        <v>3791</v>
      </c>
      <c r="W3800">
        <v>8</v>
      </c>
      <c r="X3800">
        <v>30</v>
      </c>
      <c r="AB3800">
        <v>1</v>
      </c>
    </row>
    <row r="3801" spans="1:28" x14ac:dyDescent="0.35">
      <c r="A3801">
        <v>2011</v>
      </c>
      <c r="B3801" t="s">
        <v>53</v>
      </c>
      <c r="C3801" t="s">
        <v>60</v>
      </c>
      <c r="D3801">
        <v>40</v>
      </c>
      <c r="E3801">
        <v>572</v>
      </c>
      <c r="F3801">
        <v>49447</v>
      </c>
      <c r="G3801">
        <v>47431</v>
      </c>
      <c r="H3801">
        <v>3</v>
      </c>
      <c r="I3801">
        <v>0.5</v>
      </c>
      <c r="J3801">
        <v>8</v>
      </c>
      <c r="K3801">
        <v>1.4</v>
      </c>
      <c r="L3801">
        <v>7006</v>
      </c>
      <c r="P3801">
        <v>14.8</v>
      </c>
      <c r="Q3801">
        <v>2973</v>
      </c>
      <c r="R3801">
        <v>149</v>
      </c>
      <c r="S3801">
        <v>2824</v>
      </c>
      <c r="T3801">
        <v>0.3</v>
      </c>
      <c r="U3801">
        <v>6.3</v>
      </c>
      <c r="V3801">
        <v>4033</v>
      </c>
      <c r="W3801">
        <v>8.5</v>
      </c>
      <c r="X3801">
        <v>12.6</v>
      </c>
      <c r="AB3801">
        <v>1</v>
      </c>
    </row>
    <row r="3802" spans="1:28" x14ac:dyDescent="0.35">
      <c r="A3802">
        <v>2011</v>
      </c>
      <c r="B3802" t="s">
        <v>53</v>
      </c>
      <c r="C3802" t="s">
        <v>61</v>
      </c>
      <c r="D3802">
        <v>56</v>
      </c>
      <c r="E3802">
        <v>1213</v>
      </c>
      <c r="F3802">
        <v>75555</v>
      </c>
      <c r="G3802">
        <v>75044</v>
      </c>
      <c r="H3802">
        <v>99</v>
      </c>
      <c r="I3802">
        <v>8.4</v>
      </c>
      <c r="J3802">
        <v>19</v>
      </c>
      <c r="K3802">
        <v>1.6</v>
      </c>
      <c r="L3802">
        <v>13035</v>
      </c>
      <c r="M3802">
        <v>4062</v>
      </c>
      <c r="N3802">
        <v>8973</v>
      </c>
      <c r="O3802">
        <v>5.4</v>
      </c>
      <c r="P3802">
        <v>17.399999999999999</v>
      </c>
      <c r="Q3802">
        <v>12012</v>
      </c>
      <c r="S3802">
        <v>6569</v>
      </c>
      <c r="U3802">
        <v>16</v>
      </c>
      <c r="V3802">
        <v>1023</v>
      </c>
      <c r="W3802">
        <v>1.4</v>
      </c>
      <c r="X3802">
        <v>32</v>
      </c>
      <c r="Y3802">
        <v>1</v>
      </c>
      <c r="Z3802">
        <v>1</v>
      </c>
      <c r="AB3802">
        <v>1</v>
      </c>
    </row>
    <row r="3803" spans="1:28" x14ac:dyDescent="0.35">
      <c r="A3803">
        <v>2011</v>
      </c>
      <c r="B3803" t="s">
        <v>53</v>
      </c>
      <c r="C3803" t="s">
        <v>62</v>
      </c>
      <c r="D3803">
        <v>301</v>
      </c>
      <c r="E3803">
        <v>6961</v>
      </c>
      <c r="F3803">
        <v>403953</v>
      </c>
      <c r="G3803">
        <v>400140</v>
      </c>
      <c r="H3803">
        <v>608</v>
      </c>
      <c r="I3803">
        <v>9</v>
      </c>
      <c r="J3803">
        <v>160</v>
      </c>
      <c r="K3803">
        <v>2.4</v>
      </c>
      <c r="L3803">
        <v>72977</v>
      </c>
      <c r="M3803">
        <v>17881</v>
      </c>
      <c r="N3803">
        <v>55096</v>
      </c>
      <c r="O3803">
        <v>4.5</v>
      </c>
      <c r="P3803">
        <v>18.2</v>
      </c>
      <c r="Q3803">
        <v>65351</v>
      </c>
      <c r="R3803">
        <v>21904</v>
      </c>
      <c r="S3803">
        <v>43447</v>
      </c>
      <c r="T3803">
        <v>5.5</v>
      </c>
      <c r="U3803">
        <v>16.3</v>
      </c>
      <c r="V3803">
        <v>7626</v>
      </c>
      <c r="W3803">
        <v>1.9</v>
      </c>
      <c r="X3803">
        <v>32.6</v>
      </c>
      <c r="Y3803">
        <v>4</v>
      </c>
      <c r="Z3803">
        <v>4</v>
      </c>
      <c r="AB3803">
        <v>1</v>
      </c>
    </row>
    <row r="3804" spans="1:28" x14ac:dyDescent="0.35">
      <c r="A3804">
        <v>2011</v>
      </c>
      <c r="B3804" t="s">
        <v>53</v>
      </c>
      <c r="C3804" t="s">
        <v>63</v>
      </c>
      <c r="D3804">
        <v>419</v>
      </c>
      <c r="E3804">
        <v>9692</v>
      </c>
      <c r="F3804">
        <v>589071</v>
      </c>
      <c r="G3804">
        <v>586502</v>
      </c>
      <c r="H3804">
        <v>818</v>
      </c>
      <c r="I3804">
        <v>8.6</v>
      </c>
      <c r="J3804">
        <v>400</v>
      </c>
      <c r="K3804">
        <v>4.2</v>
      </c>
      <c r="L3804">
        <v>79619</v>
      </c>
      <c r="M3804">
        <v>14263</v>
      </c>
      <c r="N3804">
        <v>65356</v>
      </c>
      <c r="O3804">
        <v>2.4</v>
      </c>
      <c r="P3804">
        <v>13.6</v>
      </c>
      <c r="Q3804">
        <v>74481</v>
      </c>
      <c r="R3804">
        <v>27135</v>
      </c>
      <c r="S3804">
        <v>47346</v>
      </c>
      <c r="T3804">
        <v>4.5999999999999996</v>
      </c>
      <c r="U3804">
        <v>12.7</v>
      </c>
      <c r="V3804">
        <v>5138</v>
      </c>
      <c r="W3804">
        <v>0.9</v>
      </c>
      <c r="X3804">
        <v>25.4</v>
      </c>
      <c r="Y3804">
        <v>6</v>
      </c>
      <c r="Z3804">
        <v>10</v>
      </c>
      <c r="AB3804">
        <v>1</v>
      </c>
    </row>
    <row r="3805" spans="1:28" x14ac:dyDescent="0.35">
      <c r="A3805">
        <v>2011</v>
      </c>
      <c r="B3805" t="s">
        <v>53</v>
      </c>
      <c r="C3805" t="s">
        <v>64</v>
      </c>
      <c r="D3805">
        <v>338</v>
      </c>
      <c r="E3805">
        <v>9215</v>
      </c>
      <c r="F3805">
        <v>475471</v>
      </c>
      <c r="G3805">
        <v>473049</v>
      </c>
      <c r="H3805">
        <v>741</v>
      </c>
      <c r="I3805">
        <v>8.3000000000000007</v>
      </c>
      <c r="J3805">
        <v>231</v>
      </c>
      <c r="K3805">
        <v>2.6</v>
      </c>
      <c r="L3805">
        <v>53982</v>
      </c>
      <c r="M3805">
        <v>9721</v>
      </c>
      <c r="N3805">
        <v>44261</v>
      </c>
      <c r="O3805">
        <v>2.1</v>
      </c>
      <c r="P3805">
        <v>11.4</v>
      </c>
      <c r="Q3805">
        <v>49138</v>
      </c>
      <c r="R3805">
        <v>8872</v>
      </c>
      <c r="S3805">
        <v>40266</v>
      </c>
      <c r="T3805">
        <v>1.9</v>
      </c>
      <c r="U3805">
        <v>10.4</v>
      </c>
      <c r="V3805">
        <v>4844</v>
      </c>
      <c r="W3805">
        <v>1</v>
      </c>
      <c r="X3805">
        <v>20.8</v>
      </c>
      <c r="Y3805">
        <v>2</v>
      </c>
      <c r="Z3805">
        <v>2</v>
      </c>
      <c r="AB3805">
        <v>1</v>
      </c>
    </row>
    <row r="3806" spans="1:28" x14ac:dyDescent="0.35">
      <c r="A3806">
        <v>2011</v>
      </c>
      <c r="B3806" t="s">
        <v>53</v>
      </c>
      <c r="C3806" t="s">
        <v>65</v>
      </c>
      <c r="D3806">
        <v>543</v>
      </c>
      <c r="E3806">
        <v>9981</v>
      </c>
      <c r="F3806">
        <v>776218</v>
      </c>
      <c r="G3806">
        <v>764481</v>
      </c>
      <c r="H3806">
        <v>413</v>
      </c>
      <c r="I3806">
        <v>4.2</v>
      </c>
      <c r="J3806">
        <v>292</v>
      </c>
      <c r="K3806">
        <v>2.9</v>
      </c>
      <c r="L3806">
        <v>69890</v>
      </c>
      <c r="M3806">
        <v>16493</v>
      </c>
      <c r="N3806">
        <v>53397</v>
      </c>
      <c r="O3806">
        <v>2.2000000000000002</v>
      </c>
      <c r="P3806">
        <v>9.1</v>
      </c>
      <c r="Q3806">
        <v>46417</v>
      </c>
      <c r="R3806">
        <v>11365</v>
      </c>
      <c r="S3806">
        <v>35052</v>
      </c>
      <c r="T3806">
        <v>1.5</v>
      </c>
      <c r="U3806">
        <v>6.1</v>
      </c>
      <c r="V3806">
        <v>23473</v>
      </c>
      <c r="W3806">
        <v>3</v>
      </c>
      <c r="X3806">
        <v>12.2</v>
      </c>
      <c r="AB3806">
        <v>0</v>
      </c>
    </row>
    <row r="3807" spans="1:28" x14ac:dyDescent="0.35">
      <c r="A3807">
        <v>2011</v>
      </c>
      <c r="B3807" t="s">
        <v>53</v>
      </c>
      <c r="C3807" t="s">
        <v>66</v>
      </c>
      <c r="D3807">
        <v>976</v>
      </c>
      <c r="E3807">
        <v>30612</v>
      </c>
      <c r="F3807">
        <v>1417875</v>
      </c>
      <c r="G3807">
        <v>1406492</v>
      </c>
      <c r="H3807">
        <v>1504</v>
      </c>
      <c r="I3807">
        <v>5</v>
      </c>
      <c r="J3807">
        <v>830</v>
      </c>
      <c r="K3807">
        <v>2.7</v>
      </c>
      <c r="L3807">
        <v>145824</v>
      </c>
      <c r="M3807">
        <v>27596</v>
      </c>
      <c r="N3807">
        <v>118228</v>
      </c>
      <c r="O3807">
        <v>2</v>
      </c>
      <c r="P3807">
        <v>10.4</v>
      </c>
      <c r="Q3807">
        <v>123058</v>
      </c>
      <c r="R3807">
        <v>25567</v>
      </c>
      <c r="S3807">
        <v>97491</v>
      </c>
      <c r="T3807">
        <v>1.8</v>
      </c>
      <c r="U3807">
        <v>8.6999999999999993</v>
      </c>
      <c r="V3807">
        <v>22766</v>
      </c>
      <c r="W3807">
        <v>1.7</v>
      </c>
      <c r="X3807">
        <v>17.399999999999999</v>
      </c>
      <c r="Y3807">
        <v>1</v>
      </c>
      <c r="Z3807">
        <v>1</v>
      </c>
      <c r="AB3807">
        <v>1</v>
      </c>
    </row>
    <row r="3808" spans="1:28" x14ac:dyDescent="0.35">
      <c r="A3808">
        <v>2011</v>
      </c>
      <c r="B3808" t="s">
        <v>53</v>
      </c>
      <c r="C3808" t="s">
        <v>45</v>
      </c>
      <c r="D3808">
        <v>2687</v>
      </c>
      <c r="E3808">
        <v>77356</v>
      </c>
      <c r="F3808">
        <v>3952388</v>
      </c>
      <c r="G3808">
        <v>3924582</v>
      </c>
      <c r="H3808">
        <v>3592</v>
      </c>
      <c r="I3808">
        <v>4.7</v>
      </c>
      <c r="J3808">
        <v>2248</v>
      </c>
      <c r="K3808">
        <v>2.9</v>
      </c>
      <c r="L3808">
        <v>347437</v>
      </c>
      <c r="M3808">
        <v>68944</v>
      </c>
      <c r="N3808">
        <v>278493</v>
      </c>
      <c r="O3808">
        <v>1.8</v>
      </c>
      <c r="P3808">
        <v>8.9</v>
      </c>
      <c r="Q3808">
        <v>291824</v>
      </c>
      <c r="R3808">
        <v>60154</v>
      </c>
      <c r="S3808">
        <v>231670</v>
      </c>
      <c r="T3808">
        <v>1.5</v>
      </c>
      <c r="U3808">
        <v>7.4</v>
      </c>
      <c r="V3808">
        <v>55613</v>
      </c>
      <c r="W3808">
        <v>1.5</v>
      </c>
      <c r="X3808">
        <v>14.8</v>
      </c>
      <c r="Y3808">
        <v>3</v>
      </c>
      <c r="Z3808">
        <v>3</v>
      </c>
      <c r="AB3808">
        <v>1</v>
      </c>
    </row>
    <row r="3809" spans="1:28" x14ac:dyDescent="0.35">
      <c r="A3809">
        <v>2011</v>
      </c>
      <c r="B3809" t="s">
        <v>54</v>
      </c>
      <c r="C3809" t="s">
        <v>44</v>
      </c>
      <c r="D3809">
        <v>3</v>
      </c>
      <c r="E3809">
        <v>3</v>
      </c>
      <c r="F3809">
        <v>19006</v>
      </c>
      <c r="G3809">
        <v>9503</v>
      </c>
      <c r="H3809">
        <v>3</v>
      </c>
      <c r="I3809">
        <v>200</v>
      </c>
      <c r="J3809">
        <v>0</v>
      </c>
      <c r="K3809">
        <v>0</v>
      </c>
      <c r="L3809">
        <v>19006</v>
      </c>
      <c r="M3809">
        <v>19006</v>
      </c>
      <c r="N3809">
        <v>0</v>
      </c>
      <c r="O3809">
        <v>200</v>
      </c>
      <c r="P3809">
        <v>200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19006</v>
      </c>
      <c r="W3809">
        <v>200</v>
      </c>
      <c r="X3809">
        <v>0</v>
      </c>
      <c r="AB3809">
        <v>0</v>
      </c>
    </row>
    <row r="3810" spans="1:28" x14ac:dyDescent="0.35">
      <c r="A3810">
        <v>2011</v>
      </c>
      <c r="B3810" t="s">
        <v>54</v>
      </c>
      <c r="C3810" t="s">
        <v>57</v>
      </c>
      <c r="D3810">
        <v>13</v>
      </c>
      <c r="E3810">
        <v>179</v>
      </c>
      <c r="F3810">
        <v>35459</v>
      </c>
      <c r="G3810">
        <v>30344</v>
      </c>
      <c r="H3810">
        <v>125</v>
      </c>
      <c r="I3810">
        <v>107.3</v>
      </c>
      <c r="J3810">
        <v>0</v>
      </c>
      <c r="K3810">
        <v>0</v>
      </c>
      <c r="L3810">
        <v>16915</v>
      </c>
      <c r="P3810">
        <v>55.7</v>
      </c>
      <c r="Q3810">
        <v>6685</v>
      </c>
      <c r="R3810">
        <v>0</v>
      </c>
      <c r="S3810">
        <v>6685</v>
      </c>
      <c r="T3810">
        <v>0</v>
      </c>
      <c r="U3810">
        <v>22</v>
      </c>
      <c r="V3810">
        <v>10230</v>
      </c>
      <c r="W3810">
        <v>33.700000000000003</v>
      </c>
      <c r="X3810">
        <v>44</v>
      </c>
      <c r="AB3810">
        <v>1</v>
      </c>
    </row>
    <row r="3811" spans="1:28" x14ac:dyDescent="0.35">
      <c r="A3811">
        <v>2011</v>
      </c>
      <c r="B3811" t="s">
        <v>54</v>
      </c>
      <c r="C3811" t="s">
        <v>58</v>
      </c>
      <c r="D3811">
        <v>12</v>
      </c>
      <c r="E3811">
        <v>774</v>
      </c>
      <c r="F3811">
        <v>27606</v>
      </c>
      <c r="G3811">
        <v>27467</v>
      </c>
      <c r="H3811">
        <v>98</v>
      </c>
      <c r="I3811">
        <v>13.3</v>
      </c>
      <c r="J3811">
        <v>26</v>
      </c>
      <c r="K3811">
        <v>3.5</v>
      </c>
      <c r="L3811">
        <v>12324</v>
      </c>
      <c r="P3811">
        <v>44.9</v>
      </c>
      <c r="Q3811">
        <v>12046</v>
      </c>
      <c r="S3811">
        <v>562</v>
      </c>
      <c r="U3811">
        <v>43.9</v>
      </c>
      <c r="V3811">
        <v>278</v>
      </c>
      <c r="W3811">
        <v>1</v>
      </c>
      <c r="X3811">
        <v>87.8</v>
      </c>
      <c r="Y3811">
        <v>1</v>
      </c>
      <c r="Z3811">
        <v>1</v>
      </c>
      <c r="AB3811">
        <v>1</v>
      </c>
    </row>
    <row r="3812" spans="1:28" x14ac:dyDescent="0.35">
      <c r="A3812">
        <v>2011</v>
      </c>
      <c r="B3812" t="s">
        <v>54</v>
      </c>
      <c r="C3812" t="s">
        <v>59</v>
      </c>
      <c r="D3812">
        <v>6</v>
      </c>
      <c r="E3812">
        <v>44</v>
      </c>
      <c r="F3812">
        <v>16324</v>
      </c>
      <c r="G3812">
        <v>15375</v>
      </c>
      <c r="H3812">
        <v>8</v>
      </c>
      <c r="I3812">
        <v>19.8</v>
      </c>
      <c r="J3812">
        <v>1</v>
      </c>
      <c r="K3812">
        <v>2.5</v>
      </c>
      <c r="L3812">
        <v>2561</v>
      </c>
      <c r="P3812">
        <v>16.7</v>
      </c>
      <c r="Q3812">
        <v>663</v>
      </c>
      <c r="S3812">
        <v>659</v>
      </c>
      <c r="U3812">
        <v>4.3</v>
      </c>
      <c r="V3812">
        <v>1898</v>
      </c>
      <c r="W3812">
        <v>12.4</v>
      </c>
      <c r="X3812">
        <v>8.6</v>
      </c>
      <c r="AB3812">
        <v>1</v>
      </c>
    </row>
    <row r="3813" spans="1:28" x14ac:dyDescent="0.35">
      <c r="A3813">
        <v>2011</v>
      </c>
      <c r="B3813" t="s">
        <v>54</v>
      </c>
      <c r="C3813" t="s">
        <v>60</v>
      </c>
      <c r="D3813">
        <v>11</v>
      </c>
      <c r="E3813">
        <v>122</v>
      </c>
      <c r="F3813">
        <v>24431</v>
      </c>
      <c r="G3813">
        <v>21957</v>
      </c>
      <c r="H3813">
        <v>20</v>
      </c>
      <c r="I3813">
        <v>16.8</v>
      </c>
      <c r="J3813">
        <v>14</v>
      </c>
      <c r="K3813">
        <v>11.8</v>
      </c>
      <c r="L3813">
        <v>6361</v>
      </c>
      <c r="P3813">
        <v>29</v>
      </c>
      <c r="Q3813">
        <v>1413</v>
      </c>
      <c r="S3813">
        <v>762</v>
      </c>
      <c r="U3813">
        <v>6.4</v>
      </c>
      <c r="V3813">
        <v>4948</v>
      </c>
      <c r="W3813">
        <v>22.6</v>
      </c>
      <c r="X3813">
        <v>12.8</v>
      </c>
      <c r="AB3813">
        <v>1</v>
      </c>
    </row>
    <row r="3814" spans="1:28" x14ac:dyDescent="0.35">
      <c r="A3814">
        <v>2011</v>
      </c>
      <c r="B3814" t="s">
        <v>54</v>
      </c>
      <c r="C3814" t="s">
        <v>61</v>
      </c>
      <c r="D3814">
        <v>9</v>
      </c>
      <c r="E3814">
        <v>457</v>
      </c>
      <c r="F3814">
        <v>27776</v>
      </c>
      <c r="G3814">
        <v>23489</v>
      </c>
      <c r="H3814">
        <v>32</v>
      </c>
      <c r="I3814">
        <v>7.2</v>
      </c>
      <c r="J3814">
        <v>6</v>
      </c>
      <c r="K3814">
        <v>1.4</v>
      </c>
      <c r="L3814">
        <v>9372</v>
      </c>
      <c r="P3814">
        <v>39.9</v>
      </c>
      <c r="Q3814">
        <v>797</v>
      </c>
      <c r="S3814">
        <v>717</v>
      </c>
      <c r="U3814">
        <v>3.4</v>
      </c>
      <c r="V3814">
        <v>8575</v>
      </c>
      <c r="W3814">
        <v>36.5</v>
      </c>
      <c r="X3814">
        <v>6.8</v>
      </c>
      <c r="AB3814">
        <v>1</v>
      </c>
    </row>
    <row r="3815" spans="1:28" x14ac:dyDescent="0.35">
      <c r="A3815">
        <v>2011</v>
      </c>
      <c r="B3815" t="s">
        <v>54</v>
      </c>
      <c r="C3815" t="s">
        <v>62</v>
      </c>
      <c r="D3815">
        <v>76</v>
      </c>
      <c r="E3815">
        <v>2833</v>
      </c>
      <c r="F3815">
        <v>211217</v>
      </c>
      <c r="G3815">
        <v>203922</v>
      </c>
      <c r="H3815">
        <v>558</v>
      </c>
      <c r="I3815">
        <v>21.7</v>
      </c>
      <c r="J3815">
        <v>40</v>
      </c>
      <c r="K3815">
        <v>1.6</v>
      </c>
      <c r="L3815">
        <v>36225</v>
      </c>
      <c r="M3815">
        <v>8801</v>
      </c>
      <c r="N3815">
        <v>27424</v>
      </c>
      <c r="O3815">
        <v>4.3</v>
      </c>
      <c r="P3815">
        <v>17.8</v>
      </c>
      <c r="Q3815">
        <v>21634</v>
      </c>
      <c r="R3815">
        <v>1719</v>
      </c>
      <c r="S3815">
        <v>19915</v>
      </c>
      <c r="T3815">
        <v>0.8</v>
      </c>
      <c r="U3815">
        <v>10.6</v>
      </c>
      <c r="V3815">
        <v>14591</v>
      </c>
      <c r="W3815">
        <v>7.2</v>
      </c>
      <c r="X3815">
        <v>21.2</v>
      </c>
      <c r="AB3815">
        <v>0</v>
      </c>
    </row>
    <row r="3816" spans="1:28" x14ac:dyDescent="0.35">
      <c r="A3816">
        <v>2011</v>
      </c>
      <c r="B3816" t="s">
        <v>54</v>
      </c>
      <c r="C3816" t="s">
        <v>63</v>
      </c>
      <c r="D3816">
        <v>121</v>
      </c>
      <c r="E3816">
        <v>5473</v>
      </c>
      <c r="F3816">
        <v>353804</v>
      </c>
      <c r="G3816">
        <v>346030</v>
      </c>
      <c r="H3816">
        <v>484</v>
      </c>
      <c r="I3816">
        <v>9.1</v>
      </c>
      <c r="J3816">
        <v>154</v>
      </c>
      <c r="K3816">
        <v>2.9</v>
      </c>
      <c r="L3816">
        <v>48720</v>
      </c>
      <c r="M3816">
        <v>9878</v>
      </c>
      <c r="N3816">
        <v>38842</v>
      </c>
      <c r="O3816">
        <v>2.9</v>
      </c>
      <c r="P3816">
        <v>14.1</v>
      </c>
      <c r="Q3816">
        <v>33172</v>
      </c>
      <c r="R3816">
        <v>7924</v>
      </c>
      <c r="S3816">
        <v>25248</v>
      </c>
      <c r="T3816">
        <v>2.2999999999999998</v>
      </c>
      <c r="U3816">
        <v>9.6</v>
      </c>
      <c r="V3816">
        <v>15548</v>
      </c>
      <c r="W3816">
        <v>4.5</v>
      </c>
      <c r="X3816">
        <v>19.2</v>
      </c>
      <c r="Y3816">
        <v>1</v>
      </c>
      <c r="Z3816">
        <v>1</v>
      </c>
      <c r="AB3816">
        <v>1</v>
      </c>
    </row>
    <row r="3817" spans="1:28" x14ac:dyDescent="0.35">
      <c r="A3817">
        <v>2011</v>
      </c>
      <c r="B3817" t="s">
        <v>54</v>
      </c>
      <c r="C3817" t="s">
        <v>64</v>
      </c>
      <c r="D3817">
        <v>112</v>
      </c>
      <c r="E3817">
        <v>4330</v>
      </c>
      <c r="F3817">
        <v>303675</v>
      </c>
      <c r="G3817">
        <v>297731</v>
      </c>
      <c r="H3817">
        <v>503</v>
      </c>
      <c r="I3817">
        <v>12.2</v>
      </c>
      <c r="J3817">
        <v>60</v>
      </c>
      <c r="K3817">
        <v>1.5</v>
      </c>
      <c r="L3817">
        <v>34120</v>
      </c>
      <c r="M3817">
        <v>13666</v>
      </c>
      <c r="N3817">
        <v>20454</v>
      </c>
      <c r="O3817">
        <v>4.5999999999999996</v>
      </c>
      <c r="P3817">
        <v>11.5</v>
      </c>
      <c r="Q3817">
        <v>22232</v>
      </c>
      <c r="R3817">
        <v>2157</v>
      </c>
      <c r="S3817">
        <v>20075</v>
      </c>
      <c r="T3817">
        <v>0.7</v>
      </c>
      <c r="U3817">
        <v>7.5</v>
      </c>
      <c r="V3817">
        <v>11888</v>
      </c>
      <c r="W3817">
        <v>4</v>
      </c>
      <c r="X3817">
        <v>15</v>
      </c>
      <c r="AB3817">
        <v>0</v>
      </c>
    </row>
    <row r="3818" spans="1:28" x14ac:dyDescent="0.35">
      <c r="A3818">
        <v>2011</v>
      </c>
      <c r="B3818" t="s">
        <v>54</v>
      </c>
      <c r="C3818" t="s">
        <v>65</v>
      </c>
      <c r="D3818">
        <v>202</v>
      </c>
      <c r="E3818">
        <v>8372</v>
      </c>
      <c r="F3818">
        <v>619781</v>
      </c>
      <c r="G3818">
        <v>616192</v>
      </c>
      <c r="H3818">
        <v>646</v>
      </c>
      <c r="I3818">
        <v>7.8</v>
      </c>
      <c r="J3818">
        <v>393</v>
      </c>
      <c r="K3818">
        <v>4.8</v>
      </c>
      <c r="L3818">
        <v>52061</v>
      </c>
      <c r="M3818">
        <v>12645</v>
      </c>
      <c r="N3818">
        <v>39416</v>
      </c>
      <c r="O3818">
        <v>2.1</v>
      </c>
      <c r="P3818">
        <v>8.4</v>
      </c>
      <c r="Q3818">
        <v>44883</v>
      </c>
      <c r="R3818">
        <v>9981</v>
      </c>
      <c r="S3818">
        <v>34902</v>
      </c>
      <c r="T3818">
        <v>1.6</v>
      </c>
      <c r="U3818">
        <v>7.3</v>
      </c>
      <c r="V3818">
        <v>7178</v>
      </c>
      <c r="W3818">
        <v>1.1000000000000001</v>
      </c>
      <c r="X3818">
        <v>14.6</v>
      </c>
      <c r="AB3818">
        <v>0</v>
      </c>
    </row>
    <row r="3819" spans="1:28" x14ac:dyDescent="0.35">
      <c r="A3819">
        <v>2011</v>
      </c>
      <c r="B3819" t="s">
        <v>54</v>
      </c>
      <c r="C3819" t="s">
        <v>66</v>
      </c>
      <c r="D3819">
        <v>375</v>
      </c>
      <c r="E3819">
        <v>26978</v>
      </c>
      <c r="F3819">
        <v>1173384</v>
      </c>
      <c r="G3819">
        <v>1153721</v>
      </c>
      <c r="H3819">
        <v>1274</v>
      </c>
      <c r="I3819">
        <v>4.7</v>
      </c>
      <c r="J3819">
        <v>1155</v>
      </c>
      <c r="K3819">
        <v>4.3</v>
      </c>
      <c r="L3819">
        <v>127902</v>
      </c>
      <c r="M3819">
        <v>36499</v>
      </c>
      <c r="N3819">
        <v>91403</v>
      </c>
      <c r="O3819">
        <v>3.2</v>
      </c>
      <c r="P3819">
        <v>11.1</v>
      </c>
      <c r="Q3819">
        <v>88576</v>
      </c>
      <c r="R3819">
        <v>16390</v>
      </c>
      <c r="S3819">
        <v>72186</v>
      </c>
      <c r="T3819">
        <v>1.4</v>
      </c>
      <c r="U3819">
        <v>7.7</v>
      </c>
      <c r="V3819">
        <v>39326</v>
      </c>
      <c r="W3819">
        <v>3.4</v>
      </c>
      <c r="X3819">
        <v>15.4</v>
      </c>
      <c r="AB3819">
        <v>0</v>
      </c>
    </row>
    <row r="3820" spans="1:28" x14ac:dyDescent="0.35">
      <c r="A3820">
        <v>2011</v>
      </c>
      <c r="B3820" t="s">
        <v>54</v>
      </c>
      <c r="C3820" t="s">
        <v>45</v>
      </c>
      <c r="D3820">
        <v>1127</v>
      </c>
      <c r="E3820">
        <v>69740</v>
      </c>
      <c r="F3820">
        <v>3480263</v>
      </c>
      <c r="G3820">
        <v>3455107</v>
      </c>
      <c r="H3820">
        <v>3434</v>
      </c>
      <c r="I3820">
        <v>5</v>
      </c>
      <c r="J3820">
        <v>2496</v>
      </c>
      <c r="K3820">
        <v>3.6</v>
      </c>
      <c r="L3820">
        <v>333272</v>
      </c>
      <c r="M3820">
        <v>77657</v>
      </c>
      <c r="N3820">
        <v>255615</v>
      </c>
      <c r="O3820">
        <v>2.2000000000000002</v>
      </c>
      <c r="P3820">
        <v>9.6</v>
      </c>
      <c r="Q3820">
        <v>282960</v>
      </c>
      <c r="R3820">
        <v>49732</v>
      </c>
      <c r="S3820">
        <v>233228</v>
      </c>
      <c r="T3820">
        <v>1.4</v>
      </c>
      <c r="U3820">
        <v>8.1999999999999993</v>
      </c>
      <c r="V3820">
        <v>50312</v>
      </c>
      <c r="W3820">
        <v>1.4</v>
      </c>
      <c r="X3820">
        <v>16.399999999999999</v>
      </c>
      <c r="AB3820">
        <v>0</v>
      </c>
    </row>
    <row r="3821" spans="1:28" x14ac:dyDescent="0.35">
      <c r="A3821">
        <v>2011</v>
      </c>
      <c r="B3821" t="s">
        <v>55</v>
      </c>
      <c r="C3821" t="s">
        <v>57</v>
      </c>
      <c r="D3821">
        <v>5</v>
      </c>
      <c r="E3821">
        <v>20</v>
      </c>
      <c r="H3821">
        <v>4</v>
      </c>
      <c r="I3821">
        <v>22.2</v>
      </c>
      <c r="J3821">
        <v>0</v>
      </c>
      <c r="K3821">
        <v>0</v>
      </c>
      <c r="AB3821">
        <v>1</v>
      </c>
    </row>
    <row r="3822" spans="1:28" x14ac:dyDescent="0.35">
      <c r="A3822">
        <v>2011</v>
      </c>
      <c r="B3822" t="s">
        <v>55</v>
      </c>
      <c r="C3822" t="s">
        <v>58</v>
      </c>
      <c r="D3822">
        <v>3</v>
      </c>
      <c r="E3822">
        <v>3</v>
      </c>
      <c r="F3822">
        <v>15113</v>
      </c>
      <c r="G3822">
        <v>20621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11015</v>
      </c>
      <c r="R3822">
        <v>0</v>
      </c>
      <c r="S3822">
        <v>11015</v>
      </c>
      <c r="T3822">
        <v>0</v>
      </c>
      <c r="U3822">
        <v>53.4</v>
      </c>
      <c r="V3822">
        <v>-11015</v>
      </c>
      <c r="W3822">
        <v>-53.4</v>
      </c>
      <c r="X3822">
        <v>0</v>
      </c>
      <c r="AB3822">
        <v>0</v>
      </c>
    </row>
    <row r="3823" spans="1:28" x14ac:dyDescent="0.35">
      <c r="A3823">
        <v>2011</v>
      </c>
      <c r="B3823" t="s">
        <v>55</v>
      </c>
      <c r="C3823" t="s">
        <v>59</v>
      </c>
      <c r="D3823">
        <v>5</v>
      </c>
      <c r="E3823">
        <v>85</v>
      </c>
      <c r="H3823">
        <v>69</v>
      </c>
      <c r="I3823">
        <v>134</v>
      </c>
      <c r="J3823">
        <v>2</v>
      </c>
      <c r="K3823">
        <v>3.9</v>
      </c>
      <c r="AB3823">
        <v>1</v>
      </c>
    </row>
    <row r="3824" spans="1:28" x14ac:dyDescent="0.35">
      <c r="A3824">
        <v>2011</v>
      </c>
      <c r="B3824" t="s">
        <v>55</v>
      </c>
      <c r="C3824" t="s">
        <v>60</v>
      </c>
      <c r="D3824">
        <v>3</v>
      </c>
      <c r="E3824">
        <v>3</v>
      </c>
      <c r="G3824">
        <v>20779</v>
      </c>
      <c r="H3824">
        <v>0</v>
      </c>
      <c r="I3824">
        <v>0</v>
      </c>
      <c r="J3824">
        <v>5</v>
      </c>
      <c r="K3824">
        <v>90.9</v>
      </c>
      <c r="L3824">
        <v>870</v>
      </c>
      <c r="M3824">
        <v>0</v>
      </c>
      <c r="N3824">
        <v>870</v>
      </c>
      <c r="O3824">
        <v>0</v>
      </c>
      <c r="P3824">
        <v>4.2</v>
      </c>
      <c r="Q3824">
        <v>13135</v>
      </c>
      <c r="S3824">
        <v>3110</v>
      </c>
      <c r="U3824">
        <v>63.2</v>
      </c>
      <c r="V3824">
        <v>-12265</v>
      </c>
      <c r="W3824">
        <v>-59</v>
      </c>
      <c r="X3824">
        <v>8.4</v>
      </c>
      <c r="AB3824">
        <v>1</v>
      </c>
    </row>
    <row r="3825" spans="1:28" x14ac:dyDescent="0.35">
      <c r="A3825">
        <v>2011</v>
      </c>
      <c r="B3825" t="s">
        <v>55</v>
      </c>
      <c r="C3825" t="s">
        <v>61</v>
      </c>
      <c r="D3825">
        <v>11</v>
      </c>
      <c r="E3825">
        <v>39</v>
      </c>
      <c r="H3825">
        <v>1</v>
      </c>
      <c r="I3825">
        <v>2.6</v>
      </c>
      <c r="J3825">
        <v>0</v>
      </c>
      <c r="K3825">
        <v>0</v>
      </c>
      <c r="AB3825">
        <v>1</v>
      </c>
    </row>
    <row r="3826" spans="1:28" x14ac:dyDescent="0.35">
      <c r="A3826">
        <v>2011</v>
      </c>
      <c r="B3826" t="s">
        <v>55</v>
      </c>
      <c r="C3826" t="s">
        <v>62</v>
      </c>
      <c r="D3826">
        <v>37</v>
      </c>
      <c r="E3826">
        <v>1268</v>
      </c>
      <c r="F3826">
        <v>166244</v>
      </c>
      <c r="G3826">
        <v>176088</v>
      </c>
      <c r="H3826">
        <v>35</v>
      </c>
      <c r="I3826">
        <v>2.8</v>
      </c>
      <c r="J3826">
        <v>10</v>
      </c>
      <c r="K3826">
        <v>0.8</v>
      </c>
      <c r="L3826">
        <v>17945</v>
      </c>
      <c r="P3826">
        <v>10.199999999999999</v>
      </c>
      <c r="Q3826">
        <v>37632</v>
      </c>
      <c r="S3826">
        <v>28848</v>
      </c>
      <c r="U3826">
        <v>21.4</v>
      </c>
      <c r="V3826">
        <v>-19687</v>
      </c>
      <c r="W3826">
        <v>-11.2</v>
      </c>
      <c r="X3826">
        <v>20.399999999999999</v>
      </c>
      <c r="AB3826">
        <v>1</v>
      </c>
    </row>
    <row r="3827" spans="1:28" x14ac:dyDescent="0.35">
      <c r="A3827">
        <v>2011</v>
      </c>
      <c r="B3827" t="s">
        <v>55</v>
      </c>
      <c r="C3827" t="s">
        <v>63</v>
      </c>
      <c r="D3827">
        <v>49</v>
      </c>
      <c r="E3827">
        <v>2139</v>
      </c>
      <c r="F3827">
        <v>266883</v>
      </c>
      <c r="G3827">
        <v>262513</v>
      </c>
      <c r="H3827">
        <v>628</v>
      </c>
      <c r="I3827">
        <v>34.1</v>
      </c>
      <c r="J3827">
        <v>33</v>
      </c>
      <c r="K3827">
        <v>1.8</v>
      </c>
      <c r="L3827">
        <v>34015</v>
      </c>
      <c r="M3827">
        <v>8892</v>
      </c>
      <c r="N3827">
        <v>25123</v>
      </c>
      <c r="O3827">
        <v>3.4</v>
      </c>
      <c r="P3827">
        <v>13</v>
      </c>
      <c r="Q3827">
        <v>25276</v>
      </c>
      <c r="R3827">
        <v>1497</v>
      </c>
      <c r="S3827">
        <v>23779</v>
      </c>
      <c r="T3827">
        <v>0.6</v>
      </c>
      <c r="U3827">
        <v>9.6</v>
      </c>
      <c r="V3827">
        <v>8739</v>
      </c>
      <c r="W3827">
        <v>3.4</v>
      </c>
      <c r="X3827">
        <v>19.2</v>
      </c>
      <c r="AB3827">
        <v>0</v>
      </c>
    </row>
    <row r="3828" spans="1:28" x14ac:dyDescent="0.35">
      <c r="A3828">
        <v>2011</v>
      </c>
      <c r="B3828" t="s">
        <v>55</v>
      </c>
      <c r="C3828" t="s">
        <v>64</v>
      </c>
      <c r="D3828">
        <v>61</v>
      </c>
      <c r="E3828">
        <v>3583</v>
      </c>
      <c r="F3828">
        <v>309324</v>
      </c>
      <c r="G3828">
        <v>306588</v>
      </c>
      <c r="H3828">
        <v>253</v>
      </c>
      <c r="I3828">
        <v>7.1</v>
      </c>
      <c r="J3828">
        <v>231</v>
      </c>
      <c r="K3828">
        <v>6.5</v>
      </c>
      <c r="L3828">
        <v>46327</v>
      </c>
      <c r="M3828">
        <v>9556</v>
      </c>
      <c r="N3828">
        <v>36771</v>
      </c>
      <c r="O3828">
        <v>3.1</v>
      </c>
      <c r="P3828">
        <v>15.1</v>
      </c>
      <c r="Q3828">
        <v>40854</v>
      </c>
      <c r="R3828">
        <v>8365</v>
      </c>
      <c r="S3828">
        <v>32489</v>
      </c>
      <c r="T3828">
        <v>2.7</v>
      </c>
      <c r="U3828">
        <v>13.3</v>
      </c>
      <c r="V3828">
        <v>5473</v>
      </c>
      <c r="W3828">
        <v>1.8</v>
      </c>
      <c r="X3828">
        <v>26.6</v>
      </c>
      <c r="AB3828">
        <v>0</v>
      </c>
    </row>
    <row r="3829" spans="1:28" x14ac:dyDescent="0.35">
      <c r="A3829">
        <v>2011</v>
      </c>
      <c r="B3829" t="s">
        <v>55</v>
      </c>
      <c r="C3829" t="s">
        <v>65</v>
      </c>
      <c r="D3829">
        <v>103</v>
      </c>
      <c r="E3829">
        <v>7133</v>
      </c>
      <c r="F3829">
        <v>555951</v>
      </c>
      <c r="G3829">
        <v>552048</v>
      </c>
      <c r="H3829">
        <v>382</v>
      </c>
      <c r="I3829">
        <v>5.2</v>
      </c>
      <c r="J3829">
        <v>698</v>
      </c>
      <c r="K3829">
        <v>9.6</v>
      </c>
      <c r="L3829">
        <v>51776</v>
      </c>
      <c r="M3829">
        <v>15030</v>
      </c>
      <c r="N3829">
        <v>36746</v>
      </c>
      <c r="O3829">
        <v>2.7</v>
      </c>
      <c r="P3829">
        <v>9.4</v>
      </c>
      <c r="Q3829">
        <v>43971</v>
      </c>
      <c r="R3829">
        <v>12052</v>
      </c>
      <c r="S3829">
        <v>31919</v>
      </c>
      <c r="T3829">
        <v>2.2000000000000002</v>
      </c>
      <c r="U3829">
        <v>8</v>
      </c>
      <c r="V3829">
        <v>7805</v>
      </c>
      <c r="W3829">
        <v>1.4</v>
      </c>
      <c r="X3829">
        <v>16</v>
      </c>
      <c r="AB3829">
        <v>0</v>
      </c>
    </row>
    <row r="3830" spans="1:28" x14ac:dyDescent="0.35">
      <c r="A3830">
        <v>2011</v>
      </c>
      <c r="B3830" t="s">
        <v>55</v>
      </c>
      <c r="C3830" t="s">
        <v>66</v>
      </c>
      <c r="D3830">
        <v>191</v>
      </c>
      <c r="E3830">
        <v>20519</v>
      </c>
      <c r="F3830">
        <v>1181317</v>
      </c>
      <c r="G3830">
        <v>1160672</v>
      </c>
      <c r="H3830">
        <v>1177</v>
      </c>
      <c r="I3830">
        <v>5.8</v>
      </c>
      <c r="J3830">
        <v>611</v>
      </c>
      <c r="K3830">
        <v>3</v>
      </c>
      <c r="L3830">
        <v>138059</v>
      </c>
      <c r="M3830">
        <v>38237</v>
      </c>
      <c r="N3830">
        <v>99822</v>
      </c>
      <c r="O3830">
        <v>3.3</v>
      </c>
      <c r="P3830">
        <v>11.9</v>
      </c>
      <c r="Q3830">
        <v>96768</v>
      </c>
      <c r="R3830">
        <v>24396</v>
      </c>
      <c r="S3830">
        <v>72372</v>
      </c>
      <c r="T3830">
        <v>2.1</v>
      </c>
      <c r="U3830">
        <v>8.3000000000000007</v>
      </c>
      <c r="V3830">
        <v>41291</v>
      </c>
      <c r="W3830">
        <v>3.6</v>
      </c>
      <c r="X3830">
        <v>16.600000000000001</v>
      </c>
      <c r="AB3830">
        <v>0</v>
      </c>
    </row>
    <row r="3831" spans="1:28" x14ac:dyDescent="0.35">
      <c r="A3831">
        <v>2011</v>
      </c>
      <c r="B3831" t="s">
        <v>55</v>
      </c>
      <c r="C3831" t="s">
        <v>45</v>
      </c>
      <c r="D3831">
        <v>681</v>
      </c>
      <c r="E3831">
        <v>80572</v>
      </c>
      <c r="F3831">
        <v>3880755</v>
      </c>
      <c r="G3831">
        <v>3842823</v>
      </c>
      <c r="H3831">
        <v>4959</v>
      </c>
      <c r="I3831">
        <v>6.2</v>
      </c>
      <c r="J3831">
        <v>4122</v>
      </c>
      <c r="K3831">
        <v>5.0999999999999996</v>
      </c>
      <c r="L3831">
        <v>395860</v>
      </c>
      <c r="M3831">
        <v>88927</v>
      </c>
      <c r="N3831">
        <v>306933</v>
      </c>
      <c r="O3831">
        <v>2.2999999999999998</v>
      </c>
      <c r="P3831">
        <v>10.3</v>
      </c>
      <c r="Q3831">
        <v>319997</v>
      </c>
      <c r="R3831">
        <v>70176</v>
      </c>
      <c r="S3831">
        <v>249821</v>
      </c>
      <c r="T3831">
        <v>1.8</v>
      </c>
      <c r="U3831">
        <v>8.3000000000000007</v>
      </c>
      <c r="V3831">
        <v>75863</v>
      </c>
      <c r="W3831">
        <v>2</v>
      </c>
      <c r="X3831">
        <v>16.600000000000001</v>
      </c>
      <c r="AB3831">
        <v>0</v>
      </c>
    </row>
    <row r="3832" spans="1:28" x14ac:dyDescent="0.35">
      <c r="A3832">
        <v>2011</v>
      </c>
      <c r="B3832" t="s">
        <v>56</v>
      </c>
      <c r="C3832" t="s">
        <v>57</v>
      </c>
      <c r="D3832">
        <v>8</v>
      </c>
      <c r="E3832">
        <v>38</v>
      </c>
      <c r="H3832">
        <v>7</v>
      </c>
      <c r="I3832">
        <v>20</v>
      </c>
      <c r="J3832">
        <v>1</v>
      </c>
      <c r="K3832">
        <v>2.9</v>
      </c>
      <c r="AB3832">
        <v>1</v>
      </c>
    </row>
    <row r="3833" spans="1:28" x14ac:dyDescent="0.35">
      <c r="A3833">
        <v>2011</v>
      </c>
      <c r="B3833" t="s">
        <v>56</v>
      </c>
      <c r="C3833" t="s">
        <v>58</v>
      </c>
      <c r="D3833">
        <v>5</v>
      </c>
      <c r="E3833">
        <v>9</v>
      </c>
      <c r="F3833">
        <v>2000</v>
      </c>
      <c r="G3833">
        <v>1163</v>
      </c>
      <c r="H3833">
        <v>0</v>
      </c>
      <c r="I3833">
        <v>0</v>
      </c>
      <c r="J3833">
        <v>0</v>
      </c>
      <c r="K3833">
        <v>0</v>
      </c>
      <c r="L3833">
        <v>1678</v>
      </c>
      <c r="M3833">
        <v>0</v>
      </c>
      <c r="N3833">
        <v>1678</v>
      </c>
      <c r="O3833">
        <v>0</v>
      </c>
      <c r="P3833">
        <v>144.30000000000001</v>
      </c>
      <c r="Q3833">
        <v>4</v>
      </c>
      <c r="R3833">
        <v>0</v>
      </c>
      <c r="S3833">
        <v>4</v>
      </c>
      <c r="T3833">
        <v>0</v>
      </c>
      <c r="U3833">
        <v>0.3</v>
      </c>
      <c r="V3833">
        <v>1674</v>
      </c>
      <c r="W3833">
        <v>144</v>
      </c>
      <c r="X3833">
        <v>0.6</v>
      </c>
      <c r="AB3833">
        <v>0</v>
      </c>
    </row>
    <row r="3834" spans="1:28" x14ac:dyDescent="0.35">
      <c r="A3834">
        <v>2011</v>
      </c>
      <c r="B3834" t="s">
        <v>56</v>
      </c>
      <c r="C3834" t="s">
        <v>59</v>
      </c>
      <c r="D3834">
        <v>2</v>
      </c>
      <c r="E3834">
        <v>2</v>
      </c>
      <c r="H3834">
        <v>0</v>
      </c>
      <c r="I3834">
        <v>0</v>
      </c>
      <c r="J3834">
        <v>0</v>
      </c>
      <c r="K3834">
        <v>0</v>
      </c>
      <c r="M3834">
        <v>0</v>
      </c>
      <c r="AB3834">
        <v>1</v>
      </c>
    </row>
    <row r="3835" spans="1:28" x14ac:dyDescent="0.35">
      <c r="A3835">
        <v>2011</v>
      </c>
      <c r="B3835" t="s">
        <v>56</v>
      </c>
      <c r="C3835" t="s">
        <v>60</v>
      </c>
      <c r="D3835">
        <v>9</v>
      </c>
      <c r="E3835">
        <v>17</v>
      </c>
      <c r="G3835">
        <v>29571</v>
      </c>
      <c r="H3835">
        <v>0</v>
      </c>
      <c r="I3835">
        <v>0</v>
      </c>
      <c r="J3835">
        <v>1</v>
      </c>
      <c r="K3835">
        <v>5.9</v>
      </c>
      <c r="L3835">
        <v>101</v>
      </c>
      <c r="M3835">
        <v>0</v>
      </c>
      <c r="N3835">
        <v>101</v>
      </c>
      <c r="O3835">
        <v>0</v>
      </c>
      <c r="P3835">
        <v>0.3</v>
      </c>
      <c r="Q3835">
        <v>9390</v>
      </c>
      <c r="S3835">
        <v>9389</v>
      </c>
      <c r="U3835">
        <v>31.8</v>
      </c>
      <c r="V3835">
        <v>-9289</v>
      </c>
      <c r="W3835">
        <v>-31.5</v>
      </c>
      <c r="X3835">
        <v>0.6</v>
      </c>
      <c r="AB3835">
        <v>1</v>
      </c>
    </row>
    <row r="3836" spans="1:28" x14ac:dyDescent="0.35">
      <c r="A3836">
        <v>2011</v>
      </c>
      <c r="B3836" t="s">
        <v>56</v>
      </c>
      <c r="C3836" t="s">
        <v>61</v>
      </c>
      <c r="D3836">
        <v>2</v>
      </c>
      <c r="E3836">
        <v>3</v>
      </c>
      <c r="H3836">
        <v>0</v>
      </c>
      <c r="I3836">
        <v>0</v>
      </c>
      <c r="J3836">
        <v>0</v>
      </c>
      <c r="K3836">
        <v>0</v>
      </c>
      <c r="M3836">
        <v>0</v>
      </c>
      <c r="AB3836">
        <v>1</v>
      </c>
    </row>
    <row r="3837" spans="1:28" x14ac:dyDescent="0.35">
      <c r="A3837">
        <v>2011</v>
      </c>
      <c r="B3837" t="s">
        <v>56</v>
      </c>
      <c r="C3837" t="s">
        <v>62</v>
      </c>
      <c r="D3837">
        <v>27</v>
      </c>
      <c r="E3837">
        <v>383</v>
      </c>
      <c r="F3837">
        <v>69126</v>
      </c>
      <c r="G3837">
        <v>68380</v>
      </c>
      <c r="H3837">
        <v>31</v>
      </c>
      <c r="I3837">
        <v>8.4</v>
      </c>
      <c r="J3837">
        <v>6</v>
      </c>
      <c r="K3837">
        <v>1.6</v>
      </c>
      <c r="L3837">
        <v>8426</v>
      </c>
      <c r="P3837">
        <v>12.3</v>
      </c>
      <c r="Q3837">
        <v>6933</v>
      </c>
      <c r="S3837">
        <v>6447</v>
      </c>
      <c r="U3837">
        <v>10.1</v>
      </c>
      <c r="V3837">
        <v>1493</v>
      </c>
      <c r="W3837">
        <v>2.2000000000000002</v>
      </c>
      <c r="X3837">
        <v>20.2</v>
      </c>
      <c r="AB3837">
        <v>1</v>
      </c>
    </row>
    <row r="3838" spans="1:28" x14ac:dyDescent="0.35">
      <c r="A3838">
        <v>2011</v>
      </c>
      <c r="B3838" t="s">
        <v>56</v>
      </c>
      <c r="C3838" t="s">
        <v>63</v>
      </c>
      <c r="D3838">
        <v>41</v>
      </c>
      <c r="E3838">
        <v>4574</v>
      </c>
      <c r="F3838">
        <v>310406</v>
      </c>
      <c r="G3838">
        <v>318043</v>
      </c>
      <c r="H3838">
        <v>267</v>
      </c>
      <c r="I3838">
        <v>5.9</v>
      </c>
      <c r="J3838">
        <v>119</v>
      </c>
      <c r="K3838">
        <v>2.6</v>
      </c>
      <c r="L3838">
        <v>63122</v>
      </c>
      <c r="M3838">
        <v>17712</v>
      </c>
      <c r="N3838">
        <v>45410</v>
      </c>
      <c r="O3838">
        <v>5.6</v>
      </c>
      <c r="P3838">
        <v>19.8</v>
      </c>
      <c r="Q3838">
        <v>78396</v>
      </c>
      <c r="R3838">
        <v>22178</v>
      </c>
      <c r="S3838">
        <v>56218</v>
      </c>
      <c r="T3838">
        <v>7</v>
      </c>
      <c r="U3838">
        <v>24.6</v>
      </c>
      <c r="V3838">
        <v>-15274</v>
      </c>
      <c r="W3838">
        <v>-4.8</v>
      </c>
      <c r="X3838">
        <v>39.6</v>
      </c>
      <c r="AB3838">
        <v>0</v>
      </c>
    </row>
    <row r="3839" spans="1:28" x14ac:dyDescent="0.35">
      <c r="A3839">
        <v>2011</v>
      </c>
      <c r="B3839" t="s">
        <v>56</v>
      </c>
      <c r="C3839" t="s">
        <v>64</v>
      </c>
      <c r="D3839">
        <v>45</v>
      </c>
      <c r="E3839">
        <v>12857</v>
      </c>
      <c r="F3839">
        <v>575561</v>
      </c>
      <c r="G3839">
        <v>581699</v>
      </c>
      <c r="H3839">
        <v>1000</v>
      </c>
      <c r="I3839">
        <v>7.9</v>
      </c>
      <c r="J3839">
        <v>559</v>
      </c>
      <c r="K3839">
        <v>4.4000000000000004</v>
      </c>
      <c r="L3839">
        <v>63352</v>
      </c>
      <c r="M3839">
        <v>18497</v>
      </c>
      <c r="N3839">
        <v>44855</v>
      </c>
      <c r="O3839">
        <v>3.2</v>
      </c>
      <c r="P3839">
        <v>10.9</v>
      </c>
      <c r="Q3839">
        <v>75627</v>
      </c>
      <c r="R3839">
        <v>6855</v>
      </c>
      <c r="S3839">
        <v>68772</v>
      </c>
      <c r="T3839">
        <v>1.2</v>
      </c>
      <c r="U3839">
        <v>13</v>
      </c>
      <c r="V3839">
        <v>-12275</v>
      </c>
      <c r="W3839">
        <v>-2.1</v>
      </c>
      <c r="X3839">
        <v>21.8</v>
      </c>
      <c r="AB3839">
        <v>0</v>
      </c>
    </row>
    <row r="3840" spans="1:28" x14ac:dyDescent="0.35">
      <c r="A3840">
        <v>2011</v>
      </c>
      <c r="B3840" t="s">
        <v>56</v>
      </c>
      <c r="C3840" t="s">
        <v>65</v>
      </c>
      <c r="D3840">
        <v>80</v>
      </c>
      <c r="E3840">
        <v>30332</v>
      </c>
      <c r="F3840">
        <v>1527752</v>
      </c>
      <c r="G3840">
        <v>1449026</v>
      </c>
      <c r="H3840">
        <v>2395</v>
      </c>
      <c r="I3840">
        <v>8.1</v>
      </c>
      <c r="J3840">
        <v>720</v>
      </c>
      <c r="K3840">
        <v>2.4</v>
      </c>
      <c r="L3840">
        <v>278203</v>
      </c>
      <c r="M3840">
        <v>75965</v>
      </c>
      <c r="N3840">
        <v>202238</v>
      </c>
      <c r="O3840">
        <v>5.2</v>
      </c>
      <c r="P3840">
        <v>19.2</v>
      </c>
      <c r="Q3840">
        <v>120752</v>
      </c>
      <c r="R3840">
        <v>34197</v>
      </c>
      <c r="S3840">
        <v>86555</v>
      </c>
      <c r="T3840">
        <v>2.4</v>
      </c>
      <c r="U3840">
        <v>8.3000000000000007</v>
      </c>
      <c r="V3840">
        <v>157451</v>
      </c>
      <c r="W3840">
        <v>10.9</v>
      </c>
      <c r="X3840">
        <v>16.600000000000001</v>
      </c>
      <c r="AB3840">
        <v>0</v>
      </c>
    </row>
    <row r="3841" spans="1:28" x14ac:dyDescent="0.35">
      <c r="A3841">
        <v>2011</v>
      </c>
      <c r="B3841" t="s">
        <v>56</v>
      </c>
      <c r="C3841" t="s">
        <v>66</v>
      </c>
      <c r="D3841">
        <v>147</v>
      </c>
      <c r="E3841">
        <v>64383</v>
      </c>
      <c r="F3841">
        <v>3529251</v>
      </c>
      <c r="G3841">
        <v>3468076</v>
      </c>
      <c r="H3841">
        <v>6128</v>
      </c>
      <c r="I3841">
        <v>9.8000000000000007</v>
      </c>
      <c r="J3841">
        <v>2701</v>
      </c>
      <c r="K3841">
        <v>4.3</v>
      </c>
      <c r="L3841">
        <v>447782</v>
      </c>
      <c r="M3841">
        <v>128970</v>
      </c>
      <c r="N3841">
        <v>318812</v>
      </c>
      <c r="O3841">
        <v>3.7</v>
      </c>
      <c r="P3841">
        <v>12.9</v>
      </c>
      <c r="Q3841">
        <v>325432</v>
      </c>
      <c r="R3841">
        <v>79612</v>
      </c>
      <c r="S3841">
        <v>245820</v>
      </c>
      <c r="T3841">
        <v>2.2999999999999998</v>
      </c>
      <c r="U3841">
        <v>9.4</v>
      </c>
      <c r="V3841">
        <v>122350</v>
      </c>
      <c r="W3841">
        <v>3.5</v>
      </c>
      <c r="X3841">
        <v>18.8</v>
      </c>
      <c r="AB3841">
        <v>0</v>
      </c>
    </row>
    <row r="3842" spans="1:28" x14ac:dyDescent="0.35">
      <c r="A3842">
        <v>2011</v>
      </c>
      <c r="B3842" t="s">
        <v>56</v>
      </c>
      <c r="C3842" t="s">
        <v>45</v>
      </c>
      <c r="D3842">
        <v>763</v>
      </c>
      <c r="E3842">
        <v>525870</v>
      </c>
      <c r="F3842">
        <v>24541433</v>
      </c>
      <c r="G3842">
        <v>24332790</v>
      </c>
      <c r="H3842">
        <v>42730</v>
      </c>
      <c r="I3842">
        <v>8.1999999999999993</v>
      </c>
      <c r="J3842">
        <v>29356</v>
      </c>
      <c r="K3842">
        <v>5.7</v>
      </c>
      <c r="L3842">
        <v>2691342</v>
      </c>
      <c r="M3842">
        <v>751152</v>
      </c>
      <c r="N3842">
        <v>1940190</v>
      </c>
      <c r="O3842">
        <v>3.1</v>
      </c>
      <c r="P3842">
        <v>11.1</v>
      </c>
      <c r="Q3842">
        <v>2274056</v>
      </c>
      <c r="R3842">
        <v>515109</v>
      </c>
      <c r="S3842">
        <v>1758947</v>
      </c>
      <c r="T3842">
        <v>2.1</v>
      </c>
      <c r="U3842">
        <v>9.3000000000000007</v>
      </c>
      <c r="V3842">
        <v>417286</v>
      </c>
      <c r="W3842">
        <v>1.8</v>
      </c>
      <c r="X3842">
        <v>18.600000000000001</v>
      </c>
      <c r="AB3842">
        <v>0</v>
      </c>
    </row>
    <row r="3843" spans="1:28" x14ac:dyDescent="0.35">
      <c r="A3843">
        <v>2012</v>
      </c>
      <c r="B3843" t="s">
        <v>43</v>
      </c>
      <c r="C3843" t="s">
        <v>44</v>
      </c>
      <c r="D3843">
        <v>356496</v>
      </c>
      <c r="E3843">
        <v>356611</v>
      </c>
      <c r="F3843">
        <v>846273</v>
      </c>
      <c r="G3843">
        <v>427970</v>
      </c>
      <c r="H3843">
        <v>351638</v>
      </c>
      <c r="I3843">
        <v>197.2</v>
      </c>
      <c r="J3843">
        <v>0</v>
      </c>
      <c r="K3843">
        <v>0</v>
      </c>
      <c r="L3843">
        <v>836607</v>
      </c>
      <c r="M3843">
        <v>836607</v>
      </c>
      <c r="N3843">
        <v>0</v>
      </c>
      <c r="O3843">
        <v>195.5</v>
      </c>
      <c r="P3843">
        <v>195.5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836607</v>
      </c>
      <c r="W3843">
        <v>195.5</v>
      </c>
      <c r="X3843">
        <v>0</v>
      </c>
      <c r="AB3843">
        <v>0</v>
      </c>
    </row>
    <row r="3844" spans="1:28" x14ac:dyDescent="0.35">
      <c r="A3844">
        <v>2012</v>
      </c>
      <c r="B3844" t="s">
        <v>43</v>
      </c>
      <c r="C3844" t="s">
        <v>57</v>
      </c>
      <c r="D3844">
        <v>207273</v>
      </c>
      <c r="E3844">
        <v>207310</v>
      </c>
      <c r="F3844">
        <v>419123</v>
      </c>
      <c r="G3844">
        <v>476534</v>
      </c>
      <c r="H3844">
        <v>115</v>
      </c>
      <c r="I3844">
        <v>0</v>
      </c>
      <c r="J3844">
        <v>78731</v>
      </c>
      <c r="K3844">
        <v>31.6</v>
      </c>
      <c r="L3844">
        <v>91537</v>
      </c>
      <c r="M3844">
        <v>281</v>
      </c>
      <c r="N3844">
        <v>91256</v>
      </c>
      <c r="O3844">
        <v>0.1</v>
      </c>
      <c r="P3844">
        <v>19.2</v>
      </c>
      <c r="Q3844">
        <v>206358</v>
      </c>
      <c r="R3844">
        <v>158471</v>
      </c>
      <c r="S3844">
        <v>47887</v>
      </c>
      <c r="T3844">
        <v>33.299999999999997</v>
      </c>
      <c r="U3844">
        <v>43.3</v>
      </c>
      <c r="V3844">
        <v>-114821</v>
      </c>
      <c r="W3844">
        <v>-24.1</v>
      </c>
      <c r="X3844">
        <v>38.4</v>
      </c>
      <c r="Y3844">
        <v>58614</v>
      </c>
      <c r="Z3844">
        <v>58614</v>
      </c>
      <c r="AA3844">
        <v>122260</v>
      </c>
      <c r="AB3844">
        <v>0</v>
      </c>
    </row>
    <row r="3845" spans="1:28" x14ac:dyDescent="0.35">
      <c r="A3845">
        <v>2012</v>
      </c>
      <c r="B3845" t="s">
        <v>43</v>
      </c>
      <c r="C3845" t="s">
        <v>58</v>
      </c>
      <c r="D3845">
        <v>162159</v>
      </c>
      <c r="E3845">
        <v>162191</v>
      </c>
      <c r="F3845">
        <v>327916</v>
      </c>
      <c r="G3845">
        <v>358368</v>
      </c>
      <c r="H3845">
        <v>9673</v>
      </c>
      <c r="I3845">
        <v>5.5</v>
      </c>
      <c r="J3845">
        <v>41465</v>
      </c>
      <c r="K3845">
        <v>23.4</v>
      </c>
      <c r="L3845">
        <v>67784</v>
      </c>
      <c r="M3845">
        <v>20388</v>
      </c>
      <c r="N3845">
        <v>47396</v>
      </c>
      <c r="O3845">
        <v>5.7</v>
      </c>
      <c r="P3845">
        <v>18.899999999999999</v>
      </c>
      <c r="Q3845">
        <v>128687</v>
      </c>
      <c r="R3845">
        <v>92100</v>
      </c>
      <c r="S3845">
        <v>36587</v>
      </c>
      <c r="T3845">
        <v>25.7</v>
      </c>
      <c r="U3845">
        <v>35.9</v>
      </c>
      <c r="V3845">
        <v>-60903</v>
      </c>
      <c r="W3845">
        <v>-17</v>
      </c>
      <c r="X3845">
        <v>37.799999999999997</v>
      </c>
      <c r="Y3845">
        <v>31690</v>
      </c>
      <c r="Z3845">
        <v>31693</v>
      </c>
      <c r="AA3845">
        <v>72851</v>
      </c>
      <c r="AB3845">
        <v>0</v>
      </c>
    </row>
    <row r="3846" spans="1:28" x14ac:dyDescent="0.35">
      <c r="A3846">
        <v>2012</v>
      </c>
      <c r="B3846" t="s">
        <v>43</v>
      </c>
      <c r="C3846" t="s">
        <v>59</v>
      </c>
      <c r="D3846">
        <v>146914</v>
      </c>
      <c r="E3846">
        <v>146931</v>
      </c>
      <c r="F3846">
        <v>296097</v>
      </c>
      <c r="G3846">
        <v>319683</v>
      </c>
      <c r="H3846">
        <v>9140</v>
      </c>
      <c r="I3846">
        <v>5.8</v>
      </c>
      <c r="J3846">
        <v>31935</v>
      </c>
      <c r="K3846">
        <v>20.2</v>
      </c>
      <c r="L3846">
        <v>56885</v>
      </c>
      <c r="M3846">
        <v>18394</v>
      </c>
      <c r="N3846">
        <v>38491</v>
      </c>
      <c r="O3846">
        <v>5.8</v>
      </c>
      <c r="P3846">
        <v>17.8</v>
      </c>
      <c r="Q3846">
        <v>104057</v>
      </c>
      <c r="R3846">
        <v>72253</v>
      </c>
      <c r="S3846">
        <v>31804</v>
      </c>
      <c r="T3846">
        <v>22.6</v>
      </c>
      <c r="U3846">
        <v>32.6</v>
      </c>
      <c r="V3846">
        <v>-47172</v>
      </c>
      <c r="W3846">
        <v>-14.8</v>
      </c>
      <c r="X3846">
        <v>35.6</v>
      </c>
      <c r="Y3846">
        <v>24160</v>
      </c>
      <c r="Z3846">
        <v>24165</v>
      </c>
      <c r="AA3846">
        <v>56926</v>
      </c>
      <c r="AB3846">
        <v>0</v>
      </c>
    </row>
    <row r="3847" spans="1:28" x14ac:dyDescent="0.35">
      <c r="A3847">
        <v>2012</v>
      </c>
      <c r="B3847" t="s">
        <v>43</v>
      </c>
      <c r="C3847" t="s">
        <v>60</v>
      </c>
      <c r="D3847">
        <v>149033</v>
      </c>
      <c r="E3847">
        <v>149085</v>
      </c>
      <c r="F3847">
        <v>300055</v>
      </c>
      <c r="G3847">
        <v>321469</v>
      </c>
      <c r="H3847">
        <v>9619</v>
      </c>
      <c r="I3847">
        <v>6.1</v>
      </c>
      <c r="J3847">
        <v>29493</v>
      </c>
      <c r="K3847">
        <v>18.600000000000001</v>
      </c>
      <c r="L3847">
        <v>55533</v>
      </c>
      <c r="M3847">
        <v>18961</v>
      </c>
      <c r="N3847">
        <v>36572</v>
      </c>
      <c r="O3847">
        <v>5.9</v>
      </c>
      <c r="P3847">
        <v>17.3</v>
      </c>
      <c r="Q3847">
        <v>98361</v>
      </c>
      <c r="R3847">
        <v>66284</v>
      </c>
      <c r="S3847">
        <v>32077</v>
      </c>
      <c r="T3847">
        <v>20.6</v>
      </c>
      <c r="U3847">
        <v>30.6</v>
      </c>
      <c r="V3847">
        <v>-42828</v>
      </c>
      <c r="W3847">
        <v>-13.3</v>
      </c>
      <c r="X3847">
        <v>34.6</v>
      </c>
      <c r="Y3847">
        <v>21872</v>
      </c>
      <c r="Z3847">
        <v>21881</v>
      </c>
      <c r="AA3847">
        <v>51505</v>
      </c>
      <c r="AB3847">
        <v>0</v>
      </c>
    </row>
    <row r="3848" spans="1:28" x14ac:dyDescent="0.35">
      <c r="A3848">
        <v>2012</v>
      </c>
      <c r="B3848" t="s">
        <v>43</v>
      </c>
      <c r="C3848" t="s">
        <v>61</v>
      </c>
      <c r="D3848">
        <v>138981</v>
      </c>
      <c r="E3848">
        <v>139040</v>
      </c>
      <c r="F3848">
        <v>280895</v>
      </c>
      <c r="G3848">
        <v>299770</v>
      </c>
      <c r="H3848">
        <v>9220</v>
      </c>
      <c r="I3848">
        <v>6.3</v>
      </c>
      <c r="J3848">
        <v>26147</v>
      </c>
      <c r="K3848">
        <v>17.8</v>
      </c>
      <c r="L3848">
        <v>50422</v>
      </c>
      <c r="M3848">
        <v>17805</v>
      </c>
      <c r="N3848">
        <v>32617</v>
      </c>
      <c r="O3848">
        <v>5.9</v>
      </c>
      <c r="P3848">
        <v>16.8</v>
      </c>
      <c r="Q3848">
        <v>88171</v>
      </c>
      <c r="R3848">
        <v>58431</v>
      </c>
      <c r="S3848">
        <v>29740</v>
      </c>
      <c r="T3848">
        <v>19.5</v>
      </c>
      <c r="U3848">
        <v>29.4</v>
      </c>
      <c r="V3848">
        <v>-37749</v>
      </c>
      <c r="W3848">
        <v>-12.6</v>
      </c>
      <c r="X3848">
        <v>33.6</v>
      </c>
      <c r="Y3848">
        <v>19046</v>
      </c>
      <c r="Z3848">
        <v>19074</v>
      </c>
      <c r="AA3848">
        <v>45164</v>
      </c>
      <c r="AB3848">
        <v>0</v>
      </c>
    </row>
    <row r="3849" spans="1:28" x14ac:dyDescent="0.35">
      <c r="A3849">
        <v>2012</v>
      </c>
      <c r="B3849" t="s">
        <v>43</v>
      </c>
      <c r="C3849" t="s">
        <v>62</v>
      </c>
      <c r="D3849">
        <v>531027</v>
      </c>
      <c r="E3849">
        <v>531440</v>
      </c>
      <c r="F3849">
        <v>1088542</v>
      </c>
      <c r="G3849">
        <v>1153415</v>
      </c>
      <c r="H3849">
        <v>32642</v>
      </c>
      <c r="I3849">
        <v>5.9</v>
      </c>
      <c r="J3849">
        <v>85816</v>
      </c>
      <c r="K3849">
        <v>15.5</v>
      </c>
      <c r="L3849">
        <v>177349</v>
      </c>
      <c r="M3849">
        <v>63890</v>
      </c>
      <c r="N3849">
        <v>113459</v>
      </c>
      <c r="O3849">
        <v>5.5</v>
      </c>
      <c r="P3849">
        <v>15.4</v>
      </c>
      <c r="Q3849">
        <v>307095</v>
      </c>
      <c r="R3849">
        <v>192094</v>
      </c>
      <c r="S3849">
        <v>115001</v>
      </c>
      <c r="T3849">
        <v>16.7</v>
      </c>
      <c r="U3849">
        <v>26.6</v>
      </c>
      <c r="V3849">
        <v>-129746</v>
      </c>
      <c r="W3849">
        <v>-11.2</v>
      </c>
      <c r="X3849">
        <v>30.8</v>
      </c>
      <c r="Y3849">
        <v>60559</v>
      </c>
      <c r="Z3849">
        <v>60756</v>
      </c>
      <c r="AA3849">
        <v>144227</v>
      </c>
      <c r="AB3849">
        <v>0</v>
      </c>
    </row>
    <row r="3850" spans="1:28" x14ac:dyDescent="0.35">
      <c r="A3850">
        <v>2012</v>
      </c>
      <c r="B3850" t="s">
        <v>43</v>
      </c>
      <c r="C3850" t="s">
        <v>63</v>
      </c>
      <c r="D3850">
        <v>345878</v>
      </c>
      <c r="E3850">
        <v>346210</v>
      </c>
      <c r="F3850">
        <v>722515</v>
      </c>
      <c r="G3850">
        <v>759278</v>
      </c>
      <c r="H3850">
        <v>20054</v>
      </c>
      <c r="I3850">
        <v>5.6</v>
      </c>
      <c r="J3850">
        <v>47731</v>
      </c>
      <c r="K3850">
        <v>13.3</v>
      </c>
      <c r="L3850">
        <v>107878</v>
      </c>
      <c r="M3850">
        <v>39502</v>
      </c>
      <c r="N3850">
        <v>68376</v>
      </c>
      <c r="O3850">
        <v>5.2</v>
      </c>
      <c r="P3850">
        <v>14.2</v>
      </c>
      <c r="Q3850">
        <v>181403</v>
      </c>
      <c r="R3850">
        <v>106546</v>
      </c>
      <c r="S3850">
        <v>74857</v>
      </c>
      <c r="T3850">
        <v>14</v>
      </c>
      <c r="U3850">
        <v>23.9</v>
      </c>
      <c r="V3850">
        <v>-73525</v>
      </c>
      <c r="W3850">
        <v>-9.6999999999999993</v>
      </c>
      <c r="X3850">
        <v>28.4</v>
      </c>
      <c r="Y3850">
        <v>32689</v>
      </c>
      <c r="Z3850">
        <v>32888</v>
      </c>
      <c r="AA3850">
        <v>77942</v>
      </c>
      <c r="AB3850">
        <v>0</v>
      </c>
    </row>
    <row r="3851" spans="1:28" x14ac:dyDescent="0.35">
      <c r="A3851">
        <v>2012</v>
      </c>
      <c r="B3851" t="s">
        <v>43</v>
      </c>
      <c r="C3851" t="s">
        <v>64</v>
      </c>
      <c r="D3851">
        <v>238634</v>
      </c>
      <c r="E3851">
        <v>238812</v>
      </c>
      <c r="F3851">
        <v>508143</v>
      </c>
      <c r="G3851">
        <v>532513</v>
      </c>
      <c r="H3851">
        <v>12662</v>
      </c>
      <c r="I3851">
        <v>5.0999999999999996</v>
      </c>
      <c r="J3851">
        <v>29933</v>
      </c>
      <c r="K3851">
        <v>12.2</v>
      </c>
      <c r="L3851">
        <v>70638</v>
      </c>
      <c r="M3851">
        <v>25504</v>
      </c>
      <c r="N3851">
        <v>45134</v>
      </c>
      <c r="O3851">
        <v>4.8</v>
      </c>
      <c r="P3851">
        <v>13.3</v>
      </c>
      <c r="Q3851">
        <v>119378</v>
      </c>
      <c r="R3851">
        <v>67805</v>
      </c>
      <c r="S3851">
        <v>51573</v>
      </c>
      <c r="T3851">
        <v>12.7</v>
      </c>
      <c r="U3851">
        <v>22.4</v>
      </c>
      <c r="V3851">
        <v>-48740</v>
      </c>
      <c r="W3851">
        <v>-9.1</v>
      </c>
      <c r="X3851">
        <v>26.6</v>
      </c>
      <c r="Y3851">
        <v>20629</v>
      </c>
      <c r="Z3851">
        <v>20723</v>
      </c>
      <c r="AA3851">
        <v>49694</v>
      </c>
      <c r="AB3851">
        <v>0</v>
      </c>
    </row>
    <row r="3852" spans="1:28" x14ac:dyDescent="0.35">
      <c r="A3852">
        <v>2012</v>
      </c>
      <c r="B3852" t="s">
        <v>43</v>
      </c>
      <c r="C3852" t="s">
        <v>65</v>
      </c>
      <c r="D3852">
        <v>176091</v>
      </c>
      <c r="E3852">
        <v>176337</v>
      </c>
      <c r="F3852">
        <v>381822</v>
      </c>
      <c r="G3852">
        <v>400351</v>
      </c>
      <c r="H3852">
        <v>8552</v>
      </c>
      <c r="I3852">
        <v>4.7</v>
      </c>
      <c r="J3852">
        <v>21189</v>
      </c>
      <c r="K3852">
        <v>11.6</v>
      </c>
      <c r="L3852">
        <v>49911</v>
      </c>
      <c r="M3852">
        <v>17378</v>
      </c>
      <c r="N3852">
        <v>32533</v>
      </c>
      <c r="O3852">
        <v>4.3</v>
      </c>
      <c r="P3852">
        <v>12.5</v>
      </c>
      <c r="Q3852">
        <v>86969</v>
      </c>
      <c r="R3852">
        <v>48807</v>
      </c>
      <c r="S3852">
        <v>38162</v>
      </c>
      <c r="T3852">
        <v>12.2</v>
      </c>
      <c r="U3852">
        <v>21.7</v>
      </c>
      <c r="V3852">
        <v>-37058</v>
      </c>
      <c r="W3852">
        <v>-9.1999999999999993</v>
      </c>
      <c r="X3852">
        <v>25</v>
      </c>
      <c r="Y3852">
        <v>14687</v>
      </c>
      <c r="Z3852">
        <v>14782</v>
      </c>
      <c r="AA3852">
        <v>36108</v>
      </c>
      <c r="AB3852">
        <v>0</v>
      </c>
    </row>
    <row r="3853" spans="1:28" x14ac:dyDescent="0.35">
      <c r="A3853">
        <v>2012</v>
      </c>
      <c r="B3853" t="s">
        <v>43</v>
      </c>
      <c r="C3853" t="s">
        <v>66</v>
      </c>
      <c r="D3853">
        <v>226497</v>
      </c>
      <c r="E3853">
        <v>227311</v>
      </c>
      <c r="F3853">
        <v>506416</v>
      </c>
      <c r="G3853">
        <v>532417</v>
      </c>
      <c r="H3853">
        <v>9412</v>
      </c>
      <c r="I3853">
        <v>4</v>
      </c>
      <c r="J3853">
        <v>26704</v>
      </c>
      <c r="K3853">
        <v>11.4</v>
      </c>
      <c r="L3853">
        <v>59444</v>
      </c>
      <c r="M3853">
        <v>20090</v>
      </c>
      <c r="N3853">
        <v>39354</v>
      </c>
      <c r="O3853">
        <v>3.8</v>
      </c>
      <c r="P3853">
        <v>11.2</v>
      </c>
      <c r="Q3853">
        <v>111445</v>
      </c>
      <c r="R3853">
        <v>62854</v>
      </c>
      <c r="S3853">
        <v>48591</v>
      </c>
      <c r="T3853">
        <v>11.8</v>
      </c>
      <c r="U3853">
        <v>20.9</v>
      </c>
      <c r="V3853">
        <v>-52001</v>
      </c>
      <c r="W3853">
        <v>-9.6999999999999993</v>
      </c>
      <c r="X3853">
        <v>22.4</v>
      </c>
      <c r="Y3853">
        <v>18839</v>
      </c>
      <c r="Z3853">
        <v>19079</v>
      </c>
      <c r="AA3853">
        <v>47411</v>
      </c>
      <c r="AB3853">
        <v>0</v>
      </c>
    </row>
    <row r="3854" spans="1:28" x14ac:dyDescent="0.35">
      <c r="A3854">
        <v>2012</v>
      </c>
      <c r="B3854" t="s">
        <v>43</v>
      </c>
      <c r="C3854" t="s">
        <v>45</v>
      </c>
      <c r="D3854">
        <v>120871</v>
      </c>
      <c r="E3854">
        <v>121723</v>
      </c>
      <c r="F3854">
        <v>282735</v>
      </c>
      <c r="G3854">
        <v>299117</v>
      </c>
      <c r="H3854">
        <v>4166</v>
      </c>
      <c r="I3854">
        <v>3.3</v>
      </c>
      <c r="J3854">
        <v>14867</v>
      </c>
      <c r="K3854">
        <v>11.7</v>
      </c>
      <c r="L3854">
        <v>30277</v>
      </c>
      <c r="M3854">
        <v>9799</v>
      </c>
      <c r="N3854">
        <v>20478</v>
      </c>
      <c r="O3854">
        <v>3.3</v>
      </c>
      <c r="P3854">
        <v>10.1</v>
      </c>
      <c r="Q3854">
        <v>63041</v>
      </c>
      <c r="R3854">
        <v>37317</v>
      </c>
      <c r="S3854">
        <v>25724</v>
      </c>
      <c r="T3854">
        <v>12.5</v>
      </c>
      <c r="U3854">
        <v>21.1</v>
      </c>
      <c r="V3854">
        <v>-32764</v>
      </c>
      <c r="W3854">
        <v>-11</v>
      </c>
      <c r="X3854">
        <v>20.2</v>
      </c>
      <c r="Y3854">
        <v>10660</v>
      </c>
      <c r="Z3854">
        <v>10951</v>
      </c>
      <c r="AA3854">
        <v>28839</v>
      </c>
      <c r="AB3854">
        <v>0</v>
      </c>
    </row>
    <row r="3855" spans="1:28" x14ac:dyDescent="0.35">
      <c r="A3855">
        <v>2012</v>
      </c>
      <c r="B3855" t="s">
        <v>46</v>
      </c>
      <c r="C3855" t="s">
        <v>44</v>
      </c>
      <c r="D3855">
        <v>31620</v>
      </c>
      <c r="E3855">
        <v>31947</v>
      </c>
      <c r="F3855">
        <v>386650</v>
      </c>
      <c r="G3855">
        <v>194758</v>
      </c>
      <c r="H3855">
        <v>31707</v>
      </c>
      <c r="I3855">
        <v>198.5</v>
      </c>
      <c r="J3855">
        <v>0</v>
      </c>
      <c r="K3855">
        <v>0</v>
      </c>
      <c r="L3855">
        <v>383785</v>
      </c>
      <c r="M3855">
        <v>383785</v>
      </c>
      <c r="N3855">
        <v>0</v>
      </c>
      <c r="O3855">
        <v>197.1</v>
      </c>
      <c r="P3855">
        <v>197.1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383785</v>
      </c>
      <c r="W3855">
        <v>197.1</v>
      </c>
      <c r="X3855">
        <v>0</v>
      </c>
      <c r="AB3855">
        <v>0</v>
      </c>
    </row>
    <row r="3856" spans="1:28" x14ac:dyDescent="0.35">
      <c r="A3856">
        <v>2012</v>
      </c>
      <c r="B3856" t="s">
        <v>46</v>
      </c>
      <c r="C3856" t="s">
        <v>57</v>
      </c>
      <c r="D3856">
        <v>54461</v>
      </c>
      <c r="E3856">
        <v>54622</v>
      </c>
      <c r="F3856">
        <v>359667</v>
      </c>
      <c r="G3856">
        <v>365744</v>
      </c>
      <c r="H3856">
        <v>275</v>
      </c>
      <c r="I3856">
        <v>0.5</v>
      </c>
      <c r="J3856">
        <v>4806</v>
      </c>
      <c r="K3856">
        <v>8.4</v>
      </c>
      <c r="L3856">
        <v>99904</v>
      </c>
      <c r="M3856">
        <v>1446</v>
      </c>
      <c r="N3856">
        <v>98458</v>
      </c>
      <c r="O3856">
        <v>0.4</v>
      </c>
      <c r="P3856">
        <v>27.3</v>
      </c>
      <c r="Q3856">
        <v>112058</v>
      </c>
      <c r="R3856">
        <v>57392</v>
      </c>
      <c r="S3856">
        <v>54666</v>
      </c>
      <c r="T3856">
        <v>15.7</v>
      </c>
      <c r="U3856">
        <v>30.6</v>
      </c>
      <c r="V3856">
        <v>-12154</v>
      </c>
      <c r="W3856">
        <v>-3.3</v>
      </c>
      <c r="X3856">
        <v>54.6</v>
      </c>
      <c r="Y3856">
        <v>3955</v>
      </c>
      <c r="Z3856">
        <v>3957</v>
      </c>
      <c r="AA3856">
        <v>48030</v>
      </c>
      <c r="AB3856">
        <v>0</v>
      </c>
    </row>
    <row r="3857" spans="1:28" x14ac:dyDescent="0.35">
      <c r="A3857">
        <v>2012</v>
      </c>
      <c r="B3857" t="s">
        <v>46</v>
      </c>
      <c r="C3857" t="s">
        <v>58</v>
      </c>
      <c r="D3857">
        <v>47504</v>
      </c>
      <c r="E3857">
        <v>47653</v>
      </c>
      <c r="F3857">
        <v>311631</v>
      </c>
      <c r="G3857">
        <v>317559</v>
      </c>
      <c r="H3857">
        <v>725</v>
      </c>
      <c r="I3857">
        <v>1.5</v>
      </c>
      <c r="J3857">
        <v>3351</v>
      </c>
      <c r="K3857">
        <v>6.9</v>
      </c>
      <c r="L3857">
        <v>66460</v>
      </c>
      <c r="M3857">
        <v>7230</v>
      </c>
      <c r="N3857">
        <v>59230</v>
      </c>
      <c r="O3857">
        <v>2.2999999999999998</v>
      </c>
      <c r="P3857">
        <v>20.9</v>
      </c>
      <c r="Q3857">
        <v>78316</v>
      </c>
      <c r="R3857">
        <v>40478</v>
      </c>
      <c r="S3857">
        <v>37838</v>
      </c>
      <c r="T3857">
        <v>12.7</v>
      </c>
      <c r="U3857">
        <v>24.7</v>
      </c>
      <c r="V3857">
        <v>-11856</v>
      </c>
      <c r="W3857">
        <v>-3.8</v>
      </c>
      <c r="X3857">
        <v>41.8</v>
      </c>
      <c r="Y3857">
        <v>2793</v>
      </c>
      <c r="Z3857">
        <v>2799</v>
      </c>
      <c r="AA3857">
        <v>34348</v>
      </c>
      <c r="AB3857">
        <v>0</v>
      </c>
    </row>
    <row r="3858" spans="1:28" x14ac:dyDescent="0.35">
      <c r="A3858">
        <v>2012</v>
      </c>
      <c r="B3858" t="s">
        <v>46</v>
      </c>
      <c r="C3858" t="s">
        <v>59</v>
      </c>
      <c r="D3858">
        <v>45977</v>
      </c>
      <c r="E3858">
        <v>46164</v>
      </c>
      <c r="F3858">
        <v>298408</v>
      </c>
      <c r="G3858">
        <v>304739</v>
      </c>
      <c r="H3858">
        <v>641</v>
      </c>
      <c r="I3858">
        <v>1.4</v>
      </c>
      <c r="J3858">
        <v>2787</v>
      </c>
      <c r="K3858">
        <v>5.9</v>
      </c>
      <c r="L3858">
        <v>56043</v>
      </c>
      <c r="M3858">
        <v>6242</v>
      </c>
      <c r="N3858">
        <v>49801</v>
      </c>
      <c r="O3858">
        <v>2</v>
      </c>
      <c r="P3858">
        <v>18.399999999999999</v>
      </c>
      <c r="Q3858">
        <v>68704</v>
      </c>
      <c r="R3858">
        <v>33267</v>
      </c>
      <c r="S3858">
        <v>35437</v>
      </c>
      <c r="T3858">
        <v>10.9</v>
      </c>
      <c r="U3858">
        <v>22.5</v>
      </c>
      <c r="V3858">
        <v>-12661</v>
      </c>
      <c r="W3858">
        <v>-4.0999999999999996</v>
      </c>
      <c r="X3858">
        <v>36.799999999999997</v>
      </c>
      <c r="Y3858">
        <v>2284</v>
      </c>
      <c r="Z3858">
        <v>2288</v>
      </c>
      <c r="AA3858">
        <v>27922</v>
      </c>
      <c r="AB3858">
        <v>0</v>
      </c>
    </row>
    <row r="3859" spans="1:28" x14ac:dyDescent="0.35">
      <c r="A3859">
        <v>2012</v>
      </c>
      <c r="B3859" t="s">
        <v>46</v>
      </c>
      <c r="C3859" t="s">
        <v>60</v>
      </c>
      <c r="D3859">
        <v>48061</v>
      </c>
      <c r="E3859">
        <v>48334</v>
      </c>
      <c r="F3859">
        <v>310087</v>
      </c>
      <c r="G3859">
        <v>317182</v>
      </c>
      <c r="H3859">
        <v>629</v>
      </c>
      <c r="I3859">
        <v>1.3</v>
      </c>
      <c r="J3859">
        <v>2672</v>
      </c>
      <c r="K3859">
        <v>5.4</v>
      </c>
      <c r="L3859">
        <v>53934</v>
      </c>
      <c r="M3859">
        <v>5896</v>
      </c>
      <c r="N3859">
        <v>48038</v>
      </c>
      <c r="O3859">
        <v>1.9</v>
      </c>
      <c r="P3859">
        <v>17</v>
      </c>
      <c r="Q3859">
        <v>68123</v>
      </c>
      <c r="R3859">
        <v>31573</v>
      </c>
      <c r="S3859">
        <v>36550</v>
      </c>
      <c r="T3859">
        <v>10</v>
      </c>
      <c r="U3859">
        <v>21.5</v>
      </c>
      <c r="V3859">
        <v>-14189</v>
      </c>
      <c r="W3859">
        <v>-4.5</v>
      </c>
      <c r="X3859">
        <v>34</v>
      </c>
      <c r="Y3859">
        <v>2137</v>
      </c>
      <c r="Z3859">
        <v>2139</v>
      </c>
      <c r="AA3859">
        <v>26180</v>
      </c>
      <c r="AB3859">
        <v>0</v>
      </c>
    </row>
    <row r="3860" spans="1:28" x14ac:dyDescent="0.35">
      <c r="A3860">
        <v>2012</v>
      </c>
      <c r="B3860" t="s">
        <v>46</v>
      </c>
      <c r="C3860" t="s">
        <v>61</v>
      </c>
      <c r="D3860">
        <v>46083</v>
      </c>
      <c r="E3860">
        <v>46272</v>
      </c>
      <c r="F3860">
        <v>296168</v>
      </c>
      <c r="G3860">
        <v>303557</v>
      </c>
      <c r="H3860">
        <v>441</v>
      </c>
      <c r="I3860">
        <v>0.9</v>
      </c>
      <c r="J3860">
        <v>2412</v>
      </c>
      <c r="K3860">
        <v>5.0999999999999996</v>
      </c>
      <c r="L3860">
        <v>47584</v>
      </c>
      <c r="M3860">
        <v>4681</v>
      </c>
      <c r="N3860">
        <v>42903</v>
      </c>
      <c r="O3860">
        <v>1.5</v>
      </c>
      <c r="P3860">
        <v>15.7</v>
      </c>
      <c r="Q3860">
        <v>62361</v>
      </c>
      <c r="R3860">
        <v>27869</v>
      </c>
      <c r="S3860">
        <v>34492</v>
      </c>
      <c r="T3860">
        <v>9.1999999999999993</v>
      </c>
      <c r="U3860">
        <v>20.5</v>
      </c>
      <c r="V3860">
        <v>-14777</v>
      </c>
      <c r="W3860">
        <v>-4.8</v>
      </c>
      <c r="X3860">
        <v>31.4</v>
      </c>
      <c r="Y3860">
        <v>1878</v>
      </c>
      <c r="Z3860">
        <v>1907</v>
      </c>
      <c r="AA3860">
        <v>23043</v>
      </c>
      <c r="AB3860">
        <v>0</v>
      </c>
    </row>
    <row r="3861" spans="1:28" x14ac:dyDescent="0.35">
      <c r="A3861">
        <v>2012</v>
      </c>
      <c r="B3861" t="s">
        <v>46</v>
      </c>
      <c r="C3861" t="s">
        <v>62</v>
      </c>
      <c r="D3861">
        <v>196996</v>
      </c>
      <c r="E3861">
        <v>198341</v>
      </c>
      <c r="F3861">
        <v>1259047</v>
      </c>
      <c r="G3861">
        <v>1288303</v>
      </c>
      <c r="H3861">
        <v>1745</v>
      </c>
      <c r="I3861">
        <v>0.9</v>
      </c>
      <c r="J3861">
        <v>8471</v>
      </c>
      <c r="K3861">
        <v>4.2</v>
      </c>
      <c r="L3861">
        <v>176831</v>
      </c>
      <c r="M3861">
        <v>18815</v>
      </c>
      <c r="N3861">
        <v>158016</v>
      </c>
      <c r="O3861">
        <v>1.5</v>
      </c>
      <c r="P3861">
        <v>13.7</v>
      </c>
      <c r="Q3861">
        <v>235343</v>
      </c>
      <c r="R3861">
        <v>92360</v>
      </c>
      <c r="S3861">
        <v>142983</v>
      </c>
      <c r="T3861">
        <v>7.2</v>
      </c>
      <c r="U3861">
        <v>18.3</v>
      </c>
      <c r="V3861">
        <v>-58512</v>
      </c>
      <c r="W3861">
        <v>-4.5999999999999996</v>
      </c>
      <c r="X3861">
        <v>27.4</v>
      </c>
      <c r="Y3861">
        <v>5896</v>
      </c>
      <c r="Z3861">
        <v>6052</v>
      </c>
      <c r="AA3861">
        <v>72442</v>
      </c>
      <c r="AB3861">
        <v>0</v>
      </c>
    </row>
    <row r="3862" spans="1:28" x14ac:dyDescent="0.35">
      <c r="A3862">
        <v>2012</v>
      </c>
      <c r="B3862" t="s">
        <v>46</v>
      </c>
      <c r="C3862" t="s">
        <v>63</v>
      </c>
      <c r="D3862">
        <v>141126</v>
      </c>
      <c r="E3862">
        <v>142341</v>
      </c>
      <c r="F3862">
        <v>899880</v>
      </c>
      <c r="G3862">
        <v>918928</v>
      </c>
      <c r="H3862">
        <v>1347</v>
      </c>
      <c r="I3862">
        <v>0.9</v>
      </c>
      <c r="J3862">
        <v>5020</v>
      </c>
      <c r="K3862">
        <v>3.5</v>
      </c>
      <c r="L3862">
        <v>112103</v>
      </c>
      <c r="M3862">
        <v>14234</v>
      </c>
      <c r="N3862">
        <v>97869</v>
      </c>
      <c r="O3862">
        <v>1.5</v>
      </c>
      <c r="P3862">
        <v>12.2</v>
      </c>
      <c r="Q3862">
        <v>150199</v>
      </c>
      <c r="R3862">
        <v>52093</v>
      </c>
      <c r="S3862">
        <v>98106</v>
      </c>
      <c r="T3862">
        <v>5.7</v>
      </c>
      <c r="U3862">
        <v>16.3</v>
      </c>
      <c r="V3862">
        <v>-38096</v>
      </c>
      <c r="W3862">
        <v>-4.0999999999999996</v>
      </c>
      <c r="X3862">
        <v>24.4</v>
      </c>
      <c r="Y3862">
        <v>3230</v>
      </c>
      <c r="Z3862">
        <v>3344</v>
      </c>
      <c r="AA3862">
        <v>39577</v>
      </c>
      <c r="AB3862">
        <v>0</v>
      </c>
    </row>
    <row r="3863" spans="1:28" x14ac:dyDescent="0.35">
      <c r="A3863">
        <v>2012</v>
      </c>
      <c r="B3863" t="s">
        <v>46</v>
      </c>
      <c r="C3863" t="s">
        <v>64</v>
      </c>
      <c r="D3863">
        <v>106033</v>
      </c>
      <c r="E3863">
        <v>106644</v>
      </c>
      <c r="F3863">
        <v>673808</v>
      </c>
      <c r="G3863">
        <v>688246</v>
      </c>
      <c r="H3863">
        <v>807</v>
      </c>
      <c r="I3863">
        <v>0.7</v>
      </c>
      <c r="J3863">
        <v>3118</v>
      </c>
      <c r="K3863">
        <v>2.9</v>
      </c>
      <c r="L3863">
        <v>76840</v>
      </c>
      <c r="M3863">
        <v>8675</v>
      </c>
      <c r="N3863">
        <v>68165</v>
      </c>
      <c r="O3863">
        <v>1.3</v>
      </c>
      <c r="P3863">
        <v>11.2</v>
      </c>
      <c r="Q3863">
        <v>105716</v>
      </c>
      <c r="R3863">
        <v>33807</v>
      </c>
      <c r="S3863">
        <v>71909</v>
      </c>
      <c r="T3863">
        <v>4.9000000000000004</v>
      </c>
      <c r="U3863">
        <v>15.4</v>
      </c>
      <c r="V3863">
        <v>-28876</v>
      </c>
      <c r="W3863">
        <v>-4.2</v>
      </c>
      <c r="X3863">
        <v>22.4</v>
      </c>
      <c r="Y3863">
        <v>2078</v>
      </c>
      <c r="Z3863">
        <v>2148</v>
      </c>
      <c r="AA3863">
        <v>25632</v>
      </c>
      <c r="AB3863">
        <v>0</v>
      </c>
    </row>
    <row r="3864" spans="1:28" x14ac:dyDescent="0.35">
      <c r="A3864">
        <v>2012</v>
      </c>
      <c r="B3864" t="s">
        <v>46</v>
      </c>
      <c r="C3864" t="s">
        <v>65</v>
      </c>
      <c r="D3864">
        <v>84279</v>
      </c>
      <c r="E3864">
        <v>85170</v>
      </c>
      <c r="F3864">
        <v>537045</v>
      </c>
      <c r="G3864">
        <v>548937</v>
      </c>
      <c r="H3864">
        <v>759</v>
      </c>
      <c r="I3864">
        <v>0.9</v>
      </c>
      <c r="J3864">
        <v>2648</v>
      </c>
      <c r="K3864">
        <v>3.1</v>
      </c>
      <c r="L3864">
        <v>57816</v>
      </c>
      <c r="M3864">
        <v>7420</v>
      </c>
      <c r="N3864">
        <v>50396</v>
      </c>
      <c r="O3864">
        <v>1.4</v>
      </c>
      <c r="P3864">
        <v>10.5</v>
      </c>
      <c r="Q3864">
        <v>81600</v>
      </c>
      <c r="R3864">
        <v>26673</v>
      </c>
      <c r="S3864">
        <v>54927</v>
      </c>
      <c r="T3864">
        <v>4.9000000000000004</v>
      </c>
      <c r="U3864">
        <v>14.9</v>
      </c>
      <c r="V3864">
        <v>-23784</v>
      </c>
      <c r="W3864">
        <v>-4.4000000000000004</v>
      </c>
      <c r="X3864">
        <v>21</v>
      </c>
      <c r="Y3864">
        <v>1623</v>
      </c>
      <c r="Z3864">
        <v>1691</v>
      </c>
      <c r="AA3864">
        <v>20041</v>
      </c>
      <c r="AB3864">
        <v>0</v>
      </c>
    </row>
    <row r="3865" spans="1:28" x14ac:dyDescent="0.35">
      <c r="A3865">
        <v>2012</v>
      </c>
      <c r="B3865" t="s">
        <v>46</v>
      </c>
      <c r="C3865" t="s">
        <v>66</v>
      </c>
      <c r="D3865">
        <v>123010</v>
      </c>
      <c r="E3865">
        <v>125953</v>
      </c>
      <c r="F3865">
        <v>782670</v>
      </c>
      <c r="G3865">
        <v>799201</v>
      </c>
      <c r="H3865">
        <v>1506</v>
      </c>
      <c r="I3865">
        <v>1.2</v>
      </c>
      <c r="J3865">
        <v>4162</v>
      </c>
      <c r="K3865">
        <v>3.3</v>
      </c>
      <c r="L3865">
        <v>79600</v>
      </c>
      <c r="M3865">
        <v>12188</v>
      </c>
      <c r="N3865">
        <v>67412</v>
      </c>
      <c r="O3865">
        <v>1.5</v>
      </c>
      <c r="P3865">
        <v>10</v>
      </c>
      <c r="Q3865">
        <v>112662</v>
      </c>
      <c r="R3865">
        <v>36416</v>
      </c>
      <c r="S3865">
        <v>76246</v>
      </c>
      <c r="T3865">
        <v>4.5999999999999996</v>
      </c>
      <c r="U3865">
        <v>14.1</v>
      </c>
      <c r="V3865">
        <v>-33062</v>
      </c>
      <c r="W3865">
        <v>-4.0999999999999996</v>
      </c>
      <c r="X3865">
        <v>20</v>
      </c>
      <c r="Y3865">
        <v>2083</v>
      </c>
      <c r="Z3865">
        <v>2304</v>
      </c>
      <c r="AA3865">
        <v>25690</v>
      </c>
      <c r="AB3865">
        <v>0</v>
      </c>
    </row>
    <row r="3866" spans="1:28" x14ac:dyDescent="0.35">
      <c r="A3866">
        <v>2012</v>
      </c>
      <c r="B3866" t="s">
        <v>46</v>
      </c>
      <c r="C3866" t="s">
        <v>45</v>
      </c>
      <c r="D3866">
        <v>88117</v>
      </c>
      <c r="E3866">
        <v>91365</v>
      </c>
      <c r="F3866">
        <v>569958</v>
      </c>
      <c r="G3866">
        <v>582590</v>
      </c>
      <c r="H3866">
        <v>1322</v>
      </c>
      <c r="I3866">
        <v>1.4</v>
      </c>
      <c r="J3866">
        <v>3576</v>
      </c>
      <c r="K3866">
        <v>3.9</v>
      </c>
      <c r="L3866">
        <v>56926</v>
      </c>
      <c r="M3866">
        <v>9885</v>
      </c>
      <c r="N3866">
        <v>47041</v>
      </c>
      <c r="O3866">
        <v>1.7</v>
      </c>
      <c r="P3866">
        <v>9.8000000000000007</v>
      </c>
      <c r="Q3866">
        <v>82190</v>
      </c>
      <c r="R3866">
        <v>28306</v>
      </c>
      <c r="S3866">
        <v>53884</v>
      </c>
      <c r="T3866">
        <v>4.9000000000000004</v>
      </c>
      <c r="U3866">
        <v>14.1</v>
      </c>
      <c r="V3866">
        <v>-25264</v>
      </c>
      <c r="W3866">
        <v>-4.3</v>
      </c>
      <c r="X3866">
        <v>19.600000000000001</v>
      </c>
      <c r="Y3866">
        <v>1571</v>
      </c>
      <c r="Z3866">
        <v>1787</v>
      </c>
      <c r="AA3866">
        <v>19626</v>
      </c>
      <c r="AB3866">
        <v>0</v>
      </c>
    </row>
    <row r="3867" spans="1:28" x14ac:dyDescent="0.35">
      <c r="A3867">
        <v>2012</v>
      </c>
      <c r="B3867" t="s">
        <v>47</v>
      </c>
      <c r="C3867" t="s">
        <v>44</v>
      </c>
      <c r="D3867">
        <v>12929</v>
      </c>
      <c r="E3867">
        <v>13664</v>
      </c>
      <c r="F3867">
        <v>334233</v>
      </c>
      <c r="G3867">
        <v>168346</v>
      </c>
      <c r="H3867">
        <v>13569</v>
      </c>
      <c r="I3867">
        <v>198.6</v>
      </c>
      <c r="J3867">
        <v>0</v>
      </c>
      <c r="K3867">
        <v>0</v>
      </c>
      <c r="L3867">
        <v>331774</v>
      </c>
      <c r="M3867">
        <v>331774</v>
      </c>
      <c r="N3867">
        <v>0</v>
      </c>
      <c r="O3867">
        <v>197.1</v>
      </c>
      <c r="P3867">
        <v>197.1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331774</v>
      </c>
      <c r="W3867">
        <v>197.1</v>
      </c>
      <c r="X3867">
        <v>0</v>
      </c>
      <c r="AB3867">
        <v>0</v>
      </c>
    </row>
    <row r="3868" spans="1:28" x14ac:dyDescent="0.35">
      <c r="A3868">
        <v>2012</v>
      </c>
      <c r="B3868" t="s">
        <v>47</v>
      </c>
      <c r="C3868" t="s">
        <v>57</v>
      </c>
      <c r="D3868">
        <v>26047</v>
      </c>
      <c r="E3868">
        <v>26488</v>
      </c>
      <c r="F3868">
        <v>365144</v>
      </c>
      <c r="G3868">
        <v>359515</v>
      </c>
      <c r="H3868">
        <v>379</v>
      </c>
      <c r="I3868">
        <v>1.4</v>
      </c>
      <c r="J3868">
        <v>1849</v>
      </c>
      <c r="K3868">
        <v>6.8</v>
      </c>
      <c r="L3868">
        <v>98661</v>
      </c>
      <c r="M3868">
        <v>3568</v>
      </c>
      <c r="N3868">
        <v>95093</v>
      </c>
      <c r="O3868">
        <v>1</v>
      </c>
      <c r="P3868">
        <v>27.4</v>
      </c>
      <c r="Q3868">
        <v>87402</v>
      </c>
      <c r="R3868">
        <v>45596</v>
      </c>
      <c r="S3868">
        <v>41806</v>
      </c>
      <c r="T3868">
        <v>12.7</v>
      </c>
      <c r="U3868">
        <v>24.3</v>
      </c>
      <c r="V3868">
        <v>11259</v>
      </c>
      <c r="W3868">
        <v>3.1</v>
      </c>
      <c r="X3868">
        <v>48.6</v>
      </c>
      <c r="Y3868">
        <v>1491</v>
      </c>
      <c r="Z3868">
        <v>1496</v>
      </c>
      <c r="AA3868">
        <v>38603</v>
      </c>
      <c r="AB3868">
        <v>0</v>
      </c>
    </row>
    <row r="3869" spans="1:28" x14ac:dyDescent="0.35">
      <c r="A3869">
        <v>2012</v>
      </c>
      <c r="B3869" t="s">
        <v>47</v>
      </c>
      <c r="C3869" t="s">
        <v>58</v>
      </c>
      <c r="D3869">
        <v>24479</v>
      </c>
      <c r="E3869">
        <v>24969</v>
      </c>
      <c r="F3869">
        <v>333664</v>
      </c>
      <c r="G3869">
        <v>332969</v>
      </c>
      <c r="H3869">
        <v>512</v>
      </c>
      <c r="I3869">
        <v>2</v>
      </c>
      <c r="J3869">
        <v>1369</v>
      </c>
      <c r="K3869">
        <v>5.4</v>
      </c>
      <c r="L3869">
        <v>67192</v>
      </c>
      <c r="M3869">
        <v>6975</v>
      </c>
      <c r="N3869">
        <v>60217</v>
      </c>
      <c r="O3869">
        <v>2.1</v>
      </c>
      <c r="P3869">
        <v>20.2</v>
      </c>
      <c r="Q3869">
        <v>65801</v>
      </c>
      <c r="R3869">
        <v>32693</v>
      </c>
      <c r="S3869">
        <v>33108</v>
      </c>
      <c r="T3869">
        <v>9.8000000000000007</v>
      </c>
      <c r="U3869">
        <v>19.8</v>
      </c>
      <c r="V3869">
        <v>1391</v>
      </c>
      <c r="W3869">
        <v>0.4</v>
      </c>
      <c r="X3869">
        <v>39.6</v>
      </c>
      <c r="Y3869">
        <v>1061</v>
      </c>
      <c r="Z3869">
        <v>1081</v>
      </c>
      <c r="AA3869">
        <v>27060</v>
      </c>
      <c r="AB3869">
        <v>0</v>
      </c>
    </row>
    <row r="3870" spans="1:28" x14ac:dyDescent="0.35">
      <c r="A3870">
        <v>2012</v>
      </c>
      <c r="B3870" t="s">
        <v>47</v>
      </c>
      <c r="C3870" t="s">
        <v>59</v>
      </c>
      <c r="D3870">
        <v>24595</v>
      </c>
      <c r="E3870">
        <v>25283</v>
      </c>
      <c r="F3870">
        <v>332432</v>
      </c>
      <c r="G3870">
        <v>333162</v>
      </c>
      <c r="H3870">
        <v>467</v>
      </c>
      <c r="I3870">
        <v>1.8</v>
      </c>
      <c r="J3870">
        <v>1172</v>
      </c>
      <c r="K3870">
        <v>4.5999999999999996</v>
      </c>
      <c r="L3870">
        <v>58354</v>
      </c>
      <c r="M3870">
        <v>6496</v>
      </c>
      <c r="N3870">
        <v>51858</v>
      </c>
      <c r="O3870">
        <v>1.9</v>
      </c>
      <c r="P3870">
        <v>17.5</v>
      </c>
      <c r="Q3870">
        <v>59814</v>
      </c>
      <c r="R3870">
        <v>27184</v>
      </c>
      <c r="S3870">
        <v>32630</v>
      </c>
      <c r="T3870">
        <v>8.1999999999999993</v>
      </c>
      <c r="U3870">
        <v>18</v>
      </c>
      <c r="V3870">
        <v>-1460</v>
      </c>
      <c r="W3870">
        <v>-0.5</v>
      </c>
      <c r="X3870">
        <v>35</v>
      </c>
      <c r="Y3870">
        <v>845</v>
      </c>
      <c r="Z3870">
        <v>848</v>
      </c>
      <c r="AA3870">
        <v>21772</v>
      </c>
      <c r="AB3870">
        <v>0</v>
      </c>
    </row>
    <row r="3871" spans="1:28" x14ac:dyDescent="0.35">
      <c r="A3871">
        <v>2012</v>
      </c>
      <c r="B3871" t="s">
        <v>47</v>
      </c>
      <c r="C3871" t="s">
        <v>60</v>
      </c>
      <c r="D3871">
        <v>25865</v>
      </c>
      <c r="E3871">
        <v>27049</v>
      </c>
      <c r="F3871">
        <v>346778</v>
      </c>
      <c r="G3871">
        <v>346489</v>
      </c>
      <c r="H3871">
        <v>601</v>
      </c>
      <c r="I3871">
        <v>2.2000000000000002</v>
      </c>
      <c r="J3871">
        <v>1124</v>
      </c>
      <c r="K3871">
        <v>4.0999999999999996</v>
      </c>
      <c r="L3871">
        <v>58047</v>
      </c>
      <c r="M3871">
        <v>6819</v>
      </c>
      <c r="N3871">
        <v>51228</v>
      </c>
      <c r="O3871">
        <v>2</v>
      </c>
      <c r="P3871">
        <v>16.8</v>
      </c>
      <c r="Q3871">
        <v>57469</v>
      </c>
      <c r="R3871">
        <v>25566</v>
      </c>
      <c r="S3871">
        <v>31903</v>
      </c>
      <c r="T3871">
        <v>7.4</v>
      </c>
      <c r="U3871">
        <v>16.600000000000001</v>
      </c>
      <c r="V3871">
        <v>578</v>
      </c>
      <c r="W3871">
        <v>0.2</v>
      </c>
      <c r="X3871">
        <v>33.200000000000003</v>
      </c>
      <c r="Y3871">
        <v>773</v>
      </c>
      <c r="Z3871">
        <v>779</v>
      </c>
      <c r="AA3871">
        <v>19956</v>
      </c>
      <c r="AB3871">
        <v>0</v>
      </c>
    </row>
    <row r="3872" spans="1:28" x14ac:dyDescent="0.35">
      <c r="A3872">
        <v>2012</v>
      </c>
      <c r="B3872" t="s">
        <v>47</v>
      </c>
      <c r="C3872" t="s">
        <v>61</v>
      </c>
      <c r="D3872">
        <v>24443</v>
      </c>
      <c r="E3872">
        <v>24850</v>
      </c>
      <c r="F3872">
        <v>327423</v>
      </c>
      <c r="G3872">
        <v>330936</v>
      </c>
      <c r="H3872">
        <v>226</v>
      </c>
      <c r="I3872">
        <v>0.9</v>
      </c>
      <c r="J3872">
        <v>1090</v>
      </c>
      <c r="K3872">
        <v>4.3</v>
      </c>
      <c r="L3872">
        <v>47932</v>
      </c>
      <c r="M3872">
        <v>4206</v>
      </c>
      <c r="N3872">
        <v>43726</v>
      </c>
      <c r="O3872">
        <v>1.3</v>
      </c>
      <c r="P3872">
        <v>14.5</v>
      </c>
      <c r="Q3872">
        <v>54957</v>
      </c>
      <c r="R3872">
        <v>23935</v>
      </c>
      <c r="S3872">
        <v>31022</v>
      </c>
      <c r="T3872">
        <v>7.2</v>
      </c>
      <c r="U3872">
        <v>16.600000000000001</v>
      </c>
      <c r="V3872">
        <v>-7025</v>
      </c>
      <c r="W3872">
        <v>-2.1</v>
      </c>
      <c r="X3872">
        <v>29</v>
      </c>
      <c r="Y3872">
        <v>708</v>
      </c>
      <c r="Z3872">
        <v>729</v>
      </c>
      <c r="AA3872">
        <v>18550</v>
      </c>
      <c r="AB3872">
        <v>0</v>
      </c>
    </row>
    <row r="3873" spans="1:28" x14ac:dyDescent="0.35">
      <c r="A3873">
        <v>2012</v>
      </c>
      <c r="B3873" t="s">
        <v>47</v>
      </c>
      <c r="C3873" t="s">
        <v>62</v>
      </c>
      <c r="D3873">
        <v>108890</v>
      </c>
      <c r="E3873">
        <v>112723</v>
      </c>
      <c r="F3873">
        <v>1448635</v>
      </c>
      <c r="G3873">
        <v>1465445</v>
      </c>
      <c r="H3873">
        <v>1085</v>
      </c>
      <c r="I3873">
        <v>0.9</v>
      </c>
      <c r="J3873">
        <v>4628</v>
      </c>
      <c r="K3873">
        <v>4</v>
      </c>
      <c r="L3873">
        <v>186180</v>
      </c>
      <c r="M3873">
        <v>18202</v>
      </c>
      <c r="N3873">
        <v>167978</v>
      </c>
      <c r="O3873">
        <v>1.2</v>
      </c>
      <c r="P3873">
        <v>12.7</v>
      </c>
      <c r="Q3873">
        <v>219799</v>
      </c>
      <c r="R3873">
        <v>86877</v>
      </c>
      <c r="S3873">
        <v>132922</v>
      </c>
      <c r="T3873">
        <v>5.9</v>
      </c>
      <c r="U3873">
        <v>15</v>
      </c>
      <c r="V3873">
        <v>-33619</v>
      </c>
      <c r="W3873">
        <v>-2.2999999999999998</v>
      </c>
      <c r="X3873">
        <v>25.4</v>
      </c>
      <c r="Y3873">
        <v>2411</v>
      </c>
      <c r="Z3873">
        <v>2563</v>
      </c>
      <c r="AA3873">
        <v>62071</v>
      </c>
      <c r="AB3873">
        <v>0</v>
      </c>
    </row>
    <row r="3874" spans="1:28" x14ac:dyDescent="0.35">
      <c r="A3874">
        <v>2012</v>
      </c>
      <c r="B3874" t="s">
        <v>47</v>
      </c>
      <c r="C3874" t="s">
        <v>63</v>
      </c>
      <c r="D3874">
        <v>83081</v>
      </c>
      <c r="E3874">
        <v>87114</v>
      </c>
      <c r="F3874">
        <v>1102935</v>
      </c>
      <c r="G3874">
        <v>1116226</v>
      </c>
      <c r="H3874">
        <v>941</v>
      </c>
      <c r="I3874">
        <v>1.1000000000000001</v>
      </c>
      <c r="J3874">
        <v>3131</v>
      </c>
      <c r="K3874">
        <v>3.6</v>
      </c>
      <c r="L3874">
        <v>126439</v>
      </c>
      <c r="M3874">
        <v>15055</v>
      </c>
      <c r="N3874">
        <v>111384</v>
      </c>
      <c r="O3874">
        <v>1.3</v>
      </c>
      <c r="P3874">
        <v>11.3</v>
      </c>
      <c r="Q3874">
        <v>153021</v>
      </c>
      <c r="R3874">
        <v>55272</v>
      </c>
      <c r="S3874">
        <v>97749</v>
      </c>
      <c r="T3874">
        <v>5</v>
      </c>
      <c r="U3874">
        <v>13.7</v>
      </c>
      <c r="V3874">
        <v>-26582</v>
      </c>
      <c r="W3874">
        <v>-2.4</v>
      </c>
      <c r="X3874">
        <v>22.6</v>
      </c>
      <c r="Y3874">
        <v>1457</v>
      </c>
      <c r="Z3874">
        <v>1531</v>
      </c>
      <c r="AA3874">
        <v>38186</v>
      </c>
      <c r="AB3874">
        <v>0</v>
      </c>
    </row>
    <row r="3875" spans="1:28" x14ac:dyDescent="0.35">
      <c r="A3875">
        <v>2012</v>
      </c>
      <c r="B3875" t="s">
        <v>47</v>
      </c>
      <c r="C3875" t="s">
        <v>64</v>
      </c>
      <c r="D3875">
        <v>62412</v>
      </c>
      <c r="E3875">
        <v>64309</v>
      </c>
      <c r="F3875">
        <v>826038</v>
      </c>
      <c r="G3875">
        <v>835848</v>
      </c>
      <c r="H3875">
        <v>608</v>
      </c>
      <c r="I3875">
        <v>0.9</v>
      </c>
      <c r="J3875">
        <v>1789</v>
      </c>
      <c r="K3875">
        <v>2.8</v>
      </c>
      <c r="L3875">
        <v>85348</v>
      </c>
      <c r="M3875">
        <v>10076</v>
      </c>
      <c r="N3875">
        <v>75272</v>
      </c>
      <c r="O3875">
        <v>1.2</v>
      </c>
      <c r="P3875">
        <v>10.199999999999999</v>
      </c>
      <c r="Q3875">
        <v>104968</v>
      </c>
      <c r="R3875">
        <v>33793</v>
      </c>
      <c r="S3875">
        <v>71175</v>
      </c>
      <c r="T3875">
        <v>4</v>
      </c>
      <c r="U3875">
        <v>12.6</v>
      </c>
      <c r="V3875">
        <v>-19620</v>
      </c>
      <c r="W3875">
        <v>-2.4</v>
      </c>
      <c r="X3875">
        <v>20.399999999999999</v>
      </c>
      <c r="Y3875">
        <v>906</v>
      </c>
      <c r="Z3875">
        <v>952</v>
      </c>
      <c r="AA3875">
        <v>23523</v>
      </c>
      <c r="AB3875">
        <v>0</v>
      </c>
    </row>
    <row r="3876" spans="1:28" x14ac:dyDescent="0.35">
      <c r="A3876">
        <v>2012</v>
      </c>
      <c r="B3876" t="s">
        <v>47</v>
      </c>
      <c r="C3876" t="s">
        <v>65</v>
      </c>
      <c r="D3876">
        <v>51586</v>
      </c>
      <c r="E3876">
        <v>54363</v>
      </c>
      <c r="F3876">
        <v>683874</v>
      </c>
      <c r="G3876">
        <v>691454</v>
      </c>
      <c r="H3876">
        <v>643</v>
      </c>
      <c r="I3876">
        <v>1.2</v>
      </c>
      <c r="J3876">
        <v>1643</v>
      </c>
      <c r="K3876">
        <v>3</v>
      </c>
      <c r="L3876">
        <v>67926</v>
      </c>
      <c r="M3876">
        <v>8594</v>
      </c>
      <c r="N3876">
        <v>59332</v>
      </c>
      <c r="O3876">
        <v>1.2</v>
      </c>
      <c r="P3876">
        <v>9.8000000000000007</v>
      </c>
      <c r="Q3876">
        <v>83085</v>
      </c>
      <c r="R3876">
        <v>26243</v>
      </c>
      <c r="S3876">
        <v>56842</v>
      </c>
      <c r="T3876">
        <v>3.8</v>
      </c>
      <c r="U3876">
        <v>12</v>
      </c>
      <c r="V3876">
        <v>-15159</v>
      </c>
      <c r="W3876">
        <v>-2.2000000000000002</v>
      </c>
      <c r="X3876">
        <v>19.600000000000001</v>
      </c>
      <c r="Y3876">
        <v>658</v>
      </c>
      <c r="Z3876">
        <v>712</v>
      </c>
      <c r="AA3876">
        <v>17255</v>
      </c>
      <c r="AB3876">
        <v>0</v>
      </c>
    </row>
    <row r="3877" spans="1:28" x14ac:dyDescent="0.35">
      <c r="A3877">
        <v>2012</v>
      </c>
      <c r="B3877" t="s">
        <v>47</v>
      </c>
      <c r="C3877" t="s">
        <v>66</v>
      </c>
      <c r="D3877">
        <v>78772</v>
      </c>
      <c r="E3877">
        <v>87240</v>
      </c>
      <c r="F3877">
        <v>1043644</v>
      </c>
      <c r="G3877">
        <v>1054183</v>
      </c>
      <c r="H3877">
        <v>1840</v>
      </c>
      <c r="I3877">
        <v>2.1</v>
      </c>
      <c r="J3877">
        <v>3099</v>
      </c>
      <c r="K3877">
        <v>3.5</v>
      </c>
      <c r="L3877">
        <v>107554</v>
      </c>
      <c r="M3877">
        <v>20354</v>
      </c>
      <c r="N3877">
        <v>87200</v>
      </c>
      <c r="O3877">
        <v>1.9</v>
      </c>
      <c r="P3877">
        <v>10.199999999999999</v>
      </c>
      <c r="Q3877">
        <v>128632</v>
      </c>
      <c r="R3877">
        <v>40069</v>
      </c>
      <c r="S3877">
        <v>88563</v>
      </c>
      <c r="T3877">
        <v>3.8</v>
      </c>
      <c r="U3877">
        <v>12.2</v>
      </c>
      <c r="V3877">
        <v>-21078</v>
      </c>
      <c r="W3877">
        <v>-2</v>
      </c>
      <c r="X3877">
        <v>20.399999999999999</v>
      </c>
      <c r="Y3877">
        <v>927</v>
      </c>
      <c r="Z3877">
        <v>1120</v>
      </c>
      <c r="AA3877">
        <v>24264</v>
      </c>
      <c r="AB3877">
        <v>0</v>
      </c>
    </row>
    <row r="3878" spans="1:28" x14ac:dyDescent="0.35">
      <c r="A3878">
        <v>2012</v>
      </c>
      <c r="B3878" t="s">
        <v>47</v>
      </c>
      <c r="C3878" t="s">
        <v>45</v>
      </c>
      <c r="D3878">
        <v>70845</v>
      </c>
      <c r="E3878">
        <v>81084</v>
      </c>
      <c r="F3878">
        <v>952082</v>
      </c>
      <c r="G3878">
        <v>960572</v>
      </c>
      <c r="H3878">
        <v>1897</v>
      </c>
      <c r="I3878">
        <v>2.2999999999999998</v>
      </c>
      <c r="J3878">
        <v>3487</v>
      </c>
      <c r="K3878">
        <v>4.3</v>
      </c>
      <c r="L3878">
        <v>98086</v>
      </c>
      <c r="M3878">
        <v>20633</v>
      </c>
      <c r="N3878">
        <v>77453</v>
      </c>
      <c r="O3878">
        <v>2.1</v>
      </c>
      <c r="P3878">
        <v>10.199999999999999</v>
      </c>
      <c r="Q3878">
        <v>115065</v>
      </c>
      <c r="R3878">
        <v>38486</v>
      </c>
      <c r="S3878">
        <v>76579</v>
      </c>
      <c r="T3878">
        <v>4</v>
      </c>
      <c r="U3878">
        <v>12</v>
      </c>
      <c r="V3878">
        <v>-16979</v>
      </c>
      <c r="W3878">
        <v>-1.8</v>
      </c>
      <c r="X3878">
        <v>20.399999999999999</v>
      </c>
      <c r="Y3878">
        <v>829</v>
      </c>
      <c r="Z3878">
        <v>1097</v>
      </c>
      <c r="AA3878">
        <v>21860</v>
      </c>
      <c r="AB3878">
        <v>0</v>
      </c>
    </row>
    <row r="3879" spans="1:28" x14ac:dyDescent="0.35">
      <c r="A3879">
        <v>2012</v>
      </c>
      <c r="B3879" t="s">
        <v>48</v>
      </c>
      <c r="C3879" t="s">
        <v>44</v>
      </c>
      <c r="D3879">
        <v>5765</v>
      </c>
      <c r="E3879">
        <v>6649</v>
      </c>
      <c r="F3879">
        <v>329707</v>
      </c>
      <c r="G3879">
        <v>165970</v>
      </c>
      <c r="H3879">
        <v>6613</v>
      </c>
      <c r="I3879">
        <v>198.9</v>
      </c>
      <c r="J3879">
        <v>0</v>
      </c>
      <c r="K3879">
        <v>0</v>
      </c>
      <c r="L3879">
        <v>327474</v>
      </c>
      <c r="M3879">
        <v>327474</v>
      </c>
      <c r="N3879">
        <v>0</v>
      </c>
      <c r="O3879">
        <v>197.3</v>
      </c>
      <c r="P3879">
        <v>197.3</v>
      </c>
      <c r="Q3879">
        <v>0</v>
      </c>
      <c r="R3879">
        <v>0</v>
      </c>
      <c r="S3879">
        <v>0</v>
      </c>
      <c r="T3879">
        <v>0</v>
      </c>
      <c r="U3879">
        <v>0</v>
      </c>
      <c r="V3879">
        <v>327474</v>
      </c>
      <c r="W3879">
        <v>197.3</v>
      </c>
      <c r="X3879">
        <v>0</v>
      </c>
      <c r="AB3879">
        <v>0</v>
      </c>
    </row>
    <row r="3880" spans="1:28" x14ac:dyDescent="0.35">
      <c r="A3880">
        <v>2012</v>
      </c>
      <c r="B3880" t="s">
        <v>48</v>
      </c>
      <c r="C3880" t="s">
        <v>57</v>
      </c>
      <c r="D3880">
        <v>13285</v>
      </c>
      <c r="E3880">
        <v>14420</v>
      </c>
      <c r="F3880">
        <v>412895</v>
      </c>
      <c r="G3880">
        <v>403956</v>
      </c>
      <c r="H3880">
        <v>393</v>
      </c>
      <c r="I3880">
        <v>2.7</v>
      </c>
      <c r="J3880">
        <v>936</v>
      </c>
      <c r="K3880">
        <v>6.4</v>
      </c>
      <c r="L3880">
        <v>110878</v>
      </c>
      <c r="M3880">
        <v>6353</v>
      </c>
      <c r="N3880">
        <v>104525</v>
      </c>
      <c r="O3880">
        <v>1.6</v>
      </c>
      <c r="P3880">
        <v>27.4</v>
      </c>
      <c r="Q3880">
        <v>92999</v>
      </c>
      <c r="R3880">
        <v>47377</v>
      </c>
      <c r="S3880">
        <v>45622</v>
      </c>
      <c r="T3880">
        <v>11.7</v>
      </c>
      <c r="U3880">
        <v>23</v>
      </c>
      <c r="V3880">
        <v>17879</v>
      </c>
      <c r="W3880">
        <v>4.4000000000000004</v>
      </c>
      <c r="X3880">
        <v>46</v>
      </c>
      <c r="Y3880">
        <v>675</v>
      </c>
      <c r="Z3880">
        <v>687</v>
      </c>
      <c r="AA3880">
        <v>38812</v>
      </c>
      <c r="AB3880">
        <v>0</v>
      </c>
    </row>
    <row r="3881" spans="1:28" x14ac:dyDescent="0.35">
      <c r="A3881">
        <v>2012</v>
      </c>
      <c r="B3881" t="s">
        <v>48</v>
      </c>
      <c r="C3881" t="s">
        <v>58</v>
      </c>
      <c r="D3881">
        <v>12917</v>
      </c>
      <c r="E3881">
        <v>14065</v>
      </c>
      <c r="F3881">
        <v>396830</v>
      </c>
      <c r="G3881">
        <v>387698</v>
      </c>
      <c r="H3881">
        <v>353</v>
      </c>
      <c r="I3881">
        <v>2.5</v>
      </c>
      <c r="J3881">
        <v>603</v>
      </c>
      <c r="K3881">
        <v>4.3</v>
      </c>
      <c r="L3881">
        <v>79746</v>
      </c>
      <c r="M3881">
        <v>8233</v>
      </c>
      <c r="N3881">
        <v>71513</v>
      </c>
      <c r="O3881">
        <v>2.1</v>
      </c>
      <c r="P3881">
        <v>20.6</v>
      </c>
      <c r="Q3881">
        <v>61481</v>
      </c>
      <c r="R3881">
        <v>28079</v>
      </c>
      <c r="S3881">
        <v>33402</v>
      </c>
      <c r="T3881">
        <v>7.2</v>
      </c>
      <c r="U3881">
        <v>15.9</v>
      </c>
      <c r="V3881">
        <v>18265</v>
      </c>
      <c r="W3881">
        <v>4.7</v>
      </c>
      <c r="X3881">
        <v>31.8</v>
      </c>
      <c r="Y3881">
        <v>384</v>
      </c>
      <c r="Z3881">
        <v>391</v>
      </c>
      <c r="AA3881">
        <v>21567</v>
      </c>
      <c r="AB3881">
        <v>0</v>
      </c>
    </row>
    <row r="3882" spans="1:28" x14ac:dyDescent="0.35">
      <c r="A3882">
        <v>2012</v>
      </c>
      <c r="B3882" t="s">
        <v>48</v>
      </c>
      <c r="C3882" t="s">
        <v>59</v>
      </c>
      <c r="D3882">
        <v>13142</v>
      </c>
      <c r="E3882">
        <v>14772</v>
      </c>
      <c r="F3882">
        <v>398567</v>
      </c>
      <c r="G3882">
        <v>392163</v>
      </c>
      <c r="H3882">
        <v>355</v>
      </c>
      <c r="I3882">
        <v>2.4</v>
      </c>
      <c r="J3882">
        <v>621</v>
      </c>
      <c r="K3882">
        <v>4.2</v>
      </c>
      <c r="L3882">
        <v>72225</v>
      </c>
      <c r="M3882">
        <v>6982</v>
      </c>
      <c r="N3882">
        <v>65243</v>
      </c>
      <c r="O3882">
        <v>1.8</v>
      </c>
      <c r="P3882">
        <v>18.399999999999999</v>
      </c>
      <c r="Q3882">
        <v>59417</v>
      </c>
      <c r="R3882">
        <v>27457</v>
      </c>
      <c r="S3882">
        <v>31960</v>
      </c>
      <c r="T3882">
        <v>7</v>
      </c>
      <c r="U3882">
        <v>15.2</v>
      </c>
      <c r="V3882">
        <v>12808</v>
      </c>
      <c r="W3882">
        <v>3.2</v>
      </c>
      <c r="X3882">
        <v>30.4</v>
      </c>
      <c r="Y3882">
        <v>365</v>
      </c>
      <c r="Z3882">
        <v>376</v>
      </c>
      <c r="AA3882">
        <v>20464</v>
      </c>
      <c r="AB3882">
        <v>0</v>
      </c>
    </row>
    <row r="3883" spans="1:28" x14ac:dyDescent="0.35">
      <c r="A3883">
        <v>2012</v>
      </c>
      <c r="B3883" t="s">
        <v>48</v>
      </c>
      <c r="C3883" t="s">
        <v>60</v>
      </c>
      <c r="D3883">
        <v>14327</v>
      </c>
      <c r="E3883">
        <v>17551</v>
      </c>
      <c r="F3883">
        <v>433086</v>
      </c>
      <c r="G3883">
        <v>423076</v>
      </c>
      <c r="H3883">
        <v>744</v>
      </c>
      <c r="I3883">
        <v>4.2</v>
      </c>
      <c r="J3883">
        <v>688</v>
      </c>
      <c r="K3883">
        <v>3.9</v>
      </c>
      <c r="L3883">
        <v>80846</v>
      </c>
      <c r="M3883">
        <v>11520</v>
      </c>
      <c r="N3883">
        <v>69326</v>
      </c>
      <c r="O3883">
        <v>2.7</v>
      </c>
      <c r="P3883">
        <v>19.100000000000001</v>
      </c>
      <c r="Q3883">
        <v>60825</v>
      </c>
      <c r="R3883">
        <v>27659</v>
      </c>
      <c r="S3883">
        <v>33166</v>
      </c>
      <c r="T3883">
        <v>6.5</v>
      </c>
      <c r="U3883">
        <v>14.4</v>
      </c>
      <c r="V3883">
        <v>20021</v>
      </c>
      <c r="W3883">
        <v>4.7</v>
      </c>
      <c r="X3883">
        <v>28.8</v>
      </c>
      <c r="Y3883">
        <v>333</v>
      </c>
      <c r="Z3883">
        <v>349</v>
      </c>
      <c r="AA3883">
        <v>18670</v>
      </c>
      <c r="AB3883">
        <v>0</v>
      </c>
    </row>
    <row r="3884" spans="1:28" x14ac:dyDescent="0.35">
      <c r="A3884">
        <v>2012</v>
      </c>
      <c r="B3884" t="s">
        <v>48</v>
      </c>
      <c r="C3884" t="s">
        <v>61</v>
      </c>
      <c r="D3884">
        <v>12872</v>
      </c>
      <c r="E3884">
        <v>13836</v>
      </c>
      <c r="F3884">
        <v>387330</v>
      </c>
      <c r="G3884">
        <v>386200</v>
      </c>
      <c r="H3884">
        <v>212</v>
      </c>
      <c r="I3884">
        <v>1.5</v>
      </c>
      <c r="J3884">
        <v>581</v>
      </c>
      <c r="K3884">
        <v>4.0999999999999996</v>
      </c>
      <c r="L3884">
        <v>56046</v>
      </c>
      <c r="M3884">
        <v>5543</v>
      </c>
      <c r="N3884">
        <v>50503</v>
      </c>
      <c r="O3884">
        <v>1.4</v>
      </c>
      <c r="P3884">
        <v>14.5</v>
      </c>
      <c r="Q3884">
        <v>53785</v>
      </c>
      <c r="R3884">
        <v>22611</v>
      </c>
      <c r="S3884">
        <v>31174</v>
      </c>
      <c r="T3884">
        <v>5.9</v>
      </c>
      <c r="U3884">
        <v>13.9</v>
      </c>
      <c r="V3884">
        <v>2261</v>
      </c>
      <c r="W3884">
        <v>0.6</v>
      </c>
      <c r="X3884">
        <v>27.8</v>
      </c>
      <c r="Y3884">
        <v>279</v>
      </c>
      <c r="Z3884">
        <v>290</v>
      </c>
      <c r="AA3884">
        <v>15842</v>
      </c>
      <c r="AB3884">
        <v>0</v>
      </c>
    </row>
    <row r="3885" spans="1:28" x14ac:dyDescent="0.35">
      <c r="A3885">
        <v>2012</v>
      </c>
      <c r="B3885" t="s">
        <v>48</v>
      </c>
      <c r="C3885" t="s">
        <v>62</v>
      </c>
      <c r="D3885">
        <v>60380</v>
      </c>
      <c r="E3885">
        <v>69893</v>
      </c>
      <c r="F3885">
        <v>1816116</v>
      </c>
      <c r="G3885">
        <v>1820017</v>
      </c>
      <c r="H3885">
        <v>1544</v>
      </c>
      <c r="I3885">
        <v>2.2000000000000002</v>
      </c>
      <c r="J3885">
        <v>3388</v>
      </c>
      <c r="K3885">
        <v>4.8</v>
      </c>
      <c r="L3885">
        <v>239243</v>
      </c>
      <c r="M3885">
        <v>28860</v>
      </c>
      <c r="N3885">
        <v>210383</v>
      </c>
      <c r="O3885">
        <v>1.6</v>
      </c>
      <c r="P3885">
        <v>13.1</v>
      </c>
      <c r="Q3885">
        <v>247045</v>
      </c>
      <c r="R3885">
        <v>100150</v>
      </c>
      <c r="S3885">
        <v>146895</v>
      </c>
      <c r="T3885">
        <v>5.5</v>
      </c>
      <c r="U3885">
        <v>13.6</v>
      </c>
      <c r="V3885">
        <v>-7802</v>
      </c>
      <c r="W3885">
        <v>-0.5</v>
      </c>
      <c r="X3885">
        <v>26.2</v>
      </c>
      <c r="Y3885">
        <v>1093</v>
      </c>
      <c r="Z3885">
        <v>1205</v>
      </c>
      <c r="AA3885">
        <v>62906</v>
      </c>
      <c r="AB3885">
        <v>0</v>
      </c>
    </row>
    <row r="3886" spans="1:28" x14ac:dyDescent="0.35">
      <c r="A3886">
        <v>2012</v>
      </c>
      <c r="B3886" t="s">
        <v>48</v>
      </c>
      <c r="C3886" t="s">
        <v>63</v>
      </c>
      <c r="D3886">
        <v>48964</v>
      </c>
      <c r="E3886">
        <v>59029</v>
      </c>
      <c r="F3886">
        <v>1472538</v>
      </c>
      <c r="G3886">
        <v>1476250</v>
      </c>
      <c r="H3886">
        <v>1304</v>
      </c>
      <c r="I3886">
        <v>2.2000000000000002</v>
      </c>
      <c r="J3886">
        <v>2724</v>
      </c>
      <c r="K3886">
        <v>4.5999999999999996</v>
      </c>
      <c r="L3886">
        <v>176768</v>
      </c>
      <c r="M3886">
        <v>25863</v>
      </c>
      <c r="N3886">
        <v>150905</v>
      </c>
      <c r="O3886">
        <v>1.8</v>
      </c>
      <c r="P3886">
        <v>12</v>
      </c>
      <c r="Q3886">
        <v>184191</v>
      </c>
      <c r="R3886">
        <v>68669</v>
      </c>
      <c r="S3886">
        <v>115522</v>
      </c>
      <c r="T3886">
        <v>4.7</v>
      </c>
      <c r="U3886">
        <v>12.5</v>
      </c>
      <c r="V3886">
        <v>-7423</v>
      </c>
      <c r="W3886">
        <v>-0.5</v>
      </c>
      <c r="X3886">
        <v>24</v>
      </c>
      <c r="Y3886">
        <v>697</v>
      </c>
      <c r="Z3886">
        <v>781</v>
      </c>
      <c r="AA3886">
        <v>39971</v>
      </c>
      <c r="AB3886">
        <v>0</v>
      </c>
    </row>
    <row r="3887" spans="1:28" x14ac:dyDescent="0.35">
      <c r="A3887">
        <v>2012</v>
      </c>
      <c r="B3887" t="s">
        <v>48</v>
      </c>
      <c r="C3887" t="s">
        <v>64</v>
      </c>
      <c r="D3887">
        <v>36647</v>
      </c>
      <c r="E3887">
        <v>41199</v>
      </c>
      <c r="F3887">
        <v>1092721</v>
      </c>
      <c r="G3887">
        <v>1096380</v>
      </c>
      <c r="H3887">
        <v>634</v>
      </c>
      <c r="I3887">
        <v>1.5</v>
      </c>
      <c r="J3887">
        <v>1278</v>
      </c>
      <c r="K3887">
        <v>3.1</v>
      </c>
      <c r="L3887">
        <v>114445</v>
      </c>
      <c r="M3887">
        <v>14197</v>
      </c>
      <c r="N3887">
        <v>100248</v>
      </c>
      <c r="O3887">
        <v>1.3</v>
      </c>
      <c r="P3887">
        <v>10.4</v>
      </c>
      <c r="Q3887">
        <v>121763</v>
      </c>
      <c r="R3887">
        <v>39378</v>
      </c>
      <c r="S3887">
        <v>82385</v>
      </c>
      <c r="T3887">
        <v>3.6</v>
      </c>
      <c r="U3887">
        <v>11.1</v>
      </c>
      <c r="V3887">
        <v>-7318</v>
      </c>
      <c r="W3887">
        <v>-0.7</v>
      </c>
      <c r="X3887">
        <v>20.8</v>
      </c>
      <c r="Y3887">
        <v>415</v>
      </c>
      <c r="Z3887">
        <v>455</v>
      </c>
      <c r="AA3887">
        <v>23853</v>
      </c>
      <c r="AB3887">
        <v>0</v>
      </c>
    </row>
    <row r="3888" spans="1:28" x14ac:dyDescent="0.35">
      <c r="A3888">
        <v>2012</v>
      </c>
      <c r="B3888" t="s">
        <v>48</v>
      </c>
      <c r="C3888" t="s">
        <v>65</v>
      </c>
      <c r="D3888">
        <v>32365</v>
      </c>
      <c r="E3888">
        <v>39053</v>
      </c>
      <c r="F3888">
        <v>970184</v>
      </c>
      <c r="G3888">
        <v>973380</v>
      </c>
      <c r="H3888">
        <v>895</v>
      </c>
      <c r="I3888">
        <v>2.2999999999999998</v>
      </c>
      <c r="J3888">
        <v>1513</v>
      </c>
      <c r="K3888">
        <v>3.8</v>
      </c>
      <c r="L3888">
        <v>100682</v>
      </c>
      <c r="M3888">
        <v>14455</v>
      </c>
      <c r="N3888">
        <v>86227</v>
      </c>
      <c r="O3888">
        <v>1.5</v>
      </c>
      <c r="P3888">
        <v>10.3</v>
      </c>
      <c r="Q3888">
        <v>107073</v>
      </c>
      <c r="R3888">
        <v>33893</v>
      </c>
      <c r="S3888">
        <v>73180</v>
      </c>
      <c r="T3888">
        <v>3.5</v>
      </c>
      <c r="U3888">
        <v>11</v>
      </c>
      <c r="V3888">
        <v>-6391</v>
      </c>
      <c r="W3888">
        <v>-0.7</v>
      </c>
      <c r="X3888">
        <v>20.6</v>
      </c>
      <c r="Y3888">
        <v>312</v>
      </c>
      <c r="Z3888">
        <v>410</v>
      </c>
      <c r="AA3888">
        <v>17946</v>
      </c>
      <c r="AB3888">
        <v>0</v>
      </c>
    </row>
    <row r="3889" spans="1:28" x14ac:dyDescent="0.35">
      <c r="A3889">
        <v>2012</v>
      </c>
      <c r="B3889" t="s">
        <v>48</v>
      </c>
      <c r="C3889" t="s">
        <v>66</v>
      </c>
      <c r="D3889">
        <v>54784</v>
      </c>
      <c r="E3889">
        <v>75827</v>
      </c>
      <c r="F3889">
        <v>1653585</v>
      </c>
      <c r="G3889">
        <v>1652275</v>
      </c>
      <c r="H3889">
        <v>2556</v>
      </c>
      <c r="I3889">
        <v>3.3</v>
      </c>
      <c r="J3889">
        <v>3621</v>
      </c>
      <c r="K3889">
        <v>4.7</v>
      </c>
      <c r="L3889">
        <v>187393</v>
      </c>
      <c r="M3889">
        <v>38929</v>
      </c>
      <c r="N3889">
        <v>148464</v>
      </c>
      <c r="O3889">
        <v>2.4</v>
      </c>
      <c r="P3889">
        <v>11.3</v>
      </c>
      <c r="Q3889">
        <v>184773</v>
      </c>
      <c r="R3889">
        <v>58916</v>
      </c>
      <c r="S3889">
        <v>125857</v>
      </c>
      <c r="T3889">
        <v>3.6</v>
      </c>
      <c r="U3889">
        <v>11.2</v>
      </c>
      <c r="V3889">
        <v>2620</v>
      </c>
      <c r="W3889">
        <v>0.1</v>
      </c>
      <c r="X3889">
        <v>22.4</v>
      </c>
      <c r="Y3889">
        <v>469</v>
      </c>
      <c r="Z3889">
        <v>669</v>
      </c>
      <c r="AA3889">
        <v>27924</v>
      </c>
      <c r="AB3889">
        <v>0</v>
      </c>
    </row>
    <row r="3890" spans="1:28" x14ac:dyDescent="0.35">
      <c r="A3890">
        <v>2012</v>
      </c>
      <c r="B3890" t="s">
        <v>48</v>
      </c>
      <c r="C3890" t="s">
        <v>45</v>
      </c>
      <c r="D3890">
        <v>61823</v>
      </c>
      <c r="E3890">
        <v>89674</v>
      </c>
      <c r="F3890">
        <v>1901864</v>
      </c>
      <c r="G3890">
        <v>1904651</v>
      </c>
      <c r="H3890">
        <v>3131</v>
      </c>
      <c r="I3890">
        <v>3.5</v>
      </c>
      <c r="J3890">
        <v>4538</v>
      </c>
      <c r="K3890">
        <v>5</v>
      </c>
      <c r="L3890">
        <v>206729</v>
      </c>
      <c r="M3890">
        <v>41614</v>
      </c>
      <c r="N3890">
        <v>165115</v>
      </c>
      <c r="O3890">
        <v>2.2000000000000002</v>
      </c>
      <c r="P3890">
        <v>10.9</v>
      </c>
      <c r="Q3890">
        <v>212302</v>
      </c>
      <c r="R3890">
        <v>65978</v>
      </c>
      <c r="S3890">
        <v>146324</v>
      </c>
      <c r="T3890">
        <v>3.5</v>
      </c>
      <c r="U3890">
        <v>11.1</v>
      </c>
      <c r="V3890">
        <v>-5573</v>
      </c>
      <c r="W3890">
        <v>-0.2</v>
      </c>
      <c r="X3890">
        <v>21.8</v>
      </c>
      <c r="Y3890">
        <v>477</v>
      </c>
      <c r="Z3890">
        <v>743</v>
      </c>
      <c r="AA3890">
        <v>28019</v>
      </c>
      <c r="AB3890">
        <v>0</v>
      </c>
    </row>
    <row r="3891" spans="1:28" x14ac:dyDescent="0.35">
      <c r="A3891">
        <v>2012</v>
      </c>
      <c r="B3891" t="s">
        <v>49</v>
      </c>
      <c r="C3891" t="s">
        <v>44</v>
      </c>
      <c r="D3891">
        <v>1198</v>
      </c>
      <c r="E3891">
        <v>1737</v>
      </c>
      <c r="F3891">
        <v>160703</v>
      </c>
      <c r="G3891">
        <v>80936</v>
      </c>
      <c r="H3891">
        <v>1729</v>
      </c>
      <c r="I3891">
        <v>199.1</v>
      </c>
      <c r="J3891">
        <v>0</v>
      </c>
      <c r="K3891">
        <v>0</v>
      </c>
      <c r="L3891">
        <v>159535</v>
      </c>
      <c r="M3891">
        <v>159535</v>
      </c>
      <c r="N3891">
        <v>0</v>
      </c>
      <c r="O3891">
        <v>197.1</v>
      </c>
      <c r="P3891">
        <v>197.1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159535</v>
      </c>
      <c r="W3891">
        <v>197.1</v>
      </c>
      <c r="X3891">
        <v>0</v>
      </c>
      <c r="AB3891">
        <v>0</v>
      </c>
    </row>
    <row r="3892" spans="1:28" x14ac:dyDescent="0.35">
      <c r="A3892">
        <v>2012</v>
      </c>
      <c r="B3892" t="s">
        <v>49</v>
      </c>
      <c r="C3892" t="s">
        <v>57</v>
      </c>
      <c r="D3892">
        <v>3237</v>
      </c>
      <c r="E3892">
        <v>4685</v>
      </c>
      <c r="F3892">
        <v>226760</v>
      </c>
      <c r="G3892">
        <v>226139</v>
      </c>
      <c r="H3892">
        <v>247</v>
      </c>
      <c r="I3892">
        <v>5.2</v>
      </c>
      <c r="J3892">
        <v>283</v>
      </c>
      <c r="K3892">
        <v>6</v>
      </c>
      <c r="L3892">
        <v>59518</v>
      </c>
      <c r="M3892">
        <v>4982</v>
      </c>
      <c r="N3892">
        <v>54536</v>
      </c>
      <c r="O3892">
        <v>2.2000000000000002</v>
      </c>
      <c r="P3892">
        <v>26.3</v>
      </c>
      <c r="Q3892">
        <v>58275</v>
      </c>
      <c r="R3892">
        <v>28497</v>
      </c>
      <c r="S3892">
        <v>29778</v>
      </c>
      <c r="T3892">
        <v>12.6</v>
      </c>
      <c r="U3892">
        <v>25.8</v>
      </c>
      <c r="V3892">
        <v>1243</v>
      </c>
      <c r="W3892">
        <v>0.5</v>
      </c>
      <c r="X3892">
        <v>51.6</v>
      </c>
      <c r="Y3892">
        <v>155</v>
      </c>
      <c r="Z3892">
        <v>159</v>
      </c>
      <c r="AA3892">
        <v>21306</v>
      </c>
      <c r="AB3892">
        <v>0</v>
      </c>
    </row>
    <row r="3893" spans="1:28" x14ac:dyDescent="0.35">
      <c r="A3893">
        <v>2012</v>
      </c>
      <c r="B3893" t="s">
        <v>49</v>
      </c>
      <c r="C3893" t="s">
        <v>58</v>
      </c>
      <c r="D3893">
        <v>3161</v>
      </c>
      <c r="E3893">
        <v>4257</v>
      </c>
      <c r="F3893">
        <v>218631</v>
      </c>
      <c r="G3893">
        <v>212097</v>
      </c>
      <c r="H3893">
        <v>154</v>
      </c>
      <c r="I3893">
        <v>3.6</v>
      </c>
      <c r="J3893">
        <v>217</v>
      </c>
      <c r="K3893">
        <v>5.0999999999999996</v>
      </c>
      <c r="L3893">
        <v>44454</v>
      </c>
      <c r="M3893">
        <v>4618</v>
      </c>
      <c r="N3893">
        <v>39836</v>
      </c>
      <c r="O3893">
        <v>2.2000000000000002</v>
      </c>
      <c r="P3893">
        <v>21</v>
      </c>
      <c r="Q3893">
        <v>31385</v>
      </c>
      <c r="R3893">
        <v>12148</v>
      </c>
      <c r="S3893">
        <v>19237</v>
      </c>
      <c r="T3893">
        <v>5.7</v>
      </c>
      <c r="U3893">
        <v>14.8</v>
      </c>
      <c r="V3893">
        <v>13069</v>
      </c>
      <c r="W3893">
        <v>6.2</v>
      </c>
      <c r="X3893">
        <v>29.6</v>
      </c>
      <c r="Y3893">
        <v>63</v>
      </c>
      <c r="Z3893">
        <v>79</v>
      </c>
      <c r="AA3893">
        <v>8230</v>
      </c>
      <c r="AB3893">
        <v>0</v>
      </c>
    </row>
    <row r="3894" spans="1:28" x14ac:dyDescent="0.35">
      <c r="A3894">
        <v>2012</v>
      </c>
      <c r="B3894" t="s">
        <v>49</v>
      </c>
      <c r="C3894" t="s">
        <v>59</v>
      </c>
      <c r="D3894">
        <v>3230</v>
      </c>
      <c r="E3894">
        <v>4501</v>
      </c>
      <c r="F3894">
        <v>223072</v>
      </c>
      <c r="G3894">
        <v>215004</v>
      </c>
      <c r="H3894">
        <v>179</v>
      </c>
      <c r="I3894">
        <v>4</v>
      </c>
      <c r="J3894">
        <v>153</v>
      </c>
      <c r="K3894">
        <v>3.4</v>
      </c>
      <c r="L3894">
        <v>45126</v>
      </c>
      <c r="M3894">
        <v>5633</v>
      </c>
      <c r="N3894">
        <v>39493</v>
      </c>
      <c r="O3894">
        <v>2.6</v>
      </c>
      <c r="P3894">
        <v>21</v>
      </c>
      <c r="Q3894">
        <v>28989</v>
      </c>
      <c r="R3894">
        <v>11689</v>
      </c>
      <c r="S3894">
        <v>17300</v>
      </c>
      <c r="T3894">
        <v>5.4</v>
      </c>
      <c r="U3894">
        <v>13.5</v>
      </c>
      <c r="V3894">
        <v>16137</v>
      </c>
      <c r="W3894">
        <v>7.5</v>
      </c>
      <c r="X3894">
        <v>27</v>
      </c>
      <c r="Y3894">
        <v>61</v>
      </c>
      <c r="Z3894">
        <v>61</v>
      </c>
      <c r="AA3894">
        <v>8130</v>
      </c>
      <c r="AB3894">
        <v>0</v>
      </c>
    </row>
    <row r="3895" spans="1:28" x14ac:dyDescent="0.35">
      <c r="A3895">
        <v>2012</v>
      </c>
      <c r="B3895" t="s">
        <v>49</v>
      </c>
      <c r="C3895" t="s">
        <v>60</v>
      </c>
      <c r="D3895">
        <v>3593</v>
      </c>
      <c r="E3895">
        <v>5894</v>
      </c>
      <c r="F3895">
        <v>244915</v>
      </c>
      <c r="G3895">
        <v>234406</v>
      </c>
      <c r="H3895">
        <v>410</v>
      </c>
      <c r="I3895">
        <v>7.1</v>
      </c>
      <c r="J3895">
        <v>203</v>
      </c>
      <c r="K3895">
        <v>3.5</v>
      </c>
      <c r="L3895">
        <v>51546</v>
      </c>
      <c r="M3895">
        <v>8419</v>
      </c>
      <c r="N3895">
        <v>43127</v>
      </c>
      <c r="O3895">
        <v>3.6</v>
      </c>
      <c r="P3895">
        <v>22</v>
      </c>
      <c r="Q3895">
        <v>30528</v>
      </c>
      <c r="R3895">
        <v>13845</v>
      </c>
      <c r="S3895">
        <v>16683</v>
      </c>
      <c r="T3895">
        <v>5.9</v>
      </c>
      <c r="U3895">
        <v>13</v>
      </c>
      <c r="V3895">
        <v>21018</v>
      </c>
      <c r="W3895">
        <v>9</v>
      </c>
      <c r="X3895">
        <v>26</v>
      </c>
      <c r="Y3895">
        <v>64</v>
      </c>
      <c r="Z3895">
        <v>64</v>
      </c>
      <c r="AA3895">
        <v>8637</v>
      </c>
      <c r="AB3895">
        <v>0</v>
      </c>
    </row>
    <row r="3896" spans="1:28" x14ac:dyDescent="0.35">
      <c r="A3896">
        <v>2012</v>
      </c>
      <c r="B3896" t="s">
        <v>49</v>
      </c>
      <c r="C3896" t="s">
        <v>61</v>
      </c>
      <c r="D3896">
        <v>3082</v>
      </c>
      <c r="E3896">
        <v>3852</v>
      </c>
      <c r="F3896">
        <v>213814</v>
      </c>
      <c r="G3896">
        <v>210062</v>
      </c>
      <c r="H3896">
        <v>160</v>
      </c>
      <c r="I3896">
        <v>4.2</v>
      </c>
      <c r="J3896">
        <v>156</v>
      </c>
      <c r="K3896">
        <v>4.0999999999999996</v>
      </c>
      <c r="L3896">
        <v>34414</v>
      </c>
      <c r="M3896">
        <v>4290</v>
      </c>
      <c r="N3896">
        <v>30124</v>
      </c>
      <c r="O3896">
        <v>2</v>
      </c>
      <c r="P3896">
        <v>16.399999999999999</v>
      </c>
      <c r="Q3896">
        <v>26909</v>
      </c>
      <c r="R3896">
        <v>10948</v>
      </c>
      <c r="S3896">
        <v>15961</v>
      </c>
      <c r="T3896">
        <v>5.2</v>
      </c>
      <c r="U3896">
        <v>12.8</v>
      </c>
      <c r="V3896">
        <v>7505</v>
      </c>
      <c r="W3896">
        <v>3.6</v>
      </c>
      <c r="X3896">
        <v>25.6</v>
      </c>
      <c r="Y3896">
        <v>52</v>
      </c>
      <c r="Z3896">
        <v>56</v>
      </c>
      <c r="AA3896">
        <v>7164</v>
      </c>
      <c r="AB3896">
        <v>0</v>
      </c>
    </row>
    <row r="3897" spans="1:28" x14ac:dyDescent="0.35">
      <c r="A3897">
        <v>2012</v>
      </c>
      <c r="B3897" t="s">
        <v>49</v>
      </c>
      <c r="C3897" t="s">
        <v>62</v>
      </c>
      <c r="D3897">
        <v>16390</v>
      </c>
      <c r="E3897">
        <v>25025</v>
      </c>
      <c r="F3897">
        <v>1130416</v>
      </c>
      <c r="G3897">
        <v>1125233</v>
      </c>
      <c r="H3897">
        <v>1027</v>
      </c>
      <c r="I3897">
        <v>4.0999999999999996</v>
      </c>
      <c r="J3897">
        <v>1408</v>
      </c>
      <c r="K3897">
        <v>5.6</v>
      </c>
      <c r="L3897">
        <v>159349</v>
      </c>
      <c r="M3897">
        <v>21120</v>
      </c>
      <c r="N3897">
        <v>138229</v>
      </c>
      <c r="O3897">
        <v>1.9</v>
      </c>
      <c r="P3897">
        <v>14.2</v>
      </c>
      <c r="Q3897">
        <v>148982</v>
      </c>
      <c r="R3897">
        <v>56518</v>
      </c>
      <c r="S3897">
        <v>92464</v>
      </c>
      <c r="T3897">
        <v>5</v>
      </c>
      <c r="U3897">
        <v>13.2</v>
      </c>
      <c r="V3897">
        <v>10367</v>
      </c>
      <c r="W3897">
        <v>1</v>
      </c>
      <c r="X3897">
        <v>26.4</v>
      </c>
      <c r="Y3897">
        <v>241</v>
      </c>
      <c r="Z3897">
        <v>325</v>
      </c>
      <c r="AA3897">
        <v>33008</v>
      </c>
      <c r="AB3897">
        <v>0</v>
      </c>
    </row>
    <row r="3898" spans="1:28" x14ac:dyDescent="0.35">
      <c r="A3898">
        <v>2012</v>
      </c>
      <c r="B3898" t="s">
        <v>49</v>
      </c>
      <c r="C3898" t="s">
        <v>63</v>
      </c>
      <c r="D3898">
        <v>14430</v>
      </c>
      <c r="E3898">
        <v>23713</v>
      </c>
      <c r="F3898">
        <v>990243</v>
      </c>
      <c r="G3898">
        <v>984567</v>
      </c>
      <c r="H3898">
        <v>1127</v>
      </c>
      <c r="I3898">
        <v>4.7</v>
      </c>
      <c r="J3898">
        <v>1271</v>
      </c>
      <c r="K3898">
        <v>5.3</v>
      </c>
      <c r="L3898">
        <v>130484</v>
      </c>
      <c r="M3898">
        <v>22792</v>
      </c>
      <c r="N3898">
        <v>107692</v>
      </c>
      <c r="O3898">
        <v>2.2999999999999998</v>
      </c>
      <c r="P3898">
        <v>13.3</v>
      </c>
      <c r="Q3898">
        <v>119131</v>
      </c>
      <c r="R3898">
        <v>40560</v>
      </c>
      <c r="S3898">
        <v>78571</v>
      </c>
      <c r="T3898">
        <v>4.0999999999999996</v>
      </c>
      <c r="U3898">
        <v>12.1</v>
      </c>
      <c r="V3898">
        <v>11353</v>
      </c>
      <c r="W3898">
        <v>1.2</v>
      </c>
      <c r="X3898">
        <v>24.2</v>
      </c>
      <c r="Y3898">
        <v>131</v>
      </c>
      <c r="Z3898">
        <v>154</v>
      </c>
      <c r="AA3898">
        <v>17673</v>
      </c>
      <c r="AB3898">
        <v>0</v>
      </c>
    </row>
    <row r="3899" spans="1:28" x14ac:dyDescent="0.35">
      <c r="A3899">
        <v>2012</v>
      </c>
      <c r="B3899" t="s">
        <v>49</v>
      </c>
      <c r="C3899" t="s">
        <v>64</v>
      </c>
      <c r="D3899">
        <v>10131</v>
      </c>
      <c r="E3899">
        <v>14757</v>
      </c>
      <c r="F3899">
        <v>694099</v>
      </c>
      <c r="G3899">
        <v>690855</v>
      </c>
      <c r="H3899">
        <v>576</v>
      </c>
      <c r="I3899">
        <v>3.9</v>
      </c>
      <c r="J3899">
        <v>695</v>
      </c>
      <c r="K3899">
        <v>4.7</v>
      </c>
      <c r="L3899">
        <v>81959</v>
      </c>
      <c r="M3899">
        <v>13443</v>
      </c>
      <c r="N3899">
        <v>68516</v>
      </c>
      <c r="O3899">
        <v>1.9</v>
      </c>
      <c r="P3899">
        <v>11.9</v>
      </c>
      <c r="Q3899">
        <v>75471</v>
      </c>
      <c r="R3899">
        <v>24175</v>
      </c>
      <c r="S3899">
        <v>51296</v>
      </c>
      <c r="T3899">
        <v>3.5</v>
      </c>
      <c r="U3899">
        <v>10.9</v>
      </c>
      <c r="V3899">
        <v>6488</v>
      </c>
      <c r="W3899">
        <v>1</v>
      </c>
      <c r="X3899">
        <v>21.8</v>
      </c>
      <c r="Y3899">
        <v>84</v>
      </c>
      <c r="Z3899">
        <v>120</v>
      </c>
      <c r="AA3899">
        <v>11447</v>
      </c>
      <c r="AB3899">
        <v>0</v>
      </c>
    </row>
    <row r="3900" spans="1:28" x14ac:dyDescent="0.35">
      <c r="A3900">
        <v>2012</v>
      </c>
      <c r="B3900" t="s">
        <v>49</v>
      </c>
      <c r="C3900" t="s">
        <v>65</v>
      </c>
      <c r="D3900">
        <v>9930</v>
      </c>
      <c r="E3900">
        <v>16969</v>
      </c>
      <c r="F3900">
        <v>678335</v>
      </c>
      <c r="G3900">
        <v>677774</v>
      </c>
      <c r="H3900">
        <v>701</v>
      </c>
      <c r="I3900">
        <v>4.0999999999999996</v>
      </c>
      <c r="J3900">
        <v>882</v>
      </c>
      <c r="K3900">
        <v>5.2</v>
      </c>
      <c r="L3900">
        <v>76861</v>
      </c>
      <c r="M3900">
        <v>12715</v>
      </c>
      <c r="N3900">
        <v>64146</v>
      </c>
      <c r="O3900">
        <v>1.9</v>
      </c>
      <c r="P3900">
        <v>11.3</v>
      </c>
      <c r="Q3900">
        <v>75738</v>
      </c>
      <c r="R3900">
        <v>23377</v>
      </c>
      <c r="S3900">
        <v>52361</v>
      </c>
      <c r="T3900">
        <v>3.4</v>
      </c>
      <c r="U3900">
        <v>11.2</v>
      </c>
      <c r="V3900">
        <v>1123</v>
      </c>
      <c r="W3900">
        <v>0.1</v>
      </c>
      <c r="X3900">
        <v>22.4</v>
      </c>
      <c r="Y3900">
        <v>73</v>
      </c>
      <c r="Z3900">
        <v>128</v>
      </c>
      <c r="AA3900">
        <v>9597</v>
      </c>
      <c r="AB3900">
        <v>0</v>
      </c>
    </row>
    <row r="3901" spans="1:28" x14ac:dyDescent="0.35">
      <c r="A3901">
        <v>2012</v>
      </c>
      <c r="B3901" t="s">
        <v>49</v>
      </c>
      <c r="C3901" t="s">
        <v>66</v>
      </c>
      <c r="D3901">
        <v>19565</v>
      </c>
      <c r="E3901">
        <v>41922</v>
      </c>
      <c r="F3901">
        <v>1339118</v>
      </c>
      <c r="G3901">
        <v>1332876</v>
      </c>
      <c r="H3901">
        <v>2258</v>
      </c>
      <c r="I3901">
        <v>5.4</v>
      </c>
      <c r="J3901">
        <v>2323</v>
      </c>
      <c r="K3901">
        <v>5.5</v>
      </c>
      <c r="L3901">
        <v>168581</v>
      </c>
      <c r="M3901">
        <v>36247</v>
      </c>
      <c r="N3901">
        <v>132334</v>
      </c>
      <c r="O3901">
        <v>2.7</v>
      </c>
      <c r="P3901">
        <v>12.6</v>
      </c>
      <c r="Q3901">
        <v>156097</v>
      </c>
      <c r="R3901">
        <v>43417</v>
      </c>
      <c r="S3901">
        <v>112680</v>
      </c>
      <c r="T3901">
        <v>3.3</v>
      </c>
      <c r="U3901">
        <v>11.7</v>
      </c>
      <c r="V3901">
        <v>12484</v>
      </c>
      <c r="W3901">
        <v>0.9</v>
      </c>
      <c r="X3901">
        <v>23.4</v>
      </c>
      <c r="Y3901">
        <v>118</v>
      </c>
      <c r="Z3901">
        <v>242</v>
      </c>
      <c r="AA3901">
        <v>15795</v>
      </c>
      <c r="AB3901">
        <v>0</v>
      </c>
    </row>
    <row r="3902" spans="1:28" x14ac:dyDescent="0.35">
      <c r="A3902">
        <v>2012</v>
      </c>
      <c r="B3902" t="s">
        <v>49</v>
      </c>
      <c r="C3902" t="s">
        <v>45</v>
      </c>
      <c r="D3902">
        <v>27230</v>
      </c>
      <c r="E3902">
        <v>59873</v>
      </c>
      <c r="F3902">
        <v>1881879</v>
      </c>
      <c r="G3902">
        <v>1873729</v>
      </c>
      <c r="H3902">
        <v>3168</v>
      </c>
      <c r="I3902">
        <v>5.3</v>
      </c>
      <c r="J3902">
        <v>3390</v>
      </c>
      <c r="K3902">
        <v>5.7</v>
      </c>
      <c r="L3902">
        <v>220539</v>
      </c>
      <c r="M3902">
        <v>52439</v>
      </c>
      <c r="N3902">
        <v>168100</v>
      </c>
      <c r="O3902">
        <v>2.8</v>
      </c>
      <c r="P3902">
        <v>11.8</v>
      </c>
      <c r="Q3902">
        <v>204238</v>
      </c>
      <c r="R3902">
        <v>61797</v>
      </c>
      <c r="S3902">
        <v>142441</v>
      </c>
      <c r="T3902">
        <v>3.3</v>
      </c>
      <c r="U3902">
        <v>10.9</v>
      </c>
      <c r="V3902">
        <v>16301</v>
      </c>
      <c r="W3902">
        <v>0.9</v>
      </c>
      <c r="X3902">
        <v>21.8</v>
      </c>
      <c r="Y3902">
        <v>170</v>
      </c>
      <c r="Z3902">
        <v>241</v>
      </c>
      <c r="AA3902">
        <v>22513</v>
      </c>
      <c r="AB3902">
        <v>0</v>
      </c>
    </row>
    <row r="3903" spans="1:28" x14ac:dyDescent="0.35">
      <c r="A3903">
        <v>2012</v>
      </c>
      <c r="B3903" t="s">
        <v>50</v>
      </c>
      <c r="C3903" t="s">
        <v>44</v>
      </c>
      <c r="D3903">
        <v>487</v>
      </c>
      <c r="E3903">
        <v>891</v>
      </c>
      <c r="F3903">
        <v>140361</v>
      </c>
      <c r="G3903">
        <v>71059</v>
      </c>
      <c r="H3903">
        <v>885</v>
      </c>
      <c r="I3903">
        <v>198.7</v>
      </c>
      <c r="J3903">
        <v>0</v>
      </c>
      <c r="K3903">
        <v>0</v>
      </c>
      <c r="L3903">
        <v>138605</v>
      </c>
      <c r="M3903">
        <v>138605</v>
      </c>
      <c r="N3903">
        <v>0</v>
      </c>
      <c r="O3903">
        <v>195.1</v>
      </c>
      <c r="P3903">
        <v>195.1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138605</v>
      </c>
      <c r="W3903">
        <v>195.1</v>
      </c>
      <c r="X3903">
        <v>0</v>
      </c>
      <c r="AB3903">
        <v>0</v>
      </c>
    </row>
    <row r="3904" spans="1:28" x14ac:dyDescent="0.35">
      <c r="A3904">
        <v>2012</v>
      </c>
      <c r="B3904" t="s">
        <v>50</v>
      </c>
      <c r="C3904" t="s">
        <v>57</v>
      </c>
      <c r="D3904">
        <v>1299</v>
      </c>
      <c r="E3904">
        <v>3430</v>
      </c>
      <c r="F3904">
        <v>199271</v>
      </c>
      <c r="G3904">
        <v>203818</v>
      </c>
      <c r="H3904">
        <v>262</v>
      </c>
      <c r="I3904">
        <v>7.7</v>
      </c>
      <c r="J3904">
        <v>222</v>
      </c>
      <c r="K3904">
        <v>6.5</v>
      </c>
      <c r="L3904">
        <v>55171</v>
      </c>
      <c r="M3904">
        <v>7650</v>
      </c>
      <c r="N3904">
        <v>47521</v>
      </c>
      <c r="O3904">
        <v>3.8</v>
      </c>
      <c r="P3904">
        <v>27.1</v>
      </c>
      <c r="Q3904">
        <v>64265</v>
      </c>
      <c r="R3904">
        <v>40953</v>
      </c>
      <c r="S3904">
        <v>23312</v>
      </c>
      <c r="T3904">
        <v>20.100000000000001</v>
      </c>
      <c r="U3904">
        <v>31.5</v>
      </c>
      <c r="V3904">
        <v>-9094</v>
      </c>
      <c r="W3904">
        <v>-4.4000000000000004</v>
      </c>
      <c r="X3904">
        <v>54.2</v>
      </c>
      <c r="Y3904">
        <v>99</v>
      </c>
      <c r="Z3904">
        <v>111</v>
      </c>
      <c r="AA3904">
        <v>30683</v>
      </c>
      <c r="AB3904">
        <v>0</v>
      </c>
    </row>
    <row r="3905" spans="1:28" x14ac:dyDescent="0.35">
      <c r="A3905">
        <v>2012</v>
      </c>
      <c r="B3905" t="s">
        <v>50</v>
      </c>
      <c r="C3905" t="s">
        <v>58</v>
      </c>
      <c r="D3905">
        <v>1397</v>
      </c>
      <c r="E3905">
        <v>4206</v>
      </c>
      <c r="F3905">
        <v>214320</v>
      </c>
      <c r="G3905">
        <v>205035</v>
      </c>
      <c r="H3905">
        <v>261</v>
      </c>
      <c r="I3905">
        <v>6.3</v>
      </c>
      <c r="J3905">
        <v>192</v>
      </c>
      <c r="K3905">
        <v>4.5999999999999996</v>
      </c>
      <c r="L3905">
        <v>49132</v>
      </c>
      <c r="M3905">
        <v>7890</v>
      </c>
      <c r="N3905">
        <v>41242</v>
      </c>
      <c r="O3905">
        <v>3.8</v>
      </c>
      <c r="P3905">
        <v>24</v>
      </c>
      <c r="Q3905">
        <v>30562</v>
      </c>
      <c r="R3905">
        <v>13459</v>
      </c>
      <c r="S3905">
        <v>17103</v>
      </c>
      <c r="T3905">
        <v>6.6</v>
      </c>
      <c r="U3905">
        <v>14.9</v>
      </c>
      <c r="V3905">
        <v>18570</v>
      </c>
      <c r="W3905">
        <v>9.1</v>
      </c>
      <c r="X3905">
        <v>29.8</v>
      </c>
      <c r="Y3905">
        <v>22</v>
      </c>
      <c r="Z3905">
        <v>22</v>
      </c>
      <c r="AA3905">
        <v>6673</v>
      </c>
      <c r="AB3905">
        <v>0</v>
      </c>
    </row>
    <row r="3906" spans="1:28" x14ac:dyDescent="0.35">
      <c r="A3906">
        <v>2012</v>
      </c>
      <c r="B3906" t="s">
        <v>50</v>
      </c>
      <c r="C3906" t="s">
        <v>59</v>
      </c>
      <c r="D3906">
        <v>1144</v>
      </c>
      <c r="E3906">
        <v>2611</v>
      </c>
      <c r="F3906">
        <v>171292</v>
      </c>
      <c r="G3906">
        <v>163674</v>
      </c>
      <c r="H3906">
        <v>203</v>
      </c>
      <c r="I3906">
        <v>7.9</v>
      </c>
      <c r="J3906">
        <v>117</v>
      </c>
      <c r="K3906">
        <v>4.5999999999999996</v>
      </c>
      <c r="L3906">
        <v>39263</v>
      </c>
      <c r="M3906">
        <v>6625</v>
      </c>
      <c r="N3906">
        <v>32638</v>
      </c>
      <c r="O3906">
        <v>4</v>
      </c>
      <c r="P3906">
        <v>24</v>
      </c>
      <c r="Q3906">
        <v>24027</v>
      </c>
      <c r="R3906">
        <v>10381</v>
      </c>
      <c r="S3906">
        <v>13646</v>
      </c>
      <c r="T3906">
        <v>6.3</v>
      </c>
      <c r="U3906">
        <v>14.7</v>
      </c>
      <c r="V3906">
        <v>15236</v>
      </c>
      <c r="W3906">
        <v>9.3000000000000007</v>
      </c>
      <c r="X3906">
        <v>29.4</v>
      </c>
      <c r="Y3906">
        <v>16</v>
      </c>
      <c r="Z3906">
        <v>16</v>
      </c>
      <c r="AA3906">
        <v>5012</v>
      </c>
      <c r="AB3906">
        <v>0</v>
      </c>
    </row>
    <row r="3907" spans="1:28" x14ac:dyDescent="0.35">
      <c r="A3907">
        <v>2012</v>
      </c>
      <c r="B3907" t="s">
        <v>50</v>
      </c>
      <c r="C3907" t="s">
        <v>60</v>
      </c>
      <c r="D3907">
        <v>1401</v>
      </c>
      <c r="E3907">
        <v>3766</v>
      </c>
      <c r="F3907">
        <v>209492</v>
      </c>
      <c r="G3907">
        <v>196423</v>
      </c>
      <c r="H3907">
        <v>344</v>
      </c>
      <c r="I3907">
        <v>9.4</v>
      </c>
      <c r="J3907">
        <v>126</v>
      </c>
      <c r="K3907">
        <v>3.4</v>
      </c>
      <c r="L3907">
        <v>50755</v>
      </c>
      <c r="M3907">
        <v>10308</v>
      </c>
      <c r="N3907">
        <v>40447</v>
      </c>
      <c r="O3907">
        <v>5.2</v>
      </c>
      <c r="P3907">
        <v>25.8</v>
      </c>
      <c r="Q3907">
        <v>24616</v>
      </c>
      <c r="R3907">
        <v>8152</v>
      </c>
      <c r="S3907">
        <v>16464</v>
      </c>
      <c r="T3907">
        <v>4.2</v>
      </c>
      <c r="U3907">
        <v>12.5</v>
      </c>
      <c r="V3907">
        <v>26139</v>
      </c>
      <c r="W3907">
        <v>13.3</v>
      </c>
      <c r="X3907">
        <v>25</v>
      </c>
      <c r="Y3907">
        <v>16</v>
      </c>
      <c r="Z3907">
        <v>23</v>
      </c>
      <c r="AA3907">
        <v>4541</v>
      </c>
      <c r="AB3907">
        <v>0</v>
      </c>
    </row>
    <row r="3908" spans="1:28" x14ac:dyDescent="0.35">
      <c r="A3908">
        <v>2012</v>
      </c>
      <c r="B3908" t="s">
        <v>50</v>
      </c>
      <c r="C3908" t="s">
        <v>61</v>
      </c>
      <c r="D3908">
        <v>1185</v>
      </c>
      <c r="E3908">
        <v>2123</v>
      </c>
      <c r="F3908">
        <v>175636</v>
      </c>
      <c r="G3908">
        <v>174442</v>
      </c>
      <c r="H3908">
        <v>169</v>
      </c>
      <c r="I3908">
        <v>8</v>
      </c>
      <c r="J3908">
        <v>172</v>
      </c>
      <c r="K3908">
        <v>8.1</v>
      </c>
      <c r="L3908">
        <v>30234</v>
      </c>
      <c r="M3908">
        <v>5594</v>
      </c>
      <c r="N3908">
        <v>24640</v>
      </c>
      <c r="O3908">
        <v>3.2</v>
      </c>
      <c r="P3908">
        <v>17.3</v>
      </c>
      <c r="Q3908">
        <v>27846</v>
      </c>
      <c r="R3908">
        <v>12058</v>
      </c>
      <c r="S3908">
        <v>15788</v>
      </c>
      <c r="T3908">
        <v>6.9</v>
      </c>
      <c r="U3908">
        <v>16</v>
      </c>
      <c r="V3908">
        <v>2388</v>
      </c>
      <c r="W3908">
        <v>1.3</v>
      </c>
      <c r="X3908">
        <v>32</v>
      </c>
      <c r="Y3908">
        <v>21</v>
      </c>
      <c r="Z3908">
        <v>28</v>
      </c>
      <c r="AA3908">
        <v>6229</v>
      </c>
      <c r="AB3908">
        <v>0</v>
      </c>
    </row>
    <row r="3909" spans="1:28" x14ac:dyDescent="0.35">
      <c r="A3909">
        <v>2012</v>
      </c>
      <c r="B3909" t="s">
        <v>50</v>
      </c>
      <c r="C3909" t="s">
        <v>62</v>
      </c>
      <c r="D3909">
        <v>7468</v>
      </c>
      <c r="E3909">
        <v>18745</v>
      </c>
      <c r="F3909">
        <v>1129222</v>
      </c>
      <c r="G3909">
        <v>1119154</v>
      </c>
      <c r="H3909">
        <v>1521</v>
      </c>
      <c r="I3909">
        <v>8.1999999999999993</v>
      </c>
      <c r="J3909">
        <v>1191</v>
      </c>
      <c r="K3909">
        <v>6.4</v>
      </c>
      <c r="L3909">
        <v>174808</v>
      </c>
      <c r="M3909">
        <v>33744</v>
      </c>
      <c r="N3909">
        <v>141064</v>
      </c>
      <c r="O3909">
        <v>3</v>
      </c>
      <c r="P3909">
        <v>15.6</v>
      </c>
      <c r="Q3909">
        <v>154672</v>
      </c>
      <c r="R3909">
        <v>53595</v>
      </c>
      <c r="S3909">
        <v>101077</v>
      </c>
      <c r="T3909">
        <v>4.8</v>
      </c>
      <c r="U3909">
        <v>13.8</v>
      </c>
      <c r="V3909">
        <v>20136</v>
      </c>
      <c r="W3909">
        <v>1.8</v>
      </c>
      <c r="X3909">
        <v>27.6</v>
      </c>
      <c r="Y3909">
        <v>85</v>
      </c>
      <c r="Z3909">
        <v>90</v>
      </c>
      <c r="AA3909">
        <v>25108</v>
      </c>
      <c r="AB3909">
        <v>0</v>
      </c>
    </row>
    <row r="3910" spans="1:28" x14ac:dyDescent="0.35">
      <c r="A3910">
        <v>2012</v>
      </c>
      <c r="B3910" t="s">
        <v>50</v>
      </c>
      <c r="C3910" t="s">
        <v>63</v>
      </c>
      <c r="D3910">
        <v>6840</v>
      </c>
      <c r="E3910">
        <v>19203</v>
      </c>
      <c r="F3910">
        <v>1041670</v>
      </c>
      <c r="G3910">
        <v>1032544</v>
      </c>
      <c r="H3910">
        <v>1541</v>
      </c>
      <c r="I3910">
        <v>8.1</v>
      </c>
      <c r="J3910">
        <v>1056</v>
      </c>
      <c r="K3910">
        <v>5.6</v>
      </c>
      <c r="L3910">
        <v>151400</v>
      </c>
      <c r="M3910">
        <v>31981</v>
      </c>
      <c r="N3910">
        <v>119419</v>
      </c>
      <c r="O3910">
        <v>3.1</v>
      </c>
      <c r="P3910">
        <v>14.7</v>
      </c>
      <c r="Q3910">
        <v>133148</v>
      </c>
      <c r="R3910">
        <v>44261</v>
      </c>
      <c r="S3910">
        <v>88887</v>
      </c>
      <c r="T3910">
        <v>4.3</v>
      </c>
      <c r="U3910">
        <v>12.9</v>
      </c>
      <c r="V3910">
        <v>18252</v>
      </c>
      <c r="W3910">
        <v>1.8</v>
      </c>
      <c r="X3910">
        <v>25.8</v>
      </c>
      <c r="Y3910">
        <v>61</v>
      </c>
      <c r="Z3910">
        <v>96</v>
      </c>
      <c r="AA3910">
        <v>17028</v>
      </c>
      <c r="AB3910">
        <v>0</v>
      </c>
    </row>
    <row r="3911" spans="1:28" x14ac:dyDescent="0.35">
      <c r="A3911">
        <v>2012</v>
      </c>
      <c r="B3911" t="s">
        <v>50</v>
      </c>
      <c r="C3911" t="s">
        <v>64</v>
      </c>
      <c r="D3911">
        <v>4607</v>
      </c>
      <c r="E3911">
        <v>11969</v>
      </c>
      <c r="F3911">
        <v>688706</v>
      </c>
      <c r="G3911">
        <v>690266</v>
      </c>
      <c r="H3911">
        <v>821</v>
      </c>
      <c r="I3911">
        <v>6.9</v>
      </c>
      <c r="J3911">
        <v>730</v>
      </c>
      <c r="K3911">
        <v>6.1</v>
      </c>
      <c r="L3911">
        <v>86094</v>
      </c>
      <c r="M3911">
        <v>16443</v>
      </c>
      <c r="N3911">
        <v>69651</v>
      </c>
      <c r="O3911">
        <v>2.4</v>
      </c>
      <c r="P3911">
        <v>12.5</v>
      </c>
      <c r="Q3911">
        <v>89214</v>
      </c>
      <c r="R3911">
        <v>30730</v>
      </c>
      <c r="S3911">
        <v>58484</v>
      </c>
      <c r="T3911">
        <v>4.5</v>
      </c>
      <c r="U3911">
        <v>12.9</v>
      </c>
      <c r="V3911">
        <v>-3120</v>
      </c>
      <c r="W3911">
        <v>-0.4</v>
      </c>
      <c r="X3911">
        <v>25</v>
      </c>
      <c r="Y3911">
        <v>40</v>
      </c>
      <c r="Z3911">
        <v>89</v>
      </c>
      <c r="AA3911">
        <v>12002</v>
      </c>
      <c r="AB3911">
        <v>0</v>
      </c>
    </row>
    <row r="3912" spans="1:28" x14ac:dyDescent="0.35">
      <c r="A3912">
        <v>2012</v>
      </c>
      <c r="B3912" t="s">
        <v>50</v>
      </c>
      <c r="C3912" t="s">
        <v>65</v>
      </c>
      <c r="D3912">
        <v>5308</v>
      </c>
      <c r="E3912">
        <v>17002</v>
      </c>
      <c r="F3912">
        <v>803955</v>
      </c>
      <c r="G3912">
        <v>801238</v>
      </c>
      <c r="H3912">
        <v>1158</v>
      </c>
      <c r="I3912">
        <v>6.8</v>
      </c>
      <c r="J3912">
        <v>1070</v>
      </c>
      <c r="K3912">
        <v>6.3</v>
      </c>
      <c r="L3912">
        <v>100352</v>
      </c>
      <c r="M3912">
        <v>22877</v>
      </c>
      <c r="N3912">
        <v>77475</v>
      </c>
      <c r="O3912">
        <v>2.9</v>
      </c>
      <c r="P3912">
        <v>12.5</v>
      </c>
      <c r="Q3912">
        <v>94918</v>
      </c>
      <c r="R3912">
        <v>29538</v>
      </c>
      <c r="S3912">
        <v>65380</v>
      </c>
      <c r="T3912">
        <v>3.7</v>
      </c>
      <c r="U3912">
        <v>11.8</v>
      </c>
      <c r="V3912">
        <v>5434</v>
      </c>
      <c r="W3912">
        <v>0.7</v>
      </c>
      <c r="X3912">
        <v>23.6</v>
      </c>
      <c r="Y3912">
        <v>39</v>
      </c>
      <c r="Z3912">
        <v>65</v>
      </c>
      <c r="AA3912">
        <v>11079</v>
      </c>
      <c r="AB3912">
        <v>0</v>
      </c>
    </row>
    <row r="3913" spans="1:28" x14ac:dyDescent="0.35">
      <c r="A3913">
        <v>2012</v>
      </c>
      <c r="B3913" t="s">
        <v>50</v>
      </c>
      <c r="C3913" t="s">
        <v>66</v>
      </c>
      <c r="D3913">
        <v>11979</v>
      </c>
      <c r="E3913">
        <v>49848</v>
      </c>
      <c r="F3913">
        <v>1816127</v>
      </c>
      <c r="G3913">
        <v>1806740</v>
      </c>
      <c r="H3913">
        <v>3430</v>
      </c>
      <c r="I3913">
        <v>6.9</v>
      </c>
      <c r="J3913">
        <v>2707</v>
      </c>
      <c r="K3913">
        <v>5.5</v>
      </c>
      <c r="L3913">
        <v>244082</v>
      </c>
      <c r="M3913">
        <v>60509</v>
      </c>
      <c r="N3913">
        <v>183573</v>
      </c>
      <c r="O3913">
        <v>3.3</v>
      </c>
      <c r="P3913">
        <v>13.5</v>
      </c>
      <c r="Q3913">
        <v>225308</v>
      </c>
      <c r="R3913">
        <v>58243</v>
      </c>
      <c r="S3913">
        <v>167065</v>
      </c>
      <c r="T3913">
        <v>3.2</v>
      </c>
      <c r="U3913">
        <v>12.5</v>
      </c>
      <c r="V3913">
        <v>18774</v>
      </c>
      <c r="W3913">
        <v>1</v>
      </c>
      <c r="X3913">
        <v>25</v>
      </c>
      <c r="Y3913">
        <v>54</v>
      </c>
      <c r="Z3913">
        <v>143</v>
      </c>
      <c r="AA3913">
        <v>15468</v>
      </c>
      <c r="AB3913">
        <v>0</v>
      </c>
    </row>
    <row r="3914" spans="1:28" x14ac:dyDescent="0.35">
      <c r="A3914">
        <v>2012</v>
      </c>
      <c r="B3914" t="s">
        <v>50</v>
      </c>
      <c r="C3914" t="s">
        <v>45</v>
      </c>
      <c r="D3914">
        <v>19791</v>
      </c>
      <c r="E3914">
        <v>77474</v>
      </c>
      <c r="F3914">
        <v>3025339</v>
      </c>
      <c r="G3914">
        <v>3005997</v>
      </c>
      <c r="H3914">
        <v>4674</v>
      </c>
      <c r="I3914">
        <v>6.1</v>
      </c>
      <c r="J3914">
        <v>3630</v>
      </c>
      <c r="K3914">
        <v>4.7</v>
      </c>
      <c r="L3914">
        <v>354546</v>
      </c>
      <c r="M3914">
        <v>85577</v>
      </c>
      <c r="N3914">
        <v>268969</v>
      </c>
      <c r="O3914">
        <v>2.8</v>
      </c>
      <c r="P3914">
        <v>11.8</v>
      </c>
      <c r="Q3914">
        <v>315862</v>
      </c>
      <c r="R3914">
        <v>82767</v>
      </c>
      <c r="S3914">
        <v>233095</v>
      </c>
      <c r="T3914">
        <v>2.8</v>
      </c>
      <c r="U3914">
        <v>10.5</v>
      </c>
      <c r="V3914">
        <v>38684</v>
      </c>
      <c r="W3914">
        <v>1.3</v>
      </c>
      <c r="X3914">
        <v>21</v>
      </c>
      <c r="Y3914">
        <v>88</v>
      </c>
      <c r="Z3914">
        <v>170</v>
      </c>
      <c r="AA3914">
        <v>26339</v>
      </c>
      <c r="AB3914">
        <v>0</v>
      </c>
    </row>
    <row r="3915" spans="1:28" x14ac:dyDescent="0.35">
      <c r="A3915">
        <v>2012</v>
      </c>
      <c r="B3915" t="s">
        <v>51</v>
      </c>
      <c r="C3915" t="s">
        <v>44</v>
      </c>
      <c r="D3915">
        <v>65</v>
      </c>
      <c r="E3915">
        <v>318</v>
      </c>
      <c r="F3915">
        <v>44842</v>
      </c>
      <c r="G3915">
        <v>22912</v>
      </c>
      <c r="H3915">
        <v>317</v>
      </c>
      <c r="I3915">
        <v>199.4</v>
      </c>
      <c r="J3915">
        <v>0</v>
      </c>
      <c r="K3915">
        <v>0</v>
      </c>
      <c r="L3915">
        <v>43860</v>
      </c>
      <c r="M3915">
        <v>43860</v>
      </c>
      <c r="N3915">
        <v>0</v>
      </c>
      <c r="O3915">
        <v>191.4</v>
      </c>
      <c r="P3915">
        <v>191.4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43860</v>
      </c>
      <c r="W3915">
        <v>191.4</v>
      </c>
      <c r="X3915">
        <v>0</v>
      </c>
      <c r="AB3915">
        <v>0</v>
      </c>
    </row>
    <row r="3916" spans="1:28" x14ac:dyDescent="0.35">
      <c r="A3916">
        <v>2012</v>
      </c>
      <c r="B3916" t="s">
        <v>51</v>
      </c>
      <c r="C3916" t="s">
        <v>57</v>
      </c>
      <c r="D3916">
        <v>233</v>
      </c>
      <c r="E3916">
        <v>769</v>
      </c>
      <c r="F3916">
        <v>81539</v>
      </c>
      <c r="G3916">
        <v>74275</v>
      </c>
      <c r="H3916">
        <v>72</v>
      </c>
      <c r="I3916">
        <v>9.6</v>
      </c>
      <c r="J3916">
        <v>35</v>
      </c>
      <c r="K3916">
        <v>4.7</v>
      </c>
      <c r="L3916">
        <v>28347</v>
      </c>
      <c r="M3916">
        <v>3987</v>
      </c>
      <c r="N3916">
        <v>24360</v>
      </c>
      <c r="O3916">
        <v>5.4</v>
      </c>
      <c r="P3916">
        <v>38.200000000000003</v>
      </c>
      <c r="Q3916">
        <v>13818</v>
      </c>
      <c r="R3916">
        <v>4676</v>
      </c>
      <c r="S3916">
        <v>9142</v>
      </c>
      <c r="T3916">
        <v>6.3</v>
      </c>
      <c r="U3916">
        <v>18.600000000000001</v>
      </c>
      <c r="V3916">
        <v>14529</v>
      </c>
      <c r="W3916">
        <v>19.600000000000001</v>
      </c>
      <c r="X3916">
        <v>37.200000000000003</v>
      </c>
      <c r="AB3916">
        <v>0</v>
      </c>
    </row>
    <row r="3917" spans="1:28" x14ac:dyDescent="0.35">
      <c r="A3917">
        <v>2012</v>
      </c>
      <c r="B3917" t="s">
        <v>51</v>
      </c>
      <c r="C3917" t="s">
        <v>58</v>
      </c>
      <c r="D3917">
        <v>324</v>
      </c>
      <c r="E3917">
        <v>1816</v>
      </c>
      <c r="F3917">
        <v>111182</v>
      </c>
      <c r="G3917">
        <v>105822</v>
      </c>
      <c r="H3917">
        <v>177</v>
      </c>
      <c r="I3917">
        <v>10.1</v>
      </c>
      <c r="J3917">
        <v>46</v>
      </c>
      <c r="K3917">
        <v>2.6</v>
      </c>
      <c r="L3917">
        <v>26385</v>
      </c>
      <c r="M3917">
        <v>3181</v>
      </c>
      <c r="N3917">
        <v>23204</v>
      </c>
      <c r="O3917">
        <v>3</v>
      </c>
      <c r="P3917">
        <v>24.9</v>
      </c>
      <c r="Q3917">
        <v>15665</v>
      </c>
      <c r="R3917">
        <v>5787</v>
      </c>
      <c r="S3917">
        <v>9878</v>
      </c>
      <c r="T3917">
        <v>5.5</v>
      </c>
      <c r="U3917">
        <v>14.8</v>
      </c>
      <c r="V3917">
        <v>10720</v>
      </c>
      <c r="W3917">
        <v>10.1</v>
      </c>
      <c r="X3917">
        <v>29.6</v>
      </c>
      <c r="Y3917">
        <v>5</v>
      </c>
      <c r="Z3917">
        <v>5</v>
      </c>
      <c r="AA3917">
        <v>3340</v>
      </c>
      <c r="AB3917">
        <v>0</v>
      </c>
    </row>
    <row r="3918" spans="1:28" x14ac:dyDescent="0.35">
      <c r="A3918">
        <v>2012</v>
      </c>
      <c r="B3918" t="s">
        <v>51</v>
      </c>
      <c r="C3918" t="s">
        <v>59</v>
      </c>
      <c r="D3918">
        <v>246</v>
      </c>
      <c r="E3918">
        <v>866</v>
      </c>
      <c r="F3918">
        <v>83204</v>
      </c>
      <c r="G3918">
        <v>79865</v>
      </c>
      <c r="H3918">
        <v>99</v>
      </c>
      <c r="I3918">
        <v>11.9</v>
      </c>
      <c r="J3918">
        <v>36</v>
      </c>
      <c r="K3918">
        <v>4.3</v>
      </c>
      <c r="L3918">
        <v>19558</v>
      </c>
      <c r="M3918">
        <v>4193</v>
      </c>
      <c r="N3918">
        <v>15365</v>
      </c>
      <c r="O3918">
        <v>5.3</v>
      </c>
      <c r="P3918">
        <v>24.5</v>
      </c>
      <c r="Q3918">
        <v>12880</v>
      </c>
      <c r="R3918">
        <v>5680</v>
      </c>
      <c r="S3918">
        <v>7200</v>
      </c>
      <c r="T3918">
        <v>7.1</v>
      </c>
      <c r="U3918">
        <v>16.100000000000001</v>
      </c>
      <c r="V3918">
        <v>6678</v>
      </c>
      <c r="W3918">
        <v>8.4</v>
      </c>
      <c r="X3918">
        <v>32.200000000000003</v>
      </c>
      <c r="Y3918">
        <v>4</v>
      </c>
      <c r="Z3918">
        <v>4</v>
      </c>
      <c r="AA3918">
        <v>3062</v>
      </c>
      <c r="AB3918">
        <v>0</v>
      </c>
    </row>
    <row r="3919" spans="1:28" x14ac:dyDescent="0.35">
      <c r="A3919">
        <v>2012</v>
      </c>
      <c r="B3919" t="s">
        <v>51</v>
      </c>
      <c r="C3919" t="s">
        <v>60</v>
      </c>
      <c r="D3919">
        <v>324</v>
      </c>
      <c r="E3919">
        <v>1780</v>
      </c>
      <c r="F3919">
        <v>109828</v>
      </c>
      <c r="G3919">
        <v>100232</v>
      </c>
      <c r="H3919">
        <v>259</v>
      </c>
      <c r="I3919">
        <v>15.4</v>
      </c>
      <c r="J3919">
        <v>67</v>
      </c>
      <c r="K3919">
        <v>4</v>
      </c>
      <c r="L3919">
        <v>33171</v>
      </c>
      <c r="M3919">
        <v>5151</v>
      </c>
      <c r="N3919">
        <v>28020</v>
      </c>
      <c r="O3919">
        <v>5.0999999999999996</v>
      </c>
      <c r="P3919">
        <v>33.1</v>
      </c>
      <c r="Q3919">
        <v>13979</v>
      </c>
      <c r="R3919">
        <v>4575</v>
      </c>
      <c r="S3919">
        <v>9404</v>
      </c>
      <c r="T3919">
        <v>4.5999999999999996</v>
      </c>
      <c r="U3919">
        <v>13.9</v>
      </c>
      <c r="V3919">
        <v>19192</v>
      </c>
      <c r="W3919">
        <v>19.2</v>
      </c>
      <c r="X3919">
        <v>27.8</v>
      </c>
      <c r="Y3919">
        <v>3</v>
      </c>
      <c r="Z3919">
        <v>3</v>
      </c>
      <c r="AA3919">
        <v>2015</v>
      </c>
      <c r="AB3919">
        <v>0</v>
      </c>
    </row>
    <row r="3920" spans="1:28" x14ac:dyDescent="0.35">
      <c r="A3920">
        <v>2012</v>
      </c>
      <c r="B3920" t="s">
        <v>51</v>
      </c>
      <c r="C3920" t="s">
        <v>61</v>
      </c>
      <c r="D3920">
        <v>210</v>
      </c>
      <c r="E3920">
        <v>773</v>
      </c>
      <c r="F3920">
        <v>72229</v>
      </c>
      <c r="G3920">
        <v>70473</v>
      </c>
      <c r="H3920">
        <v>83</v>
      </c>
      <c r="I3920">
        <v>11.2</v>
      </c>
      <c r="J3920">
        <v>19</v>
      </c>
      <c r="K3920">
        <v>2.6</v>
      </c>
      <c r="L3920">
        <v>13978</v>
      </c>
      <c r="M3920">
        <v>2208</v>
      </c>
      <c r="N3920">
        <v>11770</v>
      </c>
      <c r="O3920">
        <v>3.1</v>
      </c>
      <c r="P3920">
        <v>19.8</v>
      </c>
      <c r="Q3920">
        <v>10465</v>
      </c>
      <c r="R3920">
        <v>5115</v>
      </c>
      <c r="S3920">
        <v>5350</v>
      </c>
      <c r="T3920">
        <v>7.3</v>
      </c>
      <c r="U3920">
        <v>14.8</v>
      </c>
      <c r="V3920">
        <v>3513</v>
      </c>
      <c r="W3920">
        <v>5</v>
      </c>
      <c r="X3920">
        <v>29.6</v>
      </c>
      <c r="Y3920">
        <v>6</v>
      </c>
      <c r="Z3920">
        <v>6</v>
      </c>
      <c r="AB3920">
        <v>1</v>
      </c>
    </row>
    <row r="3921" spans="1:28" x14ac:dyDescent="0.35">
      <c r="A3921">
        <v>2012</v>
      </c>
      <c r="B3921" t="s">
        <v>51</v>
      </c>
      <c r="C3921" t="s">
        <v>62</v>
      </c>
      <c r="D3921">
        <v>1850</v>
      </c>
      <c r="E3921">
        <v>9069</v>
      </c>
      <c r="F3921">
        <v>625013</v>
      </c>
      <c r="G3921">
        <v>610579</v>
      </c>
      <c r="H3921">
        <v>718</v>
      </c>
      <c r="I3921">
        <v>7.9</v>
      </c>
      <c r="J3921">
        <v>704</v>
      </c>
      <c r="K3921">
        <v>7.8</v>
      </c>
      <c r="L3921">
        <v>100751</v>
      </c>
      <c r="M3921">
        <v>19963</v>
      </c>
      <c r="N3921">
        <v>80788</v>
      </c>
      <c r="O3921">
        <v>3.3</v>
      </c>
      <c r="P3921">
        <v>16.5</v>
      </c>
      <c r="Q3921">
        <v>71882</v>
      </c>
      <c r="R3921">
        <v>22209</v>
      </c>
      <c r="S3921">
        <v>49673</v>
      </c>
      <c r="T3921">
        <v>3.6</v>
      </c>
      <c r="U3921">
        <v>11.8</v>
      </c>
      <c r="V3921">
        <v>28869</v>
      </c>
      <c r="W3921">
        <v>4.7</v>
      </c>
      <c r="X3921">
        <v>23.6</v>
      </c>
      <c r="Y3921">
        <v>9</v>
      </c>
      <c r="Z3921">
        <v>9</v>
      </c>
      <c r="AA3921">
        <v>6079</v>
      </c>
      <c r="AB3921">
        <v>0</v>
      </c>
    </row>
    <row r="3922" spans="1:28" x14ac:dyDescent="0.35">
      <c r="A3922">
        <v>2012</v>
      </c>
      <c r="B3922" t="s">
        <v>51</v>
      </c>
      <c r="C3922" t="s">
        <v>63</v>
      </c>
      <c r="D3922">
        <v>1706</v>
      </c>
      <c r="E3922">
        <v>9573</v>
      </c>
      <c r="F3922">
        <v>567385</v>
      </c>
      <c r="G3922">
        <v>561850</v>
      </c>
      <c r="H3922">
        <v>682</v>
      </c>
      <c r="I3922">
        <v>7.3</v>
      </c>
      <c r="J3922">
        <v>325</v>
      </c>
      <c r="K3922">
        <v>3.5</v>
      </c>
      <c r="L3922">
        <v>74026</v>
      </c>
      <c r="M3922">
        <v>16924</v>
      </c>
      <c r="N3922">
        <v>57102</v>
      </c>
      <c r="O3922">
        <v>3</v>
      </c>
      <c r="P3922">
        <v>13.2</v>
      </c>
      <c r="Q3922">
        <v>62955</v>
      </c>
      <c r="R3922">
        <v>16265</v>
      </c>
      <c r="S3922">
        <v>46690</v>
      </c>
      <c r="T3922">
        <v>2.9</v>
      </c>
      <c r="U3922">
        <v>11.2</v>
      </c>
      <c r="V3922">
        <v>11071</v>
      </c>
      <c r="W3922">
        <v>2</v>
      </c>
      <c r="X3922">
        <v>22.4</v>
      </c>
      <c r="Y3922">
        <v>5</v>
      </c>
      <c r="Z3922">
        <v>10</v>
      </c>
      <c r="AA3922">
        <v>3289</v>
      </c>
      <c r="AB3922">
        <v>0</v>
      </c>
    </row>
    <row r="3923" spans="1:28" x14ac:dyDescent="0.35">
      <c r="A3923">
        <v>2012</v>
      </c>
      <c r="B3923" t="s">
        <v>51</v>
      </c>
      <c r="C3923" t="s">
        <v>64</v>
      </c>
      <c r="D3923">
        <v>1217</v>
      </c>
      <c r="E3923">
        <v>7590</v>
      </c>
      <c r="F3923">
        <v>409846</v>
      </c>
      <c r="G3923">
        <v>407195</v>
      </c>
      <c r="H3923">
        <v>328</v>
      </c>
      <c r="I3923">
        <v>4.3</v>
      </c>
      <c r="J3923">
        <v>255</v>
      </c>
      <c r="K3923">
        <v>3.4</v>
      </c>
      <c r="L3923">
        <v>50534</v>
      </c>
      <c r="M3923">
        <v>9612</v>
      </c>
      <c r="N3923">
        <v>40922</v>
      </c>
      <c r="O3923">
        <v>2.4</v>
      </c>
      <c r="P3923">
        <v>12.4</v>
      </c>
      <c r="Q3923">
        <v>45232</v>
      </c>
      <c r="R3923">
        <v>12025</v>
      </c>
      <c r="S3923">
        <v>33207</v>
      </c>
      <c r="T3923">
        <v>3</v>
      </c>
      <c r="U3923">
        <v>11.1</v>
      </c>
      <c r="V3923">
        <v>5302</v>
      </c>
      <c r="W3923">
        <v>1.3</v>
      </c>
      <c r="X3923">
        <v>22.2</v>
      </c>
      <c r="Y3923">
        <v>8</v>
      </c>
      <c r="Z3923">
        <v>22</v>
      </c>
      <c r="AB3923">
        <v>1</v>
      </c>
    </row>
    <row r="3924" spans="1:28" x14ac:dyDescent="0.35">
      <c r="A3924">
        <v>2012</v>
      </c>
      <c r="B3924" t="s">
        <v>51</v>
      </c>
      <c r="C3924" t="s">
        <v>65</v>
      </c>
      <c r="D3924">
        <v>1609</v>
      </c>
      <c r="E3924">
        <v>11325</v>
      </c>
      <c r="F3924">
        <v>546335</v>
      </c>
      <c r="G3924">
        <v>540844</v>
      </c>
      <c r="H3924">
        <v>631</v>
      </c>
      <c r="I3924">
        <v>5.6</v>
      </c>
      <c r="J3924">
        <v>543</v>
      </c>
      <c r="K3924">
        <v>4.8</v>
      </c>
      <c r="L3924">
        <v>65042</v>
      </c>
      <c r="M3924">
        <v>11395</v>
      </c>
      <c r="N3924">
        <v>53647</v>
      </c>
      <c r="O3924">
        <v>2.1</v>
      </c>
      <c r="P3924">
        <v>12</v>
      </c>
      <c r="Q3924">
        <v>54060</v>
      </c>
      <c r="R3924">
        <v>14564</v>
      </c>
      <c r="S3924">
        <v>39496</v>
      </c>
      <c r="T3924">
        <v>2.7</v>
      </c>
      <c r="U3924">
        <v>10</v>
      </c>
      <c r="V3924">
        <v>10982</v>
      </c>
      <c r="W3924">
        <v>2</v>
      </c>
      <c r="X3924">
        <v>20</v>
      </c>
      <c r="Y3924">
        <v>9</v>
      </c>
      <c r="Z3924">
        <v>28</v>
      </c>
      <c r="AB3924">
        <v>1</v>
      </c>
    </row>
    <row r="3925" spans="1:28" x14ac:dyDescent="0.35">
      <c r="A3925">
        <v>2012</v>
      </c>
      <c r="B3925" t="s">
        <v>51</v>
      </c>
      <c r="C3925" t="s">
        <v>66</v>
      </c>
      <c r="D3925">
        <v>3987</v>
      </c>
      <c r="E3925">
        <v>35436</v>
      </c>
      <c r="F3925">
        <v>1340777</v>
      </c>
      <c r="G3925">
        <v>1324797</v>
      </c>
      <c r="H3925">
        <v>1746</v>
      </c>
      <c r="I3925">
        <v>5</v>
      </c>
      <c r="J3925">
        <v>1172</v>
      </c>
      <c r="K3925">
        <v>3.3</v>
      </c>
      <c r="L3925">
        <v>162858</v>
      </c>
      <c r="M3925">
        <v>32449</v>
      </c>
      <c r="N3925">
        <v>130409</v>
      </c>
      <c r="O3925">
        <v>2.4</v>
      </c>
      <c r="P3925">
        <v>12.3</v>
      </c>
      <c r="Q3925">
        <v>130897</v>
      </c>
      <c r="R3925">
        <v>30211</v>
      </c>
      <c r="S3925">
        <v>100686</v>
      </c>
      <c r="T3925">
        <v>2.2999999999999998</v>
      </c>
      <c r="U3925">
        <v>9.9</v>
      </c>
      <c r="V3925">
        <v>31961</v>
      </c>
      <c r="W3925">
        <v>2.4</v>
      </c>
      <c r="X3925">
        <v>19.8</v>
      </c>
      <c r="Y3925">
        <v>8</v>
      </c>
      <c r="Z3925">
        <v>46</v>
      </c>
      <c r="AA3925">
        <v>5091</v>
      </c>
      <c r="AB3925">
        <v>0</v>
      </c>
    </row>
    <row r="3926" spans="1:28" x14ac:dyDescent="0.35">
      <c r="A3926">
        <v>2012</v>
      </c>
      <c r="B3926" t="s">
        <v>51</v>
      </c>
      <c r="C3926" t="s">
        <v>45</v>
      </c>
      <c r="D3926">
        <v>7158</v>
      </c>
      <c r="E3926">
        <v>58828</v>
      </c>
      <c r="F3926">
        <v>2407318</v>
      </c>
      <c r="G3926">
        <v>2378150</v>
      </c>
      <c r="H3926">
        <v>2625</v>
      </c>
      <c r="I3926">
        <v>4.5</v>
      </c>
      <c r="J3926">
        <v>1246</v>
      </c>
      <c r="K3926">
        <v>2.1</v>
      </c>
      <c r="L3926">
        <v>253799</v>
      </c>
      <c r="M3926">
        <v>46456</v>
      </c>
      <c r="N3926">
        <v>207343</v>
      </c>
      <c r="O3926">
        <v>2</v>
      </c>
      <c r="P3926">
        <v>10.7</v>
      </c>
      <c r="Q3926">
        <v>195463</v>
      </c>
      <c r="R3926">
        <v>35401</v>
      </c>
      <c r="S3926">
        <v>160062</v>
      </c>
      <c r="T3926">
        <v>1.5</v>
      </c>
      <c r="U3926">
        <v>8.1999999999999993</v>
      </c>
      <c r="V3926">
        <v>58336</v>
      </c>
      <c r="W3926">
        <v>2.5</v>
      </c>
      <c r="X3926">
        <v>16.399999999999999</v>
      </c>
      <c r="Y3926">
        <v>10</v>
      </c>
      <c r="Z3926">
        <v>29</v>
      </c>
      <c r="AA3926">
        <v>7020</v>
      </c>
      <c r="AB3926">
        <v>0</v>
      </c>
    </row>
    <row r="3927" spans="1:28" x14ac:dyDescent="0.35">
      <c r="A3927">
        <v>2012</v>
      </c>
      <c r="B3927" t="s">
        <v>52</v>
      </c>
      <c r="C3927" t="s">
        <v>44</v>
      </c>
      <c r="D3927">
        <v>22</v>
      </c>
      <c r="E3927">
        <v>46</v>
      </c>
      <c r="F3927">
        <v>30447</v>
      </c>
      <c r="G3927">
        <v>15224</v>
      </c>
      <c r="H3927">
        <v>46</v>
      </c>
      <c r="I3927">
        <v>200</v>
      </c>
      <c r="J3927">
        <v>0</v>
      </c>
      <c r="K3927">
        <v>0</v>
      </c>
      <c r="L3927">
        <v>30447</v>
      </c>
      <c r="M3927">
        <v>30447</v>
      </c>
      <c r="N3927">
        <v>0</v>
      </c>
      <c r="O3927">
        <v>200</v>
      </c>
      <c r="P3927">
        <v>200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30447</v>
      </c>
      <c r="W3927">
        <v>200</v>
      </c>
      <c r="X3927">
        <v>0</v>
      </c>
      <c r="AB3927">
        <v>0</v>
      </c>
    </row>
    <row r="3928" spans="1:28" x14ac:dyDescent="0.35">
      <c r="A3928">
        <v>2012</v>
      </c>
      <c r="B3928" t="s">
        <v>52</v>
      </c>
      <c r="C3928" t="s">
        <v>57</v>
      </c>
      <c r="D3928">
        <v>93</v>
      </c>
      <c r="E3928">
        <v>622</v>
      </c>
      <c r="F3928">
        <v>64662</v>
      </c>
      <c r="G3928">
        <v>60515</v>
      </c>
      <c r="H3928">
        <v>98</v>
      </c>
      <c r="I3928">
        <v>16.899999999999999</v>
      </c>
      <c r="J3928">
        <v>13</v>
      </c>
      <c r="K3928">
        <v>2.2000000000000002</v>
      </c>
      <c r="L3928">
        <v>17815</v>
      </c>
      <c r="M3928">
        <v>2331</v>
      </c>
      <c r="N3928">
        <v>15484</v>
      </c>
      <c r="O3928">
        <v>3.9</v>
      </c>
      <c r="P3928">
        <v>29.4</v>
      </c>
      <c r="Q3928">
        <v>9520</v>
      </c>
      <c r="R3928">
        <v>730</v>
      </c>
      <c r="S3928">
        <v>8790</v>
      </c>
      <c r="T3928">
        <v>1.2</v>
      </c>
      <c r="U3928">
        <v>15.7</v>
      </c>
      <c r="V3928">
        <v>8295</v>
      </c>
      <c r="W3928">
        <v>13.7</v>
      </c>
      <c r="X3928">
        <v>31.4</v>
      </c>
      <c r="AB3928">
        <v>0</v>
      </c>
    </row>
    <row r="3929" spans="1:28" x14ac:dyDescent="0.35">
      <c r="A3929">
        <v>2012</v>
      </c>
      <c r="B3929" t="s">
        <v>52</v>
      </c>
      <c r="C3929" t="s">
        <v>58</v>
      </c>
      <c r="D3929">
        <v>119</v>
      </c>
      <c r="E3929">
        <v>998</v>
      </c>
      <c r="F3929">
        <v>78390</v>
      </c>
      <c r="G3929">
        <v>74687</v>
      </c>
      <c r="H3929">
        <v>81</v>
      </c>
      <c r="I3929">
        <v>8.3000000000000007</v>
      </c>
      <c r="J3929">
        <v>32</v>
      </c>
      <c r="K3929">
        <v>3.3</v>
      </c>
      <c r="L3929">
        <v>22504</v>
      </c>
      <c r="M3929">
        <v>3514</v>
      </c>
      <c r="N3929">
        <v>18990</v>
      </c>
      <c r="O3929">
        <v>4.7</v>
      </c>
      <c r="P3929">
        <v>30.1</v>
      </c>
      <c r="Q3929">
        <v>15097</v>
      </c>
      <c r="R3929">
        <v>7278</v>
      </c>
      <c r="S3929">
        <v>7819</v>
      </c>
      <c r="T3929">
        <v>9.6999999999999993</v>
      </c>
      <c r="U3929">
        <v>20.2</v>
      </c>
      <c r="V3929">
        <v>7407</v>
      </c>
      <c r="W3929">
        <v>9.9</v>
      </c>
      <c r="X3929">
        <v>40.4</v>
      </c>
      <c r="Y3929">
        <v>3</v>
      </c>
      <c r="Z3929">
        <v>3</v>
      </c>
      <c r="AB3929">
        <v>1</v>
      </c>
    </row>
    <row r="3930" spans="1:28" x14ac:dyDescent="0.35">
      <c r="A3930">
        <v>2012</v>
      </c>
      <c r="B3930" t="s">
        <v>52</v>
      </c>
      <c r="C3930" t="s">
        <v>59</v>
      </c>
      <c r="D3930">
        <v>92</v>
      </c>
      <c r="E3930">
        <v>347</v>
      </c>
      <c r="F3930">
        <v>61848</v>
      </c>
      <c r="G3930">
        <v>57929</v>
      </c>
      <c r="H3930">
        <v>13</v>
      </c>
      <c r="I3930">
        <v>3.7</v>
      </c>
      <c r="J3930">
        <v>13</v>
      </c>
      <c r="K3930">
        <v>3.7</v>
      </c>
      <c r="L3930">
        <v>15835</v>
      </c>
      <c r="M3930">
        <v>906</v>
      </c>
      <c r="N3930">
        <v>14929</v>
      </c>
      <c r="O3930">
        <v>1.6</v>
      </c>
      <c r="P3930">
        <v>27.3</v>
      </c>
      <c r="Q3930">
        <v>7997</v>
      </c>
      <c r="R3930">
        <v>5533</v>
      </c>
      <c r="S3930">
        <v>2464</v>
      </c>
      <c r="T3930">
        <v>9.6</v>
      </c>
      <c r="U3930">
        <v>13.8</v>
      </c>
      <c r="V3930">
        <v>7838</v>
      </c>
      <c r="W3930">
        <v>13.5</v>
      </c>
      <c r="X3930">
        <v>27.6</v>
      </c>
      <c r="Y3930">
        <v>3</v>
      </c>
      <c r="Z3930">
        <v>3</v>
      </c>
      <c r="AA3930">
        <v>4886</v>
      </c>
      <c r="AB3930">
        <v>0</v>
      </c>
    </row>
    <row r="3931" spans="1:28" x14ac:dyDescent="0.35">
      <c r="A3931">
        <v>2012</v>
      </c>
      <c r="B3931" t="s">
        <v>52</v>
      </c>
      <c r="C3931" t="s">
        <v>60</v>
      </c>
      <c r="D3931">
        <v>117</v>
      </c>
      <c r="E3931">
        <v>536</v>
      </c>
      <c r="F3931">
        <v>82997</v>
      </c>
      <c r="G3931">
        <v>75753</v>
      </c>
      <c r="H3931">
        <v>60</v>
      </c>
      <c r="I3931">
        <v>11.7</v>
      </c>
      <c r="J3931">
        <v>18</v>
      </c>
      <c r="K3931">
        <v>3.5</v>
      </c>
      <c r="L3931">
        <v>27046</v>
      </c>
      <c r="M3931">
        <v>6037</v>
      </c>
      <c r="N3931">
        <v>21009</v>
      </c>
      <c r="O3931">
        <v>8</v>
      </c>
      <c r="P3931">
        <v>35.700000000000003</v>
      </c>
      <c r="Q3931">
        <v>12557</v>
      </c>
      <c r="R3931">
        <v>6629</v>
      </c>
      <c r="S3931">
        <v>5928</v>
      </c>
      <c r="T3931">
        <v>8.8000000000000007</v>
      </c>
      <c r="U3931">
        <v>16.600000000000001</v>
      </c>
      <c r="V3931">
        <v>14489</v>
      </c>
      <c r="W3931">
        <v>19.100000000000001</v>
      </c>
      <c r="X3931">
        <v>33.200000000000003</v>
      </c>
      <c r="Y3931">
        <v>4</v>
      </c>
      <c r="Z3931">
        <v>4</v>
      </c>
      <c r="AB3931">
        <v>1</v>
      </c>
    </row>
    <row r="3932" spans="1:28" x14ac:dyDescent="0.35">
      <c r="A3932">
        <v>2012</v>
      </c>
      <c r="B3932" t="s">
        <v>52</v>
      </c>
      <c r="C3932" t="s">
        <v>61</v>
      </c>
      <c r="D3932">
        <v>81</v>
      </c>
      <c r="E3932">
        <v>460</v>
      </c>
      <c r="F3932">
        <v>55301</v>
      </c>
      <c r="G3932">
        <v>52473</v>
      </c>
      <c r="H3932">
        <v>14</v>
      </c>
      <c r="I3932">
        <v>3.1</v>
      </c>
      <c r="J3932">
        <v>12</v>
      </c>
      <c r="K3932">
        <v>2.6</v>
      </c>
      <c r="L3932">
        <v>10834</v>
      </c>
      <c r="M3932">
        <v>698</v>
      </c>
      <c r="N3932">
        <v>10136</v>
      </c>
      <c r="O3932">
        <v>1.3</v>
      </c>
      <c r="P3932">
        <v>20.6</v>
      </c>
      <c r="Q3932">
        <v>5177</v>
      </c>
      <c r="R3932">
        <v>346</v>
      </c>
      <c r="S3932">
        <v>4831</v>
      </c>
      <c r="T3932">
        <v>0.7</v>
      </c>
      <c r="U3932">
        <v>9.9</v>
      </c>
      <c r="V3932">
        <v>5657</v>
      </c>
      <c r="W3932">
        <v>10.7</v>
      </c>
      <c r="X3932">
        <v>19.8</v>
      </c>
      <c r="AB3932">
        <v>0</v>
      </c>
    </row>
    <row r="3933" spans="1:28" x14ac:dyDescent="0.35">
      <c r="A3933">
        <v>2012</v>
      </c>
      <c r="B3933" t="s">
        <v>52</v>
      </c>
      <c r="C3933" t="s">
        <v>62</v>
      </c>
      <c r="D3933">
        <v>727</v>
      </c>
      <c r="E3933">
        <v>7110</v>
      </c>
      <c r="F3933">
        <v>484270</v>
      </c>
      <c r="G3933">
        <v>470847</v>
      </c>
      <c r="H3933">
        <v>504</v>
      </c>
      <c r="I3933">
        <v>7.2</v>
      </c>
      <c r="J3933">
        <v>349</v>
      </c>
      <c r="K3933">
        <v>5</v>
      </c>
      <c r="L3933">
        <v>81149</v>
      </c>
      <c r="M3933">
        <v>15727</v>
      </c>
      <c r="N3933">
        <v>65422</v>
      </c>
      <c r="O3933">
        <v>3.3</v>
      </c>
      <c r="P3933">
        <v>17.2</v>
      </c>
      <c r="Q3933">
        <v>54302</v>
      </c>
      <c r="R3933">
        <v>12795</v>
      </c>
      <c r="S3933">
        <v>41507</v>
      </c>
      <c r="T3933">
        <v>2.7</v>
      </c>
      <c r="U3933">
        <v>11.5</v>
      </c>
      <c r="V3933">
        <v>26847</v>
      </c>
      <c r="W3933">
        <v>5.7</v>
      </c>
      <c r="X3933">
        <v>23</v>
      </c>
      <c r="Y3933">
        <v>3</v>
      </c>
      <c r="Z3933">
        <v>3</v>
      </c>
      <c r="AA3933">
        <v>4202</v>
      </c>
      <c r="AB3933">
        <v>0</v>
      </c>
    </row>
    <row r="3934" spans="1:28" x14ac:dyDescent="0.35">
      <c r="A3934">
        <v>2012</v>
      </c>
      <c r="B3934" t="s">
        <v>52</v>
      </c>
      <c r="C3934" t="s">
        <v>63</v>
      </c>
      <c r="D3934">
        <v>797</v>
      </c>
      <c r="E3934">
        <v>9641</v>
      </c>
      <c r="F3934">
        <v>533491</v>
      </c>
      <c r="G3934">
        <v>519787</v>
      </c>
      <c r="H3934">
        <v>686</v>
      </c>
      <c r="I3934">
        <v>7.2</v>
      </c>
      <c r="J3934">
        <v>338</v>
      </c>
      <c r="K3934">
        <v>3.6</v>
      </c>
      <c r="L3934">
        <v>77756</v>
      </c>
      <c r="M3934">
        <v>12498</v>
      </c>
      <c r="N3934">
        <v>65258</v>
      </c>
      <c r="O3934">
        <v>2.4</v>
      </c>
      <c r="P3934">
        <v>15</v>
      </c>
      <c r="Q3934">
        <v>50347</v>
      </c>
      <c r="R3934">
        <v>9214</v>
      </c>
      <c r="S3934">
        <v>41133</v>
      </c>
      <c r="T3934">
        <v>1.8</v>
      </c>
      <c r="U3934">
        <v>9.6999999999999993</v>
      </c>
      <c r="V3934">
        <v>27409</v>
      </c>
      <c r="W3934">
        <v>5.3</v>
      </c>
      <c r="X3934">
        <v>19.399999999999999</v>
      </c>
      <c r="Y3934">
        <v>2</v>
      </c>
      <c r="Z3934">
        <v>2</v>
      </c>
      <c r="AB3934">
        <v>1</v>
      </c>
    </row>
    <row r="3935" spans="1:28" x14ac:dyDescent="0.35">
      <c r="A3935">
        <v>2012</v>
      </c>
      <c r="B3935" t="s">
        <v>52</v>
      </c>
      <c r="C3935" t="s">
        <v>64</v>
      </c>
      <c r="D3935">
        <v>549</v>
      </c>
      <c r="E3935">
        <v>6400</v>
      </c>
      <c r="F3935">
        <v>368450</v>
      </c>
      <c r="G3935">
        <v>362124</v>
      </c>
      <c r="H3935">
        <v>349</v>
      </c>
      <c r="I3935">
        <v>5.6</v>
      </c>
      <c r="J3935">
        <v>123</v>
      </c>
      <c r="K3935">
        <v>2</v>
      </c>
      <c r="L3935">
        <v>44586</v>
      </c>
      <c r="M3935">
        <v>6858</v>
      </c>
      <c r="N3935">
        <v>37728</v>
      </c>
      <c r="O3935">
        <v>1.9</v>
      </c>
      <c r="P3935">
        <v>12.3</v>
      </c>
      <c r="Q3935">
        <v>31933</v>
      </c>
      <c r="R3935">
        <v>7229</v>
      </c>
      <c r="S3935">
        <v>24704</v>
      </c>
      <c r="T3935">
        <v>2</v>
      </c>
      <c r="U3935">
        <v>8.8000000000000007</v>
      </c>
      <c r="V3935">
        <v>12653</v>
      </c>
      <c r="W3935">
        <v>3.5</v>
      </c>
      <c r="X3935">
        <v>17.600000000000001</v>
      </c>
      <c r="Y3935">
        <v>2</v>
      </c>
      <c r="Z3935">
        <v>2</v>
      </c>
      <c r="AB3935">
        <v>1</v>
      </c>
    </row>
    <row r="3936" spans="1:28" x14ac:dyDescent="0.35">
      <c r="A3936">
        <v>2012</v>
      </c>
      <c r="B3936" t="s">
        <v>52</v>
      </c>
      <c r="C3936" t="s">
        <v>65</v>
      </c>
      <c r="D3936">
        <v>779</v>
      </c>
      <c r="E3936">
        <v>10483</v>
      </c>
      <c r="F3936">
        <v>516967</v>
      </c>
      <c r="G3936">
        <v>510715</v>
      </c>
      <c r="H3936">
        <v>639</v>
      </c>
      <c r="I3936">
        <v>6.2</v>
      </c>
      <c r="J3936">
        <v>242</v>
      </c>
      <c r="K3936">
        <v>2.4</v>
      </c>
      <c r="L3936">
        <v>62759</v>
      </c>
      <c r="M3936">
        <v>9474</v>
      </c>
      <c r="N3936">
        <v>53285</v>
      </c>
      <c r="O3936">
        <v>1.9</v>
      </c>
      <c r="P3936">
        <v>12.3</v>
      </c>
      <c r="Q3936">
        <v>50255</v>
      </c>
      <c r="R3936">
        <v>10885</v>
      </c>
      <c r="S3936">
        <v>39370</v>
      </c>
      <c r="T3936">
        <v>2.1</v>
      </c>
      <c r="U3936">
        <v>9.8000000000000007</v>
      </c>
      <c r="V3936">
        <v>12504</v>
      </c>
      <c r="W3936">
        <v>2.5</v>
      </c>
      <c r="X3936">
        <v>19.600000000000001</v>
      </c>
      <c r="Y3936">
        <v>2</v>
      </c>
      <c r="Z3936">
        <v>2</v>
      </c>
      <c r="AB3936">
        <v>1</v>
      </c>
    </row>
    <row r="3937" spans="1:28" x14ac:dyDescent="0.35">
      <c r="A3937">
        <v>2012</v>
      </c>
      <c r="B3937" t="s">
        <v>52</v>
      </c>
      <c r="C3937" t="s">
        <v>66</v>
      </c>
      <c r="D3937">
        <v>1896</v>
      </c>
      <c r="E3937">
        <v>30225</v>
      </c>
      <c r="F3937">
        <v>1234396</v>
      </c>
      <c r="G3937">
        <v>1213230</v>
      </c>
      <c r="H3937">
        <v>1612</v>
      </c>
      <c r="I3937">
        <v>5.4</v>
      </c>
      <c r="J3937">
        <v>894</v>
      </c>
      <c r="K3937">
        <v>3</v>
      </c>
      <c r="L3937">
        <v>149848</v>
      </c>
      <c r="M3937">
        <v>29192</v>
      </c>
      <c r="N3937">
        <v>120656</v>
      </c>
      <c r="O3937">
        <v>2.4</v>
      </c>
      <c r="P3937">
        <v>12.4</v>
      </c>
      <c r="Q3937">
        <v>107515</v>
      </c>
      <c r="R3937">
        <v>19598</v>
      </c>
      <c r="S3937">
        <v>87917</v>
      </c>
      <c r="T3937">
        <v>1.6</v>
      </c>
      <c r="U3937">
        <v>8.9</v>
      </c>
      <c r="V3937">
        <v>42333</v>
      </c>
      <c r="W3937">
        <v>3.5</v>
      </c>
      <c r="X3937">
        <v>17.8</v>
      </c>
      <c r="Y3937">
        <v>1</v>
      </c>
      <c r="Z3937">
        <v>39</v>
      </c>
      <c r="AB3937">
        <v>1</v>
      </c>
    </row>
    <row r="3938" spans="1:28" x14ac:dyDescent="0.35">
      <c r="A3938">
        <v>2012</v>
      </c>
      <c r="B3938" t="s">
        <v>52</v>
      </c>
      <c r="C3938" t="s">
        <v>45</v>
      </c>
      <c r="D3938">
        <v>4091</v>
      </c>
      <c r="E3938">
        <v>54817</v>
      </c>
      <c r="F3938">
        <v>2706889</v>
      </c>
      <c r="G3938">
        <v>2673281</v>
      </c>
      <c r="H3938">
        <v>2131</v>
      </c>
      <c r="I3938">
        <v>3.9</v>
      </c>
      <c r="J3938">
        <v>2015</v>
      </c>
      <c r="K3938">
        <v>3.7</v>
      </c>
      <c r="L3938">
        <v>279528</v>
      </c>
      <c r="M3938">
        <v>46317</v>
      </c>
      <c r="N3938">
        <v>233211</v>
      </c>
      <c r="O3938">
        <v>1.7</v>
      </c>
      <c r="P3938">
        <v>10.5</v>
      </c>
      <c r="Q3938">
        <v>212312</v>
      </c>
      <c r="R3938">
        <v>36584</v>
      </c>
      <c r="S3938">
        <v>175728</v>
      </c>
      <c r="T3938">
        <v>1.4</v>
      </c>
      <c r="U3938">
        <v>7.9</v>
      </c>
      <c r="V3938">
        <v>67216</v>
      </c>
      <c r="W3938">
        <v>2.6</v>
      </c>
      <c r="X3938">
        <v>15.8</v>
      </c>
      <c r="Y3938">
        <v>3</v>
      </c>
      <c r="Z3938">
        <v>3</v>
      </c>
      <c r="AB3938">
        <v>1</v>
      </c>
    </row>
    <row r="3939" spans="1:28" x14ac:dyDescent="0.35">
      <c r="A3939">
        <v>2012</v>
      </c>
      <c r="B3939" t="s">
        <v>53</v>
      </c>
      <c r="C3939" t="s">
        <v>44</v>
      </c>
      <c r="D3939">
        <v>8</v>
      </c>
      <c r="E3939">
        <v>9</v>
      </c>
      <c r="H3939">
        <v>8</v>
      </c>
      <c r="I3939">
        <v>177.8</v>
      </c>
      <c r="J3939">
        <v>0</v>
      </c>
      <c r="K3939">
        <v>0</v>
      </c>
      <c r="AB3939">
        <v>1</v>
      </c>
    </row>
    <row r="3940" spans="1:28" x14ac:dyDescent="0.35">
      <c r="A3940">
        <v>2012</v>
      </c>
      <c r="B3940" t="s">
        <v>53</v>
      </c>
      <c r="C3940" t="s">
        <v>57</v>
      </c>
      <c r="D3940">
        <v>44</v>
      </c>
      <c r="E3940">
        <v>85</v>
      </c>
      <c r="F3940">
        <v>56521</v>
      </c>
      <c r="G3940">
        <v>49155</v>
      </c>
      <c r="H3940">
        <v>6</v>
      </c>
      <c r="I3940">
        <v>7.2</v>
      </c>
      <c r="J3940">
        <v>3</v>
      </c>
      <c r="K3940">
        <v>3.6</v>
      </c>
      <c r="L3940">
        <v>20771</v>
      </c>
      <c r="P3940">
        <v>42.3</v>
      </c>
      <c r="Q3940">
        <v>6038</v>
      </c>
      <c r="S3940">
        <v>5870</v>
      </c>
      <c r="U3940">
        <v>12.3</v>
      </c>
      <c r="V3940">
        <v>14733</v>
      </c>
      <c r="W3940">
        <v>30</v>
      </c>
      <c r="X3940">
        <v>24.6</v>
      </c>
      <c r="AB3940">
        <v>1</v>
      </c>
    </row>
    <row r="3941" spans="1:28" x14ac:dyDescent="0.35">
      <c r="A3941">
        <v>2012</v>
      </c>
      <c r="B3941" t="s">
        <v>53</v>
      </c>
      <c r="C3941" t="s">
        <v>58</v>
      </c>
      <c r="D3941">
        <v>57</v>
      </c>
      <c r="E3941">
        <v>595</v>
      </c>
      <c r="F3941">
        <v>74773</v>
      </c>
      <c r="G3941">
        <v>71239</v>
      </c>
      <c r="H3941">
        <v>86</v>
      </c>
      <c r="I3941">
        <v>15.5</v>
      </c>
      <c r="J3941">
        <v>7</v>
      </c>
      <c r="K3941">
        <v>1.3</v>
      </c>
      <c r="L3941">
        <v>21204</v>
      </c>
      <c r="M3941">
        <v>2431</v>
      </c>
      <c r="N3941">
        <v>18773</v>
      </c>
      <c r="O3941">
        <v>3.4</v>
      </c>
      <c r="P3941">
        <v>29.8</v>
      </c>
      <c r="Q3941">
        <v>14135</v>
      </c>
      <c r="R3941">
        <v>9860</v>
      </c>
      <c r="S3941">
        <v>4275</v>
      </c>
      <c r="T3941">
        <v>13.8</v>
      </c>
      <c r="U3941">
        <v>19.8</v>
      </c>
      <c r="V3941">
        <v>7069</v>
      </c>
      <c r="W3941">
        <v>10</v>
      </c>
      <c r="X3941">
        <v>39.6</v>
      </c>
      <c r="Y3941">
        <v>2</v>
      </c>
      <c r="Z3941">
        <v>2</v>
      </c>
      <c r="AB3941">
        <v>1</v>
      </c>
    </row>
    <row r="3942" spans="1:28" x14ac:dyDescent="0.35">
      <c r="A3942">
        <v>2012</v>
      </c>
      <c r="B3942" t="s">
        <v>53</v>
      </c>
      <c r="C3942" t="s">
        <v>59</v>
      </c>
      <c r="D3942">
        <v>56</v>
      </c>
      <c r="E3942">
        <v>361</v>
      </c>
      <c r="F3942">
        <v>69006</v>
      </c>
      <c r="G3942">
        <v>66407</v>
      </c>
      <c r="H3942">
        <v>20</v>
      </c>
      <c r="I3942">
        <v>5.7</v>
      </c>
      <c r="J3942">
        <v>4</v>
      </c>
      <c r="K3942">
        <v>1.1000000000000001</v>
      </c>
      <c r="L3942">
        <v>12691</v>
      </c>
      <c r="P3942">
        <v>19.100000000000001</v>
      </c>
      <c r="Q3942">
        <v>7492</v>
      </c>
      <c r="R3942">
        <v>124</v>
      </c>
      <c r="S3942">
        <v>7368</v>
      </c>
      <c r="T3942">
        <v>0.2</v>
      </c>
      <c r="U3942">
        <v>11.3</v>
      </c>
      <c r="V3942">
        <v>5199</v>
      </c>
      <c r="W3942">
        <v>7.8</v>
      </c>
      <c r="X3942">
        <v>22.6</v>
      </c>
      <c r="AB3942">
        <v>1</v>
      </c>
    </row>
    <row r="3943" spans="1:28" x14ac:dyDescent="0.35">
      <c r="A3943">
        <v>2012</v>
      </c>
      <c r="B3943" t="s">
        <v>53</v>
      </c>
      <c r="C3943" t="s">
        <v>60</v>
      </c>
      <c r="D3943">
        <v>46</v>
      </c>
      <c r="E3943">
        <v>547</v>
      </c>
      <c r="F3943">
        <v>51658</v>
      </c>
      <c r="G3943">
        <v>48277</v>
      </c>
      <c r="H3943">
        <v>69</v>
      </c>
      <c r="I3943">
        <v>13.4</v>
      </c>
      <c r="J3943">
        <v>5</v>
      </c>
      <c r="K3943">
        <v>1</v>
      </c>
      <c r="L3943">
        <v>12843</v>
      </c>
      <c r="M3943">
        <v>6169</v>
      </c>
      <c r="N3943">
        <v>6674</v>
      </c>
      <c r="O3943">
        <v>12.8</v>
      </c>
      <c r="P3943">
        <v>26.6</v>
      </c>
      <c r="Q3943">
        <v>6081</v>
      </c>
      <c r="S3943">
        <v>2836</v>
      </c>
      <c r="U3943">
        <v>12.6</v>
      </c>
      <c r="V3943">
        <v>6762</v>
      </c>
      <c r="W3943">
        <v>14</v>
      </c>
      <c r="X3943">
        <v>25.2</v>
      </c>
      <c r="Y3943">
        <v>1</v>
      </c>
      <c r="Z3943">
        <v>1</v>
      </c>
      <c r="AB3943">
        <v>1</v>
      </c>
    </row>
    <row r="3944" spans="1:28" x14ac:dyDescent="0.35">
      <c r="A3944">
        <v>2012</v>
      </c>
      <c r="B3944" t="s">
        <v>53</v>
      </c>
      <c r="C3944" t="s">
        <v>61</v>
      </c>
      <c r="D3944">
        <v>44</v>
      </c>
      <c r="E3944">
        <v>295</v>
      </c>
      <c r="H3944">
        <v>26</v>
      </c>
      <c r="I3944">
        <v>9.1</v>
      </c>
      <c r="J3944">
        <v>7</v>
      </c>
      <c r="K3944">
        <v>2.5</v>
      </c>
      <c r="M3944">
        <v>1432</v>
      </c>
      <c r="Y3944">
        <v>1</v>
      </c>
      <c r="Z3944">
        <v>1</v>
      </c>
      <c r="AB3944">
        <v>1</v>
      </c>
    </row>
    <row r="3945" spans="1:28" x14ac:dyDescent="0.35">
      <c r="A3945">
        <v>2012</v>
      </c>
      <c r="B3945" t="s">
        <v>53</v>
      </c>
      <c r="C3945" t="s">
        <v>62</v>
      </c>
      <c r="D3945">
        <v>329</v>
      </c>
      <c r="E3945">
        <v>6164</v>
      </c>
      <c r="F3945">
        <v>425888</v>
      </c>
      <c r="G3945">
        <v>411870</v>
      </c>
      <c r="H3945">
        <v>529</v>
      </c>
      <c r="I3945">
        <v>8.8000000000000007</v>
      </c>
      <c r="J3945">
        <v>231</v>
      </c>
      <c r="K3945">
        <v>3.8</v>
      </c>
      <c r="L3945">
        <v>78336</v>
      </c>
      <c r="M3945">
        <v>17742</v>
      </c>
      <c r="N3945">
        <v>60594</v>
      </c>
      <c r="O3945">
        <v>4.3</v>
      </c>
      <c r="P3945">
        <v>19</v>
      </c>
      <c r="Q3945">
        <v>50300</v>
      </c>
      <c r="R3945">
        <v>20477</v>
      </c>
      <c r="S3945">
        <v>29823</v>
      </c>
      <c r="T3945">
        <v>5</v>
      </c>
      <c r="U3945">
        <v>12.2</v>
      </c>
      <c r="V3945">
        <v>28036</v>
      </c>
      <c r="W3945">
        <v>6.8</v>
      </c>
      <c r="X3945">
        <v>24.4</v>
      </c>
      <c r="Y3945">
        <v>4</v>
      </c>
      <c r="Z3945">
        <v>4</v>
      </c>
      <c r="AA3945">
        <v>12526</v>
      </c>
      <c r="AB3945">
        <v>0</v>
      </c>
    </row>
    <row r="3946" spans="1:28" x14ac:dyDescent="0.35">
      <c r="A3946">
        <v>2012</v>
      </c>
      <c r="B3946" t="s">
        <v>53</v>
      </c>
      <c r="C3946" t="s">
        <v>63</v>
      </c>
      <c r="D3946">
        <v>447</v>
      </c>
      <c r="E3946">
        <v>9610</v>
      </c>
      <c r="F3946">
        <v>621820</v>
      </c>
      <c r="G3946">
        <v>606544</v>
      </c>
      <c r="H3946">
        <v>862</v>
      </c>
      <c r="I3946">
        <v>9.3000000000000007</v>
      </c>
      <c r="J3946">
        <v>207</v>
      </c>
      <c r="K3946">
        <v>2.2000000000000002</v>
      </c>
      <c r="L3946">
        <v>94070</v>
      </c>
      <c r="M3946">
        <v>27595</v>
      </c>
      <c r="N3946">
        <v>66475</v>
      </c>
      <c r="O3946">
        <v>4.5</v>
      </c>
      <c r="P3946">
        <v>15.5</v>
      </c>
      <c r="Q3946">
        <v>63518</v>
      </c>
      <c r="R3946">
        <v>17906</v>
      </c>
      <c r="S3946">
        <v>45612</v>
      </c>
      <c r="T3946">
        <v>3</v>
      </c>
      <c r="U3946">
        <v>10.5</v>
      </c>
      <c r="V3946">
        <v>30552</v>
      </c>
      <c r="W3946">
        <v>5</v>
      </c>
      <c r="X3946">
        <v>21</v>
      </c>
      <c r="Y3946">
        <v>3</v>
      </c>
      <c r="Z3946">
        <v>3</v>
      </c>
      <c r="AA3946">
        <v>9732</v>
      </c>
      <c r="AB3946">
        <v>0</v>
      </c>
    </row>
    <row r="3947" spans="1:28" x14ac:dyDescent="0.35">
      <c r="A3947">
        <v>2012</v>
      </c>
      <c r="B3947" t="s">
        <v>53</v>
      </c>
      <c r="C3947" t="s">
        <v>64</v>
      </c>
      <c r="D3947">
        <v>321</v>
      </c>
      <c r="E3947">
        <v>8095</v>
      </c>
      <c r="F3947">
        <v>437530</v>
      </c>
      <c r="G3947">
        <v>432383</v>
      </c>
      <c r="H3947">
        <v>520</v>
      </c>
      <c r="I3947">
        <v>6.5</v>
      </c>
      <c r="J3947">
        <v>313</v>
      </c>
      <c r="K3947">
        <v>3.9</v>
      </c>
      <c r="L3947">
        <v>48164</v>
      </c>
      <c r="M3947">
        <v>9043</v>
      </c>
      <c r="N3947">
        <v>39121</v>
      </c>
      <c r="O3947">
        <v>2.1</v>
      </c>
      <c r="P3947">
        <v>11.1</v>
      </c>
      <c r="Q3947">
        <v>37870</v>
      </c>
      <c r="R3947">
        <v>8737</v>
      </c>
      <c r="S3947">
        <v>29133</v>
      </c>
      <c r="T3947">
        <v>2</v>
      </c>
      <c r="U3947">
        <v>8.8000000000000007</v>
      </c>
      <c r="V3947">
        <v>10294</v>
      </c>
      <c r="W3947">
        <v>2.2999999999999998</v>
      </c>
      <c r="X3947">
        <v>17.600000000000001</v>
      </c>
      <c r="AB3947">
        <v>0</v>
      </c>
    </row>
    <row r="3948" spans="1:28" x14ac:dyDescent="0.35">
      <c r="A3948">
        <v>2012</v>
      </c>
      <c r="B3948" t="s">
        <v>53</v>
      </c>
      <c r="C3948" t="s">
        <v>65</v>
      </c>
      <c r="D3948">
        <v>535</v>
      </c>
      <c r="E3948">
        <v>12615</v>
      </c>
      <c r="F3948">
        <v>810685</v>
      </c>
      <c r="G3948">
        <v>789203</v>
      </c>
      <c r="H3948">
        <v>1116</v>
      </c>
      <c r="I3948">
        <v>9.1</v>
      </c>
      <c r="J3948">
        <v>439</v>
      </c>
      <c r="K3948">
        <v>3.6</v>
      </c>
      <c r="L3948">
        <v>104335</v>
      </c>
      <c r="M3948">
        <v>18446</v>
      </c>
      <c r="N3948">
        <v>85889</v>
      </c>
      <c r="O3948">
        <v>2.2999999999999998</v>
      </c>
      <c r="P3948">
        <v>13.2</v>
      </c>
      <c r="Q3948">
        <v>61371</v>
      </c>
      <c r="R3948">
        <v>10650</v>
      </c>
      <c r="S3948">
        <v>50721</v>
      </c>
      <c r="T3948">
        <v>1.3</v>
      </c>
      <c r="U3948">
        <v>7.8</v>
      </c>
      <c r="V3948">
        <v>42964</v>
      </c>
      <c r="W3948">
        <v>5.4</v>
      </c>
      <c r="X3948">
        <v>15.6</v>
      </c>
      <c r="AB3948">
        <v>0</v>
      </c>
    </row>
    <row r="3949" spans="1:28" x14ac:dyDescent="0.35">
      <c r="A3949">
        <v>2012</v>
      </c>
      <c r="B3949" t="s">
        <v>53</v>
      </c>
      <c r="C3949" t="s">
        <v>66</v>
      </c>
      <c r="D3949">
        <v>1158</v>
      </c>
      <c r="E3949">
        <v>33536</v>
      </c>
      <c r="F3949">
        <v>1644079</v>
      </c>
      <c r="G3949">
        <v>1615046</v>
      </c>
      <c r="H3949">
        <v>1898</v>
      </c>
      <c r="I3949">
        <v>5.7</v>
      </c>
      <c r="J3949">
        <v>1190</v>
      </c>
      <c r="K3949">
        <v>3.6</v>
      </c>
      <c r="L3949">
        <v>197069</v>
      </c>
      <c r="M3949">
        <v>37649</v>
      </c>
      <c r="N3949">
        <v>159420</v>
      </c>
      <c r="O3949">
        <v>2.2999999999999998</v>
      </c>
      <c r="P3949">
        <v>12.2</v>
      </c>
      <c r="Q3949">
        <v>139003</v>
      </c>
      <c r="R3949">
        <v>27865</v>
      </c>
      <c r="S3949">
        <v>111138</v>
      </c>
      <c r="T3949">
        <v>1.7</v>
      </c>
      <c r="U3949">
        <v>8.6</v>
      </c>
      <c r="V3949">
        <v>58066</v>
      </c>
      <c r="W3949">
        <v>3.6</v>
      </c>
      <c r="X3949">
        <v>17.2</v>
      </c>
      <c r="Y3949">
        <v>1</v>
      </c>
      <c r="Z3949">
        <v>14</v>
      </c>
      <c r="AB3949">
        <v>1</v>
      </c>
    </row>
    <row r="3950" spans="1:28" x14ac:dyDescent="0.35">
      <c r="A3950">
        <v>2012</v>
      </c>
      <c r="B3950" t="s">
        <v>53</v>
      </c>
      <c r="C3950" t="s">
        <v>45</v>
      </c>
      <c r="D3950">
        <v>2772</v>
      </c>
      <c r="E3950">
        <v>76590</v>
      </c>
      <c r="F3950">
        <v>3966087</v>
      </c>
      <c r="G3950">
        <v>3919535</v>
      </c>
      <c r="H3950">
        <v>3163</v>
      </c>
      <c r="I3950">
        <v>4.0999999999999996</v>
      </c>
      <c r="J3950">
        <v>2453</v>
      </c>
      <c r="K3950">
        <v>3.2</v>
      </c>
      <c r="L3950">
        <v>390881</v>
      </c>
      <c r="M3950">
        <v>76073</v>
      </c>
      <c r="N3950">
        <v>314808</v>
      </c>
      <c r="O3950">
        <v>1.9</v>
      </c>
      <c r="P3950">
        <v>10</v>
      </c>
      <c r="Q3950">
        <v>297776</v>
      </c>
      <c r="R3950">
        <v>53460</v>
      </c>
      <c r="S3950">
        <v>244316</v>
      </c>
      <c r="T3950">
        <v>1.4</v>
      </c>
      <c r="U3950">
        <v>7.6</v>
      </c>
      <c r="V3950">
        <v>93105</v>
      </c>
      <c r="W3950">
        <v>2.4</v>
      </c>
      <c r="X3950">
        <v>15.2</v>
      </c>
      <c r="Y3950">
        <v>1</v>
      </c>
      <c r="Z3950">
        <v>1</v>
      </c>
      <c r="AB3950">
        <v>1</v>
      </c>
    </row>
    <row r="3951" spans="1:28" x14ac:dyDescent="0.35">
      <c r="A3951">
        <v>2012</v>
      </c>
      <c r="B3951" t="s">
        <v>54</v>
      </c>
      <c r="C3951" t="s">
        <v>44</v>
      </c>
      <c r="D3951">
        <v>1</v>
      </c>
      <c r="E3951">
        <v>67</v>
      </c>
      <c r="H3951">
        <v>65</v>
      </c>
      <c r="I3951">
        <v>194</v>
      </c>
      <c r="J3951">
        <v>0</v>
      </c>
      <c r="K3951">
        <v>0</v>
      </c>
      <c r="AB3951">
        <v>1</v>
      </c>
    </row>
    <row r="3952" spans="1:28" x14ac:dyDescent="0.35">
      <c r="A3952">
        <v>2012</v>
      </c>
      <c r="B3952" t="s">
        <v>54</v>
      </c>
      <c r="C3952" t="s">
        <v>57</v>
      </c>
      <c r="D3952">
        <v>8</v>
      </c>
      <c r="E3952">
        <v>10</v>
      </c>
      <c r="F3952">
        <v>20715</v>
      </c>
      <c r="G3952">
        <v>18425</v>
      </c>
      <c r="H3952">
        <v>2</v>
      </c>
      <c r="I3952">
        <v>19</v>
      </c>
      <c r="J3952">
        <v>3</v>
      </c>
      <c r="K3952">
        <v>28.6</v>
      </c>
      <c r="L3952">
        <v>7483</v>
      </c>
      <c r="P3952">
        <v>40.6</v>
      </c>
      <c r="Q3952">
        <v>2903</v>
      </c>
      <c r="R3952">
        <v>7</v>
      </c>
      <c r="S3952">
        <v>2896</v>
      </c>
      <c r="T3952">
        <v>0</v>
      </c>
      <c r="U3952">
        <v>15.8</v>
      </c>
      <c r="V3952">
        <v>4580</v>
      </c>
      <c r="W3952">
        <v>24.8</v>
      </c>
      <c r="X3952">
        <v>31.6</v>
      </c>
      <c r="AB3952">
        <v>1</v>
      </c>
    </row>
    <row r="3953" spans="1:28" x14ac:dyDescent="0.35">
      <c r="A3953">
        <v>2012</v>
      </c>
      <c r="B3953" t="s">
        <v>54</v>
      </c>
      <c r="C3953" t="s">
        <v>58</v>
      </c>
      <c r="D3953">
        <v>9</v>
      </c>
      <c r="E3953">
        <v>68</v>
      </c>
      <c r="H3953">
        <v>8</v>
      </c>
      <c r="I3953">
        <v>12.3</v>
      </c>
      <c r="J3953">
        <v>2</v>
      </c>
      <c r="K3953">
        <v>3.1</v>
      </c>
      <c r="AB3953">
        <v>1</v>
      </c>
    </row>
    <row r="3954" spans="1:28" x14ac:dyDescent="0.35">
      <c r="A3954">
        <v>2012</v>
      </c>
      <c r="B3954" t="s">
        <v>54</v>
      </c>
      <c r="C3954" t="s">
        <v>59</v>
      </c>
      <c r="D3954">
        <v>16</v>
      </c>
      <c r="E3954">
        <v>972</v>
      </c>
      <c r="F3954">
        <v>40885</v>
      </c>
      <c r="G3954">
        <v>35250</v>
      </c>
      <c r="H3954">
        <v>153</v>
      </c>
      <c r="I3954">
        <v>17</v>
      </c>
      <c r="J3954">
        <v>4</v>
      </c>
      <c r="K3954">
        <v>0.4</v>
      </c>
      <c r="L3954">
        <v>13862</v>
      </c>
      <c r="P3954">
        <v>39.299999999999997</v>
      </c>
      <c r="Q3954">
        <v>2591</v>
      </c>
      <c r="R3954">
        <v>926</v>
      </c>
      <c r="S3954">
        <v>1665</v>
      </c>
      <c r="T3954">
        <v>2.6</v>
      </c>
      <c r="U3954">
        <v>7.4</v>
      </c>
      <c r="V3954">
        <v>11271</v>
      </c>
      <c r="W3954">
        <v>31.9</v>
      </c>
      <c r="X3954">
        <v>14.8</v>
      </c>
      <c r="AB3954">
        <v>1</v>
      </c>
    </row>
    <row r="3955" spans="1:28" x14ac:dyDescent="0.35">
      <c r="A3955">
        <v>2012</v>
      </c>
      <c r="B3955" t="s">
        <v>54</v>
      </c>
      <c r="C3955" t="s">
        <v>60</v>
      </c>
      <c r="D3955">
        <v>10</v>
      </c>
      <c r="E3955">
        <v>387</v>
      </c>
      <c r="F3955">
        <v>22717</v>
      </c>
      <c r="G3955">
        <v>24424</v>
      </c>
      <c r="H3955">
        <v>25</v>
      </c>
      <c r="I3955">
        <v>6.7</v>
      </c>
      <c r="J3955">
        <v>1</v>
      </c>
      <c r="K3955">
        <v>0.3</v>
      </c>
      <c r="L3955">
        <v>2491</v>
      </c>
      <c r="P3955">
        <v>10.199999999999999</v>
      </c>
      <c r="Q3955">
        <v>5905</v>
      </c>
      <c r="S3955">
        <v>5876</v>
      </c>
      <c r="U3955">
        <v>24.2</v>
      </c>
      <c r="V3955">
        <v>-3414</v>
      </c>
      <c r="W3955">
        <v>-14</v>
      </c>
      <c r="X3955">
        <v>20.399999999999999</v>
      </c>
      <c r="AB3955">
        <v>1</v>
      </c>
    </row>
    <row r="3956" spans="1:28" x14ac:dyDescent="0.35">
      <c r="A3956">
        <v>2012</v>
      </c>
      <c r="B3956" t="s">
        <v>54</v>
      </c>
      <c r="C3956" t="s">
        <v>61</v>
      </c>
      <c r="D3956">
        <v>10</v>
      </c>
      <c r="E3956">
        <v>88</v>
      </c>
      <c r="F3956">
        <v>20736</v>
      </c>
      <c r="G3956">
        <v>21469</v>
      </c>
      <c r="H3956">
        <v>6</v>
      </c>
      <c r="I3956">
        <v>7</v>
      </c>
      <c r="J3956">
        <v>1</v>
      </c>
      <c r="K3956">
        <v>1.2</v>
      </c>
      <c r="L3956">
        <v>3187</v>
      </c>
      <c r="P3956">
        <v>14.8</v>
      </c>
      <c r="Q3956">
        <v>4652</v>
      </c>
      <c r="S3956">
        <v>4603</v>
      </c>
      <c r="U3956">
        <v>21.7</v>
      </c>
      <c r="V3956">
        <v>-1465</v>
      </c>
      <c r="W3956">
        <v>-6.9</v>
      </c>
      <c r="X3956">
        <v>29.6</v>
      </c>
      <c r="AB3956">
        <v>1</v>
      </c>
    </row>
    <row r="3957" spans="1:28" x14ac:dyDescent="0.35">
      <c r="A3957">
        <v>2012</v>
      </c>
      <c r="B3957" t="s">
        <v>54</v>
      </c>
      <c r="C3957" t="s">
        <v>62</v>
      </c>
      <c r="D3957">
        <v>79</v>
      </c>
      <c r="E3957">
        <v>3641</v>
      </c>
      <c r="F3957">
        <v>199789</v>
      </c>
      <c r="G3957">
        <v>192022</v>
      </c>
      <c r="H3957">
        <v>391</v>
      </c>
      <c r="I3957">
        <v>11</v>
      </c>
      <c r="J3957">
        <v>194</v>
      </c>
      <c r="K3957">
        <v>5.5</v>
      </c>
      <c r="L3957">
        <v>34770</v>
      </c>
      <c r="M3957">
        <v>5281</v>
      </c>
      <c r="N3957">
        <v>29489</v>
      </c>
      <c r="O3957">
        <v>2.8</v>
      </c>
      <c r="P3957">
        <v>18.100000000000001</v>
      </c>
      <c r="Q3957">
        <v>19236</v>
      </c>
      <c r="R3957">
        <v>9989</v>
      </c>
      <c r="S3957">
        <v>9247</v>
      </c>
      <c r="T3957">
        <v>5.2</v>
      </c>
      <c r="U3957">
        <v>10</v>
      </c>
      <c r="V3957">
        <v>15534</v>
      </c>
      <c r="W3957">
        <v>8.1</v>
      </c>
      <c r="X3957">
        <v>20</v>
      </c>
      <c r="Y3957">
        <v>1</v>
      </c>
      <c r="Z3957">
        <v>8</v>
      </c>
      <c r="AB3957">
        <v>1</v>
      </c>
    </row>
    <row r="3958" spans="1:28" x14ac:dyDescent="0.35">
      <c r="A3958">
        <v>2012</v>
      </c>
      <c r="B3958" t="s">
        <v>54</v>
      </c>
      <c r="C3958" t="s">
        <v>63</v>
      </c>
      <c r="D3958">
        <v>113</v>
      </c>
      <c r="E3958">
        <v>5430</v>
      </c>
      <c r="F3958">
        <v>331548</v>
      </c>
      <c r="G3958">
        <v>329068</v>
      </c>
      <c r="H3958">
        <v>248</v>
      </c>
      <c r="I3958">
        <v>4.5999999999999996</v>
      </c>
      <c r="J3958">
        <v>230</v>
      </c>
      <c r="K3958">
        <v>4.2</v>
      </c>
      <c r="L3958">
        <v>45169</v>
      </c>
      <c r="M3958">
        <v>6624</v>
      </c>
      <c r="N3958">
        <v>38545</v>
      </c>
      <c r="O3958">
        <v>2</v>
      </c>
      <c r="P3958">
        <v>13.7</v>
      </c>
      <c r="Q3958">
        <v>40208</v>
      </c>
      <c r="R3958">
        <v>8586</v>
      </c>
      <c r="S3958">
        <v>31622</v>
      </c>
      <c r="T3958">
        <v>2.6</v>
      </c>
      <c r="U3958">
        <v>12.2</v>
      </c>
      <c r="V3958">
        <v>4961</v>
      </c>
      <c r="W3958">
        <v>1.5</v>
      </c>
      <c r="X3958">
        <v>24.4</v>
      </c>
      <c r="AB3958">
        <v>0</v>
      </c>
    </row>
    <row r="3959" spans="1:28" x14ac:dyDescent="0.35">
      <c r="A3959">
        <v>2012</v>
      </c>
      <c r="B3959" t="s">
        <v>54</v>
      </c>
      <c r="C3959" t="s">
        <v>64</v>
      </c>
      <c r="D3959">
        <v>99</v>
      </c>
      <c r="E3959">
        <v>5319</v>
      </c>
      <c r="F3959">
        <v>275420</v>
      </c>
      <c r="G3959">
        <v>271111</v>
      </c>
      <c r="H3959">
        <v>196</v>
      </c>
      <c r="I3959">
        <v>3.7</v>
      </c>
      <c r="J3959">
        <v>114</v>
      </c>
      <c r="K3959">
        <v>2.2000000000000002</v>
      </c>
      <c r="L3959">
        <v>33581</v>
      </c>
      <c r="M3959">
        <v>6085</v>
      </c>
      <c r="N3959">
        <v>27496</v>
      </c>
      <c r="O3959">
        <v>2.2000000000000002</v>
      </c>
      <c r="P3959">
        <v>12.4</v>
      </c>
      <c r="Q3959">
        <v>24963</v>
      </c>
      <c r="R3959">
        <v>10330</v>
      </c>
      <c r="S3959">
        <v>14633</v>
      </c>
      <c r="T3959">
        <v>3.8</v>
      </c>
      <c r="U3959">
        <v>9.1999999999999993</v>
      </c>
      <c r="V3959">
        <v>8618</v>
      </c>
      <c r="W3959">
        <v>3.2</v>
      </c>
      <c r="X3959">
        <v>18.399999999999999</v>
      </c>
      <c r="AB3959">
        <v>0</v>
      </c>
    </row>
    <row r="3960" spans="1:28" x14ac:dyDescent="0.35">
      <c r="A3960">
        <v>2012</v>
      </c>
      <c r="B3960" t="s">
        <v>54</v>
      </c>
      <c r="C3960" t="s">
        <v>65</v>
      </c>
      <c r="D3960">
        <v>193</v>
      </c>
      <c r="E3960">
        <v>6508</v>
      </c>
      <c r="F3960">
        <v>565879</v>
      </c>
      <c r="G3960">
        <v>557778</v>
      </c>
      <c r="H3960">
        <v>249</v>
      </c>
      <c r="I3960">
        <v>3.8</v>
      </c>
      <c r="J3960">
        <v>250</v>
      </c>
      <c r="K3960">
        <v>3.8</v>
      </c>
      <c r="L3960">
        <v>69724</v>
      </c>
      <c r="M3960">
        <v>10167</v>
      </c>
      <c r="N3960">
        <v>59557</v>
      </c>
      <c r="O3960">
        <v>1.8</v>
      </c>
      <c r="P3960">
        <v>12.5</v>
      </c>
      <c r="Q3960">
        <v>53522</v>
      </c>
      <c r="R3960">
        <v>9795</v>
      </c>
      <c r="S3960">
        <v>43727</v>
      </c>
      <c r="T3960">
        <v>1.8</v>
      </c>
      <c r="U3960">
        <v>9.6</v>
      </c>
      <c r="V3960">
        <v>16202</v>
      </c>
      <c r="W3960">
        <v>2.9</v>
      </c>
      <c r="X3960">
        <v>19.2</v>
      </c>
      <c r="AB3960">
        <v>0</v>
      </c>
    </row>
    <row r="3961" spans="1:28" x14ac:dyDescent="0.35">
      <c r="A3961">
        <v>2012</v>
      </c>
      <c r="B3961" t="s">
        <v>54</v>
      </c>
      <c r="C3961" t="s">
        <v>66</v>
      </c>
      <c r="D3961">
        <v>446</v>
      </c>
      <c r="E3961">
        <v>31684</v>
      </c>
      <c r="F3961">
        <v>1344429</v>
      </c>
      <c r="G3961">
        <v>1330346</v>
      </c>
      <c r="H3961">
        <v>1604</v>
      </c>
      <c r="I3961">
        <v>5.0999999999999996</v>
      </c>
      <c r="J3961">
        <v>822</v>
      </c>
      <c r="K3961">
        <v>2.6</v>
      </c>
      <c r="L3961">
        <v>147916</v>
      </c>
      <c r="M3961">
        <v>31398</v>
      </c>
      <c r="N3961">
        <v>116518</v>
      </c>
      <c r="O3961">
        <v>2.4</v>
      </c>
      <c r="P3961">
        <v>11.1</v>
      </c>
      <c r="Q3961">
        <v>119750</v>
      </c>
      <c r="R3961">
        <v>24248</v>
      </c>
      <c r="S3961">
        <v>95502</v>
      </c>
      <c r="T3961">
        <v>1.8</v>
      </c>
      <c r="U3961">
        <v>9</v>
      </c>
      <c r="V3961">
        <v>28166</v>
      </c>
      <c r="W3961">
        <v>2.1</v>
      </c>
      <c r="X3961">
        <v>18</v>
      </c>
      <c r="Y3961">
        <v>1</v>
      </c>
      <c r="Z3961">
        <v>9</v>
      </c>
      <c r="AB3961">
        <v>1</v>
      </c>
    </row>
    <row r="3962" spans="1:28" x14ac:dyDescent="0.35">
      <c r="A3962">
        <v>2012</v>
      </c>
      <c r="B3962" t="s">
        <v>54</v>
      </c>
      <c r="C3962" t="s">
        <v>45</v>
      </c>
      <c r="D3962">
        <v>1194</v>
      </c>
      <c r="E3962">
        <v>67427</v>
      </c>
      <c r="F3962">
        <v>3495344</v>
      </c>
      <c r="G3962">
        <v>3447219</v>
      </c>
      <c r="H3962">
        <v>3641</v>
      </c>
      <c r="I3962">
        <v>5.4</v>
      </c>
      <c r="J3962">
        <v>2558</v>
      </c>
      <c r="K3962">
        <v>3.8</v>
      </c>
      <c r="L3962">
        <v>365709</v>
      </c>
      <c r="M3962">
        <v>75481</v>
      </c>
      <c r="N3962">
        <v>290228</v>
      </c>
      <c r="O3962">
        <v>2.2000000000000002</v>
      </c>
      <c r="P3962">
        <v>10.6</v>
      </c>
      <c r="Q3962">
        <v>269460</v>
      </c>
      <c r="R3962">
        <v>44098</v>
      </c>
      <c r="S3962">
        <v>225362</v>
      </c>
      <c r="T3962">
        <v>1.3</v>
      </c>
      <c r="U3962">
        <v>7.8</v>
      </c>
      <c r="V3962">
        <v>96249</v>
      </c>
      <c r="W3962">
        <v>2.8</v>
      </c>
      <c r="X3962">
        <v>15.6</v>
      </c>
      <c r="AB3962">
        <v>0</v>
      </c>
    </row>
    <row r="3963" spans="1:28" x14ac:dyDescent="0.35">
      <c r="A3963">
        <v>2012</v>
      </c>
      <c r="B3963" t="s">
        <v>55</v>
      </c>
      <c r="C3963" t="s">
        <v>57</v>
      </c>
      <c r="D3963">
        <v>4</v>
      </c>
      <c r="E3963">
        <v>12</v>
      </c>
      <c r="H3963">
        <v>0</v>
      </c>
      <c r="I3963">
        <v>0</v>
      </c>
      <c r="J3963">
        <v>1</v>
      </c>
      <c r="K3963">
        <v>8</v>
      </c>
      <c r="M3963">
        <v>0</v>
      </c>
      <c r="AB3963">
        <v>1</v>
      </c>
    </row>
    <row r="3964" spans="1:28" x14ac:dyDescent="0.35">
      <c r="A3964">
        <v>2012</v>
      </c>
      <c r="B3964" t="s">
        <v>55</v>
      </c>
      <c r="C3964" t="s">
        <v>58</v>
      </c>
      <c r="D3964">
        <v>6</v>
      </c>
      <c r="E3964">
        <v>154</v>
      </c>
      <c r="F3964">
        <v>38322</v>
      </c>
      <c r="G3964">
        <v>38126</v>
      </c>
      <c r="H3964">
        <v>9</v>
      </c>
      <c r="I3964">
        <v>5.9</v>
      </c>
      <c r="J3964">
        <v>4</v>
      </c>
      <c r="K3964">
        <v>2.6</v>
      </c>
      <c r="L3964">
        <v>4956</v>
      </c>
      <c r="P3964">
        <v>13</v>
      </c>
      <c r="Q3964">
        <v>4563</v>
      </c>
      <c r="S3964">
        <v>2575</v>
      </c>
      <c r="U3964">
        <v>12</v>
      </c>
      <c r="V3964">
        <v>393</v>
      </c>
      <c r="W3964">
        <v>1</v>
      </c>
      <c r="X3964">
        <v>24</v>
      </c>
      <c r="AB3964">
        <v>1</v>
      </c>
    </row>
    <row r="3965" spans="1:28" x14ac:dyDescent="0.35">
      <c r="A3965">
        <v>2012</v>
      </c>
      <c r="B3965" t="s">
        <v>55</v>
      </c>
      <c r="C3965" t="s">
        <v>59</v>
      </c>
      <c r="D3965">
        <v>4</v>
      </c>
      <c r="E3965">
        <v>7</v>
      </c>
      <c r="F3965">
        <v>28219</v>
      </c>
      <c r="G3965">
        <v>25871</v>
      </c>
      <c r="H3965">
        <v>0</v>
      </c>
      <c r="I3965">
        <v>0</v>
      </c>
      <c r="J3965">
        <v>1</v>
      </c>
      <c r="K3965">
        <v>13.3</v>
      </c>
      <c r="L3965">
        <v>5651</v>
      </c>
      <c r="M3965">
        <v>0</v>
      </c>
      <c r="N3965">
        <v>5651</v>
      </c>
      <c r="O3965">
        <v>0</v>
      </c>
      <c r="P3965">
        <v>21.8</v>
      </c>
      <c r="Q3965">
        <v>954</v>
      </c>
      <c r="S3965">
        <v>942</v>
      </c>
      <c r="U3965">
        <v>3.7</v>
      </c>
      <c r="V3965">
        <v>4697</v>
      </c>
      <c r="W3965">
        <v>18.100000000000001</v>
      </c>
      <c r="X3965">
        <v>7.4</v>
      </c>
      <c r="AB3965">
        <v>1</v>
      </c>
    </row>
    <row r="3966" spans="1:28" x14ac:dyDescent="0.35">
      <c r="A3966">
        <v>2012</v>
      </c>
      <c r="B3966" t="s">
        <v>55</v>
      </c>
      <c r="C3966" t="s">
        <v>60</v>
      </c>
      <c r="D3966">
        <v>7</v>
      </c>
      <c r="E3966">
        <v>104</v>
      </c>
      <c r="H3966">
        <v>13</v>
      </c>
      <c r="I3966">
        <v>13.1</v>
      </c>
      <c r="J3966">
        <v>4</v>
      </c>
      <c r="K3966">
        <v>4</v>
      </c>
      <c r="AB3966">
        <v>1</v>
      </c>
    </row>
    <row r="3967" spans="1:28" x14ac:dyDescent="0.35">
      <c r="A3967">
        <v>2012</v>
      </c>
      <c r="B3967" t="s">
        <v>55</v>
      </c>
      <c r="C3967" t="s">
        <v>61</v>
      </c>
      <c r="D3967">
        <v>5</v>
      </c>
      <c r="E3967">
        <v>86</v>
      </c>
      <c r="F3967">
        <v>31903</v>
      </c>
      <c r="G3967">
        <v>27064</v>
      </c>
      <c r="H3967">
        <v>21</v>
      </c>
      <c r="I3967">
        <v>24.9</v>
      </c>
      <c r="J3967">
        <v>18</v>
      </c>
      <c r="K3967">
        <v>21.3</v>
      </c>
      <c r="L3967">
        <v>15053</v>
      </c>
      <c r="P3967">
        <v>55.6</v>
      </c>
      <c r="Q3967">
        <v>5375</v>
      </c>
      <c r="S3967">
        <v>3354</v>
      </c>
      <c r="U3967">
        <v>19.899999999999999</v>
      </c>
      <c r="V3967">
        <v>9678</v>
      </c>
      <c r="W3967">
        <v>35.700000000000003</v>
      </c>
      <c r="X3967">
        <v>39.799999999999997</v>
      </c>
      <c r="AB3967">
        <v>1</v>
      </c>
    </row>
    <row r="3968" spans="1:28" x14ac:dyDescent="0.35">
      <c r="A3968">
        <v>2012</v>
      </c>
      <c r="B3968" t="s">
        <v>55</v>
      </c>
      <c r="C3968" t="s">
        <v>62</v>
      </c>
      <c r="D3968">
        <v>35</v>
      </c>
      <c r="E3968">
        <v>852</v>
      </c>
      <c r="F3968">
        <v>136933</v>
      </c>
      <c r="G3968">
        <v>137536</v>
      </c>
      <c r="H3968">
        <v>93</v>
      </c>
      <c r="I3968">
        <v>11.4</v>
      </c>
      <c r="J3968">
        <v>27</v>
      </c>
      <c r="K3968">
        <v>3.3</v>
      </c>
      <c r="L3968">
        <v>16182</v>
      </c>
      <c r="P3968">
        <v>11.8</v>
      </c>
      <c r="Q3968">
        <v>17388</v>
      </c>
      <c r="S3968">
        <v>4843</v>
      </c>
      <c r="U3968">
        <v>12.6</v>
      </c>
      <c r="V3968">
        <v>-1206</v>
      </c>
      <c r="W3968">
        <v>-0.8</v>
      </c>
      <c r="X3968">
        <v>23.6</v>
      </c>
      <c r="Y3968">
        <v>1</v>
      </c>
      <c r="Z3968">
        <v>1</v>
      </c>
      <c r="AB3968">
        <v>1</v>
      </c>
    </row>
    <row r="3969" spans="1:28" x14ac:dyDescent="0.35">
      <c r="A3969">
        <v>2012</v>
      </c>
      <c r="B3969" t="s">
        <v>55</v>
      </c>
      <c r="C3969" t="s">
        <v>63</v>
      </c>
      <c r="D3969">
        <v>43</v>
      </c>
      <c r="E3969">
        <v>2660</v>
      </c>
      <c r="F3969">
        <v>241468</v>
      </c>
      <c r="G3969">
        <v>250571</v>
      </c>
      <c r="H3969">
        <v>149</v>
      </c>
      <c r="I3969">
        <v>5.7</v>
      </c>
      <c r="J3969">
        <v>62</v>
      </c>
      <c r="K3969">
        <v>2.4</v>
      </c>
      <c r="L3969">
        <v>29139</v>
      </c>
      <c r="M3969">
        <v>4957</v>
      </c>
      <c r="N3969">
        <v>24182</v>
      </c>
      <c r="O3969">
        <v>2</v>
      </c>
      <c r="P3969">
        <v>11.6</v>
      </c>
      <c r="Q3969">
        <v>47344</v>
      </c>
      <c r="S3969">
        <v>25226</v>
      </c>
      <c r="U3969">
        <v>18.899999999999999</v>
      </c>
      <c r="V3969">
        <v>-18205</v>
      </c>
      <c r="W3969">
        <v>-7.3</v>
      </c>
      <c r="X3969">
        <v>23.2</v>
      </c>
      <c r="Y3969">
        <v>1</v>
      </c>
      <c r="Z3969">
        <v>13</v>
      </c>
      <c r="AB3969">
        <v>1</v>
      </c>
    </row>
    <row r="3970" spans="1:28" x14ac:dyDescent="0.35">
      <c r="A3970">
        <v>2012</v>
      </c>
      <c r="B3970" t="s">
        <v>55</v>
      </c>
      <c r="C3970" t="s">
        <v>64</v>
      </c>
      <c r="D3970">
        <v>62</v>
      </c>
      <c r="E3970">
        <v>3395</v>
      </c>
      <c r="F3970">
        <v>386798</v>
      </c>
      <c r="G3970">
        <v>372099</v>
      </c>
      <c r="H3970">
        <v>163</v>
      </c>
      <c r="I3970">
        <v>4.9000000000000004</v>
      </c>
      <c r="J3970">
        <v>92</v>
      </c>
      <c r="K3970">
        <v>2.7</v>
      </c>
      <c r="L3970">
        <v>60587</v>
      </c>
      <c r="M3970">
        <v>11741</v>
      </c>
      <c r="N3970">
        <v>48846</v>
      </c>
      <c r="O3970">
        <v>3.2</v>
      </c>
      <c r="P3970">
        <v>16.3</v>
      </c>
      <c r="Q3970">
        <v>31189</v>
      </c>
      <c r="R3970">
        <v>3371</v>
      </c>
      <c r="S3970">
        <v>27818</v>
      </c>
      <c r="T3970">
        <v>0.9</v>
      </c>
      <c r="U3970">
        <v>8.4</v>
      </c>
      <c r="V3970">
        <v>29398</v>
      </c>
      <c r="W3970">
        <v>7.9</v>
      </c>
      <c r="X3970">
        <v>16.8</v>
      </c>
      <c r="AB3970">
        <v>0</v>
      </c>
    </row>
    <row r="3971" spans="1:28" x14ac:dyDescent="0.35">
      <c r="A3971">
        <v>2012</v>
      </c>
      <c r="B3971" t="s">
        <v>55</v>
      </c>
      <c r="C3971" t="s">
        <v>65</v>
      </c>
      <c r="D3971">
        <v>93</v>
      </c>
      <c r="E3971">
        <v>6295</v>
      </c>
      <c r="F3971">
        <v>556006</v>
      </c>
      <c r="G3971">
        <v>545982</v>
      </c>
      <c r="H3971">
        <v>308</v>
      </c>
      <c r="I3971">
        <v>5</v>
      </c>
      <c r="J3971">
        <v>134</v>
      </c>
      <c r="K3971">
        <v>2.2000000000000002</v>
      </c>
      <c r="L3971">
        <v>65978</v>
      </c>
      <c r="M3971">
        <v>8445</v>
      </c>
      <c r="N3971">
        <v>57533</v>
      </c>
      <c r="O3971">
        <v>1.5</v>
      </c>
      <c r="P3971">
        <v>12.1</v>
      </c>
      <c r="Q3971">
        <v>45930</v>
      </c>
      <c r="R3971">
        <v>7268</v>
      </c>
      <c r="S3971">
        <v>38662</v>
      </c>
      <c r="T3971">
        <v>1.3</v>
      </c>
      <c r="U3971">
        <v>8.4</v>
      </c>
      <c r="V3971">
        <v>20048</v>
      </c>
      <c r="W3971">
        <v>3.7</v>
      </c>
      <c r="X3971">
        <v>16.8</v>
      </c>
      <c r="AB3971">
        <v>0</v>
      </c>
    </row>
    <row r="3972" spans="1:28" x14ac:dyDescent="0.35">
      <c r="A3972">
        <v>2012</v>
      </c>
      <c r="B3972" t="s">
        <v>55</v>
      </c>
      <c r="C3972" t="s">
        <v>66</v>
      </c>
      <c r="D3972">
        <v>229</v>
      </c>
      <c r="E3972">
        <v>18546</v>
      </c>
      <c r="F3972">
        <v>1222546</v>
      </c>
      <c r="G3972">
        <v>1218357</v>
      </c>
      <c r="H3972">
        <v>1083</v>
      </c>
      <c r="I3972">
        <v>5.9</v>
      </c>
      <c r="J3972">
        <v>509</v>
      </c>
      <c r="K3972">
        <v>2.8</v>
      </c>
      <c r="L3972">
        <v>127319</v>
      </c>
      <c r="M3972">
        <v>24655</v>
      </c>
      <c r="N3972">
        <v>102664</v>
      </c>
      <c r="O3972">
        <v>2</v>
      </c>
      <c r="P3972">
        <v>10.5</v>
      </c>
      <c r="Q3972">
        <v>118941</v>
      </c>
      <c r="R3972">
        <v>30619</v>
      </c>
      <c r="S3972">
        <v>88322</v>
      </c>
      <c r="T3972">
        <v>2.5</v>
      </c>
      <c r="U3972">
        <v>9.8000000000000007</v>
      </c>
      <c r="V3972">
        <v>8378</v>
      </c>
      <c r="W3972">
        <v>0.7</v>
      </c>
      <c r="X3972">
        <v>19.600000000000001</v>
      </c>
      <c r="Y3972">
        <v>1</v>
      </c>
      <c r="Z3972">
        <v>1</v>
      </c>
      <c r="AB3972">
        <v>1</v>
      </c>
    </row>
    <row r="3973" spans="1:28" x14ac:dyDescent="0.35">
      <c r="A3973">
        <v>2012</v>
      </c>
      <c r="B3973" t="s">
        <v>55</v>
      </c>
      <c r="C3973" t="s">
        <v>45</v>
      </c>
      <c r="D3973">
        <v>725</v>
      </c>
      <c r="E3973">
        <v>86209</v>
      </c>
      <c r="F3973">
        <v>3979313</v>
      </c>
      <c r="G3973">
        <v>3946228</v>
      </c>
      <c r="H3973">
        <v>4832</v>
      </c>
      <c r="I3973">
        <v>5.6</v>
      </c>
      <c r="J3973">
        <v>4445</v>
      </c>
      <c r="K3973">
        <v>5.2</v>
      </c>
      <c r="L3973">
        <v>415663</v>
      </c>
      <c r="M3973">
        <v>93613</v>
      </c>
      <c r="N3973">
        <v>322050</v>
      </c>
      <c r="O3973">
        <v>2.4</v>
      </c>
      <c r="P3973">
        <v>10.5</v>
      </c>
      <c r="Q3973">
        <v>349493</v>
      </c>
      <c r="R3973">
        <v>78287</v>
      </c>
      <c r="S3973">
        <v>271206</v>
      </c>
      <c r="T3973">
        <v>2</v>
      </c>
      <c r="U3973">
        <v>8.9</v>
      </c>
      <c r="V3973">
        <v>66170</v>
      </c>
      <c r="W3973">
        <v>1.6</v>
      </c>
      <c r="X3973">
        <v>17.8</v>
      </c>
      <c r="AB3973">
        <v>0</v>
      </c>
    </row>
    <row r="3974" spans="1:28" x14ac:dyDescent="0.35">
      <c r="A3974">
        <v>2012</v>
      </c>
      <c r="B3974" t="s">
        <v>56</v>
      </c>
      <c r="C3974" t="s">
        <v>57</v>
      </c>
      <c r="D3974">
        <v>5</v>
      </c>
      <c r="E3974">
        <v>6</v>
      </c>
      <c r="H3974">
        <v>0</v>
      </c>
      <c r="I3974">
        <v>0</v>
      </c>
      <c r="J3974">
        <v>1</v>
      </c>
      <c r="K3974">
        <v>15.4</v>
      </c>
      <c r="M3974">
        <v>0</v>
      </c>
      <c r="AB3974">
        <v>1</v>
      </c>
    </row>
    <row r="3975" spans="1:28" x14ac:dyDescent="0.35">
      <c r="A3975">
        <v>2012</v>
      </c>
      <c r="B3975" t="s">
        <v>56</v>
      </c>
      <c r="C3975" t="s">
        <v>58</v>
      </c>
      <c r="D3975">
        <v>8</v>
      </c>
      <c r="E3975">
        <v>14</v>
      </c>
      <c r="H3975">
        <v>1</v>
      </c>
      <c r="I3975">
        <v>7.1</v>
      </c>
      <c r="J3975">
        <v>1</v>
      </c>
      <c r="K3975">
        <v>7.1</v>
      </c>
      <c r="AB3975">
        <v>1</v>
      </c>
    </row>
    <row r="3976" spans="1:28" x14ac:dyDescent="0.35">
      <c r="A3976">
        <v>2012</v>
      </c>
      <c r="B3976" t="s">
        <v>56</v>
      </c>
      <c r="C3976" t="s">
        <v>59</v>
      </c>
      <c r="D3976">
        <v>6</v>
      </c>
      <c r="E3976">
        <v>6</v>
      </c>
      <c r="F3976">
        <v>117</v>
      </c>
      <c r="G3976">
        <v>211</v>
      </c>
      <c r="H3976">
        <v>0</v>
      </c>
      <c r="I3976">
        <v>0</v>
      </c>
      <c r="J3976">
        <v>1</v>
      </c>
      <c r="K3976">
        <v>15.4</v>
      </c>
      <c r="L3976">
        <v>1</v>
      </c>
      <c r="M3976">
        <v>0</v>
      </c>
      <c r="N3976">
        <v>1</v>
      </c>
      <c r="O3976">
        <v>0</v>
      </c>
      <c r="P3976">
        <v>0.5</v>
      </c>
      <c r="Q3976">
        <v>188</v>
      </c>
      <c r="S3976">
        <v>187</v>
      </c>
      <c r="U3976">
        <v>89.1</v>
      </c>
      <c r="V3976">
        <v>-187</v>
      </c>
      <c r="W3976">
        <v>-88.6</v>
      </c>
      <c r="X3976">
        <v>1</v>
      </c>
      <c r="AB3976">
        <v>1</v>
      </c>
    </row>
    <row r="3977" spans="1:28" x14ac:dyDescent="0.35">
      <c r="A3977">
        <v>2012</v>
      </c>
      <c r="B3977" t="s">
        <v>56</v>
      </c>
      <c r="C3977" t="s">
        <v>60</v>
      </c>
      <c r="D3977">
        <v>2</v>
      </c>
      <c r="E3977">
        <v>2</v>
      </c>
      <c r="H3977">
        <v>0</v>
      </c>
      <c r="I3977">
        <v>0</v>
      </c>
      <c r="J3977">
        <v>3</v>
      </c>
      <c r="K3977">
        <v>85.7</v>
      </c>
      <c r="M3977">
        <v>0</v>
      </c>
      <c r="AB3977">
        <v>1</v>
      </c>
    </row>
    <row r="3978" spans="1:28" x14ac:dyDescent="0.35">
      <c r="A3978">
        <v>2012</v>
      </c>
      <c r="B3978" t="s">
        <v>56</v>
      </c>
      <c r="C3978" t="s">
        <v>61</v>
      </c>
      <c r="D3978">
        <v>9</v>
      </c>
      <c r="E3978">
        <v>11</v>
      </c>
      <c r="H3978">
        <v>0</v>
      </c>
      <c r="I3978">
        <v>0</v>
      </c>
      <c r="J3978">
        <v>2</v>
      </c>
      <c r="K3978">
        <v>16.7</v>
      </c>
      <c r="M3978">
        <v>0</v>
      </c>
      <c r="AB3978">
        <v>1</v>
      </c>
    </row>
    <row r="3979" spans="1:28" x14ac:dyDescent="0.35">
      <c r="A3979">
        <v>2012</v>
      </c>
      <c r="B3979" t="s">
        <v>56</v>
      </c>
      <c r="C3979" t="s">
        <v>62</v>
      </c>
      <c r="D3979">
        <v>44</v>
      </c>
      <c r="E3979">
        <v>328</v>
      </c>
      <c r="F3979">
        <v>127347</v>
      </c>
      <c r="G3979">
        <v>104468</v>
      </c>
      <c r="H3979">
        <v>11</v>
      </c>
      <c r="I3979">
        <v>3.4</v>
      </c>
      <c r="J3979">
        <v>6</v>
      </c>
      <c r="K3979">
        <v>1.8</v>
      </c>
      <c r="L3979">
        <v>50196</v>
      </c>
      <c r="P3979">
        <v>48</v>
      </c>
      <c r="Q3979">
        <v>4439</v>
      </c>
      <c r="S3979">
        <v>4194</v>
      </c>
      <c r="U3979">
        <v>4.2</v>
      </c>
      <c r="V3979">
        <v>45757</v>
      </c>
      <c r="W3979">
        <v>43.8</v>
      </c>
      <c r="X3979">
        <v>8.4</v>
      </c>
      <c r="AB3979">
        <v>1</v>
      </c>
    </row>
    <row r="3980" spans="1:28" x14ac:dyDescent="0.35">
      <c r="A3980">
        <v>2012</v>
      </c>
      <c r="B3980" t="s">
        <v>56</v>
      </c>
      <c r="C3980" t="s">
        <v>63</v>
      </c>
      <c r="D3980">
        <v>47</v>
      </c>
      <c r="E3980">
        <v>4641</v>
      </c>
      <c r="F3980">
        <v>361839</v>
      </c>
      <c r="G3980">
        <v>352133</v>
      </c>
      <c r="H3980">
        <v>186</v>
      </c>
      <c r="I3980">
        <v>4</v>
      </c>
      <c r="J3980">
        <v>157</v>
      </c>
      <c r="K3980">
        <v>3.4</v>
      </c>
      <c r="L3980">
        <v>45185</v>
      </c>
      <c r="M3980">
        <v>4256</v>
      </c>
      <c r="N3980">
        <v>40929</v>
      </c>
      <c r="O3980">
        <v>1.2</v>
      </c>
      <c r="P3980">
        <v>12.8</v>
      </c>
      <c r="Q3980">
        <v>25772</v>
      </c>
      <c r="S3980">
        <v>18842</v>
      </c>
      <c r="U3980">
        <v>7.3</v>
      </c>
      <c r="V3980">
        <v>19413</v>
      </c>
      <c r="W3980">
        <v>5.5</v>
      </c>
      <c r="X3980">
        <v>14.6</v>
      </c>
      <c r="AB3980">
        <v>1</v>
      </c>
    </row>
    <row r="3981" spans="1:28" x14ac:dyDescent="0.35">
      <c r="A3981">
        <v>2012</v>
      </c>
      <c r="B3981" t="s">
        <v>56</v>
      </c>
      <c r="C3981" t="s">
        <v>64</v>
      </c>
      <c r="D3981">
        <v>41</v>
      </c>
      <c r="E3981">
        <v>11008</v>
      </c>
      <c r="F3981">
        <v>576264</v>
      </c>
      <c r="G3981">
        <v>532210</v>
      </c>
      <c r="H3981">
        <v>978</v>
      </c>
      <c r="I3981">
        <v>9</v>
      </c>
      <c r="J3981">
        <v>827</v>
      </c>
      <c r="K3981">
        <v>7.6</v>
      </c>
      <c r="L3981">
        <v>124376</v>
      </c>
      <c r="M3981">
        <v>21879</v>
      </c>
      <c r="N3981">
        <v>102497</v>
      </c>
      <c r="O3981">
        <v>4.0999999999999996</v>
      </c>
      <c r="P3981">
        <v>23.4</v>
      </c>
      <c r="Q3981">
        <v>36268</v>
      </c>
      <c r="R3981">
        <v>9352</v>
      </c>
      <c r="S3981">
        <v>26916</v>
      </c>
      <c r="T3981">
        <v>1.8</v>
      </c>
      <c r="U3981">
        <v>6.8</v>
      </c>
      <c r="V3981">
        <v>88108</v>
      </c>
      <c r="W3981">
        <v>16.600000000000001</v>
      </c>
      <c r="X3981">
        <v>13.6</v>
      </c>
      <c r="AB3981">
        <v>0</v>
      </c>
    </row>
    <row r="3982" spans="1:28" x14ac:dyDescent="0.35">
      <c r="A3982">
        <v>2012</v>
      </c>
      <c r="B3982" t="s">
        <v>56</v>
      </c>
      <c r="C3982" t="s">
        <v>65</v>
      </c>
      <c r="D3982">
        <v>68</v>
      </c>
      <c r="E3982">
        <v>26759</v>
      </c>
      <c r="F3982">
        <v>1365799</v>
      </c>
      <c r="G3982">
        <v>1358570</v>
      </c>
      <c r="H3982">
        <v>1900</v>
      </c>
      <c r="I3982">
        <v>7.1</v>
      </c>
      <c r="J3982">
        <v>1705</v>
      </c>
      <c r="K3982">
        <v>6.4</v>
      </c>
      <c r="L3982">
        <v>171954</v>
      </c>
      <c r="M3982">
        <v>52063</v>
      </c>
      <c r="N3982">
        <v>119891</v>
      </c>
      <c r="O3982">
        <v>3.8</v>
      </c>
      <c r="P3982">
        <v>12.7</v>
      </c>
      <c r="Q3982">
        <v>157496</v>
      </c>
      <c r="R3982">
        <v>40680</v>
      </c>
      <c r="S3982">
        <v>116816</v>
      </c>
      <c r="T3982">
        <v>3</v>
      </c>
      <c r="U3982">
        <v>11.6</v>
      </c>
      <c r="V3982">
        <v>14458</v>
      </c>
      <c r="W3982">
        <v>1.1000000000000001</v>
      </c>
      <c r="X3982">
        <v>23.2</v>
      </c>
      <c r="AB3982">
        <v>0</v>
      </c>
    </row>
    <row r="3983" spans="1:28" x14ac:dyDescent="0.35">
      <c r="A3983">
        <v>2012</v>
      </c>
      <c r="B3983" t="s">
        <v>56</v>
      </c>
      <c r="C3983" t="s">
        <v>66</v>
      </c>
      <c r="D3983">
        <v>180</v>
      </c>
      <c r="E3983">
        <v>72726</v>
      </c>
      <c r="F3983">
        <v>3918318</v>
      </c>
      <c r="G3983">
        <v>3911093</v>
      </c>
      <c r="H3983">
        <v>5883</v>
      </c>
      <c r="I3983">
        <v>8.1999999999999993</v>
      </c>
      <c r="J3983">
        <v>4067</v>
      </c>
      <c r="K3983">
        <v>5.7</v>
      </c>
      <c r="L3983">
        <v>378267</v>
      </c>
      <c r="M3983">
        <v>109793</v>
      </c>
      <c r="N3983">
        <v>268474</v>
      </c>
      <c r="O3983">
        <v>2.8</v>
      </c>
      <c r="P3983">
        <v>9.6999999999999993</v>
      </c>
      <c r="Q3983">
        <v>363816</v>
      </c>
      <c r="R3983">
        <v>66986</v>
      </c>
      <c r="S3983">
        <v>296830</v>
      </c>
      <c r="T3983">
        <v>1.7</v>
      </c>
      <c r="U3983">
        <v>9.3000000000000007</v>
      </c>
      <c r="V3983">
        <v>14451</v>
      </c>
      <c r="W3983">
        <v>0.4</v>
      </c>
      <c r="X3983">
        <v>18.600000000000001</v>
      </c>
      <c r="AB3983">
        <v>0</v>
      </c>
    </row>
    <row r="3984" spans="1:28" x14ac:dyDescent="0.35">
      <c r="A3984">
        <v>2012</v>
      </c>
      <c r="B3984" t="s">
        <v>56</v>
      </c>
      <c r="C3984" t="s">
        <v>45</v>
      </c>
      <c r="D3984">
        <v>758</v>
      </c>
      <c r="E3984">
        <v>529995</v>
      </c>
      <c r="F3984">
        <v>24889395</v>
      </c>
      <c r="G3984">
        <v>24797805</v>
      </c>
      <c r="H3984">
        <v>42212</v>
      </c>
      <c r="I3984">
        <v>8.1</v>
      </c>
      <c r="J3984">
        <v>30376</v>
      </c>
      <c r="K3984">
        <v>5.8</v>
      </c>
      <c r="L3984">
        <v>2682211</v>
      </c>
      <c r="M3984">
        <v>689792</v>
      </c>
      <c r="N3984">
        <v>1992419</v>
      </c>
      <c r="O3984">
        <v>2.8</v>
      </c>
      <c r="P3984">
        <v>10.8</v>
      </c>
      <c r="Q3984">
        <v>2499032</v>
      </c>
      <c r="R3984">
        <v>602171</v>
      </c>
      <c r="S3984">
        <v>1896861</v>
      </c>
      <c r="T3984">
        <v>2.4</v>
      </c>
      <c r="U3984">
        <v>10.1</v>
      </c>
      <c r="V3984">
        <v>183179</v>
      </c>
      <c r="W3984">
        <v>0.7</v>
      </c>
      <c r="X3984">
        <v>20.2</v>
      </c>
      <c r="AB3984">
        <v>0</v>
      </c>
    </row>
    <row r="3985" spans="1:28" x14ac:dyDescent="0.35">
      <c r="A3985">
        <v>2013</v>
      </c>
      <c r="B3985" t="s">
        <v>43</v>
      </c>
      <c r="C3985" t="s">
        <v>44</v>
      </c>
      <c r="D3985">
        <v>352757</v>
      </c>
      <c r="E3985">
        <v>352786</v>
      </c>
      <c r="F3985">
        <v>826115</v>
      </c>
      <c r="G3985">
        <v>417244</v>
      </c>
      <c r="H3985">
        <v>348429</v>
      </c>
      <c r="I3985">
        <v>197.5</v>
      </c>
      <c r="J3985">
        <v>0</v>
      </c>
      <c r="K3985">
        <v>0</v>
      </c>
      <c r="L3985">
        <v>817742</v>
      </c>
      <c r="M3985">
        <v>817742</v>
      </c>
      <c r="N3985">
        <v>0</v>
      </c>
      <c r="O3985">
        <v>196</v>
      </c>
      <c r="P3985">
        <v>196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817742</v>
      </c>
      <c r="W3985">
        <v>196</v>
      </c>
      <c r="X3985">
        <v>0</v>
      </c>
      <c r="Y3985">
        <v>1</v>
      </c>
      <c r="Z3985">
        <v>1</v>
      </c>
      <c r="AA3985">
        <v>0</v>
      </c>
      <c r="AB3985">
        <v>0</v>
      </c>
    </row>
    <row r="3986" spans="1:28" x14ac:dyDescent="0.35">
      <c r="A3986">
        <v>2013</v>
      </c>
      <c r="B3986" t="s">
        <v>43</v>
      </c>
      <c r="C3986" t="s">
        <v>57</v>
      </c>
      <c r="D3986">
        <v>216510</v>
      </c>
      <c r="E3986">
        <v>216531</v>
      </c>
      <c r="F3986">
        <v>432406</v>
      </c>
      <c r="G3986">
        <v>497347</v>
      </c>
      <c r="H3986">
        <v>9</v>
      </c>
      <c r="I3986">
        <v>0</v>
      </c>
      <c r="J3986">
        <v>85516</v>
      </c>
      <c r="K3986">
        <v>33</v>
      </c>
      <c r="L3986">
        <v>92745</v>
      </c>
      <c r="M3986">
        <v>24</v>
      </c>
      <c r="N3986">
        <v>92721</v>
      </c>
      <c r="O3986">
        <v>0</v>
      </c>
      <c r="P3986">
        <v>18.600000000000001</v>
      </c>
      <c r="Q3986">
        <v>222626</v>
      </c>
      <c r="R3986">
        <v>171779</v>
      </c>
      <c r="S3986">
        <v>50847</v>
      </c>
      <c r="T3986">
        <v>34.5</v>
      </c>
      <c r="U3986">
        <v>44.8</v>
      </c>
      <c r="V3986">
        <v>-129881</v>
      </c>
      <c r="W3986">
        <v>-26.2</v>
      </c>
      <c r="X3986">
        <v>37.200000000000003</v>
      </c>
      <c r="Y3986">
        <v>60595</v>
      </c>
      <c r="Z3986">
        <v>60595</v>
      </c>
      <c r="AA3986">
        <v>126362</v>
      </c>
      <c r="AB3986">
        <v>0</v>
      </c>
    </row>
    <row r="3987" spans="1:28" x14ac:dyDescent="0.35">
      <c r="A3987">
        <v>2013</v>
      </c>
      <c r="B3987" t="s">
        <v>43</v>
      </c>
      <c r="C3987" t="s">
        <v>58</v>
      </c>
      <c r="D3987">
        <v>172576</v>
      </c>
      <c r="E3987">
        <v>172599</v>
      </c>
      <c r="F3987">
        <v>348913</v>
      </c>
      <c r="G3987">
        <v>383590</v>
      </c>
      <c r="H3987">
        <v>9457</v>
      </c>
      <c r="I3987">
        <v>5</v>
      </c>
      <c r="J3987">
        <v>45074</v>
      </c>
      <c r="K3987">
        <v>23.9</v>
      </c>
      <c r="L3987">
        <v>70547</v>
      </c>
      <c r="M3987">
        <v>20030</v>
      </c>
      <c r="N3987">
        <v>50517</v>
      </c>
      <c r="O3987">
        <v>5.2</v>
      </c>
      <c r="P3987">
        <v>18.399999999999999</v>
      </c>
      <c r="Q3987">
        <v>139901</v>
      </c>
      <c r="R3987">
        <v>99476</v>
      </c>
      <c r="S3987">
        <v>40425</v>
      </c>
      <c r="T3987">
        <v>25.9</v>
      </c>
      <c r="U3987">
        <v>36.5</v>
      </c>
      <c r="V3987">
        <v>-69354</v>
      </c>
      <c r="W3987">
        <v>-18.100000000000001</v>
      </c>
      <c r="X3987">
        <v>36.799999999999997</v>
      </c>
      <c r="Y3987">
        <v>33053</v>
      </c>
      <c r="Z3987">
        <v>33058</v>
      </c>
      <c r="AA3987">
        <v>75873</v>
      </c>
      <c r="AB3987">
        <v>0</v>
      </c>
    </row>
    <row r="3988" spans="1:28" x14ac:dyDescent="0.35">
      <c r="A3988">
        <v>2013</v>
      </c>
      <c r="B3988" t="s">
        <v>43</v>
      </c>
      <c r="C3988" t="s">
        <v>59</v>
      </c>
      <c r="D3988">
        <v>139762</v>
      </c>
      <c r="E3988">
        <v>139787</v>
      </c>
      <c r="F3988">
        <v>281899</v>
      </c>
      <c r="G3988">
        <v>306822</v>
      </c>
      <c r="H3988">
        <v>8020</v>
      </c>
      <c r="I3988">
        <v>5.3</v>
      </c>
      <c r="J3988">
        <v>31759</v>
      </c>
      <c r="K3988">
        <v>21.1</v>
      </c>
      <c r="L3988">
        <v>52720</v>
      </c>
      <c r="M3988">
        <v>16732</v>
      </c>
      <c r="N3988">
        <v>35988</v>
      </c>
      <c r="O3988">
        <v>5.5</v>
      </c>
      <c r="P3988">
        <v>17.2</v>
      </c>
      <c r="Q3988">
        <v>102566</v>
      </c>
      <c r="R3988">
        <v>71503</v>
      </c>
      <c r="S3988">
        <v>31063</v>
      </c>
      <c r="T3988">
        <v>23.3</v>
      </c>
      <c r="U3988">
        <v>33.4</v>
      </c>
      <c r="V3988">
        <v>-49846</v>
      </c>
      <c r="W3988">
        <v>-16.2</v>
      </c>
      <c r="X3988">
        <v>34.4</v>
      </c>
      <c r="Y3988">
        <v>23115</v>
      </c>
      <c r="Z3988">
        <v>23115</v>
      </c>
      <c r="AA3988">
        <v>54397</v>
      </c>
      <c r="AB3988">
        <v>0</v>
      </c>
    </row>
    <row r="3989" spans="1:28" x14ac:dyDescent="0.35">
      <c r="A3989">
        <v>2013</v>
      </c>
      <c r="B3989" t="s">
        <v>43</v>
      </c>
      <c r="C3989" t="s">
        <v>60</v>
      </c>
      <c r="D3989">
        <v>129976</v>
      </c>
      <c r="E3989">
        <v>129990</v>
      </c>
      <c r="F3989">
        <v>261609</v>
      </c>
      <c r="G3989">
        <v>282921</v>
      </c>
      <c r="H3989">
        <v>7348</v>
      </c>
      <c r="I3989">
        <v>5.3</v>
      </c>
      <c r="J3989">
        <v>26584</v>
      </c>
      <c r="K3989">
        <v>19.2</v>
      </c>
      <c r="L3989">
        <v>46283</v>
      </c>
      <c r="M3989">
        <v>14919</v>
      </c>
      <c r="N3989">
        <v>31364</v>
      </c>
      <c r="O3989">
        <v>5.3</v>
      </c>
      <c r="P3989">
        <v>16.399999999999999</v>
      </c>
      <c r="Q3989">
        <v>88906</v>
      </c>
      <c r="R3989">
        <v>59988</v>
      </c>
      <c r="S3989">
        <v>28918</v>
      </c>
      <c r="T3989">
        <v>21.2</v>
      </c>
      <c r="U3989">
        <v>31.4</v>
      </c>
      <c r="V3989">
        <v>-42623</v>
      </c>
      <c r="W3989">
        <v>-15</v>
      </c>
      <c r="X3989">
        <v>32.799999999999997</v>
      </c>
      <c r="Y3989">
        <v>19137</v>
      </c>
      <c r="Z3989">
        <v>19138</v>
      </c>
      <c r="AA3989">
        <v>45273</v>
      </c>
      <c r="AB3989">
        <v>0</v>
      </c>
    </row>
    <row r="3990" spans="1:28" x14ac:dyDescent="0.35">
      <c r="A3990">
        <v>2013</v>
      </c>
      <c r="B3990" t="s">
        <v>43</v>
      </c>
      <c r="C3990" t="s">
        <v>61</v>
      </c>
      <c r="D3990">
        <v>134361</v>
      </c>
      <c r="E3990">
        <v>134401</v>
      </c>
      <c r="F3990">
        <v>270206</v>
      </c>
      <c r="G3990">
        <v>289931</v>
      </c>
      <c r="H3990">
        <v>8005</v>
      </c>
      <c r="I3990">
        <v>5.6</v>
      </c>
      <c r="J3990">
        <v>25486</v>
      </c>
      <c r="K3990">
        <v>17.899999999999999</v>
      </c>
      <c r="L3990">
        <v>46732</v>
      </c>
      <c r="M3990">
        <v>15517</v>
      </c>
      <c r="N3990">
        <v>31215</v>
      </c>
      <c r="O3990">
        <v>5.4</v>
      </c>
      <c r="P3990">
        <v>16.100000000000001</v>
      </c>
      <c r="Q3990">
        <v>86181</v>
      </c>
      <c r="R3990">
        <v>57150</v>
      </c>
      <c r="S3990">
        <v>29031</v>
      </c>
      <c r="T3990">
        <v>19.7</v>
      </c>
      <c r="U3990">
        <v>29.7</v>
      </c>
      <c r="V3990">
        <v>-39449</v>
      </c>
      <c r="W3990">
        <v>-13.6</v>
      </c>
      <c r="X3990">
        <v>32.200000000000003</v>
      </c>
      <c r="Y3990">
        <v>17982</v>
      </c>
      <c r="Z3990">
        <v>17994</v>
      </c>
      <c r="AA3990">
        <v>42458</v>
      </c>
      <c r="AB3990">
        <v>0</v>
      </c>
    </row>
    <row r="3991" spans="1:28" x14ac:dyDescent="0.35">
      <c r="A3991">
        <v>2013</v>
      </c>
      <c r="B3991" t="s">
        <v>43</v>
      </c>
      <c r="C3991" t="s">
        <v>62</v>
      </c>
      <c r="D3991">
        <v>540369</v>
      </c>
      <c r="E3991">
        <v>540694</v>
      </c>
      <c r="F3991">
        <v>1097783</v>
      </c>
      <c r="G3991">
        <v>1169932</v>
      </c>
      <c r="H3991">
        <v>30809</v>
      </c>
      <c r="I3991">
        <v>5.4</v>
      </c>
      <c r="J3991">
        <v>89917</v>
      </c>
      <c r="K3991">
        <v>15.9</v>
      </c>
      <c r="L3991">
        <v>172246</v>
      </c>
      <c r="M3991">
        <v>58803</v>
      </c>
      <c r="N3991">
        <v>113443</v>
      </c>
      <c r="O3991">
        <v>5</v>
      </c>
      <c r="P3991">
        <v>14.7</v>
      </c>
      <c r="Q3991">
        <v>316544</v>
      </c>
      <c r="R3991">
        <v>199441</v>
      </c>
      <c r="S3991">
        <v>117103</v>
      </c>
      <c r="T3991">
        <v>17</v>
      </c>
      <c r="U3991">
        <v>27.1</v>
      </c>
      <c r="V3991">
        <v>-144298</v>
      </c>
      <c r="W3991">
        <v>-12.4</v>
      </c>
      <c r="X3991">
        <v>29.4</v>
      </c>
      <c r="Y3991">
        <v>60806</v>
      </c>
      <c r="Z3991">
        <v>60854</v>
      </c>
      <c r="AA3991">
        <v>143106</v>
      </c>
      <c r="AB3991">
        <v>0</v>
      </c>
    </row>
    <row r="3992" spans="1:28" x14ac:dyDescent="0.35">
      <c r="A3992">
        <v>2013</v>
      </c>
      <c r="B3992" t="s">
        <v>43</v>
      </c>
      <c r="C3992" t="s">
        <v>63</v>
      </c>
      <c r="D3992">
        <v>348672</v>
      </c>
      <c r="E3992">
        <v>349020</v>
      </c>
      <c r="F3992">
        <v>723255</v>
      </c>
      <c r="G3992">
        <v>765787</v>
      </c>
      <c r="H3992">
        <v>18066</v>
      </c>
      <c r="I3992">
        <v>5</v>
      </c>
      <c r="J3992">
        <v>49954</v>
      </c>
      <c r="K3992">
        <v>13.8</v>
      </c>
      <c r="L3992">
        <v>101304</v>
      </c>
      <c r="M3992">
        <v>34512</v>
      </c>
      <c r="N3992">
        <v>66792</v>
      </c>
      <c r="O3992">
        <v>4.5</v>
      </c>
      <c r="P3992">
        <v>13.2</v>
      </c>
      <c r="Q3992">
        <v>186367</v>
      </c>
      <c r="R3992">
        <v>111019</v>
      </c>
      <c r="S3992">
        <v>75348</v>
      </c>
      <c r="T3992">
        <v>14.5</v>
      </c>
      <c r="U3992">
        <v>24.3</v>
      </c>
      <c r="V3992">
        <v>-85063</v>
      </c>
      <c r="W3992">
        <v>-11.1</v>
      </c>
      <c r="X3992">
        <v>26.4</v>
      </c>
      <c r="Y3992">
        <v>32978</v>
      </c>
      <c r="Z3992">
        <v>33023</v>
      </c>
      <c r="AA3992">
        <v>77631</v>
      </c>
      <c r="AB3992">
        <v>0</v>
      </c>
    </row>
    <row r="3993" spans="1:28" x14ac:dyDescent="0.35">
      <c r="A3993">
        <v>2013</v>
      </c>
      <c r="B3993" t="s">
        <v>43</v>
      </c>
      <c r="C3993" t="s">
        <v>64</v>
      </c>
      <c r="D3993">
        <v>247101</v>
      </c>
      <c r="E3993">
        <v>247247</v>
      </c>
      <c r="F3993">
        <v>521233</v>
      </c>
      <c r="G3993">
        <v>551654</v>
      </c>
      <c r="H3993">
        <v>11632</v>
      </c>
      <c r="I3993">
        <v>4.5</v>
      </c>
      <c r="J3993">
        <v>33129</v>
      </c>
      <c r="K3993">
        <v>12.9</v>
      </c>
      <c r="L3993">
        <v>67978</v>
      </c>
      <c r="M3993">
        <v>22726</v>
      </c>
      <c r="N3993">
        <v>45252</v>
      </c>
      <c r="O3993">
        <v>4.0999999999999996</v>
      </c>
      <c r="P3993">
        <v>12.3</v>
      </c>
      <c r="Q3993">
        <v>128819</v>
      </c>
      <c r="R3993">
        <v>74574</v>
      </c>
      <c r="S3993">
        <v>54245</v>
      </c>
      <c r="T3993">
        <v>13.5</v>
      </c>
      <c r="U3993">
        <v>23.4</v>
      </c>
      <c r="V3993">
        <v>-60841</v>
      </c>
      <c r="W3993">
        <v>-11.1</v>
      </c>
      <c r="X3993">
        <v>24.6</v>
      </c>
      <c r="Y3993">
        <v>21894</v>
      </c>
      <c r="Z3993">
        <v>21921</v>
      </c>
      <c r="AA3993">
        <v>52368</v>
      </c>
      <c r="AB3993">
        <v>0</v>
      </c>
    </row>
    <row r="3994" spans="1:28" x14ac:dyDescent="0.35">
      <c r="A3994">
        <v>2013</v>
      </c>
      <c r="B3994" t="s">
        <v>43</v>
      </c>
      <c r="C3994" t="s">
        <v>65</v>
      </c>
      <c r="D3994">
        <v>173937</v>
      </c>
      <c r="E3994">
        <v>174149</v>
      </c>
      <c r="F3994">
        <v>373591</v>
      </c>
      <c r="G3994">
        <v>395794</v>
      </c>
      <c r="H3994">
        <v>7322</v>
      </c>
      <c r="I3994">
        <v>4.0999999999999996</v>
      </c>
      <c r="J3994">
        <v>22284</v>
      </c>
      <c r="K3994">
        <v>12.3</v>
      </c>
      <c r="L3994">
        <v>45553</v>
      </c>
      <c r="M3994">
        <v>14659</v>
      </c>
      <c r="N3994">
        <v>30894</v>
      </c>
      <c r="O3994">
        <v>3.7</v>
      </c>
      <c r="P3994">
        <v>11.5</v>
      </c>
      <c r="Q3994">
        <v>89958</v>
      </c>
      <c r="R3994">
        <v>51147</v>
      </c>
      <c r="S3994">
        <v>38811</v>
      </c>
      <c r="T3994">
        <v>12.9</v>
      </c>
      <c r="U3994">
        <v>22.7</v>
      </c>
      <c r="V3994">
        <v>-44405</v>
      </c>
      <c r="W3994">
        <v>-11.2</v>
      </c>
      <c r="X3994">
        <v>23</v>
      </c>
      <c r="Y3994">
        <v>14858</v>
      </c>
      <c r="Z3994">
        <v>14879</v>
      </c>
      <c r="AA3994">
        <v>36030</v>
      </c>
      <c r="AB3994">
        <v>0</v>
      </c>
    </row>
    <row r="3995" spans="1:28" x14ac:dyDescent="0.35">
      <c r="A3995">
        <v>2013</v>
      </c>
      <c r="B3995" t="s">
        <v>43</v>
      </c>
      <c r="C3995" t="s">
        <v>66</v>
      </c>
      <c r="D3995">
        <v>246183</v>
      </c>
      <c r="E3995">
        <v>246950</v>
      </c>
      <c r="F3995">
        <v>545839</v>
      </c>
      <c r="G3995">
        <v>580788</v>
      </c>
      <c r="H3995">
        <v>8640</v>
      </c>
      <c r="I3995">
        <v>3.4</v>
      </c>
      <c r="J3995">
        <v>31124</v>
      </c>
      <c r="K3995">
        <v>12.1</v>
      </c>
      <c r="L3995">
        <v>58658</v>
      </c>
      <c r="M3995">
        <v>17820</v>
      </c>
      <c r="N3995">
        <v>40838</v>
      </c>
      <c r="O3995">
        <v>3.1</v>
      </c>
      <c r="P3995">
        <v>10.1</v>
      </c>
      <c r="Q3995">
        <v>128555</v>
      </c>
      <c r="R3995">
        <v>74030</v>
      </c>
      <c r="S3995">
        <v>54525</v>
      </c>
      <c r="T3995">
        <v>12.7</v>
      </c>
      <c r="U3995">
        <v>22.1</v>
      </c>
      <c r="V3995">
        <v>-69897</v>
      </c>
      <c r="W3995">
        <v>-12</v>
      </c>
      <c r="X3995">
        <v>20.2</v>
      </c>
      <c r="Y3995">
        <v>21709</v>
      </c>
      <c r="Z3995">
        <v>21802</v>
      </c>
      <c r="AA3995">
        <v>54561</v>
      </c>
      <c r="AB3995">
        <v>0</v>
      </c>
    </row>
    <row r="3996" spans="1:28" x14ac:dyDescent="0.35">
      <c r="A3996">
        <v>2013</v>
      </c>
      <c r="B3996" t="s">
        <v>43</v>
      </c>
      <c r="C3996" t="s">
        <v>45</v>
      </c>
      <c r="D3996">
        <v>115763</v>
      </c>
      <c r="E3996">
        <v>116539</v>
      </c>
      <c r="F3996">
        <v>269035</v>
      </c>
      <c r="G3996">
        <v>288271</v>
      </c>
      <c r="H3996">
        <v>3356</v>
      </c>
      <c r="I3996">
        <v>2.8</v>
      </c>
      <c r="J3996">
        <v>14500</v>
      </c>
      <c r="K3996">
        <v>11.9</v>
      </c>
      <c r="L3996">
        <v>25661</v>
      </c>
      <c r="M3996">
        <v>7707</v>
      </c>
      <c r="N3996">
        <v>17954</v>
      </c>
      <c r="O3996">
        <v>2.7</v>
      </c>
      <c r="P3996">
        <v>8.9</v>
      </c>
      <c r="Q3996">
        <v>64133</v>
      </c>
      <c r="R3996">
        <v>37687</v>
      </c>
      <c r="S3996">
        <v>26446</v>
      </c>
      <c r="T3996">
        <v>13.1</v>
      </c>
      <c r="U3996">
        <v>22.2</v>
      </c>
      <c r="V3996">
        <v>-38472</v>
      </c>
      <c r="W3996">
        <v>-13.3</v>
      </c>
      <c r="X3996">
        <v>17.8</v>
      </c>
      <c r="Y3996">
        <v>10891</v>
      </c>
      <c r="Z3996">
        <v>10991</v>
      </c>
      <c r="AA3996">
        <v>29525</v>
      </c>
      <c r="AB3996">
        <v>0</v>
      </c>
    </row>
    <row r="3997" spans="1:28" x14ac:dyDescent="0.35">
      <c r="A3997">
        <v>2013</v>
      </c>
      <c r="B3997" t="s">
        <v>46</v>
      </c>
      <c r="C3997" t="s">
        <v>44</v>
      </c>
      <c r="D3997">
        <v>31187</v>
      </c>
      <c r="E3997">
        <v>31281</v>
      </c>
      <c r="F3997">
        <v>380419</v>
      </c>
      <c r="G3997">
        <v>191314</v>
      </c>
      <c r="H3997">
        <v>31098</v>
      </c>
      <c r="I3997">
        <v>198.8</v>
      </c>
      <c r="J3997">
        <v>0</v>
      </c>
      <c r="K3997">
        <v>0</v>
      </c>
      <c r="L3997">
        <v>378210</v>
      </c>
      <c r="M3997">
        <v>378210</v>
      </c>
      <c r="N3997">
        <v>0</v>
      </c>
      <c r="O3997">
        <v>197.7</v>
      </c>
      <c r="P3997">
        <v>197.7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378210</v>
      </c>
      <c r="W3997">
        <v>197.7</v>
      </c>
      <c r="X3997">
        <v>0</v>
      </c>
      <c r="AB3997">
        <v>0</v>
      </c>
    </row>
    <row r="3998" spans="1:28" x14ac:dyDescent="0.35">
      <c r="A3998">
        <v>2013</v>
      </c>
      <c r="B3998" t="s">
        <v>46</v>
      </c>
      <c r="C3998" t="s">
        <v>57</v>
      </c>
      <c r="D3998">
        <v>54321</v>
      </c>
      <c r="E3998">
        <v>54383</v>
      </c>
      <c r="F3998">
        <v>362751</v>
      </c>
      <c r="G3998">
        <v>364793</v>
      </c>
      <c r="H3998">
        <v>11</v>
      </c>
      <c r="I3998">
        <v>0</v>
      </c>
      <c r="J3998">
        <v>4725</v>
      </c>
      <c r="K3998">
        <v>8.3000000000000007</v>
      </c>
      <c r="L3998">
        <v>100347</v>
      </c>
      <c r="M3998">
        <v>37</v>
      </c>
      <c r="N3998">
        <v>100310</v>
      </c>
      <c r="O3998">
        <v>0</v>
      </c>
      <c r="P3998">
        <v>27.5</v>
      </c>
      <c r="Q3998">
        <v>104431</v>
      </c>
      <c r="R3998">
        <v>57160</v>
      </c>
      <c r="S3998">
        <v>47271</v>
      </c>
      <c r="T3998">
        <v>15.7</v>
      </c>
      <c r="U3998">
        <v>28.6</v>
      </c>
      <c r="V3998">
        <v>-4084</v>
      </c>
      <c r="W3998">
        <v>-1.1000000000000001</v>
      </c>
      <c r="X3998">
        <v>55</v>
      </c>
      <c r="Y3998">
        <v>3922</v>
      </c>
      <c r="Z3998">
        <v>3926</v>
      </c>
      <c r="AA3998">
        <v>47778</v>
      </c>
      <c r="AB3998">
        <v>0</v>
      </c>
    </row>
    <row r="3999" spans="1:28" x14ac:dyDescent="0.35">
      <c r="A3999">
        <v>2013</v>
      </c>
      <c r="B3999" t="s">
        <v>46</v>
      </c>
      <c r="C3999" t="s">
        <v>58</v>
      </c>
      <c r="D3999">
        <v>51289</v>
      </c>
      <c r="E3999">
        <v>51434</v>
      </c>
      <c r="F3999">
        <v>335103</v>
      </c>
      <c r="G3999">
        <v>340955</v>
      </c>
      <c r="H3999">
        <v>573</v>
      </c>
      <c r="I3999">
        <v>1.1000000000000001</v>
      </c>
      <c r="J3999">
        <v>3292</v>
      </c>
      <c r="K3999">
        <v>6.2</v>
      </c>
      <c r="L3999">
        <v>69516</v>
      </c>
      <c r="M3999">
        <v>6656</v>
      </c>
      <c r="N3999">
        <v>62860</v>
      </c>
      <c r="O3999">
        <v>2</v>
      </c>
      <c r="P3999">
        <v>20.399999999999999</v>
      </c>
      <c r="Q3999">
        <v>81220</v>
      </c>
      <c r="R3999">
        <v>40028</v>
      </c>
      <c r="S3999">
        <v>41192</v>
      </c>
      <c r="T3999">
        <v>11.7</v>
      </c>
      <c r="U3999">
        <v>23.8</v>
      </c>
      <c r="V3999">
        <v>-11704</v>
      </c>
      <c r="W3999">
        <v>-3.4</v>
      </c>
      <c r="X3999">
        <v>40.799999999999997</v>
      </c>
      <c r="Y3999">
        <v>2773</v>
      </c>
      <c r="Z3999">
        <v>2782</v>
      </c>
      <c r="AA3999">
        <v>33884</v>
      </c>
      <c r="AB3999">
        <v>0</v>
      </c>
    </row>
    <row r="4000" spans="1:28" x14ac:dyDescent="0.35">
      <c r="A4000">
        <v>2013</v>
      </c>
      <c r="B4000" t="s">
        <v>46</v>
      </c>
      <c r="C4000" t="s">
        <v>59</v>
      </c>
      <c r="D4000">
        <v>45048</v>
      </c>
      <c r="E4000">
        <v>45203</v>
      </c>
      <c r="F4000">
        <v>291551</v>
      </c>
      <c r="G4000">
        <v>298821</v>
      </c>
      <c r="H4000">
        <v>442</v>
      </c>
      <c r="I4000">
        <v>1</v>
      </c>
      <c r="J4000">
        <v>2661</v>
      </c>
      <c r="K4000">
        <v>5.8</v>
      </c>
      <c r="L4000">
        <v>52742</v>
      </c>
      <c r="M4000">
        <v>5228</v>
      </c>
      <c r="N4000">
        <v>47514</v>
      </c>
      <c r="O4000">
        <v>1.7</v>
      </c>
      <c r="P4000">
        <v>17.7</v>
      </c>
      <c r="Q4000">
        <v>67281</v>
      </c>
      <c r="R4000">
        <v>32196</v>
      </c>
      <c r="S4000">
        <v>35085</v>
      </c>
      <c r="T4000">
        <v>10.8</v>
      </c>
      <c r="U4000">
        <v>22.5</v>
      </c>
      <c r="V4000">
        <v>-14539</v>
      </c>
      <c r="W4000">
        <v>-4.8</v>
      </c>
      <c r="X4000">
        <v>35.4</v>
      </c>
      <c r="Y4000">
        <v>2223</v>
      </c>
      <c r="Z4000">
        <v>2230</v>
      </c>
      <c r="AA4000">
        <v>27208</v>
      </c>
      <c r="AB4000">
        <v>0</v>
      </c>
    </row>
    <row r="4001" spans="1:28" x14ac:dyDescent="0.35">
      <c r="A4001">
        <v>2013</v>
      </c>
      <c r="B4001" t="s">
        <v>46</v>
      </c>
      <c r="C4001" t="s">
        <v>60</v>
      </c>
      <c r="D4001">
        <v>43227</v>
      </c>
      <c r="E4001">
        <v>43402</v>
      </c>
      <c r="F4001">
        <v>278627</v>
      </c>
      <c r="G4001">
        <v>285005</v>
      </c>
      <c r="H4001">
        <v>371</v>
      </c>
      <c r="I4001">
        <v>0.8</v>
      </c>
      <c r="J4001">
        <v>2141</v>
      </c>
      <c r="K4001">
        <v>4.8</v>
      </c>
      <c r="L4001">
        <v>45578</v>
      </c>
      <c r="M4001">
        <v>4436</v>
      </c>
      <c r="N4001">
        <v>41142</v>
      </c>
      <c r="O4001">
        <v>1.6</v>
      </c>
      <c r="P4001">
        <v>16</v>
      </c>
      <c r="Q4001">
        <v>58334</v>
      </c>
      <c r="R4001">
        <v>25902</v>
      </c>
      <c r="S4001">
        <v>32432</v>
      </c>
      <c r="T4001">
        <v>9.1</v>
      </c>
      <c r="U4001">
        <v>20.5</v>
      </c>
      <c r="V4001">
        <v>-12756</v>
      </c>
      <c r="W4001">
        <v>-4.5</v>
      </c>
      <c r="X4001">
        <v>32</v>
      </c>
      <c r="Y4001">
        <v>1809</v>
      </c>
      <c r="Z4001">
        <v>1810</v>
      </c>
      <c r="AA4001">
        <v>22113</v>
      </c>
      <c r="AB4001">
        <v>0</v>
      </c>
    </row>
    <row r="4002" spans="1:28" x14ac:dyDescent="0.35">
      <c r="A4002">
        <v>2013</v>
      </c>
      <c r="B4002" t="s">
        <v>46</v>
      </c>
      <c r="C4002" t="s">
        <v>61</v>
      </c>
      <c r="D4002">
        <v>45183</v>
      </c>
      <c r="E4002">
        <v>45462</v>
      </c>
      <c r="F4002">
        <v>291180</v>
      </c>
      <c r="G4002">
        <v>297666</v>
      </c>
      <c r="H4002">
        <v>386</v>
      </c>
      <c r="I4002">
        <v>0.8</v>
      </c>
      <c r="J4002">
        <v>2104</v>
      </c>
      <c r="K4002">
        <v>4.5</v>
      </c>
      <c r="L4002">
        <v>45760</v>
      </c>
      <c r="M4002">
        <v>4533</v>
      </c>
      <c r="N4002">
        <v>41227</v>
      </c>
      <c r="O4002">
        <v>1.5</v>
      </c>
      <c r="P4002">
        <v>15.4</v>
      </c>
      <c r="Q4002">
        <v>58731</v>
      </c>
      <c r="R4002">
        <v>25415</v>
      </c>
      <c r="S4002">
        <v>33316</v>
      </c>
      <c r="T4002">
        <v>8.5</v>
      </c>
      <c r="U4002">
        <v>19.7</v>
      </c>
      <c r="V4002">
        <v>-12971</v>
      </c>
      <c r="W4002">
        <v>-4.3</v>
      </c>
      <c r="X4002">
        <v>30.8</v>
      </c>
      <c r="Y4002">
        <v>1729</v>
      </c>
      <c r="Z4002">
        <v>1733</v>
      </c>
      <c r="AA4002">
        <v>21167</v>
      </c>
      <c r="AB4002">
        <v>0</v>
      </c>
    </row>
    <row r="4003" spans="1:28" x14ac:dyDescent="0.35">
      <c r="A4003">
        <v>2013</v>
      </c>
      <c r="B4003" t="s">
        <v>46</v>
      </c>
      <c r="C4003" t="s">
        <v>62</v>
      </c>
      <c r="D4003">
        <v>198534</v>
      </c>
      <c r="E4003">
        <v>199725</v>
      </c>
      <c r="F4003">
        <v>1268805</v>
      </c>
      <c r="G4003">
        <v>1298197</v>
      </c>
      <c r="H4003">
        <v>1512</v>
      </c>
      <c r="I4003">
        <v>0.7</v>
      </c>
      <c r="J4003">
        <v>7417</v>
      </c>
      <c r="K4003">
        <v>3.7</v>
      </c>
      <c r="L4003">
        <v>172105</v>
      </c>
      <c r="M4003">
        <v>17760</v>
      </c>
      <c r="N4003">
        <v>154345</v>
      </c>
      <c r="O4003">
        <v>1.4</v>
      </c>
      <c r="P4003">
        <v>13.3</v>
      </c>
      <c r="Q4003">
        <v>230888</v>
      </c>
      <c r="R4003">
        <v>88909</v>
      </c>
      <c r="S4003">
        <v>141979</v>
      </c>
      <c r="T4003">
        <v>6.8</v>
      </c>
      <c r="U4003">
        <v>17.8</v>
      </c>
      <c r="V4003">
        <v>-58783</v>
      </c>
      <c r="W4003">
        <v>-4.5</v>
      </c>
      <c r="X4003">
        <v>26.6</v>
      </c>
      <c r="Y4003">
        <v>5976</v>
      </c>
      <c r="Z4003">
        <v>6035</v>
      </c>
      <c r="AA4003">
        <v>73030</v>
      </c>
      <c r="AB4003">
        <v>0</v>
      </c>
    </row>
    <row r="4004" spans="1:28" x14ac:dyDescent="0.35">
      <c r="A4004">
        <v>2013</v>
      </c>
      <c r="B4004" t="s">
        <v>46</v>
      </c>
      <c r="C4004" t="s">
        <v>63</v>
      </c>
      <c r="D4004">
        <v>142386</v>
      </c>
      <c r="E4004">
        <v>143620</v>
      </c>
      <c r="F4004">
        <v>906326</v>
      </c>
      <c r="G4004">
        <v>927623</v>
      </c>
      <c r="H4004">
        <v>1007</v>
      </c>
      <c r="I4004">
        <v>0.7</v>
      </c>
      <c r="J4004">
        <v>4305</v>
      </c>
      <c r="K4004">
        <v>3</v>
      </c>
      <c r="L4004">
        <v>106113</v>
      </c>
      <c r="M4004">
        <v>11745</v>
      </c>
      <c r="N4004">
        <v>94368</v>
      </c>
      <c r="O4004">
        <v>1.3</v>
      </c>
      <c r="P4004">
        <v>11.4</v>
      </c>
      <c r="Q4004">
        <v>148706</v>
      </c>
      <c r="R4004">
        <v>50851</v>
      </c>
      <c r="S4004">
        <v>97855</v>
      </c>
      <c r="T4004">
        <v>5.5</v>
      </c>
      <c r="U4004">
        <v>16</v>
      </c>
      <c r="V4004">
        <v>-42593</v>
      </c>
      <c r="W4004">
        <v>-4.5999999999999996</v>
      </c>
      <c r="X4004">
        <v>22.8</v>
      </c>
      <c r="Y4004">
        <v>3408</v>
      </c>
      <c r="Z4004">
        <v>3465</v>
      </c>
      <c r="AA4004">
        <v>41683</v>
      </c>
      <c r="AB4004">
        <v>0</v>
      </c>
    </row>
    <row r="4005" spans="1:28" x14ac:dyDescent="0.35">
      <c r="A4005">
        <v>2013</v>
      </c>
      <c r="B4005" t="s">
        <v>46</v>
      </c>
      <c r="C4005" t="s">
        <v>64</v>
      </c>
      <c r="D4005">
        <v>107723</v>
      </c>
      <c r="E4005">
        <v>108329</v>
      </c>
      <c r="F4005">
        <v>682994</v>
      </c>
      <c r="G4005">
        <v>699525</v>
      </c>
      <c r="H4005">
        <v>625</v>
      </c>
      <c r="I4005">
        <v>0.6</v>
      </c>
      <c r="J4005">
        <v>2715</v>
      </c>
      <c r="K4005">
        <v>2.5</v>
      </c>
      <c r="L4005">
        <v>72386</v>
      </c>
      <c r="M4005">
        <v>7418</v>
      </c>
      <c r="N4005">
        <v>64968</v>
      </c>
      <c r="O4005">
        <v>1.1000000000000001</v>
      </c>
      <c r="P4005">
        <v>10.3</v>
      </c>
      <c r="Q4005">
        <v>105448</v>
      </c>
      <c r="R4005">
        <v>33012</v>
      </c>
      <c r="S4005">
        <v>72436</v>
      </c>
      <c r="T4005">
        <v>4.7</v>
      </c>
      <c r="U4005">
        <v>15.1</v>
      </c>
      <c r="V4005">
        <v>-33062</v>
      </c>
      <c r="W4005">
        <v>-4.8</v>
      </c>
      <c r="X4005">
        <v>20.6</v>
      </c>
      <c r="Y4005">
        <v>2142</v>
      </c>
      <c r="Z4005">
        <v>2153</v>
      </c>
      <c r="AA4005">
        <v>26483</v>
      </c>
      <c r="AB4005">
        <v>0</v>
      </c>
    </row>
    <row r="4006" spans="1:28" x14ac:dyDescent="0.35">
      <c r="A4006">
        <v>2013</v>
      </c>
      <c r="B4006" t="s">
        <v>46</v>
      </c>
      <c r="C4006" t="s">
        <v>65</v>
      </c>
      <c r="D4006">
        <v>82702</v>
      </c>
      <c r="E4006">
        <v>83452</v>
      </c>
      <c r="F4006">
        <v>525200</v>
      </c>
      <c r="G4006">
        <v>537626</v>
      </c>
      <c r="H4006">
        <v>527</v>
      </c>
      <c r="I4006">
        <v>0.6</v>
      </c>
      <c r="J4006">
        <v>1988</v>
      </c>
      <c r="K4006">
        <v>2.4</v>
      </c>
      <c r="L4006">
        <v>51813</v>
      </c>
      <c r="M4006">
        <v>6025</v>
      </c>
      <c r="N4006">
        <v>45788</v>
      </c>
      <c r="O4006">
        <v>1.1000000000000001</v>
      </c>
      <c r="P4006">
        <v>9.6</v>
      </c>
      <c r="Q4006">
        <v>76664</v>
      </c>
      <c r="R4006">
        <v>23347</v>
      </c>
      <c r="S4006">
        <v>53317</v>
      </c>
      <c r="T4006">
        <v>4.3</v>
      </c>
      <c r="U4006">
        <v>14.3</v>
      </c>
      <c r="V4006">
        <v>-24851</v>
      </c>
      <c r="W4006">
        <v>-4.7</v>
      </c>
      <c r="X4006">
        <v>19.2</v>
      </c>
      <c r="Y4006">
        <v>1508</v>
      </c>
      <c r="Z4006">
        <v>1542</v>
      </c>
      <c r="AA4006">
        <v>18670</v>
      </c>
      <c r="AB4006">
        <v>0</v>
      </c>
    </row>
    <row r="4007" spans="1:28" x14ac:dyDescent="0.35">
      <c r="A4007">
        <v>2013</v>
      </c>
      <c r="B4007" t="s">
        <v>46</v>
      </c>
      <c r="C4007" t="s">
        <v>66</v>
      </c>
      <c r="D4007">
        <v>132344</v>
      </c>
      <c r="E4007">
        <v>135351</v>
      </c>
      <c r="F4007">
        <v>839003</v>
      </c>
      <c r="G4007">
        <v>861396</v>
      </c>
      <c r="H4007">
        <v>791</v>
      </c>
      <c r="I4007">
        <v>0.6</v>
      </c>
      <c r="J4007">
        <v>3165</v>
      </c>
      <c r="K4007">
        <v>2.2999999999999998</v>
      </c>
      <c r="L4007">
        <v>74320</v>
      </c>
      <c r="M4007">
        <v>8402</v>
      </c>
      <c r="N4007">
        <v>65918</v>
      </c>
      <c r="O4007">
        <v>1</v>
      </c>
      <c r="P4007">
        <v>8.6</v>
      </c>
      <c r="Q4007">
        <v>119105</v>
      </c>
      <c r="R4007">
        <v>36220</v>
      </c>
      <c r="S4007">
        <v>82885</v>
      </c>
      <c r="T4007">
        <v>4.2</v>
      </c>
      <c r="U4007">
        <v>13.8</v>
      </c>
      <c r="V4007">
        <v>-44785</v>
      </c>
      <c r="W4007">
        <v>-5.2</v>
      </c>
      <c r="X4007">
        <v>17.2</v>
      </c>
      <c r="Y4007">
        <v>2325</v>
      </c>
      <c r="Z4007">
        <v>2388</v>
      </c>
      <c r="AA4007">
        <v>28641</v>
      </c>
      <c r="AB4007">
        <v>0</v>
      </c>
    </row>
    <row r="4008" spans="1:28" x14ac:dyDescent="0.35">
      <c r="A4008">
        <v>2013</v>
      </c>
      <c r="B4008" t="s">
        <v>46</v>
      </c>
      <c r="C4008" t="s">
        <v>45</v>
      </c>
      <c r="D4008">
        <v>84332</v>
      </c>
      <c r="E4008">
        <v>87328</v>
      </c>
      <c r="F4008">
        <v>541745</v>
      </c>
      <c r="G4008">
        <v>558680</v>
      </c>
      <c r="H4008">
        <v>498</v>
      </c>
      <c r="I4008">
        <v>0.6</v>
      </c>
      <c r="J4008">
        <v>2202</v>
      </c>
      <c r="K4008">
        <v>2.5</v>
      </c>
      <c r="L4008">
        <v>43458</v>
      </c>
      <c r="M4008">
        <v>4761</v>
      </c>
      <c r="N4008">
        <v>38697</v>
      </c>
      <c r="O4008">
        <v>0.9</v>
      </c>
      <c r="P4008">
        <v>7.8</v>
      </c>
      <c r="Q4008">
        <v>77328</v>
      </c>
      <c r="R4008">
        <v>24173</v>
      </c>
      <c r="S4008">
        <v>53155</v>
      </c>
      <c r="T4008">
        <v>4.3</v>
      </c>
      <c r="U4008">
        <v>13.8</v>
      </c>
      <c r="V4008">
        <v>-33870</v>
      </c>
      <c r="W4008">
        <v>-6</v>
      </c>
      <c r="X4008">
        <v>15.6</v>
      </c>
      <c r="Y4008">
        <v>1536</v>
      </c>
      <c r="Z4008">
        <v>1624</v>
      </c>
      <c r="AA4008">
        <v>19169</v>
      </c>
      <c r="AB4008">
        <v>0</v>
      </c>
    </row>
    <row r="4009" spans="1:28" x14ac:dyDescent="0.35">
      <c r="A4009">
        <v>2013</v>
      </c>
      <c r="B4009" t="s">
        <v>47</v>
      </c>
      <c r="C4009" t="s">
        <v>44</v>
      </c>
      <c r="D4009">
        <v>13157</v>
      </c>
      <c r="E4009">
        <v>13569</v>
      </c>
      <c r="F4009">
        <v>339267</v>
      </c>
      <c r="G4009">
        <v>170418</v>
      </c>
      <c r="H4009">
        <v>13506</v>
      </c>
      <c r="I4009">
        <v>199.1</v>
      </c>
      <c r="J4009">
        <v>0</v>
      </c>
      <c r="K4009">
        <v>0</v>
      </c>
      <c r="L4009">
        <v>337699</v>
      </c>
      <c r="M4009">
        <v>337699</v>
      </c>
      <c r="N4009">
        <v>0</v>
      </c>
      <c r="O4009">
        <v>198.2</v>
      </c>
      <c r="P4009">
        <v>198.2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337699</v>
      </c>
      <c r="W4009">
        <v>198.2</v>
      </c>
      <c r="X4009">
        <v>0</v>
      </c>
      <c r="AB4009">
        <v>0</v>
      </c>
    </row>
    <row r="4010" spans="1:28" x14ac:dyDescent="0.35">
      <c r="A4010">
        <v>2013</v>
      </c>
      <c r="B4010" t="s">
        <v>47</v>
      </c>
      <c r="C4010" t="s">
        <v>57</v>
      </c>
      <c r="D4010">
        <v>26176</v>
      </c>
      <c r="E4010">
        <v>26536</v>
      </c>
      <c r="F4010">
        <v>367756</v>
      </c>
      <c r="G4010">
        <v>363624</v>
      </c>
      <c r="H4010">
        <v>64</v>
      </c>
      <c r="I4010">
        <v>0.2</v>
      </c>
      <c r="J4010">
        <v>1787</v>
      </c>
      <c r="K4010">
        <v>6.5</v>
      </c>
      <c r="L4010">
        <v>97537</v>
      </c>
      <c r="M4010">
        <v>240</v>
      </c>
      <c r="N4010">
        <v>97297</v>
      </c>
      <c r="O4010">
        <v>0.1</v>
      </c>
      <c r="P4010">
        <v>26.8</v>
      </c>
      <c r="Q4010">
        <v>89273</v>
      </c>
      <c r="R4010">
        <v>45438</v>
      </c>
      <c r="S4010">
        <v>43835</v>
      </c>
      <c r="T4010">
        <v>12.5</v>
      </c>
      <c r="U4010">
        <v>24.6</v>
      </c>
      <c r="V4010">
        <v>8264</v>
      </c>
      <c r="W4010">
        <v>2.2000000000000002</v>
      </c>
      <c r="X4010">
        <v>49.2</v>
      </c>
      <c r="Y4010">
        <v>1513</v>
      </c>
      <c r="Z4010">
        <v>1517</v>
      </c>
      <c r="AA4010">
        <v>39135</v>
      </c>
      <c r="AB4010">
        <v>0</v>
      </c>
    </row>
    <row r="4011" spans="1:28" x14ac:dyDescent="0.35">
      <c r="A4011">
        <v>2013</v>
      </c>
      <c r="B4011" t="s">
        <v>47</v>
      </c>
      <c r="C4011" t="s">
        <v>58</v>
      </c>
      <c r="D4011">
        <v>26170</v>
      </c>
      <c r="E4011">
        <v>26660</v>
      </c>
      <c r="F4011">
        <v>358282</v>
      </c>
      <c r="G4011">
        <v>357424</v>
      </c>
      <c r="H4011">
        <v>266</v>
      </c>
      <c r="I4011">
        <v>1</v>
      </c>
      <c r="J4011">
        <v>1200</v>
      </c>
      <c r="K4011">
        <v>4.4000000000000004</v>
      </c>
      <c r="L4011">
        <v>69074</v>
      </c>
      <c r="M4011">
        <v>5507</v>
      </c>
      <c r="N4011">
        <v>63567</v>
      </c>
      <c r="O4011">
        <v>1.5</v>
      </c>
      <c r="P4011">
        <v>19.3</v>
      </c>
      <c r="Q4011">
        <v>67358</v>
      </c>
      <c r="R4011">
        <v>29736</v>
      </c>
      <c r="S4011">
        <v>37622</v>
      </c>
      <c r="T4011">
        <v>8.3000000000000007</v>
      </c>
      <c r="U4011">
        <v>18.8</v>
      </c>
      <c r="V4011">
        <v>1716</v>
      </c>
      <c r="W4011">
        <v>0.5</v>
      </c>
      <c r="X4011">
        <v>37.6</v>
      </c>
      <c r="Y4011">
        <v>994</v>
      </c>
      <c r="Z4011">
        <v>1012</v>
      </c>
      <c r="AA4011">
        <v>25361</v>
      </c>
      <c r="AB4011">
        <v>0</v>
      </c>
    </row>
    <row r="4012" spans="1:28" x14ac:dyDescent="0.35">
      <c r="A4012">
        <v>2013</v>
      </c>
      <c r="B4012" t="s">
        <v>47</v>
      </c>
      <c r="C4012" t="s">
        <v>59</v>
      </c>
      <c r="D4012">
        <v>23764</v>
      </c>
      <c r="E4012">
        <v>24270</v>
      </c>
      <c r="F4012">
        <v>322159</v>
      </c>
      <c r="G4012">
        <v>323523</v>
      </c>
      <c r="H4012">
        <v>187</v>
      </c>
      <c r="I4012">
        <v>0.8</v>
      </c>
      <c r="J4012">
        <v>996</v>
      </c>
      <c r="K4012">
        <v>4</v>
      </c>
      <c r="L4012">
        <v>53383</v>
      </c>
      <c r="M4012">
        <v>3959</v>
      </c>
      <c r="N4012">
        <v>49424</v>
      </c>
      <c r="O4012">
        <v>1.2</v>
      </c>
      <c r="P4012">
        <v>16.5</v>
      </c>
      <c r="Q4012">
        <v>56110</v>
      </c>
      <c r="R4012">
        <v>24392</v>
      </c>
      <c r="S4012">
        <v>31718</v>
      </c>
      <c r="T4012">
        <v>7.5</v>
      </c>
      <c r="U4012">
        <v>17.3</v>
      </c>
      <c r="V4012">
        <v>-2727</v>
      </c>
      <c r="W4012">
        <v>-0.8</v>
      </c>
      <c r="X4012">
        <v>33</v>
      </c>
      <c r="Y4012">
        <v>798</v>
      </c>
      <c r="Z4012">
        <v>807</v>
      </c>
      <c r="AA4012">
        <v>20505</v>
      </c>
      <c r="AB4012">
        <v>0</v>
      </c>
    </row>
    <row r="4013" spans="1:28" x14ac:dyDescent="0.35">
      <c r="A4013">
        <v>2013</v>
      </c>
      <c r="B4013" t="s">
        <v>47</v>
      </c>
      <c r="C4013" t="s">
        <v>60</v>
      </c>
      <c r="D4013">
        <v>23708</v>
      </c>
      <c r="E4013">
        <v>24409</v>
      </c>
      <c r="F4013">
        <v>319914</v>
      </c>
      <c r="G4013">
        <v>322090</v>
      </c>
      <c r="H4013">
        <v>180</v>
      </c>
      <c r="I4013">
        <v>0.7</v>
      </c>
      <c r="J4013">
        <v>888</v>
      </c>
      <c r="K4013">
        <v>3.6</v>
      </c>
      <c r="L4013">
        <v>47895</v>
      </c>
      <c r="M4013">
        <v>3687</v>
      </c>
      <c r="N4013">
        <v>44208</v>
      </c>
      <c r="O4013">
        <v>1.1000000000000001</v>
      </c>
      <c r="P4013">
        <v>14.9</v>
      </c>
      <c r="Q4013">
        <v>52246</v>
      </c>
      <c r="R4013">
        <v>21982</v>
      </c>
      <c r="S4013">
        <v>30264</v>
      </c>
      <c r="T4013">
        <v>6.8</v>
      </c>
      <c r="U4013">
        <v>16.2</v>
      </c>
      <c r="V4013">
        <v>-4351</v>
      </c>
      <c r="W4013">
        <v>-1.3</v>
      </c>
      <c r="X4013">
        <v>29.8</v>
      </c>
      <c r="Y4013">
        <v>726</v>
      </c>
      <c r="Z4013">
        <v>736</v>
      </c>
      <c r="AA4013">
        <v>18786</v>
      </c>
      <c r="AB4013">
        <v>0</v>
      </c>
    </row>
    <row r="4014" spans="1:28" x14ac:dyDescent="0.35">
      <c r="A4014">
        <v>2013</v>
      </c>
      <c r="B4014" t="s">
        <v>47</v>
      </c>
      <c r="C4014" t="s">
        <v>61</v>
      </c>
      <c r="D4014">
        <v>24993</v>
      </c>
      <c r="E4014">
        <v>26153</v>
      </c>
      <c r="F4014">
        <v>335600</v>
      </c>
      <c r="G4014">
        <v>338564</v>
      </c>
      <c r="H4014">
        <v>191</v>
      </c>
      <c r="I4014">
        <v>0.7</v>
      </c>
      <c r="J4014">
        <v>902</v>
      </c>
      <c r="K4014">
        <v>3.4</v>
      </c>
      <c r="L4014">
        <v>47536</v>
      </c>
      <c r="M4014">
        <v>3888</v>
      </c>
      <c r="N4014">
        <v>43648</v>
      </c>
      <c r="O4014">
        <v>1.1000000000000001</v>
      </c>
      <c r="P4014">
        <v>14</v>
      </c>
      <c r="Q4014">
        <v>53464</v>
      </c>
      <c r="R4014">
        <v>21903</v>
      </c>
      <c r="S4014">
        <v>31561</v>
      </c>
      <c r="T4014">
        <v>6.5</v>
      </c>
      <c r="U4014">
        <v>15.8</v>
      </c>
      <c r="V4014">
        <v>-5928</v>
      </c>
      <c r="W4014">
        <v>-1.8</v>
      </c>
      <c r="X4014">
        <v>28</v>
      </c>
      <c r="Y4014">
        <v>745</v>
      </c>
      <c r="Z4014">
        <v>748</v>
      </c>
      <c r="AA4014">
        <v>19084</v>
      </c>
      <c r="AB4014">
        <v>0</v>
      </c>
    </row>
    <row r="4015" spans="1:28" x14ac:dyDescent="0.35">
      <c r="A4015">
        <v>2013</v>
      </c>
      <c r="B4015" t="s">
        <v>47</v>
      </c>
      <c r="C4015" t="s">
        <v>62</v>
      </c>
      <c r="D4015">
        <v>109856</v>
      </c>
      <c r="E4015">
        <v>113209</v>
      </c>
      <c r="F4015">
        <v>1464710</v>
      </c>
      <c r="G4015">
        <v>1479287</v>
      </c>
      <c r="H4015">
        <v>742</v>
      </c>
      <c r="I4015">
        <v>0.6</v>
      </c>
      <c r="J4015">
        <v>3207</v>
      </c>
      <c r="K4015">
        <v>2.8</v>
      </c>
      <c r="L4015">
        <v>180959</v>
      </c>
      <c r="M4015">
        <v>15868</v>
      </c>
      <c r="N4015">
        <v>165091</v>
      </c>
      <c r="O4015">
        <v>1.1000000000000001</v>
      </c>
      <c r="P4015">
        <v>12.2</v>
      </c>
      <c r="Q4015">
        <v>210113</v>
      </c>
      <c r="R4015">
        <v>77542</v>
      </c>
      <c r="S4015">
        <v>132571</v>
      </c>
      <c r="T4015">
        <v>5.2</v>
      </c>
      <c r="U4015">
        <v>14.2</v>
      </c>
      <c r="V4015">
        <v>-29154</v>
      </c>
      <c r="W4015">
        <v>-2</v>
      </c>
      <c r="X4015">
        <v>24.4</v>
      </c>
      <c r="Y4015">
        <v>2476</v>
      </c>
      <c r="Z4015">
        <v>2531</v>
      </c>
      <c r="AA4015">
        <v>64111</v>
      </c>
      <c r="AB4015">
        <v>0</v>
      </c>
    </row>
    <row r="4016" spans="1:28" x14ac:dyDescent="0.35">
      <c r="A4016">
        <v>2013</v>
      </c>
      <c r="B4016" t="s">
        <v>47</v>
      </c>
      <c r="C4016" t="s">
        <v>63</v>
      </c>
      <c r="D4016">
        <v>84112</v>
      </c>
      <c r="E4016">
        <v>88213</v>
      </c>
      <c r="F4016">
        <v>1116613</v>
      </c>
      <c r="G4016">
        <v>1129908</v>
      </c>
      <c r="H4016">
        <v>535</v>
      </c>
      <c r="I4016">
        <v>0.6</v>
      </c>
      <c r="J4016">
        <v>1932</v>
      </c>
      <c r="K4016">
        <v>2.2000000000000002</v>
      </c>
      <c r="L4016">
        <v>116907</v>
      </c>
      <c r="M4016">
        <v>11592</v>
      </c>
      <c r="N4016">
        <v>105315</v>
      </c>
      <c r="O4016">
        <v>1</v>
      </c>
      <c r="P4016">
        <v>10.3</v>
      </c>
      <c r="Q4016">
        <v>143496</v>
      </c>
      <c r="R4016">
        <v>46204</v>
      </c>
      <c r="S4016">
        <v>97292</v>
      </c>
      <c r="T4016">
        <v>4.0999999999999996</v>
      </c>
      <c r="U4016">
        <v>12.7</v>
      </c>
      <c r="V4016">
        <v>-26589</v>
      </c>
      <c r="W4016">
        <v>-2.4</v>
      </c>
      <c r="X4016">
        <v>20.6</v>
      </c>
      <c r="Y4016">
        <v>1469</v>
      </c>
      <c r="Z4016">
        <v>1510</v>
      </c>
      <c r="AA4016">
        <v>37841</v>
      </c>
      <c r="AB4016">
        <v>0</v>
      </c>
    </row>
    <row r="4017" spans="1:28" x14ac:dyDescent="0.35">
      <c r="A4017">
        <v>2013</v>
      </c>
      <c r="B4017" t="s">
        <v>47</v>
      </c>
      <c r="C4017" t="s">
        <v>64</v>
      </c>
      <c r="D4017">
        <v>63900</v>
      </c>
      <c r="E4017">
        <v>65717</v>
      </c>
      <c r="F4017">
        <v>846218</v>
      </c>
      <c r="G4017">
        <v>856409</v>
      </c>
      <c r="H4017">
        <v>378</v>
      </c>
      <c r="I4017">
        <v>0.6</v>
      </c>
      <c r="J4017">
        <v>1191</v>
      </c>
      <c r="K4017">
        <v>1.8</v>
      </c>
      <c r="L4017">
        <v>80808</v>
      </c>
      <c r="M4017">
        <v>7489</v>
      </c>
      <c r="N4017">
        <v>73319</v>
      </c>
      <c r="O4017">
        <v>0.9</v>
      </c>
      <c r="P4017">
        <v>9.4</v>
      </c>
      <c r="Q4017">
        <v>101190</v>
      </c>
      <c r="R4017">
        <v>29374</v>
      </c>
      <c r="S4017">
        <v>71816</v>
      </c>
      <c r="T4017">
        <v>3.4</v>
      </c>
      <c r="U4017">
        <v>11.8</v>
      </c>
      <c r="V4017">
        <v>-20382</v>
      </c>
      <c r="W4017">
        <v>-2.4</v>
      </c>
      <c r="X4017">
        <v>18.8</v>
      </c>
      <c r="Y4017">
        <v>939</v>
      </c>
      <c r="Z4017">
        <v>950</v>
      </c>
      <c r="AA4017">
        <v>24215</v>
      </c>
      <c r="AB4017">
        <v>0</v>
      </c>
    </row>
    <row r="4018" spans="1:28" x14ac:dyDescent="0.35">
      <c r="A4018">
        <v>2013</v>
      </c>
      <c r="B4018" t="s">
        <v>47</v>
      </c>
      <c r="C4018" t="s">
        <v>65</v>
      </c>
      <c r="D4018">
        <v>50328</v>
      </c>
      <c r="E4018">
        <v>52577</v>
      </c>
      <c r="F4018">
        <v>665553</v>
      </c>
      <c r="G4018">
        <v>675291</v>
      </c>
      <c r="H4018">
        <v>349</v>
      </c>
      <c r="I4018">
        <v>0.7</v>
      </c>
      <c r="J4018">
        <v>990</v>
      </c>
      <c r="K4018">
        <v>1.9</v>
      </c>
      <c r="L4018">
        <v>58472</v>
      </c>
      <c r="M4018">
        <v>6254</v>
      </c>
      <c r="N4018">
        <v>52218</v>
      </c>
      <c r="O4018">
        <v>0.9</v>
      </c>
      <c r="P4018">
        <v>8.6999999999999993</v>
      </c>
      <c r="Q4018">
        <v>77947</v>
      </c>
      <c r="R4018">
        <v>23188</v>
      </c>
      <c r="S4018">
        <v>54759</v>
      </c>
      <c r="T4018">
        <v>3.4</v>
      </c>
      <c r="U4018">
        <v>11.5</v>
      </c>
      <c r="V4018">
        <v>-19475</v>
      </c>
      <c r="W4018">
        <v>-2.8</v>
      </c>
      <c r="X4018">
        <v>17.399999999999999</v>
      </c>
      <c r="Y4018">
        <v>717</v>
      </c>
      <c r="Z4018">
        <v>754</v>
      </c>
      <c r="AA4018">
        <v>18886</v>
      </c>
      <c r="AB4018">
        <v>0</v>
      </c>
    </row>
    <row r="4019" spans="1:28" x14ac:dyDescent="0.35">
      <c r="A4019">
        <v>2013</v>
      </c>
      <c r="B4019" t="s">
        <v>47</v>
      </c>
      <c r="C4019" t="s">
        <v>66</v>
      </c>
      <c r="D4019">
        <v>84322</v>
      </c>
      <c r="E4019">
        <v>93397</v>
      </c>
      <c r="F4019">
        <v>1118732</v>
      </c>
      <c r="G4019">
        <v>1135595</v>
      </c>
      <c r="H4019">
        <v>897</v>
      </c>
      <c r="I4019">
        <v>1</v>
      </c>
      <c r="J4019">
        <v>1628</v>
      </c>
      <c r="K4019">
        <v>1.7</v>
      </c>
      <c r="L4019">
        <v>92706</v>
      </c>
      <c r="M4019">
        <v>12170</v>
      </c>
      <c r="N4019">
        <v>80536</v>
      </c>
      <c r="O4019">
        <v>1.1000000000000001</v>
      </c>
      <c r="P4019">
        <v>8.1999999999999993</v>
      </c>
      <c r="Q4019">
        <v>126432</v>
      </c>
      <c r="R4019">
        <v>35410</v>
      </c>
      <c r="S4019">
        <v>91022</v>
      </c>
      <c r="T4019">
        <v>3.1</v>
      </c>
      <c r="U4019">
        <v>11.1</v>
      </c>
      <c r="V4019">
        <v>-33726</v>
      </c>
      <c r="W4019">
        <v>-2.9</v>
      </c>
      <c r="X4019">
        <v>16.399999999999999</v>
      </c>
      <c r="Y4019">
        <v>1069</v>
      </c>
      <c r="Z4019">
        <v>1148</v>
      </c>
      <c r="AA4019">
        <v>27869</v>
      </c>
      <c r="AB4019">
        <v>0</v>
      </c>
    </row>
    <row r="4020" spans="1:28" x14ac:dyDescent="0.35">
      <c r="A4020">
        <v>2013</v>
      </c>
      <c r="B4020" t="s">
        <v>47</v>
      </c>
      <c r="C4020" t="s">
        <v>45</v>
      </c>
      <c r="D4020">
        <v>67316</v>
      </c>
      <c r="E4020">
        <v>77054</v>
      </c>
      <c r="F4020">
        <v>901472</v>
      </c>
      <c r="G4020">
        <v>919994</v>
      </c>
      <c r="H4020">
        <v>651</v>
      </c>
      <c r="I4020">
        <v>0.8</v>
      </c>
      <c r="J4020">
        <v>1479</v>
      </c>
      <c r="K4020">
        <v>1.9</v>
      </c>
      <c r="L4020">
        <v>67416</v>
      </c>
      <c r="M4020">
        <v>9165</v>
      </c>
      <c r="N4020">
        <v>58251</v>
      </c>
      <c r="O4020">
        <v>1</v>
      </c>
      <c r="P4020">
        <v>7.3</v>
      </c>
      <c r="Q4020">
        <v>104459</v>
      </c>
      <c r="R4020">
        <v>29763</v>
      </c>
      <c r="S4020">
        <v>74696</v>
      </c>
      <c r="T4020">
        <v>3.2</v>
      </c>
      <c r="U4020">
        <v>11.4</v>
      </c>
      <c r="V4020">
        <v>-37043</v>
      </c>
      <c r="W4020">
        <v>-4.0999999999999996</v>
      </c>
      <c r="X4020">
        <v>14.6</v>
      </c>
      <c r="Y4020">
        <v>878</v>
      </c>
      <c r="Z4020">
        <v>983</v>
      </c>
      <c r="AA4020">
        <v>23210</v>
      </c>
      <c r="AB4020">
        <v>0</v>
      </c>
    </row>
    <row r="4021" spans="1:28" x14ac:dyDescent="0.35">
      <c r="A4021">
        <v>2013</v>
      </c>
      <c r="B4021" t="s">
        <v>48</v>
      </c>
      <c r="C4021" t="s">
        <v>44</v>
      </c>
      <c r="D4021">
        <v>5753</v>
      </c>
      <c r="E4021">
        <v>6571</v>
      </c>
      <c r="F4021">
        <v>327573</v>
      </c>
      <c r="G4021">
        <v>164296</v>
      </c>
      <c r="H4021">
        <v>6553</v>
      </c>
      <c r="I4021">
        <v>199.5</v>
      </c>
      <c r="J4021">
        <v>0</v>
      </c>
      <c r="K4021">
        <v>0</v>
      </c>
      <c r="L4021">
        <v>326555</v>
      </c>
      <c r="M4021">
        <v>326555</v>
      </c>
      <c r="N4021">
        <v>0</v>
      </c>
      <c r="O4021">
        <v>198.8</v>
      </c>
      <c r="P4021">
        <v>198.8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326555</v>
      </c>
      <c r="W4021">
        <v>198.8</v>
      </c>
      <c r="X4021">
        <v>0</v>
      </c>
      <c r="AB4021">
        <v>0</v>
      </c>
    </row>
    <row r="4022" spans="1:28" x14ac:dyDescent="0.35">
      <c r="A4022">
        <v>2013</v>
      </c>
      <c r="B4022" t="s">
        <v>48</v>
      </c>
      <c r="C4022" t="s">
        <v>57</v>
      </c>
      <c r="D4022">
        <v>13607</v>
      </c>
      <c r="E4022">
        <v>14677</v>
      </c>
      <c r="F4022">
        <v>424924</v>
      </c>
      <c r="G4022">
        <v>421833</v>
      </c>
      <c r="H4022">
        <v>116</v>
      </c>
      <c r="I4022">
        <v>0.8</v>
      </c>
      <c r="J4022">
        <v>913</v>
      </c>
      <c r="K4022">
        <v>6.1</v>
      </c>
      <c r="L4022">
        <v>107114</v>
      </c>
      <c r="M4022">
        <v>1410</v>
      </c>
      <c r="N4022">
        <v>105704</v>
      </c>
      <c r="O4022">
        <v>0.3</v>
      </c>
      <c r="P4022">
        <v>25.4</v>
      </c>
      <c r="Q4022">
        <v>100931</v>
      </c>
      <c r="R4022">
        <v>51253</v>
      </c>
      <c r="S4022">
        <v>49678</v>
      </c>
      <c r="T4022">
        <v>12.2</v>
      </c>
      <c r="U4022">
        <v>23.9</v>
      </c>
      <c r="V4022">
        <v>6183</v>
      </c>
      <c r="W4022">
        <v>1.5</v>
      </c>
      <c r="X4022">
        <v>47.8</v>
      </c>
      <c r="Y4022">
        <v>750</v>
      </c>
      <c r="Z4022">
        <v>750</v>
      </c>
      <c r="AA4022">
        <v>43782</v>
      </c>
      <c r="AB4022">
        <v>0</v>
      </c>
    </row>
    <row r="4023" spans="1:28" x14ac:dyDescent="0.35">
      <c r="A4023">
        <v>2013</v>
      </c>
      <c r="B4023" t="s">
        <v>48</v>
      </c>
      <c r="C4023" t="s">
        <v>58</v>
      </c>
      <c r="D4023">
        <v>13914</v>
      </c>
      <c r="E4023">
        <v>15299</v>
      </c>
      <c r="F4023">
        <v>424222</v>
      </c>
      <c r="G4023">
        <v>421037</v>
      </c>
      <c r="H4023">
        <v>241</v>
      </c>
      <c r="I4023">
        <v>1.6</v>
      </c>
      <c r="J4023">
        <v>606</v>
      </c>
      <c r="K4023">
        <v>3.9</v>
      </c>
      <c r="L4023">
        <v>75066</v>
      </c>
      <c r="M4023">
        <v>5324</v>
      </c>
      <c r="N4023">
        <v>69742</v>
      </c>
      <c r="O4023">
        <v>1.3</v>
      </c>
      <c r="P4023">
        <v>17.8</v>
      </c>
      <c r="Q4023">
        <v>68695</v>
      </c>
      <c r="R4023">
        <v>28063</v>
      </c>
      <c r="S4023">
        <v>40632</v>
      </c>
      <c r="T4023">
        <v>6.7</v>
      </c>
      <c r="U4023">
        <v>16.3</v>
      </c>
      <c r="V4023">
        <v>6371</v>
      </c>
      <c r="W4023">
        <v>1.5</v>
      </c>
      <c r="X4023">
        <v>32.6</v>
      </c>
      <c r="Y4023">
        <v>412</v>
      </c>
      <c r="Z4023">
        <v>464</v>
      </c>
      <c r="AA4023">
        <v>23186</v>
      </c>
      <c r="AB4023">
        <v>0</v>
      </c>
    </row>
    <row r="4024" spans="1:28" x14ac:dyDescent="0.35">
      <c r="A4024">
        <v>2013</v>
      </c>
      <c r="B4024" t="s">
        <v>48</v>
      </c>
      <c r="C4024" t="s">
        <v>59</v>
      </c>
      <c r="D4024">
        <v>13052</v>
      </c>
      <c r="E4024">
        <v>14393</v>
      </c>
      <c r="F4024">
        <v>398508</v>
      </c>
      <c r="G4024">
        <v>396725</v>
      </c>
      <c r="H4024">
        <v>188</v>
      </c>
      <c r="I4024">
        <v>1.3</v>
      </c>
      <c r="J4024">
        <v>510</v>
      </c>
      <c r="K4024">
        <v>3.5</v>
      </c>
      <c r="L4024">
        <v>62796</v>
      </c>
      <c r="M4024">
        <v>5009</v>
      </c>
      <c r="N4024">
        <v>57787</v>
      </c>
      <c r="O4024">
        <v>1.3</v>
      </c>
      <c r="P4024">
        <v>15.8</v>
      </c>
      <c r="Q4024">
        <v>59229</v>
      </c>
      <c r="R4024">
        <v>26003</v>
      </c>
      <c r="S4024">
        <v>33226</v>
      </c>
      <c r="T4024">
        <v>6.6</v>
      </c>
      <c r="U4024">
        <v>14.9</v>
      </c>
      <c r="V4024">
        <v>3567</v>
      </c>
      <c r="W4024">
        <v>0.9</v>
      </c>
      <c r="X4024">
        <v>29.8</v>
      </c>
      <c r="Y4024">
        <v>400</v>
      </c>
      <c r="Z4024">
        <v>409</v>
      </c>
      <c r="AA4024">
        <v>22656</v>
      </c>
      <c r="AB4024">
        <v>0</v>
      </c>
    </row>
    <row r="4025" spans="1:28" x14ac:dyDescent="0.35">
      <c r="A4025">
        <v>2013</v>
      </c>
      <c r="B4025" t="s">
        <v>48</v>
      </c>
      <c r="C4025" t="s">
        <v>60</v>
      </c>
      <c r="D4025">
        <v>13115</v>
      </c>
      <c r="E4025">
        <v>14847</v>
      </c>
      <c r="F4025">
        <v>396190</v>
      </c>
      <c r="G4025">
        <v>394886</v>
      </c>
      <c r="H4025">
        <v>136</v>
      </c>
      <c r="I4025">
        <v>0.9</v>
      </c>
      <c r="J4025">
        <v>415</v>
      </c>
      <c r="K4025">
        <v>2.8</v>
      </c>
      <c r="L4025">
        <v>54753</v>
      </c>
      <c r="M4025">
        <v>3878</v>
      </c>
      <c r="N4025">
        <v>50875</v>
      </c>
      <c r="O4025">
        <v>1</v>
      </c>
      <c r="P4025">
        <v>13.9</v>
      </c>
      <c r="Q4025">
        <v>52145</v>
      </c>
      <c r="R4025">
        <v>19505</v>
      </c>
      <c r="S4025">
        <v>32640</v>
      </c>
      <c r="T4025">
        <v>4.9000000000000004</v>
      </c>
      <c r="U4025">
        <v>13.2</v>
      </c>
      <c r="V4025">
        <v>2608</v>
      </c>
      <c r="W4025">
        <v>0.7</v>
      </c>
      <c r="X4025">
        <v>26.4</v>
      </c>
      <c r="Y4025">
        <v>297</v>
      </c>
      <c r="Z4025">
        <v>303</v>
      </c>
      <c r="AA4025">
        <v>16448</v>
      </c>
      <c r="AB4025">
        <v>0</v>
      </c>
    </row>
    <row r="4026" spans="1:28" x14ac:dyDescent="0.35">
      <c r="A4026">
        <v>2013</v>
      </c>
      <c r="B4026" t="s">
        <v>48</v>
      </c>
      <c r="C4026" t="s">
        <v>61</v>
      </c>
      <c r="D4026">
        <v>13924</v>
      </c>
      <c r="E4026">
        <v>17130</v>
      </c>
      <c r="F4026">
        <v>421344</v>
      </c>
      <c r="G4026">
        <v>419419</v>
      </c>
      <c r="H4026">
        <v>189</v>
      </c>
      <c r="I4026">
        <v>1.1000000000000001</v>
      </c>
      <c r="J4026">
        <v>397</v>
      </c>
      <c r="K4026">
        <v>2.2999999999999998</v>
      </c>
      <c r="L4026">
        <v>56651</v>
      </c>
      <c r="M4026">
        <v>4397</v>
      </c>
      <c r="N4026">
        <v>52254</v>
      </c>
      <c r="O4026">
        <v>1</v>
      </c>
      <c r="P4026">
        <v>13.5</v>
      </c>
      <c r="Q4026">
        <v>52800</v>
      </c>
      <c r="R4026">
        <v>18906</v>
      </c>
      <c r="S4026">
        <v>33894</v>
      </c>
      <c r="T4026">
        <v>4.5</v>
      </c>
      <c r="U4026">
        <v>12.6</v>
      </c>
      <c r="V4026">
        <v>3851</v>
      </c>
      <c r="W4026">
        <v>0.9</v>
      </c>
      <c r="X4026">
        <v>25.2</v>
      </c>
      <c r="Y4026">
        <v>291</v>
      </c>
      <c r="Z4026">
        <v>292</v>
      </c>
      <c r="AA4026">
        <v>16132</v>
      </c>
      <c r="AB4026">
        <v>0</v>
      </c>
    </row>
    <row r="4027" spans="1:28" x14ac:dyDescent="0.35">
      <c r="A4027">
        <v>2013</v>
      </c>
      <c r="B4027" t="s">
        <v>48</v>
      </c>
      <c r="C4027" t="s">
        <v>62</v>
      </c>
      <c r="D4027">
        <v>61157</v>
      </c>
      <c r="E4027">
        <v>69408</v>
      </c>
      <c r="F4027">
        <v>1834630</v>
      </c>
      <c r="G4027">
        <v>1839853</v>
      </c>
      <c r="H4027">
        <v>611</v>
      </c>
      <c r="I4027">
        <v>0.9</v>
      </c>
      <c r="J4027">
        <v>1715</v>
      </c>
      <c r="K4027">
        <v>2.5</v>
      </c>
      <c r="L4027">
        <v>217071</v>
      </c>
      <c r="M4027">
        <v>19476</v>
      </c>
      <c r="N4027">
        <v>197595</v>
      </c>
      <c r="O4027">
        <v>1.1000000000000001</v>
      </c>
      <c r="P4027">
        <v>11.8</v>
      </c>
      <c r="Q4027">
        <v>227517</v>
      </c>
      <c r="R4027">
        <v>80625</v>
      </c>
      <c r="S4027">
        <v>146892</v>
      </c>
      <c r="T4027">
        <v>4.4000000000000004</v>
      </c>
      <c r="U4027">
        <v>12.4</v>
      </c>
      <c r="V4027">
        <v>-10446</v>
      </c>
      <c r="W4027">
        <v>-0.6</v>
      </c>
      <c r="X4027">
        <v>23.6</v>
      </c>
      <c r="Y4027">
        <v>1156</v>
      </c>
      <c r="Z4027">
        <v>1241</v>
      </c>
      <c r="AA4027">
        <v>66718</v>
      </c>
      <c r="AB4027">
        <v>0</v>
      </c>
    </row>
    <row r="4028" spans="1:28" x14ac:dyDescent="0.35">
      <c r="A4028">
        <v>2013</v>
      </c>
      <c r="B4028" t="s">
        <v>48</v>
      </c>
      <c r="C4028" t="s">
        <v>63</v>
      </c>
      <c r="D4028">
        <v>50390</v>
      </c>
      <c r="E4028">
        <v>60822</v>
      </c>
      <c r="F4028">
        <v>1513707</v>
      </c>
      <c r="G4028">
        <v>1524724</v>
      </c>
      <c r="H4028">
        <v>533</v>
      </c>
      <c r="I4028">
        <v>0.9</v>
      </c>
      <c r="J4028">
        <v>1217</v>
      </c>
      <c r="K4028">
        <v>2</v>
      </c>
      <c r="L4028">
        <v>152354</v>
      </c>
      <c r="M4028">
        <v>14648</v>
      </c>
      <c r="N4028">
        <v>137706</v>
      </c>
      <c r="O4028">
        <v>1</v>
      </c>
      <c r="P4028">
        <v>10</v>
      </c>
      <c r="Q4028">
        <v>174388</v>
      </c>
      <c r="R4028">
        <v>57828</v>
      </c>
      <c r="S4028">
        <v>116560</v>
      </c>
      <c r="T4028">
        <v>3.8</v>
      </c>
      <c r="U4028">
        <v>11.4</v>
      </c>
      <c r="V4028">
        <v>-22034</v>
      </c>
      <c r="W4028">
        <v>-1.4</v>
      </c>
      <c r="X4028">
        <v>20</v>
      </c>
      <c r="Y4028">
        <v>795</v>
      </c>
      <c r="Z4028">
        <v>839</v>
      </c>
      <c r="AA4028">
        <v>47179</v>
      </c>
      <c r="AB4028">
        <v>0</v>
      </c>
    </row>
    <row r="4029" spans="1:28" x14ac:dyDescent="0.35">
      <c r="A4029">
        <v>2013</v>
      </c>
      <c r="B4029" t="s">
        <v>48</v>
      </c>
      <c r="C4029" t="s">
        <v>64</v>
      </c>
      <c r="D4029">
        <v>37688</v>
      </c>
      <c r="E4029">
        <v>41767</v>
      </c>
      <c r="F4029">
        <v>1123046</v>
      </c>
      <c r="G4029">
        <v>1129829</v>
      </c>
      <c r="H4029">
        <v>317</v>
      </c>
      <c r="I4029">
        <v>0.8</v>
      </c>
      <c r="J4029">
        <v>740</v>
      </c>
      <c r="K4029">
        <v>1.8</v>
      </c>
      <c r="L4029">
        <v>102668</v>
      </c>
      <c r="M4029">
        <v>10730</v>
      </c>
      <c r="N4029">
        <v>91938</v>
      </c>
      <c r="O4029">
        <v>0.9</v>
      </c>
      <c r="P4029">
        <v>9.1</v>
      </c>
      <c r="Q4029">
        <v>116233</v>
      </c>
      <c r="R4029">
        <v>34503</v>
      </c>
      <c r="S4029">
        <v>81730</v>
      </c>
      <c r="T4029">
        <v>3.1</v>
      </c>
      <c r="U4029">
        <v>10.3</v>
      </c>
      <c r="V4029">
        <v>-13565</v>
      </c>
      <c r="W4029">
        <v>-1.2</v>
      </c>
      <c r="X4029">
        <v>18.2</v>
      </c>
      <c r="Y4029">
        <v>478</v>
      </c>
      <c r="Z4029">
        <v>519</v>
      </c>
      <c r="AA4029">
        <v>28202</v>
      </c>
      <c r="AB4029">
        <v>0</v>
      </c>
    </row>
    <row r="4030" spans="1:28" x14ac:dyDescent="0.35">
      <c r="A4030">
        <v>2013</v>
      </c>
      <c r="B4030" t="s">
        <v>48</v>
      </c>
      <c r="C4030" t="s">
        <v>65</v>
      </c>
      <c r="D4030">
        <v>31644</v>
      </c>
      <c r="E4030">
        <v>37529</v>
      </c>
      <c r="F4030">
        <v>946903</v>
      </c>
      <c r="G4030">
        <v>952542</v>
      </c>
      <c r="H4030">
        <v>395</v>
      </c>
      <c r="I4030">
        <v>1.1000000000000001</v>
      </c>
      <c r="J4030">
        <v>559</v>
      </c>
      <c r="K4030">
        <v>1.5</v>
      </c>
      <c r="L4030">
        <v>81389</v>
      </c>
      <c r="M4030">
        <v>9382</v>
      </c>
      <c r="N4030">
        <v>72007</v>
      </c>
      <c r="O4030">
        <v>1</v>
      </c>
      <c r="P4030">
        <v>8.5</v>
      </c>
      <c r="Q4030">
        <v>92667</v>
      </c>
      <c r="R4030">
        <v>25823</v>
      </c>
      <c r="S4030">
        <v>66844</v>
      </c>
      <c r="T4030">
        <v>2.7</v>
      </c>
      <c r="U4030">
        <v>9.6999999999999993</v>
      </c>
      <c r="V4030">
        <v>-11278</v>
      </c>
      <c r="W4030">
        <v>-1.2</v>
      </c>
      <c r="X4030">
        <v>17</v>
      </c>
      <c r="Y4030">
        <v>343</v>
      </c>
      <c r="Z4030">
        <v>353</v>
      </c>
      <c r="AA4030">
        <v>20252</v>
      </c>
      <c r="AB4030">
        <v>0</v>
      </c>
    </row>
    <row r="4031" spans="1:28" x14ac:dyDescent="0.35">
      <c r="A4031">
        <v>2013</v>
      </c>
      <c r="B4031" t="s">
        <v>48</v>
      </c>
      <c r="C4031" t="s">
        <v>66</v>
      </c>
      <c r="D4031">
        <v>59309</v>
      </c>
      <c r="E4031">
        <v>82019</v>
      </c>
      <c r="F4031">
        <v>1793008</v>
      </c>
      <c r="G4031">
        <v>1808005</v>
      </c>
      <c r="H4031">
        <v>1192</v>
      </c>
      <c r="I4031">
        <v>1.5</v>
      </c>
      <c r="J4031">
        <v>1433</v>
      </c>
      <c r="K4031">
        <v>1.7</v>
      </c>
      <c r="L4031">
        <v>151401</v>
      </c>
      <c r="M4031">
        <v>21726</v>
      </c>
      <c r="N4031">
        <v>129675</v>
      </c>
      <c r="O4031">
        <v>1.2</v>
      </c>
      <c r="P4031">
        <v>8.4</v>
      </c>
      <c r="Q4031">
        <v>181394</v>
      </c>
      <c r="R4031">
        <v>52571</v>
      </c>
      <c r="S4031">
        <v>128823</v>
      </c>
      <c r="T4031">
        <v>2.9</v>
      </c>
      <c r="U4031">
        <v>10</v>
      </c>
      <c r="V4031">
        <v>-29993</v>
      </c>
      <c r="W4031">
        <v>-1.6</v>
      </c>
      <c r="X4031">
        <v>16.8</v>
      </c>
      <c r="Y4031">
        <v>662</v>
      </c>
      <c r="Z4031">
        <v>807</v>
      </c>
      <c r="AA4031">
        <v>39280</v>
      </c>
      <c r="AB4031">
        <v>0</v>
      </c>
    </row>
    <row r="4032" spans="1:28" x14ac:dyDescent="0.35">
      <c r="A4032">
        <v>2013</v>
      </c>
      <c r="B4032" t="s">
        <v>48</v>
      </c>
      <c r="C4032" t="s">
        <v>45</v>
      </c>
      <c r="D4032">
        <v>59656</v>
      </c>
      <c r="E4032">
        <v>87365</v>
      </c>
      <c r="F4032">
        <v>1837377</v>
      </c>
      <c r="G4032">
        <v>1858279</v>
      </c>
      <c r="H4032">
        <v>1233</v>
      </c>
      <c r="I4032">
        <v>1.4</v>
      </c>
      <c r="J4032">
        <v>1455</v>
      </c>
      <c r="K4032">
        <v>1.7</v>
      </c>
      <c r="L4032">
        <v>137740</v>
      </c>
      <c r="M4032">
        <v>21550</v>
      </c>
      <c r="N4032">
        <v>116190</v>
      </c>
      <c r="O4032">
        <v>1.2</v>
      </c>
      <c r="P4032">
        <v>7.4</v>
      </c>
      <c r="Q4032">
        <v>179544</v>
      </c>
      <c r="R4032">
        <v>49531</v>
      </c>
      <c r="S4032">
        <v>130013</v>
      </c>
      <c r="T4032">
        <v>2.7</v>
      </c>
      <c r="U4032">
        <v>9.6999999999999993</v>
      </c>
      <c r="V4032">
        <v>-41804</v>
      </c>
      <c r="W4032">
        <v>-2.2999999999999998</v>
      </c>
      <c r="X4032">
        <v>14.8</v>
      </c>
      <c r="Y4032">
        <v>603</v>
      </c>
      <c r="Z4032">
        <v>723</v>
      </c>
      <c r="AA4032">
        <v>36385</v>
      </c>
      <c r="AB4032">
        <v>0</v>
      </c>
    </row>
    <row r="4033" spans="1:28" x14ac:dyDescent="0.35">
      <c r="A4033">
        <v>2013</v>
      </c>
      <c r="B4033" t="s">
        <v>49</v>
      </c>
      <c r="C4033" t="s">
        <v>44</v>
      </c>
      <c r="D4033">
        <v>1077</v>
      </c>
      <c r="E4033">
        <v>1500</v>
      </c>
      <c r="F4033">
        <v>143495</v>
      </c>
      <c r="G4033">
        <v>72425</v>
      </c>
      <c r="H4033">
        <v>1491</v>
      </c>
      <c r="I4033">
        <v>198.8</v>
      </c>
      <c r="J4033">
        <v>0</v>
      </c>
      <c r="K4033">
        <v>0</v>
      </c>
      <c r="L4033">
        <v>142140</v>
      </c>
      <c r="M4033">
        <v>142140</v>
      </c>
      <c r="N4033">
        <v>0</v>
      </c>
      <c r="O4033">
        <v>196.3</v>
      </c>
      <c r="P4033">
        <v>196.3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142140</v>
      </c>
      <c r="W4033">
        <v>196.3</v>
      </c>
      <c r="X4033">
        <v>0</v>
      </c>
      <c r="AB4033">
        <v>0</v>
      </c>
    </row>
    <row r="4034" spans="1:28" x14ac:dyDescent="0.35">
      <c r="A4034">
        <v>2013</v>
      </c>
      <c r="B4034" t="s">
        <v>49</v>
      </c>
      <c r="C4034" t="s">
        <v>57</v>
      </c>
      <c r="D4034">
        <v>3023</v>
      </c>
      <c r="E4034">
        <v>3666</v>
      </c>
      <c r="F4034">
        <v>211400</v>
      </c>
      <c r="G4034">
        <v>223211</v>
      </c>
      <c r="H4034">
        <v>61</v>
      </c>
      <c r="I4034">
        <v>1.6</v>
      </c>
      <c r="J4034">
        <v>350</v>
      </c>
      <c r="K4034">
        <v>9.1999999999999993</v>
      </c>
      <c r="L4034">
        <v>47763</v>
      </c>
      <c r="M4034">
        <v>1009</v>
      </c>
      <c r="N4034">
        <v>46754</v>
      </c>
      <c r="O4034">
        <v>0.5</v>
      </c>
      <c r="P4034">
        <v>21.4</v>
      </c>
      <c r="Q4034">
        <v>71385</v>
      </c>
      <c r="R4034">
        <v>44155</v>
      </c>
      <c r="S4034">
        <v>27230</v>
      </c>
      <c r="T4034">
        <v>19.8</v>
      </c>
      <c r="U4034">
        <v>32</v>
      </c>
      <c r="V4034">
        <v>-23622</v>
      </c>
      <c r="W4034">
        <v>-10.6</v>
      </c>
      <c r="X4034">
        <v>42.8</v>
      </c>
      <c r="Y4034">
        <v>294</v>
      </c>
      <c r="Z4034">
        <v>298</v>
      </c>
      <c r="AA4034">
        <v>40993</v>
      </c>
      <c r="AB4034">
        <v>0</v>
      </c>
    </row>
    <row r="4035" spans="1:28" x14ac:dyDescent="0.35">
      <c r="A4035">
        <v>2013</v>
      </c>
      <c r="B4035" t="s">
        <v>49</v>
      </c>
      <c r="C4035" t="s">
        <v>58</v>
      </c>
      <c r="D4035">
        <v>3345</v>
      </c>
      <c r="E4035">
        <v>4756</v>
      </c>
      <c r="F4035">
        <v>233220</v>
      </c>
      <c r="G4035">
        <v>230127</v>
      </c>
      <c r="H4035">
        <v>67</v>
      </c>
      <c r="I4035">
        <v>1.4</v>
      </c>
      <c r="J4035">
        <v>147</v>
      </c>
      <c r="K4035">
        <v>3.1</v>
      </c>
      <c r="L4035">
        <v>39139</v>
      </c>
      <c r="M4035">
        <v>2406</v>
      </c>
      <c r="N4035">
        <v>36733</v>
      </c>
      <c r="O4035">
        <v>1</v>
      </c>
      <c r="P4035">
        <v>17</v>
      </c>
      <c r="Q4035">
        <v>32953</v>
      </c>
      <c r="R4035">
        <v>12549</v>
      </c>
      <c r="S4035">
        <v>20404</v>
      </c>
      <c r="T4035">
        <v>5.5</v>
      </c>
      <c r="U4035">
        <v>14.3</v>
      </c>
      <c r="V4035">
        <v>6186</v>
      </c>
      <c r="W4035">
        <v>2.7</v>
      </c>
      <c r="X4035">
        <v>28.6</v>
      </c>
      <c r="Y4035">
        <v>69</v>
      </c>
      <c r="Z4035">
        <v>83</v>
      </c>
      <c r="AA4035">
        <v>9660</v>
      </c>
      <c r="AB4035">
        <v>0</v>
      </c>
    </row>
    <row r="4036" spans="1:28" x14ac:dyDescent="0.35">
      <c r="A4036">
        <v>2013</v>
      </c>
      <c r="B4036" t="s">
        <v>49</v>
      </c>
      <c r="C4036" t="s">
        <v>59</v>
      </c>
      <c r="D4036">
        <v>3223</v>
      </c>
      <c r="E4036">
        <v>4407</v>
      </c>
      <c r="F4036">
        <v>224438</v>
      </c>
      <c r="G4036">
        <v>221454</v>
      </c>
      <c r="H4036">
        <v>83</v>
      </c>
      <c r="I4036">
        <v>1.9</v>
      </c>
      <c r="J4036">
        <v>125</v>
      </c>
      <c r="K4036">
        <v>2.8</v>
      </c>
      <c r="L4036">
        <v>34615</v>
      </c>
      <c r="M4036">
        <v>2510</v>
      </c>
      <c r="N4036">
        <v>32105</v>
      </c>
      <c r="O4036">
        <v>1.1000000000000001</v>
      </c>
      <c r="P4036">
        <v>15.6</v>
      </c>
      <c r="Q4036">
        <v>28646</v>
      </c>
      <c r="R4036">
        <v>11606</v>
      </c>
      <c r="S4036">
        <v>17040</v>
      </c>
      <c r="T4036">
        <v>5.2</v>
      </c>
      <c r="U4036">
        <v>12.9</v>
      </c>
      <c r="V4036">
        <v>5969</v>
      </c>
      <c r="W4036">
        <v>2.7</v>
      </c>
      <c r="X4036">
        <v>25.8</v>
      </c>
      <c r="Y4036">
        <v>71</v>
      </c>
      <c r="Z4036">
        <v>73</v>
      </c>
      <c r="AA4036">
        <v>9423</v>
      </c>
      <c r="AB4036">
        <v>0</v>
      </c>
    </row>
    <row r="4037" spans="1:28" x14ac:dyDescent="0.35">
      <c r="A4037">
        <v>2013</v>
      </c>
      <c r="B4037" t="s">
        <v>49</v>
      </c>
      <c r="C4037" t="s">
        <v>60</v>
      </c>
      <c r="D4037">
        <v>3304</v>
      </c>
      <c r="E4037">
        <v>4755</v>
      </c>
      <c r="F4037">
        <v>230425</v>
      </c>
      <c r="G4037">
        <v>225864</v>
      </c>
      <c r="H4037">
        <v>109</v>
      </c>
      <c r="I4037">
        <v>2.2999999999999998</v>
      </c>
      <c r="J4037">
        <v>89</v>
      </c>
      <c r="K4037">
        <v>1.9</v>
      </c>
      <c r="L4037">
        <v>33672</v>
      </c>
      <c r="M4037">
        <v>2853</v>
      </c>
      <c r="N4037">
        <v>30819</v>
      </c>
      <c r="O4037">
        <v>1.3</v>
      </c>
      <c r="P4037">
        <v>14.9</v>
      </c>
      <c r="Q4037">
        <v>24549</v>
      </c>
      <c r="R4037">
        <v>7701</v>
      </c>
      <c r="S4037">
        <v>16848</v>
      </c>
      <c r="T4037">
        <v>3.4</v>
      </c>
      <c r="U4037">
        <v>10.9</v>
      </c>
      <c r="V4037">
        <v>9123</v>
      </c>
      <c r="W4037">
        <v>4</v>
      </c>
      <c r="X4037">
        <v>21.8</v>
      </c>
      <c r="Y4037">
        <v>49</v>
      </c>
      <c r="Z4037">
        <v>55</v>
      </c>
      <c r="AA4037">
        <v>6263</v>
      </c>
      <c r="AB4037">
        <v>0</v>
      </c>
    </row>
    <row r="4038" spans="1:28" x14ac:dyDescent="0.35">
      <c r="A4038">
        <v>2013</v>
      </c>
      <c r="B4038" t="s">
        <v>49</v>
      </c>
      <c r="C4038" t="s">
        <v>61</v>
      </c>
      <c r="D4038">
        <v>3673</v>
      </c>
      <c r="E4038">
        <v>6286</v>
      </c>
      <c r="F4038">
        <v>253654</v>
      </c>
      <c r="G4038">
        <v>250668</v>
      </c>
      <c r="H4038">
        <v>141</v>
      </c>
      <c r="I4038">
        <v>2.2999999999999998</v>
      </c>
      <c r="J4038">
        <v>97</v>
      </c>
      <c r="K4038">
        <v>1.5</v>
      </c>
      <c r="L4038">
        <v>32997</v>
      </c>
      <c r="M4038">
        <v>2004</v>
      </c>
      <c r="N4038">
        <v>30993</v>
      </c>
      <c r="O4038">
        <v>0.8</v>
      </c>
      <c r="P4038">
        <v>13.2</v>
      </c>
      <c r="Q4038">
        <v>27024</v>
      </c>
      <c r="R4038">
        <v>9039</v>
      </c>
      <c r="S4038">
        <v>17985</v>
      </c>
      <c r="T4038">
        <v>3.6</v>
      </c>
      <c r="U4038">
        <v>10.8</v>
      </c>
      <c r="V4038">
        <v>5973</v>
      </c>
      <c r="W4038">
        <v>2.4</v>
      </c>
      <c r="X4038">
        <v>21.6</v>
      </c>
      <c r="Y4038">
        <v>61</v>
      </c>
      <c r="Z4038">
        <v>61</v>
      </c>
      <c r="AA4038">
        <v>7926</v>
      </c>
      <c r="AB4038">
        <v>0</v>
      </c>
    </row>
    <row r="4039" spans="1:28" x14ac:dyDescent="0.35">
      <c r="A4039">
        <v>2013</v>
      </c>
      <c r="B4039" t="s">
        <v>49</v>
      </c>
      <c r="C4039" t="s">
        <v>62</v>
      </c>
      <c r="D4039">
        <v>16120</v>
      </c>
      <c r="E4039">
        <v>23974</v>
      </c>
      <c r="F4039">
        <v>1113556</v>
      </c>
      <c r="G4039">
        <v>1108816</v>
      </c>
      <c r="H4039">
        <v>485</v>
      </c>
      <c r="I4039">
        <v>2</v>
      </c>
      <c r="J4039">
        <v>499</v>
      </c>
      <c r="K4039">
        <v>2.1</v>
      </c>
      <c r="L4039">
        <v>136214</v>
      </c>
      <c r="M4039">
        <v>13191</v>
      </c>
      <c r="N4039">
        <v>123023</v>
      </c>
      <c r="O4039">
        <v>1.2</v>
      </c>
      <c r="P4039">
        <v>12.3</v>
      </c>
      <c r="Q4039">
        <v>126734</v>
      </c>
      <c r="R4039">
        <v>42725</v>
      </c>
      <c r="S4039">
        <v>84009</v>
      </c>
      <c r="T4039">
        <v>3.9</v>
      </c>
      <c r="U4039">
        <v>11.4</v>
      </c>
      <c r="V4039">
        <v>9480</v>
      </c>
      <c r="W4039">
        <v>0.9</v>
      </c>
      <c r="X4039">
        <v>22.8</v>
      </c>
      <c r="Y4039">
        <v>250</v>
      </c>
      <c r="Z4039">
        <v>275</v>
      </c>
      <c r="AA4039">
        <v>33111</v>
      </c>
      <c r="AB4039">
        <v>0</v>
      </c>
    </row>
    <row r="4040" spans="1:28" x14ac:dyDescent="0.35">
      <c r="A4040">
        <v>2013</v>
      </c>
      <c r="B4040" t="s">
        <v>49</v>
      </c>
      <c r="C4040" t="s">
        <v>63</v>
      </c>
      <c r="D4040">
        <v>14831</v>
      </c>
      <c r="E4040">
        <v>24048</v>
      </c>
      <c r="F4040">
        <v>1023899</v>
      </c>
      <c r="G4040">
        <v>1021467</v>
      </c>
      <c r="H4040">
        <v>412</v>
      </c>
      <c r="I4040">
        <v>1.7</v>
      </c>
      <c r="J4040">
        <v>431</v>
      </c>
      <c r="K4040">
        <v>1.8</v>
      </c>
      <c r="L4040">
        <v>108973</v>
      </c>
      <c r="M4040">
        <v>12493</v>
      </c>
      <c r="N4040">
        <v>96480</v>
      </c>
      <c r="O4040">
        <v>1.2</v>
      </c>
      <c r="P4040">
        <v>10.7</v>
      </c>
      <c r="Q4040">
        <v>104108</v>
      </c>
      <c r="R4040">
        <v>34952</v>
      </c>
      <c r="S4040">
        <v>69156</v>
      </c>
      <c r="T4040">
        <v>3.4</v>
      </c>
      <c r="U4040">
        <v>10.199999999999999</v>
      </c>
      <c r="V4040">
        <v>4865</v>
      </c>
      <c r="W4040">
        <v>0.5</v>
      </c>
      <c r="X4040">
        <v>20.399999999999999</v>
      </c>
      <c r="Y4040">
        <v>209</v>
      </c>
      <c r="Z4040">
        <v>237</v>
      </c>
      <c r="AA4040">
        <v>28375</v>
      </c>
      <c r="AB4040">
        <v>0</v>
      </c>
    </row>
    <row r="4041" spans="1:28" x14ac:dyDescent="0.35">
      <c r="A4041">
        <v>2013</v>
      </c>
      <c r="B4041" t="s">
        <v>49</v>
      </c>
      <c r="C4041" t="s">
        <v>64</v>
      </c>
      <c r="D4041">
        <v>10373</v>
      </c>
      <c r="E4041">
        <v>14908</v>
      </c>
      <c r="F4041">
        <v>712005</v>
      </c>
      <c r="G4041">
        <v>713056</v>
      </c>
      <c r="H4041">
        <v>271</v>
      </c>
      <c r="I4041">
        <v>1.8</v>
      </c>
      <c r="J4041">
        <v>330</v>
      </c>
      <c r="K4041">
        <v>2.2000000000000002</v>
      </c>
      <c r="L4041">
        <v>69885</v>
      </c>
      <c r="M4041">
        <v>7805</v>
      </c>
      <c r="N4041">
        <v>62080</v>
      </c>
      <c r="O4041">
        <v>1.1000000000000001</v>
      </c>
      <c r="P4041">
        <v>9.8000000000000007</v>
      </c>
      <c r="Q4041">
        <v>71987</v>
      </c>
      <c r="R4041">
        <v>21573</v>
      </c>
      <c r="S4041">
        <v>50414</v>
      </c>
      <c r="T4041">
        <v>3</v>
      </c>
      <c r="U4041">
        <v>10.1</v>
      </c>
      <c r="V4041">
        <v>-2102</v>
      </c>
      <c r="W4041">
        <v>-0.3</v>
      </c>
      <c r="X4041">
        <v>19.600000000000001</v>
      </c>
      <c r="Y4041">
        <v>130</v>
      </c>
      <c r="Z4041">
        <v>156</v>
      </c>
      <c r="AA4041">
        <v>18060</v>
      </c>
      <c r="AB4041">
        <v>0</v>
      </c>
    </row>
    <row r="4042" spans="1:28" x14ac:dyDescent="0.35">
      <c r="A4042">
        <v>2013</v>
      </c>
      <c r="B4042" t="s">
        <v>49</v>
      </c>
      <c r="C4042" t="s">
        <v>65</v>
      </c>
      <c r="D4042">
        <v>9411</v>
      </c>
      <c r="E4042">
        <v>15546</v>
      </c>
      <c r="F4042">
        <v>647950</v>
      </c>
      <c r="G4042">
        <v>646266</v>
      </c>
      <c r="H4042">
        <v>309</v>
      </c>
      <c r="I4042">
        <v>2</v>
      </c>
      <c r="J4042">
        <v>267</v>
      </c>
      <c r="K4042">
        <v>1.7</v>
      </c>
      <c r="L4042">
        <v>61021</v>
      </c>
      <c r="M4042">
        <v>6775</v>
      </c>
      <c r="N4042">
        <v>54246</v>
      </c>
      <c r="O4042">
        <v>1</v>
      </c>
      <c r="P4042">
        <v>9.4</v>
      </c>
      <c r="Q4042">
        <v>57653</v>
      </c>
      <c r="R4042">
        <v>16373</v>
      </c>
      <c r="S4042">
        <v>41280</v>
      </c>
      <c r="T4042">
        <v>2.5</v>
      </c>
      <c r="U4042">
        <v>8.9</v>
      </c>
      <c r="V4042">
        <v>3368</v>
      </c>
      <c r="W4042">
        <v>0.5</v>
      </c>
      <c r="X4042">
        <v>17.8</v>
      </c>
      <c r="Y4042">
        <v>99</v>
      </c>
      <c r="Z4042">
        <v>145</v>
      </c>
      <c r="AA4042">
        <v>13334</v>
      </c>
      <c r="AB4042">
        <v>0</v>
      </c>
    </row>
    <row r="4043" spans="1:28" x14ac:dyDescent="0.35">
      <c r="A4043">
        <v>2013</v>
      </c>
      <c r="B4043" t="s">
        <v>49</v>
      </c>
      <c r="C4043" t="s">
        <v>66</v>
      </c>
      <c r="D4043">
        <v>21049</v>
      </c>
      <c r="E4043">
        <v>45223</v>
      </c>
      <c r="F4043">
        <v>1459627</v>
      </c>
      <c r="G4043">
        <v>1453027</v>
      </c>
      <c r="H4043">
        <v>1176</v>
      </c>
      <c r="I4043">
        <v>2.6</v>
      </c>
      <c r="J4043">
        <v>741</v>
      </c>
      <c r="K4043">
        <v>1.6</v>
      </c>
      <c r="L4043">
        <v>142164</v>
      </c>
      <c r="M4043">
        <v>25351</v>
      </c>
      <c r="N4043">
        <v>116813</v>
      </c>
      <c r="O4043">
        <v>1.7</v>
      </c>
      <c r="P4043">
        <v>9.8000000000000007</v>
      </c>
      <c r="Q4043">
        <v>128964</v>
      </c>
      <c r="R4043">
        <v>34385</v>
      </c>
      <c r="S4043">
        <v>94579</v>
      </c>
      <c r="T4043">
        <v>2.4</v>
      </c>
      <c r="U4043">
        <v>8.9</v>
      </c>
      <c r="V4043">
        <v>13200</v>
      </c>
      <c r="W4043">
        <v>0.9</v>
      </c>
      <c r="X4043">
        <v>17.8</v>
      </c>
      <c r="Y4043">
        <v>171</v>
      </c>
      <c r="Z4043">
        <v>247</v>
      </c>
      <c r="AA4043">
        <v>22870</v>
      </c>
      <c r="AB4043">
        <v>0</v>
      </c>
    </row>
    <row r="4044" spans="1:28" x14ac:dyDescent="0.35">
      <c r="A4044">
        <v>2013</v>
      </c>
      <c r="B4044" t="s">
        <v>49</v>
      </c>
      <c r="C4044" t="s">
        <v>45</v>
      </c>
      <c r="D4044">
        <v>26078</v>
      </c>
      <c r="E4044">
        <v>57791</v>
      </c>
      <c r="F4044">
        <v>1824611</v>
      </c>
      <c r="G4044">
        <v>1826110</v>
      </c>
      <c r="H4044">
        <v>1120</v>
      </c>
      <c r="I4044">
        <v>1.9</v>
      </c>
      <c r="J4044">
        <v>1035</v>
      </c>
      <c r="K4044">
        <v>1.8</v>
      </c>
      <c r="L4044">
        <v>154030</v>
      </c>
      <c r="M4044">
        <v>31175</v>
      </c>
      <c r="N4044">
        <v>122855</v>
      </c>
      <c r="O4044">
        <v>1.7</v>
      </c>
      <c r="P4044">
        <v>8.4</v>
      </c>
      <c r="Q4044">
        <v>157027</v>
      </c>
      <c r="R4044">
        <v>48369</v>
      </c>
      <c r="S4044">
        <v>108658</v>
      </c>
      <c r="T4044">
        <v>2.6</v>
      </c>
      <c r="U4044">
        <v>8.6</v>
      </c>
      <c r="V4044">
        <v>-2997</v>
      </c>
      <c r="W4044">
        <v>-0.2</v>
      </c>
      <c r="X4044">
        <v>16.8</v>
      </c>
      <c r="Y4044">
        <v>245</v>
      </c>
      <c r="Z4044">
        <v>365</v>
      </c>
      <c r="AA4044">
        <v>33060</v>
      </c>
      <c r="AB4044">
        <v>0</v>
      </c>
    </row>
    <row r="4045" spans="1:28" x14ac:dyDescent="0.35">
      <c r="A4045">
        <v>2013</v>
      </c>
      <c r="B4045" t="s">
        <v>50</v>
      </c>
      <c r="C4045" t="s">
        <v>44</v>
      </c>
      <c r="D4045">
        <v>451</v>
      </c>
      <c r="E4045">
        <v>979</v>
      </c>
      <c r="F4045">
        <v>132296</v>
      </c>
      <c r="G4045">
        <v>66682</v>
      </c>
      <c r="H4045">
        <v>976</v>
      </c>
      <c r="I4045">
        <v>199.4</v>
      </c>
      <c r="J4045">
        <v>0</v>
      </c>
      <c r="K4045">
        <v>0</v>
      </c>
      <c r="L4045">
        <v>131228</v>
      </c>
      <c r="M4045">
        <v>131228</v>
      </c>
      <c r="N4045">
        <v>0</v>
      </c>
      <c r="O4045">
        <v>196.8</v>
      </c>
      <c r="P4045">
        <v>196.8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131228</v>
      </c>
      <c r="W4045">
        <v>196.8</v>
      </c>
      <c r="X4045">
        <v>0</v>
      </c>
      <c r="AB4045">
        <v>0</v>
      </c>
    </row>
    <row r="4046" spans="1:28" x14ac:dyDescent="0.35">
      <c r="A4046">
        <v>2013</v>
      </c>
      <c r="B4046" t="s">
        <v>50</v>
      </c>
      <c r="C4046" t="s">
        <v>57</v>
      </c>
      <c r="D4046">
        <v>1043</v>
      </c>
      <c r="E4046">
        <v>1756</v>
      </c>
      <c r="F4046">
        <v>158357</v>
      </c>
      <c r="G4046">
        <v>172677</v>
      </c>
      <c r="H4046">
        <v>125</v>
      </c>
      <c r="I4046">
        <v>6.9</v>
      </c>
      <c r="J4046">
        <v>224</v>
      </c>
      <c r="K4046">
        <v>12.4</v>
      </c>
      <c r="L4046">
        <v>38903</v>
      </c>
      <c r="M4046">
        <v>2353</v>
      </c>
      <c r="N4046">
        <v>36550</v>
      </c>
      <c r="O4046">
        <v>1.4</v>
      </c>
      <c r="P4046">
        <v>22.5</v>
      </c>
      <c r="Q4046">
        <v>67543</v>
      </c>
      <c r="R4046">
        <v>47499</v>
      </c>
      <c r="S4046">
        <v>20044</v>
      </c>
      <c r="T4046">
        <v>27.5</v>
      </c>
      <c r="U4046">
        <v>39.1</v>
      </c>
      <c r="V4046">
        <v>-28640</v>
      </c>
      <c r="W4046">
        <v>-16.600000000000001</v>
      </c>
      <c r="X4046">
        <v>45</v>
      </c>
      <c r="Y4046">
        <v>143</v>
      </c>
      <c r="Z4046">
        <v>143</v>
      </c>
      <c r="AB4046">
        <v>1</v>
      </c>
    </row>
    <row r="4047" spans="1:28" x14ac:dyDescent="0.35">
      <c r="A4047">
        <v>2013</v>
      </c>
      <c r="B4047" t="s">
        <v>50</v>
      </c>
      <c r="C4047" t="s">
        <v>58</v>
      </c>
      <c r="D4047">
        <v>1336</v>
      </c>
      <c r="E4047">
        <v>3336</v>
      </c>
      <c r="F4047">
        <v>203864</v>
      </c>
      <c r="G4047">
        <v>198944</v>
      </c>
      <c r="H4047">
        <v>187</v>
      </c>
      <c r="I4047">
        <v>5.7</v>
      </c>
      <c r="J4047">
        <v>88</v>
      </c>
      <c r="K4047">
        <v>2.7</v>
      </c>
      <c r="L4047">
        <v>38267</v>
      </c>
      <c r="M4047">
        <v>4968</v>
      </c>
      <c r="N4047">
        <v>33299</v>
      </c>
      <c r="O4047">
        <v>2.5</v>
      </c>
      <c r="P4047">
        <v>19.2</v>
      </c>
      <c r="Q4047">
        <v>28427</v>
      </c>
      <c r="R4047">
        <v>11412</v>
      </c>
      <c r="S4047">
        <v>17015</v>
      </c>
      <c r="T4047">
        <v>5.7</v>
      </c>
      <c r="U4047">
        <v>14.3</v>
      </c>
      <c r="V4047">
        <v>9840</v>
      </c>
      <c r="W4047">
        <v>4.9000000000000004</v>
      </c>
      <c r="X4047">
        <v>28.6</v>
      </c>
      <c r="Y4047">
        <v>34</v>
      </c>
      <c r="Z4047">
        <v>36</v>
      </c>
      <c r="AA4047">
        <v>9626</v>
      </c>
      <c r="AB4047">
        <v>0</v>
      </c>
    </row>
    <row r="4048" spans="1:28" x14ac:dyDescent="0.35">
      <c r="A4048">
        <v>2013</v>
      </c>
      <c r="B4048" t="s">
        <v>50</v>
      </c>
      <c r="C4048" t="s">
        <v>59</v>
      </c>
      <c r="D4048">
        <v>1436</v>
      </c>
      <c r="E4048">
        <v>4319</v>
      </c>
      <c r="F4048">
        <v>220625</v>
      </c>
      <c r="G4048">
        <v>217869</v>
      </c>
      <c r="H4048">
        <v>214</v>
      </c>
      <c r="I4048">
        <v>5</v>
      </c>
      <c r="J4048">
        <v>118</v>
      </c>
      <c r="K4048">
        <v>2.8</v>
      </c>
      <c r="L4048">
        <v>36383</v>
      </c>
      <c r="M4048">
        <v>6708</v>
      </c>
      <c r="N4048">
        <v>29675</v>
      </c>
      <c r="O4048">
        <v>3.1</v>
      </c>
      <c r="P4048">
        <v>16.7</v>
      </c>
      <c r="Q4048">
        <v>30870</v>
      </c>
      <c r="R4048">
        <v>12590</v>
      </c>
      <c r="S4048">
        <v>18280</v>
      </c>
      <c r="T4048">
        <v>5.8</v>
      </c>
      <c r="U4048">
        <v>14.2</v>
      </c>
      <c r="V4048">
        <v>5513</v>
      </c>
      <c r="W4048">
        <v>2.5</v>
      </c>
      <c r="X4048">
        <v>28.4</v>
      </c>
      <c r="Y4048">
        <v>35</v>
      </c>
      <c r="Z4048">
        <v>48</v>
      </c>
      <c r="AA4048">
        <v>10289</v>
      </c>
      <c r="AB4048">
        <v>0</v>
      </c>
    </row>
    <row r="4049" spans="1:28" x14ac:dyDescent="0.35">
      <c r="A4049">
        <v>2013</v>
      </c>
      <c r="B4049" t="s">
        <v>50</v>
      </c>
      <c r="C4049" t="s">
        <v>60</v>
      </c>
      <c r="D4049">
        <v>1211</v>
      </c>
      <c r="E4049">
        <v>2810</v>
      </c>
      <c r="F4049">
        <v>184076</v>
      </c>
      <c r="G4049">
        <v>179681</v>
      </c>
      <c r="H4049">
        <v>120</v>
      </c>
      <c r="I4049">
        <v>4.3</v>
      </c>
      <c r="J4049">
        <v>66</v>
      </c>
      <c r="K4049">
        <v>2.4</v>
      </c>
      <c r="L4049">
        <v>31512</v>
      </c>
      <c r="M4049">
        <v>3623</v>
      </c>
      <c r="N4049">
        <v>27889</v>
      </c>
      <c r="O4049">
        <v>2</v>
      </c>
      <c r="P4049">
        <v>17.5</v>
      </c>
      <c r="Q4049">
        <v>22721</v>
      </c>
      <c r="R4049">
        <v>8497</v>
      </c>
      <c r="S4049">
        <v>14224</v>
      </c>
      <c r="T4049">
        <v>4.7</v>
      </c>
      <c r="U4049">
        <v>12.6</v>
      </c>
      <c r="V4049">
        <v>8791</v>
      </c>
      <c r="W4049">
        <v>4.9000000000000004</v>
      </c>
      <c r="X4049">
        <v>25.2</v>
      </c>
      <c r="Y4049">
        <v>22</v>
      </c>
      <c r="Z4049">
        <v>27</v>
      </c>
      <c r="AA4049">
        <v>6387</v>
      </c>
      <c r="AB4049">
        <v>0</v>
      </c>
    </row>
    <row r="4050" spans="1:28" x14ac:dyDescent="0.35">
      <c r="A4050">
        <v>2013</v>
      </c>
      <c r="B4050" t="s">
        <v>50</v>
      </c>
      <c r="C4050" t="s">
        <v>61</v>
      </c>
      <c r="D4050">
        <v>1420</v>
      </c>
      <c r="E4050">
        <v>4007</v>
      </c>
      <c r="F4050">
        <v>214961</v>
      </c>
      <c r="G4050">
        <v>212458</v>
      </c>
      <c r="H4050">
        <v>149</v>
      </c>
      <c r="I4050">
        <v>3.8</v>
      </c>
      <c r="J4050">
        <v>63</v>
      </c>
      <c r="K4050">
        <v>1.6</v>
      </c>
      <c r="L4050">
        <v>30724</v>
      </c>
      <c r="M4050">
        <v>3149</v>
      </c>
      <c r="N4050">
        <v>27575</v>
      </c>
      <c r="O4050">
        <v>1.5</v>
      </c>
      <c r="P4050">
        <v>14.5</v>
      </c>
      <c r="Q4050">
        <v>25717</v>
      </c>
      <c r="R4050">
        <v>8449</v>
      </c>
      <c r="S4050">
        <v>17268</v>
      </c>
      <c r="T4050">
        <v>4</v>
      </c>
      <c r="U4050">
        <v>12.1</v>
      </c>
      <c r="V4050">
        <v>5007</v>
      </c>
      <c r="W4050">
        <v>2.4</v>
      </c>
      <c r="X4050">
        <v>24.2</v>
      </c>
      <c r="Y4050">
        <v>23</v>
      </c>
      <c r="Z4050">
        <v>23</v>
      </c>
      <c r="AB4050">
        <v>1</v>
      </c>
    </row>
    <row r="4051" spans="1:28" x14ac:dyDescent="0.35">
      <c r="A4051">
        <v>2013</v>
      </c>
      <c r="B4051" t="s">
        <v>50</v>
      </c>
      <c r="C4051" t="s">
        <v>62</v>
      </c>
      <c r="D4051">
        <v>7214</v>
      </c>
      <c r="E4051">
        <v>17830</v>
      </c>
      <c r="F4051">
        <v>1083931</v>
      </c>
      <c r="G4051">
        <v>1075421</v>
      </c>
      <c r="H4051">
        <v>1048</v>
      </c>
      <c r="I4051">
        <v>6</v>
      </c>
      <c r="J4051">
        <v>389</v>
      </c>
      <c r="K4051">
        <v>2.2000000000000002</v>
      </c>
      <c r="L4051">
        <v>141165</v>
      </c>
      <c r="M4051">
        <v>15880</v>
      </c>
      <c r="N4051">
        <v>125285</v>
      </c>
      <c r="O4051">
        <v>1.5</v>
      </c>
      <c r="P4051">
        <v>13.1</v>
      </c>
      <c r="Q4051">
        <v>124145</v>
      </c>
      <c r="R4051">
        <v>43539</v>
      </c>
      <c r="S4051">
        <v>80606</v>
      </c>
      <c r="T4051">
        <v>4</v>
      </c>
      <c r="U4051">
        <v>11.5</v>
      </c>
      <c r="V4051">
        <v>17020</v>
      </c>
      <c r="W4051">
        <v>1.6</v>
      </c>
      <c r="X4051">
        <v>23</v>
      </c>
      <c r="Y4051">
        <v>103</v>
      </c>
      <c r="Z4051">
        <v>107</v>
      </c>
      <c r="AA4051">
        <v>31272</v>
      </c>
      <c r="AB4051">
        <v>0</v>
      </c>
    </row>
    <row r="4052" spans="1:28" x14ac:dyDescent="0.35">
      <c r="A4052">
        <v>2013</v>
      </c>
      <c r="B4052" t="s">
        <v>50</v>
      </c>
      <c r="C4052" t="s">
        <v>63</v>
      </c>
      <c r="D4052">
        <v>7169</v>
      </c>
      <c r="E4052">
        <v>19889</v>
      </c>
      <c r="F4052">
        <v>1091372</v>
      </c>
      <c r="G4052">
        <v>1084919</v>
      </c>
      <c r="H4052">
        <v>673</v>
      </c>
      <c r="I4052">
        <v>3.4</v>
      </c>
      <c r="J4052">
        <v>490</v>
      </c>
      <c r="K4052">
        <v>2.5</v>
      </c>
      <c r="L4052">
        <v>126460</v>
      </c>
      <c r="M4052">
        <v>19659</v>
      </c>
      <c r="N4052">
        <v>106801</v>
      </c>
      <c r="O4052">
        <v>1.8</v>
      </c>
      <c r="P4052">
        <v>11.7</v>
      </c>
      <c r="Q4052">
        <v>113553</v>
      </c>
      <c r="R4052">
        <v>36634</v>
      </c>
      <c r="S4052">
        <v>76919</v>
      </c>
      <c r="T4052">
        <v>3.4</v>
      </c>
      <c r="U4052">
        <v>10.5</v>
      </c>
      <c r="V4052">
        <v>12907</v>
      </c>
      <c r="W4052">
        <v>1.2</v>
      </c>
      <c r="X4052">
        <v>21</v>
      </c>
      <c r="Y4052">
        <v>87</v>
      </c>
      <c r="Z4052">
        <v>102</v>
      </c>
      <c r="AA4052">
        <v>24725</v>
      </c>
      <c r="AB4052">
        <v>0</v>
      </c>
    </row>
    <row r="4053" spans="1:28" x14ac:dyDescent="0.35">
      <c r="A4053">
        <v>2013</v>
      </c>
      <c r="B4053" t="s">
        <v>50</v>
      </c>
      <c r="C4053" t="s">
        <v>64</v>
      </c>
      <c r="D4053">
        <v>4806</v>
      </c>
      <c r="E4053">
        <v>11900</v>
      </c>
      <c r="F4053">
        <v>728280</v>
      </c>
      <c r="G4053">
        <v>721811</v>
      </c>
      <c r="H4053">
        <v>395</v>
      </c>
      <c r="I4053">
        <v>3.3</v>
      </c>
      <c r="J4053">
        <v>254</v>
      </c>
      <c r="K4053">
        <v>2.1</v>
      </c>
      <c r="L4053">
        <v>85416</v>
      </c>
      <c r="M4053">
        <v>14091</v>
      </c>
      <c r="N4053">
        <v>71325</v>
      </c>
      <c r="O4053">
        <v>2</v>
      </c>
      <c r="P4053">
        <v>11.8</v>
      </c>
      <c r="Q4053">
        <v>72478</v>
      </c>
      <c r="R4053">
        <v>24383</v>
      </c>
      <c r="S4053">
        <v>48095</v>
      </c>
      <c r="T4053">
        <v>3.4</v>
      </c>
      <c r="U4053">
        <v>10</v>
      </c>
      <c r="V4053">
        <v>12938</v>
      </c>
      <c r="W4053">
        <v>1.8</v>
      </c>
      <c r="X4053">
        <v>20</v>
      </c>
      <c r="Y4053">
        <v>65</v>
      </c>
      <c r="Z4053">
        <v>94</v>
      </c>
      <c r="AA4053">
        <v>19099</v>
      </c>
      <c r="AB4053">
        <v>0</v>
      </c>
    </row>
    <row r="4054" spans="1:28" x14ac:dyDescent="0.35">
      <c r="A4054">
        <v>2013</v>
      </c>
      <c r="B4054" t="s">
        <v>50</v>
      </c>
      <c r="C4054" t="s">
        <v>65</v>
      </c>
      <c r="D4054">
        <v>4871</v>
      </c>
      <c r="E4054">
        <v>14840</v>
      </c>
      <c r="F4054">
        <v>741049</v>
      </c>
      <c r="G4054">
        <v>733234</v>
      </c>
      <c r="H4054">
        <v>519</v>
      </c>
      <c r="I4054">
        <v>3.5</v>
      </c>
      <c r="J4054">
        <v>285</v>
      </c>
      <c r="K4054">
        <v>1.9</v>
      </c>
      <c r="L4054">
        <v>76289</v>
      </c>
      <c r="M4054">
        <v>11920</v>
      </c>
      <c r="N4054">
        <v>64369</v>
      </c>
      <c r="O4054">
        <v>1.6</v>
      </c>
      <c r="P4054">
        <v>10.4</v>
      </c>
      <c r="Q4054">
        <v>60659</v>
      </c>
      <c r="R4054">
        <v>14551</v>
      </c>
      <c r="S4054">
        <v>46108</v>
      </c>
      <c r="T4054">
        <v>2</v>
      </c>
      <c r="U4054">
        <v>8.3000000000000007</v>
      </c>
      <c r="V4054">
        <v>15630</v>
      </c>
      <c r="W4054">
        <v>2.1</v>
      </c>
      <c r="X4054">
        <v>16.600000000000001</v>
      </c>
      <c r="Y4054">
        <v>38</v>
      </c>
      <c r="Z4054">
        <v>63</v>
      </c>
      <c r="AA4054">
        <v>10408</v>
      </c>
      <c r="AB4054">
        <v>0</v>
      </c>
    </row>
    <row r="4055" spans="1:28" x14ac:dyDescent="0.35">
      <c r="A4055">
        <v>2013</v>
      </c>
      <c r="B4055" t="s">
        <v>50</v>
      </c>
      <c r="C4055" t="s">
        <v>66</v>
      </c>
      <c r="D4055">
        <v>13141</v>
      </c>
      <c r="E4055">
        <v>53731</v>
      </c>
      <c r="F4055">
        <v>2023188</v>
      </c>
      <c r="G4055">
        <v>2000484</v>
      </c>
      <c r="H4055">
        <v>1691</v>
      </c>
      <c r="I4055">
        <v>3.2</v>
      </c>
      <c r="J4055">
        <v>875</v>
      </c>
      <c r="K4055">
        <v>1.6</v>
      </c>
      <c r="L4055">
        <v>203497</v>
      </c>
      <c r="M4055">
        <v>32014</v>
      </c>
      <c r="N4055">
        <v>171483</v>
      </c>
      <c r="O4055">
        <v>1.6</v>
      </c>
      <c r="P4055">
        <v>10.199999999999999</v>
      </c>
      <c r="Q4055">
        <v>158088</v>
      </c>
      <c r="R4055">
        <v>38123</v>
      </c>
      <c r="S4055">
        <v>119965</v>
      </c>
      <c r="T4055">
        <v>1.9</v>
      </c>
      <c r="U4055">
        <v>7.9</v>
      </c>
      <c r="V4055">
        <v>45409</v>
      </c>
      <c r="W4055">
        <v>2.2999999999999998</v>
      </c>
      <c r="X4055">
        <v>15.8</v>
      </c>
      <c r="Y4055">
        <v>69</v>
      </c>
      <c r="Z4055">
        <v>152</v>
      </c>
      <c r="AA4055">
        <v>19984</v>
      </c>
      <c r="AB4055">
        <v>0</v>
      </c>
    </row>
    <row r="4056" spans="1:28" x14ac:dyDescent="0.35">
      <c r="A4056">
        <v>2013</v>
      </c>
      <c r="B4056" t="s">
        <v>50</v>
      </c>
      <c r="C4056" t="s">
        <v>45</v>
      </c>
      <c r="D4056">
        <v>19537</v>
      </c>
      <c r="E4056">
        <v>76215</v>
      </c>
      <c r="F4056">
        <v>3018821</v>
      </c>
      <c r="G4056">
        <v>2994523</v>
      </c>
      <c r="H4056">
        <v>2360</v>
      </c>
      <c r="I4056">
        <v>3.1</v>
      </c>
      <c r="J4056">
        <v>1321</v>
      </c>
      <c r="K4056">
        <v>1.7</v>
      </c>
      <c r="L4056">
        <v>271249</v>
      </c>
      <c r="M4056">
        <v>48357</v>
      </c>
      <c r="N4056">
        <v>222892</v>
      </c>
      <c r="O4056">
        <v>1.6</v>
      </c>
      <c r="P4056">
        <v>9.1</v>
      </c>
      <c r="Q4056">
        <v>222652</v>
      </c>
      <c r="R4056">
        <v>58466</v>
      </c>
      <c r="S4056">
        <v>164186</v>
      </c>
      <c r="T4056">
        <v>2</v>
      </c>
      <c r="U4056">
        <v>7.4</v>
      </c>
      <c r="V4056">
        <v>48597</v>
      </c>
      <c r="W4056">
        <v>1.7</v>
      </c>
      <c r="X4056">
        <v>14.8</v>
      </c>
      <c r="Y4056">
        <v>129</v>
      </c>
      <c r="Z4056">
        <v>232</v>
      </c>
      <c r="AA4056">
        <v>36227</v>
      </c>
      <c r="AB4056">
        <v>0</v>
      </c>
    </row>
    <row r="4057" spans="1:28" x14ac:dyDescent="0.35">
      <c r="A4057">
        <v>2013</v>
      </c>
      <c r="B4057" t="s">
        <v>51</v>
      </c>
      <c r="C4057" t="s">
        <v>44</v>
      </c>
      <c r="D4057">
        <v>62</v>
      </c>
      <c r="E4057">
        <v>141</v>
      </c>
      <c r="F4057">
        <v>42604</v>
      </c>
      <c r="G4057">
        <v>21302</v>
      </c>
      <c r="H4057">
        <v>141</v>
      </c>
      <c r="I4057">
        <v>200</v>
      </c>
      <c r="J4057">
        <v>0</v>
      </c>
      <c r="K4057">
        <v>0</v>
      </c>
      <c r="L4057">
        <v>42604</v>
      </c>
      <c r="M4057">
        <v>42604</v>
      </c>
      <c r="N4057">
        <v>0</v>
      </c>
      <c r="O4057">
        <v>200</v>
      </c>
      <c r="P4057">
        <v>200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42604</v>
      </c>
      <c r="W4057">
        <v>200</v>
      </c>
      <c r="X4057">
        <v>0</v>
      </c>
      <c r="AB4057">
        <v>0</v>
      </c>
    </row>
    <row r="4058" spans="1:28" x14ac:dyDescent="0.35">
      <c r="A4058">
        <v>2013</v>
      </c>
      <c r="B4058" t="s">
        <v>51</v>
      </c>
      <c r="C4058" t="s">
        <v>57</v>
      </c>
      <c r="D4058">
        <v>232</v>
      </c>
      <c r="E4058">
        <v>592</v>
      </c>
      <c r="F4058">
        <v>81290</v>
      </c>
      <c r="G4058">
        <v>76697</v>
      </c>
      <c r="H4058">
        <v>56</v>
      </c>
      <c r="I4058">
        <v>9.8000000000000007</v>
      </c>
      <c r="J4058">
        <v>17</v>
      </c>
      <c r="K4058">
        <v>3</v>
      </c>
      <c r="L4058">
        <v>23113</v>
      </c>
      <c r="M4058">
        <v>1785</v>
      </c>
      <c r="N4058">
        <v>21328</v>
      </c>
      <c r="O4058">
        <v>2.2999999999999998</v>
      </c>
      <c r="P4058">
        <v>30.1</v>
      </c>
      <c r="Q4058">
        <v>13926</v>
      </c>
      <c r="R4058">
        <v>1403</v>
      </c>
      <c r="S4058">
        <v>12523</v>
      </c>
      <c r="T4058">
        <v>1.8</v>
      </c>
      <c r="U4058">
        <v>18.2</v>
      </c>
      <c r="V4058">
        <v>9187</v>
      </c>
      <c r="W4058">
        <v>11.9</v>
      </c>
      <c r="X4058">
        <v>36.4</v>
      </c>
      <c r="Y4058">
        <v>1</v>
      </c>
      <c r="Z4058">
        <v>1</v>
      </c>
      <c r="AB4058">
        <v>1</v>
      </c>
    </row>
    <row r="4059" spans="1:28" x14ac:dyDescent="0.35">
      <c r="A4059">
        <v>2013</v>
      </c>
      <c r="B4059" t="s">
        <v>51</v>
      </c>
      <c r="C4059" t="s">
        <v>58</v>
      </c>
      <c r="D4059">
        <v>261</v>
      </c>
      <c r="E4059">
        <v>1121</v>
      </c>
      <c r="F4059">
        <v>91752</v>
      </c>
      <c r="G4059">
        <v>87253</v>
      </c>
      <c r="H4059">
        <v>89</v>
      </c>
      <c r="I4059">
        <v>8.1999999999999993</v>
      </c>
      <c r="J4059">
        <v>17</v>
      </c>
      <c r="K4059">
        <v>1.6</v>
      </c>
      <c r="L4059">
        <v>22082</v>
      </c>
      <c r="M4059">
        <v>1894</v>
      </c>
      <c r="N4059">
        <v>20188</v>
      </c>
      <c r="O4059">
        <v>2.2000000000000002</v>
      </c>
      <c r="P4059">
        <v>25.3</v>
      </c>
      <c r="Q4059">
        <v>13084</v>
      </c>
      <c r="R4059">
        <v>8104</v>
      </c>
      <c r="S4059">
        <v>4980</v>
      </c>
      <c r="T4059">
        <v>9.3000000000000007</v>
      </c>
      <c r="U4059">
        <v>15</v>
      </c>
      <c r="V4059">
        <v>8998</v>
      </c>
      <c r="W4059">
        <v>10.3</v>
      </c>
      <c r="X4059">
        <v>30</v>
      </c>
      <c r="Y4059">
        <v>10</v>
      </c>
      <c r="Z4059">
        <v>10</v>
      </c>
      <c r="AB4059">
        <v>1</v>
      </c>
    </row>
    <row r="4060" spans="1:28" x14ac:dyDescent="0.35">
      <c r="A4060">
        <v>2013</v>
      </c>
      <c r="B4060" t="s">
        <v>51</v>
      </c>
      <c r="C4060" t="s">
        <v>59</v>
      </c>
      <c r="D4060">
        <v>335</v>
      </c>
      <c r="E4060">
        <v>1890</v>
      </c>
      <c r="F4060">
        <v>114551</v>
      </c>
      <c r="G4060">
        <v>111688</v>
      </c>
      <c r="H4060">
        <v>68</v>
      </c>
      <c r="I4060">
        <v>3.6</v>
      </c>
      <c r="J4060">
        <v>48</v>
      </c>
      <c r="K4060">
        <v>2.6</v>
      </c>
      <c r="L4060">
        <v>20118</v>
      </c>
      <c r="M4060">
        <v>1937</v>
      </c>
      <c r="N4060">
        <v>18181</v>
      </c>
      <c r="O4060">
        <v>1.7</v>
      </c>
      <c r="P4060">
        <v>18</v>
      </c>
      <c r="Q4060">
        <v>14391</v>
      </c>
      <c r="R4060">
        <v>5111</v>
      </c>
      <c r="S4060">
        <v>9280</v>
      </c>
      <c r="T4060">
        <v>4.5999999999999996</v>
      </c>
      <c r="U4060">
        <v>12.9</v>
      </c>
      <c r="V4060">
        <v>5727</v>
      </c>
      <c r="W4060">
        <v>5.0999999999999996</v>
      </c>
      <c r="X4060">
        <v>25.8</v>
      </c>
      <c r="Y4060">
        <v>6</v>
      </c>
      <c r="Z4060">
        <v>6</v>
      </c>
      <c r="AA4060">
        <v>4057</v>
      </c>
      <c r="AB4060">
        <v>0</v>
      </c>
    </row>
    <row r="4061" spans="1:28" x14ac:dyDescent="0.35">
      <c r="A4061">
        <v>2013</v>
      </c>
      <c r="B4061" t="s">
        <v>51</v>
      </c>
      <c r="C4061" t="s">
        <v>60</v>
      </c>
      <c r="D4061">
        <v>254</v>
      </c>
      <c r="E4061">
        <v>975</v>
      </c>
      <c r="F4061">
        <v>87987</v>
      </c>
      <c r="G4061">
        <v>85780</v>
      </c>
      <c r="H4061">
        <v>98</v>
      </c>
      <c r="I4061">
        <v>10.4</v>
      </c>
      <c r="J4061">
        <v>24</v>
      </c>
      <c r="K4061">
        <v>2.6</v>
      </c>
      <c r="L4061">
        <v>16031</v>
      </c>
      <c r="M4061">
        <v>2594</v>
      </c>
      <c r="N4061">
        <v>13437</v>
      </c>
      <c r="O4061">
        <v>3</v>
      </c>
      <c r="P4061">
        <v>18.7</v>
      </c>
      <c r="Q4061">
        <v>11616</v>
      </c>
      <c r="R4061">
        <v>3783</v>
      </c>
      <c r="S4061">
        <v>7833</v>
      </c>
      <c r="T4061">
        <v>4.4000000000000004</v>
      </c>
      <c r="U4061">
        <v>13.5</v>
      </c>
      <c r="V4061">
        <v>4415</v>
      </c>
      <c r="W4061">
        <v>5.2</v>
      </c>
      <c r="X4061">
        <v>27</v>
      </c>
      <c r="Y4061">
        <v>4</v>
      </c>
      <c r="Z4061">
        <v>4</v>
      </c>
      <c r="AA4061">
        <v>2884</v>
      </c>
      <c r="AB4061">
        <v>0</v>
      </c>
    </row>
    <row r="4062" spans="1:28" x14ac:dyDescent="0.35">
      <c r="A4062">
        <v>2013</v>
      </c>
      <c r="B4062" t="s">
        <v>51</v>
      </c>
      <c r="C4062" t="s">
        <v>61</v>
      </c>
      <c r="D4062">
        <v>345</v>
      </c>
      <c r="E4062">
        <v>1933</v>
      </c>
      <c r="F4062">
        <v>114946</v>
      </c>
      <c r="G4062">
        <v>115086</v>
      </c>
      <c r="H4062">
        <v>171</v>
      </c>
      <c r="I4062">
        <v>9.1</v>
      </c>
      <c r="J4062">
        <v>51</v>
      </c>
      <c r="K4062">
        <v>2.7</v>
      </c>
      <c r="L4062">
        <v>18589</v>
      </c>
      <c r="M4062">
        <v>2322</v>
      </c>
      <c r="N4062">
        <v>16267</v>
      </c>
      <c r="O4062">
        <v>2</v>
      </c>
      <c r="P4062">
        <v>16.2</v>
      </c>
      <c r="Q4062">
        <v>18868</v>
      </c>
      <c r="R4062">
        <v>4683</v>
      </c>
      <c r="S4062">
        <v>14185</v>
      </c>
      <c r="T4062">
        <v>4.0999999999999996</v>
      </c>
      <c r="U4062">
        <v>16.399999999999999</v>
      </c>
      <c r="V4062">
        <v>-279</v>
      </c>
      <c r="W4062">
        <v>-0.2</v>
      </c>
      <c r="X4062">
        <v>32.4</v>
      </c>
      <c r="Y4062">
        <v>5</v>
      </c>
      <c r="Z4062">
        <v>10</v>
      </c>
      <c r="AA4062">
        <v>3889</v>
      </c>
      <c r="AB4062">
        <v>0</v>
      </c>
    </row>
    <row r="4063" spans="1:28" x14ac:dyDescent="0.35">
      <c r="A4063">
        <v>2013</v>
      </c>
      <c r="B4063" t="s">
        <v>51</v>
      </c>
      <c r="C4063" t="s">
        <v>62</v>
      </c>
      <c r="D4063">
        <v>1734</v>
      </c>
      <c r="E4063">
        <v>8244</v>
      </c>
      <c r="F4063">
        <v>584546</v>
      </c>
      <c r="G4063">
        <v>574982</v>
      </c>
      <c r="H4063">
        <v>442</v>
      </c>
      <c r="I4063">
        <v>5.4</v>
      </c>
      <c r="J4063">
        <v>281</v>
      </c>
      <c r="K4063">
        <v>3.4</v>
      </c>
      <c r="L4063">
        <v>86096</v>
      </c>
      <c r="M4063">
        <v>11663</v>
      </c>
      <c r="N4063">
        <v>74433</v>
      </c>
      <c r="O4063">
        <v>2</v>
      </c>
      <c r="P4063">
        <v>15</v>
      </c>
      <c r="Q4063">
        <v>66967</v>
      </c>
      <c r="R4063">
        <v>24367</v>
      </c>
      <c r="S4063">
        <v>42600</v>
      </c>
      <c r="T4063">
        <v>4.2</v>
      </c>
      <c r="U4063">
        <v>11.6</v>
      </c>
      <c r="V4063">
        <v>19129</v>
      </c>
      <c r="W4063">
        <v>3.4</v>
      </c>
      <c r="X4063">
        <v>23.2</v>
      </c>
      <c r="Y4063">
        <v>26</v>
      </c>
      <c r="Z4063">
        <v>29</v>
      </c>
      <c r="AA4063">
        <v>17047</v>
      </c>
      <c r="AB4063">
        <v>0</v>
      </c>
    </row>
    <row r="4064" spans="1:28" x14ac:dyDescent="0.35">
      <c r="A4064">
        <v>2013</v>
      </c>
      <c r="B4064" t="s">
        <v>51</v>
      </c>
      <c r="C4064" t="s">
        <v>63</v>
      </c>
      <c r="D4064">
        <v>1800</v>
      </c>
      <c r="E4064">
        <v>9509</v>
      </c>
      <c r="F4064">
        <v>606843</v>
      </c>
      <c r="G4064">
        <v>599405</v>
      </c>
      <c r="H4064">
        <v>574</v>
      </c>
      <c r="I4064">
        <v>6.1</v>
      </c>
      <c r="J4064">
        <v>297</v>
      </c>
      <c r="K4064">
        <v>3.2</v>
      </c>
      <c r="L4064">
        <v>73975</v>
      </c>
      <c r="M4064">
        <v>10039</v>
      </c>
      <c r="N4064">
        <v>63936</v>
      </c>
      <c r="O4064">
        <v>1.7</v>
      </c>
      <c r="P4064">
        <v>12.3</v>
      </c>
      <c r="Q4064">
        <v>59099</v>
      </c>
      <c r="R4064">
        <v>19510</v>
      </c>
      <c r="S4064">
        <v>39589</v>
      </c>
      <c r="T4064">
        <v>3.3</v>
      </c>
      <c r="U4064">
        <v>9.9</v>
      </c>
      <c r="V4064">
        <v>14876</v>
      </c>
      <c r="W4064">
        <v>2.4</v>
      </c>
      <c r="X4064">
        <v>19.8</v>
      </c>
      <c r="Y4064">
        <v>16</v>
      </c>
      <c r="Z4064">
        <v>93</v>
      </c>
      <c r="AA4064">
        <v>10837</v>
      </c>
      <c r="AB4064">
        <v>0</v>
      </c>
    </row>
    <row r="4065" spans="1:28" x14ac:dyDescent="0.35">
      <c r="A4065">
        <v>2013</v>
      </c>
      <c r="B4065" t="s">
        <v>51</v>
      </c>
      <c r="C4065" t="s">
        <v>64</v>
      </c>
      <c r="D4065">
        <v>1188</v>
      </c>
      <c r="E4065">
        <v>7168</v>
      </c>
      <c r="F4065">
        <v>410340</v>
      </c>
      <c r="G4065">
        <v>401457</v>
      </c>
      <c r="H4065">
        <v>566</v>
      </c>
      <c r="I4065">
        <v>8.1</v>
      </c>
      <c r="J4065">
        <v>132</v>
      </c>
      <c r="K4065">
        <v>1.9</v>
      </c>
      <c r="L4065">
        <v>48845</v>
      </c>
      <c r="M4065">
        <v>9102</v>
      </c>
      <c r="N4065">
        <v>39743</v>
      </c>
      <c r="O4065">
        <v>2.2999999999999998</v>
      </c>
      <c r="P4065">
        <v>12.2</v>
      </c>
      <c r="Q4065">
        <v>31078</v>
      </c>
      <c r="R4065">
        <v>6004</v>
      </c>
      <c r="S4065">
        <v>25074</v>
      </c>
      <c r="T4065">
        <v>1.5</v>
      </c>
      <c r="U4065">
        <v>7.7</v>
      </c>
      <c r="V4065">
        <v>17767</v>
      </c>
      <c r="W4065">
        <v>4.5</v>
      </c>
      <c r="X4065">
        <v>15.4</v>
      </c>
      <c r="Y4065">
        <v>5</v>
      </c>
      <c r="Z4065">
        <v>5</v>
      </c>
      <c r="AA4065">
        <v>3367</v>
      </c>
      <c r="AB4065">
        <v>0</v>
      </c>
    </row>
    <row r="4066" spans="1:28" x14ac:dyDescent="0.35">
      <c r="A4066">
        <v>2013</v>
      </c>
      <c r="B4066" t="s">
        <v>51</v>
      </c>
      <c r="C4066" t="s">
        <v>65</v>
      </c>
      <c r="D4066">
        <v>1399</v>
      </c>
      <c r="E4066">
        <v>10082</v>
      </c>
      <c r="F4066">
        <v>479161</v>
      </c>
      <c r="G4066">
        <v>472424</v>
      </c>
      <c r="H4066">
        <v>322</v>
      </c>
      <c r="I4066">
        <v>3.2</v>
      </c>
      <c r="J4066">
        <v>229</v>
      </c>
      <c r="K4066">
        <v>2.2999999999999998</v>
      </c>
      <c r="L4066">
        <v>51468</v>
      </c>
      <c r="M4066">
        <v>7009</v>
      </c>
      <c r="N4066">
        <v>44459</v>
      </c>
      <c r="O4066">
        <v>1.5</v>
      </c>
      <c r="P4066">
        <v>10.9</v>
      </c>
      <c r="Q4066">
        <v>37994</v>
      </c>
      <c r="R4066">
        <v>8389</v>
      </c>
      <c r="S4066">
        <v>29605</v>
      </c>
      <c r="T4066">
        <v>1.8</v>
      </c>
      <c r="U4066">
        <v>8</v>
      </c>
      <c r="V4066">
        <v>13474</v>
      </c>
      <c r="W4066">
        <v>2.9</v>
      </c>
      <c r="X4066">
        <v>16</v>
      </c>
      <c r="Y4066">
        <v>4</v>
      </c>
      <c r="Z4066">
        <v>4</v>
      </c>
      <c r="AA4066">
        <v>3118</v>
      </c>
      <c r="AB4066">
        <v>0</v>
      </c>
    </row>
    <row r="4067" spans="1:28" x14ac:dyDescent="0.35">
      <c r="A4067">
        <v>2013</v>
      </c>
      <c r="B4067" t="s">
        <v>51</v>
      </c>
      <c r="C4067" t="s">
        <v>66</v>
      </c>
      <c r="D4067">
        <v>4486</v>
      </c>
      <c r="E4067">
        <v>37854</v>
      </c>
      <c r="F4067">
        <v>1528482</v>
      </c>
      <c r="G4067">
        <v>1504886</v>
      </c>
      <c r="H4067">
        <v>1287</v>
      </c>
      <c r="I4067">
        <v>3.4</v>
      </c>
      <c r="J4067">
        <v>677</v>
      </c>
      <c r="K4067">
        <v>1.8</v>
      </c>
      <c r="L4067">
        <v>163170</v>
      </c>
      <c r="M4067">
        <v>26436</v>
      </c>
      <c r="N4067">
        <v>136734</v>
      </c>
      <c r="O4067">
        <v>1.8</v>
      </c>
      <c r="P4067">
        <v>10.8</v>
      </c>
      <c r="Q4067">
        <v>115978</v>
      </c>
      <c r="R4067">
        <v>19941</v>
      </c>
      <c r="S4067">
        <v>96037</v>
      </c>
      <c r="T4067">
        <v>1.3</v>
      </c>
      <c r="U4067">
        <v>7.7</v>
      </c>
      <c r="V4067">
        <v>47192</v>
      </c>
      <c r="W4067">
        <v>3.1</v>
      </c>
      <c r="X4067">
        <v>15.4</v>
      </c>
      <c r="Y4067">
        <v>10</v>
      </c>
      <c r="Z4067">
        <v>31</v>
      </c>
      <c r="AA4067">
        <v>6767</v>
      </c>
      <c r="AB4067">
        <v>0</v>
      </c>
    </row>
    <row r="4068" spans="1:28" x14ac:dyDescent="0.35">
      <c r="A4068">
        <v>2013</v>
      </c>
      <c r="B4068" t="s">
        <v>51</v>
      </c>
      <c r="C4068" t="s">
        <v>45</v>
      </c>
      <c r="D4068">
        <v>7020</v>
      </c>
      <c r="E4068">
        <v>57441</v>
      </c>
      <c r="F4068">
        <v>2403433</v>
      </c>
      <c r="G4068">
        <v>2380874</v>
      </c>
      <c r="H4068">
        <v>1820</v>
      </c>
      <c r="I4068">
        <v>3.2</v>
      </c>
      <c r="J4068">
        <v>1138</v>
      </c>
      <c r="K4068">
        <v>2</v>
      </c>
      <c r="L4068">
        <v>216624</v>
      </c>
      <c r="M4068">
        <v>31034</v>
      </c>
      <c r="N4068">
        <v>185590</v>
      </c>
      <c r="O4068">
        <v>1.3</v>
      </c>
      <c r="P4068">
        <v>9.1</v>
      </c>
      <c r="Q4068">
        <v>171505</v>
      </c>
      <c r="R4068">
        <v>32439</v>
      </c>
      <c r="S4068">
        <v>139066</v>
      </c>
      <c r="T4068">
        <v>1.4</v>
      </c>
      <c r="U4068">
        <v>7.2</v>
      </c>
      <c r="V4068">
        <v>45119</v>
      </c>
      <c r="W4068">
        <v>1.9</v>
      </c>
      <c r="X4068">
        <v>14.4</v>
      </c>
      <c r="Y4068">
        <v>16</v>
      </c>
      <c r="Z4068">
        <v>19</v>
      </c>
      <c r="AA4068">
        <v>10549</v>
      </c>
      <c r="AB4068">
        <v>0</v>
      </c>
    </row>
    <row r="4069" spans="1:28" x14ac:dyDescent="0.35">
      <c r="A4069">
        <v>2013</v>
      </c>
      <c r="B4069" t="s">
        <v>52</v>
      </c>
      <c r="C4069" t="s">
        <v>44</v>
      </c>
      <c r="D4069">
        <v>22</v>
      </c>
      <c r="E4069">
        <v>45</v>
      </c>
      <c r="F4069">
        <v>27267</v>
      </c>
      <c r="G4069">
        <v>13634</v>
      </c>
      <c r="H4069">
        <v>45</v>
      </c>
      <c r="I4069">
        <v>200</v>
      </c>
      <c r="J4069">
        <v>0</v>
      </c>
      <c r="K4069">
        <v>0</v>
      </c>
      <c r="L4069">
        <v>27267</v>
      </c>
      <c r="M4069">
        <v>27267</v>
      </c>
      <c r="N4069">
        <v>0</v>
      </c>
      <c r="O4069">
        <v>200</v>
      </c>
      <c r="P4069">
        <v>200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27267</v>
      </c>
      <c r="W4069">
        <v>200</v>
      </c>
      <c r="X4069">
        <v>0</v>
      </c>
      <c r="AB4069">
        <v>0</v>
      </c>
    </row>
    <row r="4070" spans="1:28" x14ac:dyDescent="0.35">
      <c r="A4070">
        <v>2013</v>
      </c>
      <c r="B4070" t="s">
        <v>52</v>
      </c>
      <c r="C4070" t="s">
        <v>57</v>
      </c>
      <c r="D4070">
        <v>85</v>
      </c>
      <c r="E4070">
        <v>243</v>
      </c>
      <c r="F4070">
        <v>51851</v>
      </c>
      <c r="G4070">
        <v>48177</v>
      </c>
      <c r="H4070">
        <v>63</v>
      </c>
      <c r="I4070">
        <v>29.6</v>
      </c>
      <c r="J4070">
        <v>2</v>
      </c>
      <c r="K4070">
        <v>0.9</v>
      </c>
      <c r="L4070">
        <v>18168</v>
      </c>
      <c r="M4070">
        <v>1509</v>
      </c>
      <c r="N4070">
        <v>16659</v>
      </c>
      <c r="O4070">
        <v>3.1</v>
      </c>
      <c r="P4070">
        <v>37.700000000000003</v>
      </c>
      <c r="Q4070">
        <v>10819</v>
      </c>
      <c r="S4070">
        <v>10803</v>
      </c>
      <c r="U4070">
        <v>22.5</v>
      </c>
      <c r="V4070">
        <v>7349</v>
      </c>
      <c r="W4070">
        <v>15.2</v>
      </c>
      <c r="X4070">
        <v>45</v>
      </c>
      <c r="AB4070">
        <v>1</v>
      </c>
    </row>
    <row r="4071" spans="1:28" x14ac:dyDescent="0.35">
      <c r="A4071">
        <v>2013</v>
      </c>
      <c r="B4071" t="s">
        <v>52</v>
      </c>
      <c r="C4071" t="s">
        <v>58</v>
      </c>
      <c r="D4071">
        <v>109</v>
      </c>
      <c r="E4071">
        <v>633</v>
      </c>
      <c r="F4071">
        <v>75100</v>
      </c>
      <c r="G4071">
        <v>72916</v>
      </c>
      <c r="H4071">
        <v>45</v>
      </c>
      <c r="I4071">
        <v>7.2</v>
      </c>
      <c r="J4071">
        <v>32</v>
      </c>
      <c r="K4071">
        <v>5.0999999999999996</v>
      </c>
      <c r="L4071">
        <v>17580</v>
      </c>
      <c r="M4071">
        <v>2834</v>
      </c>
      <c r="N4071">
        <v>14746</v>
      </c>
      <c r="O4071">
        <v>3.9</v>
      </c>
      <c r="P4071">
        <v>24.1</v>
      </c>
      <c r="Q4071">
        <v>13211</v>
      </c>
      <c r="R4071">
        <v>6919</v>
      </c>
      <c r="S4071">
        <v>6292</v>
      </c>
      <c r="T4071">
        <v>9.5</v>
      </c>
      <c r="U4071">
        <v>18.100000000000001</v>
      </c>
      <c r="V4071">
        <v>4369</v>
      </c>
      <c r="W4071">
        <v>6</v>
      </c>
      <c r="X4071">
        <v>36.200000000000003</v>
      </c>
      <c r="Y4071">
        <v>4</v>
      </c>
      <c r="Z4071">
        <v>4</v>
      </c>
      <c r="AA4071">
        <v>6522</v>
      </c>
      <c r="AB4071">
        <v>0</v>
      </c>
    </row>
    <row r="4072" spans="1:28" x14ac:dyDescent="0.35">
      <c r="A4072">
        <v>2013</v>
      </c>
      <c r="B4072" t="s">
        <v>52</v>
      </c>
      <c r="C4072" t="s">
        <v>59</v>
      </c>
      <c r="D4072">
        <v>122</v>
      </c>
      <c r="E4072">
        <v>944</v>
      </c>
      <c r="F4072">
        <v>83798</v>
      </c>
      <c r="G4072">
        <v>81950</v>
      </c>
      <c r="H4072">
        <v>59</v>
      </c>
      <c r="I4072">
        <v>6.4</v>
      </c>
      <c r="J4072">
        <v>16</v>
      </c>
      <c r="K4072">
        <v>1.7</v>
      </c>
      <c r="L4072">
        <v>14859</v>
      </c>
      <c r="M4072">
        <v>2130</v>
      </c>
      <c r="N4072">
        <v>12729</v>
      </c>
      <c r="O4072">
        <v>2.6</v>
      </c>
      <c r="P4072">
        <v>18.100000000000001</v>
      </c>
      <c r="Q4072">
        <v>11164</v>
      </c>
      <c r="R4072">
        <v>4771</v>
      </c>
      <c r="S4072">
        <v>6393</v>
      </c>
      <c r="T4072">
        <v>5.8</v>
      </c>
      <c r="U4072">
        <v>13.6</v>
      </c>
      <c r="V4072">
        <v>3695</v>
      </c>
      <c r="W4072">
        <v>4.5</v>
      </c>
      <c r="X4072">
        <v>27.2</v>
      </c>
      <c r="Y4072">
        <v>2</v>
      </c>
      <c r="Z4072">
        <v>2</v>
      </c>
      <c r="AB4072">
        <v>1</v>
      </c>
    </row>
    <row r="4073" spans="1:28" x14ac:dyDescent="0.35">
      <c r="A4073">
        <v>2013</v>
      </c>
      <c r="B4073" t="s">
        <v>52</v>
      </c>
      <c r="C4073" t="s">
        <v>60</v>
      </c>
      <c r="D4073">
        <v>102</v>
      </c>
      <c r="E4073">
        <v>568</v>
      </c>
      <c r="F4073">
        <v>68440</v>
      </c>
      <c r="G4073">
        <v>67127</v>
      </c>
      <c r="H4073">
        <v>151</v>
      </c>
      <c r="I4073">
        <v>30.3</v>
      </c>
      <c r="J4073">
        <v>11</v>
      </c>
      <c r="K4073">
        <v>2.2000000000000002</v>
      </c>
      <c r="L4073">
        <v>14126</v>
      </c>
      <c r="M4073">
        <v>1324</v>
      </c>
      <c r="N4073">
        <v>12802</v>
      </c>
      <c r="O4073">
        <v>2</v>
      </c>
      <c r="P4073">
        <v>21</v>
      </c>
      <c r="Q4073">
        <v>11500</v>
      </c>
      <c r="R4073">
        <v>3539</v>
      </c>
      <c r="S4073">
        <v>7961</v>
      </c>
      <c r="T4073">
        <v>5.3</v>
      </c>
      <c r="U4073">
        <v>17.100000000000001</v>
      </c>
      <c r="V4073">
        <v>2626</v>
      </c>
      <c r="W4073">
        <v>3.9</v>
      </c>
      <c r="X4073">
        <v>34.200000000000003</v>
      </c>
      <c r="Y4073">
        <v>2</v>
      </c>
      <c r="Z4073">
        <v>2</v>
      </c>
      <c r="AB4073">
        <v>1</v>
      </c>
    </row>
    <row r="4074" spans="1:28" x14ac:dyDescent="0.35">
      <c r="A4074">
        <v>2013</v>
      </c>
      <c r="B4074" t="s">
        <v>52</v>
      </c>
      <c r="C4074" t="s">
        <v>61</v>
      </c>
      <c r="D4074">
        <v>114</v>
      </c>
      <c r="E4074">
        <v>1021</v>
      </c>
      <c r="F4074">
        <v>77473</v>
      </c>
      <c r="G4074">
        <v>74529</v>
      </c>
      <c r="H4074">
        <v>316</v>
      </c>
      <c r="I4074">
        <v>35.9</v>
      </c>
      <c r="J4074">
        <v>39</v>
      </c>
      <c r="K4074">
        <v>4.4000000000000004</v>
      </c>
      <c r="L4074">
        <v>15963</v>
      </c>
      <c r="M4074">
        <v>3218</v>
      </c>
      <c r="N4074">
        <v>12745</v>
      </c>
      <c r="O4074">
        <v>4.3</v>
      </c>
      <c r="P4074">
        <v>21.4</v>
      </c>
      <c r="Q4074">
        <v>10075</v>
      </c>
      <c r="S4074">
        <v>8440</v>
      </c>
      <c r="U4074">
        <v>13.5</v>
      </c>
      <c r="V4074">
        <v>5888</v>
      </c>
      <c r="W4074">
        <v>7.9</v>
      </c>
      <c r="X4074">
        <v>27</v>
      </c>
      <c r="Y4074">
        <v>1</v>
      </c>
      <c r="Z4074">
        <v>1</v>
      </c>
      <c r="AB4074">
        <v>1</v>
      </c>
    </row>
    <row r="4075" spans="1:28" x14ac:dyDescent="0.35">
      <c r="A4075">
        <v>2013</v>
      </c>
      <c r="B4075" t="s">
        <v>52</v>
      </c>
      <c r="C4075" t="s">
        <v>62</v>
      </c>
      <c r="D4075">
        <v>700</v>
      </c>
      <c r="E4075">
        <v>6793</v>
      </c>
      <c r="F4075">
        <v>463281</v>
      </c>
      <c r="G4075">
        <v>456018</v>
      </c>
      <c r="H4075">
        <v>664</v>
      </c>
      <c r="I4075">
        <v>10.1</v>
      </c>
      <c r="J4075">
        <v>271</v>
      </c>
      <c r="K4075">
        <v>4.0999999999999996</v>
      </c>
      <c r="L4075">
        <v>70909</v>
      </c>
      <c r="M4075">
        <v>10584</v>
      </c>
      <c r="N4075">
        <v>60325</v>
      </c>
      <c r="O4075">
        <v>2.2999999999999998</v>
      </c>
      <c r="P4075">
        <v>15.5</v>
      </c>
      <c r="Q4075">
        <v>56383</v>
      </c>
      <c r="R4075">
        <v>13751</v>
      </c>
      <c r="S4075">
        <v>42632</v>
      </c>
      <c r="T4075">
        <v>3</v>
      </c>
      <c r="U4075">
        <v>12.4</v>
      </c>
      <c r="V4075">
        <v>14526</v>
      </c>
      <c r="W4075">
        <v>3.1</v>
      </c>
      <c r="X4075">
        <v>24.8</v>
      </c>
      <c r="Y4075">
        <v>7</v>
      </c>
      <c r="Z4075">
        <v>7</v>
      </c>
      <c r="AB4075">
        <v>1</v>
      </c>
    </row>
    <row r="4076" spans="1:28" x14ac:dyDescent="0.35">
      <c r="A4076">
        <v>2013</v>
      </c>
      <c r="B4076" t="s">
        <v>52</v>
      </c>
      <c r="C4076" t="s">
        <v>63</v>
      </c>
      <c r="D4076">
        <v>818</v>
      </c>
      <c r="E4076">
        <v>9324</v>
      </c>
      <c r="F4076">
        <v>528135</v>
      </c>
      <c r="G4076">
        <v>524290</v>
      </c>
      <c r="H4076">
        <v>742</v>
      </c>
      <c r="I4076">
        <v>8.1</v>
      </c>
      <c r="J4076">
        <v>435</v>
      </c>
      <c r="K4076">
        <v>4.7</v>
      </c>
      <c r="L4076">
        <v>69666</v>
      </c>
      <c r="M4076">
        <v>12170</v>
      </c>
      <c r="N4076">
        <v>57496</v>
      </c>
      <c r="O4076">
        <v>2.2999999999999998</v>
      </c>
      <c r="P4076">
        <v>13.3</v>
      </c>
      <c r="Q4076">
        <v>61977</v>
      </c>
      <c r="R4076">
        <v>19857</v>
      </c>
      <c r="S4076">
        <v>42120</v>
      </c>
      <c r="T4076">
        <v>3.8</v>
      </c>
      <c r="U4076">
        <v>11.8</v>
      </c>
      <c r="V4076">
        <v>7689</v>
      </c>
      <c r="W4076">
        <v>1.5</v>
      </c>
      <c r="X4076">
        <v>23.6</v>
      </c>
      <c r="Y4076">
        <v>6</v>
      </c>
      <c r="Z4076">
        <v>6</v>
      </c>
      <c r="AB4076">
        <v>1</v>
      </c>
    </row>
    <row r="4077" spans="1:28" x14ac:dyDescent="0.35">
      <c r="A4077">
        <v>2013</v>
      </c>
      <c r="B4077" t="s">
        <v>52</v>
      </c>
      <c r="C4077" t="s">
        <v>64</v>
      </c>
      <c r="D4077">
        <v>567</v>
      </c>
      <c r="E4077">
        <v>6607</v>
      </c>
      <c r="F4077">
        <v>372826</v>
      </c>
      <c r="G4077">
        <v>368173</v>
      </c>
      <c r="H4077">
        <v>402</v>
      </c>
      <c r="I4077">
        <v>6.2</v>
      </c>
      <c r="J4077">
        <v>116</v>
      </c>
      <c r="K4077">
        <v>1.8</v>
      </c>
      <c r="L4077">
        <v>44177</v>
      </c>
      <c r="M4077">
        <v>6339</v>
      </c>
      <c r="N4077">
        <v>37838</v>
      </c>
      <c r="O4077">
        <v>1.7</v>
      </c>
      <c r="P4077">
        <v>12</v>
      </c>
      <c r="Q4077">
        <v>34870</v>
      </c>
      <c r="R4077">
        <v>6164</v>
      </c>
      <c r="S4077">
        <v>28706</v>
      </c>
      <c r="T4077">
        <v>1.7</v>
      </c>
      <c r="U4077">
        <v>9.5</v>
      </c>
      <c r="V4077">
        <v>9307</v>
      </c>
      <c r="W4077">
        <v>2.5</v>
      </c>
      <c r="X4077">
        <v>19</v>
      </c>
      <c r="Y4077">
        <v>1</v>
      </c>
      <c r="Z4077">
        <v>1</v>
      </c>
      <c r="AB4077">
        <v>1</v>
      </c>
    </row>
    <row r="4078" spans="1:28" x14ac:dyDescent="0.35">
      <c r="A4078">
        <v>2013</v>
      </c>
      <c r="B4078" t="s">
        <v>52</v>
      </c>
      <c r="C4078" t="s">
        <v>65</v>
      </c>
      <c r="D4078">
        <v>663</v>
      </c>
      <c r="E4078">
        <v>8710</v>
      </c>
      <c r="F4078">
        <v>431491</v>
      </c>
      <c r="G4078">
        <v>429547</v>
      </c>
      <c r="H4078">
        <v>496</v>
      </c>
      <c r="I4078">
        <v>5.8</v>
      </c>
      <c r="J4078">
        <v>199</v>
      </c>
      <c r="K4078">
        <v>2.2999999999999998</v>
      </c>
      <c r="L4078">
        <v>47429</v>
      </c>
      <c r="M4078">
        <v>10532</v>
      </c>
      <c r="N4078">
        <v>36897</v>
      </c>
      <c r="O4078">
        <v>2.5</v>
      </c>
      <c r="P4078">
        <v>11</v>
      </c>
      <c r="Q4078">
        <v>43540</v>
      </c>
      <c r="R4078">
        <v>10988</v>
      </c>
      <c r="S4078">
        <v>32552</v>
      </c>
      <c r="T4078">
        <v>2.6</v>
      </c>
      <c r="U4078">
        <v>10.1</v>
      </c>
      <c r="V4078">
        <v>3889</v>
      </c>
      <c r="W4078">
        <v>0.9</v>
      </c>
      <c r="X4078">
        <v>20.2</v>
      </c>
      <c r="Y4078">
        <v>2</v>
      </c>
      <c r="Z4078">
        <v>2</v>
      </c>
      <c r="AB4078">
        <v>1</v>
      </c>
    </row>
    <row r="4079" spans="1:28" x14ac:dyDescent="0.35">
      <c r="A4079">
        <v>2013</v>
      </c>
      <c r="B4079" t="s">
        <v>52</v>
      </c>
      <c r="C4079" t="s">
        <v>66</v>
      </c>
      <c r="D4079">
        <v>2164</v>
      </c>
      <c r="E4079">
        <v>33981</v>
      </c>
      <c r="F4079">
        <v>1457858</v>
      </c>
      <c r="G4079">
        <v>1435783</v>
      </c>
      <c r="H4079">
        <v>1844</v>
      </c>
      <c r="I4079">
        <v>5.5</v>
      </c>
      <c r="J4079">
        <v>682</v>
      </c>
      <c r="K4079">
        <v>2</v>
      </c>
      <c r="L4079">
        <v>172669</v>
      </c>
      <c r="M4079">
        <v>37407</v>
      </c>
      <c r="N4079">
        <v>135262</v>
      </c>
      <c r="O4079">
        <v>2.6</v>
      </c>
      <c r="P4079">
        <v>12</v>
      </c>
      <c r="Q4079">
        <v>128520</v>
      </c>
      <c r="R4079">
        <v>23047</v>
      </c>
      <c r="S4079">
        <v>105473</v>
      </c>
      <c r="T4079">
        <v>1.6</v>
      </c>
      <c r="U4079">
        <v>9</v>
      </c>
      <c r="V4079">
        <v>44149</v>
      </c>
      <c r="W4079">
        <v>3</v>
      </c>
      <c r="X4079">
        <v>18</v>
      </c>
      <c r="Y4079">
        <v>4</v>
      </c>
      <c r="Z4079">
        <v>4</v>
      </c>
      <c r="AA4079">
        <v>5394</v>
      </c>
      <c r="AB4079">
        <v>0</v>
      </c>
    </row>
    <row r="4080" spans="1:28" x14ac:dyDescent="0.35">
      <c r="A4080">
        <v>2013</v>
      </c>
      <c r="B4080" t="s">
        <v>52</v>
      </c>
      <c r="C4080" t="s">
        <v>45</v>
      </c>
      <c r="D4080">
        <v>3964</v>
      </c>
      <c r="E4080">
        <v>53997</v>
      </c>
      <c r="F4080">
        <v>2677801</v>
      </c>
      <c r="G4080">
        <v>2656823</v>
      </c>
      <c r="H4080">
        <v>2085</v>
      </c>
      <c r="I4080">
        <v>3.9</v>
      </c>
      <c r="J4080">
        <v>1335</v>
      </c>
      <c r="K4080">
        <v>2.5</v>
      </c>
      <c r="L4080">
        <v>258498</v>
      </c>
      <c r="M4080">
        <v>43801</v>
      </c>
      <c r="N4080">
        <v>214697</v>
      </c>
      <c r="O4080">
        <v>1.6</v>
      </c>
      <c r="P4080">
        <v>9.6999999999999993</v>
      </c>
      <c r="Q4080">
        <v>216543</v>
      </c>
      <c r="R4080">
        <v>45412</v>
      </c>
      <c r="S4080">
        <v>171131</v>
      </c>
      <c r="T4080">
        <v>1.7</v>
      </c>
      <c r="U4080">
        <v>8.1999999999999993</v>
      </c>
      <c r="V4080">
        <v>41955</v>
      </c>
      <c r="W4080">
        <v>1.5</v>
      </c>
      <c r="X4080">
        <v>16.399999999999999</v>
      </c>
      <c r="Y4080">
        <v>6</v>
      </c>
      <c r="Z4080">
        <v>11</v>
      </c>
      <c r="AA4080">
        <v>7760</v>
      </c>
      <c r="AB4080">
        <v>0</v>
      </c>
    </row>
    <row r="4081" spans="1:28" x14ac:dyDescent="0.35">
      <c r="A4081">
        <v>2013</v>
      </c>
      <c r="B4081" t="s">
        <v>53</v>
      </c>
      <c r="C4081" t="s">
        <v>44</v>
      </c>
      <c r="D4081">
        <v>8</v>
      </c>
      <c r="E4081">
        <v>8</v>
      </c>
      <c r="H4081">
        <v>8</v>
      </c>
      <c r="I4081">
        <v>200</v>
      </c>
      <c r="J4081">
        <v>0</v>
      </c>
      <c r="K4081">
        <v>0</v>
      </c>
      <c r="AB4081">
        <v>1</v>
      </c>
    </row>
    <row r="4082" spans="1:28" x14ac:dyDescent="0.35">
      <c r="A4082">
        <v>2013</v>
      </c>
      <c r="B4082" t="s">
        <v>53</v>
      </c>
      <c r="C4082" t="s">
        <v>57</v>
      </c>
      <c r="D4082">
        <v>36</v>
      </c>
      <c r="E4082">
        <v>132</v>
      </c>
      <c r="F4082">
        <v>45768</v>
      </c>
      <c r="G4082">
        <v>43693</v>
      </c>
      <c r="H4082">
        <v>0</v>
      </c>
      <c r="I4082">
        <v>0</v>
      </c>
      <c r="J4082">
        <v>4</v>
      </c>
      <c r="K4082">
        <v>3</v>
      </c>
      <c r="L4082">
        <v>14264</v>
      </c>
      <c r="M4082">
        <v>0</v>
      </c>
      <c r="N4082">
        <v>14264</v>
      </c>
      <c r="O4082">
        <v>0</v>
      </c>
      <c r="P4082">
        <v>32.6</v>
      </c>
      <c r="Q4082">
        <v>10113</v>
      </c>
      <c r="R4082">
        <v>91</v>
      </c>
      <c r="S4082">
        <v>10022</v>
      </c>
      <c r="T4082">
        <v>0.2</v>
      </c>
      <c r="U4082">
        <v>23.1</v>
      </c>
      <c r="V4082">
        <v>4151</v>
      </c>
      <c r="W4082">
        <v>9.5</v>
      </c>
      <c r="X4082">
        <v>46.2</v>
      </c>
      <c r="AB4082">
        <v>0</v>
      </c>
    </row>
    <row r="4083" spans="1:28" x14ac:dyDescent="0.35">
      <c r="A4083">
        <v>2013</v>
      </c>
      <c r="B4083" t="s">
        <v>53</v>
      </c>
      <c r="C4083" t="s">
        <v>58</v>
      </c>
      <c r="D4083">
        <v>44</v>
      </c>
      <c r="E4083">
        <v>511</v>
      </c>
      <c r="G4083">
        <v>62128</v>
      </c>
      <c r="H4083">
        <v>228</v>
      </c>
      <c r="I4083">
        <v>56.7</v>
      </c>
      <c r="J4083">
        <v>10</v>
      </c>
      <c r="K4083">
        <v>2.5</v>
      </c>
      <c r="L4083">
        <v>22950</v>
      </c>
      <c r="P4083">
        <v>36.9</v>
      </c>
      <c r="Q4083">
        <v>17104</v>
      </c>
      <c r="S4083">
        <v>6614</v>
      </c>
      <c r="U4083">
        <v>27.5</v>
      </c>
      <c r="V4083">
        <v>5846</v>
      </c>
      <c r="W4083">
        <v>9.4</v>
      </c>
      <c r="X4083">
        <v>55</v>
      </c>
      <c r="Y4083">
        <v>4</v>
      </c>
      <c r="Z4083">
        <v>4</v>
      </c>
      <c r="AA4083">
        <v>10064</v>
      </c>
      <c r="AB4083">
        <v>1</v>
      </c>
    </row>
    <row r="4084" spans="1:28" x14ac:dyDescent="0.35">
      <c r="A4084">
        <v>2013</v>
      </c>
      <c r="B4084" t="s">
        <v>53</v>
      </c>
      <c r="C4084" t="s">
        <v>59</v>
      </c>
      <c r="D4084">
        <v>60</v>
      </c>
      <c r="E4084">
        <v>763</v>
      </c>
      <c r="F4084">
        <v>76934</v>
      </c>
      <c r="G4084">
        <v>73403</v>
      </c>
      <c r="H4084">
        <v>65</v>
      </c>
      <c r="I4084">
        <v>8.8000000000000007</v>
      </c>
      <c r="J4084">
        <v>11</v>
      </c>
      <c r="K4084">
        <v>1.5</v>
      </c>
      <c r="L4084">
        <v>20276</v>
      </c>
      <c r="M4084">
        <v>937</v>
      </c>
      <c r="N4084">
        <v>19339</v>
      </c>
      <c r="O4084">
        <v>1.3</v>
      </c>
      <c r="P4084">
        <v>27.6</v>
      </c>
      <c r="Q4084">
        <v>13214</v>
      </c>
      <c r="S4084">
        <v>10194</v>
      </c>
      <c r="U4084">
        <v>18</v>
      </c>
      <c r="V4084">
        <v>7062</v>
      </c>
      <c r="W4084">
        <v>9.6</v>
      </c>
      <c r="X4084">
        <v>36</v>
      </c>
      <c r="Y4084">
        <v>1</v>
      </c>
      <c r="Z4084">
        <v>1</v>
      </c>
      <c r="AB4084">
        <v>1</v>
      </c>
    </row>
    <row r="4085" spans="1:28" x14ac:dyDescent="0.35">
      <c r="A4085">
        <v>2013</v>
      </c>
      <c r="B4085" t="s">
        <v>53</v>
      </c>
      <c r="C4085" t="s">
        <v>60</v>
      </c>
      <c r="D4085">
        <v>55</v>
      </c>
      <c r="E4085">
        <v>442</v>
      </c>
      <c r="F4085">
        <v>70832</v>
      </c>
      <c r="H4085">
        <v>69</v>
      </c>
      <c r="I4085">
        <v>16.8</v>
      </c>
      <c r="J4085">
        <v>7</v>
      </c>
      <c r="K4085">
        <v>1.7</v>
      </c>
      <c r="AB4085">
        <v>1</v>
      </c>
    </row>
    <row r="4086" spans="1:28" x14ac:dyDescent="0.35">
      <c r="A4086">
        <v>2013</v>
      </c>
      <c r="B4086" t="s">
        <v>53</v>
      </c>
      <c r="C4086" t="s">
        <v>61</v>
      </c>
      <c r="D4086">
        <v>61</v>
      </c>
      <c r="E4086">
        <v>648</v>
      </c>
      <c r="F4086">
        <v>64632</v>
      </c>
      <c r="G4086">
        <v>63427</v>
      </c>
      <c r="H4086">
        <v>31</v>
      </c>
      <c r="I4086">
        <v>4.9000000000000004</v>
      </c>
      <c r="J4086">
        <v>8</v>
      </c>
      <c r="K4086">
        <v>1.3</v>
      </c>
      <c r="L4086">
        <v>9427</v>
      </c>
      <c r="M4086">
        <v>1161</v>
      </c>
      <c r="N4086">
        <v>8266</v>
      </c>
      <c r="O4086">
        <v>1.8</v>
      </c>
      <c r="P4086">
        <v>14.9</v>
      </c>
      <c r="Q4086">
        <v>7016</v>
      </c>
      <c r="R4086">
        <v>382</v>
      </c>
      <c r="S4086">
        <v>6634</v>
      </c>
      <c r="T4086">
        <v>0.6</v>
      </c>
      <c r="U4086">
        <v>11.1</v>
      </c>
      <c r="V4086">
        <v>2411</v>
      </c>
      <c r="W4086">
        <v>3.8</v>
      </c>
      <c r="X4086">
        <v>22.2</v>
      </c>
      <c r="AB4086">
        <v>0</v>
      </c>
    </row>
    <row r="4087" spans="1:28" x14ac:dyDescent="0.35">
      <c r="A4087">
        <v>2013</v>
      </c>
      <c r="B4087" t="s">
        <v>53</v>
      </c>
      <c r="C4087" t="s">
        <v>62</v>
      </c>
      <c r="D4087">
        <v>329</v>
      </c>
      <c r="E4087">
        <v>5418</v>
      </c>
      <c r="F4087">
        <v>383978</v>
      </c>
      <c r="G4087">
        <v>372825</v>
      </c>
      <c r="H4087">
        <v>563</v>
      </c>
      <c r="I4087">
        <v>10.8</v>
      </c>
      <c r="J4087">
        <v>162</v>
      </c>
      <c r="K4087">
        <v>3.1</v>
      </c>
      <c r="L4087">
        <v>65277</v>
      </c>
      <c r="M4087">
        <v>10054</v>
      </c>
      <c r="N4087">
        <v>55223</v>
      </c>
      <c r="O4087">
        <v>2.7</v>
      </c>
      <c r="P4087">
        <v>17.5</v>
      </c>
      <c r="Q4087">
        <v>42971</v>
      </c>
      <c r="R4087">
        <v>9811</v>
      </c>
      <c r="S4087">
        <v>33160</v>
      </c>
      <c r="T4087">
        <v>2.6</v>
      </c>
      <c r="U4087">
        <v>11.5</v>
      </c>
      <c r="V4087">
        <v>22306</v>
      </c>
      <c r="W4087">
        <v>6</v>
      </c>
      <c r="X4087">
        <v>23</v>
      </c>
      <c r="Y4087">
        <v>2</v>
      </c>
      <c r="Z4087">
        <v>2</v>
      </c>
      <c r="AB4087">
        <v>1</v>
      </c>
    </row>
    <row r="4088" spans="1:28" x14ac:dyDescent="0.35">
      <c r="A4088">
        <v>2013</v>
      </c>
      <c r="B4088" t="s">
        <v>53</v>
      </c>
      <c r="C4088" t="s">
        <v>63</v>
      </c>
      <c r="D4088">
        <v>480</v>
      </c>
      <c r="E4088">
        <v>9596</v>
      </c>
      <c r="F4088">
        <v>629441</v>
      </c>
      <c r="G4088">
        <v>619700</v>
      </c>
      <c r="H4088">
        <v>592</v>
      </c>
      <c r="I4088">
        <v>6.2</v>
      </c>
      <c r="J4088">
        <v>612</v>
      </c>
      <c r="K4088">
        <v>6.4</v>
      </c>
      <c r="L4088">
        <v>82983</v>
      </c>
      <c r="M4088">
        <v>20173</v>
      </c>
      <c r="N4088">
        <v>62810</v>
      </c>
      <c r="O4088">
        <v>3.3</v>
      </c>
      <c r="P4088">
        <v>13.4</v>
      </c>
      <c r="Q4088">
        <v>63502</v>
      </c>
      <c r="R4088">
        <v>10265</v>
      </c>
      <c r="S4088">
        <v>53237</v>
      </c>
      <c r="T4088">
        <v>1.7</v>
      </c>
      <c r="U4088">
        <v>10.199999999999999</v>
      </c>
      <c r="V4088">
        <v>19481</v>
      </c>
      <c r="W4088">
        <v>3.2</v>
      </c>
      <c r="X4088">
        <v>20.399999999999999</v>
      </c>
      <c r="Y4088">
        <v>1</v>
      </c>
      <c r="Z4088">
        <v>1</v>
      </c>
      <c r="AB4088">
        <v>1</v>
      </c>
    </row>
    <row r="4089" spans="1:28" x14ac:dyDescent="0.35">
      <c r="A4089">
        <v>2013</v>
      </c>
      <c r="B4089" t="s">
        <v>53</v>
      </c>
      <c r="C4089" t="s">
        <v>64</v>
      </c>
      <c r="D4089">
        <v>354</v>
      </c>
      <c r="E4089">
        <v>8293</v>
      </c>
      <c r="F4089">
        <v>454814</v>
      </c>
      <c r="G4089">
        <v>457471</v>
      </c>
      <c r="H4089">
        <v>530</v>
      </c>
      <c r="I4089">
        <v>6.5</v>
      </c>
      <c r="J4089">
        <v>184</v>
      </c>
      <c r="K4089">
        <v>2.2999999999999998</v>
      </c>
      <c r="L4089">
        <v>56872</v>
      </c>
      <c r="M4089">
        <v>12570</v>
      </c>
      <c r="N4089">
        <v>44302</v>
      </c>
      <c r="O4089">
        <v>2.7</v>
      </c>
      <c r="P4089">
        <v>12.4</v>
      </c>
      <c r="Q4089">
        <v>62185</v>
      </c>
      <c r="R4089">
        <v>22439</v>
      </c>
      <c r="S4089">
        <v>39746</v>
      </c>
      <c r="T4089">
        <v>4.9000000000000004</v>
      </c>
      <c r="U4089">
        <v>13.6</v>
      </c>
      <c r="V4089">
        <v>-5313</v>
      </c>
      <c r="W4089">
        <v>-1.2</v>
      </c>
      <c r="X4089">
        <v>24.8</v>
      </c>
      <c r="Y4089">
        <v>5</v>
      </c>
      <c r="Z4089">
        <v>5</v>
      </c>
      <c r="AB4089">
        <v>1</v>
      </c>
    </row>
    <row r="4090" spans="1:28" x14ac:dyDescent="0.35">
      <c r="A4090">
        <v>2013</v>
      </c>
      <c r="B4090" t="s">
        <v>53</v>
      </c>
      <c r="C4090" t="s">
        <v>65</v>
      </c>
      <c r="D4090">
        <v>423</v>
      </c>
      <c r="E4090">
        <v>11692</v>
      </c>
      <c r="F4090">
        <v>577248</v>
      </c>
      <c r="G4090">
        <v>579417</v>
      </c>
      <c r="H4090">
        <v>622</v>
      </c>
      <c r="I4090">
        <v>5.4</v>
      </c>
      <c r="J4090">
        <v>262</v>
      </c>
      <c r="K4090">
        <v>2.2999999999999998</v>
      </c>
      <c r="L4090">
        <v>59507</v>
      </c>
      <c r="M4090">
        <v>10356</v>
      </c>
      <c r="N4090">
        <v>49151</v>
      </c>
      <c r="O4090">
        <v>1.8</v>
      </c>
      <c r="P4090">
        <v>10.3</v>
      </c>
      <c r="Q4090">
        <v>63844</v>
      </c>
      <c r="R4090">
        <v>17677</v>
      </c>
      <c r="S4090">
        <v>46167</v>
      </c>
      <c r="T4090">
        <v>3.1</v>
      </c>
      <c r="U4090">
        <v>11</v>
      </c>
      <c r="V4090">
        <v>-4337</v>
      </c>
      <c r="W4090">
        <v>-0.7</v>
      </c>
      <c r="X4090">
        <v>20.6</v>
      </c>
      <c r="Y4090">
        <v>2</v>
      </c>
      <c r="Z4090">
        <v>2</v>
      </c>
      <c r="AB4090">
        <v>1</v>
      </c>
    </row>
    <row r="4091" spans="1:28" x14ac:dyDescent="0.35">
      <c r="A4091">
        <v>2013</v>
      </c>
      <c r="B4091" t="s">
        <v>53</v>
      </c>
      <c r="C4091" t="s">
        <v>66</v>
      </c>
      <c r="D4091">
        <v>1374</v>
      </c>
      <c r="E4091">
        <v>35745</v>
      </c>
      <c r="F4091">
        <v>1939732</v>
      </c>
      <c r="G4091">
        <v>1913941</v>
      </c>
      <c r="H4091">
        <v>2055</v>
      </c>
      <c r="I4091">
        <v>5.8</v>
      </c>
      <c r="J4091">
        <v>1225</v>
      </c>
      <c r="K4091">
        <v>3.5</v>
      </c>
      <c r="L4091">
        <v>209343</v>
      </c>
      <c r="M4091">
        <v>51602</v>
      </c>
      <c r="N4091">
        <v>157741</v>
      </c>
      <c r="O4091">
        <v>2.7</v>
      </c>
      <c r="P4091">
        <v>10.9</v>
      </c>
      <c r="Q4091">
        <v>157760</v>
      </c>
      <c r="R4091">
        <v>22699</v>
      </c>
      <c r="S4091">
        <v>135061</v>
      </c>
      <c r="T4091">
        <v>1.2</v>
      </c>
      <c r="U4091">
        <v>8.1999999999999993</v>
      </c>
      <c r="V4091">
        <v>51583</v>
      </c>
      <c r="W4091">
        <v>2.7</v>
      </c>
      <c r="X4091">
        <v>16.399999999999999</v>
      </c>
      <c r="AB4091">
        <v>0</v>
      </c>
    </row>
    <row r="4092" spans="1:28" x14ac:dyDescent="0.35">
      <c r="A4092">
        <v>2013</v>
      </c>
      <c r="B4092" t="s">
        <v>53</v>
      </c>
      <c r="C4092" t="s">
        <v>45</v>
      </c>
      <c r="D4092">
        <v>2742</v>
      </c>
      <c r="E4092">
        <v>73827</v>
      </c>
      <c r="F4092">
        <v>3994172</v>
      </c>
      <c r="G4092">
        <v>3941170</v>
      </c>
      <c r="H4092">
        <v>3273</v>
      </c>
      <c r="I4092">
        <v>4.5</v>
      </c>
      <c r="J4092">
        <v>2115</v>
      </c>
      <c r="K4092">
        <v>2.9</v>
      </c>
      <c r="L4092">
        <v>393153</v>
      </c>
      <c r="M4092">
        <v>77398</v>
      </c>
      <c r="N4092">
        <v>315755</v>
      </c>
      <c r="O4092">
        <v>2</v>
      </c>
      <c r="P4092">
        <v>10</v>
      </c>
      <c r="Q4092">
        <v>287149</v>
      </c>
      <c r="R4092">
        <v>48562</v>
      </c>
      <c r="S4092">
        <v>238587</v>
      </c>
      <c r="T4092">
        <v>1.2</v>
      </c>
      <c r="U4092">
        <v>7.3</v>
      </c>
      <c r="V4092">
        <v>106004</v>
      </c>
      <c r="W4092">
        <v>2.7</v>
      </c>
      <c r="X4092">
        <v>14.6</v>
      </c>
      <c r="Y4092">
        <v>2</v>
      </c>
      <c r="Z4092">
        <v>2</v>
      </c>
      <c r="AB4092">
        <v>1</v>
      </c>
    </row>
    <row r="4093" spans="1:28" x14ac:dyDescent="0.35">
      <c r="A4093">
        <v>2013</v>
      </c>
      <c r="B4093" t="s">
        <v>54</v>
      </c>
      <c r="C4093" t="s">
        <v>44</v>
      </c>
      <c r="D4093">
        <v>1</v>
      </c>
      <c r="E4093">
        <v>1</v>
      </c>
      <c r="H4093">
        <v>1</v>
      </c>
      <c r="I4093">
        <v>200</v>
      </c>
      <c r="J4093">
        <v>0</v>
      </c>
      <c r="K4093">
        <v>0</v>
      </c>
      <c r="AB4093">
        <v>1</v>
      </c>
    </row>
    <row r="4094" spans="1:28" x14ac:dyDescent="0.35">
      <c r="A4094">
        <v>2013</v>
      </c>
      <c r="B4094" t="s">
        <v>54</v>
      </c>
      <c r="C4094" t="s">
        <v>57</v>
      </c>
      <c r="D4094">
        <v>13</v>
      </c>
      <c r="E4094">
        <v>31</v>
      </c>
      <c r="F4094">
        <v>22190</v>
      </c>
      <c r="G4094">
        <v>19063</v>
      </c>
      <c r="H4094">
        <v>1</v>
      </c>
      <c r="I4094">
        <v>3.1</v>
      </c>
      <c r="J4094">
        <v>3</v>
      </c>
      <c r="K4094">
        <v>9.4</v>
      </c>
      <c r="L4094">
        <v>6711</v>
      </c>
      <c r="P4094">
        <v>35.200000000000003</v>
      </c>
      <c r="Q4094">
        <v>457</v>
      </c>
      <c r="R4094">
        <v>16</v>
      </c>
      <c r="S4094">
        <v>441</v>
      </c>
      <c r="T4094">
        <v>0.1</v>
      </c>
      <c r="U4094">
        <v>2.4</v>
      </c>
      <c r="V4094">
        <v>6254</v>
      </c>
      <c r="W4094">
        <v>32.799999999999997</v>
      </c>
      <c r="X4094">
        <v>4.8</v>
      </c>
      <c r="AB4094">
        <v>1</v>
      </c>
    </row>
    <row r="4095" spans="1:28" x14ac:dyDescent="0.35">
      <c r="A4095">
        <v>2013</v>
      </c>
      <c r="B4095" t="s">
        <v>54</v>
      </c>
      <c r="C4095" t="s">
        <v>58</v>
      </c>
      <c r="D4095">
        <v>15</v>
      </c>
      <c r="E4095">
        <v>56</v>
      </c>
      <c r="F4095">
        <v>34342</v>
      </c>
      <c r="H4095">
        <v>0</v>
      </c>
      <c r="I4095">
        <v>0</v>
      </c>
      <c r="J4095">
        <v>3</v>
      </c>
      <c r="K4095">
        <v>5.2</v>
      </c>
      <c r="M4095">
        <v>0</v>
      </c>
      <c r="Y4095">
        <v>1</v>
      </c>
      <c r="Z4095">
        <v>1</v>
      </c>
      <c r="AB4095">
        <v>1</v>
      </c>
    </row>
    <row r="4096" spans="1:28" x14ac:dyDescent="0.35">
      <c r="A4096">
        <v>2013</v>
      </c>
      <c r="B4096" t="s">
        <v>54</v>
      </c>
      <c r="C4096" t="s">
        <v>59</v>
      </c>
      <c r="D4096">
        <v>17</v>
      </c>
      <c r="E4096">
        <v>69</v>
      </c>
      <c r="F4096">
        <v>32629</v>
      </c>
      <c r="G4096">
        <v>30865</v>
      </c>
      <c r="H4096">
        <v>6</v>
      </c>
      <c r="I4096">
        <v>8.5</v>
      </c>
      <c r="J4096">
        <v>10</v>
      </c>
      <c r="K4096">
        <v>14.1</v>
      </c>
      <c r="L4096">
        <v>6101</v>
      </c>
      <c r="P4096">
        <v>19.8</v>
      </c>
      <c r="Q4096">
        <v>2573</v>
      </c>
      <c r="R4096">
        <v>221</v>
      </c>
      <c r="S4096">
        <v>2352</v>
      </c>
      <c r="T4096">
        <v>0.7</v>
      </c>
      <c r="U4096">
        <v>8.3000000000000007</v>
      </c>
      <c r="V4096">
        <v>3528</v>
      </c>
      <c r="W4096">
        <v>11.5</v>
      </c>
      <c r="X4096">
        <v>16.600000000000001</v>
      </c>
      <c r="AB4096">
        <v>1</v>
      </c>
    </row>
    <row r="4097" spans="1:28" x14ac:dyDescent="0.35">
      <c r="A4097">
        <v>2013</v>
      </c>
      <c r="B4097" t="s">
        <v>54</v>
      </c>
      <c r="C4097" t="s">
        <v>60</v>
      </c>
      <c r="D4097">
        <v>19</v>
      </c>
      <c r="E4097">
        <v>1256</v>
      </c>
      <c r="F4097">
        <v>49954</v>
      </c>
      <c r="G4097">
        <v>51901</v>
      </c>
      <c r="H4097">
        <v>237</v>
      </c>
      <c r="I4097">
        <v>20.8</v>
      </c>
      <c r="J4097">
        <v>2</v>
      </c>
      <c r="K4097">
        <v>0.2</v>
      </c>
      <c r="L4097">
        <v>7124</v>
      </c>
      <c r="P4097">
        <v>13.7</v>
      </c>
      <c r="Q4097">
        <v>11017</v>
      </c>
      <c r="S4097">
        <v>2747</v>
      </c>
      <c r="U4097">
        <v>21.2</v>
      </c>
      <c r="V4097">
        <v>-3893</v>
      </c>
      <c r="W4097">
        <v>-7.5</v>
      </c>
      <c r="X4097">
        <v>27.4</v>
      </c>
      <c r="Y4097">
        <v>1</v>
      </c>
      <c r="Z4097">
        <v>1</v>
      </c>
      <c r="AB4097">
        <v>1</v>
      </c>
    </row>
    <row r="4098" spans="1:28" x14ac:dyDescent="0.35">
      <c r="A4098">
        <v>2013</v>
      </c>
      <c r="B4098" t="s">
        <v>54</v>
      </c>
      <c r="C4098" t="s">
        <v>61</v>
      </c>
      <c r="D4098">
        <v>15</v>
      </c>
      <c r="E4098">
        <v>85</v>
      </c>
      <c r="H4098">
        <v>6</v>
      </c>
      <c r="I4098">
        <v>6.6</v>
      </c>
      <c r="J4098">
        <v>17</v>
      </c>
      <c r="K4098">
        <v>18.8</v>
      </c>
      <c r="M4098">
        <v>349</v>
      </c>
      <c r="AB4098">
        <v>1</v>
      </c>
    </row>
    <row r="4099" spans="1:28" x14ac:dyDescent="0.35">
      <c r="A4099">
        <v>2013</v>
      </c>
      <c r="B4099" t="s">
        <v>54</v>
      </c>
      <c r="C4099" t="s">
        <v>62</v>
      </c>
      <c r="D4099">
        <v>82</v>
      </c>
      <c r="E4099">
        <v>3169</v>
      </c>
      <c r="F4099">
        <v>212848</v>
      </c>
      <c r="G4099">
        <v>205117</v>
      </c>
      <c r="H4099">
        <v>244</v>
      </c>
      <c r="I4099">
        <v>7.9</v>
      </c>
      <c r="J4099">
        <v>65</v>
      </c>
      <c r="K4099">
        <v>2.1</v>
      </c>
      <c r="L4099">
        <v>36167</v>
      </c>
      <c r="M4099">
        <v>13483</v>
      </c>
      <c r="N4099">
        <v>22684</v>
      </c>
      <c r="O4099">
        <v>6.6</v>
      </c>
      <c r="P4099">
        <v>17.600000000000001</v>
      </c>
      <c r="Q4099">
        <v>20704</v>
      </c>
      <c r="R4099">
        <v>5551</v>
      </c>
      <c r="S4099">
        <v>15153</v>
      </c>
      <c r="T4099">
        <v>2.7</v>
      </c>
      <c r="U4099">
        <v>10.1</v>
      </c>
      <c r="V4099">
        <v>15463</v>
      </c>
      <c r="W4099">
        <v>7.5</v>
      </c>
      <c r="X4099">
        <v>20.2</v>
      </c>
      <c r="AB4099">
        <v>0</v>
      </c>
    </row>
    <row r="4100" spans="1:28" x14ac:dyDescent="0.35">
      <c r="A4100">
        <v>2013</v>
      </c>
      <c r="B4100" t="s">
        <v>54</v>
      </c>
      <c r="C4100" t="s">
        <v>63</v>
      </c>
      <c r="D4100">
        <v>134</v>
      </c>
      <c r="E4100">
        <v>6401</v>
      </c>
      <c r="F4100">
        <v>361482</v>
      </c>
      <c r="G4100">
        <v>355995</v>
      </c>
      <c r="H4100">
        <v>340</v>
      </c>
      <c r="I4100">
        <v>5.4</v>
      </c>
      <c r="J4100">
        <v>201</v>
      </c>
      <c r="K4100">
        <v>3.2</v>
      </c>
      <c r="L4100">
        <v>52680</v>
      </c>
      <c r="M4100">
        <v>5976</v>
      </c>
      <c r="N4100">
        <v>46704</v>
      </c>
      <c r="O4100">
        <v>1.7</v>
      </c>
      <c r="P4100">
        <v>14.8</v>
      </c>
      <c r="Q4100">
        <v>41705</v>
      </c>
      <c r="R4100">
        <v>1831</v>
      </c>
      <c r="S4100">
        <v>39874</v>
      </c>
      <c r="T4100">
        <v>0.5</v>
      </c>
      <c r="U4100">
        <v>11.7</v>
      </c>
      <c r="V4100">
        <v>10975</v>
      </c>
      <c r="W4100">
        <v>3.1</v>
      </c>
      <c r="X4100">
        <v>23.4</v>
      </c>
      <c r="AB4100">
        <v>0</v>
      </c>
    </row>
    <row r="4101" spans="1:28" x14ac:dyDescent="0.35">
      <c r="A4101">
        <v>2013</v>
      </c>
      <c r="B4101" t="s">
        <v>54</v>
      </c>
      <c r="C4101" t="s">
        <v>64</v>
      </c>
      <c r="D4101">
        <v>100</v>
      </c>
      <c r="E4101">
        <v>5851</v>
      </c>
      <c r="F4101">
        <v>287761</v>
      </c>
      <c r="G4101">
        <v>286136</v>
      </c>
      <c r="H4101">
        <v>1262</v>
      </c>
      <c r="I4101">
        <v>23.4</v>
      </c>
      <c r="J4101">
        <v>325</v>
      </c>
      <c r="K4101">
        <v>6</v>
      </c>
      <c r="L4101">
        <v>38599</v>
      </c>
      <c r="M4101">
        <v>14965</v>
      </c>
      <c r="N4101">
        <v>23634</v>
      </c>
      <c r="O4101">
        <v>5.2</v>
      </c>
      <c r="P4101">
        <v>13.5</v>
      </c>
      <c r="Q4101">
        <v>35348</v>
      </c>
      <c r="R4101">
        <v>5663</v>
      </c>
      <c r="S4101">
        <v>29685</v>
      </c>
      <c r="T4101">
        <v>2</v>
      </c>
      <c r="U4101">
        <v>12.4</v>
      </c>
      <c r="V4101">
        <v>3251</v>
      </c>
      <c r="W4101">
        <v>1.1000000000000001</v>
      </c>
      <c r="X4101">
        <v>24.8</v>
      </c>
      <c r="AB4101">
        <v>0</v>
      </c>
    </row>
    <row r="4102" spans="1:28" x14ac:dyDescent="0.35">
      <c r="A4102">
        <v>2013</v>
      </c>
      <c r="B4102" t="s">
        <v>54</v>
      </c>
      <c r="C4102" t="s">
        <v>65</v>
      </c>
      <c r="D4102">
        <v>147</v>
      </c>
      <c r="E4102">
        <v>6623</v>
      </c>
      <c r="F4102">
        <v>433126</v>
      </c>
      <c r="G4102">
        <v>420513</v>
      </c>
      <c r="H4102">
        <v>376</v>
      </c>
      <c r="I4102">
        <v>5.8</v>
      </c>
      <c r="J4102">
        <v>76</v>
      </c>
      <c r="K4102">
        <v>1.2</v>
      </c>
      <c r="L4102">
        <v>55607</v>
      </c>
      <c r="M4102">
        <v>10132</v>
      </c>
      <c r="N4102">
        <v>45475</v>
      </c>
      <c r="O4102">
        <v>2.4</v>
      </c>
      <c r="P4102">
        <v>13.2</v>
      </c>
      <c r="Q4102">
        <v>30380</v>
      </c>
      <c r="R4102">
        <v>2807</v>
      </c>
      <c r="S4102">
        <v>27573</v>
      </c>
      <c r="T4102">
        <v>0.7</v>
      </c>
      <c r="U4102">
        <v>7.2</v>
      </c>
      <c r="V4102">
        <v>25227</v>
      </c>
      <c r="W4102">
        <v>6</v>
      </c>
      <c r="X4102">
        <v>14.4</v>
      </c>
      <c r="AB4102">
        <v>0</v>
      </c>
    </row>
    <row r="4103" spans="1:28" x14ac:dyDescent="0.35">
      <c r="A4103">
        <v>2013</v>
      </c>
      <c r="B4103" t="s">
        <v>54</v>
      </c>
      <c r="C4103" t="s">
        <v>66</v>
      </c>
      <c r="D4103">
        <v>536</v>
      </c>
      <c r="E4103">
        <v>37175</v>
      </c>
      <c r="F4103">
        <v>1674097</v>
      </c>
      <c r="G4103">
        <v>1648247</v>
      </c>
      <c r="H4103">
        <v>2414</v>
      </c>
      <c r="I4103">
        <v>6.6</v>
      </c>
      <c r="J4103">
        <v>1036</v>
      </c>
      <c r="K4103">
        <v>2.8</v>
      </c>
      <c r="L4103">
        <v>189156</v>
      </c>
      <c r="M4103">
        <v>38219</v>
      </c>
      <c r="N4103">
        <v>150937</v>
      </c>
      <c r="O4103">
        <v>2.2999999999999998</v>
      </c>
      <c r="P4103">
        <v>11.5</v>
      </c>
      <c r="Q4103">
        <v>137457</v>
      </c>
      <c r="R4103">
        <v>24710</v>
      </c>
      <c r="S4103">
        <v>112747</v>
      </c>
      <c r="T4103">
        <v>1.5</v>
      </c>
      <c r="U4103">
        <v>8.3000000000000007</v>
      </c>
      <c r="V4103">
        <v>51699</v>
      </c>
      <c r="W4103">
        <v>3.2</v>
      </c>
      <c r="X4103">
        <v>16.600000000000001</v>
      </c>
      <c r="AB4103">
        <v>0</v>
      </c>
    </row>
    <row r="4104" spans="1:28" x14ac:dyDescent="0.35">
      <c r="A4104">
        <v>2013</v>
      </c>
      <c r="B4104" t="s">
        <v>54</v>
      </c>
      <c r="C4104" t="s">
        <v>45</v>
      </c>
      <c r="D4104">
        <v>1162</v>
      </c>
      <c r="E4104">
        <v>70059</v>
      </c>
      <c r="F4104">
        <v>3591321</v>
      </c>
      <c r="G4104">
        <v>3538597</v>
      </c>
      <c r="H4104">
        <v>3540</v>
      </c>
      <c r="I4104">
        <v>5.0999999999999996</v>
      </c>
      <c r="J4104">
        <v>2731</v>
      </c>
      <c r="K4104">
        <v>3.9</v>
      </c>
      <c r="L4104">
        <v>398058</v>
      </c>
      <c r="M4104">
        <v>86137</v>
      </c>
      <c r="N4104">
        <v>311921</v>
      </c>
      <c r="O4104">
        <v>2.4</v>
      </c>
      <c r="P4104">
        <v>11.2</v>
      </c>
      <c r="Q4104">
        <v>292609</v>
      </c>
      <c r="R4104">
        <v>56984</v>
      </c>
      <c r="S4104">
        <v>235625</v>
      </c>
      <c r="T4104">
        <v>1.6</v>
      </c>
      <c r="U4104">
        <v>8.3000000000000007</v>
      </c>
      <c r="V4104">
        <v>105449</v>
      </c>
      <c r="W4104">
        <v>2.9</v>
      </c>
      <c r="X4104">
        <v>16.600000000000001</v>
      </c>
      <c r="Y4104">
        <v>1</v>
      </c>
      <c r="Z4104">
        <v>1</v>
      </c>
      <c r="AB4104">
        <v>1</v>
      </c>
    </row>
    <row r="4105" spans="1:28" x14ac:dyDescent="0.35">
      <c r="A4105">
        <v>2013</v>
      </c>
      <c r="B4105" t="s">
        <v>55</v>
      </c>
      <c r="C4105" t="s">
        <v>57</v>
      </c>
      <c r="D4105">
        <v>6</v>
      </c>
      <c r="E4105">
        <v>6</v>
      </c>
      <c r="F4105">
        <v>169</v>
      </c>
      <c r="G4105">
        <v>186</v>
      </c>
      <c r="H4105">
        <v>0</v>
      </c>
      <c r="I4105">
        <v>0</v>
      </c>
      <c r="J4105">
        <v>4</v>
      </c>
      <c r="K4105">
        <v>50</v>
      </c>
      <c r="L4105">
        <v>116</v>
      </c>
      <c r="M4105">
        <v>0</v>
      </c>
      <c r="N4105">
        <v>116</v>
      </c>
      <c r="O4105">
        <v>0</v>
      </c>
      <c r="P4105">
        <v>62.4</v>
      </c>
      <c r="Q4105">
        <v>150</v>
      </c>
      <c r="R4105">
        <v>70</v>
      </c>
      <c r="S4105">
        <v>80</v>
      </c>
      <c r="T4105">
        <v>37.6</v>
      </c>
      <c r="U4105">
        <v>80.599999999999994</v>
      </c>
      <c r="V4105">
        <v>-34</v>
      </c>
      <c r="W4105">
        <v>-18.2</v>
      </c>
      <c r="X4105">
        <v>124.8</v>
      </c>
      <c r="AB4105">
        <v>0</v>
      </c>
    </row>
    <row r="4106" spans="1:28" x14ac:dyDescent="0.35">
      <c r="A4106">
        <v>2013</v>
      </c>
      <c r="B4106" t="s">
        <v>55</v>
      </c>
      <c r="C4106" t="s">
        <v>58</v>
      </c>
      <c r="D4106">
        <v>11</v>
      </c>
      <c r="E4106">
        <v>11</v>
      </c>
      <c r="H4106">
        <v>0</v>
      </c>
      <c r="I4106">
        <v>0</v>
      </c>
      <c r="J4106">
        <v>6</v>
      </c>
      <c r="K4106">
        <v>42.9</v>
      </c>
      <c r="M4106">
        <v>0</v>
      </c>
      <c r="AB4106">
        <v>1</v>
      </c>
    </row>
    <row r="4107" spans="1:28" x14ac:dyDescent="0.35">
      <c r="A4107">
        <v>2013</v>
      </c>
      <c r="B4107" t="s">
        <v>55</v>
      </c>
      <c r="C4107" t="s">
        <v>59</v>
      </c>
      <c r="D4107">
        <v>7</v>
      </c>
      <c r="E4107">
        <v>111</v>
      </c>
      <c r="F4107">
        <v>20249</v>
      </c>
      <c r="G4107">
        <v>20141</v>
      </c>
      <c r="H4107">
        <v>10</v>
      </c>
      <c r="I4107">
        <v>8.6</v>
      </c>
      <c r="J4107">
        <v>21</v>
      </c>
      <c r="K4107">
        <v>18</v>
      </c>
      <c r="L4107">
        <v>8892</v>
      </c>
      <c r="P4107">
        <v>44.1</v>
      </c>
      <c r="Q4107">
        <v>8675</v>
      </c>
      <c r="S4107">
        <v>8384</v>
      </c>
      <c r="U4107">
        <v>43.1</v>
      </c>
      <c r="V4107">
        <v>217</v>
      </c>
      <c r="W4107">
        <v>1</v>
      </c>
      <c r="X4107">
        <v>86.2</v>
      </c>
      <c r="AB4107">
        <v>1</v>
      </c>
    </row>
    <row r="4108" spans="1:28" x14ac:dyDescent="0.35">
      <c r="A4108">
        <v>2013</v>
      </c>
      <c r="B4108" t="s">
        <v>55</v>
      </c>
      <c r="C4108" t="s">
        <v>60</v>
      </c>
      <c r="D4108">
        <v>4</v>
      </c>
      <c r="E4108">
        <v>111</v>
      </c>
      <c r="H4108">
        <v>15</v>
      </c>
      <c r="I4108">
        <v>14.4</v>
      </c>
      <c r="J4108">
        <v>1</v>
      </c>
      <c r="K4108">
        <v>1</v>
      </c>
      <c r="AB4108">
        <v>1</v>
      </c>
    </row>
    <row r="4109" spans="1:28" x14ac:dyDescent="0.35">
      <c r="A4109">
        <v>2013</v>
      </c>
      <c r="B4109" t="s">
        <v>55</v>
      </c>
      <c r="C4109" t="s">
        <v>61</v>
      </c>
      <c r="D4109">
        <v>6</v>
      </c>
      <c r="E4109">
        <v>90</v>
      </c>
      <c r="H4109">
        <v>2</v>
      </c>
      <c r="I4109">
        <v>2.2000000000000002</v>
      </c>
      <c r="J4109">
        <v>6</v>
      </c>
      <c r="K4109">
        <v>6.5</v>
      </c>
      <c r="AB4109">
        <v>1</v>
      </c>
    </row>
    <row r="4110" spans="1:28" x14ac:dyDescent="0.35">
      <c r="A4110">
        <v>2013</v>
      </c>
      <c r="B4110" t="s">
        <v>55</v>
      </c>
      <c r="C4110" t="s">
        <v>62</v>
      </c>
      <c r="D4110">
        <v>40</v>
      </c>
      <c r="E4110">
        <v>926</v>
      </c>
      <c r="F4110">
        <v>169708</v>
      </c>
      <c r="G4110">
        <v>160203</v>
      </c>
      <c r="H4110">
        <v>59</v>
      </c>
      <c r="I4110">
        <v>6.5</v>
      </c>
      <c r="J4110">
        <v>35</v>
      </c>
      <c r="K4110">
        <v>3.8</v>
      </c>
      <c r="L4110">
        <v>31991</v>
      </c>
      <c r="P4110">
        <v>20</v>
      </c>
      <c r="Q4110">
        <v>12981</v>
      </c>
      <c r="S4110">
        <v>8873</v>
      </c>
      <c r="U4110">
        <v>8.1</v>
      </c>
      <c r="V4110">
        <v>19010</v>
      </c>
      <c r="W4110">
        <v>11.9</v>
      </c>
      <c r="X4110">
        <v>16.2</v>
      </c>
      <c r="AB4110">
        <v>1</v>
      </c>
    </row>
    <row r="4111" spans="1:28" x14ac:dyDescent="0.35">
      <c r="A4111">
        <v>2013</v>
      </c>
      <c r="B4111" t="s">
        <v>55</v>
      </c>
      <c r="C4111" t="s">
        <v>63</v>
      </c>
      <c r="D4111">
        <v>52</v>
      </c>
      <c r="E4111">
        <v>1914</v>
      </c>
      <c r="F4111">
        <v>211561</v>
      </c>
      <c r="G4111">
        <v>210982</v>
      </c>
      <c r="H4111">
        <v>86</v>
      </c>
      <c r="I4111">
        <v>4.5999999999999996</v>
      </c>
      <c r="J4111">
        <v>39</v>
      </c>
      <c r="K4111">
        <v>2.1</v>
      </c>
      <c r="L4111">
        <v>26102</v>
      </c>
      <c r="P4111">
        <v>12.4</v>
      </c>
      <c r="Q4111">
        <v>24943</v>
      </c>
      <c r="S4111">
        <v>21746</v>
      </c>
      <c r="U4111">
        <v>11.8</v>
      </c>
      <c r="V4111">
        <v>1159</v>
      </c>
      <c r="W4111">
        <v>0.6</v>
      </c>
      <c r="X4111">
        <v>23.6</v>
      </c>
      <c r="AB4111">
        <v>1</v>
      </c>
    </row>
    <row r="4112" spans="1:28" x14ac:dyDescent="0.35">
      <c r="A4112">
        <v>2013</v>
      </c>
      <c r="B4112" t="s">
        <v>55</v>
      </c>
      <c r="C4112" t="s">
        <v>64</v>
      </c>
      <c r="D4112">
        <v>47</v>
      </c>
      <c r="E4112">
        <v>2467</v>
      </c>
      <c r="F4112">
        <v>260885</v>
      </c>
      <c r="G4112">
        <v>258771</v>
      </c>
      <c r="H4112">
        <v>146</v>
      </c>
      <c r="I4112">
        <v>6</v>
      </c>
      <c r="J4112">
        <v>52</v>
      </c>
      <c r="K4112">
        <v>2.1</v>
      </c>
      <c r="L4112">
        <v>33189</v>
      </c>
      <c r="M4112">
        <v>11449</v>
      </c>
      <c r="N4112">
        <v>21740</v>
      </c>
      <c r="O4112">
        <v>4.4000000000000004</v>
      </c>
      <c r="P4112">
        <v>12.8</v>
      </c>
      <c r="Q4112">
        <v>28960</v>
      </c>
      <c r="R4112">
        <v>3383</v>
      </c>
      <c r="S4112">
        <v>25577</v>
      </c>
      <c r="T4112">
        <v>1.3</v>
      </c>
      <c r="U4112">
        <v>11.2</v>
      </c>
      <c r="V4112">
        <v>4229</v>
      </c>
      <c r="W4112">
        <v>1.6</v>
      </c>
      <c r="X4112">
        <v>22.4</v>
      </c>
      <c r="AB4112">
        <v>0</v>
      </c>
    </row>
    <row r="4113" spans="1:28" x14ac:dyDescent="0.35">
      <c r="A4113">
        <v>2013</v>
      </c>
      <c r="B4113" t="s">
        <v>55</v>
      </c>
      <c r="C4113" t="s">
        <v>65</v>
      </c>
      <c r="D4113">
        <v>66</v>
      </c>
      <c r="E4113">
        <v>5864</v>
      </c>
      <c r="F4113">
        <v>340658</v>
      </c>
      <c r="G4113">
        <v>337069</v>
      </c>
      <c r="H4113">
        <v>572</v>
      </c>
      <c r="I4113">
        <v>10</v>
      </c>
      <c r="J4113">
        <v>327</v>
      </c>
      <c r="K4113">
        <v>5.7</v>
      </c>
      <c r="L4113">
        <v>42522</v>
      </c>
      <c r="M4113">
        <v>13852</v>
      </c>
      <c r="N4113">
        <v>28670</v>
      </c>
      <c r="O4113">
        <v>4.0999999999999996</v>
      </c>
      <c r="P4113">
        <v>12.6</v>
      </c>
      <c r="Q4113">
        <v>35343</v>
      </c>
      <c r="R4113">
        <v>5692</v>
      </c>
      <c r="S4113">
        <v>29651</v>
      </c>
      <c r="T4113">
        <v>1.7</v>
      </c>
      <c r="U4113">
        <v>10.5</v>
      </c>
      <c r="V4113">
        <v>7179</v>
      </c>
      <c r="W4113">
        <v>2.1</v>
      </c>
      <c r="X4113">
        <v>21</v>
      </c>
      <c r="AB4113">
        <v>0</v>
      </c>
    </row>
    <row r="4114" spans="1:28" x14ac:dyDescent="0.35">
      <c r="A4114">
        <v>2013</v>
      </c>
      <c r="B4114" t="s">
        <v>55</v>
      </c>
      <c r="C4114" t="s">
        <v>66</v>
      </c>
      <c r="D4114">
        <v>243</v>
      </c>
      <c r="E4114">
        <v>23451</v>
      </c>
      <c r="F4114">
        <v>1479367</v>
      </c>
      <c r="G4114">
        <v>1461609</v>
      </c>
      <c r="H4114">
        <v>1189</v>
      </c>
      <c r="I4114">
        <v>5.0999999999999996</v>
      </c>
      <c r="J4114">
        <v>1100</v>
      </c>
      <c r="K4114">
        <v>4.7</v>
      </c>
      <c r="L4114">
        <v>168393</v>
      </c>
      <c r="M4114">
        <v>27486</v>
      </c>
      <c r="N4114">
        <v>140907</v>
      </c>
      <c r="O4114">
        <v>1.9</v>
      </c>
      <c r="P4114">
        <v>11.5</v>
      </c>
      <c r="Q4114">
        <v>132878</v>
      </c>
      <c r="R4114">
        <v>22905</v>
      </c>
      <c r="S4114">
        <v>109973</v>
      </c>
      <c r="T4114">
        <v>1.6</v>
      </c>
      <c r="U4114">
        <v>9.1</v>
      </c>
      <c r="V4114">
        <v>35515</v>
      </c>
      <c r="W4114">
        <v>2.4</v>
      </c>
      <c r="X4114">
        <v>18.2</v>
      </c>
      <c r="AB4114">
        <v>0</v>
      </c>
    </row>
    <row r="4115" spans="1:28" x14ac:dyDescent="0.35">
      <c r="A4115">
        <v>2013</v>
      </c>
      <c r="B4115" t="s">
        <v>55</v>
      </c>
      <c r="C4115" t="s">
        <v>45</v>
      </c>
      <c r="D4115">
        <v>705</v>
      </c>
      <c r="E4115">
        <v>84278</v>
      </c>
      <c r="F4115">
        <v>4072777</v>
      </c>
      <c r="G4115">
        <v>4012418</v>
      </c>
      <c r="H4115">
        <v>6050</v>
      </c>
      <c r="I4115">
        <v>7.2</v>
      </c>
      <c r="J4115">
        <v>4801</v>
      </c>
      <c r="K4115">
        <v>5.7</v>
      </c>
      <c r="L4115">
        <v>448340</v>
      </c>
      <c r="M4115">
        <v>110694</v>
      </c>
      <c r="N4115">
        <v>337646</v>
      </c>
      <c r="O4115">
        <v>2.8</v>
      </c>
      <c r="P4115">
        <v>11.2</v>
      </c>
      <c r="Q4115">
        <v>327622</v>
      </c>
      <c r="R4115">
        <v>76612</v>
      </c>
      <c r="S4115">
        <v>251010</v>
      </c>
      <c r="T4115">
        <v>1.9</v>
      </c>
      <c r="U4115">
        <v>8.1999999999999993</v>
      </c>
      <c r="V4115">
        <v>120718</v>
      </c>
      <c r="W4115">
        <v>3</v>
      </c>
      <c r="X4115">
        <v>16.399999999999999</v>
      </c>
      <c r="AB4115">
        <v>0</v>
      </c>
    </row>
    <row r="4116" spans="1:28" x14ac:dyDescent="0.35">
      <c r="A4116">
        <v>2013</v>
      </c>
      <c r="B4116" t="s">
        <v>56</v>
      </c>
      <c r="C4116" t="s">
        <v>57</v>
      </c>
      <c r="D4116">
        <v>22</v>
      </c>
      <c r="E4116">
        <v>56</v>
      </c>
      <c r="F4116">
        <v>2166</v>
      </c>
      <c r="G4116">
        <v>1578</v>
      </c>
      <c r="H4116">
        <v>11</v>
      </c>
      <c r="I4116">
        <v>18.600000000000001</v>
      </c>
      <c r="J4116">
        <v>17</v>
      </c>
      <c r="K4116">
        <v>28.8</v>
      </c>
      <c r="L4116">
        <v>1408</v>
      </c>
      <c r="P4116">
        <v>89.2</v>
      </c>
      <c r="Q4116">
        <v>232</v>
      </c>
      <c r="S4116">
        <v>184</v>
      </c>
      <c r="U4116">
        <v>14.7</v>
      </c>
      <c r="V4116">
        <v>1176</v>
      </c>
      <c r="W4116">
        <v>74.5</v>
      </c>
      <c r="X4116">
        <v>29.4</v>
      </c>
      <c r="AB4116">
        <v>1</v>
      </c>
    </row>
    <row r="4117" spans="1:28" x14ac:dyDescent="0.35">
      <c r="A4117">
        <v>2013</v>
      </c>
      <c r="B4117" t="s">
        <v>56</v>
      </c>
      <c r="C4117" t="s">
        <v>58</v>
      </c>
      <c r="D4117">
        <v>21</v>
      </c>
      <c r="E4117">
        <v>21</v>
      </c>
      <c r="G4117">
        <v>417</v>
      </c>
      <c r="H4117">
        <v>1</v>
      </c>
      <c r="I4117">
        <v>3.9</v>
      </c>
      <c r="J4117">
        <v>10</v>
      </c>
      <c r="K4117">
        <v>39.200000000000003</v>
      </c>
      <c r="L4117">
        <v>34</v>
      </c>
      <c r="P4117">
        <v>8.1999999999999993</v>
      </c>
      <c r="Q4117">
        <v>110</v>
      </c>
      <c r="R4117">
        <v>38</v>
      </c>
      <c r="S4117">
        <v>72</v>
      </c>
      <c r="T4117">
        <v>9.1</v>
      </c>
      <c r="U4117">
        <v>26.4</v>
      </c>
      <c r="V4117">
        <v>-76</v>
      </c>
      <c r="W4117">
        <v>-18.2</v>
      </c>
      <c r="X4117">
        <v>16.399999999999999</v>
      </c>
      <c r="AB4117">
        <v>1</v>
      </c>
    </row>
    <row r="4118" spans="1:28" x14ac:dyDescent="0.35">
      <c r="A4118">
        <v>2013</v>
      </c>
      <c r="B4118" t="s">
        <v>56</v>
      </c>
      <c r="C4118" t="s">
        <v>59</v>
      </c>
      <c r="D4118">
        <v>17</v>
      </c>
      <c r="E4118">
        <v>34</v>
      </c>
      <c r="F4118">
        <v>41372</v>
      </c>
      <c r="G4118">
        <v>38431</v>
      </c>
      <c r="H4118">
        <v>1</v>
      </c>
      <c r="I4118">
        <v>2.6</v>
      </c>
      <c r="J4118">
        <v>10</v>
      </c>
      <c r="K4118">
        <v>26</v>
      </c>
      <c r="L4118">
        <v>9278</v>
      </c>
      <c r="P4118">
        <v>24.1</v>
      </c>
      <c r="Q4118">
        <v>3397</v>
      </c>
      <c r="R4118">
        <v>116</v>
      </c>
      <c r="S4118">
        <v>3281</v>
      </c>
      <c r="T4118">
        <v>0.3</v>
      </c>
      <c r="U4118">
        <v>8.8000000000000007</v>
      </c>
      <c r="V4118">
        <v>5881</v>
      </c>
      <c r="W4118">
        <v>15.3</v>
      </c>
      <c r="X4118">
        <v>17.600000000000001</v>
      </c>
      <c r="AB4118">
        <v>1</v>
      </c>
    </row>
    <row r="4119" spans="1:28" x14ac:dyDescent="0.35">
      <c r="A4119">
        <v>2013</v>
      </c>
      <c r="B4119" t="s">
        <v>56</v>
      </c>
      <c r="C4119" t="s">
        <v>60</v>
      </c>
      <c r="D4119">
        <v>14</v>
      </c>
      <c r="E4119">
        <v>14</v>
      </c>
      <c r="G4119">
        <v>1065</v>
      </c>
      <c r="H4119">
        <v>0</v>
      </c>
      <c r="I4119">
        <v>0</v>
      </c>
      <c r="J4119">
        <v>11</v>
      </c>
      <c r="K4119">
        <v>56.4</v>
      </c>
      <c r="L4119">
        <v>1533</v>
      </c>
      <c r="M4119">
        <v>0</v>
      </c>
      <c r="N4119">
        <v>1533</v>
      </c>
      <c r="O4119">
        <v>0</v>
      </c>
      <c r="P4119">
        <v>143.9</v>
      </c>
      <c r="Q4119">
        <v>484</v>
      </c>
      <c r="R4119">
        <v>152</v>
      </c>
      <c r="S4119">
        <v>332</v>
      </c>
      <c r="T4119">
        <v>14.3</v>
      </c>
      <c r="U4119">
        <v>45.4</v>
      </c>
      <c r="V4119">
        <v>1049</v>
      </c>
      <c r="W4119">
        <v>98.5</v>
      </c>
      <c r="X4119">
        <v>90.8</v>
      </c>
      <c r="AB4119">
        <v>1</v>
      </c>
    </row>
    <row r="4120" spans="1:28" x14ac:dyDescent="0.35">
      <c r="A4120">
        <v>2013</v>
      </c>
      <c r="B4120" t="s">
        <v>56</v>
      </c>
      <c r="C4120" t="s">
        <v>61</v>
      </c>
      <c r="D4120">
        <v>15</v>
      </c>
      <c r="E4120">
        <v>21</v>
      </c>
      <c r="F4120">
        <v>627</v>
      </c>
      <c r="G4120">
        <v>936</v>
      </c>
      <c r="H4120">
        <v>5</v>
      </c>
      <c r="I4120">
        <v>18.5</v>
      </c>
      <c r="J4120">
        <v>17</v>
      </c>
      <c r="K4120">
        <v>63</v>
      </c>
      <c r="L4120">
        <v>125</v>
      </c>
      <c r="P4120">
        <v>13.4</v>
      </c>
      <c r="Q4120">
        <v>743</v>
      </c>
      <c r="R4120">
        <v>677</v>
      </c>
      <c r="S4120">
        <v>66</v>
      </c>
      <c r="T4120">
        <v>72.3</v>
      </c>
      <c r="U4120">
        <v>79.400000000000006</v>
      </c>
      <c r="V4120">
        <v>-618</v>
      </c>
      <c r="W4120">
        <v>-66</v>
      </c>
      <c r="X4120">
        <v>26.8</v>
      </c>
      <c r="AB4120">
        <v>1</v>
      </c>
    </row>
    <row r="4121" spans="1:28" x14ac:dyDescent="0.35">
      <c r="A4121">
        <v>2013</v>
      </c>
      <c r="B4121" t="s">
        <v>56</v>
      </c>
      <c r="C4121" t="s">
        <v>62</v>
      </c>
      <c r="D4121">
        <v>80</v>
      </c>
      <c r="E4121">
        <v>340</v>
      </c>
      <c r="F4121">
        <v>90642</v>
      </c>
      <c r="G4121">
        <v>96891</v>
      </c>
      <c r="H4121">
        <v>7</v>
      </c>
      <c r="I4121">
        <v>1.9</v>
      </c>
      <c r="J4121">
        <v>57</v>
      </c>
      <c r="K4121">
        <v>15.7</v>
      </c>
      <c r="L4121">
        <v>6901</v>
      </c>
      <c r="P4121">
        <v>7.1</v>
      </c>
      <c r="Q4121">
        <v>19398</v>
      </c>
      <c r="S4121">
        <v>18767</v>
      </c>
      <c r="U4121">
        <v>20</v>
      </c>
      <c r="V4121">
        <v>-12497</v>
      </c>
      <c r="W4121">
        <v>-12.9</v>
      </c>
      <c r="X4121">
        <v>14.2</v>
      </c>
      <c r="AB4121">
        <v>1</v>
      </c>
    </row>
    <row r="4122" spans="1:28" x14ac:dyDescent="0.35">
      <c r="A4122">
        <v>2013</v>
      </c>
      <c r="B4122" t="s">
        <v>56</v>
      </c>
      <c r="C4122" t="s">
        <v>63</v>
      </c>
      <c r="D4122">
        <v>54</v>
      </c>
      <c r="E4122">
        <v>3434</v>
      </c>
      <c r="F4122">
        <v>348150</v>
      </c>
      <c r="G4122">
        <v>345869</v>
      </c>
      <c r="H4122">
        <v>130</v>
      </c>
      <c r="I4122">
        <v>3.8</v>
      </c>
      <c r="J4122">
        <v>114</v>
      </c>
      <c r="K4122">
        <v>3.3</v>
      </c>
      <c r="L4122">
        <v>53511</v>
      </c>
      <c r="P4122">
        <v>15.5</v>
      </c>
      <c r="Q4122">
        <v>48949</v>
      </c>
      <c r="S4122">
        <v>29644</v>
      </c>
      <c r="U4122">
        <v>14.2</v>
      </c>
      <c r="V4122">
        <v>4562</v>
      </c>
      <c r="W4122">
        <v>1.3</v>
      </c>
      <c r="X4122">
        <v>28.4</v>
      </c>
      <c r="AB4122">
        <v>1</v>
      </c>
    </row>
    <row r="4123" spans="1:28" x14ac:dyDescent="0.35">
      <c r="A4123">
        <v>2013</v>
      </c>
      <c r="B4123" t="s">
        <v>56</v>
      </c>
      <c r="C4123" t="s">
        <v>64</v>
      </c>
      <c r="D4123">
        <v>60</v>
      </c>
      <c r="E4123">
        <v>8185</v>
      </c>
      <c r="F4123">
        <v>599548</v>
      </c>
      <c r="G4123">
        <v>566776</v>
      </c>
      <c r="H4123">
        <v>578</v>
      </c>
      <c r="I4123">
        <v>7.2</v>
      </c>
      <c r="J4123">
        <v>251</v>
      </c>
      <c r="K4123">
        <v>3.1</v>
      </c>
      <c r="L4123">
        <v>120791</v>
      </c>
      <c r="M4123">
        <v>33225</v>
      </c>
      <c r="N4123">
        <v>87566</v>
      </c>
      <c r="O4123">
        <v>5.9</v>
      </c>
      <c r="P4123">
        <v>21.3</v>
      </c>
      <c r="Q4123">
        <v>55246</v>
      </c>
      <c r="R4123">
        <v>28571</v>
      </c>
      <c r="S4123">
        <v>26675</v>
      </c>
      <c r="T4123">
        <v>5</v>
      </c>
      <c r="U4123">
        <v>9.6999999999999993</v>
      </c>
      <c r="V4123">
        <v>65545</v>
      </c>
      <c r="W4123">
        <v>11.6</v>
      </c>
      <c r="X4123">
        <v>19.399999999999999</v>
      </c>
      <c r="AB4123">
        <v>0</v>
      </c>
    </row>
    <row r="4124" spans="1:28" x14ac:dyDescent="0.35">
      <c r="A4124">
        <v>2013</v>
      </c>
      <c r="B4124" t="s">
        <v>56</v>
      </c>
      <c r="C4124" t="s">
        <v>65</v>
      </c>
      <c r="D4124">
        <v>65</v>
      </c>
      <c r="E4124">
        <v>27620</v>
      </c>
      <c r="F4124">
        <v>1339688</v>
      </c>
      <c r="G4124">
        <v>1302262</v>
      </c>
      <c r="H4124">
        <v>3621</v>
      </c>
      <c r="I4124">
        <v>13.4</v>
      </c>
      <c r="J4124">
        <v>2304</v>
      </c>
      <c r="K4124">
        <v>8.5</v>
      </c>
      <c r="L4124">
        <v>232894</v>
      </c>
      <c r="M4124">
        <v>94282</v>
      </c>
      <c r="N4124">
        <v>138612</v>
      </c>
      <c r="O4124">
        <v>7.2</v>
      </c>
      <c r="P4124">
        <v>17.899999999999999</v>
      </c>
      <c r="Q4124">
        <v>158042</v>
      </c>
      <c r="R4124">
        <v>40235</v>
      </c>
      <c r="S4124">
        <v>117807</v>
      </c>
      <c r="T4124">
        <v>3.1</v>
      </c>
      <c r="U4124">
        <v>12.1</v>
      </c>
      <c r="V4124">
        <v>74852</v>
      </c>
      <c r="W4124">
        <v>5.8</v>
      </c>
      <c r="X4124">
        <v>24.2</v>
      </c>
      <c r="AB4124">
        <v>0</v>
      </c>
    </row>
    <row r="4125" spans="1:28" x14ac:dyDescent="0.35">
      <c r="A4125">
        <v>2013</v>
      </c>
      <c r="B4125" t="s">
        <v>56</v>
      </c>
      <c r="C4125" t="s">
        <v>66</v>
      </c>
      <c r="D4125">
        <v>206</v>
      </c>
      <c r="E4125">
        <v>77997</v>
      </c>
      <c r="F4125">
        <v>4524877</v>
      </c>
      <c r="G4125">
        <v>4436019</v>
      </c>
      <c r="H4125">
        <v>5609</v>
      </c>
      <c r="I4125">
        <v>7.3</v>
      </c>
      <c r="J4125">
        <v>3586</v>
      </c>
      <c r="K4125">
        <v>4.7</v>
      </c>
      <c r="L4125">
        <v>580833</v>
      </c>
      <c r="M4125">
        <v>174074</v>
      </c>
      <c r="N4125">
        <v>406759</v>
      </c>
      <c r="O4125">
        <v>3.9</v>
      </c>
      <c r="P4125">
        <v>13.1</v>
      </c>
      <c r="Q4125">
        <v>403116</v>
      </c>
      <c r="R4125">
        <v>129976</v>
      </c>
      <c r="S4125">
        <v>273140</v>
      </c>
      <c r="T4125">
        <v>2.9</v>
      </c>
      <c r="U4125">
        <v>9.1</v>
      </c>
      <c r="V4125">
        <v>177717</v>
      </c>
      <c r="W4125">
        <v>4</v>
      </c>
      <c r="X4125">
        <v>18.2</v>
      </c>
      <c r="AB4125">
        <v>0</v>
      </c>
    </row>
    <row r="4126" spans="1:28" x14ac:dyDescent="0.35">
      <c r="A4126">
        <v>2013</v>
      </c>
      <c r="B4126" t="s">
        <v>56</v>
      </c>
      <c r="C4126" t="s">
        <v>45</v>
      </c>
      <c r="D4126">
        <v>791</v>
      </c>
      <c r="E4126">
        <v>538013</v>
      </c>
      <c r="F4126">
        <v>25617495</v>
      </c>
      <c r="G4126">
        <v>25397102</v>
      </c>
      <c r="H4126">
        <v>42265</v>
      </c>
      <c r="I4126">
        <v>7.9</v>
      </c>
      <c r="J4126">
        <v>30539</v>
      </c>
      <c r="K4126">
        <v>5.7</v>
      </c>
      <c r="L4126">
        <v>2737989</v>
      </c>
      <c r="M4126">
        <v>795349</v>
      </c>
      <c r="N4126">
        <v>1942640</v>
      </c>
      <c r="O4126">
        <v>3.1</v>
      </c>
      <c r="P4126">
        <v>10.8</v>
      </c>
      <c r="Q4126">
        <v>2297204</v>
      </c>
      <c r="R4126">
        <v>463044</v>
      </c>
      <c r="S4126">
        <v>1834160</v>
      </c>
      <c r="T4126">
        <v>1.8</v>
      </c>
      <c r="U4126">
        <v>9</v>
      </c>
      <c r="V4126">
        <v>440785</v>
      </c>
      <c r="W4126">
        <v>1.8</v>
      </c>
      <c r="X4126">
        <v>18</v>
      </c>
      <c r="AB4126">
        <v>0</v>
      </c>
    </row>
    <row r="4127" spans="1:28" x14ac:dyDescent="0.35">
      <c r="A4127">
        <v>2014</v>
      </c>
      <c r="B4127" t="s">
        <v>43</v>
      </c>
      <c r="C4127" t="s">
        <v>44</v>
      </c>
      <c r="D4127">
        <v>353215</v>
      </c>
      <c r="E4127">
        <v>353247</v>
      </c>
      <c r="F4127">
        <v>824983</v>
      </c>
      <c r="G4127">
        <v>412492</v>
      </c>
      <c r="H4127">
        <v>353247</v>
      </c>
      <c r="I4127">
        <v>200</v>
      </c>
      <c r="J4127">
        <v>0</v>
      </c>
      <c r="K4127">
        <v>0</v>
      </c>
      <c r="L4127">
        <v>824983</v>
      </c>
      <c r="M4127">
        <v>824983</v>
      </c>
      <c r="N4127">
        <v>0</v>
      </c>
      <c r="O4127">
        <v>200</v>
      </c>
      <c r="P4127">
        <v>200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824983</v>
      </c>
      <c r="W4127">
        <v>200</v>
      </c>
      <c r="X4127">
        <v>0</v>
      </c>
      <c r="AB4127">
        <v>0</v>
      </c>
    </row>
    <row r="4128" spans="1:28" x14ac:dyDescent="0.35">
      <c r="A4128">
        <v>2014</v>
      </c>
      <c r="B4128" t="s">
        <v>43</v>
      </c>
      <c r="C4128" t="s">
        <v>57</v>
      </c>
      <c r="D4128">
        <v>215453</v>
      </c>
      <c r="E4128">
        <v>215461</v>
      </c>
      <c r="F4128">
        <v>428506</v>
      </c>
      <c r="G4128">
        <v>489526</v>
      </c>
      <c r="H4128">
        <v>7</v>
      </c>
      <c r="I4128">
        <v>0</v>
      </c>
      <c r="J4128">
        <v>84367</v>
      </c>
      <c r="K4128">
        <v>32.700000000000003</v>
      </c>
      <c r="L4128">
        <v>92481</v>
      </c>
      <c r="M4128">
        <v>17</v>
      </c>
      <c r="N4128">
        <v>92464</v>
      </c>
      <c r="O4128">
        <v>0</v>
      </c>
      <c r="P4128">
        <v>18.899999999999999</v>
      </c>
      <c r="Q4128">
        <v>214521</v>
      </c>
      <c r="R4128">
        <v>165728</v>
      </c>
      <c r="S4128">
        <v>48793</v>
      </c>
      <c r="T4128">
        <v>33.9</v>
      </c>
      <c r="U4128">
        <v>43.8</v>
      </c>
      <c r="V4128">
        <v>-122040</v>
      </c>
      <c r="W4128">
        <v>-24.9</v>
      </c>
      <c r="X4128">
        <v>37.799999999999997</v>
      </c>
      <c r="Y4128">
        <v>65261</v>
      </c>
      <c r="Z4128">
        <v>65261</v>
      </c>
      <c r="AA4128">
        <v>131481</v>
      </c>
      <c r="AB4128">
        <v>0</v>
      </c>
    </row>
    <row r="4129" spans="1:28" x14ac:dyDescent="0.35">
      <c r="A4129">
        <v>2014</v>
      </c>
      <c r="B4129" t="s">
        <v>43</v>
      </c>
      <c r="C4129" t="s">
        <v>58</v>
      </c>
      <c r="D4129">
        <v>178237</v>
      </c>
      <c r="E4129">
        <v>178256</v>
      </c>
      <c r="F4129">
        <v>358054</v>
      </c>
      <c r="G4129">
        <v>390689</v>
      </c>
      <c r="H4129">
        <v>12633</v>
      </c>
      <c r="I4129">
        <v>6.5</v>
      </c>
      <c r="J4129">
        <v>47816</v>
      </c>
      <c r="K4129">
        <v>24.4</v>
      </c>
      <c r="L4129">
        <v>79468</v>
      </c>
      <c r="M4129">
        <v>26538</v>
      </c>
      <c r="N4129">
        <v>52930</v>
      </c>
      <c r="O4129">
        <v>6.8</v>
      </c>
      <c r="P4129">
        <v>20.3</v>
      </c>
      <c r="Q4129">
        <v>144737</v>
      </c>
      <c r="R4129">
        <v>103613</v>
      </c>
      <c r="S4129">
        <v>41124</v>
      </c>
      <c r="T4129">
        <v>26.5</v>
      </c>
      <c r="U4129">
        <v>37</v>
      </c>
      <c r="V4129">
        <v>-65269</v>
      </c>
      <c r="W4129">
        <v>-16.7</v>
      </c>
      <c r="X4129">
        <v>40.6</v>
      </c>
      <c r="Y4129">
        <v>37131</v>
      </c>
      <c r="Z4129">
        <v>37136</v>
      </c>
      <c r="AA4129">
        <v>82492</v>
      </c>
      <c r="AB4129">
        <v>0</v>
      </c>
    </row>
    <row r="4130" spans="1:28" x14ac:dyDescent="0.35">
      <c r="A4130">
        <v>2014</v>
      </c>
      <c r="B4130" t="s">
        <v>43</v>
      </c>
      <c r="C4130" t="s">
        <v>59</v>
      </c>
      <c r="D4130">
        <v>148056</v>
      </c>
      <c r="E4130">
        <v>148085</v>
      </c>
      <c r="F4130">
        <v>299502</v>
      </c>
      <c r="G4130">
        <v>324617</v>
      </c>
      <c r="H4130">
        <v>10327</v>
      </c>
      <c r="I4130">
        <v>6.5</v>
      </c>
      <c r="J4130">
        <v>34167</v>
      </c>
      <c r="K4130">
        <v>21.4</v>
      </c>
      <c r="L4130">
        <v>60277</v>
      </c>
      <c r="M4130">
        <v>21296</v>
      </c>
      <c r="N4130">
        <v>38981</v>
      </c>
      <c r="O4130">
        <v>6.6</v>
      </c>
      <c r="P4130">
        <v>18.600000000000001</v>
      </c>
      <c r="Q4130">
        <v>110506</v>
      </c>
      <c r="R4130">
        <v>76475</v>
      </c>
      <c r="S4130">
        <v>34031</v>
      </c>
      <c r="T4130">
        <v>23.6</v>
      </c>
      <c r="U4130">
        <v>34</v>
      </c>
      <c r="V4130">
        <v>-50229</v>
      </c>
      <c r="W4130">
        <v>-15.4</v>
      </c>
      <c r="X4130">
        <v>37.200000000000003</v>
      </c>
      <c r="Y4130">
        <v>26503</v>
      </c>
      <c r="Z4130">
        <v>26503</v>
      </c>
      <c r="AA4130">
        <v>60838</v>
      </c>
      <c r="AB4130">
        <v>0</v>
      </c>
    </row>
    <row r="4131" spans="1:28" x14ac:dyDescent="0.35">
      <c r="A4131">
        <v>2014</v>
      </c>
      <c r="B4131" t="s">
        <v>43</v>
      </c>
      <c r="C4131" t="s">
        <v>60</v>
      </c>
      <c r="D4131">
        <v>122924</v>
      </c>
      <c r="E4131">
        <v>122957</v>
      </c>
      <c r="F4131">
        <v>248368</v>
      </c>
      <c r="G4131">
        <v>267710</v>
      </c>
      <c r="H4131">
        <v>8517</v>
      </c>
      <c r="I4131">
        <v>6.5</v>
      </c>
      <c r="J4131">
        <v>25883</v>
      </c>
      <c r="K4131">
        <v>19.7</v>
      </c>
      <c r="L4131">
        <v>46902</v>
      </c>
      <c r="M4131">
        <v>17403</v>
      </c>
      <c r="N4131">
        <v>29499</v>
      </c>
      <c r="O4131">
        <v>6.5</v>
      </c>
      <c r="P4131">
        <v>17.5</v>
      </c>
      <c r="Q4131">
        <v>85585</v>
      </c>
      <c r="R4131">
        <v>58579</v>
      </c>
      <c r="S4131">
        <v>27006</v>
      </c>
      <c r="T4131">
        <v>21.9</v>
      </c>
      <c r="U4131">
        <v>32</v>
      </c>
      <c r="V4131">
        <v>-38683</v>
      </c>
      <c r="W4131">
        <v>-14.5</v>
      </c>
      <c r="X4131">
        <v>35</v>
      </c>
      <c r="Y4131">
        <v>19685</v>
      </c>
      <c r="Z4131">
        <v>19687</v>
      </c>
      <c r="AA4131">
        <v>46089</v>
      </c>
      <c r="AB4131">
        <v>0</v>
      </c>
    </row>
    <row r="4132" spans="1:28" x14ac:dyDescent="0.35">
      <c r="A4132">
        <v>2014</v>
      </c>
      <c r="B4132" t="s">
        <v>43</v>
      </c>
      <c r="C4132" t="s">
        <v>61</v>
      </c>
      <c r="D4132">
        <v>116410</v>
      </c>
      <c r="E4132">
        <v>116434</v>
      </c>
      <c r="F4132">
        <v>235586</v>
      </c>
      <c r="G4132">
        <v>251623</v>
      </c>
      <c r="H4132">
        <v>7802</v>
      </c>
      <c r="I4132">
        <v>6.3</v>
      </c>
      <c r="J4132">
        <v>22218</v>
      </c>
      <c r="K4132">
        <v>18</v>
      </c>
      <c r="L4132">
        <v>42695</v>
      </c>
      <c r="M4132">
        <v>15822</v>
      </c>
      <c r="N4132">
        <v>26873</v>
      </c>
      <c r="O4132">
        <v>6.3</v>
      </c>
      <c r="P4132">
        <v>17</v>
      </c>
      <c r="Q4132">
        <v>74768</v>
      </c>
      <c r="R4132">
        <v>49529</v>
      </c>
      <c r="S4132">
        <v>25239</v>
      </c>
      <c r="T4132">
        <v>19.7</v>
      </c>
      <c r="U4132">
        <v>29.7</v>
      </c>
      <c r="V4132">
        <v>-32073</v>
      </c>
      <c r="W4132">
        <v>-12.7</v>
      </c>
      <c r="X4132">
        <v>34</v>
      </c>
      <c r="Y4132">
        <v>16783</v>
      </c>
      <c r="Z4132">
        <v>16783</v>
      </c>
      <c r="AA4132">
        <v>38612</v>
      </c>
      <c r="AB4132">
        <v>0</v>
      </c>
    </row>
    <row r="4133" spans="1:28" x14ac:dyDescent="0.35">
      <c r="A4133">
        <v>2014</v>
      </c>
      <c r="B4133" t="s">
        <v>43</v>
      </c>
      <c r="C4133" t="s">
        <v>62</v>
      </c>
      <c r="D4133">
        <v>543226</v>
      </c>
      <c r="E4133">
        <v>543551</v>
      </c>
      <c r="F4133">
        <v>1102956</v>
      </c>
      <c r="G4133">
        <v>1165668</v>
      </c>
      <c r="H4133">
        <v>37795</v>
      </c>
      <c r="I4133">
        <v>6.6</v>
      </c>
      <c r="J4133">
        <v>89884</v>
      </c>
      <c r="K4133">
        <v>15.8</v>
      </c>
      <c r="L4133">
        <v>189107</v>
      </c>
      <c r="M4133">
        <v>73317</v>
      </c>
      <c r="N4133">
        <v>115790</v>
      </c>
      <c r="O4133">
        <v>6.3</v>
      </c>
      <c r="P4133">
        <v>16.2</v>
      </c>
      <c r="Q4133">
        <v>314531</v>
      </c>
      <c r="R4133">
        <v>199214</v>
      </c>
      <c r="S4133">
        <v>115317</v>
      </c>
      <c r="T4133">
        <v>17.100000000000001</v>
      </c>
      <c r="U4133">
        <v>27</v>
      </c>
      <c r="V4133">
        <v>-125424</v>
      </c>
      <c r="W4133">
        <v>-10.8</v>
      </c>
      <c r="X4133">
        <v>32.4</v>
      </c>
      <c r="Y4133">
        <v>65139</v>
      </c>
      <c r="Z4133">
        <v>65170</v>
      </c>
      <c r="AA4133">
        <v>150538</v>
      </c>
      <c r="AB4133">
        <v>0</v>
      </c>
    </row>
    <row r="4134" spans="1:28" x14ac:dyDescent="0.35">
      <c r="A4134">
        <v>2014</v>
      </c>
      <c r="B4134" t="s">
        <v>43</v>
      </c>
      <c r="C4134" t="s">
        <v>63</v>
      </c>
      <c r="D4134">
        <v>351703</v>
      </c>
      <c r="E4134">
        <v>352105</v>
      </c>
      <c r="F4134">
        <v>727076</v>
      </c>
      <c r="G4134">
        <v>764202</v>
      </c>
      <c r="H4134">
        <v>22103</v>
      </c>
      <c r="I4134">
        <v>6</v>
      </c>
      <c r="J4134">
        <v>49477</v>
      </c>
      <c r="K4134">
        <v>13.5</v>
      </c>
      <c r="L4134">
        <v>109665</v>
      </c>
      <c r="M4134">
        <v>42134</v>
      </c>
      <c r="N4134">
        <v>67531</v>
      </c>
      <c r="O4134">
        <v>5.5</v>
      </c>
      <c r="P4134">
        <v>14.4</v>
      </c>
      <c r="Q4134">
        <v>183917</v>
      </c>
      <c r="R4134">
        <v>109096</v>
      </c>
      <c r="S4134">
        <v>74821</v>
      </c>
      <c r="T4134">
        <v>14.3</v>
      </c>
      <c r="U4134">
        <v>24.1</v>
      </c>
      <c r="V4134">
        <v>-74252</v>
      </c>
      <c r="W4134">
        <v>-9.6999999999999993</v>
      </c>
      <c r="X4134">
        <v>28.8</v>
      </c>
      <c r="Y4134">
        <v>35324</v>
      </c>
      <c r="Z4134">
        <v>35378</v>
      </c>
      <c r="AA4134">
        <v>81966</v>
      </c>
      <c r="AB4134">
        <v>0</v>
      </c>
    </row>
    <row r="4135" spans="1:28" x14ac:dyDescent="0.35">
      <c r="A4135">
        <v>2014</v>
      </c>
      <c r="B4135" t="s">
        <v>43</v>
      </c>
      <c r="C4135" t="s">
        <v>64</v>
      </c>
      <c r="D4135">
        <v>254282</v>
      </c>
      <c r="E4135">
        <v>254501</v>
      </c>
      <c r="F4135">
        <v>533687</v>
      </c>
      <c r="G4135">
        <v>560569</v>
      </c>
      <c r="H4135">
        <v>14570</v>
      </c>
      <c r="I4135">
        <v>5.5</v>
      </c>
      <c r="J4135">
        <v>33296</v>
      </c>
      <c r="K4135">
        <v>12.6</v>
      </c>
      <c r="L4135">
        <v>74456</v>
      </c>
      <c r="M4135">
        <v>27991</v>
      </c>
      <c r="N4135">
        <v>46465</v>
      </c>
      <c r="O4135">
        <v>5</v>
      </c>
      <c r="P4135">
        <v>13.3</v>
      </c>
      <c r="Q4135">
        <v>128219</v>
      </c>
      <c r="R4135">
        <v>74380</v>
      </c>
      <c r="S4135">
        <v>53839</v>
      </c>
      <c r="T4135">
        <v>13.3</v>
      </c>
      <c r="U4135">
        <v>22.9</v>
      </c>
      <c r="V4135">
        <v>-53763</v>
      </c>
      <c r="W4135">
        <v>-9.6</v>
      </c>
      <c r="X4135">
        <v>26.6</v>
      </c>
      <c r="Y4135">
        <v>23837</v>
      </c>
      <c r="Z4135">
        <v>23856</v>
      </c>
      <c r="AA4135">
        <v>55882</v>
      </c>
      <c r="AB4135">
        <v>0</v>
      </c>
    </row>
    <row r="4136" spans="1:28" x14ac:dyDescent="0.35">
      <c r="A4136">
        <v>2014</v>
      </c>
      <c r="B4136" t="s">
        <v>43</v>
      </c>
      <c r="C4136" t="s">
        <v>65</v>
      </c>
      <c r="D4136">
        <v>175017</v>
      </c>
      <c r="E4136">
        <v>175208</v>
      </c>
      <c r="F4136">
        <v>375221</v>
      </c>
      <c r="G4136">
        <v>394680</v>
      </c>
      <c r="H4136">
        <v>9075</v>
      </c>
      <c r="I4136">
        <v>5</v>
      </c>
      <c r="J4136">
        <v>22069</v>
      </c>
      <c r="K4136">
        <v>12.1</v>
      </c>
      <c r="L4136">
        <v>49317</v>
      </c>
      <c r="M4136">
        <v>18205</v>
      </c>
      <c r="N4136">
        <v>31112</v>
      </c>
      <c r="O4136">
        <v>4.5999999999999996</v>
      </c>
      <c r="P4136">
        <v>12.5</v>
      </c>
      <c r="Q4136">
        <v>88235</v>
      </c>
      <c r="R4136">
        <v>50469</v>
      </c>
      <c r="S4136">
        <v>37766</v>
      </c>
      <c r="T4136">
        <v>12.8</v>
      </c>
      <c r="U4136">
        <v>22.4</v>
      </c>
      <c r="V4136">
        <v>-38918</v>
      </c>
      <c r="W4136">
        <v>-9.9</v>
      </c>
      <c r="X4136">
        <v>25</v>
      </c>
      <c r="Y4136">
        <v>15996</v>
      </c>
      <c r="Z4136">
        <v>16025</v>
      </c>
      <c r="AA4136">
        <v>38079</v>
      </c>
      <c r="AB4136">
        <v>0</v>
      </c>
    </row>
    <row r="4137" spans="1:28" x14ac:dyDescent="0.35">
      <c r="A4137">
        <v>2014</v>
      </c>
      <c r="B4137" t="s">
        <v>43</v>
      </c>
      <c r="C4137" t="s">
        <v>66</v>
      </c>
      <c r="D4137">
        <v>264086</v>
      </c>
      <c r="E4137">
        <v>264985</v>
      </c>
      <c r="F4137">
        <v>583536</v>
      </c>
      <c r="G4137">
        <v>617901</v>
      </c>
      <c r="H4137">
        <v>11423</v>
      </c>
      <c r="I4137">
        <v>4.0999999999999996</v>
      </c>
      <c r="J4137">
        <v>33091</v>
      </c>
      <c r="K4137">
        <v>12</v>
      </c>
      <c r="L4137">
        <v>67082</v>
      </c>
      <c r="M4137">
        <v>23219</v>
      </c>
      <c r="N4137">
        <v>43863</v>
      </c>
      <c r="O4137">
        <v>3.8</v>
      </c>
      <c r="P4137">
        <v>10.9</v>
      </c>
      <c r="Q4137">
        <v>135811</v>
      </c>
      <c r="R4137">
        <v>78289</v>
      </c>
      <c r="S4137">
        <v>57522</v>
      </c>
      <c r="T4137">
        <v>12.7</v>
      </c>
      <c r="U4137">
        <v>22</v>
      </c>
      <c r="V4137">
        <v>-68729</v>
      </c>
      <c r="W4137">
        <v>-11.1</v>
      </c>
      <c r="X4137">
        <v>21.8</v>
      </c>
      <c r="Y4137">
        <v>24766</v>
      </c>
      <c r="Z4137">
        <v>24840</v>
      </c>
      <c r="AA4137">
        <v>61015</v>
      </c>
      <c r="AB4137">
        <v>0</v>
      </c>
    </row>
    <row r="4138" spans="1:28" x14ac:dyDescent="0.35">
      <c r="A4138">
        <v>2014</v>
      </c>
      <c r="B4138" t="s">
        <v>43</v>
      </c>
      <c r="C4138" t="s">
        <v>45</v>
      </c>
      <c r="D4138">
        <v>110236</v>
      </c>
      <c r="E4138">
        <v>111100</v>
      </c>
      <c r="F4138">
        <v>256729</v>
      </c>
      <c r="G4138">
        <v>274096</v>
      </c>
      <c r="H4138">
        <v>3630</v>
      </c>
      <c r="I4138">
        <v>3.1</v>
      </c>
      <c r="J4138">
        <v>14022</v>
      </c>
      <c r="K4138">
        <v>12.1</v>
      </c>
      <c r="L4138">
        <v>25827</v>
      </c>
      <c r="M4138">
        <v>8281</v>
      </c>
      <c r="N4138">
        <v>17546</v>
      </c>
      <c r="O4138">
        <v>3</v>
      </c>
      <c r="P4138">
        <v>9.4</v>
      </c>
      <c r="Q4138">
        <v>60561</v>
      </c>
      <c r="R4138">
        <v>36367</v>
      </c>
      <c r="S4138">
        <v>24194</v>
      </c>
      <c r="T4138">
        <v>13.3</v>
      </c>
      <c r="U4138">
        <v>22.1</v>
      </c>
      <c r="V4138">
        <v>-34734</v>
      </c>
      <c r="W4138">
        <v>-12.7</v>
      </c>
      <c r="X4138">
        <v>18.8</v>
      </c>
      <c r="Y4138">
        <v>11122</v>
      </c>
      <c r="Z4138">
        <v>11233</v>
      </c>
      <c r="AA4138">
        <v>30006</v>
      </c>
      <c r="AB4138">
        <v>0</v>
      </c>
    </row>
    <row r="4139" spans="1:28" x14ac:dyDescent="0.35">
      <c r="A4139">
        <v>2014</v>
      </c>
      <c r="B4139" t="s">
        <v>46</v>
      </c>
      <c r="C4139" t="s">
        <v>44</v>
      </c>
      <c r="D4139">
        <v>30094</v>
      </c>
      <c r="E4139">
        <v>30181</v>
      </c>
      <c r="F4139">
        <v>369104</v>
      </c>
      <c r="G4139">
        <v>184552</v>
      </c>
      <c r="H4139">
        <v>30181</v>
      </c>
      <c r="I4139">
        <v>200</v>
      </c>
      <c r="J4139">
        <v>0</v>
      </c>
      <c r="K4139">
        <v>0</v>
      </c>
      <c r="L4139">
        <v>369104</v>
      </c>
      <c r="M4139">
        <v>369104</v>
      </c>
      <c r="N4139">
        <v>0</v>
      </c>
      <c r="O4139">
        <v>200</v>
      </c>
      <c r="P4139">
        <v>200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369104</v>
      </c>
      <c r="W4139">
        <v>200</v>
      </c>
      <c r="X4139">
        <v>0</v>
      </c>
      <c r="AB4139">
        <v>0</v>
      </c>
    </row>
    <row r="4140" spans="1:28" x14ac:dyDescent="0.35">
      <c r="A4140">
        <v>2014</v>
      </c>
      <c r="B4140" t="s">
        <v>46</v>
      </c>
      <c r="C4140" t="s">
        <v>57</v>
      </c>
      <c r="D4140">
        <v>52920</v>
      </c>
      <c r="E4140">
        <v>52943</v>
      </c>
      <c r="F4140">
        <v>352563</v>
      </c>
      <c r="G4140">
        <v>354475</v>
      </c>
      <c r="H4140">
        <v>8</v>
      </c>
      <c r="I4140">
        <v>0</v>
      </c>
      <c r="J4140">
        <v>4469</v>
      </c>
      <c r="K4140">
        <v>8.1</v>
      </c>
      <c r="L4140">
        <v>98770</v>
      </c>
      <c r="M4140">
        <v>43</v>
      </c>
      <c r="N4140">
        <v>98727</v>
      </c>
      <c r="O4140">
        <v>0</v>
      </c>
      <c r="P4140">
        <v>27.9</v>
      </c>
      <c r="Q4140">
        <v>102593</v>
      </c>
      <c r="R4140">
        <v>53919</v>
      </c>
      <c r="S4140">
        <v>48674</v>
      </c>
      <c r="T4140">
        <v>15.2</v>
      </c>
      <c r="U4140">
        <v>28.9</v>
      </c>
      <c r="V4140">
        <v>-3823</v>
      </c>
      <c r="W4140">
        <v>-1</v>
      </c>
      <c r="X4140">
        <v>55.8</v>
      </c>
      <c r="Y4140">
        <v>3767</v>
      </c>
      <c r="Z4140">
        <v>3767</v>
      </c>
      <c r="AA4140">
        <v>45658</v>
      </c>
      <c r="AB4140">
        <v>0</v>
      </c>
    </row>
    <row r="4141" spans="1:28" x14ac:dyDescent="0.35">
      <c r="A4141">
        <v>2014</v>
      </c>
      <c r="B4141" t="s">
        <v>46</v>
      </c>
      <c r="C4141" t="s">
        <v>58</v>
      </c>
      <c r="D4141">
        <v>51714</v>
      </c>
      <c r="E4141">
        <v>51784</v>
      </c>
      <c r="F4141">
        <v>337628</v>
      </c>
      <c r="G4141">
        <v>342131</v>
      </c>
      <c r="H4141">
        <v>709</v>
      </c>
      <c r="I4141">
        <v>1.3</v>
      </c>
      <c r="J4141">
        <v>3368</v>
      </c>
      <c r="K4141">
        <v>6.3</v>
      </c>
      <c r="L4141">
        <v>72565</v>
      </c>
      <c r="M4141">
        <v>8504</v>
      </c>
      <c r="N4141">
        <v>64061</v>
      </c>
      <c r="O4141">
        <v>2.5</v>
      </c>
      <c r="P4141">
        <v>21.2</v>
      </c>
      <c r="Q4141">
        <v>81570</v>
      </c>
      <c r="R4141">
        <v>40776</v>
      </c>
      <c r="S4141">
        <v>40794</v>
      </c>
      <c r="T4141">
        <v>11.9</v>
      </c>
      <c r="U4141">
        <v>23.8</v>
      </c>
      <c r="V4141">
        <v>-9005</v>
      </c>
      <c r="W4141">
        <v>-2.6</v>
      </c>
      <c r="X4141">
        <v>42.4</v>
      </c>
      <c r="Y4141">
        <v>2792</v>
      </c>
      <c r="Z4141">
        <v>2793</v>
      </c>
      <c r="AA4141">
        <v>34154</v>
      </c>
      <c r="AB4141">
        <v>0</v>
      </c>
    </row>
    <row r="4142" spans="1:28" x14ac:dyDescent="0.35">
      <c r="A4142">
        <v>2014</v>
      </c>
      <c r="B4142" t="s">
        <v>46</v>
      </c>
      <c r="C4142" t="s">
        <v>59</v>
      </c>
      <c r="D4142">
        <v>48469</v>
      </c>
      <c r="E4142">
        <v>48597</v>
      </c>
      <c r="F4142">
        <v>313968</v>
      </c>
      <c r="G4142">
        <v>320311</v>
      </c>
      <c r="H4142">
        <v>528</v>
      </c>
      <c r="I4142">
        <v>1.1000000000000001</v>
      </c>
      <c r="J4142">
        <v>2827</v>
      </c>
      <c r="K4142">
        <v>5.7</v>
      </c>
      <c r="L4142">
        <v>58360</v>
      </c>
      <c r="M4142">
        <v>6440</v>
      </c>
      <c r="N4142">
        <v>51920</v>
      </c>
      <c r="O4142">
        <v>2</v>
      </c>
      <c r="P4142">
        <v>18.2</v>
      </c>
      <c r="Q4142">
        <v>71046</v>
      </c>
      <c r="R4142">
        <v>33980</v>
      </c>
      <c r="S4142">
        <v>37066</v>
      </c>
      <c r="T4142">
        <v>10.6</v>
      </c>
      <c r="U4142">
        <v>22.2</v>
      </c>
      <c r="V4142">
        <v>-12686</v>
      </c>
      <c r="W4142">
        <v>-4</v>
      </c>
      <c r="X4142">
        <v>36.4</v>
      </c>
      <c r="Y4142">
        <v>2350</v>
      </c>
      <c r="Z4142">
        <v>2350</v>
      </c>
      <c r="AA4142">
        <v>28706</v>
      </c>
      <c r="AB4142">
        <v>0</v>
      </c>
    </row>
    <row r="4143" spans="1:28" x14ac:dyDescent="0.35">
      <c r="A4143">
        <v>2014</v>
      </c>
      <c r="B4143" t="s">
        <v>46</v>
      </c>
      <c r="C4143" t="s">
        <v>60</v>
      </c>
      <c r="D4143">
        <v>42099</v>
      </c>
      <c r="E4143">
        <v>42244</v>
      </c>
      <c r="F4143">
        <v>271202</v>
      </c>
      <c r="G4143">
        <v>277787</v>
      </c>
      <c r="H4143">
        <v>442</v>
      </c>
      <c r="I4143">
        <v>1</v>
      </c>
      <c r="J4143">
        <v>2282</v>
      </c>
      <c r="K4143">
        <v>5.3</v>
      </c>
      <c r="L4143">
        <v>45702</v>
      </c>
      <c r="M4143">
        <v>5286</v>
      </c>
      <c r="N4143">
        <v>40416</v>
      </c>
      <c r="O4143">
        <v>1.9</v>
      </c>
      <c r="P4143">
        <v>16.5</v>
      </c>
      <c r="Q4143">
        <v>58871</v>
      </c>
      <c r="R4143">
        <v>27208</v>
      </c>
      <c r="S4143">
        <v>31663</v>
      </c>
      <c r="T4143">
        <v>9.8000000000000007</v>
      </c>
      <c r="U4143">
        <v>21.2</v>
      </c>
      <c r="V4143">
        <v>-13169</v>
      </c>
      <c r="W4143">
        <v>-4.7</v>
      </c>
      <c r="X4143">
        <v>33</v>
      </c>
      <c r="Y4143">
        <v>1845</v>
      </c>
      <c r="Z4143">
        <v>1845</v>
      </c>
      <c r="AA4143">
        <v>22523</v>
      </c>
      <c r="AB4143">
        <v>0</v>
      </c>
    </row>
    <row r="4144" spans="1:28" x14ac:dyDescent="0.35">
      <c r="A4144">
        <v>2014</v>
      </c>
      <c r="B4144" t="s">
        <v>46</v>
      </c>
      <c r="C4144" t="s">
        <v>61</v>
      </c>
      <c r="D4144">
        <v>40468</v>
      </c>
      <c r="E4144">
        <v>40664</v>
      </c>
      <c r="F4144">
        <v>259940</v>
      </c>
      <c r="G4144">
        <v>266232</v>
      </c>
      <c r="H4144">
        <v>380</v>
      </c>
      <c r="I4144">
        <v>0.9</v>
      </c>
      <c r="J4144">
        <v>1975</v>
      </c>
      <c r="K4144">
        <v>4.8</v>
      </c>
      <c r="L4144">
        <v>40690</v>
      </c>
      <c r="M4144">
        <v>4507</v>
      </c>
      <c r="N4144">
        <v>36183</v>
      </c>
      <c r="O4144">
        <v>1.7</v>
      </c>
      <c r="P4144">
        <v>15.3</v>
      </c>
      <c r="Q4144">
        <v>53274</v>
      </c>
      <c r="R4144">
        <v>23649</v>
      </c>
      <c r="S4144">
        <v>29625</v>
      </c>
      <c r="T4144">
        <v>8.9</v>
      </c>
      <c r="U4144">
        <v>20</v>
      </c>
      <c r="V4144">
        <v>-12584</v>
      </c>
      <c r="W4144">
        <v>-4.7</v>
      </c>
      <c r="X4144">
        <v>30.6</v>
      </c>
      <c r="Y4144">
        <v>1622</v>
      </c>
      <c r="Z4144">
        <v>1623</v>
      </c>
      <c r="AA4144">
        <v>19791</v>
      </c>
      <c r="AB4144">
        <v>0</v>
      </c>
    </row>
    <row r="4145" spans="1:28" x14ac:dyDescent="0.35">
      <c r="A4145">
        <v>2014</v>
      </c>
      <c r="B4145" t="s">
        <v>46</v>
      </c>
      <c r="C4145" t="s">
        <v>62</v>
      </c>
      <c r="D4145">
        <v>198532</v>
      </c>
      <c r="E4145">
        <v>199607</v>
      </c>
      <c r="F4145">
        <v>1273683</v>
      </c>
      <c r="G4145">
        <v>1298202</v>
      </c>
      <c r="H4145">
        <v>1784</v>
      </c>
      <c r="I4145">
        <v>0.9</v>
      </c>
      <c r="J4145">
        <v>7542</v>
      </c>
      <c r="K4145">
        <v>3.7</v>
      </c>
      <c r="L4145">
        <v>180078</v>
      </c>
      <c r="M4145">
        <v>21629</v>
      </c>
      <c r="N4145">
        <v>158449</v>
      </c>
      <c r="O4145">
        <v>1.7</v>
      </c>
      <c r="P4145">
        <v>13.9</v>
      </c>
      <c r="Q4145">
        <v>229115</v>
      </c>
      <c r="R4145">
        <v>90202</v>
      </c>
      <c r="S4145">
        <v>138913</v>
      </c>
      <c r="T4145">
        <v>6.9</v>
      </c>
      <c r="U4145">
        <v>17.600000000000001</v>
      </c>
      <c r="V4145">
        <v>-49037</v>
      </c>
      <c r="W4145">
        <v>-3.7</v>
      </c>
      <c r="X4145">
        <v>27.8</v>
      </c>
      <c r="Y4145">
        <v>5942</v>
      </c>
      <c r="Z4145">
        <v>5973</v>
      </c>
      <c r="AA4145">
        <v>72907</v>
      </c>
      <c r="AB4145">
        <v>0</v>
      </c>
    </row>
    <row r="4146" spans="1:28" x14ac:dyDescent="0.35">
      <c r="A4146">
        <v>2014</v>
      </c>
      <c r="B4146" t="s">
        <v>46</v>
      </c>
      <c r="C4146" t="s">
        <v>63</v>
      </c>
      <c r="D4146">
        <v>142683</v>
      </c>
      <c r="E4146">
        <v>143868</v>
      </c>
      <c r="F4146">
        <v>911044</v>
      </c>
      <c r="G4146">
        <v>928409</v>
      </c>
      <c r="H4146">
        <v>1107</v>
      </c>
      <c r="I4146">
        <v>0.8</v>
      </c>
      <c r="J4146">
        <v>4303</v>
      </c>
      <c r="K4146">
        <v>3</v>
      </c>
      <c r="L4146">
        <v>110206</v>
      </c>
      <c r="M4146">
        <v>13066</v>
      </c>
      <c r="N4146">
        <v>97140</v>
      </c>
      <c r="O4146">
        <v>1.4</v>
      </c>
      <c r="P4146">
        <v>11.9</v>
      </c>
      <c r="Q4146">
        <v>144935</v>
      </c>
      <c r="R4146">
        <v>50611</v>
      </c>
      <c r="S4146">
        <v>94324</v>
      </c>
      <c r="T4146">
        <v>5.5</v>
      </c>
      <c r="U4146">
        <v>15.6</v>
      </c>
      <c r="V4146">
        <v>-34729</v>
      </c>
      <c r="W4146">
        <v>-3.7</v>
      </c>
      <c r="X4146">
        <v>23.8</v>
      </c>
      <c r="Y4146">
        <v>3342</v>
      </c>
      <c r="Z4146">
        <v>3396</v>
      </c>
      <c r="AA4146">
        <v>40900</v>
      </c>
      <c r="AB4146">
        <v>0</v>
      </c>
    </row>
    <row r="4147" spans="1:28" x14ac:dyDescent="0.35">
      <c r="A4147">
        <v>2014</v>
      </c>
      <c r="B4147" t="s">
        <v>46</v>
      </c>
      <c r="C4147" t="s">
        <v>64</v>
      </c>
      <c r="D4147">
        <v>109768</v>
      </c>
      <c r="E4147">
        <v>110604</v>
      </c>
      <c r="F4147">
        <v>698342</v>
      </c>
      <c r="G4147">
        <v>712967</v>
      </c>
      <c r="H4147">
        <v>721</v>
      </c>
      <c r="I4147">
        <v>0.6</v>
      </c>
      <c r="J4147">
        <v>3007</v>
      </c>
      <c r="K4147">
        <v>2.7</v>
      </c>
      <c r="L4147">
        <v>76881</v>
      </c>
      <c r="M4147">
        <v>8627</v>
      </c>
      <c r="N4147">
        <v>68254</v>
      </c>
      <c r="O4147">
        <v>1.2</v>
      </c>
      <c r="P4147">
        <v>10.8</v>
      </c>
      <c r="Q4147">
        <v>106130</v>
      </c>
      <c r="R4147">
        <v>34952</v>
      </c>
      <c r="S4147">
        <v>71178</v>
      </c>
      <c r="T4147">
        <v>4.9000000000000004</v>
      </c>
      <c r="U4147">
        <v>14.9</v>
      </c>
      <c r="V4147">
        <v>-29249</v>
      </c>
      <c r="W4147">
        <v>-4.0999999999999996</v>
      </c>
      <c r="X4147">
        <v>21.6</v>
      </c>
      <c r="Y4147">
        <v>2253</v>
      </c>
      <c r="Z4147">
        <v>2289</v>
      </c>
      <c r="AA4147">
        <v>27617</v>
      </c>
      <c r="AB4147">
        <v>0</v>
      </c>
    </row>
    <row r="4148" spans="1:28" x14ac:dyDescent="0.35">
      <c r="A4148">
        <v>2014</v>
      </c>
      <c r="B4148" t="s">
        <v>46</v>
      </c>
      <c r="C4148" t="s">
        <v>65</v>
      </c>
      <c r="D4148">
        <v>82117</v>
      </c>
      <c r="E4148">
        <v>82802</v>
      </c>
      <c r="F4148">
        <v>522721</v>
      </c>
      <c r="G4148">
        <v>533601</v>
      </c>
      <c r="H4148">
        <v>478</v>
      </c>
      <c r="I4148">
        <v>0.6</v>
      </c>
      <c r="J4148">
        <v>2058</v>
      </c>
      <c r="K4148">
        <v>2.5</v>
      </c>
      <c r="L4148">
        <v>53470</v>
      </c>
      <c r="M4148">
        <v>5715</v>
      </c>
      <c r="N4148">
        <v>47755</v>
      </c>
      <c r="O4148">
        <v>1.1000000000000001</v>
      </c>
      <c r="P4148">
        <v>10</v>
      </c>
      <c r="Q4148">
        <v>75230</v>
      </c>
      <c r="R4148">
        <v>24246</v>
      </c>
      <c r="S4148">
        <v>50984</v>
      </c>
      <c r="T4148">
        <v>4.5</v>
      </c>
      <c r="U4148">
        <v>14.1</v>
      </c>
      <c r="V4148">
        <v>-21760</v>
      </c>
      <c r="W4148">
        <v>-4.0999999999999996</v>
      </c>
      <c r="X4148">
        <v>20</v>
      </c>
      <c r="Y4148">
        <v>1586</v>
      </c>
      <c r="Z4148">
        <v>1611</v>
      </c>
      <c r="AA4148">
        <v>19444</v>
      </c>
      <c r="AB4148">
        <v>0</v>
      </c>
    </row>
    <row r="4149" spans="1:28" x14ac:dyDescent="0.35">
      <c r="A4149">
        <v>2014</v>
      </c>
      <c r="B4149" t="s">
        <v>46</v>
      </c>
      <c r="C4149" t="s">
        <v>66</v>
      </c>
      <c r="D4149">
        <v>140250</v>
      </c>
      <c r="E4149">
        <v>143427</v>
      </c>
      <c r="F4149">
        <v>891431</v>
      </c>
      <c r="G4149">
        <v>911822</v>
      </c>
      <c r="H4149">
        <v>819</v>
      </c>
      <c r="I4149">
        <v>0.6</v>
      </c>
      <c r="J4149">
        <v>3512</v>
      </c>
      <c r="K4149">
        <v>2.4</v>
      </c>
      <c r="L4149">
        <v>80973</v>
      </c>
      <c r="M4149">
        <v>9225</v>
      </c>
      <c r="N4149">
        <v>71748</v>
      </c>
      <c r="O4149">
        <v>1</v>
      </c>
      <c r="P4149">
        <v>8.9</v>
      </c>
      <c r="Q4149">
        <v>121755</v>
      </c>
      <c r="R4149">
        <v>38447</v>
      </c>
      <c r="S4149">
        <v>83308</v>
      </c>
      <c r="T4149">
        <v>4.2</v>
      </c>
      <c r="U4149">
        <v>13.4</v>
      </c>
      <c r="V4149">
        <v>-40782</v>
      </c>
      <c r="W4149">
        <v>-4.5</v>
      </c>
      <c r="X4149">
        <v>17.8</v>
      </c>
      <c r="Y4149">
        <v>2406</v>
      </c>
      <c r="Z4149">
        <v>2506</v>
      </c>
      <c r="AA4149">
        <v>29556</v>
      </c>
      <c r="AB4149">
        <v>0</v>
      </c>
    </row>
    <row r="4150" spans="1:28" x14ac:dyDescent="0.35">
      <c r="A4150">
        <v>2014</v>
      </c>
      <c r="B4150" t="s">
        <v>46</v>
      </c>
      <c r="C4150" t="s">
        <v>45</v>
      </c>
      <c r="D4150">
        <v>80795</v>
      </c>
      <c r="E4150">
        <v>83818</v>
      </c>
      <c r="F4150">
        <v>520569</v>
      </c>
      <c r="G4150">
        <v>534486</v>
      </c>
      <c r="H4150">
        <v>411</v>
      </c>
      <c r="I4150">
        <v>0.5</v>
      </c>
      <c r="J4150">
        <v>2267</v>
      </c>
      <c r="K4150">
        <v>2.7</v>
      </c>
      <c r="L4150">
        <v>42811</v>
      </c>
      <c r="M4150">
        <v>4579</v>
      </c>
      <c r="N4150">
        <v>38232</v>
      </c>
      <c r="O4150">
        <v>0.9</v>
      </c>
      <c r="P4150">
        <v>8</v>
      </c>
      <c r="Q4150">
        <v>70644</v>
      </c>
      <c r="R4150">
        <v>23080</v>
      </c>
      <c r="S4150">
        <v>47564</v>
      </c>
      <c r="T4150">
        <v>4.3</v>
      </c>
      <c r="U4150">
        <v>13.2</v>
      </c>
      <c r="V4150">
        <v>-27833</v>
      </c>
      <c r="W4150">
        <v>-5.2</v>
      </c>
      <c r="X4150">
        <v>16</v>
      </c>
      <c r="Y4150">
        <v>1405</v>
      </c>
      <c r="Z4150">
        <v>1521</v>
      </c>
      <c r="AA4150">
        <v>17367</v>
      </c>
      <c r="AB4150">
        <v>0</v>
      </c>
    </row>
    <row r="4151" spans="1:28" x14ac:dyDescent="0.35">
      <c r="A4151">
        <v>2014</v>
      </c>
      <c r="B4151" t="s">
        <v>47</v>
      </c>
      <c r="C4151" t="s">
        <v>44</v>
      </c>
      <c r="D4151">
        <v>12435</v>
      </c>
      <c r="E4151">
        <v>12752</v>
      </c>
      <c r="F4151">
        <v>321671</v>
      </c>
      <c r="G4151">
        <v>160836</v>
      </c>
      <c r="H4151">
        <v>12752</v>
      </c>
      <c r="I4151">
        <v>200</v>
      </c>
      <c r="J4151">
        <v>0</v>
      </c>
      <c r="K4151">
        <v>0</v>
      </c>
      <c r="L4151">
        <v>321671</v>
      </c>
      <c r="M4151">
        <v>321671</v>
      </c>
      <c r="N4151">
        <v>0</v>
      </c>
      <c r="O4151">
        <v>200</v>
      </c>
      <c r="P4151">
        <v>200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321671</v>
      </c>
      <c r="W4151">
        <v>200</v>
      </c>
      <c r="X4151">
        <v>0</v>
      </c>
      <c r="AB4151">
        <v>0</v>
      </c>
    </row>
    <row r="4152" spans="1:28" x14ac:dyDescent="0.35">
      <c r="A4152">
        <v>2014</v>
      </c>
      <c r="B4152" t="s">
        <v>47</v>
      </c>
      <c r="C4152" t="s">
        <v>57</v>
      </c>
      <c r="D4152">
        <v>26283</v>
      </c>
      <c r="E4152">
        <v>26339</v>
      </c>
      <c r="F4152">
        <v>367151</v>
      </c>
      <c r="G4152">
        <v>365268</v>
      </c>
      <c r="H4152">
        <v>13</v>
      </c>
      <c r="I4152">
        <v>0</v>
      </c>
      <c r="J4152">
        <v>1828</v>
      </c>
      <c r="K4152">
        <v>6.7</v>
      </c>
      <c r="L4152">
        <v>99616</v>
      </c>
      <c r="M4152">
        <v>134</v>
      </c>
      <c r="N4152">
        <v>99482</v>
      </c>
      <c r="O4152">
        <v>0</v>
      </c>
      <c r="P4152">
        <v>27.3</v>
      </c>
      <c r="Q4152">
        <v>95850</v>
      </c>
      <c r="R4152">
        <v>46159</v>
      </c>
      <c r="S4152">
        <v>49691</v>
      </c>
      <c r="T4152">
        <v>12.6</v>
      </c>
      <c r="U4152">
        <v>26.2</v>
      </c>
      <c r="V4152">
        <v>3766</v>
      </c>
      <c r="W4152">
        <v>1.1000000000000001</v>
      </c>
      <c r="X4152">
        <v>52.4</v>
      </c>
      <c r="Y4152">
        <v>1548</v>
      </c>
      <c r="Z4152">
        <v>1548</v>
      </c>
      <c r="AA4152">
        <v>39748</v>
      </c>
      <c r="AB4152">
        <v>0</v>
      </c>
    </row>
    <row r="4153" spans="1:28" x14ac:dyDescent="0.35">
      <c r="A4153">
        <v>2014</v>
      </c>
      <c r="B4153" t="s">
        <v>47</v>
      </c>
      <c r="C4153" t="s">
        <v>58</v>
      </c>
      <c r="D4153">
        <v>26663</v>
      </c>
      <c r="E4153">
        <v>26936</v>
      </c>
      <c r="F4153">
        <v>365877</v>
      </c>
      <c r="G4153">
        <v>364725</v>
      </c>
      <c r="H4153">
        <v>284</v>
      </c>
      <c r="I4153">
        <v>1</v>
      </c>
      <c r="J4153">
        <v>1332</v>
      </c>
      <c r="K4153">
        <v>4.9000000000000004</v>
      </c>
      <c r="L4153">
        <v>73794</v>
      </c>
      <c r="M4153">
        <v>6965</v>
      </c>
      <c r="N4153">
        <v>66829</v>
      </c>
      <c r="O4153">
        <v>1.9</v>
      </c>
      <c r="P4153">
        <v>20.2</v>
      </c>
      <c r="Q4153">
        <v>71490</v>
      </c>
      <c r="R4153">
        <v>33009</v>
      </c>
      <c r="S4153">
        <v>38481</v>
      </c>
      <c r="T4153">
        <v>9.1</v>
      </c>
      <c r="U4153">
        <v>19.600000000000001</v>
      </c>
      <c r="V4153">
        <v>2304</v>
      </c>
      <c r="W4153">
        <v>0.6</v>
      </c>
      <c r="X4153">
        <v>39.200000000000003</v>
      </c>
      <c r="Y4153">
        <v>1090</v>
      </c>
      <c r="Z4153">
        <v>1110</v>
      </c>
      <c r="AA4153">
        <v>28020</v>
      </c>
      <c r="AB4153">
        <v>0</v>
      </c>
    </row>
    <row r="4154" spans="1:28" x14ac:dyDescent="0.35">
      <c r="A4154">
        <v>2014</v>
      </c>
      <c r="B4154" t="s">
        <v>47</v>
      </c>
      <c r="C4154" t="s">
        <v>59</v>
      </c>
      <c r="D4154">
        <v>25691</v>
      </c>
      <c r="E4154">
        <v>26119</v>
      </c>
      <c r="F4154">
        <v>348023</v>
      </c>
      <c r="G4154">
        <v>350381</v>
      </c>
      <c r="H4154">
        <v>207</v>
      </c>
      <c r="I4154">
        <v>0.8</v>
      </c>
      <c r="J4154">
        <v>1131</v>
      </c>
      <c r="K4154">
        <v>4.3</v>
      </c>
      <c r="L4154">
        <v>58789</v>
      </c>
      <c r="M4154">
        <v>4945</v>
      </c>
      <c r="N4154">
        <v>53844</v>
      </c>
      <c r="O4154">
        <v>1.4</v>
      </c>
      <c r="P4154">
        <v>16.8</v>
      </c>
      <c r="Q4154">
        <v>63505</v>
      </c>
      <c r="R4154">
        <v>28163</v>
      </c>
      <c r="S4154">
        <v>35342</v>
      </c>
      <c r="T4154">
        <v>8</v>
      </c>
      <c r="U4154">
        <v>18.100000000000001</v>
      </c>
      <c r="V4154">
        <v>-4716</v>
      </c>
      <c r="W4154">
        <v>-1.3</v>
      </c>
      <c r="X4154">
        <v>33.6</v>
      </c>
      <c r="Y4154">
        <v>907</v>
      </c>
      <c r="Z4154">
        <v>907</v>
      </c>
      <c r="AA4154">
        <v>23453</v>
      </c>
      <c r="AB4154">
        <v>0</v>
      </c>
    </row>
    <row r="4155" spans="1:28" x14ac:dyDescent="0.35">
      <c r="A4155">
        <v>2014</v>
      </c>
      <c r="B4155" t="s">
        <v>47</v>
      </c>
      <c r="C4155" t="s">
        <v>60</v>
      </c>
      <c r="D4155">
        <v>23185</v>
      </c>
      <c r="E4155">
        <v>23638</v>
      </c>
      <c r="F4155">
        <v>312760</v>
      </c>
      <c r="G4155">
        <v>315631</v>
      </c>
      <c r="H4155">
        <v>197</v>
      </c>
      <c r="I4155">
        <v>0.8</v>
      </c>
      <c r="J4155">
        <v>979</v>
      </c>
      <c r="K4155">
        <v>4.0999999999999996</v>
      </c>
      <c r="L4155">
        <v>48256</v>
      </c>
      <c r="M4155">
        <v>4623</v>
      </c>
      <c r="N4155">
        <v>43633</v>
      </c>
      <c r="O4155">
        <v>1.5</v>
      </c>
      <c r="P4155">
        <v>15.3</v>
      </c>
      <c r="Q4155">
        <v>53997</v>
      </c>
      <c r="R4155">
        <v>23694</v>
      </c>
      <c r="S4155">
        <v>30303</v>
      </c>
      <c r="T4155">
        <v>7.5</v>
      </c>
      <c r="U4155">
        <v>17.100000000000001</v>
      </c>
      <c r="V4155">
        <v>-5741</v>
      </c>
      <c r="W4155">
        <v>-1.8</v>
      </c>
      <c r="X4155">
        <v>30.6</v>
      </c>
      <c r="Y4155">
        <v>740</v>
      </c>
      <c r="Z4155">
        <v>740</v>
      </c>
      <c r="AA4155">
        <v>19108</v>
      </c>
      <c r="AB4155">
        <v>0</v>
      </c>
    </row>
    <row r="4156" spans="1:28" x14ac:dyDescent="0.35">
      <c r="A4156">
        <v>2014</v>
      </c>
      <c r="B4156" t="s">
        <v>47</v>
      </c>
      <c r="C4156" t="s">
        <v>61</v>
      </c>
      <c r="D4156">
        <v>23038</v>
      </c>
      <c r="E4156">
        <v>23657</v>
      </c>
      <c r="F4156">
        <v>309200</v>
      </c>
      <c r="G4156">
        <v>312523</v>
      </c>
      <c r="H4156">
        <v>159</v>
      </c>
      <c r="I4156">
        <v>0.7</v>
      </c>
      <c r="J4156">
        <v>882</v>
      </c>
      <c r="K4156">
        <v>3.7</v>
      </c>
      <c r="L4156">
        <v>43248</v>
      </c>
      <c r="M4156">
        <v>3970</v>
      </c>
      <c r="N4156">
        <v>39278</v>
      </c>
      <c r="O4156">
        <v>1.3</v>
      </c>
      <c r="P4156">
        <v>13.8</v>
      </c>
      <c r="Q4156">
        <v>49894</v>
      </c>
      <c r="R4156">
        <v>20823</v>
      </c>
      <c r="S4156">
        <v>29071</v>
      </c>
      <c r="T4156">
        <v>6.7</v>
      </c>
      <c r="U4156">
        <v>16</v>
      </c>
      <c r="V4156">
        <v>-6646</v>
      </c>
      <c r="W4156">
        <v>-2.2000000000000002</v>
      </c>
      <c r="X4156">
        <v>27.6</v>
      </c>
      <c r="Y4156">
        <v>676</v>
      </c>
      <c r="Z4156">
        <v>678</v>
      </c>
      <c r="AA4156">
        <v>17357</v>
      </c>
      <c r="AB4156">
        <v>0</v>
      </c>
    </row>
    <row r="4157" spans="1:28" x14ac:dyDescent="0.35">
      <c r="A4157">
        <v>2014</v>
      </c>
      <c r="B4157" t="s">
        <v>47</v>
      </c>
      <c r="C4157" t="s">
        <v>62</v>
      </c>
      <c r="D4157">
        <v>112534</v>
      </c>
      <c r="E4157">
        <v>115896</v>
      </c>
      <c r="F4157">
        <v>1500815</v>
      </c>
      <c r="G4157">
        <v>1514147</v>
      </c>
      <c r="H4157">
        <v>758</v>
      </c>
      <c r="I4157">
        <v>0.6</v>
      </c>
      <c r="J4157">
        <v>3456</v>
      </c>
      <c r="K4157">
        <v>2.9</v>
      </c>
      <c r="L4157">
        <v>188422</v>
      </c>
      <c r="M4157">
        <v>18190</v>
      </c>
      <c r="N4157">
        <v>170232</v>
      </c>
      <c r="O4157">
        <v>1.2</v>
      </c>
      <c r="P4157">
        <v>12.4</v>
      </c>
      <c r="Q4157">
        <v>215086</v>
      </c>
      <c r="R4157">
        <v>80482</v>
      </c>
      <c r="S4157">
        <v>134604</v>
      </c>
      <c r="T4157">
        <v>5.3</v>
      </c>
      <c r="U4157">
        <v>14.2</v>
      </c>
      <c r="V4157">
        <v>-26664</v>
      </c>
      <c r="W4157">
        <v>-1.8</v>
      </c>
      <c r="X4157">
        <v>24.8</v>
      </c>
      <c r="Y4157">
        <v>2516</v>
      </c>
      <c r="Z4157">
        <v>2603</v>
      </c>
      <c r="AA4157">
        <v>64963</v>
      </c>
      <c r="AB4157">
        <v>0</v>
      </c>
    </row>
    <row r="4158" spans="1:28" x14ac:dyDescent="0.35">
      <c r="A4158">
        <v>2014</v>
      </c>
      <c r="B4158" t="s">
        <v>47</v>
      </c>
      <c r="C4158" t="s">
        <v>63</v>
      </c>
      <c r="D4158">
        <v>84776</v>
      </c>
      <c r="E4158">
        <v>88368</v>
      </c>
      <c r="F4158">
        <v>1126326</v>
      </c>
      <c r="G4158">
        <v>1137854</v>
      </c>
      <c r="H4158">
        <v>520</v>
      </c>
      <c r="I4158">
        <v>0.6</v>
      </c>
      <c r="J4158">
        <v>2103</v>
      </c>
      <c r="K4158">
        <v>2.4</v>
      </c>
      <c r="L4158">
        <v>120314</v>
      </c>
      <c r="M4158">
        <v>12808</v>
      </c>
      <c r="N4158">
        <v>107506</v>
      </c>
      <c r="O4158">
        <v>1.1000000000000001</v>
      </c>
      <c r="P4158">
        <v>10.6</v>
      </c>
      <c r="Q4158">
        <v>143370</v>
      </c>
      <c r="R4158">
        <v>47808</v>
      </c>
      <c r="S4158">
        <v>95562</v>
      </c>
      <c r="T4158">
        <v>4.2</v>
      </c>
      <c r="U4158">
        <v>12.6</v>
      </c>
      <c r="V4158">
        <v>-23056</v>
      </c>
      <c r="W4158">
        <v>-2</v>
      </c>
      <c r="X4158">
        <v>21.2</v>
      </c>
      <c r="Y4158">
        <v>1455</v>
      </c>
      <c r="Z4158">
        <v>1491</v>
      </c>
      <c r="AA4158">
        <v>37816</v>
      </c>
      <c r="AB4158">
        <v>0</v>
      </c>
    </row>
    <row r="4159" spans="1:28" x14ac:dyDescent="0.35">
      <c r="A4159">
        <v>2014</v>
      </c>
      <c r="B4159" t="s">
        <v>47</v>
      </c>
      <c r="C4159" t="s">
        <v>64</v>
      </c>
      <c r="D4159">
        <v>66101</v>
      </c>
      <c r="E4159">
        <v>68523</v>
      </c>
      <c r="F4159">
        <v>876713</v>
      </c>
      <c r="G4159">
        <v>886945</v>
      </c>
      <c r="H4159">
        <v>367</v>
      </c>
      <c r="I4159">
        <v>0.5</v>
      </c>
      <c r="J4159">
        <v>1393</v>
      </c>
      <c r="K4159">
        <v>2</v>
      </c>
      <c r="L4159">
        <v>84000</v>
      </c>
      <c r="M4159">
        <v>8601</v>
      </c>
      <c r="N4159">
        <v>75399</v>
      </c>
      <c r="O4159">
        <v>1</v>
      </c>
      <c r="P4159">
        <v>9.5</v>
      </c>
      <c r="Q4159">
        <v>104464</v>
      </c>
      <c r="R4159">
        <v>31806</v>
      </c>
      <c r="S4159">
        <v>72658</v>
      </c>
      <c r="T4159">
        <v>3.6</v>
      </c>
      <c r="U4159">
        <v>11.8</v>
      </c>
      <c r="V4159">
        <v>-20464</v>
      </c>
      <c r="W4159">
        <v>-2.2999999999999998</v>
      </c>
      <c r="X4159">
        <v>19</v>
      </c>
      <c r="Y4159">
        <v>1017</v>
      </c>
      <c r="Z4159">
        <v>1044</v>
      </c>
      <c r="AA4159">
        <v>26094</v>
      </c>
      <c r="AB4159">
        <v>0</v>
      </c>
    </row>
    <row r="4160" spans="1:28" x14ac:dyDescent="0.35">
      <c r="A4160">
        <v>2014</v>
      </c>
      <c r="B4160" t="s">
        <v>47</v>
      </c>
      <c r="C4160" t="s">
        <v>65</v>
      </c>
      <c r="D4160">
        <v>50098</v>
      </c>
      <c r="E4160">
        <v>52097</v>
      </c>
      <c r="F4160">
        <v>663778</v>
      </c>
      <c r="G4160">
        <v>671784</v>
      </c>
      <c r="H4160">
        <v>234</v>
      </c>
      <c r="I4160">
        <v>0.4</v>
      </c>
      <c r="J4160">
        <v>1007</v>
      </c>
      <c r="K4160">
        <v>1.9</v>
      </c>
      <c r="L4160">
        <v>58366</v>
      </c>
      <c r="M4160">
        <v>5575</v>
      </c>
      <c r="N4160">
        <v>52791</v>
      </c>
      <c r="O4160">
        <v>0.8</v>
      </c>
      <c r="P4160">
        <v>8.6999999999999993</v>
      </c>
      <c r="Q4160">
        <v>74378</v>
      </c>
      <c r="R4160">
        <v>22561</v>
      </c>
      <c r="S4160">
        <v>51817</v>
      </c>
      <c r="T4160">
        <v>3.4</v>
      </c>
      <c r="U4160">
        <v>11.1</v>
      </c>
      <c r="V4160">
        <v>-16012</v>
      </c>
      <c r="W4160">
        <v>-2.4</v>
      </c>
      <c r="X4160">
        <v>17.399999999999999</v>
      </c>
      <c r="Y4160">
        <v>679</v>
      </c>
      <c r="Z4160">
        <v>703</v>
      </c>
      <c r="AA4160">
        <v>17501</v>
      </c>
      <c r="AB4160">
        <v>0</v>
      </c>
    </row>
    <row r="4161" spans="1:28" x14ac:dyDescent="0.35">
      <c r="A4161">
        <v>2014</v>
      </c>
      <c r="B4161" t="s">
        <v>47</v>
      </c>
      <c r="C4161" t="s">
        <v>66</v>
      </c>
      <c r="D4161">
        <v>89894</v>
      </c>
      <c r="E4161">
        <v>98759</v>
      </c>
      <c r="F4161">
        <v>1192149</v>
      </c>
      <c r="G4161">
        <v>1211302</v>
      </c>
      <c r="H4161">
        <v>539</v>
      </c>
      <c r="I4161">
        <v>0.5</v>
      </c>
      <c r="J4161">
        <v>2196</v>
      </c>
      <c r="K4161">
        <v>2.2000000000000002</v>
      </c>
      <c r="L4161">
        <v>94761</v>
      </c>
      <c r="M4161">
        <v>9729</v>
      </c>
      <c r="N4161">
        <v>85032</v>
      </c>
      <c r="O4161">
        <v>0.8</v>
      </c>
      <c r="P4161">
        <v>7.8</v>
      </c>
      <c r="Q4161">
        <v>133067</v>
      </c>
      <c r="R4161">
        <v>41766</v>
      </c>
      <c r="S4161">
        <v>91301</v>
      </c>
      <c r="T4161">
        <v>3.4</v>
      </c>
      <c r="U4161">
        <v>11</v>
      </c>
      <c r="V4161">
        <v>-38306</v>
      </c>
      <c r="W4161">
        <v>-3.2</v>
      </c>
      <c r="X4161">
        <v>15.6</v>
      </c>
      <c r="Y4161">
        <v>1153</v>
      </c>
      <c r="Z4161">
        <v>1260</v>
      </c>
      <c r="AA4161">
        <v>30225</v>
      </c>
      <c r="AB4161">
        <v>0</v>
      </c>
    </row>
    <row r="4162" spans="1:28" x14ac:dyDescent="0.35">
      <c r="A4162">
        <v>2014</v>
      </c>
      <c r="B4162" t="s">
        <v>47</v>
      </c>
      <c r="C4162" t="s">
        <v>45</v>
      </c>
      <c r="D4162">
        <v>64656</v>
      </c>
      <c r="E4162">
        <v>73814</v>
      </c>
      <c r="F4162">
        <v>866824</v>
      </c>
      <c r="G4162">
        <v>883061</v>
      </c>
      <c r="H4162">
        <v>365</v>
      </c>
      <c r="I4162">
        <v>0.5</v>
      </c>
      <c r="J4162">
        <v>1716</v>
      </c>
      <c r="K4162">
        <v>2.2999999999999998</v>
      </c>
      <c r="L4162">
        <v>62788</v>
      </c>
      <c r="M4162">
        <v>6956</v>
      </c>
      <c r="N4162">
        <v>55832</v>
      </c>
      <c r="O4162">
        <v>0.8</v>
      </c>
      <c r="P4162">
        <v>7.1</v>
      </c>
      <c r="Q4162">
        <v>95261</v>
      </c>
      <c r="R4162">
        <v>30343</v>
      </c>
      <c r="S4162">
        <v>64918</v>
      </c>
      <c r="T4162">
        <v>3.4</v>
      </c>
      <c r="U4162">
        <v>10.8</v>
      </c>
      <c r="V4162">
        <v>-32473</v>
      </c>
      <c r="W4162">
        <v>-3.7</v>
      </c>
      <c r="X4162">
        <v>14.2</v>
      </c>
      <c r="Y4162">
        <v>773</v>
      </c>
      <c r="Z4162">
        <v>890</v>
      </c>
      <c r="AA4162">
        <v>20166</v>
      </c>
      <c r="AB4162">
        <v>0</v>
      </c>
    </row>
    <row r="4163" spans="1:28" x14ac:dyDescent="0.35">
      <c r="A4163">
        <v>2014</v>
      </c>
      <c r="B4163" t="s">
        <v>48</v>
      </c>
      <c r="C4163" t="s">
        <v>44</v>
      </c>
      <c r="D4163">
        <v>5995</v>
      </c>
      <c r="E4163">
        <v>7696</v>
      </c>
      <c r="F4163">
        <v>351743</v>
      </c>
      <c r="G4163">
        <v>175872</v>
      </c>
      <c r="H4163">
        <v>7696</v>
      </c>
      <c r="I4163">
        <v>200</v>
      </c>
      <c r="J4163">
        <v>0</v>
      </c>
      <c r="K4163">
        <v>0</v>
      </c>
      <c r="L4163">
        <v>351743</v>
      </c>
      <c r="M4163">
        <v>351743</v>
      </c>
      <c r="N4163">
        <v>0</v>
      </c>
      <c r="O4163">
        <v>200</v>
      </c>
      <c r="P4163">
        <v>200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351743</v>
      </c>
      <c r="W4163">
        <v>200</v>
      </c>
      <c r="X4163">
        <v>0</v>
      </c>
      <c r="AB4163">
        <v>0</v>
      </c>
    </row>
    <row r="4164" spans="1:28" x14ac:dyDescent="0.35">
      <c r="A4164">
        <v>2014</v>
      </c>
      <c r="B4164" t="s">
        <v>48</v>
      </c>
      <c r="C4164" t="s">
        <v>57</v>
      </c>
      <c r="D4164">
        <v>13465</v>
      </c>
      <c r="E4164">
        <v>14069</v>
      </c>
      <c r="F4164">
        <v>420128</v>
      </c>
      <c r="G4164">
        <v>416011</v>
      </c>
      <c r="H4164">
        <v>70</v>
      </c>
      <c r="I4164">
        <v>0.5</v>
      </c>
      <c r="J4164">
        <v>837</v>
      </c>
      <c r="K4164">
        <v>5.8</v>
      </c>
      <c r="L4164">
        <v>105446</v>
      </c>
      <c r="M4164">
        <v>677</v>
      </c>
      <c r="N4164">
        <v>104769</v>
      </c>
      <c r="O4164">
        <v>0.2</v>
      </c>
      <c r="P4164">
        <v>25.3</v>
      </c>
      <c r="Q4164">
        <v>97212</v>
      </c>
      <c r="R4164">
        <v>45887</v>
      </c>
      <c r="S4164">
        <v>51325</v>
      </c>
      <c r="T4164">
        <v>11</v>
      </c>
      <c r="U4164">
        <v>23.4</v>
      </c>
      <c r="V4164">
        <v>8234</v>
      </c>
      <c r="W4164">
        <v>1.9</v>
      </c>
      <c r="X4164">
        <v>46.8</v>
      </c>
      <c r="Y4164">
        <v>682</v>
      </c>
      <c r="Z4164">
        <v>683</v>
      </c>
      <c r="AA4164">
        <v>39789</v>
      </c>
      <c r="AB4164">
        <v>0</v>
      </c>
    </row>
    <row r="4165" spans="1:28" x14ac:dyDescent="0.35">
      <c r="A4165">
        <v>2014</v>
      </c>
      <c r="B4165" t="s">
        <v>48</v>
      </c>
      <c r="C4165" t="s">
        <v>58</v>
      </c>
      <c r="D4165">
        <v>14244</v>
      </c>
      <c r="E4165">
        <v>15185</v>
      </c>
      <c r="F4165">
        <v>439597</v>
      </c>
      <c r="G4165">
        <v>433079</v>
      </c>
      <c r="H4165">
        <v>177</v>
      </c>
      <c r="I4165">
        <v>1.1000000000000001</v>
      </c>
      <c r="J4165">
        <v>594</v>
      </c>
      <c r="K4165">
        <v>3.9</v>
      </c>
      <c r="L4165">
        <v>82436</v>
      </c>
      <c r="M4165">
        <v>6776</v>
      </c>
      <c r="N4165">
        <v>75660</v>
      </c>
      <c r="O4165">
        <v>1.6</v>
      </c>
      <c r="P4165">
        <v>19</v>
      </c>
      <c r="Q4165">
        <v>69400</v>
      </c>
      <c r="R4165">
        <v>30763</v>
      </c>
      <c r="S4165">
        <v>38637</v>
      </c>
      <c r="T4165">
        <v>7.1</v>
      </c>
      <c r="U4165">
        <v>16</v>
      </c>
      <c r="V4165">
        <v>13036</v>
      </c>
      <c r="W4165">
        <v>3</v>
      </c>
      <c r="X4165">
        <v>32</v>
      </c>
      <c r="Y4165">
        <v>415</v>
      </c>
      <c r="Z4165">
        <v>416</v>
      </c>
      <c r="AA4165">
        <v>23411</v>
      </c>
      <c r="AB4165">
        <v>0</v>
      </c>
    </row>
    <row r="4166" spans="1:28" x14ac:dyDescent="0.35">
      <c r="A4166">
        <v>2014</v>
      </c>
      <c r="B4166" t="s">
        <v>48</v>
      </c>
      <c r="C4166" t="s">
        <v>59</v>
      </c>
      <c r="D4166">
        <v>14050</v>
      </c>
      <c r="E4166">
        <v>15341</v>
      </c>
      <c r="F4166">
        <v>427835</v>
      </c>
      <c r="G4166">
        <v>425610</v>
      </c>
      <c r="H4166">
        <v>203</v>
      </c>
      <c r="I4166">
        <v>1.3</v>
      </c>
      <c r="J4166">
        <v>533</v>
      </c>
      <c r="K4166">
        <v>3.4</v>
      </c>
      <c r="L4166">
        <v>67151</v>
      </c>
      <c r="M4166">
        <v>5315</v>
      </c>
      <c r="N4166">
        <v>61836</v>
      </c>
      <c r="O4166">
        <v>1.2</v>
      </c>
      <c r="P4166">
        <v>15.8</v>
      </c>
      <c r="Q4166">
        <v>62701</v>
      </c>
      <c r="R4166">
        <v>25573</v>
      </c>
      <c r="S4166">
        <v>37128</v>
      </c>
      <c r="T4166">
        <v>6</v>
      </c>
      <c r="U4166">
        <v>14.7</v>
      </c>
      <c r="V4166">
        <v>4450</v>
      </c>
      <c r="W4166">
        <v>1.1000000000000001</v>
      </c>
      <c r="X4166">
        <v>29.4</v>
      </c>
      <c r="Y4166">
        <v>350</v>
      </c>
      <c r="Z4166">
        <v>350</v>
      </c>
      <c r="AA4166">
        <v>20223</v>
      </c>
      <c r="AB4166">
        <v>0</v>
      </c>
    </row>
    <row r="4167" spans="1:28" x14ac:dyDescent="0.35">
      <c r="A4167">
        <v>2014</v>
      </c>
      <c r="B4167" t="s">
        <v>48</v>
      </c>
      <c r="C4167" t="s">
        <v>60</v>
      </c>
      <c r="D4167">
        <v>12938</v>
      </c>
      <c r="E4167">
        <v>14125</v>
      </c>
      <c r="F4167">
        <v>392599</v>
      </c>
      <c r="G4167">
        <v>392662</v>
      </c>
      <c r="H4167">
        <v>116</v>
      </c>
      <c r="I4167">
        <v>0.8</v>
      </c>
      <c r="J4167">
        <v>490</v>
      </c>
      <c r="K4167">
        <v>3.4</v>
      </c>
      <c r="L4167">
        <v>55413</v>
      </c>
      <c r="M4167">
        <v>4811</v>
      </c>
      <c r="N4167">
        <v>50602</v>
      </c>
      <c r="O4167">
        <v>1.2</v>
      </c>
      <c r="P4167">
        <v>14.1</v>
      </c>
      <c r="Q4167">
        <v>55538</v>
      </c>
      <c r="R4167">
        <v>23007</v>
      </c>
      <c r="S4167">
        <v>32531</v>
      </c>
      <c r="T4167">
        <v>5.9</v>
      </c>
      <c r="U4167">
        <v>14.1</v>
      </c>
      <c r="V4167">
        <v>-125</v>
      </c>
      <c r="W4167">
        <v>0</v>
      </c>
      <c r="X4167">
        <v>28.2</v>
      </c>
      <c r="Y4167">
        <v>316</v>
      </c>
      <c r="Z4167">
        <v>316</v>
      </c>
      <c r="AA4167">
        <v>17896</v>
      </c>
      <c r="AB4167">
        <v>0</v>
      </c>
    </row>
    <row r="4168" spans="1:28" x14ac:dyDescent="0.35">
      <c r="A4168">
        <v>2014</v>
      </c>
      <c r="B4168" t="s">
        <v>48</v>
      </c>
      <c r="C4168" t="s">
        <v>61</v>
      </c>
      <c r="D4168">
        <v>12962</v>
      </c>
      <c r="E4168">
        <v>14585</v>
      </c>
      <c r="F4168">
        <v>390879</v>
      </c>
      <c r="G4168">
        <v>390769</v>
      </c>
      <c r="H4168">
        <v>157</v>
      </c>
      <c r="I4168">
        <v>1.1000000000000001</v>
      </c>
      <c r="J4168">
        <v>408</v>
      </c>
      <c r="K4168">
        <v>2.8</v>
      </c>
      <c r="L4168">
        <v>50966</v>
      </c>
      <c r="M4168">
        <v>4903</v>
      </c>
      <c r="N4168">
        <v>46063</v>
      </c>
      <c r="O4168">
        <v>1.3</v>
      </c>
      <c r="P4168">
        <v>13</v>
      </c>
      <c r="Q4168">
        <v>50746</v>
      </c>
      <c r="R4168">
        <v>20632</v>
      </c>
      <c r="S4168">
        <v>30114</v>
      </c>
      <c r="T4168">
        <v>5.3</v>
      </c>
      <c r="U4168">
        <v>13</v>
      </c>
      <c r="V4168">
        <v>220</v>
      </c>
      <c r="W4168">
        <v>0</v>
      </c>
      <c r="X4168">
        <v>26</v>
      </c>
      <c r="Y4168">
        <v>289</v>
      </c>
      <c r="Z4168">
        <v>292</v>
      </c>
      <c r="AA4168">
        <v>16355</v>
      </c>
      <c r="AB4168">
        <v>0</v>
      </c>
    </row>
    <row r="4169" spans="1:28" x14ac:dyDescent="0.35">
      <c r="A4169">
        <v>2014</v>
      </c>
      <c r="B4169" t="s">
        <v>48</v>
      </c>
      <c r="C4169" t="s">
        <v>62</v>
      </c>
      <c r="D4169">
        <v>63331</v>
      </c>
      <c r="E4169">
        <v>71814</v>
      </c>
      <c r="F4169">
        <v>1903386</v>
      </c>
      <c r="G4169">
        <v>1904796</v>
      </c>
      <c r="H4169">
        <v>650</v>
      </c>
      <c r="I4169">
        <v>0.9</v>
      </c>
      <c r="J4169">
        <v>1801</v>
      </c>
      <c r="K4169">
        <v>2.5</v>
      </c>
      <c r="L4169">
        <v>224679</v>
      </c>
      <c r="M4169">
        <v>22579</v>
      </c>
      <c r="N4169">
        <v>202100</v>
      </c>
      <c r="O4169">
        <v>1.2</v>
      </c>
      <c r="P4169">
        <v>11.8</v>
      </c>
      <c r="Q4169">
        <v>227499</v>
      </c>
      <c r="R4169">
        <v>83327</v>
      </c>
      <c r="S4169">
        <v>144172</v>
      </c>
      <c r="T4169">
        <v>4.4000000000000004</v>
      </c>
      <c r="U4169">
        <v>11.9</v>
      </c>
      <c r="V4169">
        <v>-2820</v>
      </c>
      <c r="W4169">
        <v>-0.1</v>
      </c>
      <c r="X4169">
        <v>23.6</v>
      </c>
      <c r="Y4169">
        <v>1106</v>
      </c>
      <c r="Z4169">
        <v>1158</v>
      </c>
      <c r="AA4169">
        <v>64010</v>
      </c>
      <c r="AB4169">
        <v>0</v>
      </c>
    </row>
    <row r="4170" spans="1:28" x14ac:dyDescent="0.35">
      <c r="A4170">
        <v>2014</v>
      </c>
      <c r="B4170" t="s">
        <v>48</v>
      </c>
      <c r="C4170" t="s">
        <v>63</v>
      </c>
      <c r="D4170">
        <v>50351</v>
      </c>
      <c r="E4170">
        <v>59060</v>
      </c>
      <c r="F4170">
        <v>1509305</v>
      </c>
      <c r="G4170">
        <v>1517072</v>
      </c>
      <c r="H4170">
        <v>476</v>
      </c>
      <c r="I4170">
        <v>0.8</v>
      </c>
      <c r="J4170">
        <v>1345</v>
      </c>
      <c r="K4170">
        <v>2.2999999999999998</v>
      </c>
      <c r="L4170">
        <v>148414</v>
      </c>
      <c r="M4170">
        <v>14754</v>
      </c>
      <c r="N4170">
        <v>133660</v>
      </c>
      <c r="O4170">
        <v>1</v>
      </c>
      <c r="P4170">
        <v>9.8000000000000007</v>
      </c>
      <c r="Q4170">
        <v>163947</v>
      </c>
      <c r="R4170">
        <v>56204</v>
      </c>
      <c r="S4170">
        <v>107743</v>
      </c>
      <c r="T4170">
        <v>3.7</v>
      </c>
      <c r="U4170">
        <v>10.8</v>
      </c>
      <c r="V4170">
        <v>-15533</v>
      </c>
      <c r="W4170">
        <v>-1</v>
      </c>
      <c r="X4170">
        <v>19.600000000000001</v>
      </c>
      <c r="Y4170">
        <v>733</v>
      </c>
      <c r="Z4170">
        <v>774</v>
      </c>
      <c r="AA4170">
        <v>42680</v>
      </c>
      <c r="AB4170">
        <v>0</v>
      </c>
    </row>
    <row r="4171" spans="1:28" x14ac:dyDescent="0.35">
      <c r="A4171">
        <v>2014</v>
      </c>
      <c r="B4171" t="s">
        <v>48</v>
      </c>
      <c r="C4171" t="s">
        <v>64</v>
      </c>
      <c r="D4171">
        <v>40120</v>
      </c>
      <c r="E4171">
        <v>46302</v>
      </c>
      <c r="F4171">
        <v>1201610</v>
      </c>
      <c r="G4171">
        <v>1207029</v>
      </c>
      <c r="H4171">
        <v>282</v>
      </c>
      <c r="I4171">
        <v>0.6</v>
      </c>
      <c r="J4171">
        <v>972</v>
      </c>
      <c r="K4171">
        <v>2.1</v>
      </c>
      <c r="L4171">
        <v>108984</v>
      </c>
      <c r="M4171">
        <v>11234</v>
      </c>
      <c r="N4171">
        <v>97750</v>
      </c>
      <c r="O4171">
        <v>0.9</v>
      </c>
      <c r="P4171">
        <v>9</v>
      </c>
      <c r="Q4171">
        <v>119822</v>
      </c>
      <c r="R4171">
        <v>37545</v>
      </c>
      <c r="S4171">
        <v>82277</v>
      </c>
      <c r="T4171">
        <v>3.1</v>
      </c>
      <c r="U4171">
        <v>9.9</v>
      </c>
      <c r="V4171">
        <v>-10838</v>
      </c>
      <c r="W4171">
        <v>-0.9</v>
      </c>
      <c r="X4171">
        <v>18</v>
      </c>
      <c r="Y4171">
        <v>477</v>
      </c>
      <c r="Z4171">
        <v>566</v>
      </c>
      <c r="AA4171">
        <v>28203</v>
      </c>
      <c r="AB4171">
        <v>0</v>
      </c>
    </row>
    <row r="4172" spans="1:28" x14ac:dyDescent="0.35">
      <c r="A4172">
        <v>2014</v>
      </c>
      <c r="B4172" t="s">
        <v>48</v>
      </c>
      <c r="C4172" t="s">
        <v>65</v>
      </c>
      <c r="D4172">
        <v>31661</v>
      </c>
      <c r="E4172">
        <v>36810</v>
      </c>
      <c r="F4172">
        <v>949017</v>
      </c>
      <c r="G4172">
        <v>952799</v>
      </c>
      <c r="H4172">
        <v>261</v>
      </c>
      <c r="I4172">
        <v>0.7</v>
      </c>
      <c r="J4172">
        <v>641</v>
      </c>
      <c r="K4172">
        <v>1.7</v>
      </c>
      <c r="L4172">
        <v>80442</v>
      </c>
      <c r="M4172">
        <v>8661</v>
      </c>
      <c r="N4172">
        <v>71781</v>
      </c>
      <c r="O4172">
        <v>0.9</v>
      </c>
      <c r="P4172">
        <v>8.4</v>
      </c>
      <c r="Q4172">
        <v>88006</v>
      </c>
      <c r="R4172">
        <v>24978</v>
      </c>
      <c r="S4172">
        <v>63028</v>
      </c>
      <c r="T4172">
        <v>2.6</v>
      </c>
      <c r="U4172">
        <v>9.1999999999999993</v>
      </c>
      <c r="V4172">
        <v>-7564</v>
      </c>
      <c r="W4172">
        <v>-0.8</v>
      </c>
      <c r="X4172">
        <v>16.8</v>
      </c>
      <c r="Y4172">
        <v>316</v>
      </c>
      <c r="Z4172">
        <v>342</v>
      </c>
      <c r="AA4172">
        <v>18666</v>
      </c>
      <c r="AB4172">
        <v>0</v>
      </c>
    </row>
    <row r="4173" spans="1:28" x14ac:dyDescent="0.35">
      <c r="A4173">
        <v>2014</v>
      </c>
      <c r="B4173" t="s">
        <v>48</v>
      </c>
      <c r="C4173" t="s">
        <v>66</v>
      </c>
      <c r="D4173">
        <v>63192</v>
      </c>
      <c r="E4173">
        <v>85706</v>
      </c>
      <c r="F4173">
        <v>1915346</v>
      </c>
      <c r="G4173">
        <v>1928580</v>
      </c>
      <c r="H4173">
        <v>962</v>
      </c>
      <c r="I4173">
        <v>1.1000000000000001</v>
      </c>
      <c r="J4173">
        <v>1749</v>
      </c>
      <c r="K4173">
        <v>2</v>
      </c>
      <c r="L4173">
        <v>148628</v>
      </c>
      <c r="M4173">
        <v>19459</v>
      </c>
      <c r="N4173">
        <v>129169</v>
      </c>
      <c r="O4173">
        <v>1</v>
      </c>
      <c r="P4173">
        <v>7.7</v>
      </c>
      <c r="Q4173">
        <v>175095</v>
      </c>
      <c r="R4173">
        <v>55841</v>
      </c>
      <c r="S4173">
        <v>119254</v>
      </c>
      <c r="T4173">
        <v>2.9</v>
      </c>
      <c r="U4173">
        <v>9.1</v>
      </c>
      <c r="V4173">
        <v>-26467</v>
      </c>
      <c r="W4173">
        <v>-1.4</v>
      </c>
      <c r="X4173">
        <v>15.4</v>
      </c>
      <c r="Y4173">
        <v>610</v>
      </c>
      <c r="Z4173">
        <v>753</v>
      </c>
      <c r="AA4173">
        <v>35914</v>
      </c>
      <c r="AB4173">
        <v>0</v>
      </c>
    </row>
    <row r="4174" spans="1:28" x14ac:dyDescent="0.35">
      <c r="A4174">
        <v>2014</v>
      </c>
      <c r="B4174" t="s">
        <v>48</v>
      </c>
      <c r="C4174" t="s">
        <v>45</v>
      </c>
      <c r="D4174">
        <v>57604</v>
      </c>
      <c r="E4174">
        <v>83534</v>
      </c>
      <c r="F4174">
        <v>1778248</v>
      </c>
      <c r="G4174">
        <v>1795571</v>
      </c>
      <c r="H4174">
        <v>690</v>
      </c>
      <c r="I4174">
        <v>0.8</v>
      </c>
      <c r="J4174">
        <v>1901</v>
      </c>
      <c r="K4174">
        <v>2.2999999999999998</v>
      </c>
      <c r="L4174">
        <v>119946</v>
      </c>
      <c r="M4174">
        <v>14199</v>
      </c>
      <c r="N4174">
        <v>105747</v>
      </c>
      <c r="O4174">
        <v>0.8</v>
      </c>
      <c r="P4174">
        <v>6.7</v>
      </c>
      <c r="Q4174">
        <v>154591</v>
      </c>
      <c r="R4174">
        <v>48328</v>
      </c>
      <c r="S4174">
        <v>106263</v>
      </c>
      <c r="T4174">
        <v>2.7</v>
      </c>
      <c r="U4174">
        <v>8.6</v>
      </c>
      <c r="V4174">
        <v>-34645</v>
      </c>
      <c r="W4174">
        <v>-1.9</v>
      </c>
      <c r="X4174">
        <v>13.4</v>
      </c>
      <c r="Y4174">
        <v>484</v>
      </c>
      <c r="Z4174">
        <v>672</v>
      </c>
      <c r="AA4174">
        <v>29502</v>
      </c>
      <c r="AB4174">
        <v>0</v>
      </c>
    </row>
    <row r="4175" spans="1:28" x14ac:dyDescent="0.35">
      <c r="A4175">
        <v>2014</v>
      </c>
      <c r="B4175" t="s">
        <v>49</v>
      </c>
      <c r="C4175" t="s">
        <v>44</v>
      </c>
      <c r="D4175">
        <v>1392</v>
      </c>
      <c r="E4175">
        <v>2901</v>
      </c>
      <c r="F4175">
        <v>185593</v>
      </c>
      <c r="G4175">
        <v>92797</v>
      </c>
      <c r="H4175">
        <v>2901</v>
      </c>
      <c r="I4175">
        <v>200</v>
      </c>
      <c r="J4175">
        <v>0</v>
      </c>
      <c r="K4175">
        <v>0</v>
      </c>
      <c r="L4175">
        <v>185593</v>
      </c>
      <c r="M4175">
        <v>185593</v>
      </c>
      <c r="N4175">
        <v>0</v>
      </c>
      <c r="O4175">
        <v>200</v>
      </c>
      <c r="P4175">
        <v>200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185593</v>
      </c>
      <c r="W4175">
        <v>200</v>
      </c>
      <c r="X4175">
        <v>0</v>
      </c>
      <c r="AB4175">
        <v>0</v>
      </c>
    </row>
    <row r="4176" spans="1:28" x14ac:dyDescent="0.35">
      <c r="A4176">
        <v>2014</v>
      </c>
      <c r="B4176" t="s">
        <v>49</v>
      </c>
      <c r="C4176" t="s">
        <v>57</v>
      </c>
      <c r="D4176">
        <v>3068</v>
      </c>
      <c r="E4176">
        <v>3735</v>
      </c>
      <c r="F4176">
        <v>216317</v>
      </c>
      <c r="G4176">
        <v>218747</v>
      </c>
      <c r="H4176">
        <v>42</v>
      </c>
      <c r="I4176">
        <v>1.1000000000000001</v>
      </c>
      <c r="J4176">
        <v>255</v>
      </c>
      <c r="K4176">
        <v>6.6</v>
      </c>
      <c r="L4176">
        <v>53062</v>
      </c>
      <c r="M4176">
        <v>1177</v>
      </c>
      <c r="N4176">
        <v>51885</v>
      </c>
      <c r="O4176">
        <v>0.5</v>
      </c>
      <c r="P4176">
        <v>24.3</v>
      </c>
      <c r="Q4176">
        <v>57921</v>
      </c>
      <c r="R4176">
        <v>30535</v>
      </c>
      <c r="S4176">
        <v>27386</v>
      </c>
      <c r="T4176">
        <v>14</v>
      </c>
      <c r="U4176">
        <v>26.5</v>
      </c>
      <c r="V4176">
        <v>-4859</v>
      </c>
      <c r="W4176">
        <v>-2.2000000000000002</v>
      </c>
      <c r="X4176">
        <v>48.6</v>
      </c>
      <c r="Y4176">
        <v>200</v>
      </c>
      <c r="Z4176">
        <v>200</v>
      </c>
      <c r="AA4176">
        <v>27341</v>
      </c>
      <c r="AB4176">
        <v>0</v>
      </c>
    </row>
    <row r="4177" spans="1:28" x14ac:dyDescent="0.35">
      <c r="A4177">
        <v>2014</v>
      </c>
      <c r="B4177" t="s">
        <v>49</v>
      </c>
      <c r="C4177" t="s">
        <v>58</v>
      </c>
      <c r="D4177">
        <v>3249</v>
      </c>
      <c r="E4177">
        <v>3936</v>
      </c>
      <c r="F4177">
        <v>225495</v>
      </c>
      <c r="G4177">
        <v>221267</v>
      </c>
      <c r="H4177">
        <v>88</v>
      </c>
      <c r="I4177">
        <v>2.2000000000000002</v>
      </c>
      <c r="J4177">
        <v>134</v>
      </c>
      <c r="K4177">
        <v>3.4</v>
      </c>
      <c r="L4177">
        <v>41775</v>
      </c>
      <c r="M4177">
        <v>2255</v>
      </c>
      <c r="N4177">
        <v>39520</v>
      </c>
      <c r="O4177">
        <v>1</v>
      </c>
      <c r="P4177">
        <v>18.899999999999999</v>
      </c>
      <c r="Q4177">
        <v>33318</v>
      </c>
      <c r="R4177">
        <v>14090</v>
      </c>
      <c r="S4177">
        <v>19228</v>
      </c>
      <c r="T4177">
        <v>6.4</v>
      </c>
      <c r="U4177">
        <v>15.1</v>
      </c>
      <c r="V4177">
        <v>8457</v>
      </c>
      <c r="W4177">
        <v>3.8</v>
      </c>
      <c r="X4177">
        <v>30.2</v>
      </c>
      <c r="Y4177">
        <v>81</v>
      </c>
      <c r="Z4177">
        <v>81</v>
      </c>
      <c r="AA4177">
        <v>11013</v>
      </c>
      <c r="AB4177">
        <v>0</v>
      </c>
    </row>
    <row r="4178" spans="1:28" x14ac:dyDescent="0.35">
      <c r="A4178">
        <v>2014</v>
      </c>
      <c r="B4178" t="s">
        <v>49</v>
      </c>
      <c r="C4178" t="s">
        <v>59</v>
      </c>
      <c r="D4178">
        <v>3436</v>
      </c>
      <c r="E4178">
        <v>4783</v>
      </c>
      <c r="F4178">
        <v>239482</v>
      </c>
      <c r="G4178">
        <v>236906</v>
      </c>
      <c r="H4178">
        <v>60</v>
      </c>
      <c r="I4178">
        <v>1.2</v>
      </c>
      <c r="J4178">
        <v>149</v>
      </c>
      <c r="K4178">
        <v>3.1</v>
      </c>
      <c r="L4178">
        <v>37311</v>
      </c>
      <c r="M4178">
        <v>2512</v>
      </c>
      <c r="N4178">
        <v>34799</v>
      </c>
      <c r="O4178">
        <v>1.1000000000000001</v>
      </c>
      <c r="P4178">
        <v>15.7</v>
      </c>
      <c r="Q4178">
        <v>32158</v>
      </c>
      <c r="R4178">
        <v>14385</v>
      </c>
      <c r="S4178">
        <v>17773</v>
      </c>
      <c r="T4178">
        <v>6.1</v>
      </c>
      <c r="U4178">
        <v>13.6</v>
      </c>
      <c r="V4178">
        <v>5153</v>
      </c>
      <c r="W4178">
        <v>2.1</v>
      </c>
      <c r="X4178">
        <v>27.2</v>
      </c>
      <c r="Y4178">
        <v>84</v>
      </c>
      <c r="Z4178">
        <v>87</v>
      </c>
      <c r="AA4178">
        <v>11240</v>
      </c>
      <c r="AB4178">
        <v>0</v>
      </c>
    </row>
    <row r="4179" spans="1:28" x14ac:dyDescent="0.35">
      <c r="A4179">
        <v>2014</v>
      </c>
      <c r="B4179" t="s">
        <v>49</v>
      </c>
      <c r="C4179" t="s">
        <v>60</v>
      </c>
      <c r="D4179">
        <v>3273</v>
      </c>
      <c r="E4179">
        <v>4409</v>
      </c>
      <c r="F4179">
        <v>227621</v>
      </c>
      <c r="G4179">
        <v>224206</v>
      </c>
      <c r="H4179">
        <v>90</v>
      </c>
      <c r="I4179">
        <v>2</v>
      </c>
      <c r="J4179">
        <v>197</v>
      </c>
      <c r="K4179">
        <v>4.4000000000000004</v>
      </c>
      <c r="L4179">
        <v>32830</v>
      </c>
      <c r="M4179">
        <v>2739</v>
      </c>
      <c r="N4179">
        <v>30091</v>
      </c>
      <c r="O4179">
        <v>1.2</v>
      </c>
      <c r="P4179">
        <v>14.6</v>
      </c>
      <c r="Q4179">
        <v>26000</v>
      </c>
      <c r="R4179">
        <v>9897</v>
      </c>
      <c r="S4179">
        <v>16103</v>
      </c>
      <c r="T4179">
        <v>4.4000000000000004</v>
      </c>
      <c r="U4179">
        <v>11.6</v>
      </c>
      <c r="V4179">
        <v>6830</v>
      </c>
      <c r="W4179">
        <v>3</v>
      </c>
      <c r="X4179">
        <v>23.2</v>
      </c>
      <c r="Y4179">
        <v>54</v>
      </c>
      <c r="Z4179">
        <v>58</v>
      </c>
      <c r="AA4179">
        <v>7115</v>
      </c>
      <c r="AB4179">
        <v>0</v>
      </c>
    </row>
    <row r="4180" spans="1:28" x14ac:dyDescent="0.35">
      <c r="A4180">
        <v>2014</v>
      </c>
      <c r="B4180" t="s">
        <v>49</v>
      </c>
      <c r="C4180" t="s">
        <v>61</v>
      </c>
      <c r="D4180">
        <v>3322</v>
      </c>
      <c r="E4180">
        <v>4794</v>
      </c>
      <c r="F4180">
        <v>228978</v>
      </c>
      <c r="G4180">
        <v>226203</v>
      </c>
      <c r="H4180">
        <v>130</v>
      </c>
      <c r="I4180">
        <v>2.7</v>
      </c>
      <c r="J4180">
        <v>159</v>
      </c>
      <c r="K4180">
        <v>3.3</v>
      </c>
      <c r="L4180">
        <v>31596</v>
      </c>
      <c r="M4180">
        <v>2722</v>
      </c>
      <c r="N4180">
        <v>28874</v>
      </c>
      <c r="O4180">
        <v>1.2</v>
      </c>
      <c r="P4180">
        <v>14</v>
      </c>
      <c r="Q4180">
        <v>26046</v>
      </c>
      <c r="R4180">
        <v>9054</v>
      </c>
      <c r="S4180">
        <v>16992</v>
      </c>
      <c r="T4180">
        <v>4</v>
      </c>
      <c r="U4180">
        <v>11.5</v>
      </c>
      <c r="V4180">
        <v>5550</v>
      </c>
      <c r="W4180">
        <v>2.5</v>
      </c>
      <c r="X4180">
        <v>23</v>
      </c>
      <c r="Y4180">
        <v>46</v>
      </c>
      <c r="Z4180">
        <v>47</v>
      </c>
      <c r="AA4180">
        <v>6406</v>
      </c>
      <c r="AB4180">
        <v>0</v>
      </c>
    </row>
    <row r="4181" spans="1:28" x14ac:dyDescent="0.35">
      <c r="A4181">
        <v>2014</v>
      </c>
      <c r="B4181" t="s">
        <v>49</v>
      </c>
      <c r="C4181" t="s">
        <v>62</v>
      </c>
      <c r="D4181">
        <v>16747</v>
      </c>
      <c r="E4181">
        <v>24568</v>
      </c>
      <c r="F4181">
        <v>1150129</v>
      </c>
      <c r="G4181">
        <v>1146275</v>
      </c>
      <c r="H4181">
        <v>394</v>
      </c>
      <c r="I4181">
        <v>1.6</v>
      </c>
      <c r="J4181">
        <v>619</v>
      </c>
      <c r="K4181">
        <v>2.5</v>
      </c>
      <c r="L4181">
        <v>135038</v>
      </c>
      <c r="M4181">
        <v>13957</v>
      </c>
      <c r="N4181">
        <v>121081</v>
      </c>
      <c r="O4181">
        <v>1.2</v>
      </c>
      <c r="P4181">
        <v>11.8</v>
      </c>
      <c r="Q4181">
        <v>127330</v>
      </c>
      <c r="R4181">
        <v>46390</v>
      </c>
      <c r="S4181">
        <v>80940</v>
      </c>
      <c r="T4181">
        <v>4</v>
      </c>
      <c r="U4181">
        <v>11.1</v>
      </c>
      <c r="V4181">
        <v>7708</v>
      </c>
      <c r="W4181">
        <v>0.7</v>
      </c>
      <c r="X4181">
        <v>22.2</v>
      </c>
      <c r="Y4181">
        <v>250</v>
      </c>
      <c r="Z4181">
        <v>283</v>
      </c>
      <c r="AA4181">
        <v>33981</v>
      </c>
      <c r="AB4181">
        <v>0</v>
      </c>
    </row>
    <row r="4182" spans="1:28" x14ac:dyDescent="0.35">
      <c r="A4182">
        <v>2014</v>
      </c>
      <c r="B4182" t="s">
        <v>49</v>
      </c>
      <c r="C4182" t="s">
        <v>63</v>
      </c>
      <c r="D4182">
        <v>14398</v>
      </c>
      <c r="E4182">
        <v>21925</v>
      </c>
      <c r="F4182">
        <v>986205</v>
      </c>
      <c r="G4182">
        <v>987252</v>
      </c>
      <c r="H4182">
        <v>284</v>
      </c>
      <c r="I4182">
        <v>1.3</v>
      </c>
      <c r="J4182">
        <v>430</v>
      </c>
      <c r="K4182">
        <v>2</v>
      </c>
      <c r="L4182">
        <v>98483</v>
      </c>
      <c r="M4182">
        <v>10839</v>
      </c>
      <c r="N4182">
        <v>87644</v>
      </c>
      <c r="O4182">
        <v>1.1000000000000001</v>
      </c>
      <c r="P4182">
        <v>10</v>
      </c>
      <c r="Q4182">
        <v>100576</v>
      </c>
      <c r="R4182">
        <v>33249</v>
      </c>
      <c r="S4182">
        <v>67327</v>
      </c>
      <c r="T4182">
        <v>3.4</v>
      </c>
      <c r="U4182">
        <v>10.199999999999999</v>
      </c>
      <c r="V4182">
        <v>-2093</v>
      </c>
      <c r="W4182">
        <v>-0.2</v>
      </c>
      <c r="X4182">
        <v>20</v>
      </c>
      <c r="Y4182">
        <v>170</v>
      </c>
      <c r="Z4182">
        <v>181</v>
      </c>
      <c r="AA4182">
        <v>22778</v>
      </c>
      <c r="AB4182">
        <v>0</v>
      </c>
    </row>
    <row r="4183" spans="1:28" x14ac:dyDescent="0.35">
      <c r="A4183">
        <v>2014</v>
      </c>
      <c r="B4183" t="s">
        <v>49</v>
      </c>
      <c r="C4183" t="s">
        <v>64</v>
      </c>
      <c r="D4183">
        <v>11687</v>
      </c>
      <c r="E4183">
        <v>18720</v>
      </c>
      <c r="F4183">
        <v>802065</v>
      </c>
      <c r="G4183">
        <v>801912</v>
      </c>
      <c r="H4183">
        <v>281</v>
      </c>
      <c r="I4183">
        <v>1.5</v>
      </c>
      <c r="J4183">
        <v>318</v>
      </c>
      <c r="K4183">
        <v>1.7</v>
      </c>
      <c r="L4183">
        <v>73804</v>
      </c>
      <c r="M4183">
        <v>9498</v>
      </c>
      <c r="N4183">
        <v>64306</v>
      </c>
      <c r="O4183">
        <v>1.2</v>
      </c>
      <c r="P4183">
        <v>9.1999999999999993</v>
      </c>
      <c r="Q4183">
        <v>73498</v>
      </c>
      <c r="R4183">
        <v>22848</v>
      </c>
      <c r="S4183">
        <v>50650</v>
      </c>
      <c r="T4183">
        <v>2.8</v>
      </c>
      <c r="U4183">
        <v>9.1999999999999993</v>
      </c>
      <c r="V4183">
        <v>306</v>
      </c>
      <c r="W4183">
        <v>0</v>
      </c>
      <c r="X4183">
        <v>18.399999999999999</v>
      </c>
      <c r="Y4183">
        <v>111</v>
      </c>
      <c r="Z4183">
        <v>125</v>
      </c>
      <c r="AA4183">
        <v>15001</v>
      </c>
      <c r="AB4183">
        <v>0</v>
      </c>
    </row>
    <row r="4184" spans="1:28" x14ac:dyDescent="0.35">
      <c r="A4184">
        <v>2014</v>
      </c>
      <c r="B4184" t="s">
        <v>49</v>
      </c>
      <c r="C4184" t="s">
        <v>65</v>
      </c>
      <c r="D4184">
        <v>9159</v>
      </c>
      <c r="E4184">
        <v>14309</v>
      </c>
      <c r="F4184">
        <v>626500</v>
      </c>
      <c r="G4184">
        <v>627498</v>
      </c>
      <c r="H4184">
        <v>236</v>
      </c>
      <c r="I4184">
        <v>1.6</v>
      </c>
      <c r="J4184">
        <v>236</v>
      </c>
      <c r="K4184">
        <v>1.6</v>
      </c>
      <c r="L4184">
        <v>55029</v>
      </c>
      <c r="M4184">
        <v>8269</v>
      </c>
      <c r="N4184">
        <v>46760</v>
      </c>
      <c r="O4184">
        <v>1.3</v>
      </c>
      <c r="P4184">
        <v>8.8000000000000007</v>
      </c>
      <c r="Q4184">
        <v>57025</v>
      </c>
      <c r="R4184">
        <v>15773</v>
      </c>
      <c r="S4184">
        <v>41252</v>
      </c>
      <c r="T4184">
        <v>2.5</v>
      </c>
      <c r="U4184">
        <v>9.1</v>
      </c>
      <c r="V4184">
        <v>-1996</v>
      </c>
      <c r="W4184">
        <v>-0.3</v>
      </c>
      <c r="X4184">
        <v>17.600000000000001</v>
      </c>
      <c r="Y4184">
        <v>87</v>
      </c>
      <c r="Z4184">
        <v>89</v>
      </c>
      <c r="AA4184">
        <v>11615</v>
      </c>
      <c r="AB4184">
        <v>0</v>
      </c>
    </row>
    <row r="4185" spans="1:28" x14ac:dyDescent="0.35">
      <c r="A4185">
        <v>2014</v>
      </c>
      <c r="B4185" t="s">
        <v>49</v>
      </c>
      <c r="C4185" t="s">
        <v>66</v>
      </c>
      <c r="D4185">
        <v>22259</v>
      </c>
      <c r="E4185">
        <v>46659</v>
      </c>
      <c r="F4185">
        <v>1536124</v>
      </c>
      <c r="G4185">
        <v>1540610</v>
      </c>
      <c r="H4185">
        <v>1103</v>
      </c>
      <c r="I4185">
        <v>2.4</v>
      </c>
      <c r="J4185">
        <v>1168</v>
      </c>
      <c r="K4185">
        <v>2.5</v>
      </c>
      <c r="L4185">
        <v>126984</v>
      </c>
      <c r="M4185">
        <v>20313</v>
      </c>
      <c r="N4185">
        <v>106671</v>
      </c>
      <c r="O4185">
        <v>1.3</v>
      </c>
      <c r="P4185">
        <v>8.1999999999999993</v>
      </c>
      <c r="Q4185">
        <v>135955</v>
      </c>
      <c r="R4185">
        <v>44765</v>
      </c>
      <c r="S4185">
        <v>91190</v>
      </c>
      <c r="T4185">
        <v>2.9</v>
      </c>
      <c r="U4185">
        <v>8.8000000000000007</v>
      </c>
      <c r="V4185">
        <v>-8971</v>
      </c>
      <c r="W4185">
        <v>-0.6</v>
      </c>
      <c r="X4185">
        <v>16.399999999999999</v>
      </c>
      <c r="Y4185">
        <v>175</v>
      </c>
      <c r="Z4185">
        <v>256</v>
      </c>
      <c r="AA4185">
        <v>24071</v>
      </c>
      <c r="AB4185">
        <v>0</v>
      </c>
    </row>
    <row r="4186" spans="1:28" x14ac:dyDescent="0.35">
      <c r="A4186">
        <v>2014</v>
      </c>
      <c r="B4186" t="s">
        <v>49</v>
      </c>
      <c r="C4186" t="s">
        <v>45</v>
      </c>
      <c r="D4186">
        <v>25242</v>
      </c>
      <c r="E4186">
        <v>55580</v>
      </c>
      <c r="F4186">
        <v>1764718</v>
      </c>
      <c r="G4186">
        <v>1773714</v>
      </c>
      <c r="H4186">
        <v>893</v>
      </c>
      <c r="I4186">
        <v>1.6</v>
      </c>
      <c r="J4186">
        <v>1118</v>
      </c>
      <c r="K4186">
        <v>2</v>
      </c>
      <c r="L4186">
        <v>128060</v>
      </c>
      <c r="M4186">
        <v>24185</v>
      </c>
      <c r="N4186">
        <v>103875</v>
      </c>
      <c r="O4186">
        <v>1.4</v>
      </c>
      <c r="P4186">
        <v>7.2</v>
      </c>
      <c r="Q4186">
        <v>146051</v>
      </c>
      <c r="R4186">
        <v>52016</v>
      </c>
      <c r="S4186">
        <v>94035</v>
      </c>
      <c r="T4186">
        <v>2.9</v>
      </c>
      <c r="U4186">
        <v>8.1999999999999993</v>
      </c>
      <c r="V4186">
        <v>-17991</v>
      </c>
      <c r="W4186">
        <v>-1</v>
      </c>
      <c r="X4186">
        <v>14.4</v>
      </c>
      <c r="Y4186">
        <v>254</v>
      </c>
      <c r="Z4186">
        <v>345</v>
      </c>
      <c r="AA4186">
        <v>34843</v>
      </c>
      <c r="AB4186">
        <v>0</v>
      </c>
    </row>
    <row r="4187" spans="1:28" x14ac:dyDescent="0.35">
      <c r="A4187">
        <v>2014</v>
      </c>
      <c r="B4187" t="s">
        <v>50</v>
      </c>
      <c r="C4187" t="s">
        <v>44</v>
      </c>
      <c r="D4187">
        <v>583</v>
      </c>
      <c r="E4187">
        <v>2473</v>
      </c>
      <c r="F4187">
        <v>171698</v>
      </c>
      <c r="G4187">
        <v>85849</v>
      </c>
      <c r="H4187">
        <v>2473</v>
      </c>
      <c r="I4187">
        <v>200</v>
      </c>
      <c r="J4187">
        <v>0</v>
      </c>
      <c r="K4187">
        <v>0</v>
      </c>
      <c r="L4187">
        <v>171698</v>
      </c>
      <c r="M4187">
        <v>171698</v>
      </c>
      <c r="N4187">
        <v>0</v>
      </c>
      <c r="O4187">
        <v>200</v>
      </c>
      <c r="P4187">
        <v>200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171698</v>
      </c>
      <c r="W4187">
        <v>200</v>
      </c>
      <c r="X4187">
        <v>0</v>
      </c>
      <c r="AB4187">
        <v>0</v>
      </c>
    </row>
    <row r="4188" spans="1:28" x14ac:dyDescent="0.35">
      <c r="A4188">
        <v>2014</v>
      </c>
      <c r="B4188" t="s">
        <v>50</v>
      </c>
      <c r="C4188" t="s">
        <v>57</v>
      </c>
      <c r="D4188">
        <v>1009</v>
      </c>
      <c r="E4188">
        <v>1740</v>
      </c>
      <c r="F4188">
        <v>154041</v>
      </c>
      <c r="G4188">
        <v>165595</v>
      </c>
      <c r="H4188">
        <v>258</v>
      </c>
      <c r="I4188">
        <v>15.3</v>
      </c>
      <c r="J4188">
        <v>159</v>
      </c>
      <c r="K4188">
        <v>9.4</v>
      </c>
      <c r="L4188">
        <v>40613</v>
      </c>
      <c r="M4188">
        <v>3121</v>
      </c>
      <c r="N4188">
        <v>37492</v>
      </c>
      <c r="O4188">
        <v>1.9</v>
      </c>
      <c r="P4188">
        <v>24.5</v>
      </c>
      <c r="Q4188">
        <v>63720</v>
      </c>
      <c r="R4188">
        <v>42504</v>
      </c>
      <c r="S4188">
        <v>21216</v>
      </c>
      <c r="T4188">
        <v>25.7</v>
      </c>
      <c r="U4188">
        <v>38.5</v>
      </c>
      <c r="V4188">
        <v>-23107</v>
      </c>
      <c r="W4188">
        <v>-14</v>
      </c>
      <c r="X4188">
        <v>49</v>
      </c>
      <c r="Y4188">
        <v>127</v>
      </c>
      <c r="Z4188">
        <v>127</v>
      </c>
      <c r="AB4188">
        <v>1</v>
      </c>
    </row>
    <row r="4189" spans="1:28" x14ac:dyDescent="0.35">
      <c r="A4189">
        <v>2014</v>
      </c>
      <c r="B4189" t="s">
        <v>50</v>
      </c>
      <c r="C4189" t="s">
        <v>58</v>
      </c>
      <c r="D4189">
        <v>1150</v>
      </c>
      <c r="E4189">
        <v>2041</v>
      </c>
      <c r="F4189">
        <v>175904</v>
      </c>
      <c r="G4189">
        <v>170453</v>
      </c>
      <c r="H4189">
        <v>175</v>
      </c>
      <c r="I4189">
        <v>8.8000000000000007</v>
      </c>
      <c r="J4189">
        <v>50</v>
      </c>
      <c r="K4189">
        <v>2.5</v>
      </c>
      <c r="L4189">
        <v>38721</v>
      </c>
      <c r="M4189">
        <v>5358</v>
      </c>
      <c r="N4189">
        <v>33363</v>
      </c>
      <c r="O4189">
        <v>3.1</v>
      </c>
      <c r="P4189">
        <v>22.7</v>
      </c>
      <c r="Q4189">
        <v>27819</v>
      </c>
      <c r="R4189">
        <v>12114</v>
      </c>
      <c r="S4189">
        <v>15705</v>
      </c>
      <c r="T4189">
        <v>7.1</v>
      </c>
      <c r="U4189">
        <v>16.3</v>
      </c>
      <c r="V4189">
        <v>10902</v>
      </c>
      <c r="W4189">
        <v>6.4</v>
      </c>
      <c r="X4189">
        <v>32.6</v>
      </c>
      <c r="Y4189">
        <v>32</v>
      </c>
      <c r="Z4189">
        <v>32</v>
      </c>
      <c r="AA4189">
        <v>9413</v>
      </c>
      <c r="AB4189">
        <v>0</v>
      </c>
    </row>
    <row r="4190" spans="1:28" x14ac:dyDescent="0.35">
      <c r="A4190">
        <v>2014</v>
      </c>
      <c r="B4190" t="s">
        <v>50</v>
      </c>
      <c r="C4190" t="s">
        <v>59</v>
      </c>
      <c r="D4190">
        <v>1376</v>
      </c>
      <c r="E4190">
        <v>3182</v>
      </c>
      <c r="F4190">
        <v>209735</v>
      </c>
      <c r="G4190">
        <v>206142</v>
      </c>
      <c r="H4190">
        <v>102</v>
      </c>
      <c r="I4190">
        <v>3.2</v>
      </c>
      <c r="J4190">
        <v>97</v>
      </c>
      <c r="K4190">
        <v>3.1</v>
      </c>
      <c r="L4190">
        <v>34962</v>
      </c>
      <c r="M4190">
        <v>4149</v>
      </c>
      <c r="N4190">
        <v>30813</v>
      </c>
      <c r="O4190">
        <v>2</v>
      </c>
      <c r="P4190">
        <v>17</v>
      </c>
      <c r="Q4190">
        <v>27776</v>
      </c>
      <c r="R4190">
        <v>12875</v>
      </c>
      <c r="S4190">
        <v>14901</v>
      </c>
      <c r="T4190">
        <v>6.2</v>
      </c>
      <c r="U4190">
        <v>13.5</v>
      </c>
      <c r="V4190">
        <v>7186</v>
      </c>
      <c r="W4190">
        <v>3.5</v>
      </c>
      <c r="X4190">
        <v>27</v>
      </c>
      <c r="Y4190">
        <v>34</v>
      </c>
      <c r="Z4190">
        <v>34</v>
      </c>
      <c r="AB4190">
        <v>1</v>
      </c>
    </row>
    <row r="4191" spans="1:28" x14ac:dyDescent="0.35">
      <c r="A4191">
        <v>2014</v>
      </c>
      <c r="B4191" t="s">
        <v>50</v>
      </c>
      <c r="C4191" t="s">
        <v>60</v>
      </c>
      <c r="D4191">
        <v>1478</v>
      </c>
      <c r="E4191">
        <v>4165</v>
      </c>
      <c r="F4191">
        <v>226554</v>
      </c>
      <c r="G4191">
        <v>223246</v>
      </c>
      <c r="H4191">
        <v>132</v>
      </c>
      <c r="I4191">
        <v>3.2</v>
      </c>
      <c r="J4191">
        <v>76</v>
      </c>
      <c r="K4191">
        <v>1.8</v>
      </c>
      <c r="L4191">
        <v>33935</v>
      </c>
      <c r="M4191">
        <v>4485</v>
      </c>
      <c r="N4191">
        <v>29450</v>
      </c>
      <c r="O4191">
        <v>2</v>
      </c>
      <c r="P4191">
        <v>15.2</v>
      </c>
      <c r="Q4191">
        <v>27319</v>
      </c>
      <c r="R4191">
        <v>11978</v>
      </c>
      <c r="S4191">
        <v>15341</v>
      </c>
      <c r="T4191">
        <v>5.4</v>
      </c>
      <c r="U4191">
        <v>12.2</v>
      </c>
      <c r="V4191">
        <v>6616</v>
      </c>
      <c r="W4191">
        <v>3</v>
      </c>
      <c r="X4191">
        <v>24.4</v>
      </c>
      <c r="Y4191">
        <v>31</v>
      </c>
      <c r="Z4191">
        <v>33</v>
      </c>
      <c r="AA4191">
        <v>9247</v>
      </c>
      <c r="AB4191">
        <v>0</v>
      </c>
    </row>
    <row r="4192" spans="1:28" x14ac:dyDescent="0.35">
      <c r="A4192">
        <v>2014</v>
      </c>
      <c r="B4192" t="s">
        <v>50</v>
      </c>
      <c r="C4192" t="s">
        <v>61</v>
      </c>
      <c r="D4192">
        <v>1295</v>
      </c>
      <c r="E4192">
        <v>2623</v>
      </c>
      <c r="F4192">
        <v>191649</v>
      </c>
      <c r="G4192">
        <v>187367</v>
      </c>
      <c r="H4192">
        <v>111</v>
      </c>
      <c r="I4192">
        <v>4.3</v>
      </c>
      <c r="J4192">
        <v>73</v>
      </c>
      <c r="K4192">
        <v>2.8</v>
      </c>
      <c r="L4192">
        <v>31121</v>
      </c>
      <c r="M4192">
        <v>3279</v>
      </c>
      <c r="N4192">
        <v>27842</v>
      </c>
      <c r="O4192">
        <v>1.8</v>
      </c>
      <c r="P4192">
        <v>16.600000000000001</v>
      </c>
      <c r="Q4192">
        <v>22557</v>
      </c>
      <c r="R4192">
        <v>8813</v>
      </c>
      <c r="S4192">
        <v>13744</v>
      </c>
      <c r="T4192">
        <v>4.7</v>
      </c>
      <c r="U4192">
        <v>12</v>
      </c>
      <c r="V4192">
        <v>8564</v>
      </c>
      <c r="W4192">
        <v>4.5999999999999996</v>
      </c>
      <c r="X4192">
        <v>24</v>
      </c>
      <c r="Y4192">
        <v>18</v>
      </c>
      <c r="Z4192">
        <v>18</v>
      </c>
      <c r="AA4192">
        <v>5243</v>
      </c>
      <c r="AB4192">
        <v>0</v>
      </c>
    </row>
    <row r="4193" spans="1:28" x14ac:dyDescent="0.35">
      <c r="A4193">
        <v>2014</v>
      </c>
      <c r="B4193" t="s">
        <v>50</v>
      </c>
      <c r="C4193" t="s">
        <v>62</v>
      </c>
      <c r="D4193">
        <v>7269</v>
      </c>
      <c r="E4193">
        <v>17505</v>
      </c>
      <c r="F4193">
        <v>1095990</v>
      </c>
      <c r="G4193">
        <v>1081229</v>
      </c>
      <c r="H4193">
        <v>834</v>
      </c>
      <c r="I4193">
        <v>4.8</v>
      </c>
      <c r="J4193">
        <v>373</v>
      </c>
      <c r="K4193">
        <v>2.2000000000000002</v>
      </c>
      <c r="L4193">
        <v>145026</v>
      </c>
      <c r="M4193">
        <v>21135</v>
      </c>
      <c r="N4193">
        <v>123891</v>
      </c>
      <c r="O4193">
        <v>2</v>
      </c>
      <c r="P4193">
        <v>13.4</v>
      </c>
      <c r="Q4193">
        <v>115504</v>
      </c>
      <c r="R4193">
        <v>38882</v>
      </c>
      <c r="S4193">
        <v>76622</v>
      </c>
      <c r="T4193">
        <v>3.6</v>
      </c>
      <c r="U4193">
        <v>10.7</v>
      </c>
      <c r="V4193">
        <v>29522</v>
      </c>
      <c r="W4193">
        <v>2.7</v>
      </c>
      <c r="X4193">
        <v>21.4</v>
      </c>
      <c r="Y4193">
        <v>88</v>
      </c>
      <c r="Z4193">
        <v>97</v>
      </c>
      <c r="AA4193">
        <v>25239</v>
      </c>
      <c r="AB4193">
        <v>0</v>
      </c>
    </row>
    <row r="4194" spans="1:28" x14ac:dyDescent="0.35">
      <c r="A4194">
        <v>2014</v>
      </c>
      <c r="B4194" t="s">
        <v>50</v>
      </c>
      <c r="C4194" t="s">
        <v>63</v>
      </c>
      <c r="D4194">
        <v>7104</v>
      </c>
      <c r="E4194">
        <v>17437</v>
      </c>
      <c r="F4194">
        <v>1069222</v>
      </c>
      <c r="G4194">
        <v>1065739</v>
      </c>
      <c r="H4194">
        <v>634</v>
      </c>
      <c r="I4194">
        <v>3.7</v>
      </c>
      <c r="J4194">
        <v>255</v>
      </c>
      <c r="K4194">
        <v>1.5</v>
      </c>
      <c r="L4194">
        <v>113061</v>
      </c>
      <c r="M4194">
        <v>16219</v>
      </c>
      <c r="N4194">
        <v>96842</v>
      </c>
      <c r="O4194">
        <v>1.5</v>
      </c>
      <c r="P4194">
        <v>10.6</v>
      </c>
      <c r="Q4194">
        <v>106095</v>
      </c>
      <c r="R4194">
        <v>38479</v>
      </c>
      <c r="S4194">
        <v>67616</v>
      </c>
      <c r="T4194">
        <v>3.6</v>
      </c>
      <c r="U4194">
        <v>10</v>
      </c>
      <c r="V4194">
        <v>6966</v>
      </c>
      <c r="W4194">
        <v>0.6</v>
      </c>
      <c r="X4194">
        <v>20</v>
      </c>
      <c r="Y4194">
        <v>86</v>
      </c>
      <c r="Z4194">
        <v>95</v>
      </c>
      <c r="AA4194">
        <v>26587</v>
      </c>
      <c r="AB4194">
        <v>0</v>
      </c>
    </row>
    <row r="4195" spans="1:28" x14ac:dyDescent="0.35">
      <c r="A4195">
        <v>2014</v>
      </c>
      <c r="B4195" t="s">
        <v>50</v>
      </c>
      <c r="C4195" t="s">
        <v>64</v>
      </c>
      <c r="D4195">
        <v>5528</v>
      </c>
      <c r="E4195">
        <v>15005</v>
      </c>
      <c r="F4195">
        <v>827027</v>
      </c>
      <c r="G4195">
        <v>826665</v>
      </c>
      <c r="H4195">
        <v>365</v>
      </c>
      <c r="I4195">
        <v>2.4</v>
      </c>
      <c r="J4195">
        <v>382</v>
      </c>
      <c r="K4195">
        <v>2.5</v>
      </c>
      <c r="L4195">
        <v>78451</v>
      </c>
      <c r="M4195">
        <v>8846</v>
      </c>
      <c r="N4195">
        <v>69605</v>
      </c>
      <c r="O4195">
        <v>1.1000000000000001</v>
      </c>
      <c r="P4195">
        <v>9.5</v>
      </c>
      <c r="Q4195">
        <v>77726</v>
      </c>
      <c r="R4195">
        <v>22646</v>
      </c>
      <c r="S4195">
        <v>55080</v>
      </c>
      <c r="T4195">
        <v>2.7</v>
      </c>
      <c r="U4195">
        <v>9.4</v>
      </c>
      <c r="V4195">
        <v>725</v>
      </c>
      <c r="W4195">
        <v>0.1</v>
      </c>
      <c r="X4195">
        <v>18.8</v>
      </c>
      <c r="Y4195">
        <v>50</v>
      </c>
      <c r="Z4195">
        <v>75</v>
      </c>
      <c r="AA4195">
        <v>14972</v>
      </c>
      <c r="AB4195">
        <v>0</v>
      </c>
    </row>
    <row r="4196" spans="1:28" x14ac:dyDescent="0.35">
      <c r="A4196">
        <v>2014</v>
      </c>
      <c r="B4196" t="s">
        <v>50</v>
      </c>
      <c r="C4196" t="s">
        <v>65</v>
      </c>
      <c r="D4196">
        <v>4736</v>
      </c>
      <c r="E4196">
        <v>14317</v>
      </c>
      <c r="F4196">
        <v>717358</v>
      </c>
      <c r="G4196">
        <v>716688</v>
      </c>
      <c r="H4196">
        <v>527</v>
      </c>
      <c r="I4196">
        <v>3.7</v>
      </c>
      <c r="J4196">
        <v>291</v>
      </c>
      <c r="K4196">
        <v>2</v>
      </c>
      <c r="L4196">
        <v>66406</v>
      </c>
      <c r="M4196">
        <v>10526</v>
      </c>
      <c r="N4196">
        <v>55880</v>
      </c>
      <c r="O4196">
        <v>1.5</v>
      </c>
      <c r="P4196">
        <v>9.3000000000000007</v>
      </c>
      <c r="Q4196">
        <v>65066</v>
      </c>
      <c r="R4196">
        <v>21571</v>
      </c>
      <c r="S4196">
        <v>43495</v>
      </c>
      <c r="T4196">
        <v>3</v>
      </c>
      <c r="U4196">
        <v>9.1</v>
      </c>
      <c r="V4196">
        <v>1340</v>
      </c>
      <c r="W4196">
        <v>0.2</v>
      </c>
      <c r="X4196">
        <v>18.2</v>
      </c>
      <c r="Y4196">
        <v>47</v>
      </c>
      <c r="Z4196">
        <v>63</v>
      </c>
      <c r="AA4196">
        <v>14826</v>
      </c>
      <c r="AB4196">
        <v>0</v>
      </c>
    </row>
    <row r="4197" spans="1:28" x14ac:dyDescent="0.35">
      <c r="A4197">
        <v>2014</v>
      </c>
      <c r="B4197" t="s">
        <v>50</v>
      </c>
      <c r="C4197" t="s">
        <v>66</v>
      </c>
      <c r="D4197">
        <v>14003</v>
      </c>
      <c r="E4197">
        <v>55926</v>
      </c>
      <c r="F4197">
        <v>2148288</v>
      </c>
      <c r="G4197">
        <v>2139791</v>
      </c>
      <c r="H4197">
        <v>1831</v>
      </c>
      <c r="I4197">
        <v>3.3</v>
      </c>
      <c r="J4197">
        <v>910</v>
      </c>
      <c r="K4197">
        <v>1.6</v>
      </c>
      <c r="L4197">
        <v>190489</v>
      </c>
      <c r="M4197">
        <v>36451</v>
      </c>
      <c r="N4197">
        <v>154038</v>
      </c>
      <c r="O4197">
        <v>1.7</v>
      </c>
      <c r="P4197">
        <v>8.9</v>
      </c>
      <c r="Q4197">
        <v>173495</v>
      </c>
      <c r="R4197">
        <v>46327</v>
      </c>
      <c r="S4197">
        <v>127168</v>
      </c>
      <c r="T4197">
        <v>2.2000000000000002</v>
      </c>
      <c r="U4197">
        <v>8.1</v>
      </c>
      <c r="V4197">
        <v>16994</v>
      </c>
      <c r="W4197">
        <v>0.8</v>
      </c>
      <c r="X4197">
        <v>16.2</v>
      </c>
      <c r="Y4197">
        <v>83</v>
      </c>
      <c r="Z4197">
        <v>145</v>
      </c>
      <c r="AA4197">
        <v>23245</v>
      </c>
      <c r="AB4197">
        <v>0</v>
      </c>
    </row>
    <row r="4198" spans="1:28" x14ac:dyDescent="0.35">
      <c r="A4198">
        <v>2014</v>
      </c>
      <c r="B4198" t="s">
        <v>50</v>
      </c>
      <c r="C4198" t="s">
        <v>45</v>
      </c>
      <c r="D4198">
        <v>19429</v>
      </c>
      <c r="E4198">
        <v>74319</v>
      </c>
      <c r="F4198">
        <v>2994730</v>
      </c>
      <c r="G4198">
        <v>2978244</v>
      </c>
      <c r="H4198">
        <v>1913</v>
      </c>
      <c r="I4198">
        <v>2.6</v>
      </c>
      <c r="J4198">
        <v>1089</v>
      </c>
      <c r="K4198">
        <v>1.5</v>
      </c>
      <c r="L4198">
        <v>244649</v>
      </c>
      <c r="M4198">
        <v>44658</v>
      </c>
      <c r="N4198">
        <v>199991</v>
      </c>
      <c r="O4198">
        <v>1.5</v>
      </c>
      <c r="P4198">
        <v>8.1999999999999993</v>
      </c>
      <c r="Q4198">
        <v>211677</v>
      </c>
      <c r="R4198">
        <v>62356</v>
      </c>
      <c r="S4198">
        <v>149321</v>
      </c>
      <c r="T4198">
        <v>2.1</v>
      </c>
      <c r="U4198">
        <v>7.1</v>
      </c>
      <c r="V4198">
        <v>32972</v>
      </c>
      <c r="W4198">
        <v>1.1000000000000001</v>
      </c>
      <c r="X4198">
        <v>14.2</v>
      </c>
      <c r="Y4198">
        <v>112</v>
      </c>
      <c r="Z4198">
        <v>205</v>
      </c>
      <c r="AA4198">
        <v>32252</v>
      </c>
      <c r="AB4198">
        <v>0</v>
      </c>
    </row>
    <row r="4199" spans="1:28" x14ac:dyDescent="0.35">
      <c r="A4199">
        <v>2014</v>
      </c>
      <c r="B4199" t="s">
        <v>51</v>
      </c>
      <c r="C4199" t="s">
        <v>44</v>
      </c>
      <c r="D4199">
        <v>116</v>
      </c>
      <c r="E4199">
        <v>559</v>
      </c>
      <c r="F4199">
        <v>75754</v>
      </c>
      <c r="G4199">
        <v>37877</v>
      </c>
      <c r="H4199">
        <v>559</v>
      </c>
      <c r="I4199">
        <v>200</v>
      </c>
      <c r="J4199">
        <v>0</v>
      </c>
      <c r="K4199">
        <v>0</v>
      </c>
      <c r="L4199">
        <v>75754</v>
      </c>
      <c r="M4199">
        <v>75754</v>
      </c>
      <c r="N4199">
        <v>0</v>
      </c>
      <c r="O4199">
        <v>200</v>
      </c>
      <c r="P4199">
        <v>200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75754</v>
      </c>
      <c r="W4199">
        <v>200</v>
      </c>
      <c r="X4199">
        <v>0</v>
      </c>
      <c r="AB4199">
        <v>0</v>
      </c>
    </row>
    <row r="4200" spans="1:28" x14ac:dyDescent="0.35">
      <c r="A4200">
        <v>2014</v>
      </c>
      <c r="B4200" t="s">
        <v>51</v>
      </c>
      <c r="C4200" t="s">
        <v>57</v>
      </c>
      <c r="D4200">
        <v>227</v>
      </c>
      <c r="E4200">
        <v>842</v>
      </c>
      <c r="F4200">
        <v>79827</v>
      </c>
      <c r="G4200">
        <v>72921</v>
      </c>
      <c r="H4200">
        <v>118</v>
      </c>
      <c r="I4200">
        <v>14.9</v>
      </c>
      <c r="J4200">
        <v>18</v>
      </c>
      <c r="K4200">
        <v>2.2999999999999998</v>
      </c>
      <c r="L4200">
        <v>25300</v>
      </c>
      <c r="M4200">
        <v>1888</v>
      </c>
      <c r="N4200">
        <v>23412</v>
      </c>
      <c r="O4200">
        <v>2.6</v>
      </c>
      <c r="P4200">
        <v>34.700000000000003</v>
      </c>
      <c r="Q4200">
        <v>11487</v>
      </c>
      <c r="R4200">
        <v>1321</v>
      </c>
      <c r="S4200">
        <v>10166</v>
      </c>
      <c r="T4200">
        <v>1.8</v>
      </c>
      <c r="U4200">
        <v>15.8</v>
      </c>
      <c r="V4200">
        <v>13813</v>
      </c>
      <c r="W4200">
        <v>18.899999999999999</v>
      </c>
      <c r="X4200">
        <v>31.6</v>
      </c>
      <c r="Y4200">
        <v>1</v>
      </c>
      <c r="Z4200">
        <v>1</v>
      </c>
      <c r="AB4200">
        <v>1</v>
      </c>
    </row>
    <row r="4201" spans="1:28" x14ac:dyDescent="0.35">
      <c r="A4201">
        <v>2014</v>
      </c>
      <c r="B4201" t="s">
        <v>51</v>
      </c>
      <c r="C4201" t="s">
        <v>58</v>
      </c>
      <c r="D4201">
        <v>231</v>
      </c>
      <c r="E4201">
        <v>562</v>
      </c>
      <c r="F4201">
        <v>79737</v>
      </c>
      <c r="G4201">
        <v>79330</v>
      </c>
      <c r="H4201">
        <v>9</v>
      </c>
      <c r="I4201">
        <v>1.6</v>
      </c>
      <c r="J4201">
        <v>21</v>
      </c>
      <c r="K4201">
        <v>3.7</v>
      </c>
      <c r="L4201">
        <v>16673</v>
      </c>
      <c r="M4201">
        <v>381</v>
      </c>
      <c r="N4201">
        <v>16292</v>
      </c>
      <c r="O4201">
        <v>0.5</v>
      </c>
      <c r="P4201">
        <v>21</v>
      </c>
      <c r="Q4201">
        <v>15858</v>
      </c>
      <c r="R4201">
        <v>8278</v>
      </c>
      <c r="S4201">
        <v>7580</v>
      </c>
      <c r="T4201">
        <v>10.4</v>
      </c>
      <c r="U4201">
        <v>20</v>
      </c>
      <c r="V4201">
        <v>815</v>
      </c>
      <c r="W4201">
        <v>1</v>
      </c>
      <c r="X4201">
        <v>40</v>
      </c>
      <c r="Y4201">
        <v>7</v>
      </c>
      <c r="Z4201">
        <v>7</v>
      </c>
      <c r="AB4201">
        <v>1</v>
      </c>
    </row>
    <row r="4202" spans="1:28" x14ac:dyDescent="0.35">
      <c r="A4202">
        <v>2014</v>
      </c>
      <c r="B4202" t="s">
        <v>51</v>
      </c>
      <c r="C4202" t="s">
        <v>59</v>
      </c>
      <c r="D4202">
        <v>284</v>
      </c>
      <c r="E4202">
        <v>1246</v>
      </c>
      <c r="F4202">
        <v>96682</v>
      </c>
      <c r="G4202">
        <v>94834</v>
      </c>
      <c r="H4202">
        <v>111</v>
      </c>
      <c r="I4202">
        <v>9.1999999999999993</v>
      </c>
      <c r="J4202">
        <v>26</v>
      </c>
      <c r="K4202">
        <v>2.2000000000000002</v>
      </c>
      <c r="L4202">
        <v>21742</v>
      </c>
      <c r="M4202">
        <v>4088</v>
      </c>
      <c r="N4202">
        <v>17654</v>
      </c>
      <c r="O4202">
        <v>4.3</v>
      </c>
      <c r="P4202">
        <v>22.9</v>
      </c>
      <c r="Q4202">
        <v>18045</v>
      </c>
      <c r="R4202">
        <v>7949</v>
      </c>
      <c r="S4202">
        <v>10096</v>
      </c>
      <c r="T4202">
        <v>8.4</v>
      </c>
      <c r="U4202">
        <v>19</v>
      </c>
      <c r="V4202">
        <v>3697</v>
      </c>
      <c r="W4202">
        <v>3.9</v>
      </c>
      <c r="X4202">
        <v>38</v>
      </c>
      <c r="Y4202">
        <v>10</v>
      </c>
      <c r="Z4202">
        <v>13</v>
      </c>
      <c r="AA4202">
        <v>6829</v>
      </c>
      <c r="AB4202">
        <v>0</v>
      </c>
    </row>
    <row r="4203" spans="1:28" x14ac:dyDescent="0.35">
      <c r="A4203">
        <v>2014</v>
      </c>
      <c r="B4203" t="s">
        <v>51</v>
      </c>
      <c r="C4203" t="s">
        <v>60</v>
      </c>
      <c r="D4203">
        <v>312</v>
      </c>
      <c r="E4203">
        <v>1758</v>
      </c>
      <c r="F4203">
        <v>107398</v>
      </c>
      <c r="G4203">
        <v>105567</v>
      </c>
      <c r="H4203">
        <v>124</v>
      </c>
      <c r="I4203">
        <v>7.2</v>
      </c>
      <c r="J4203">
        <v>32</v>
      </c>
      <c r="K4203">
        <v>1.9</v>
      </c>
      <c r="L4203">
        <v>18232</v>
      </c>
      <c r="M4203">
        <v>2207</v>
      </c>
      <c r="N4203">
        <v>16025</v>
      </c>
      <c r="O4203">
        <v>2.1</v>
      </c>
      <c r="P4203">
        <v>17.3</v>
      </c>
      <c r="Q4203">
        <v>14569</v>
      </c>
      <c r="R4203">
        <v>5655</v>
      </c>
      <c r="S4203">
        <v>8914</v>
      </c>
      <c r="T4203">
        <v>5.4</v>
      </c>
      <c r="U4203">
        <v>13.8</v>
      </c>
      <c r="V4203">
        <v>3663</v>
      </c>
      <c r="W4203">
        <v>3.5</v>
      </c>
      <c r="X4203">
        <v>27.6</v>
      </c>
      <c r="Y4203">
        <v>5</v>
      </c>
      <c r="Z4203">
        <v>5</v>
      </c>
      <c r="AA4203">
        <v>3792</v>
      </c>
      <c r="AB4203">
        <v>0</v>
      </c>
    </row>
    <row r="4204" spans="1:28" x14ac:dyDescent="0.35">
      <c r="A4204">
        <v>2014</v>
      </c>
      <c r="B4204" t="s">
        <v>51</v>
      </c>
      <c r="C4204" t="s">
        <v>61</v>
      </c>
      <c r="D4204">
        <v>284</v>
      </c>
      <c r="E4204">
        <v>958</v>
      </c>
      <c r="F4204">
        <v>96054</v>
      </c>
      <c r="G4204">
        <v>91829</v>
      </c>
      <c r="H4204">
        <v>54</v>
      </c>
      <c r="I4204">
        <v>5.8</v>
      </c>
      <c r="J4204">
        <v>16</v>
      </c>
      <c r="K4204">
        <v>1.7</v>
      </c>
      <c r="L4204">
        <v>17717</v>
      </c>
      <c r="M4204">
        <v>3650</v>
      </c>
      <c r="N4204">
        <v>14067</v>
      </c>
      <c r="O4204">
        <v>4</v>
      </c>
      <c r="P4204">
        <v>19.3</v>
      </c>
      <c r="Q4204">
        <v>9266</v>
      </c>
      <c r="R4204">
        <v>3230</v>
      </c>
      <c r="S4204">
        <v>6036</v>
      </c>
      <c r="T4204">
        <v>3.5</v>
      </c>
      <c r="U4204">
        <v>10.1</v>
      </c>
      <c r="V4204">
        <v>8451</v>
      </c>
      <c r="W4204">
        <v>9.1999999999999993</v>
      </c>
      <c r="X4204">
        <v>20.2</v>
      </c>
      <c r="Y4204">
        <v>3</v>
      </c>
      <c r="Z4204">
        <v>3</v>
      </c>
      <c r="AA4204">
        <v>2091</v>
      </c>
      <c r="AB4204">
        <v>0</v>
      </c>
    </row>
    <row r="4205" spans="1:28" x14ac:dyDescent="0.35">
      <c r="A4205">
        <v>2014</v>
      </c>
      <c r="B4205" t="s">
        <v>51</v>
      </c>
      <c r="C4205" t="s">
        <v>62</v>
      </c>
      <c r="D4205">
        <v>1712</v>
      </c>
      <c r="E4205">
        <v>9210</v>
      </c>
      <c r="F4205">
        <v>571603</v>
      </c>
      <c r="G4205">
        <v>564049</v>
      </c>
      <c r="H4205">
        <v>759</v>
      </c>
      <c r="I4205">
        <v>8.5</v>
      </c>
      <c r="J4205">
        <v>164</v>
      </c>
      <c r="K4205">
        <v>1.8</v>
      </c>
      <c r="L4205">
        <v>82690</v>
      </c>
      <c r="M4205">
        <v>13497</v>
      </c>
      <c r="N4205">
        <v>69193</v>
      </c>
      <c r="O4205">
        <v>2.4</v>
      </c>
      <c r="P4205">
        <v>14.7</v>
      </c>
      <c r="Q4205">
        <v>67582</v>
      </c>
      <c r="R4205">
        <v>19000</v>
      </c>
      <c r="S4205">
        <v>48582</v>
      </c>
      <c r="T4205">
        <v>3.4</v>
      </c>
      <c r="U4205">
        <v>12</v>
      </c>
      <c r="V4205">
        <v>15108</v>
      </c>
      <c r="W4205">
        <v>2.7</v>
      </c>
      <c r="X4205">
        <v>24</v>
      </c>
      <c r="Y4205">
        <v>18</v>
      </c>
      <c r="Z4205">
        <v>18</v>
      </c>
      <c r="AA4205">
        <v>12027</v>
      </c>
      <c r="AB4205">
        <v>0</v>
      </c>
    </row>
    <row r="4206" spans="1:28" x14ac:dyDescent="0.35">
      <c r="A4206">
        <v>2014</v>
      </c>
      <c r="B4206" t="s">
        <v>51</v>
      </c>
      <c r="C4206" t="s">
        <v>63</v>
      </c>
      <c r="D4206">
        <v>1715</v>
      </c>
      <c r="E4206">
        <v>8221</v>
      </c>
      <c r="F4206">
        <v>582539</v>
      </c>
      <c r="G4206">
        <v>573452</v>
      </c>
      <c r="H4206">
        <v>626</v>
      </c>
      <c r="I4206">
        <v>7.8</v>
      </c>
      <c r="J4206">
        <v>199</v>
      </c>
      <c r="K4206">
        <v>2.5</v>
      </c>
      <c r="L4206">
        <v>72568</v>
      </c>
      <c r="M4206">
        <v>16171</v>
      </c>
      <c r="N4206">
        <v>56397</v>
      </c>
      <c r="O4206">
        <v>2.8</v>
      </c>
      <c r="P4206">
        <v>12.7</v>
      </c>
      <c r="Q4206">
        <v>54393</v>
      </c>
      <c r="R4206">
        <v>14519</v>
      </c>
      <c r="S4206">
        <v>39874</v>
      </c>
      <c r="T4206">
        <v>2.5</v>
      </c>
      <c r="U4206">
        <v>9.5</v>
      </c>
      <c r="V4206">
        <v>18175</v>
      </c>
      <c r="W4206">
        <v>3.2</v>
      </c>
      <c r="X4206">
        <v>19</v>
      </c>
      <c r="Y4206">
        <v>14</v>
      </c>
      <c r="Z4206">
        <v>22</v>
      </c>
      <c r="AA4206">
        <v>8855</v>
      </c>
      <c r="AB4206">
        <v>0</v>
      </c>
    </row>
    <row r="4207" spans="1:28" x14ac:dyDescent="0.35">
      <c r="A4207">
        <v>2014</v>
      </c>
      <c r="B4207" t="s">
        <v>51</v>
      </c>
      <c r="C4207" t="s">
        <v>64</v>
      </c>
      <c r="D4207">
        <v>1547</v>
      </c>
      <c r="E4207">
        <v>10204</v>
      </c>
      <c r="F4207">
        <v>523463</v>
      </c>
      <c r="G4207">
        <v>514834</v>
      </c>
      <c r="H4207">
        <v>489</v>
      </c>
      <c r="I4207">
        <v>4.8</v>
      </c>
      <c r="J4207">
        <v>255</v>
      </c>
      <c r="K4207">
        <v>2.5</v>
      </c>
      <c r="L4207">
        <v>61679</v>
      </c>
      <c r="M4207">
        <v>12961</v>
      </c>
      <c r="N4207">
        <v>48718</v>
      </c>
      <c r="O4207">
        <v>2.5</v>
      </c>
      <c r="P4207">
        <v>12</v>
      </c>
      <c r="Q4207">
        <v>44421</v>
      </c>
      <c r="R4207">
        <v>10443</v>
      </c>
      <c r="S4207">
        <v>33978</v>
      </c>
      <c r="T4207">
        <v>2</v>
      </c>
      <c r="U4207">
        <v>8.6</v>
      </c>
      <c r="V4207">
        <v>17258</v>
      </c>
      <c r="W4207">
        <v>3.4</v>
      </c>
      <c r="X4207">
        <v>17.2</v>
      </c>
      <c r="Y4207">
        <v>7</v>
      </c>
      <c r="Z4207">
        <v>8</v>
      </c>
      <c r="AB4207">
        <v>1</v>
      </c>
    </row>
    <row r="4208" spans="1:28" x14ac:dyDescent="0.35">
      <c r="A4208">
        <v>2014</v>
      </c>
      <c r="B4208" t="s">
        <v>51</v>
      </c>
      <c r="C4208" t="s">
        <v>65</v>
      </c>
      <c r="D4208">
        <v>1315</v>
      </c>
      <c r="E4208">
        <v>9115</v>
      </c>
      <c r="F4208">
        <v>443703</v>
      </c>
      <c r="G4208">
        <v>439650</v>
      </c>
      <c r="H4208">
        <v>365</v>
      </c>
      <c r="I4208">
        <v>4.0999999999999996</v>
      </c>
      <c r="J4208">
        <v>121</v>
      </c>
      <c r="K4208">
        <v>1.3</v>
      </c>
      <c r="L4208">
        <v>48358</v>
      </c>
      <c r="M4208">
        <v>8049</v>
      </c>
      <c r="N4208">
        <v>40309</v>
      </c>
      <c r="O4208">
        <v>1.8</v>
      </c>
      <c r="P4208">
        <v>11</v>
      </c>
      <c r="Q4208">
        <v>40252</v>
      </c>
      <c r="R4208">
        <v>11240</v>
      </c>
      <c r="S4208">
        <v>29012</v>
      </c>
      <c r="T4208">
        <v>2.6</v>
      </c>
      <c r="U4208">
        <v>9.1999999999999993</v>
      </c>
      <c r="V4208">
        <v>8106</v>
      </c>
      <c r="W4208">
        <v>1.8</v>
      </c>
      <c r="X4208">
        <v>18.399999999999999</v>
      </c>
      <c r="Y4208">
        <v>5</v>
      </c>
      <c r="Z4208">
        <v>5</v>
      </c>
      <c r="AA4208">
        <v>3341</v>
      </c>
      <c r="AB4208">
        <v>0</v>
      </c>
    </row>
    <row r="4209" spans="1:28" x14ac:dyDescent="0.35">
      <c r="A4209">
        <v>2014</v>
      </c>
      <c r="B4209" t="s">
        <v>51</v>
      </c>
      <c r="C4209" t="s">
        <v>66</v>
      </c>
      <c r="D4209">
        <v>4789</v>
      </c>
      <c r="E4209">
        <v>39636</v>
      </c>
      <c r="F4209">
        <v>1640336</v>
      </c>
      <c r="G4209">
        <v>1621519</v>
      </c>
      <c r="H4209">
        <v>1432</v>
      </c>
      <c r="I4209">
        <v>3.7</v>
      </c>
      <c r="J4209">
        <v>411</v>
      </c>
      <c r="K4209">
        <v>1.1000000000000001</v>
      </c>
      <c r="L4209">
        <v>158312</v>
      </c>
      <c r="M4209">
        <v>24892</v>
      </c>
      <c r="N4209">
        <v>133420</v>
      </c>
      <c r="O4209">
        <v>1.5</v>
      </c>
      <c r="P4209">
        <v>9.8000000000000007</v>
      </c>
      <c r="Q4209">
        <v>120678</v>
      </c>
      <c r="R4209">
        <v>21408</v>
      </c>
      <c r="S4209">
        <v>99270</v>
      </c>
      <c r="T4209">
        <v>1.3</v>
      </c>
      <c r="U4209">
        <v>7.4</v>
      </c>
      <c r="V4209">
        <v>37634</v>
      </c>
      <c r="W4209">
        <v>2.4</v>
      </c>
      <c r="X4209">
        <v>14.8</v>
      </c>
      <c r="Y4209">
        <v>14</v>
      </c>
      <c r="Z4209">
        <v>14</v>
      </c>
      <c r="AA4209">
        <v>9123</v>
      </c>
      <c r="AB4209">
        <v>0</v>
      </c>
    </row>
    <row r="4210" spans="1:28" x14ac:dyDescent="0.35">
      <c r="A4210">
        <v>2014</v>
      </c>
      <c r="B4210" t="s">
        <v>51</v>
      </c>
      <c r="C4210" t="s">
        <v>45</v>
      </c>
      <c r="D4210">
        <v>7054</v>
      </c>
      <c r="E4210">
        <v>56274</v>
      </c>
      <c r="F4210">
        <v>2429467</v>
      </c>
      <c r="G4210">
        <v>2401060</v>
      </c>
      <c r="H4210">
        <v>1676</v>
      </c>
      <c r="I4210">
        <v>3</v>
      </c>
      <c r="J4210">
        <v>660</v>
      </c>
      <c r="K4210">
        <v>1.2</v>
      </c>
      <c r="L4210">
        <v>217891</v>
      </c>
      <c r="M4210">
        <v>40190</v>
      </c>
      <c r="N4210">
        <v>177701</v>
      </c>
      <c r="O4210">
        <v>1.7</v>
      </c>
      <c r="P4210">
        <v>9.1</v>
      </c>
      <c r="Q4210">
        <v>161076</v>
      </c>
      <c r="R4210">
        <v>29404</v>
      </c>
      <c r="S4210">
        <v>131672</v>
      </c>
      <c r="T4210">
        <v>1.2</v>
      </c>
      <c r="U4210">
        <v>6.7</v>
      </c>
      <c r="V4210">
        <v>56815</v>
      </c>
      <c r="W4210">
        <v>2.4</v>
      </c>
      <c r="X4210">
        <v>13.4</v>
      </c>
      <c r="Y4210">
        <v>15</v>
      </c>
      <c r="Z4210">
        <v>23</v>
      </c>
      <c r="AA4210">
        <v>10088</v>
      </c>
      <c r="AB4210">
        <v>0</v>
      </c>
    </row>
    <row r="4211" spans="1:28" x14ac:dyDescent="0.35">
      <c r="A4211">
        <v>2014</v>
      </c>
      <c r="B4211" t="s">
        <v>52</v>
      </c>
      <c r="C4211" t="s">
        <v>44</v>
      </c>
      <c r="D4211">
        <v>51</v>
      </c>
      <c r="E4211">
        <v>408</v>
      </c>
      <c r="F4211">
        <v>66664</v>
      </c>
      <c r="G4211">
        <v>33332</v>
      </c>
      <c r="H4211">
        <v>408</v>
      </c>
      <c r="I4211">
        <v>200</v>
      </c>
      <c r="J4211">
        <v>0</v>
      </c>
      <c r="K4211">
        <v>0</v>
      </c>
      <c r="L4211">
        <v>66664</v>
      </c>
      <c r="M4211">
        <v>66664</v>
      </c>
      <c r="N4211">
        <v>0</v>
      </c>
      <c r="O4211">
        <v>200</v>
      </c>
      <c r="P4211">
        <v>200</v>
      </c>
      <c r="Q4211">
        <v>0</v>
      </c>
      <c r="R4211">
        <v>0</v>
      </c>
      <c r="S4211">
        <v>0</v>
      </c>
      <c r="T4211">
        <v>0</v>
      </c>
      <c r="U4211">
        <v>0</v>
      </c>
      <c r="V4211">
        <v>66664</v>
      </c>
      <c r="W4211">
        <v>200</v>
      </c>
      <c r="X4211">
        <v>0</v>
      </c>
      <c r="AB4211">
        <v>0</v>
      </c>
    </row>
    <row r="4212" spans="1:28" x14ac:dyDescent="0.35">
      <c r="A4212">
        <v>2014</v>
      </c>
      <c r="B4212" t="s">
        <v>52</v>
      </c>
      <c r="C4212" t="s">
        <v>57</v>
      </c>
      <c r="D4212">
        <v>78</v>
      </c>
      <c r="E4212">
        <v>196</v>
      </c>
      <c r="F4212">
        <v>53953</v>
      </c>
      <c r="G4212">
        <v>47815</v>
      </c>
      <c r="H4212">
        <v>57</v>
      </c>
      <c r="I4212">
        <v>33.6</v>
      </c>
      <c r="J4212">
        <v>4</v>
      </c>
      <c r="K4212">
        <v>2.4</v>
      </c>
      <c r="L4212">
        <v>19308</v>
      </c>
      <c r="P4212">
        <v>40.4</v>
      </c>
      <c r="Q4212">
        <v>7032</v>
      </c>
      <c r="R4212">
        <v>51</v>
      </c>
      <c r="S4212">
        <v>6981</v>
      </c>
      <c r="T4212">
        <v>0.1</v>
      </c>
      <c r="U4212">
        <v>14.7</v>
      </c>
      <c r="V4212">
        <v>12276</v>
      </c>
      <c r="W4212">
        <v>25.7</v>
      </c>
      <c r="X4212">
        <v>29.4</v>
      </c>
      <c r="AB4212">
        <v>1</v>
      </c>
    </row>
    <row r="4213" spans="1:28" x14ac:dyDescent="0.35">
      <c r="A4213">
        <v>2014</v>
      </c>
      <c r="B4213" t="s">
        <v>52</v>
      </c>
      <c r="C4213" t="s">
        <v>58</v>
      </c>
      <c r="D4213">
        <v>81</v>
      </c>
      <c r="E4213">
        <v>268</v>
      </c>
      <c r="F4213">
        <v>51855</v>
      </c>
      <c r="G4213">
        <v>51958</v>
      </c>
      <c r="H4213">
        <v>20</v>
      </c>
      <c r="I4213">
        <v>7.5</v>
      </c>
      <c r="J4213">
        <v>16</v>
      </c>
      <c r="K4213">
        <v>6</v>
      </c>
      <c r="L4213">
        <v>14517</v>
      </c>
      <c r="M4213">
        <v>897</v>
      </c>
      <c r="N4213">
        <v>13620</v>
      </c>
      <c r="O4213">
        <v>1.7</v>
      </c>
      <c r="P4213">
        <v>27.9</v>
      </c>
      <c r="Q4213">
        <v>14723</v>
      </c>
      <c r="R4213">
        <v>10152</v>
      </c>
      <c r="S4213">
        <v>4571</v>
      </c>
      <c r="T4213">
        <v>19.5</v>
      </c>
      <c r="U4213">
        <v>28.3</v>
      </c>
      <c r="V4213">
        <v>-206</v>
      </c>
      <c r="W4213">
        <v>-0.4</v>
      </c>
      <c r="X4213">
        <v>55.8</v>
      </c>
      <c r="Y4213">
        <v>6</v>
      </c>
      <c r="Z4213">
        <v>6</v>
      </c>
      <c r="AA4213">
        <v>8305</v>
      </c>
      <c r="AB4213">
        <v>0</v>
      </c>
    </row>
    <row r="4214" spans="1:28" x14ac:dyDescent="0.35">
      <c r="A4214">
        <v>2014</v>
      </c>
      <c r="B4214" t="s">
        <v>52</v>
      </c>
      <c r="C4214" t="s">
        <v>59</v>
      </c>
      <c r="D4214">
        <v>125</v>
      </c>
      <c r="E4214">
        <v>760</v>
      </c>
      <c r="F4214">
        <v>78501</v>
      </c>
      <c r="G4214">
        <v>73928</v>
      </c>
      <c r="H4214">
        <v>89</v>
      </c>
      <c r="I4214">
        <v>12.3</v>
      </c>
      <c r="J4214">
        <v>21</v>
      </c>
      <c r="K4214">
        <v>2.9</v>
      </c>
      <c r="L4214">
        <v>20251</v>
      </c>
      <c r="M4214">
        <v>3153</v>
      </c>
      <c r="N4214">
        <v>17098</v>
      </c>
      <c r="O4214">
        <v>4.3</v>
      </c>
      <c r="P4214">
        <v>27.4</v>
      </c>
      <c r="Q4214">
        <v>11104</v>
      </c>
      <c r="R4214">
        <v>5660</v>
      </c>
      <c r="S4214">
        <v>5444</v>
      </c>
      <c r="T4214">
        <v>7.7</v>
      </c>
      <c r="U4214">
        <v>15</v>
      </c>
      <c r="V4214">
        <v>9147</v>
      </c>
      <c r="W4214">
        <v>12.4</v>
      </c>
      <c r="X4214">
        <v>30</v>
      </c>
      <c r="Y4214">
        <v>2</v>
      </c>
      <c r="Z4214">
        <v>2</v>
      </c>
      <c r="AB4214">
        <v>1</v>
      </c>
    </row>
    <row r="4215" spans="1:28" x14ac:dyDescent="0.35">
      <c r="A4215">
        <v>2014</v>
      </c>
      <c r="B4215" t="s">
        <v>52</v>
      </c>
      <c r="C4215" t="s">
        <v>60</v>
      </c>
      <c r="D4215">
        <v>149</v>
      </c>
      <c r="E4215">
        <v>1322</v>
      </c>
      <c r="F4215">
        <v>94619</v>
      </c>
      <c r="G4215">
        <v>93453</v>
      </c>
      <c r="H4215">
        <v>159</v>
      </c>
      <c r="I4215">
        <v>12.7</v>
      </c>
      <c r="J4215">
        <v>24</v>
      </c>
      <c r="K4215">
        <v>1.9</v>
      </c>
      <c r="L4215">
        <v>19031</v>
      </c>
      <c r="M4215">
        <v>4981</v>
      </c>
      <c r="N4215">
        <v>14050</v>
      </c>
      <c r="O4215">
        <v>5.3</v>
      </c>
      <c r="P4215">
        <v>20.399999999999999</v>
      </c>
      <c r="Q4215">
        <v>16699</v>
      </c>
      <c r="R4215">
        <v>7021</v>
      </c>
      <c r="S4215">
        <v>9678</v>
      </c>
      <c r="T4215">
        <v>7.5</v>
      </c>
      <c r="U4215">
        <v>17.899999999999999</v>
      </c>
      <c r="V4215">
        <v>2332</v>
      </c>
      <c r="W4215">
        <v>2.5</v>
      </c>
      <c r="X4215">
        <v>35.799999999999997</v>
      </c>
      <c r="Y4215">
        <v>4</v>
      </c>
      <c r="Z4215">
        <v>4</v>
      </c>
      <c r="AA4215">
        <v>6233</v>
      </c>
      <c r="AB4215">
        <v>0</v>
      </c>
    </row>
    <row r="4216" spans="1:28" x14ac:dyDescent="0.35">
      <c r="A4216">
        <v>2014</v>
      </c>
      <c r="B4216" t="s">
        <v>52</v>
      </c>
      <c r="C4216" t="s">
        <v>61</v>
      </c>
      <c r="D4216">
        <v>112</v>
      </c>
      <c r="E4216">
        <v>774</v>
      </c>
      <c r="F4216">
        <v>71467</v>
      </c>
      <c r="G4216">
        <v>71010</v>
      </c>
      <c r="H4216">
        <v>56</v>
      </c>
      <c r="I4216">
        <v>7.4</v>
      </c>
      <c r="J4216">
        <v>18</v>
      </c>
      <c r="K4216">
        <v>2.4</v>
      </c>
      <c r="L4216">
        <v>12821</v>
      </c>
      <c r="P4216">
        <v>18.100000000000001</v>
      </c>
      <c r="Q4216">
        <v>11907</v>
      </c>
      <c r="R4216">
        <v>5891</v>
      </c>
      <c r="S4216">
        <v>6016</v>
      </c>
      <c r="T4216">
        <v>8.3000000000000007</v>
      </c>
      <c r="U4216">
        <v>16.8</v>
      </c>
      <c r="V4216">
        <v>914</v>
      </c>
      <c r="W4216">
        <v>1.3</v>
      </c>
      <c r="X4216">
        <v>33.6</v>
      </c>
      <c r="Y4216">
        <v>4</v>
      </c>
      <c r="Z4216">
        <v>4</v>
      </c>
      <c r="AA4216">
        <v>5068</v>
      </c>
      <c r="AB4216">
        <v>1</v>
      </c>
    </row>
    <row r="4217" spans="1:28" x14ac:dyDescent="0.35">
      <c r="A4217">
        <v>2014</v>
      </c>
      <c r="B4217" t="s">
        <v>52</v>
      </c>
      <c r="C4217" t="s">
        <v>62</v>
      </c>
      <c r="D4217">
        <v>725</v>
      </c>
      <c r="E4217">
        <v>6608</v>
      </c>
      <c r="F4217">
        <v>472587</v>
      </c>
      <c r="G4217">
        <v>450857</v>
      </c>
      <c r="H4217">
        <v>781</v>
      </c>
      <c r="I4217">
        <v>12.4</v>
      </c>
      <c r="J4217">
        <v>131</v>
      </c>
      <c r="K4217">
        <v>2.1</v>
      </c>
      <c r="L4217">
        <v>89065</v>
      </c>
      <c r="M4217">
        <v>16069</v>
      </c>
      <c r="N4217">
        <v>72996</v>
      </c>
      <c r="O4217">
        <v>3.6</v>
      </c>
      <c r="P4217">
        <v>19.8</v>
      </c>
      <c r="Q4217">
        <v>45604</v>
      </c>
      <c r="R4217">
        <v>4312</v>
      </c>
      <c r="S4217">
        <v>41292</v>
      </c>
      <c r="T4217">
        <v>1</v>
      </c>
      <c r="U4217">
        <v>10.1</v>
      </c>
      <c r="V4217">
        <v>43461</v>
      </c>
      <c r="W4217">
        <v>9.6999999999999993</v>
      </c>
      <c r="X4217">
        <v>20.2</v>
      </c>
      <c r="Y4217">
        <v>1</v>
      </c>
      <c r="Z4217">
        <v>1</v>
      </c>
      <c r="AB4217">
        <v>1</v>
      </c>
    </row>
    <row r="4218" spans="1:28" x14ac:dyDescent="0.35">
      <c r="A4218">
        <v>2014</v>
      </c>
      <c r="B4218" t="s">
        <v>52</v>
      </c>
      <c r="C4218" t="s">
        <v>63</v>
      </c>
      <c r="D4218">
        <v>762</v>
      </c>
      <c r="E4218">
        <v>8006</v>
      </c>
      <c r="F4218">
        <v>509869</v>
      </c>
      <c r="G4218">
        <v>499476</v>
      </c>
      <c r="H4218">
        <v>722</v>
      </c>
      <c r="I4218">
        <v>9.3000000000000007</v>
      </c>
      <c r="J4218">
        <v>198</v>
      </c>
      <c r="K4218">
        <v>2.6</v>
      </c>
      <c r="L4218">
        <v>71944</v>
      </c>
      <c r="M4218">
        <v>15690</v>
      </c>
      <c r="N4218">
        <v>56254</v>
      </c>
      <c r="O4218">
        <v>3.1</v>
      </c>
      <c r="P4218">
        <v>14.4</v>
      </c>
      <c r="Q4218">
        <v>51158</v>
      </c>
      <c r="R4218">
        <v>9656</v>
      </c>
      <c r="S4218">
        <v>41502</v>
      </c>
      <c r="T4218">
        <v>1.9</v>
      </c>
      <c r="U4218">
        <v>10.199999999999999</v>
      </c>
      <c r="V4218">
        <v>20786</v>
      </c>
      <c r="W4218">
        <v>4.2</v>
      </c>
      <c r="X4218">
        <v>20.399999999999999</v>
      </c>
      <c r="Y4218">
        <v>3</v>
      </c>
      <c r="Z4218">
        <v>3</v>
      </c>
      <c r="AB4218">
        <v>1</v>
      </c>
    </row>
    <row r="4219" spans="1:28" x14ac:dyDescent="0.35">
      <c r="A4219">
        <v>2014</v>
      </c>
      <c r="B4219" t="s">
        <v>52</v>
      </c>
      <c r="C4219" t="s">
        <v>64</v>
      </c>
      <c r="D4219">
        <v>701</v>
      </c>
      <c r="E4219">
        <v>8721</v>
      </c>
      <c r="F4219">
        <v>462136</v>
      </c>
      <c r="G4219">
        <v>453990</v>
      </c>
      <c r="H4219">
        <v>801</v>
      </c>
      <c r="I4219">
        <v>9.5</v>
      </c>
      <c r="J4219">
        <v>221</v>
      </c>
      <c r="K4219">
        <v>2.6</v>
      </c>
      <c r="L4219">
        <v>60258</v>
      </c>
      <c r="M4219">
        <v>12987</v>
      </c>
      <c r="N4219">
        <v>47271</v>
      </c>
      <c r="O4219">
        <v>2.9</v>
      </c>
      <c r="P4219">
        <v>13.3</v>
      </c>
      <c r="Q4219">
        <v>43966</v>
      </c>
      <c r="R4219">
        <v>7930</v>
      </c>
      <c r="S4219">
        <v>36036</v>
      </c>
      <c r="T4219">
        <v>1.7</v>
      </c>
      <c r="U4219">
        <v>9.6999999999999993</v>
      </c>
      <c r="V4219">
        <v>16292</v>
      </c>
      <c r="W4219">
        <v>3.6</v>
      </c>
      <c r="X4219">
        <v>19.399999999999999</v>
      </c>
      <c r="Y4219">
        <v>2</v>
      </c>
      <c r="Z4219">
        <v>6</v>
      </c>
      <c r="AB4219">
        <v>1</v>
      </c>
    </row>
    <row r="4220" spans="1:28" x14ac:dyDescent="0.35">
      <c r="A4220">
        <v>2014</v>
      </c>
      <c r="B4220" t="s">
        <v>52</v>
      </c>
      <c r="C4220" t="s">
        <v>65</v>
      </c>
      <c r="D4220">
        <v>595</v>
      </c>
      <c r="E4220">
        <v>7174</v>
      </c>
      <c r="F4220">
        <v>391947</v>
      </c>
      <c r="G4220">
        <v>387438</v>
      </c>
      <c r="H4220">
        <v>394</v>
      </c>
      <c r="I4220">
        <v>5.6</v>
      </c>
      <c r="J4220">
        <v>176</v>
      </c>
      <c r="K4220">
        <v>2.5</v>
      </c>
      <c r="L4220">
        <v>47754</v>
      </c>
      <c r="M4220">
        <v>9800</v>
      </c>
      <c r="N4220">
        <v>37954</v>
      </c>
      <c r="O4220">
        <v>2.5</v>
      </c>
      <c r="P4220">
        <v>12.3</v>
      </c>
      <c r="Q4220">
        <v>38736</v>
      </c>
      <c r="R4220">
        <v>8538</v>
      </c>
      <c r="S4220">
        <v>30198</v>
      </c>
      <c r="T4220">
        <v>2.2000000000000002</v>
      </c>
      <c r="U4220">
        <v>10</v>
      </c>
      <c r="V4220">
        <v>9018</v>
      </c>
      <c r="W4220">
        <v>2.2999999999999998</v>
      </c>
      <c r="X4220">
        <v>20</v>
      </c>
      <c r="Y4220">
        <v>2</v>
      </c>
      <c r="Z4220">
        <v>2</v>
      </c>
      <c r="AB4220">
        <v>1</v>
      </c>
    </row>
    <row r="4221" spans="1:28" x14ac:dyDescent="0.35">
      <c r="A4221">
        <v>2014</v>
      </c>
      <c r="B4221" t="s">
        <v>52</v>
      </c>
      <c r="C4221" t="s">
        <v>66</v>
      </c>
      <c r="D4221">
        <v>2315</v>
      </c>
      <c r="E4221">
        <v>34262</v>
      </c>
      <c r="F4221">
        <v>1535043</v>
      </c>
      <c r="G4221">
        <v>1522514</v>
      </c>
      <c r="H4221">
        <v>2104</v>
      </c>
      <c r="I4221">
        <v>6.2</v>
      </c>
      <c r="J4221">
        <v>923</v>
      </c>
      <c r="K4221">
        <v>2.7</v>
      </c>
      <c r="L4221">
        <v>172641</v>
      </c>
      <c r="M4221">
        <v>35524</v>
      </c>
      <c r="N4221">
        <v>137117</v>
      </c>
      <c r="O4221">
        <v>2.2999999999999998</v>
      </c>
      <c r="P4221">
        <v>11.3</v>
      </c>
      <c r="Q4221">
        <v>147582</v>
      </c>
      <c r="R4221">
        <v>25122</v>
      </c>
      <c r="S4221">
        <v>122460</v>
      </c>
      <c r="T4221">
        <v>1.7</v>
      </c>
      <c r="U4221">
        <v>9.6999999999999993</v>
      </c>
      <c r="V4221">
        <v>25059</v>
      </c>
      <c r="W4221">
        <v>1.6</v>
      </c>
      <c r="X4221">
        <v>19.399999999999999</v>
      </c>
      <c r="Y4221">
        <v>3</v>
      </c>
      <c r="Z4221">
        <v>3</v>
      </c>
      <c r="AA4221">
        <v>4772</v>
      </c>
      <c r="AB4221">
        <v>0</v>
      </c>
    </row>
    <row r="4222" spans="1:28" x14ac:dyDescent="0.35">
      <c r="A4222">
        <v>2014</v>
      </c>
      <c r="B4222" t="s">
        <v>52</v>
      </c>
      <c r="C4222" t="s">
        <v>45</v>
      </c>
      <c r="D4222">
        <v>3971</v>
      </c>
      <c r="E4222">
        <v>54085</v>
      </c>
      <c r="F4222">
        <v>2668732</v>
      </c>
      <c r="G4222">
        <v>2649656</v>
      </c>
      <c r="H4222">
        <v>2177</v>
      </c>
      <c r="I4222">
        <v>4.0999999999999996</v>
      </c>
      <c r="J4222">
        <v>1000</v>
      </c>
      <c r="K4222">
        <v>1.9</v>
      </c>
      <c r="L4222">
        <v>259296</v>
      </c>
      <c r="M4222">
        <v>51703</v>
      </c>
      <c r="N4222">
        <v>207593</v>
      </c>
      <c r="O4222">
        <v>2</v>
      </c>
      <c r="P4222">
        <v>9.8000000000000007</v>
      </c>
      <c r="Q4222">
        <v>221144</v>
      </c>
      <c r="R4222">
        <v>41305</v>
      </c>
      <c r="S4222">
        <v>179839</v>
      </c>
      <c r="T4222">
        <v>1.6</v>
      </c>
      <c r="U4222">
        <v>8.3000000000000007</v>
      </c>
      <c r="V4222">
        <v>38152</v>
      </c>
      <c r="W4222">
        <v>1.5</v>
      </c>
      <c r="X4222">
        <v>16.600000000000001</v>
      </c>
      <c r="Y4222">
        <v>9</v>
      </c>
      <c r="Z4222">
        <v>9</v>
      </c>
      <c r="AA4222">
        <v>11656</v>
      </c>
      <c r="AB4222">
        <v>0</v>
      </c>
    </row>
    <row r="4223" spans="1:28" x14ac:dyDescent="0.35">
      <c r="A4223">
        <v>2014</v>
      </c>
      <c r="B4223" t="s">
        <v>53</v>
      </c>
      <c r="C4223" t="s">
        <v>44</v>
      </c>
      <c r="D4223">
        <v>18</v>
      </c>
      <c r="E4223">
        <v>72</v>
      </c>
      <c r="F4223">
        <v>54449</v>
      </c>
      <c r="G4223">
        <v>27225</v>
      </c>
      <c r="H4223">
        <v>72</v>
      </c>
      <c r="I4223">
        <v>200</v>
      </c>
      <c r="J4223">
        <v>0</v>
      </c>
      <c r="K4223">
        <v>0</v>
      </c>
      <c r="L4223">
        <v>54449</v>
      </c>
      <c r="M4223">
        <v>54449</v>
      </c>
      <c r="N4223">
        <v>0</v>
      </c>
      <c r="O4223">
        <v>200</v>
      </c>
      <c r="P4223">
        <v>200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54449</v>
      </c>
      <c r="W4223">
        <v>200</v>
      </c>
      <c r="X4223">
        <v>0</v>
      </c>
      <c r="AB4223">
        <v>0</v>
      </c>
    </row>
    <row r="4224" spans="1:28" x14ac:dyDescent="0.35">
      <c r="A4224">
        <v>2014</v>
      </c>
      <c r="B4224" t="s">
        <v>53</v>
      </c>
      <c r="C4224" t="s">
        <v>57</v>
      </c>
      <c r="D4224">
        <v>47</v>
      </c>
      <c r="E4224">
        <v>78</v>
      </c>
      <c r="F4224">
        <v>52087</v>
      </c>
      <c r="G4224">
        <v>49208</v>
      </c>
      <c r="H4224">
        <v>4</v>
      </c>
      <c r="I4224">
        <v>4.9000000000000004</v>
      </c>
      <c r="J4224">
        <v>11</v>
      </c>
      <c r="K4224">
        <v>13.5</v>
      </c>
      <c r="L4224">
        <v>14855</v>
      </c>
      <c r="P4224">
        <v>30.2</v>
      </c>
      <c r="Q4224">
        <v>9097</v>
      </c>
      <c r="R4224">
        <v>158</v>
      </c>
      <c r="S4224">
        <v>8939</v>
      </c>
      <c r="T4224">
        <v>0.3</v>
      </c>
      <c r="U4224">
        <v>18.5</v>
      </c>
      <c r="V4224">
        <v>5758</v>
      </c>
      <c r="W4224">
        <v>11.7</v>
      </c>
      <c r="X4224">
        <v>37</v>
      </c>
      <c r="AB4224">
        <v>1</v>
      </c>
    </row>
    <row r="4225" spans="1:28" x14ac:dyDescent="0.35">
      <c r="A4225">
        <v>2014</v>
      </c>
      <c r="B4225" t="s">
        <v>53</v>
      </c>
      <c r="C4225" t="s">
        <v>58</v>
      </c>
      <c r="D4225">
        <v>42</v>
      </c>
      <c r="E4225">
        <v>199</v>
      </c>
      <c r="F4225">
        <v>41663</v>
      </c>
      <c r="G4225">
        <v>39546</v>
      </c>
      <c r="H4225">
        <v>5</v>
      </c>
      <c r="I4225">
        <v>2.4</v>
      </c>
      <c r="J4225">
        <v>30</v>
      </c>
      <c r="K4225">
        <v>14.2</v>
      </c>
      <c r="L4225">
        <v>13308</v>
      </c>
      <c r="P4225">
        <v>33.700000000000003</v>
      </c>
      <c r="Q4225">
        <v>9074</v>
      </c>
      <c r="R4225">
        <v>6913</v>
      </c>
      <c r="S4225">
        <v>2161</v>
      </c>
      <c r="T4225">
        <v>17.5</v>
      </c>
      <c r="U4225">
        <v>22.9</v>
      </c>
      <c r="V4225">
        <v>4234</v>
      </c>
      <c r="W4225">
        <v>10.8</v>
      </c>
      <c r="X4225">
        <v>45.8</v>
      </c>
      <c r="Y4225">
        <v>1</v>
      </c>
      <c r="Z4225">
        <v>1</v>
      </c>
      <c r="AB4225">
        <v>1</v>
      </c>
    </row>
    <row r="4226" spans="1:28" x14ac:dyDescent="0.35">
      <c r="A4226">
        <v>2014</v>
      </c>
      <c r="B4226" t="s">
        <v>53</v>
      </c>
      <c r="C4226" t="s">
        <v>59</v>
      </c>
      <c r="D4226">
        <v>49</v>
      </c>
      <c r="E4226">
        <v>200</v>
      </c>
      <c r="F4226">
        <v>58145</v>
      </c>
      <c r="G4226">
        <v>59688</v>
      </c>
      <c r="H4226">
        <v>5</v>
      </c>
      <c r="I4226">
        <v>2.5</v>
      </c>
      <c r="J4226">
        <v>3</v>
      </c>
      <c r="K4226">
        <v>1.5</v>
      </c>
      <c r="L4226">
        <v>6597</v>
      </c>
      <c r="P4226">
        <v>11.1</v>
      </c>
      <c r="Q4226">
        <v>9683</v>
      </c>
      <c r="S4226">
        <v>9218</v>
      </c>
      <c r="U4226">
        <v>16.2</v>
      </c>
      <c r="V4226">
        <v>-3086</v>
      </c>
      <c r="W4226">
        <v>-5.0999999999999996</v>
      </c>
      <c r="X4226">
        <v>22.2</v>
      </c>
      <c r="AB4226">
        <v>1</v>
      </c>
    </row>
    <row r="4227" spans="1:28" x14ac:dyDescent="0.35">
      <c r="A4227">
        <v>2014</v>
      </c>
      <c r="B4227" t="s">
        <v>53</v>
      </c>
      <c r="C4227" t="s">
        <v>60</v>
      </c>
      <c r="D4227">
        <v>65</v>
      </c>
      <c r="E4227">
        <v>1173</v>
      </c>
      <c r="F4227">
        <v>80998</v>
      </c>
      <c r="G4227">
        <v>77055</v>
      </c>
      <c r="H4227">
        <v>364</v>
      </c>
      <c r="I4227">
        <v>36.1</v>
      </c>
      <c r="J4227">
        <v>34</v>
      </c>
      <c r="K4227">
        <v>3.4</v>
      </c>
      <c r="L4227">
        <v>21267</v>
      </c>
      <c r="M4227">
        <v>4424</v>
      </c>
      <c r="N4227">
        <v>16843</v>
      </c>
      <c r="O4227">
        <v>5.7</v>
      </c>
      <c r="P4227">
        <v>27.6</v>
      </c>
      <c r="Q4227">
        <v>13380</v>
      </c>
      <c r="R4227">
        <v>3333</v>
      </c>
      <c r="S4227">
        <v>10047</v>
      </c>
      <c r="T4227">
        <v>4.3</v>
      </c>
      <c r="U4227">
        <v>17.399999999999999</v>
      </c>
      <c r="V4227">
        <v>7887</v>
      </c>
      <c r="W4227">
        <v>10.199999999999999</v>
      </c>
      <c r="X4227">
        <v>34.799999999999997</v>
      </c>
      <c r="AB4227">
        <v>0</v>
      </c>
    </row>
    <row r="4228" spans="1:28" x14ac:dyDescent="0.35">
      <c r="A4228">
        <v>2014</v>
      </c>
      <c r="B4228" t="s">
        <v>53</v>
      </c>
      <c r="C4228" t="s">
        <v>61</v>
      </c>
      <c r="D4228">
        <v>67</v>
      </c>
      <c r="E4228">
        <v>652</v>
      </c>
      <c r="F4228">
        <v>86610</v>
      </c>
      <c r="G4228">
        <v>82557</v>
      </c>
      <c r="H4228">
        <v>327</v>
      </c>
      <c r="I4228">
        <v>65.400000000000006</v>
      </c>
      <c r="J4228">
        <v>23</v>
      </c>
      <c r="K4228">
        <v>4.5999999999999996</v>
      </c>
      <c r="L4228">
        <v>20342</v>
      </c>
      <c r="M4228">
        <v>5380</v>
      </c>
      <c r="N4228">
        <v>14962</v>
      </c>
      <c r="O4228">
        <v>6.5</v>
      </c>
      <c r="P4228">
        <v>24.6</v>
      </c>
      <c r="Q4228">
        <v>12236</v>
      </c>
      <c r="S4228">
        <v>7733</v>
      </c>
      <c r="U4228">
        <v>14.8</v>
      </c>
      <c r="V4228">
        <v>8106</v>
      </c>
      <c r="W4228">
        <v>9.8000000000000007</v>
      </c>
      <c r="X4228">
        <v>29.6</v>
      </c>
      <c r="AB4228">
        <v>1</v>
      </c>
    </row>
    <row r="4229" spans="1:28" x14ac:dyDescent="0.35">
      <c r="A4229">
        <v>2014</v>
      </c>
      <c r="B4229" t="s">
        <v>53</v>
      </c>
      <c r="C4229" t="s">
        <v>62</v>
      </c>
      <c r="D4229">
        <v>299</v>
      </c>
      <c r="E4229">
        <v>5062</v>
      </c>
      <c r="F4229">
        <v>390729</v>
      </c>
      <c r="G4229">
        <v>373224</v>
      </c>
      <c r="H4229">
        <v>456</v>
      </c>
      <c r="I4229">
        <v>9.1999999999999993</v>
      </c>
      <c r="J4229">
        <v>220</v>
      </c>
      <c r="K4229">
        <v>4.4000000000000004</v>
      </c>
      <c r="L4229">
        <v>78479</v>
      </c>
      <c r="M4229">
        <v>20367</v>
      </c>
      <c r="N4229">
        <v>58112</v>
      </c>
      <c r="O4229">
        <v>5.5</v>
      </c>
      <c r="P4229">
        <v>21</v>
      </c>
      <c r="Q4229">
        <v>43468</v>
      </c>
      <c r="R4229">
        <v>9760</v>
      </c>
      <c r="S4229">
        <v>33708</v>
      </c>
      <c r="T4229">
        <v>2.6</v>
      </c>
      <c r="U4229">
        <v>11.6</v>
      </c>
      <c r="V4229">
        <v>35011</v>
      </c>
      <c r="W4229">
        <v>9.4</v>
      </c>
      <c r="X4229">
        <v>23.2</v>
      </c>
      <c r="Y4229">
        <v>2</v>
      </c>
      <c r="Z4229">
        <v>2</v>
      </c>
      <c r="AB4229">
        <v>1</v>
      </c>
    </row>
    <row r="4230" spans="1:28" x14ac:dyDescent="0.35">
      <c r="A4230">
        <v>2014</v>
      </c>
      <c r="B4230" t="s">
        <v>53</v>
      </c>
      <c r="C4230" t="s">
        <v>63</v>
      </c>
      <c r="D4230">
        <v>423</v>
      </c>
      <c r="E4230">
        <v>9092</v>
      </c>
      <c r="F4230">
        <v>563606</v>
      </c>
      <c r="G4230">
        <v>552657</v>
      </c>
      <c r="H4230">
        <v>991</v>
      </c>
      <c r="I4230">
        <v>11.3</v>
      </c>
      <c r="J4230">
        <v>349</v>
      </c>
      <c r="K4230">
        <v>4</v>
      </c>
      <c r="L4230">
        <v>88263</v>
      </c>
      <c r="M4230">
        <v>16934</v>
      </c>
      <c r="N4230">
        <v>71329</v>
      </c>
      <c r="O4230">
        <v>3.1</v>
      </c>
      <c r="P4230">
        <v>16</v>
      </c>
      <c r="Q4230">
        <v>66364</v>
      </c>
      <c r="R4230">
        <v>15638</v>
      </c>
      <c r="S4230">
        <v>50726</v>
      </c>
      <c r="T4230">
        <v>2.8</v>
      </c>
      <c r="U4230">
        <v>12</v>
      </c>
      <c r="V4230">
        <v>21899</v>
      </c>
      <c r="W4230">
        <v>4</v>
      </c>
      <c r="X4230">
        <v>24</v>
      </c>
      <c r="Y4230">
        <v>1</v>
      </c>
      <c r="Z4230">
        <v>1</v>
      </c>
      <c r="AB4230">
        <v>1</v>
      </c>
    </row>
    <row r="4231" spans="1:28" x14ac:dyDescent="0.35">
      <c r="A4231">
        <v>2014</v>
      </c>
      <c r="B4231" t="s">
        <v>53</v>
      </c>
      <c r="C4231" t="s">
        <v>64</v>
      </c>
      <c r="D4231">
        <v>412</v>
      </c>
      <c r="E4231">
        <v>9784</v>
      </c>
      <c r="F4231">
        <v>565144</v>
      </c>
      <c r="G4231">
        <v>550667</v>
      </c>
      <c r="H4231">
        <v>1057</v>
      </c>
      <c r="I4231">
        <v>11.3</v>
      </c>
      <c r="J4231">
        <v>190</v>
      </c>
      <c r="K4231">
        <v>2</v>
      </c>
      <c r="L4231">
        <v>78799</v>
      </c>
      <c r="M4231">
        <v>20433</v>
      </c>
      <c r="N4231">
        <v>58366</v>
      </c>
      <c r="O4231">
        <v>3.7</v>
      </c>
      <c r="P4231">
        <v>14.3</v>
      </c>
      <c r="Q4231">
        <v>49845</v>
      </c>
      <c r="R4231">
        <v>8195</v>
      </c>
      <c r="S4231">
        <v>41650</v>
      </c>
      <c r="T4231">
        <v>1.5</v>
      </c>
      <c r="U4231">
        <v>9.1</v>
      </c>
      <c r="V4231">
        <v>28954</v>
      </c>
      <c r="W4231">
        <v>5.2</v>
      </c>
      <c r="X4231">
        <v>18.2</v>
      </c>
      <c r="AB4231">
        <v>0</v>
      </c>
    </row>
    <row r="4232" spans="1:28" x14ac:dyDescent="0.35">
      <c r="A4232">
        <v>2014</v>
      </c>
      <c r="B4232" t="s">
        <v>53</v>
      </c>
      <c r="C4232" t="s">
        <v>65</v>
      </c>
      <c r="D4232">
        <v>340</v>
      </c>
      <c r="E4232">
        <v>11823</v>
      </c>
      <c r="F4232">
        <v>485022</v>
      </c>
      <c r="G4232">
        <v>476880</v>
      </c>
      <c r="H4232">
        <v>901</v>
      </c>
      <c r="I4232">
        <v>7.8</v>
      </c>
      <c r="J4232">
        <v>243</v>
      </c>
      <c r="K4232">
        <v>2.1</v>
      </c>
      <c r="L4232">
        <v>60359</v>
      </c>
      <c r="M4232">
        <v>15205</v>
      </c>
      <c r="N4232">
        <v>45154</v>
      </c>
      <c r="O4232">
        <v>3.2</v>
      </c>
      <c r="P4232">
        <v>12.7</v>
      </c>
      <c r="Q4232">
        <v>44074</v>
      </c>
      <c r="R4232">
        <v>6712</v>
      </c>
      <c r="S4232">
        <v>37362</v>
      </c>
      <c r="T4232">
        <v>1.4</v>
      </c>
      <c r="U4232">
        <v>9.1999999999999993</v>
      </c>
      <c r="V4232">
        <v>16285</v>
      </c>
      <c r="W4232">
        <v>3.5</v>
      </c>
      <c r="X4232">
        <v>18.399999999999999</v>
      </c>
      <c r="AB4232">
        <v>0</v>
      </c>
    </row>
    <row r="4233" spans="1:28" x14ac:dyDescent="0.35">
      <c r="A4233">
        <v>2014</v>
      </c>
      <c r="B4233" t="s">
        <v>53</v>
      </c>
      <c r="C4233" t="s">
        <v>66</v>
      </c>
      <c r="D4233">
        <v>1465</v>
      </c>
      <c r="E4233">
        <v>40232</v>
      </c>
      <c r="F4233">
        <v>2078151</v>
      </c>
      <c r="G4233">
        <v>2062834</v>
      </c>
      <c r="H4233">
        <v>2843</v>
      </c>
      <c r="I4233">
        <v>7.2</v>
      </c>
      <c r="J4233">
        <v>1158</v>
      </c>
      <c r="K4233">
        <v>2.9</v>
      </c>
      <c r="L4233">
        <v>213287</v>
      </c>
      <c r="M4233">
        <v>49634</v>
      </c>
      <c r="N4233">
        <v>163653</v>
      </c>
      <c r="O4233">
        <v>2.4</v>
      </c>
      <c r="P4233">
        <v>10.3</v>
      </c>
      <c r="Q4233">
        <v>182652</v>
      </c>
      <c r="R4233">
        <v>29680</v>
      </c>
      <c r="S4233">
        <v>152972</v>
      </c>
      <c r="T4233">
        <v>1.4</v>
      </c>
      <c r="U4233">
        <v>8.9</v>
      </c>
      <c r="V4233">
        <v>30635</v>
      </c>
      <c r="W4233">
        <v>1.4</v>
      </c>
      <c r="X4233">
        <v>17.8</v>
      </c>
      <c r="Y4233">
        <v>1</v>
      </c>
      <c r="Z4233">
        <v>1</v>
      </c>
      <c r="AB4233">
        <v>1</v>
      </c>
    </row>
    <row r="4234" spans="1:28" x14ac:dyDescent="0.35">
      <c r="A4234">
        <v>2014</v>
      </c>
      <c r="B4234" t="s">
        <v>53</v>
      </c>
      <c r="C4234" t="s">
        <v>45</v>
      </c>
      <c r="D4234">
        <v>2696</v>
      </c>
      <c r="E4234">
        <v>72820</v>
      </c>
      <c r="F4234">
        <v>3978748</v>
      </c>
      <c r="G4234">
        <v>3933042</v>
      </c>
      <c r="H4234">
        <v>3514</v>
      </c>
      <c r="I4234">
        <v>4.9000000000000004</v>
      </c>
      <c r="J4234">
        <v>1853</v>
      </c>
      <c r="K4234">
        <v>2.6</v>
      </c>
      <c r="L4234">
        <v>392534</v>
      </c>
      <c r="M4234">
        <v>81217</v>
      </c>
      <c r="N4234">
        <v>311317</v>
      </c>
      <c r="O4234">
        <v>2.1</v>
      </c>
      <c r="P4234">
        <v>10</v>
      </c>
      <c r="Q4234">
        <v>301122</v>
      </c>
      <c r="R4234">
        <v>54715</v>
      </c>
      <c r="S4234">
        <v>246407</v>
      </c>
      <c r="T4234">
        <v>1.4</v>
      </c>
      <c r="U4234">
        <v>7.7</v>
      </c>
      <c r="V4234">
        <v>91412</v>
      </c>
      <c r="W4234">
        <v>2.2999999999999998</v>
      </c>
      <c r="X4234">
        <v>15.4</v>
      </c>
      <c r="Y4234">
        <v>1</v>
      </c>
      <c r="Z4234">
        <v>1</v>
      </c>
      <c r="AB4234">
        <v>1</v>
      </c>
    </row>
    <row r="4235" spans="1:28" x14ac:dyDescent="0.35">
      <c r="A4235">
        <v>2014</v>
      </c>
      <c r="B4235" t="s">
        <v>54</v>
      </c>
      <c r="C4235" t="s">
        <v>44</v>
      </c>
      <c r="D4235">
        <v>2</v>
      </c>
      <c r="E4235">
        <v>2</v>
      </c>
      <c r="H4235">
        <v>2</v>
      </c>
      <c r="I4235">
        <v>200</v>
      </c>
      <c r="J4235">
        <v>0</v>
      </c>
      <c r="K4235">
        <v>0</v>
      </c>
      <c r="AB4235">
        <v>1</v>
      </c>
    </row>
    <row r="4236" spans="1:28" x14ac:dyDescent="0.35">
      <c r="A4236">
        <v>2014</v>
      </c>
      <c r="B4236" t="s">
        <v>54</v>
      </c>
      <c r="C4236" t="s">
        <v>57</v>
      </c>
      <c r="D4236">
        <v>6</v>
      </c>
      <c r="E4236">
        <v>7</v>
      </c>
      <c r="H4236">
        <v>0</v>
      </c>
      <c r="I4236">
        <v>0</v>
      </c>
      <c r="J4236">
        <v>11</v>
      </c>
      <c r="K4236">
        <v>88</v>
      </c>
      <c r="M4236">
        <v>0</v>
      </c>
      <c r="AB4236">
        <v>1</v>
      </c>
    </row>
    <row r="4237" spans="1:28" x14ac:dyDescent="0.35">
      <c r="A4237">
        <v>2014</v>
      </c>
      <c r="B4237" t="s">
        <v>54</v>
      </c>
      <c r="C4237" t="s">
        <v>58</v>
      </c>
      <c r="D4237">
        <v>16</v>
      </c>
      <c r="E4237">
        <v>29</v>
      </c>
      <c r="F4237">
        <v>37436</v>
      </c>
      <c r="G4237">
        <v>28249</v>
      </c>
      <c r="H4237">
        <v>0</v>
      </c>
      <c r="I4237">
        <v>0</v>
      </c>
      <c r="J4237">
        <v>2</v>
      </c>
      <c r="K4237">
        <v>6.7</v>
      </c>
      <c r="L4237">
        <v>19085</v>
      </c>
      <c r="M4237">
        <v>0</v>
      </c>
      <c r="N4237">
        <v>19085</v>
      </c>
      <c r="O4237">
        <v>0</v>
      </c>
      <c r="P4237">
        <v>67.599999999999994</v>
      </c>
      <c r="Q4237">
        <v>710</v>
      </c>
      <c r="S4237">
        <v>461</v>
      </c>
      <c r="U4237">
        <v>2.5</v>
      </c>
      <c r="V4237">
        <v>18375</v>
      </c>
      <c r="W4237">
        <v>65.099999999999994</v>
      </c>
      <c r="X4237">
        <v>5</v>
      </c>
      <c r="AB4237">
        <v>1</v>
      </c>
    </row>
    <row r="4238" spans="1:28" x14ac:dyDescent="0.35">
      <c r="A4238">
        <v>2014</v>
      </c>
      <c r="B4238" t="s">
        <v>54</v>
      </c>
      <c r="C4238" t="s">
        <v>59</v>
      </c>
      <c r="D4238">
        <v>13</v>
      </c>
      <c r="E4238">
        <v>615</v>
      </c>
      <c r="F4238">
        <v>46338</v>
      </c>
      <c r="G4238">
        <v>38448</v>
      </c>
      <c r="H4238">
        <v>8</v>
      </c>
      <c r="I4238">
        <v>1.3</v>
      </c>
      <c r="J4238">
        <v>4</v>
      </c>
      <c r="K4238">
        <v>0.7</v>
      </c>
      <c r="L4238">
        <v>17474</v>
      </c>
      <c r="P4238">
        <v>45.4</v>
      </c>
      <c r="Q4238">
        <v>1693</v>
      </c>
      <c r="S4238">
        <v>1559</v>
      </c>
      <c r="U4238">
        <v>4.4000000000000004</v>
      </c>
      <c r="V4238">
        <v>15781</v>
      </c>
      <c r="W4238">
        <v>41</v>
      </c>
      <c r="X4238">
        <v>8.8000000000000007</v>
      </c>
      <c r="AB4238">
        <v>1</v>
      </c>
    </row>
    <row r="4239" spans="1:28" x14ac:dyDescent="0.35">
      <c r="A4239">
        <v>2014</v>
      </c>
      <c r="B4239" t="s">
        <v>54</v>
      </c>
      <c r="C4239" t="s">
        <v>60</v>
      </c>
      <c r="D4239">
        <v>15</v>
      </c>
      <c r="E4239">
        <v>143</v>
      </c>
      <c r="F4239">
        <v>36774</v>
      </c>
      <c r="G4239">
        <v>36551</v>
      </c>
      <c r="H4239">
        <v>8</v>
      </c>
      <c r="I4239">
        <v>5.7</v>
      </c>
      <c r="J4239">
        <v>4</v>
      </c>
      <c r="K4239">
        <v>2.8</v>
      </c>
      <c r="L4239">
        <v>5121</v>
      </c>
      <c r="P4239">
        <v>14</v>
      </c>
      <c r="Q4239">
        <v>4674</v>
      </c>
      <c r="S4239">
        <v>4664</v>
      </c>
      <c r="U4239">
        <v>12.8</v>
      </c>
      <c r="V4239">
        <v>447</v>
      </c>
      <c r="W4239">
        <v>1.2</v>
      </c>
      <c r="X4239">
        <v>25.6</v>
      </c>
      <c r="AB4239">
        <v>1</v>
      </c>
    </row>
    <row r="4240" spans="1:28" x14ac:dyDescent="0.35">
      <c r="A4240">
        <v>2014</v>
      </c>
      <c r="B4240" t="s">
        <v>54</v>
      </c>
      <c r="C4240" t="s">
        <v>61</v>
      </c>
      <c r="D4240">
        <v>18</v>
      </c>
      <c r="E4240">
        <v>1890</v>
      </c>
      <c r="F4240">
        <v>46268</v>
      </c>
      <c r="G4240">
        <v>46850</v>
      </c>
      <c r="H4240">
        <v>567</v>
      </c>
      <c r="I4240">
        <v>35.1</v>
      </c>
      <c r="J4240">
        <v>22</v>
      </c>
      <c r="K4240">
        <v>1.4</v>
      </c>
      <c r="L4240">
        <v>9477</v>
      </c>
      <c r="M4240">
        <v>3570</v>
      </c>
      <c r="N4240">
        <v>5907</v>
      </c>
      <c r="O4240">
        <v>7.6</v>
      </c>
      <c r="P4240">
        <v>20.2</v>
      </c>
      <c r="Q4240">
        <v>10640</v>
      </c>
      <c r="R4240">
        <v>130</v>
      </c>
      <c r="S4240">
        <v>10510</v>
      </c>
      <c r="T4240">
        <v>0.3</v>
      </c>
      <c r="U4240">
        <v>22.7</v>
      </c>
      <c r="V4240">
        <v>-1163</v>
      </c>
      <c r="W4240">
        <v>-2.5</v>
      </c>
      <c r="X4240">
        <v>40.4</v>
      </c>
      <c r="AB4240">
        <v>0</v>
      </c>
    </row>
    <row r="4241" spans="1:28" x14ac:dyDescent="0.35">
      <c r="A4241">
        <v>2014</v>
      </c>
      <c r="B4241" t="s">
        <v>54</v>
      </c>
      <c r="C4241" t="s">
        <v>62</v>
      </c>
      <c r="D4241">
        <v>79</v>
      </c>
      <c r="E4241">
        <v>1328</v>
      </c>
      <c r="F4241">
        <v>188935</v>
      </c>
      <c r="G4241">
        <v>182740</v>
      </c>
      <c r="H4241">
        <v>95</v>
      </c>
      <c r="I4241">
        <v>7.2</v>
      </c>
      <c r="J4241">
        <v>72</v>
      </c>
      <c r="K4241">
        <v>5.5</v>
      </c>
      <c r="L4241">
        <v>45611</v>
      </c>
      <c r="M4241">
        <v>3753</v>
      </c>
      <c r="N4241">
        <v>41858</v>
      </c>
      <c r="O4241">
        <v>2.1</v>
      </c>
      <c r="P4241">
        <v>25</v>
      </c>
      <c r="Q4241">
        <v>33220</v>
      </c>
      <c r="S4241">
        <v>20755</v>
      </c>
      <c r="U4241">
        <v>18.2</v>
      </c>
      <c r="V4241">
        <v>12391</v>
      </c>
      <c r="W4241">
        <v>6.8</v>
      </c>
      <c r="X4241">
        <v>36.4</v>
      </c>
      <c r="AB4241">
        <v>1</v>
      </c>
    </row>
    <row r="4242" spans="1:28" x14ac:dyDescent="0.35">
      <c r="A4242">
        <v>2014</v>
      </c>
      <c r="B4242" t="s">
        <v>54</v>
      </c>
      <c r="C4242" t="s">
        <v>63</v>
      </c>
      <c r="D4242">
        <v>137</v>
      </c>
      <c r="E4242">
        <v>6804</v>
      </c>
      <c r="F4242">
        <v>342795</v>
      </c>
      <c r="G4242">
        <v>343399</v>
      </c>
      <c r="H4242">
        <v>645</v>
      </c>
      <c r="I4242">
        <v>9.8000000000000007</v>
      </c>
      <c r="J4242">
        <v>158</v>
      </c>
      <c r="K4242">
        <v>2.4</v>
      </c>
      <c r="L4242">
        <v>39972</v>
      </c>
      <c r="M4242">
        <v>5577</v>
      </c>
      <c r="N4242">
        <v>34395</v>
      </c>
      <c r="O4242">
        <v>1.6</v>
      </c>
      <c r="P4242">
        <v>11.6</v>
      </c>
      <c r="Q4242">
        <v>41179</v>
      </c>
      <c r="R4242">
        <v>11944</v>
      </c>
      <c r="S4242">
        <v>29235</v>
      </c>
      <c r="T4242">
        <v>3.5</v>
      </c>
      <c r="U4242">
        <v>12</v>
      </c>
      <c r="V4242">
        <v>-1207</v>
      </c>
      <c r="W4242">
        <v>-0.4</v>
      </c>
      <c r="X4242">
        <v>23.2</v>
      </c>
      <c r="AB4242">
        <v>0</v>
      </c>
    </row>
    <row r="4243" spans="1:28" x14ac:dyDescent="0.35">
      <c r="A4243">
        <v>2014</v>
      </c>
      <c r="B4243" t="s">
        <v>54</v>
      </c>
      <c r="C4243" t="s">
        <v>64</v>
      </c>
      <c r="D4243">
        <v>118</v>
      </c>
      <c r="E4243">
        <v>3890</v>
      </c>
      <c r="F4243">
        <v>355939</v>
      </c>
      <c r="G4243">
        <v>344068</v>
      </c>
      <c r="H4243">
        <v>254</v>
      </c>
      <c r="I4243">
        <v>6.7</v>
      </c>
      <c r="J4243">
        <v>70</v>
      </c>
      <c r="K4243">
        <v>1.8</v>
      </c>
      <c r="L4243">
        <v>55437</v>
      </c>
      <c r="M4243">
        <v>18724</v>
      </c>
      <c r="N4243">
        <v>36713</v>
      </c>
      <c r="O4243">
        <v>5.4</v>
      </c>
      <c r="P4243">
        <v>16.100000000000001</v>
      </c>
      <c r="Q4243">
        <v>31694</v>
      </c>
      <c r="R4243">
        <v>3507</v>
      </c>
      <c r="S4243">
        <v>28187</v>
      </c>
      <c r="T4243">
        <v>1</v>
      </c>
      <c r="U4243">
        <v>9.1999999999999993</v>
      </c>
      <c r="V4243">
        <v>23743</v>
      </c>
      <c r="W4243">
        <v>6.9</v>
      </c>
      <c r="X4243">
        <v>18.399999999999999</v>
      </c>
      <c r="AB4243">
        <v>0</v>
      </c>
    </row>
    <row r="4244" spans="1:28" x14ac:dyDescent="0.35">
      <c r="A4244">
        <v>2014</v>
      </c>
      <c r="B4244" t="s">
        <v>54</v>
      </c>
      <c r="C4244" t="s">
        <v>65</v>
      </c>
      <c r="D4244">
        <v>136</v>
      </c>
      <c r="E4244">
        <v>6867</v>
      </c>
      <c r="F4244">
        <v>388929</v>
      </c>
      <c r="G4244">
        <v>379332</v>
      </c>
      <c r="H4244">
        <v>479</v>
      </c>
      <c r="I4244">
        <v>7.2</v>
      </c>
      <c r="J4244">
        <v>121</v>
      </c>
      <c r="K4244">
        <v>1.8</v>
      </c>
      <c r="L4244">
        <v>50889</v>
      </c>
      <c r="M4244">
        <v>16118</v>
      </c>
      <c r="N4244">
        <v>34771</v>
      </c>
      <c r="O4244">
        <v>4.2</v>
      </c>
      <c r="P4244">
        <v>13.4</v>
      </c>
      <c r="Q4244">
        <v>31695</v>
      </c>
      <c r="R4244">
        <v>4948</v>
      </c>
      <c r="S4244">
        <v>26747</v>
      </c>
      <c r="T4244">
        <v>1.3</v>
      </c>
      <c r="U4244">
        <v>8.4</v>
      </c>
      <c r="V4244">
        <v>19194</v>
      </c>
      <c r="W4244">
        <v>5</v>
      </c>
      <c r="X4244">
        <v>16.8</v>
      </c>
      <c r="AB4244">
        <v>0</v>
      </c>
    </row>
    <row r="4245" spans="1:28" x14ac:dyDescent="0.35">
      <c r="A4245">
        <v>2014</v>
      </c>
      <c r="B4245" t="s">
        <v>54</v>
      </c>
      <c r="C4245" t="s">
        <v>66</v>
      </c>
      <c r="D4245">
        <v>610</v>
      </c>
      <c r="E4245">
        <v>34417</v>
      </c>
      <c r="F4245">
        <v>1793970</v>
      </c>
      <c r="G4245">
        <v>1787621</v>
      </c>
      <c r="H4245">
        <v>2560</v>
      </c>
      <c r="I4245">
        <v>7.6</v>
      </c>
      <c r="J4245">
        <v>1269</v>
      </c>
      <c r="K4245">
        <v>3.8</v>
      </c>
      <c r="L4245">
        <v>185933</v>
      </c>
      <c r="M4245">
        <v>44092</v>
      </c>
      <c r="N4245">
        <v>141841</v>
      </c>
      <c r="O4245">
        <v>2.5</v>
      </c>
      <c r="P4245">
        <v>10.4</v>
      </c>
      <c r="Q4245">
        <v>173235</v>
      </c>
      <c r="R4245">
        <v>37620</v>
      </c>
      <c r="S4245">
        <v>135615</v>
      </c>
      <c r="T4245">
        <v>2.1</v>
      </c>
      <c r="U4245">
        <v>9.6999999999999993</v>
      </c>
      <c r="V4245">
        <v>12698</v>
      </c>
      <c r="W4245">
        <v>0.7</v>
      </c>
      <c r="X4245">
        <v>19.399999999999999</v>
      </c>
      <c r="Y4245">
        <v>1</v>
      </c>
      <c r="Z4245">
        <v>1</v>
      </c>
      <c r="AB4245">
        <v>1</v>
      </c>
    </row>
    <row r="4246" spans="1:28" x14ac:dyDescent="0.35">
      <c r="A4246">
        <v>2014</v>
      </c>
      <c r="B4246" t="s">
        <v>54</v>
      </c>
      <c r="C4246" t="s">
        <v>45</v>
      </c>
      <c r="D4246">
        <v>1135</v>
      </c>
      <c r="E4246">
        <v>73334</v>
      </c>
      <c r="F4246">
        <v>3534186</v>
      </c>
      <c r="G4246">
        <v>3525070</v>
      </c>
      <c r="H4246">
        <v>3580</v>
      </c>
      <c r="I4246">
        <v>4.9000000000000004</v>
      </c>
      <c r="J4246">
        <v>2364</v>
      </c>
      <c r="K4246">
        <v>3.3</v>
      </c>
      <c r="L4246">
        <v>346467</v>
      </c>
      <c r="M4246">
        <v>77575</v>
      </c>
      <c r="N4246">
        <v>268892</v>
      </c>
      <c r="O4246">
        <v>2.2000000000000002</v>
      </c>
      <c r="P4246">
        <v>9.8000000000000007</v>
      </c>
      <c r="Q4246">
        <v>328235</v>
      </c>
      <c r="R4246">
        <v>63214</v>
      </c>
      <c r="S4246">
        <v>265021</v>
      </c>
      <c r="T4246">
        <v>1.8</v>
      </c>
      <c r="U4246">
        <v>9.3000000000000007</v>
      </c>
      <c r="V4246">
        <v>18232</v>
      </c>
      <c r="W4246">
        <v>0.5</v>
      </c>
      <c r="X4246">
        <v>18.600000000000001</v>
      </c>
      <c r="Y4246">
        <v>1</v>
      </c>
      <c r="Z4246">
        <v>1</v>
      </c>
      <c r="AB4246">
        <v>1</v>
      </c>
    </row>
    <row r="4247" spans="1:28" x14ac:dyDescent="0.35">
      <c r="A4247">
        <v>2014</v>
      </c>
      <c r="B4247" t="s">
        <v>55</v>
      </c>
      <c r="C4247" t="s">
        <v>57</v>
      </c>
      <c r="D4247">
        <v>5</v>
      </c>
      <c r="E4247">
        <v>6</v>
      </c>
      <c r="H4247">
        <v>0</v>
      </c>
      <c r="I4247">
        <v>0</v>
      </c>
      <c r="J4247">
        <v>10</v>
      </c>
      <c r="K4247">
        <v>90.9</v>
      </c>
      <c r="M4247">
        <v>0</v>
      </c>
      <c r="AB4247">
        <v>1</v>
      </c>
    </row>
    <row r="4248" spans="1:28" x14ac:dyDescent="0.35">
      <c r="A4248">
        <v>2014</v>
      </c>
      <c r="B4248" t="s">
        <v>55</v>
      </c>
      <c r="C4248" t="s">
        <v>58</v>
      </c>
      <c r="D4248">
        <v>7</v>
      </c>
      <c r="E4248">
        <v>9</v>
      </c>
      <c r="H4248">
        <v>1</v>
      </c>
      <c r="I4248">
        <v>6.9</v>
      </c>
      <c r="J4248">
        <v>12</v>
      </c>
      <c r="K4248">
        <v>82.8</v>
      </c>
      <c r="AB4248">
        <v>1</v>
      </c>
    </row>
    <row r="4249" spans="1:28" x14ac:dyDescent="0.35">
      <c r="A4249">
        <v>2014</v>
      </c>
      <c r="B4249" t="s">
        <v>55</v>
      </c>
      <c r="C4249" t="s">
        <v>59</v>
      </c>
      <c r="D4249">
        <v>8</v>
      </c>
      <c r="E4249">
        <v>12</v>
      </c>
      <c r="H4249">
        <v>0</v>
      </c>
      <c r="I4249">
        <v>0</v>
      </c>
      <c r="J4249">
        <v>7</v>
      </c>
      <c r="K4249">
        <v>45.2</v>
      </c>
      <c r="M4249">
        <v>0</v>
      </c>
      <c r="AB4249">
        <v>1</v>
      </c>
    </row>
    <row r="4250" spans="1:28" x14ac:dyDescent="0.35">
      <c r="A4250">
        <v>2014</v>
      </c>
      <c r="B4250" t="s">
        <v>55</v>
      </c>
      <c r="C4250" t="s">
        <v>60</v>
      </c>
      <c r="D4250">
        <v>6</v>
      </c>
      <c r="E4250">
        <v>128</v>
      </c>
      <c r="F4250">
        <v>17350</v>
      </c>
      <c r="G4250">
        <v>19256</v>
      </c>
      <c r="H4250">
        <v>3</v>
      </c>
      <c r="I4250">
        <v>2.2999999999999998</v>
      </c>
      <c r="J4250">
        <v>5</v>
      </c>
      <c r="K4250">
        <v>3.9</v>
      </c>
      <c r="L4250">
        <v>7490</v>
      </c>
      <c r="P4250">
        <v>38.9</v>
      </c>
      <c r="Q4250">
        <v>11301</v>
      </c>
      <c r="R4250">
        <v>27</v>
      </c>
      <c r="S4250">
        <v>11274</v>
      </c>
      <c r="T4250">
        <v>0.1</v>
      </c>
      <c r="U4250">
        <v>58.7</v>
      </c>
      <c r="V4250">
        <v>-3811</v>
      </c>
      <c r="W4250">
        <v>-19.8</v>
      </c>
      <c r="X4250">
        <v>77.8</v>
      </c>
      <c r="AB4250">
        <v>1</v>
      </c>
    </row>
    <row r="4251" spans="1:28" x14ac:dyDescent="0.35">
      <c r="A4251">
        <v>2014</v>
      </c>
      <c r="B4251" t="s">
        <v>55</v>
      </c>
      <c r="C4251" t="s">
        <v>61</v>
      </c>
      <c r="D4251">
        <v>4</v>
      </c>
      <c r="E4251">
        <v>5</v>
      </c>
      <c r="G4251">
        <v>8721</v>
      </c>
      <c r="H4251">
        <v>0</v>
      </c>
      <c r="I4251">
        <v>0</v>
      </c>
      <c r="J4251">
        <v>4</v>
      </c>
      <c r="K4251">
        <v>57.1</v>
      </c>
      <c r="L4251">
        <v>4026</v>
      </c>
      <c r="M4251">
        <v>0</v>
      </c>
      <c r="N4251">
        <v>4026</v>
      </c>
      <c r="O4251">
        <v>0</v>
      </c>
      <c r="P4251">
        <v>46.2</v>
      </c>
      <c r="Q4251">
        <v>2373</v>
      </c>
      <c r="R4251">
        <v>18</v>
      </c>
      <c r="S4251">
        <v>2355</v>
      </c>
      <c r="T4251">
        <v>0.2</v>
      </c>
      <c r="U4251">
        <v>27.2</v>
      </c>
      <c r="V4251">
        <v>1653</v>
      </c>
      <c r="W4251">
        <v>19</v>
      </c>
      <c r="X4251">
        <v>54.4</v>
      </c>
      <c r="AB4251">
        <v>1</v>
      </c>
    </row>
    <row r="4252" spans="1:28" x14ac:dyDescent="0.35">
      <c r="A4252">
        <v>2014</v>
      </c>
      <c r="B4252" t="s">
        <v>55</v>
      </c>
      <c r="C4252" t="s">
        <v>62</v>
      </c>
      <c r="D4252">
        <v>50</v>
      </c>
      <c r="E4252">
        <v>580</v>
      </c>
      <c r="F4252">
        <v>156109</v>
      </c>
      <c r="G4252">
        <v>142592</v>
      </c>
      <c r="H4252">
        <v>16</v>
      </c>
      <c r="I4252">
        <v>2.7</v>
      </c>
      <c r="J4252">
        <v>27</v>
      </c>
      <c r="K4252">
        <v>4.5999999999999996</v>
      </c>
      <c r="L4252">
        <v>38802</v>
      </c>
      <c r="M4252">
        <v>1155</v>
      </c>
      <c r="N4252">
        <v>37647</v>
      </c>
      <c r="O4252">
        <v>0.8</v>
      </c>
      <c r="P4252">
        <v>27.2</v>
      </c>
      <c r="Q4252">
        <v>11767</v>
      </c>
      <c r="R4252">
        <v>1649</v>
      </c>
      <c r="S4252">
        <v>10118</v>
      </c>
      <c r="T4252">
        <v>1.2</v>
      </c>
      <c r="U4252">
        <v>8.3000000000000007</v>
      </c>
      <c r="V4252">
        <v>27035</v>
      </c>
      <c r="W4252">
        <v>18.899999999999999</v>
      </c>
      <c r="X4252">
        <v>16.600000000000001</v>
      </c>
      <c r="AB4252">
        <v>0</v>
      </c>
    </row>
    <row r="4253" spans="1:28" x14ac:dyDescent="0.35">
      <c r="A4253">
        <v>2014</v>
      </c>
      <c r="B4253" t="s">
        <v>55</v>
      </c>
      <c r="C4253" t="s">
        <v>63</v>
      </c>
      <c r="D4253">
        <v>64</v>
      </c>
      <c r="E4253">
        <v>3190</v>
      </c>
      <c r="F4253">
        <v>230369</v>
      </c>
      <c r="G4253">
        <v>225709</v>
      </c>
      <c r="H4253">
        <v>180</v>
      </c>
      <c r="I4253">
        <v>5.8</v>
      </c>
      <c r="J4253">
        <v>50</v>
      </c>
      <c r="K4253">
        <v>1.6</v>
      </c>
      <c r="L4253">
        <v>35868</v>
      </c>
      <c r="P4253">
        <v>15.9</v>
      </c>
      <c r="Q4253">
        <v>26549</v>
      </c>
      <c r="R4253">
        <v>1887</v>
      </c>
      <c r="S4253">
        <v>24662</v>
      </c>
      <c r="T4253">
        <v>0.8</v>
      </c>
      <c r="U4253">
        <v>11.8</v>
      </c>
      <c r="V4253">
        <v>9319</v>
      </c>
      <c r="W4253">
        <v>4.0999999999999996</v>
      </c>
      <c r="X4253">
        <v>23.6</v>
      </c>
      <c r="AB4253">
        <v>1</v>
      </c>
    </row>
    <row r="4254" spans="1:28" x14ac:dyDescent="0.35">
      <c r="A4254">
        <v>2014</v>
      </c>
      <c r="B4254" t="s">
        <v>55</v>
      </c>
      <c r="C4254" t="s">
        <v>64</v>
      </c>
      <c r="D4254">
        <v>60</v>
      </c>
      <c r="E4254">
        <v>4671</v>
      </c>
      <c r="F4254">
        <v>237292</v>
      </c>
      <c r="G4254">
        <v>220943</v>
      </c>
      <c r="H4254">
        <v>687</v>
      </c>
      <c r="I4254">
        <v>15.7</v>
      </c>
      <c r="J4254">
        <v>99</v>
      </c>
      <c r="K4254">
        <v>2.2999999999999998</v>
      </c>
      <c r="L4254">
        <v>49211</v>
      </c>
      <c r="M4254">
        <v>20392</v>
      </c>
      <c r="N4254">
        <v>28819</v>
      </c>
      <c r="O4254">
        <v>9.1999999999999993</v>
      </c>
      <c r="P4254">
        <v>22.3</v>
      </c>
      <c r="Q4254">
        <v>16513</v>
      </c>
      <c r="R4254">
        <v>5091</v>
      </c>
      <c r="S4254">
        <v>11422</v>
      </c>
      <c r="T4254">
        <v>2.2999999999999998</v>
      </c>
      <c r="U4254">
        <v>7.5</v>
      </c>
      <c r="V4254">
        <v>32698</v>
      </c>
      <c r="W4254">
        <v>14.8</v>
      </c>
      <c r="X4254">
        <v>15</v>
      </c>
      <c r="AB4254">
        <v>0</v>
      </c>
    </row>
    <row r="4255" spans="1:28" x14ac:dyDescent="0.35">
      <c r="A4255">
        <v>2014</v>
      </c>
      <c r="B4255" t="s">
        <v>55</v>
      </c>
      <c r="C4255" t="s">
        <v>65</v>
      </c>
      <c r="D4255">
        <v>67</v>
      </c>
      <c r="E4255">
        <v>7369</v>
      </c>
      <c r="F4255">
        <v>345523</v>
      </c>
      <c r="G4255">
        <v>347010</v>
      </c>
      <c r="H4255">
        <v>457</v>
      </c>
      <c r="I4255">
        <v>6.2</v>
      </c>
      <c r="J4255">
        <v>407</v>
      </c>
      <c r="K4255">
        <v>5.5</v>
      </c>
      <c r="L4255">
        <v>44997</v>
      </c>
      <c r="M4255">
        <v>10095</v>
      </c>
      <c r="N4255">
        <v>34902</v>
      </c>
      <c r="O4255">
        <v>2.9</v>
      </c>
      <c r="P4255">
        <v>13</v>
      </c>
      <c r="Q4255">
        <v>47971</v>
      </c>
      <c r="R4255">
        <v>17860</v>
      </c>
      <c r="S4255">
        <v>30111</v>
      </c>
      <c r="T4255">
        <v>5.0999999999999996</v>
      </c>
      <c r="U4255">
        <v>13.8</v>
      </c>
      <c r="V4255">
        <v>-2974</v>
      </c>
      <c r="W4255">
        <v>-0.8</v>
      </c>
      <c r="X4255">
        <v>26</v>
      </c>
      <c r="Y4255">
        <v>1</v>
      </c>
      <c r="Z4255">
        <v>1</v>
      </c>
      <c r="AB4255">
        <v>1</v>
      </c>
    </row>
    <row r="4256" spans="1:28" x14ac:dyDescent="0.35">
      <c r="A4256">
        <v>2014</v>
      </c>
      <c r="B4256" t="s">
        <v>55</v>
      </c>
      <c r="C4256" t="s">
        <v>66</v>
      </c>
      <c r="D4256">
        <v>296</v>
      </c>
      <c r="E4256">
        <v>25405</v>
      </c>
      <c r="F4256">
        <v>1635486</v>
      </c>
      <c r="G4256">
        <v>1599507</v>
      </c>
      <c r="H4256">
        <v>1955</v>
      </c>
      <c r="I4256">
        <v>7.9</v>
      </c>
      <c r="J4256">
        <v>530</v>
      </c>
      <c r="K4256">
        <v>2.1</v>
      </c>
      <c r="L4256">
        <v>191533</v>
      </c>
      <c r="M4256">
        <v>51057</v>
      </c>
      <c r="N4256">
        <v>140476</v>
      </c>
      <c r="O4256">
        <v>3.2</v>
      </c>
      <c r="P4256">
        <v>12</v>
      </c>
      <c r="Q4256">
        <v>119574</v>
      </c>
      <c r="R4256">
        <v>22616</v>
      </c>
      <c r="S4256">
        <v>96958</v>
      </c>
      <c r="T4256">
        <v>1.4</v>
      </c>
      <c r="U4256">
        <v>7.5</v>
      </c>
      <c r="V4256">
        <v>71959</v>
      </c>
      <c r="W4256">
        <v>4.5</v>
      </c>
      <c r="X4256">
        <v>15</v>
      </c>
      <c r="AB4256">
        <v>0</v>
      </c>
    </row>
    <row r="4257" spans="1:28" x14ac:dyDescent="0.35">
      <c r="A4257">
        <v>2014</v>
      </c>
      <c r="B4257" t="s">
        <v>55</v>
      </c>
      <c r="C4257" t="s">
        <v>45</v>
      </c>
      <c r="D4257">
        <v>724</v>
      </c>
      <c r="E4257">
        <v>80564</v>
      </c>
      <c r="F4257">
        <v>4121085</v>
      </c>
      <c r="G4257">
        <v>4097597</v>
      </c>
      <c r="H4257">
        <v>3960</v>
      </c>
      <c r="I4257">
        <v>4.9000000000000004</v>
      </c>
      <c r="J4257">
        <v>2989</v>
      </c>
      <c r="K4257">
        <v>3.7</v>
      </c>
      <c r="L4257">
        <v>419940</v>
      </c>
      <c r="M4257">
        <v>100808</v>
      </c>
      <c r="N4257">
        <v>319132</v>
      </c>
      <c r="O4257">
        <v>2.5</v>
      </c>
      <c r="P4257">
        <v>10.199999999999999</v>
      </c>
      <c r="Q4257">
        <v>372965</v>
      </c>
      <c r="R4257">
        <v>64909</v>
      </c>
      <c r="S4257">
        <v>308056</v>
      </c>
      <c r="T4257">
        <v>1.6</v>
      </c>
      <c r="U4257">
        <v>9.1</v>
      </c>
      <c r="V4257">
        <v>46975</v>
      </c>
      <c r="W4257">
        <v>1.1000000000000001</v>
      </c>
      <c r="X4257">
        <v>18.2</v>
      </c>
      <c r="AB4257">
        <v>0</v>
      </c>
    </row>
    <row r="4258" spans="1:28" x14ac:dyDescent="0.35">
      <c r="A4258">
        <v>2014</v>
      </c>
      <c r="B4258" t="s">
        <v>56</v>
      </c>
      <c r="C4258" t="s">
        <v>44</v>
      </c>
      <c r="D4258">
        <v>1</v>
      </c>
      <c r="E4258">
        <v>1</v>
      </c>
      <c r="H4258">
        <v>1</v>
      </c>
      <c r="I4258">
        <v>200</v>
      </c>
      <c r="J4258">
        <v>0</v>
      </c>
      <c r="K4258">
        <v>0</v>
      </c>
      <c r="AB4258">
        <v>1</v>
      </c>
    </row>
    <row r="4259" spans="1:28" x14ac:dyDescent="0.35">
      <c r="A4259">
        <v>2014</v>
      </c>
      <c r="B4259" t="s">
        <v>56</v>
      </c>
      <c r="C4259" t="s">
        <v>57</v>
      </c>
      <c r="D4259">
        <v>19</v>
      </c>
      <c r="E4259">
        <v>20</v>
      </c>
      <c r="G4259">
        <v>7020</v>
      </c>
      <c r="H4259">
        <v>0</v>
      </c>
      <c r="I4259">
        <v>0</v>
      </c>
      <c r="J4259">
        <v>24</v>
      </c>
      <c r="K4259">
        <v>75</v>
      </c>
      <c r="L4259">
        <v>187</v>
      </c>
      <c r="M4259">
        <v>0</v>
      </c>
      <c r="N4259">
        <v>187</v>
      </c>
      <c r="O4259">
        <v>0</v>
      </c>
      <c r="P4259">
        <v>2.7</v>
      </c>
      <c r="Q4259">
        <v>8255</v>
      </c>
      <c r="R4259">
        <v>454</v>
      </c>
      <c r="S4259">
        <v>7801</v>
      </c>
      <c r="T4259">
        <v>6.5</v>
      </c>
      <c r="U4259">
        <v>117.6</v>
      </c>
      <c r="V4259">
        <v>-8068</v>
      </c>
      <c r="W4259">
        <v>-114.9</v>
      </c>
      <c r="X4259">
        <v>5.4</v>
      </c>
      <c r="AB4259">
        <v>1</v>
      </c>
    </row>
    <row r="4260" spans="1:28" x14ac:dyDescent="0.35">
      <c r="A4260">
        <v>2014</v>
      </c>
      <c r="B4260" t="s">
        <v>56</v>
      </c>
      <c r="C4260" t="s">
        <v>58</v>
      </c>
      <c r="D4260">
        <v>22</v>
      </c>
      <c r="E4260">
        <v>24</v>
      </c>
      <c r="H4260">
        <v>0</v>
      </c>
      <c r="I4260">
        <v>0</v>
      </c>
      <c r="J4260">
        <v>30</v>
      </c>
      <c r="K4260">
        <v>76.900000000000006</v>
      </c>
      <c r="M4260">
        <v>0</v>
      </c>
      <c r="AB4260">
        <v>1</v>
      </c>
    </row>
    <row r="4261" spans="1:28" x14ac:dyDescent="0.35">
      <c r="A4261">
        <v>2014</v>
      </c>
      <c r="B4261" t="s">
        <v>56</v>
      </c>
      <c r="C4261" t="s">
        <v>59</v>
      </c>
      <c r="D4261">
        <v>16</v>
      </c>
      <c r="E4261">
        <v>16</v>
      </c>
      <c r="H4261">
        <v>0</v>
      </c>
      <c r="I4261">
        <v>0</v>
      </c>
      <c r="J4261">
        <v>11</v>
      </c>
      <c r="K4261">
        <v>51.2</v>
      </c>
      <c r="M4261">
        <v>0</v>
      </c>
      <c r="AB4261">
        <v>1</v>
      </c>
    </row>
    <row r="4262" spans="1:28" x14ac:dyDescent="0.35">
      <c r="A4262">
        <v>2014</v>
      </c>
      <c r="B4262" t="s">
        <v>56</v>
      </c>
      <c r="C4262" t="s">
        <v>60</v>
      </c>
      <c r="D4262">
        <v>16</v>
      </c>
      <c r="E4262">
        <v>27</v>
      </c>
      <c r="F4262">
        <v>45411</v>
      </c>
      <c r="G4262">
        <v>49309</v>
      </c>
      <c r="H4262">
        <v>0</v>
      </c>
      <c r="I4262">
        <v>0</v>
      </c>
      <c r="J4262">
        <v>14</v>
      </c>
      <c r="K4262">
        <v>41.2</v>
      </c>
      <c r="L4262">
        <v>17516</v>
      </c>
      <c r="M4262">
        <v>0</v>
      </c>
      <c r="N4262">
        <v>17516</v>
      </c>
      <c r="O4262">
        <v>0</v>
      </c>
      <c r="P4262">
        <v>35.5</v>
      </c>
      <c r="Q4262">
        <v>25313</v>
      </c>
      <c r="S4262">
        <v>18106</v>
      </c>
      <c r="U4262">
        <v>51.3</v>
      </c>
      <c r="V4262">
        <v>-7797</v>
      </c>
      <c r="W4262">
        <v>-15.8</v>
      </c>
      <c r="X4262">
        <v>71</v>
      </c>
      <c r="AB4262">
        <v>1</v>
      </c>
    </row>
    <row r="4263" spans="1:28" x14ac:dyDescent="0.35">
      <c r="A4263">
        <v>2014</v>
      </c>
      <c r="B4263" t="s">
        <v>56</v>
      </c>
      <c r="C4263" t="s">
        <v>61</v>
      </c>
      <c r="D4263">
        <v>17</v>
      </c>
      <c r="E4263">
        <v>125</v>
      </c>
      <c r="G4263">
        <v>15353</v>
      </c>
      <c r="H4263">
        <v>3</v>
      </c>
      <c r="I4263">
        <v>2.2999999999999998</v>
      </c>
      <c r="J4263">
        <v>16</v>
      </c>
      <c r="K4263">
        <v>12.2</v>
      </c>
      <c r="L4263">
        <v>3606</v>
      </c>
      <c r="P4263">
        <v>23.5</v>
      </c>
      <c r="Q4263">
        <v>11125</v>
      </c>
      <c r="S4263">
        <v>10897</v>
      </c>
      <c r="U4263">
        <v>72.5</v>
      </c>
      <c r="V4263">
        <v>-7519</v>
      </c>
      <c r="W4263">
        <v>-49</v>
      </c>
      <c r="X4263">
        <v>47</v>
      </c>
      <c r="AB4263">
        <v>1</v>
      </c>
    </row>
    <row r="4264" spans="1:28" x14ac:dyDescent="0.35">
      <c r="A4264">
        <v>2014</v>
      </c>
      <c r="B4264" t="s">
        <v>56</v>
      </c>
      <c r="C4264" t="s">
        <v>62</v>
      </c>
      <c r="D4264">
        <v>75</v>
      </c>
      <c r="E4264">
        <v>188</v>
      </c>
      <c r="F4264">
        <v>73100</v>
      </c>
      <c r="G4264">
        <v>85964</v>
      </c>
      <c r="H4264">
        <v>9</v>
      </c>
      <c r="I4264">
        <v>4.4000000000000004</v>
      </c>
      <c r="J4264">
        <v>46</v>
      </c>
      <c r="K4264">
        <v>22.3</v>
      </c>
      <c r="L4264">
        <v>8019</v>
      </c>
      <c r="M4264">
        <v>613</v>
      </c>
      <c r="N4264">
        <v>7406</v>
      </c>
      <c r="O4264">
        <v>0.7</v>
      </c>
      <c r="P4264">
        <v>9.3000000000000007</v>
      </c>
      <c r="Q4264">
        <v>33746</v>
      </c>
      <c r="S4264">
        <v>12200</v>
      </c>
      <c r="U4264">
        <v>39.299999999999997</v>
      </c>
      <c r="V4264">
        <v>-25727</v>
      </c>
      <c r="W4264">
        <v>-30</v>
      </c>
      <c r="X4264">
        <v>18.600000000000001</v>
      </c>
      <c r="AB4264">
        <v>1</v>
      </c>
    </row>
    <row r="4265" spans="1:28" x14ac:dyDescent="0.35">
      <c r="A4265">
        <v>2014</v>
      </c>
      <c r="B4265" t="s">
        <v>56</v>
      </c>
      <c r="C4265" t="s">
        <v>63</v>
      </c>
      <c r="D4265">
        <v>49</v>
      </c>
      <c r="E4265">
        <v>1047</v>
      </c>
      <c r="F4265">
        <v>147676</v>
      </c>
      <c r="G4265">
        <v>140994</v>
      </c>
      <c r="H4265">
        <v>65</v>
      </c>
      <c r="I4265">
        <v>6.3</v>
      </c>
      <c r="J4265">
        <v>37</v>
      </c>
      <c r="K4265">
        <v>3.6</v>
      </c>
      <c r="L4265">
        <v>30592</v>
      </c>
      <c r="P4265">
        <v>21.7</v>
      </c>
      <c r="Q4265">
        <v>17227</v>
      </c>
      <c r="R4265">
        <v>1314</v>
      </c>
      <c r="S4265">
        <v>15913</v>
      </c>
      <c r="T4265">
        <v>0.9</v>
      </c>
      <c r="U4265">
        <v>12.2</v>
      </c>
      <c r="V4265">
        <v>13365</v>
      </c>
      <c r="W4265">
        <v>9.5</v>
      </c>
      <c r="X4265">
        <v>24.4</v>
      </c>
      <c r="AB4265">
        <v>1</v>
      </c>
    </row>
    <row r="4266" spans="1:28" x14ac:dyDescent="0.35">
      <c r="A4266">
        <v>2014</v>
      </c>
      <c r="B4266" t="s">
        <v>56</v>
      </c>
      <c r="C4266" t="s">
        <v>64</v>
      </c>
      <c r="D4266">
        <v>69</v>
      </c>
      <c r="E4266">
        <v>8608</v>
      </c>
      <c r="F4266">
        <v>646198</v>
      </c>
      <c r="G4266">
        <v>668615</v>
      </c>
      <c r="H4266">
        <v>1119</v>
      </c>
      <c r="I4266">
        <v>13.4</v>
      </c>
      <c r="J4266">
        <v>573</v>
      </c>
      <c r="K4266">
        <v>6.9</v>
      </c>
      <c r="L4266">
        <v>132843</v>
      </c>
      <c r="M4266">
        <v>33438</v>
      </c>
      <c r="N4266">
        <v>99405</v>
      </c>
      <c r="O4266">
        <v>5</v>
      </c>
      <c r="P4266">
        <v>19.899999999999999</v>
      </c>
      <c r="Q4266">
        <v>177677</v>
      </c>
      <c r="R4266">
        <v>81558</v>
      </c>
      <c r="S4266">
        <v>96119</v>
      </c>
      <c r="T4266">
        <v>12.2</v>
      </c>
      <c r="U4266">
        <v>26.6</v>
      </c>
      <c r="V4266">
        <v>-44834</v>
      </c>
      <c r="W4266">
        <v>-6.7</v>
      </c>
      <c r="X4266">
        <v>39.799999999999997</v>
      </c>
      <c r="AB4266">
        <v>0</v>
      </c>
    </row>
    <row r="4267" spans="1:28" x14ac:dyDescent="0.35">
      <c r="A4267">
        <v>2014</v>
      </c>
      <c r="B4267" t="s">
        <v>56</v>
      </c>
      <c r="C4267" t="s">
        <v>65</v>
      </c>
      <c r="D4267">
        <v>67</v>
      </c>
      <c r="E4267">
        <v>22479</v>
      </c>
      <c r="F4267">
        <v>1143377</v>
      </c>
      <c r="G4267">
        <v>1114864</v>
      </c>
      <c r="H4267">
        <v>1276</v>
      </c>
      <c r="I4267">
        <v>5.8</v>
      </c>
      <c r="J4267">
        <v>491</v>
      </c>
      <c r="K4267">
        <v>2.2000000000000002</v>
      </c>
      <c r="L4267">
        <v>157738</v>
      </c>
      <c r="M4267">
        <v>25179</v>
      </c>
      <c r="N4267">
        <v>132559</v>
      </c>
      <c r="O4267">
        <v>2.2999999999999998</v>
      </c>
      <c r="P4267">
        <v>14.1</v>
      </c>
      <c r="Q4267">
        <v>100713</v>
      </c>
      <c r="R4267">
        <v>12654</v>
      </c>
      <c r="S4267">
        <v>88059</v>
      </c>
      <c r="T4267">
        <v>1.1000000000000001</v>
      </c>
      <c r="U4267">
        <v>9</v>
      </c>
      <c r="V4267">
        <v>57025</v>
      </c>
      <c r="W4267">
        <v>5.0999999999999996</v>
      </c>
      <c r="X4267">
        <v>18</v>
      </c>
      <c r="AB4267">
        <v>0</v>
      </c>
    </row>
    <row r="4268" spans="1:28" x14ac:dyDescent="0.35">
      <c r="A4268">
        <v>2014</v>
      </c>
      <c r="B4268" t="s">
        <v>56</v>
      </c>
      <c r="C4268" t="s">
        <v>66</v>
      </c>
      <c r="D4268">
        <v>241</v>
      </c>
      <c r="E4268">
        <v>91545</v>
      </c>
      <c r="F4268">
        <v>5201672</v>
      </c>
      <c r="G4268">
        <v>5112122</v>
      </c>
      <c r="H4268">
        <v>6931</v>
      </c>
      <c r="I4268">
        <v>7.7</v>
      </c>
      <c r="J4268">
        <v>3812</v>
      </c>
      <c r="K4268">
        <v>4.2</v>
      </c>
      <c r="L4268">
        <v>678224</v>
      </c>
      <c r="M4268">
        <v>182993</v>
      </c>
      <c r="N4268">
        <v>495231</v>
      </c>
      <c r="O4268">
        <v>3.6</v>
      </c>
      <c r="P4268">
        <v>13.3</v>
      </c>
      <c r="Q4268">
        <v>499123</v>
      </c>
      <c r="R4268">
        <v>78835</v>
      </c>
      <c r="S4268">
        <v>420288</v>
      </c>
      <c r="T4268">
        <v>1.5</v>
      </c>
      <c r="U4268">
        <v>9.8000000000000007</v>
      </c>
      <c r="V4268">
        <v>179101</v>
      </c>
      <c r="W4268">
        <v>3.5</v>
      </c>
      <c r="X4268">
        <v>19.600000000000001</v>
      </c>
      <c r="AB4268">
        <v>0</v>
      </c>
    </row>
    <row r="4269" spans="1:28" x14ac:dyDescent="0.35">
      <c r="A4269">
        <v>2014</v>
      </c>
      <c r="B4269" t="s">
        <v>56</v>
      </c>
      <c r="C4269" t="s">
        <v>45</v>
      </c>
      <c r="D4269">
        <v>778</v>
      </c>
      <c r="E4269">
        <v>549019</v>
      </c>
      <c r="F4269">
        <v>25782036</v>
      </c>
      <c r="G4269">
        <v>25652511</v>
      </c>
      <c r="H4269">
        <v>47738</v>
      </c>
      <c r="I4269">
        <v>8.9</v>
      </c>
      <c r="J4269">
        <v>23150</v>
      </c>
      <c r="K4269">
        <v>4.3</v>
      </c>
      <c r="L4269">
        <v>2752429</v>
      </c>
      <c r="M4269">
        <v>878329</v>
      </c>
      <c r="N4269">
        <v>1874100</v>
      </c>
      <c r="O4269">
        <v>3.4</v>
      </c>
      <c r="P4269">
        <v>10.7</v>
      </c>
      <c r="Q4269">
        <v>2493378</v>
      </c>
      <c r="R4269">
        <v>576982</v>
      </c>
      <c r="S4269">
        <v>1916396</v>
      </c>
      <c r="T4269">
        <v>2.2000000000000002</v>
      </c>
      <c r="U4269">
        <v>9.6999999999999993</v>
      </c>
      <c r="V4269">
        <v>259051</v>
      </c>
      <c r="W4269">
        <v>1</v>
      </c>
      <c r="X4269">
        <v>19.399999999999999</v>
      </c>
      <c r="AB426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0B24-6BB9-4AAC-B299-33E47BBACFDA}">
  <dimension ref="A3:Z16"/>
  <sheetViews>
    <sheetView workbookViewId="0">
      <selection activeCell="P12" sqref="P12"/>
    </sheetView>
  </sheetViews>
  <sheetFormatPr defaultRowHeight="14.5" x14ac:dyDescent="0.35"/>
  <cols>
    <col min="1" max="1" width="13.90625" bestFit="1" customWidth="1"/>
    <col min="2" max="2" width="15.26953125" bestFit="1" customWidth="1"/>
    <col min="3" max="13" width="6.81640625" bestFit="1" customWidth="1"/>
    <col min="14" max="14" width="10.7265625" bestFit="1" customWidth="1"/>
    <col min="15" max="15" width="10.7265625" customWidth="1"/>
    <col min="16" max="40" width="7.81640625" bestFit="1" customWidth="1"/>
    <col min="41" max="41" width="10.7265625" bestFit="1" customWidth="1"/>
  </cols>
  <sheetData>
    <row r="3" spans="1:26" x14ac:dyDescent="0.35">
      <c r="A3" s="4" t="s">
        <v>69</v>
      </c>
      <c r="B3" s="4" t="s">
        <v>72</v>
      </c>
    </row>
    <row r="4" spans="1:26" x14ac:dyDescent="0.35">
      <c r="A4" s="4" t="s">
        <v>67</v>
      </c>
      <c r="B4">
        <v>2003</v>
      </c>
      <c r="C4">
        <v>2004</v>
      </c>
      <c r="D4">
        <v>2005</v>
      </c>
      <c r="E4">
        <v>2006</v>
      </c>
      <c r="F4">
        <v>2007</v>
      </c>
      <c r="G4">
        <v>2008</v>
      </c>
      <c r="H4">
        <v>2009</v>
      </c>
      <c r="I4">
        <v>2010</v>
      </c>
      <c r="J4">
        <v>2011</v>
      </c>
      <c r="K4">
        <v>2012</v>
      </c>
      <c r="L4">
        <v>2013</v>
      </c>
      <c r="M4">
        <v>2014</v>
      </c>
      <c r="N4" t="s">
        <v>6</v>
      </c>
      <c r="O4" t="s">
        <v>123</v>
      </c>
      <c r="P4">
        <v>2003</v>
      </c>
      <c r="Q4">
        <v>2004</v>
      </c>
      <c r="R4">
        <v>2005</v>
      </c>
      <c r="S4">
        <v>2006</v>
      </c>
      <c r="T4">
        <v>2007</v>
      </c>
      <c r="U4">
        <v>2008</v>
      </c>
      <c r="V4">
        <v>2009</v>
      </c>
      <c r="W4">
        <v>2010</v>
      </c>
      <c r="X4">
        <v>2011</v>
      </c>
      <c r="Y4">
        <v>2012</v>
      </c>
      <c r="Z4">
        <v>2013</v>
      </c>
    </row>
    <row r="5" spans="1:26" x14ac:dyDescent="0.35">
      <c r="A5" s="5" t="s">
        <v>44</v>
      </c>
      <c r="B5" s="3">
        <v>500847</v>
      </c>
      <c r="C5" s="3">
        <v>521642</v>
      </c>
      <c r="D5" s="3">
        <v>544352</v>
      </c>
      <c r="E5" s="3">
        <v>557843</v>
      </c>
      <c r="F5" s="3">
        <v>525424</v>
      </c>
      <c r="G5" s="3">
        <v>487673</v>
      </c>
      <c r="H5" s="3">
        <v>406321</v>
      </c>
      <c r="I5" s="3">
        <v>385358</v>
      </c>
      <c r="J5" s="3">
        <v>398364</v>
      </c>
      <c r="K5" s="3">
        <v>408591</v>
      </c>
      <c r="L5" s="3">
        <v>404475</v>
      </c>
      <c r="M5" s="3">
        <v>403902</v>
      </c>
      <c r="N5" s="3">
        <v>1</v>
      </c>
      <c r="O5">
        <f>AVERAGE(P5:Z5)</f>
        <v>24.703569473841</v>
      </c>
      <c r="P5">
        <f>100*(B5-C6)/B5</f>
        <v>24.143500909459377</v>
      </c>
      <c r="Q5">
        <f t="shared" ref="Q5:Z5" si="0">100*(C5-D6)/C5</f>
        <v>23.713006237994641</v>
      </c>
      <c r="R5">
        <f t="shared" si="0"/>
        <v>24.806191581917584</v>
      </c>
      <c r="S5">
        <f t="shared" si="0"/>
        <v>24.543644000193602</v>
      </c>
      <c r="T5">
        <f t="shared" si="0"/>
        <v>26.587860470781692</v>
      </c>
      <c r="U5">
        <f t="shared" si="0"/>
        <v>27.821511545646366</v>
      </c>
      <c r="V5">
        <f t="shared" si="0"/>
        <v>25.695693798745328</v>
      </c>
      <c r="W5">
        <f t="shared" si="0"/>
        <v>25.63200971564104</v>
      </c>
      <c r="X5">
        <f t="shared" si="0"/>
        <v>23.188591338574771</v>
      </c>
      <c r="Y5">
        <f t="shared" si="0"/>
        <v>22.887679855895016</v>
      </c>
      <c r="Z5">
        <f t="shared" si="0"/>
        <v>22.719574757401571</v>
      </c>
    </row>
    <row r="6" spans="1:26" x14ac:dyDescent="0.35">
      <c r="A6" s="5" t="s">
        <v>57</v>
      </c>
      <c r="B6" s="3">
        <v>376272</v>
      </c>
      <c r="C6" s="3">
        <v>379925</v>
      </c>
      <c r="D6" s="3">
        <v>397945</v>
      </c>
      <c r="E6" s="3">
        <v>409319</v>
      </c>
      <c r="F6" s="3">
        <v>420928</v>
      </c>
      <c r="G6" s="3">
        <v>385725</v>
      </c>
      <c r="H6" s="3">
        <v>351995</v>
      </c>
      <c r="I6" s="3">
        <v>301914</v>
      </c>
      <c r="J6" s="3">
        <v>286583</v>
      </c>
      <c r="K6" s="3">
        <v>305989</v>
      </c>
      <c r="L6" s="3">
        <v>315074</v>
      </c>
      <c r="M6" s="3">
        <v>312580</v>
      </c>
      <c r="N6" s="3">
        <v>2</v>
      </c>
      <c r="O6">
        <f t="shared" ref="O6:O9" si="1">AVERAGE(P6:Z6)</f>
        <v>14.216065011811279</v>
      </c>
      <c r="P6">
        <f>100*(B6-C7)/B6</f>
        <v>14.032402092103585</v>
      </c>
      <c r="Q6">
        <f t="shared" ref="Q6:Z9" si="2">100*(C6-D7)/C6</f>
        <v>13.986444693031519</v>
      </c>
      <c r="R6">
        <f t="shared" si="2"/>
        <v>15.153601628365729</v>
      </c>
      <c r="S6">
        <f t="shared" si="2"/>
        <v>13.487768708513409</v>
      </c>
      <c r="T6">
        <f t="shared" si="2"/>
        <v>16.040985631746999</v>
      </c>
      <c r="U6">
        <f t="shared" si="2"/>
        <v>18.117052304102664</v>
      </c>
      <c r="V6">
        <f t="shared" si="2"/>
        <v>15.116691998465887</v>
      </c>
      <c r="W6">
        <f t="shared" si="2"/>
        <v>13.853945163192167</v>
      </c>
      <c r="X6">
        <f t="shared" si="2"/>
        <v>12.01850772725528</v>
      </c>
      <c r="Y6">
        <f t="shared" si="2"/>
        <v>12.058603413848211</v>
      </c>
      <c r="Z6">
        <f t="shared" si="2"/>
        <v>12.510711769298641</v>
      </c>
    </row>
    <row r="7" spans="1:26" x14ac:dyDescent="0.35">
      <c r="A7" s="5" t="s">
        <v>58</v>
      </c>
      <c r="B7" s="3">
        <v>316822</v>
      </c>
      <c r="C7" s="3">
        <v>323472</v>
      </c>
      <c r="D7" s="3">
        <v>326787</v>
      </c>
      <c r="E7" s="3">
        <v>337642</v>
      </c>
      <c r="F7" s="3">
        <v>354111</v>
      </c>
      <c r="G7" s="3">
        <v>353407</v>
      </c>
      <c r="H7" s="3">
        <v>315843</v>
      </c>
      <c r="I7" s="3">
        <v>298785</v>
      </c>
      <c r="J7" s="3">
        <v>260087</v>
      </c>
      <c r="K7" s="3">
        <v>252140</v>
      </c>
      <c r="L7" s="3">
        <v>269091</v>
      </c>
      <c r="M7" s="3">
        <v>275656</v>
      </c>
      <c r="N7" s="3">
        <v>3</v>
      </c>
      <c r="O7">
        <f t="shared" si="1"/>
        <v>11.831073784936745</v>
      </c>
      <c r="P7">
        <f>100*(B7-C8)/B7</f>
        <v>11.427552379569601</v>
      </c>
      <c r="Q7">
        <f t="shared" si="2"/>
        <v>11.144704951278626</v>
      </c>
      <c r="R7">
        <f t="shared" si="2"/>
        <v>12.962571950536589</v>
      </c>
      <c r="S7">
        <f t="shared" si="2"/>
        <v>11.000112545240224</v>
      </c>
      <c r="T7">
        <f t="shared" si="2"/>
        <v>13.572297951772184</v>
      </c>
      <c r="U7">
        <f t="shared" si="2"/>
        <v>15.409994708650366</v>
      </c>
      <c r="V7">
        <f t="shared" si="2"/>
        <v>12.922243013142605</v>
      </c>
      <c r="W7">
        <f t="shared" si="2"/>
        <v>11.959770403467376</v>
      </c>
      <c r="X7">
        <f t="shared" si="2"/>
        <v>9.4833651816507558</v>
      </c>
      <c r="Y7">
        <f t="shared" si="2"/>
        <v>10.032918220036487</v>
      </c>
      <c r="Z7">
        <f t="shared" si="2"/>
        <v>10.226280328959348</v>
      </c>
    </row>
    <row r="8" spans="1:26" x14ac:dyDescent="0.35">
      <c r="A8" s="5" t="s">
        <v>59</v>
      </c>
      <c r="B8" s="3">
        <v>282206</v>
      </c>
      <c r="C8" s="3">
        <v>280617</v>
      </c>
      <c r="D8" s="3">
        <v>287422</v>
      </c>
      <c r="E8" s="3">
        <v>284427</v>
      </c>
      <c r="F8" s="3">
        <v>300501</v>
      </c>
      <c r="G8" s="3">
        <v>306050</v>
      </c>
      <c r="H8" s="3">
        <v>298947</v>
      </c>
      <c r="I8" s="3">
        <v>275029</v>
      </c>
      <c r="J8" s="3">
        <v>263051</v>
      </c>
      <c r="K8" s="3">
        <v>235422</v>
      </c>
      <c r="L8" s="3">
        <v>226843</v>
      </c>
      <c r="M8" s="3">
        <v>241573</v>
      </c>
      <c r="N8" s="3">
        <v>4</v>
      </c>
      <c r="O8">
        <f t="shared" si="1"/>
        <v>10.264233734318736</v>
      </c>
      <c r="P8">
        <f>100*(B8-C9)/B8</f>
        <v>10.04620738042423</v>
      </c>
      <c r="Q8">
        <f t="shared" si="2"/>
        <v>9.5767540811853884</v>
      </c>
      <c r="R8">
        <f t="shared" si="2"/>
        <v>11.012726931132621</v>
      </c>
      <c r="S8">
        <f t="shared" si="2"/>
        <v>9.0610244456398306</v>
      </c>
      <c r="T8">
        <f t="shared" si="2"/>
        <v>12.163353865710929</v>
      </c>
      <c r="U8">
        <f t="shared" si="2"/>
        <v>13.834667537983989</v>
      </c>
      <c r="V8">
        <f t="shared" si="2"/>
        <v>11.300665335326999</v>
      </c>
      <c r="W8">
        <f t="shared" si="2"/>
        <v>10.542524606496043</v>
      </c>
      <c r="X8">
        <f t="shared" si="2"/>
        <v>7.7038292954598155</v>
      </c>
      <c r="Y8">
        <f t="shared" si="2"/>
        <v>8.6793077962127576</v>
      </c>
      <c r="Z8">
        <f t="shared" si="2"/>
        <v>8.985509801933496</v>
      </c>
    </row>
    <row r="9" spans="1:26" x14ac:dyDescent="0.35">
      <c r="A9" s="5" t="s">
        <v>60</v>
      </c>
      <c r="B9" s="3">
        <v>258021</v>
      </c>
      <c r="C9" s="3">
        <v>253855</v>
      </c>
      <c r="D9" s="3">
        <v>253743</v>
      </c>
      <c r="E9" s="3">
        <v>255769</v>
      </c>
      <c r="F9" s="3">
        <v>258655</v>
      </c>
      <c r="G9" s="3">
        <v>263950</v>
      </c>
      <c r="H9" s="3">
        <v>263709</v>
      </c>
      <c r="I9" s="3">
        <v>265164</v>
      </c>
      <c r="J9" s="3">
        <v>246034</v>
      </c>
      <c r="K9" s="3">
        <v>242786</v>
      </c>
      <c r="L9" s="3">
        <v>214989</v>
      </c>
      <c r="M9" s="3">
        <v>206460</v>
      </c>
      <c r="N9" s="3">
        <v>5</v>
      </c>
      <c r="O9">
        <f t="shared" si="1"/>
        <v>9.4485761961204506</v>
      </c>
      <c r="P9">
        <f>100*(B9-C10)/B9</f>
        <v>9.2639746377232868</v>
      </c>
      <c r="Q9">
        <f t="shared" si="2"/>
        <v>8.7490890468968505</v>
      </c>
      <c r="R9">
        <f t="shared" si="2"/>
        <v>9.9801767930543903</v>
      </c>
      <c r="S9">
        <f t="shared" si="2"/>
        <v>8.9060832235337362</v>
      </c>
      <c r="T9">
        <f t="shared" si="2"/>
        <v>10.868531441495428</v>
      </c>
      <c r="U9">
        <f t="shared" si="2"/>
        <v>12.633832165182799</v>
      </c>
      <c r="V9">
        <f t="shared" si="2"/>
        <v>10.466461137086712</v>
      </c>
      <c r="W9">
        <f t="shared" si="2"/>
        <v>9.7358615800033181</v>
      </c>
      <c r="X9">
        <f t="shared" si="2"/>
        <v>7.7342968857962724</v>
      </c>
      <c r="Y9">
        <f t="shared" si="2"/>
        <v>7.6923710592867796</v>
      </c>
      <c r="Z9">
        <f t="shared" si="2"/>
        <v>7.9036601872653947</v>
      </c>
    </row>
    <row r="10" spans="1:26" x14ac:dyDescent="0.35">
      <c r="A10" s="5" t="s">
        <v>61</v>
      </c>
      <c r="B10" s="3">
        <v>239601</v>
      </c>
      <c r="C10" s="3">
        <v>234118</v>
      </c>
      <c r="D10" s="3">
        <v>231645</v>
      </c>
      <c r="E10" s="3">
        <v>228419</v>
      </c>
      <c r="F10" s="3">
        <v>232990</v>
      </c>
      <c r="G10" s="3">
        <v>230543</v>
      </c>
      <c r="H10" s="3">
        <v>230603</v>
      </c>
      <c r="I10" s="3">
        <v>236108</v>
      </c>
      <c r="J10" s="3">
        <v>239348</v>
      </c>
      <c r="K10" s="3">
        <v>227005</v>
      </c>
      <c r="L10" s="3">
        <v>224110</v>
      </c>
      <c r="M10" s="3">
        <v>197997</v>
      </c>
    </row>
    <row r="11" spans="1:26" x14ac:dyDescent="0.35">
      <c r="A11" s="5" t="s">
        <v>62</v>
      </c>
      <c r="B11" s="3">
        <v>895216</v>
      </c>
      <c r="C11" s="3">
        <v>917181</v>
      </c>
      <c r="D11" s="3">
        <v>928114</v>
      </c>
      <c r="E11" s="3">
        <v>920296</v>
      </c>
      <c r="F11" s="3">
        <v>920227</v>
      </c>
      <c r="G11" s="3">
        <v>913024</v>
      </c>
      <c r="H11" s="3">
        <v>885388</v>
      </c>
      <c r="I11" s="3">
        <v>884565</v>
      </c>
      <c r="J11" s="3">
        <v>893921</v>
      </c>
      <c r="K11" s="3">
        <v>924215</v>
      </c>
      <c r="L11" s="3">
        <v>936215</v>
      </c>
      <c r="M11" s="3">
        <v>944579</v>
      </c>
    </row>
    <row r="12" spans="1:26" x14ac:dyDescent="0.35">
      <c r="A12" s="5" t="s">
        <v>63</v>
      </c>
      <c r="B12" s="3">
        <v>614003</v>
      </c>
      <c r="C12" s="3">
        <v>611559</v>
      </c>
      <c r="D12" s="3">
        <v>615512</v>
      </c>
      <c r="E12" s="3">
        <v>613619</v>
      </c>
      <c r="F12" s="3">
        <v>621737</v>
      </c>
      <c r="G12" s="3">
        <v>631980</v>
      </c>
      <c r="H12" s="3">
        <v>635451</v>
      </c>
      <c r="I12" s="3">
        <v>638396</v>
      </c>
      <c r="J12" s="3">
        <v>635360</v>
      </c>
      <c r="K12" s="3">
        <v>643472</v>
      </c>
      <c r="L12" s="3">
        <v>650898</v>
      </c>
      <c r="M12" s="3">
        <v>654165</v>
      </c>
    </row>
    <row r="13" spans="1:26" x14ac:dyDescent="0.35">
      <c r="A13" s="5" t="s">
        <v>64</v>
      </c>
      <c r="B13" s="3">
        <v>499431</v>
      </c>
      <c r="C13" s="3">
        <v>508265</v>
      </c>
      <c r="D13" s="3">
        <v>488680</v>
      </c>
      <c r="E13" s="3">
        <v>479169</v>
      </c>
      <c r="F13" s="3">
        <v>472632</v>
      </c>
      <c r="G13" s="3">
        <v>459465</v>
      </c>
      <c r="H13" s="3">
        <v>450159</v>
      </c>
      <c r="I13" s="3">
        <v>450109</v>
      </c>
      <c r="J13" s="3">
        <v>449305</v>
      </c>
      <c r="K13" s="3">
        <v>460753</v>
      </c>
      <c r="L13" s="3">
        <v>473907</v>
      </c>
      <c r="M13" s="3">
        <v>490393</v>
      </c>
    </row>
    <row r="14" spans="1:26" x14ac:dyDescent="0.35">
      <c r="A14" s="5" t="s">
        <v>65</v>
      </c>
      <c r="B14" s="3">
        <v>338994</v>
      </c>
      <c r="C14" s="3">
        <v>335974</v>
      </c>
      <c r="D14" s="3">
        <v>361447</v>
      </c>
      <c r="E14" s="3">
        <v>373308</v>
      </c>
      <c r="F14" s="3">
        <v>381778</v>
      </c>
      <c r="G14" s="3">
        <v>389710</v>
      </c>
      <c r="H14" s="3">
        <v>390588</v>
      </c>
      <c r="I14" s="3">
        <v>371340</v>
      </c>
      <c r="J14" s="3">
        <v>363881</v>
      </c>
      <c r="K14" s="3">
        <v>362836</v>
      </c>
      <c r="L14" s="3">
        <v>355656</v>
      </c>
      <c r="M14" s="3">
        <v>355308</v>
      </c>
    </row>
    <row r="15" spans="1:26" x14ac:dyDescent="0.35">
      <c r="A15" s="5" t="s">
        <v>66</v>
      </c>
      <c r="B15" s="3">
        <v>66021</v>
      </c>
      <c r="C15" s="3">
        <v>121455</v>
      </c>
      <c r="D15" s="3">
        <v>175235</v>
      </c>
      <c r="E15" s="3">
        <v>221442</v>
      </c>
      <c r="F15" s="3">
        <v>274527</v>
      </c>
      <c r="G15" s="3">
        <v>316618</v>
      </c>
      <c r="H15" s="3">
        <v>354905</v>
      </c>
      <c r="I15" s="3">
        <v>419911</v>
      </c>
      <c r="J15" s="3">
        <v>467659</v>
      </c>
      <c r="K15" s="3">
        <v>522503</v>
      </c>
      <c r="L15" s="3">
        <v>565357</v>
      </c>
      <c r="M15" s="3">
        <v>603400</v>
      </c>
    </row>
    <row r="16" spans="1:26" x14ac:dyDescent="0.35">
      <c r="A16" s="5" t="s">
        <v>45</v>
      </c>
      <c r="B16" s="3">
        <v>577896</v>
      </c>
      <c r="C16" s="3">
        <v>553731</v>
      </c>
      <c r="D16" s="3">
        <v>531023</v>
      </c>
      <c r="E16" s="3">
        <v>504572</v>
      </c>
      <c r="F16" s="3">
        <v>489717</v>
      </c>
      <c r="G16" s="3">
        <v>466005</v>
      </c>
      <c r="H16" s="3">
        <v>446186</v>
      </c>
      <c r="I16" s="3">
        <v>429787</v>
      </c>
      <c r="J16" s="3">
        <v>411628</v>
      </c>
      <c r="K16" s="3">
        <v>405375</v>
      </c>
      <c r="L16" s="3">
        <v>389066</v>
      </c>
      <c r="M16" s="3">
        <v>374320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"/>
  <sheetViews>
    <sheetView topLeftCell="A8" workbookViewId="0">
      <selection activeCell="B23" sqref="B23"/>
    </sheetView>
  </sheetViews>
  <sheetFormatPr defaultRowHeight="14.5" x14ac:dyDescent="0.35"/>
  <cols>
    <col min="1" max="1" width="13.90625" bestFit="1" customWidth="1"/>
    <col min="2" max="2" width="16.453125" bestFit="1" customWidth="1"/>
    <col min="3" max="3" width="10.81640625" bestFit="1" customWidth="1"/>
    <col min="4" max="4" width="20.90625" bestFit="1" customWidth="1"/>
    <col min="5" max="7" width="7.81640625" bestFit="1" customWidth="1"/>
    <col min="8" max="8" width="8.81640625" bestFit="1" customWidth="1"/>
    <col min="9" max="9" width="9.7265625" bestFit="1" customWidth="1"/>
    <col min="10" max="10" width="9.08984375" bestFit="1" customWidth="1"/>
    <col min="11" max="11" width="9.1796875" bestFit="1" customWidth="1"/>
    <col min="12" max="12" width="7.81640625" bestFit="1" customWidth="1"/>
    <col min="13" max="13" width="14" bestFit="1" customWidth="1"/>
    <col min="14" max="14" width="10.7265625" bestFit="1" customWidth="1"/>
    <col min="15" max="24" width="17.81640625" bestFit="1" customWidth="1"/>
    <col min="25" max="25" width="17.26953125" bestFit="1" customWidth="1"/>
    <col min="26" max="27" width="16.54296875" bestFit="1" customWidth="1"/>
  </cols>
  <sheetData>
    <row r="1" spans="1:8" x14ac:dyDescent="0.35">
      <c r="A1" s="4" t="s">
        <v>17</v>
      </c>
      <c r="B1" t="s">
        <v>71</v>
      </c>
      <c r="F1" t="s">
        <v>111</v>
      </c>
      <c r="G1" t="s">
        <v>112</v>
      </c>
      <c r="H1" t="s">
        <v>114</v>
      </c>
    </row>
    <row r="2" spans="1:8" x14ac:dyDescent="0.35">
      <c r="F2">
        <v>0</v>
      </c>
      <c r="G2">
        <f>(C4/B4)/(C$4/B$4)</f>
        <v>1</v>
      </c>
    </row>
    <row r="3" spans="1:8" x14ac:dyDescent="0.35">
      <c r="A3" s="4" t="s">
        <v>67</v>
      </c>
      <c r="B3" t="s">
        <v>69</v>
      </c>
      <c r="C3" t="s">
        <v>70</v>
      </c>
      <c r="D3" t="s">
        <v>113</v>
      </c>
      <c r="F3">
        <v>1</v>
      </c>
      <c r="G3">
        <f>(C5/B5)/(C$4/B$4)</f>
        <v>1.2362728094268676</v>
      </c>
      <c r="H3">
        <f>pivot_firm_exit_rate_by_age!O5</f>
        <v>24.703569473841</v>
      </c>
    </row>
    <row r="4" spans="1:8" x14ac:dyDescent="0.35">
      <c r="A4" s="5" t="s">
        <v>44</v>
      </c>
      <c r="B4" s="3">
        <v>5544792</v>
      </c>
      <c r="C4" s="3">
        <v>32704236</v>
      </c>
      <c r="D4" s="3">
        <v>1</v>
      </c>
      <c r="F4">
        <v>2</v>
      </c>
      <c r="G4">
        <f>(C6/B6)/(C$4/B$4)</f>
        <v>1.3478144623939226</v>
      </c>
      <c r="H4">
        <f>pivot_firm_exit_rate_by_age!O6</f>
        <v>14.216065011811279</v>
      </c>
    </row>
    <row r="5" spans="1:8" x14ac:dyDescent="0.35">
      <c r="A5" s="5" t="s">
        <v>57</v>
      </c>
      <c r="B5" s="3">
        <v>4244249</v>
      </c>
      <c r="C5" s="3">
        <v>30948095</v>
      </c>
      <c r="D5" s="3">
        <v>989970</v>
      </c>
      <c r="F5">
        <v>3</v>
      </c>
      <c r="G5">
        <f t="shared" ref="G5:G7" si="0">(C7/B7)/(C$4/B$4)</f>
        <v>1.4467469187813835</v>
      </c>
      <c r="H5">
        <f>pivot_firm_exit_rate_by_age!O7</f>
        <v>11.831073784936745</v>
      </c>
    </row>
    <row r="6" spans="1:8" x14ac:dyDescent="0.35">
      <c r="A6" s="5" t="s">
        <v>58</v>
      </c>
      <c r="B6" s="3">
        <v>3683843</v>
      </c>
      <c r="C6" s="3">
        <v>29285320</v>
      </c>
      <c r="D6" s="3">
        <v>581028</v>
      </c>
      <c r="F6">
        <v>4</v>
      </c>
      <c r="G6">
        <f t="shared" si="0"/>
        <v>1.5734191504948434</v>
      </c>
      <c r="H6">
        <f>pivot_firm_exit_rate_by_age!O8</f>
        <v>10.264233734318736</v>
      </c>
    </row>
    <row r="7" spans="1:8" x14ac:dyDescent="0.35">
      <c r="A7" s="5" t="s">
        <v>59</v>
      </c>
      <c r="B7" s="3">
        <v>3282088</v>
      </c>
      <c r="C7" s="3">
        <v>28006674</v>
      </c>
      <c r="D7" s="3">
        <v>438051</v>
      </c>
      <c r="F7">
        <v>5</v>
      </c>
      <c r="G7">
        <f t="shared" si="0"/>
        <v>1.6752742078082714</v>
      </c>
      <c r="H7">
        <f>pivot_firm_exit_rate_by_age!O9</f>
        <v>9.4485761961204506</v>
      </c>
    </row>
    <row r="8" spans="1:8" x14ac:dyDescent="0.35">
      <c r="A8" s="5" t="s">
        <v>60</v>
      </c>
      <c r="B8" s="3">
        <v>2983135</v>
      </c>
      <c r="C8" s="3">
        <v>27684462</v>
      </c>
      <c r="D8" s="3">
        <v>346950</v>
      </c>
    </row>
    <row r="9" spans="1:8" x14ac:dyDescent="0.35">
      <c r="A9" s="5" t="s">
        <v>61</v>
      </c>
      <c r="B9" s="3">
        <v>2752487</v>
      </c>
      <c r="C9" s="3">
        <v>27197559</v>
      </c>
      <c r="D9" s="3">
        <v>288360</v>
      </c>
    </row>
    <row r="10" spans="1:8" x14ac:dyDescent="0.35">
      <c r="A10" s="5" t="s">
        <v>62</v>
      </c>
      <c r="B10" s="3">
        <v>10962941</v>
      </c>
      <c r="C10" s="3">
        <v>124453452</v>
      </c>
      <c r="D10" s="3">
        <v>912235</v>
      </c>
    </row>
    <row r="11" spans="1:8" x14ac:dyDescent="0.35">
      <c r="A11" s="5" t="s">
        <v>63</v>
      </c>
      <c r="B11" s="3">
        <v>7566152</v>
      </c>
      <c r="C11" s="3">
        <v>104885723</v>
      </c>
      <c r="D11" s="3">
        <v>495080</v>
      </c>
    </row>
    <row r="12" spans="1:8" x14ac:dyDescent="0.35">
      <c r="A12" s="5" t="s">
        <v>64</v>
      </c>
      <c r="B12" s="3">
        <v>5682268</v>
      </c>
      <c r="C12" s="3">
        <v>102337295</v>
      </c>
      <c r="D12" s="3">
        <v>319903</v>
      </c>
    </row>
    <row r="13" spans="1:8" x14ac:dyDescent="0.35">
      <c r="A13" s="5" t="s">
        <v>65</v>
      </c>
      <c r="B13" s="3">
        <v>4380820</v>
      </c>
      <c r="C13" s="3">
        <v>103479341</v>
      </c>
      <c r="D13" s="3">
        <v>218435</v>
      </c>
    </row>
    <row r="14" spans="1:8" x14ac:dyDescent="0.35">
      <c r="A14" s="5" t="s">
        <v>66</v>
      </c>
      <c r="B14" s="3">
        <v>4109033</v>
      </c>
      <c r="C14" s="3">
        <v>149374231</v>
      </c>
      <c r="D14" s="3">
        <v>193091</v>
      </c>
    </row>
    <row r="15" spans="1:8" x14ac:dyDescent="0.35">
      <c r="A15" s="5" t="s">
        <v>45</v>
      </c>
      <c r="B15" s="3">
        <v>5579306</v>
      </c>
      <c r="C15" s="3">
        <v>623929109</v>
      </c>
      <c r="D15" s="3">
        <v>220672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G14"/>
  <sheetViews>
    <sheetView workbookViewId="0">
      <selection activeCell="B7" sqref="B7"/>
    </sheetView>
  </sheetViews>
  <sheetFormatPr defaultRowHeight="14.5" x14ac:dyDescent="0.35"/>
  <cols>
    <col min="1" max="1" width="12.36328125" bestFit="1" customWidth="1"/>
    <col min="2" max="2" width="11.36328125" bestFit="1" customWidth="1"/>
    <col min="5" max="5" width="10.54296875" bestFit="1" customWidth="1"/>
    <col min="6" max="6" width="11.36328125" bestFit="1" customWidth="1"/>
    <col min="7" max="8" width="11.81640625" bestFit="1" customWidth="1"/>
    <col min="20" max="20" width="11.36328125" bestFit="1" customWidth="1"/>
    <col min="21" max="21" width="16.453125" bestFit="1" customWidth="1"/>
    <col min="22" max="26" width="7.81640625" customWidth="1"/>
    <col min="27" max="27" width="8.81640625" bestFit="1" customWidth="1"/>
    <col min="28" max="28" width="9.7265625" bestFit="1" customWidth="1"/>
    <col min="29" max="29" width="9.08984375" bestFit="1" customWidth="1"/>
    <col min="30" max="30" width="9.1796875" bestFit="1" customWidth="1"/>
    <col min="31" max="31" width="7.81640625" customWidth="1"/>
    <col min="32" max="32" width="14" bestFit="1" customWidth="1"/>
    <col min="33" max="33" width="10.7265625" bestFit="1" customWidth="1"/>
  </cols>
  <sheetData>
    <row r="1" spans="1:33" x14ac:dyDescent="0.35">
      <c r="E1" t="s">
        <v>78</v>
      </c>
      <c r="F1" t="s">
        <v>69</v>
      </c>
      <c r="G1" t="s">
        <v>16</v>
      </c>
      <c r="H1" t="s">
        <v>15</v>
      </c>
    </row>
    <row r="2" spans="1:33" x14ac:dyDescent="0.35">
      <c r="E2" s="6">
        <v>0</v>
      </c>
      <c r="F2">
        <f>B5</f>
        <v>4.2026300000000003E-2</v>
      </c>
      <c r="G2">
        <f>100*F2/SUM(F$2:F$11)</f>
        <v>11.646105679355006</v>
      </c>
      <c r="H2">
        <f>100*U11</f>
        <v>9.1240585124044298</v>
      </c>
    </row>
    <row r="3" spans="1:33" x14ac:dyDescent="0.35">
      <c r="A3" s="4" t="s">
        <v>67</v>
      </c>
      <c r="B3" t="s">
        <v>69</v>
      </c>
      <c r="E3" s="6">
        <v>1</v>
      </c>
      <c r="F3">
        <f>B6</f>
        <v>3.3215800000000004E-2</v>
      </c>
      <c r="G3">
        <f t="shared" ref="G3:G10" si="0">100*F3/SUM(F$2:F$11)</f>
        <v>9.2045865808867315</v>
      </c>
      <c r="H3">
        <f>100*V11</f>
        <v>6.9839907821995828</v>
      </c>
      <c r="T3" s="4" t="s">
        <v>17</v>
      </c>
      <c r="U3" t="s">
        <v>71</v>
      </c>
    </row>
    <row r="4" spans="1:33" x14ac:dyDescent="0.35">
      <c r="A4" s="5">
        <v>-1</v>
      </c>
      <c r="B4" s="3">
        <v>1.08746E-2</v>
      </c>
      <c r="E4" s="6">
        <v>2</v>
      </c>
      <c r="F4">
        <f t="shared" ref="F4:F10" si="1">B7</f>
        <v>2.5431099999999998E-2</v>
      </c>
      <c r="G4">
        <f t="shared" si="0"/>
        <v>7.0473317456508209</v>
      </c>
      <c r="H4">
        <f>100*W11</f>
        <v>6.0618322711675159</v>
      </c>
    </row>
    <row r="5" spans="1:33" x14ac:dyDescent="0.35">
      <c r="A5" s="5">
        <v>0</v>
      </c>
      <c r="B5" s="3">
        <v>4.2026300000000003E-2</v>
      </c>
      <c r="E5" s="6">
        <v>3</v>
      </c>
      <c r="F5">
        <f t="shared" si="1"/>
        <v>2.0442999999999999E-2</v>
      </c>
      <c r="G5">
        <f t="shared" si="0"/>
        <v>5.6650558912646218</v>
      </c>
      <c r="H5">
        <f>100*X11</f>
        <v>5.4007369356434705</v>
      </c>
      <c r="U5" s="4" t="s">
        <v>72</v>
      </c>
    </row>
    <row r="6" spans="1:33" x14ac:dyDescent="0.35">
      <c r="A6" s="5">
        <v>1</v>
      </c>
      <c r="B6" s="3">
        <v>3.3215800000000004E-2</v>
      </c>
      <c r="E6" s="6">
        <v>4</v>
      </c>
      <c r="F6">
        <f>B9</f>
        <v>1.71346E-2</v>
      </c>
      <c r="G6">
        <f t="shared" si="0"/>
        <v>4.7482496049729885</v>
      </c>
      <c r="H6">
        <f>100*Y11</f>
        <v>4.9088042058929515</v>
      </c>
      <c r="U6" t="s">
        <v>44</v>
      </c>
      <c r="V6" t="s">
        <v>57</v>
      </c>
      <c r="W6" t="s">
        <v>58</v>
      </c>
      <c r="X6" t="s">
        <v>59</v>
      </c>
      <c r="Y6" t="s">
        <v>60</v>
      </c>
      <c r="Z6" t="s">
        <v>61</v>
      </c>
      <c r="AA6" t="s">
        <v>62</v>
      </c>
      <c r="AB6" t="s">
        <v>63</v>
      </c>
      <c r="AC6" t="s">
        <v>64</v>
      </c>
      <c r="AD6" t="s">
        <v>65</v>
      </c>
      <c r="AE6" t="s">
        <v>66</v>
      </c>
      <c r="AF6" t="s">
        <v>45</v>
      </c>
      <c r="AG6" t="s">
        <v>68</v>
      </c>
    </row>
    <row r="7" spans="1:33" x14ac:dyDescent="0.35">
      <c r="A7" s="5">
        <v>2</v>
      </c>
      <c r="B7" s="3">
        <v>2.5431099999999998E-2</v>
      </c>
      <c r="E7" s="6">
        <v>5</v>
      </c>
      <c r="F7">
        <f>B10</f>
        <v>1.4814599999999999E-2</v>
      </c>
      <c r="G7">
        <f t="shared" si="0"/>
        <v>4.10534349198889</v>
      </c>
      <c r="H7">
        <f>100*Z11</f>
        <v>4.5292686258803814</v>
      </c>
      <c r="T7" t="s">
        <v>69</v>
      </c>
      <c r="U7" s="3">
        <v>5544792</v>
      </c>
      <c r="V7" s="3">
        <v>4244249</v>
      </c>
      <c r="W7" s="3">
        <v>3683843</v>
      </c>
      <c r="X7" s="3">
        <v>3282088</v>
      </c>
      <c r="Y7" s="3">
        <v>2983135</v>
      </c>
      <c r="Z7" s="3">
        <v>2752487</v>
      </c>
      <c r="AA7" s="3">
        <v>10962941</v>
      </c>
      <c r="AB7" s="3">
        <v>7566152</v>
      </c>
      <c r="AC7" s="3">
        <v>5682268</v>
      </c>
      <c r="AD7" s="3">
        <v>4380820</v>
      </c>
      <c r="AE7" s="3">
        <v>4109033</v>
      </c>
      <c r="AF7" s="3">
        <v>5579306</v>
      </c>
      <c r="AG7" s="3">
        <v>60771114</v>
      </c>
    </row>
    <row r="8" spans="1:33" x14ac:dyDescent="0.35">
      <c r="A8" s="5">
        <v>3</v>
      </c>
      <c r="B8" s="3">
        <v>2.0442999999999999E-2</v>
      </c>
      <c r="E8" s="6" t="s">
        <v>73</v>
      </c>
      <c r="F8">
        <f>B11</f>
        <v>5.4648999999999996E-2</v>
      </c>
      <c r="G8">
        <f t="shared" si="0"/>
        <v>15.144041451925856</v>
      </c>
      <c r="H8">
        <f>100*AA11</f>
        <v>18.039723609476699</v>
      </c>
    </row>
    <row r="9" spans="1:33" x14ac:dyDescent="0.35">
      <c r="A9" s="5">
        <v>4</v>
      </c>
      <c r="B9" s="3">
        <v>1.71346E-2</v>
      </c>
      <c r="E9" s="6" t="s">
        <v>74</v>
      </c>
      <c r="F9">
        <f>B12</f>
        <v>3.7732799999999997E-2</v>
      </c>
      <c r="G9">
        <f t="shared" si="0"/>
        <v>10.456313698278615</v>
      </c>
      <c r="H9">
        <f>100*AB11</f>
        <v>12.450244041930842</v>
      </c>
    </row>
    <row r="10" spans="1:33" x14ac:dyDescent="0.35">
      <c r="A10" s="5">
        <v>5</v>
      </c>
      <c r="B10" s="3">
        <v>1.4814599999999999E-2</v>
      </c>
      <c r="E10" s="6" t="s">
        <v>75</v>
      </c>
      <c r="F10">
        <f t="shared" si="1"/>
        <v>2.81982E-2</v>
      </c>
      <c r="G10">
        <f t="shared" si="0"/>
        <v>7.8141358427362944</v>
      </c>
      <c r="H10">
        <f>100*AC11</f>
        <v>9.3502778310103043</v>
      </c>
      <c r="U10">
        <f>U7</f>
        <v>5544792</v>
      </c>
      <c r="V10">
        <f t="shared" ref="V10:AC10" si="2">V7</f>
        <v>4244249</v>
      </c>
      <c r="W10">
        <f t="shared" si="2"/>
        <v>3683843</v>
      </c>
      <c r="X10">
        <f t="shared" si="2"/>
        <v>3282088</v>
      </c>
      <c r="Y10">
        <f t="shared" si="2"/>
        <v>2983135</v>
      </c>
      <c r="Z10">
        <f t="shared" si="2"/>
        <v>2752487</v>
      </c>
      <c r="AA10">
        <f t="shared" si="2"/>
        <v>10962941</v>
      </c>
      <c r="AB10">
        <f t="shared" si="2"/>
        <v>7566152</v>
      </c>
      <c r="AC10">
        <f t="shared" si="2"/>
        <v>5682268</v>
      </c>
      <c r="AD10" s="10">
        <f>AG7-SUM(U10:AC10)</f>
        <v>14069159</v>
      </c>
    </row>
    <row r="11" spans="1:33" x14ac:dyDescent="0.35">
      <c r="A11" s="5">
        <v>8</v>
      </c>
      <c r="B11" s="3">
        <v>5.4648999999999996E-2</v>
      </c>
      <c r="E11" s="6" t="s">
        <v>79</v>
      </c>
      <c r="F11">
        <f>B14</f>
        <v>8.7216000000000057E-2</v>
      </c>
      <c r="G11">
        <f>100*F11/SUM(F$2:F$11)</f>
        <v>24.168836012940158</v>
      </c>
      <c r="H11">
        <f>100*AD11</f>
        <v>23.151063184393823</v>
      </c>
      <c r="U11">
        <f>U10/SUM($U10:$AD10)</f>
        <v>9.1240585124044302E-2</v>
      </c>
      <c r="V11">
        <f t="shared" ref="V11:AD11" si="3">V10/SUM($U10:$AD10)</f>
        <v>6.9839907821995825E-2</v>
      </c>
      <c r="W11">
        <f t="shared" si="3"/>
        <v>6.0618322711675159E-2</v>
      </c>
      <c r="X11">
        <f t="shared" si="3"/>
        <v>5.4007369356434701E-2</v>
      </c>
      <c r="Y11">
        <f t="shared" si="3"/>
        <v>4.9088042058929512E-2</v>
      </c>
      <c r="Z11">
        <f t="shared" si="3"/>
        <v>4.529268625880381E-2</v>
      </c>
      <c r="AA11">
        <f t="shared" si="3"/>
        <v>0.18039723609476699</v>
      </c>
      <c r="AB11">
        <f t="shared" si="3"/>
        <v>0.12450244041930843</v>
      </c>
      <c r="AC11">
        <f t="shared" si="3"/>
        <v>9.3502778310103049E-2</v>
      </c>
      <c r="AD11">
        <f t="shared" si="3"/>
        <v>0.23151063184393822</v>
      </c>
    </row>
    <row r="12" spans="1:33" x14ac:dyDescent="0.35">
      <c r="A12" s="5">
        <v>13</v>
      </c>
      <c r="B12" s="3">
        <v>3.7732799999999997E-2</v>
      </c>
      <c r="E12" s="6"/>
    </row>
    <row r="13" spans="1:33" x14ac:dyDescent="0.35">
      <c r="A13" s="5">
        <v>18</v>
      </c>
      <c r="B13" s="3">
        <v>2.81982E-2</v>
      </c>
    </row>
    <row r="14" spans="1:33" x14ac:dyDescent="0.35">
      <c r="A14" s="5">
        <v>23</v>
      </c>
      <c r="B14" s="3">
        <v>8.7216000000000057E-2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X601"/>
  <sheetViews>
    <sheetView topLeftCell="AB567" zoomScale="60" zoomScaleNormal="60" workbookViewId="0">
      <selection activeCell="AD2" sqref="AD2:AR601"/>
    </sheetView>
  </sheetViews>
  <sheetFormatPr defaultRowHeight="14.5" x14ac:dyDescent="0.35"/>
  <cols>
    <col min="1" max="1" width="14" bestFit="1" customWidth="1"/>
    <col min="2" max="2" width="18.26953125" bestFit="1" customWidth="1"/>
    <col min="3" max="3" width="20.6328125" bestFit="1" customWidth="1"/>
    <col min="4" max="4" width="11" bestFit="1" customWidth="1"/>
    <col min="5" max="5" width="20.54296875" customWidth="1"/>
    <col min="6" max="7" width="14.453125" customWidth="1"/>
    <col min="8" max="8" width="16" bestFit="1" customWidth="1"/>
    <col min="9" max="9" width="13.453125" customWidth="1"/>
    <col min="10" max="10" width="17.453125" customWidth="1"/>
    <col min="11" max="11" width="10" bestFit="1" customWidth="1"/>
    <col min="12" max="12" width="11.7265625" bestFit="1" customWidth="1"/>
    <col min="14" max="14" width="14" bestFit="1" customWidth="1"/>
    <col min="15" max="15" width="21.6328125" bestFit="1" customWidth="1"/>
    <col min="16" max="16" width="24.36328125" bestFit="1" customWidth="1"/>
    <col min="17" max="17" width="14.54296875" bestFit="1" customWidth="1"/>
    <col min="18" max="18" width="10.26953125" bestFit="1" customWidth="1"/>
    <col min="46" max="46" width="14" bestFit="1" customWidth="1"/>
    <col min="47" max="47" width="11.453125" bestFit="1" customWidth="1"/>
    <col min="48" max="48" width="11" bestFit="1" customWidth="1"/>
    <col min="49" max="49" width="15.1796875" bestFit="1" customWidth="1"/>
    <col min="50" max="50" width="15.26953125" bestFit="1" customWidth="1"/>
  </cols>
  <sheetData>
    <row r="1" spans="1:50" x14ac:dyDescent="0.35">
      <c r="A1" s="4" t="s">
        <v>17</v>
      </c>
      <c r="B1" t="s">
        <v>71</v>
      </c>
      <c r="F1" s="15" t="s">
        <v>78</v>
      </c>
      <c r="G1" s="15" t="s">
        <v>15</v>
      </c>
      <c r="H1" s="15" t="s">
        <v>15</v>
      </c>
      <c r="I1" s="15" t="s">
        <v>16</v>
      </c>
      <c r="J1" s="15" t="s">
        <v>16</v>
      </c>
      <c r="K1" s="15" t="s">
        <v>89</v>
      </c>
      <c r="L1" s="15" t="s">
        <v>90</v>
      </c>
      <c r="N1" s="4" t="s">
        <v>67</v>
      </c>
      <c r="O1" t="s">
        <v>86</v>
      </c>
      <c r="P1" t="s">
        <v>87</v>
      </c>
      <c r="Q1" t="s">
        <v>88</v>
      </c>
      <c r="S1" t="s">
        <v>85</v>
      </c>
      <c r="T1" t="s">
        <v>0</v>
      </c>
      <c r="U1" t="s">
        <v>1</v>
      </c>
      <c r="V1" t="s">
        <v>26</v>
      </c>
      <c r="W1" t="s">
        <v>31</v>
      </c>
      <c r="X1" t="s">
        <v>82</v>
      </c>
      <c r="Y1" t="s">
        <v>83</v>
      </c>
      <c r="Z1" t="s">
        <v>84</v>
      </c>
      <c r="AB1" t="s">
        <v>124</v>
      </c>
      <c r="AC1" t="s">
        <v>6</v>
      </c>
      <c r="AD1" t="s">
        <v>0</v>
      </c>
      <c r="AE1" t="s">
        <v>1</v>
      </c>
      <c r="AF1" t="s">
        <v>2</v>
      </c>
      <c r="AG1" t="s">
        <v>3</v>
      </c>
      <c r="AH1" t="s">
        <v>4</v>
      </c>
      <c r="AI1" t="s">
        <v>5</v>
      </c>
      <c r="AJ1" t="s">
        <v>10</v>
      </c>
      <c r="AK1" t="s">
        <v>99</v>
      </c>
      <c r="AL1" t="s">
        <v>100</v>
      </c>
      <c r="AM1" t="s">
        <v>101</v>
      </c>
      <c r="AN1" t="s">
        <v>102</v>
      </c>
      <c r="AO1" t="s">
        <v>103</v>
      </c>
      <c r="AP1" t="s">
        <v>104</v>
      </c>
      <c r="AQ1" t="s">
        <v>9</v>
      </c>
      <c r="AR1" t="s">
        <v>120</v>
      </c>
      <c r="AT1" s="4" t="s">
        <v>67</v>
      </c>
      <c r="AU1" t="s">
        <v>69</v>
      </c>
      <c r="AV1" t="s">
        <v>70</v>
      </c>
      <c r="AW1" t="s">
        <v>106</v>
      </c>
      <c r="AX1" t="s">
        <v>107</v>
      </c>
    </row>
    <row r="2" spans="1:50" x14ac:dyDescent="0.35">
      <c r="F2" s="16" t="s">
        <v>91</v>
      </c>
      <c r="G2" s="17">
        <v>100</v>
      </c>
      <c r="H2" s="17">
        <f t="shared" ref="H2:H10" si="0">100*SUM(C4)/SUM($D4)</f>
        <v>0</v>
      </c>
      <c r="I2" s="15">
        <f t="shared" ref="I2:I11" si="1">100*SUM(O2)/SUM($Q2)</f>
        <v>100</v>
      </c>
      <c r="J2" s="15">
        <f t="shared" ref="J2:J9" si="2">100*SUM(P2)/SUM($Q2)</f>
        <v>0</v>
      </c>
      <c r="K2" s="17">
        <f t="shared" ref="K2:K6" si="3">G2-H2</f>
        <v>100</v>
      </c>
      <c r="L2" s="18">
        <f t="shared" ref="L2:L6" si="4">I2-J2</f>
        <v>100</v>
      </c>
      <c r="N2" s="5">
        <v>0</v>
      </c>
      <c r="O2" s="3">
        <v>6.94023E-2</v>
      </c>
      <c r="P2" s="3">
        <v>0</v>
      </c>
      <c r="Q2" s="3">
        <v>6.94023E-2</v>
      </c>
      <c r="S2">
        <v>0</v>
      </c>
      <c r="T2">
        <f>AU2</f>
        <v>4.3015100000000001E-2</v>
      </c>
      <c r="U2">
        <f>AV2</f>
        <v>8.0276899999999998E-2</v>
      </c>
      <c r="V2">
        <f>AW2</f>
        <v>6.94023E-2</v>
      </c>
      <c r="W2">
        <f>AX2</f>
        <v>0</v>
      </c>
      <c r="X2" s="7">
        <f>U2-AD2</f>
        <v>6.94023E-2</v>
      </c>
      <c r="Y2">
        <f>V2</f>
        <v>6.94023E-2</v>
      </c>
      <c r="Z2">
        <f>W2</f>
        <v>0</v>
      </c>
      <c r="AB2">
        <v>0</v>
      </c>
      <c r="AC2">
        <v>1</v>
      </c>
      <c r="AD2">
        <v>1.08746E-2</v>
      </c>
      <c r="AE2">
        <v>2.7262499999999999E-2</v>
      </c>
      <c r="AF2">
        <v>0</v>
      </c>
      <c r="AG2">
        <v>1.8158899999999999E-2</v>
      </c>
      <c r="AH2">
        <v>0.14662359999999999</v>
      </c>
      <c r="AI2">
        <v>0</v>
      </c>
      <c r="AJ2">
        <v>0</v>
      </c>
      <c r="AK2">
        <v>1.63879E-2</v>
      </c>
      <c r="AL2">
        <v>0</v>
      </c>
      <c r="AM2">
        <v>0</v>
      </c>
      <c r="AN2">
        <v>0</v>
      </c>
      <c r="AO2">
        <v>0.4087461</v>
      </c>
      <c r="AP2">
        <v>5.1726399999999999E-2</v>
      </c>
      <c r="AQ2">
        <v>0</v>
      </c>
      <c r="AR2">
        <v>1.08746E-2</v>
      </c>
      <c r="AT2" s="5">
        <v>0</v>
      </c>
      <c r="AU2" s="3">
        <v>4.3015100000000001E-2</v>
      </c>
      <c r="AV2" s="3">
        <v>8.0276899999999998E-2</v>
      </c>
      <c r="AW2" s="3">
        <v>6.94023E-2</v>
      </c>
      <c r="AX2" s="3">
        <v>0</v>
      </c>
    </row>
    <row r="3" spans="1:50" x14ac:dyDescent="0.35">
      <c r="A3" s="4" t="s">
        <v>67</v>
      </c>
      <c r="B3" t="s">
        <v>80</v>
      </c>
      <c r="C3" t="s">
        <v>81</v>
      </c>
      <c r="D3" t="s">
        <v>70</v>
      </c>
      <c r="F3" s="16" t="s">
        <v>92</v>
      </c>
      <c r="G3" s="17">
        <f t="shared" ref="G3:G10" si="5">100*SUM(B5)/SUM($D5)</f>
        <v>25.235598507759523</v>
      </c>
      <c r="H3" s="17">
        <f t="shared" si="0"/>
        <v>33.029742218382104</v>
      </c>
      <c r="I3" s="15">
        <f t="shared" si="1"/>
        <v>8.0741355881020667</v>
      </c>
      <c r="J3" s="15">
        <f t="shared" si="2"/>
        <v>27.153308717554527</v>
      </c>
      <c r="K3" s="17">
        <f>G3-H3</f>
        <v>-7.7941437106225813</v>
      </c>
      <c r="L3" s="18">
        <f t="shared" si="4"/>
        <v>-19.07917312945246</v>
      </c>
      <c r="N3" s="5">
        <v>1</v>
      </c>
      <c r="O3" s="3">
        <v>4.7057999999999996E-3</v>
      </c>
      <c r="P3" s="3">
        <v>1.5825600000000002E-2</v>
      </c>
      <c r="Q3" s="3">
        <v>5.8282400000000005E-2</v>
      </c>
      <c r="S3">
        <v>1</v>
      </c>
      <c r="T3">
        <f t="shared" ref="T3:T66" si="6">AU3</f>
        <v>3.5173400000000007E-2</v>
      </c>
      <c r="U3">
        <f t="shared" ref="U3:U66" si="7">AV3</f>
        <v>5.8282400000000005E-2</v>
      </c>
      <c r="V3">
        <f t="shared" ref="V3:V66" si="8">AW3</f>
        <v>4.7057999999999996E-3</v>
      </c>
      <c r="W3">
        <f t="shared" ref="W3:W66" si="9">AX3</f>
        <v>1.5825600000000002E-2</v>
      </c>
      <c r="X3" s="7">
        <f>U3</f>
        <v>5.8282400000000005E-2</v>
      </c>
      <c r="Y3">
        <f t="shared" ref="Y3:Y66" si="10">V3</f>
        <v>4.7057999999999996E-3</v>
      </c>
      <c r="Z3">
        <f t="shared" ref="Z3:Z66" si="11">W3</f>
        <v>1.5825600000000002E-2</v>
      </c>
      <c r="AB3">
        <v>0</v>
      </c>
      <c r="AC3">
        <v>2</v>
      </c>
      <c r="AD3">
        <v>1.08746E-2</v>
      </c>
      <c r="AE3">
        <v>1.7981E-2</v>
      </c>
      <c r="AF3">
        <v>6.19E-5</v>
      </c>
      <c r="AG3">
        <v>1.7717500000000001E-2</v>
      </c>
      <c r="AH3">
        <v>0.20003099999999999</v>
      </c>
      <c r="AI3">
        <v>-5.6605999999999997E-2</v>
      </c>
      <c r="AJ3">
        <v>0</v>
      </c>
      <c r="AK3">
        <v>1.7981E-2</v>
      </c>
      <c r="AL3">
        <v>0</v>
      </c>
      <c r="AM3">
        <v>7.0699999999999995E-4</v>
      </c>
      <c r="AN3">
        <v>0</v>
      </c>
      <c r="AO3">
        <v>0.50609440000000006</v>
      </c>
      <c r="AP3">
        <v>7.0218299999999997E-2</v>
      </c>
      <c r="AQ3">
        <v>5.6605999999999997E-2</v>
      </c>
      <c r="AR3">
        <v>1.08746E-2</v>
      </c>
      <c r="AT3" s="5">
        <v>1</v>
      </c>
      <c r="AU3" s="3">
        <v>3.5173400000000007E-2</v>
      </c>
      <c r="AV3" s="3">
        <v>5.8282400000000005E-2</v>
      </c>
      <c r="AW3" s="3">
        <v>4.7057999999999996E-3</v>
      </c>
      <c r="AX3" s="3">
        <v>1.5825600000000002E-2</v>
      </c>
    </row>
    <row r="4" spans="1:50" x14ac:dyDescent="0.35">
      <c r="A4" s="5" t="s">
        <v>44</v>
      </c>
      <c r="B4" s="3">
        <v>32471557</v>
      </c>
      <c r="C4" s="3">
        <v>0</v>
      </c>
      <c r="D4" s="3">
        <v>32704236</v>
      </c>
      <c r="E4" s="3"/>
      <c r="F4" s="16" t="s">
        <v>93</v>
      </c>
      <c r="G4" s="17">
        <f t="shared" si="5"/>
        <v>20.01107039294773</v>
      </c>
      <c r="H4" s="17">
        <f t="shared" si="0"/>
        <v>25.724461948853556</v>
      </c>
      <c r="I4" s="15">
        <f t="shared" si="1"/>
        <v>5.1045657468843482</v>
      </c>
      <c r="J4" s="15">
        <f t="shared" si="2"/>
        <v>30.618995626134648</v>
      </c>
      <c r="K4" s="17">
        <f t="shared" si="3"/>
        <v>-5.7133915559058259</v>
      </c>
      <c r="L4" s="18">
        <f>I4-J4</f>
        <v>-25.514429879250301</v>
      </c>
      <c r="N4" s="5">
        <v>2</v>
      </c>
      <c r="O4" s="3">
        <v>2.3703000000000001E-3</v>
      </c>
      <c r="P4" s="3">
        <v>1.4217899999999999E-2</v>
      </c>
      <c r="Q4" s="3">
        <v>4.6434900000000001E-2</v>
      </c>
      <c r="S4">
        <v>2</v>
      </c>
      <c r="T4">
        <f t="shared" si="6"/>
        <v>2.61576E-2</v>
      </c>
      <c r="U4">
        <f t="shared" si="7"/>
        <v>4.6434900000000001E-2</v>
      </c>
      <c r="V4">
        <f t="shared" si="8"/>
        <v>2.3703000000000001E-3</v>
      </c>
      <c r="W4">
        <f t="shared" si="9"/>
        <v>1.4217899999999999E-2</v>
      </c>
      <c r="X4" s="7">
        <f t="shared" ref="X4:X67" si="12">U4</f>
        <v>4.6434900000000001E-2</v>
      </c>
      <c r="Y4">
        <f t="shared" si="10"/>
        <v>2.3703000000000001E-3</v>
      </c>
      <c r="Z4">
        <f t="shared" si="11"/>
        <v>1.4217899999999999E-2</v>
      </c>
      <c r="AB4">
        <v>0</v>
      </c>
      <c r="AC4">
        <v>3</v>
      </c>
      <c r="AD4">
        <v>1.08127E-2</v>
      </c>
      <c r="AE4">
        <v>1.78993E-2</v>
      </c>
      <c r="AF4">
        <v>3.5950000000000001E-4</v>
      </c>
      <c r="AG4">
        <v>1.6925900000000001E-2</v>
      </c>
      <c r="AH4">
        <v>0.21562290000000001</v>
      </c>
      <c r="AI4">
        <v>-7.20552E-2</v>
      </c>
      <c r="AJ4">
        <v>0</v>
      </c>
      <c r="AK4">
        <v>1.78993E-2</v>
      </c>
      <c r="AL4">
        <v>0</v>
      </c>
      <c r="AM4">
        <v>4.0184000000000001E-3</v>
      </c>
      <c r="AN4">
        <v>0</v>
      </c>
      <c r="AO4">
        <v>0.53399379999999996</v>
      </c>
      <c r="AP4">
        <v>8.7122500000000005E-2</v>
      </c>
      <c r="AQ4">
        <v>7.3806899999999995E-2</v>
      </c>
      <c r="AR4">
        <v>1.0657E-2</v>
      </c>
      <c r="AT4" s="5">
        <v>2</v>
      </c>
      <c r="AU4" s="3">
        <v>2.61576E-2</v>
      </c>
      <c r="AV4" s="3">
        <v>4.6434900000000001E-2</v>
      </c>
      <c r="AW4" s="3">
        <v>2.3703000000000001E-3</v>
      </c>
      <c r="AX4" s="3">
        <v>1.4217899999999999E-2</v>
      </c>
    </row>
    <row r="5" spans="1:50" x14ac:dyDescent="0.35">
      <c r="A5" s="5" t="s">
        <v>57</v>
      </c>
      <c r="B5" s="3">
        <v>7809937</v>
      </c>
      <c r="C5" s="3">
        <v>10222076</v>
      </c>
      <c r="D5" s="3">
        <v>30948095</v>
      </c>
      <c r="E5" s="3"/>
      <c r="F5" s="16" t="s">
        <v>94</v>
      </c>
      <c r="G5" s="17">
        <f t="shared" si="5"/>
        <v>18.084607261826235</v>
      </c>
      <c r="H5" s="17">
        <f t="shared" si="0"/>
        <v>22.834400114772642</v>
      </c>
      <c r="I5" s="15">
        <f t="shared" si="1"/>
        <v>5.3806189407301872</v>
      </c>
      <c r="J5" s="15">
        <f t="shared" si="2"/>
        <v>22.889773483585088</v>
      </c>
      <c r="K5" s="17">
        <f t="shared" si="3"/>
        <v>-4.7497928529464062</v>
      </c>
      <c r="L5" s="18">
        <f t="shared" si="4"/>
        <v>-17.509154542854901</v>
      </c>
      <c r="N5" s="5">
        <v>3</v>
      </c>
      <c r="O5" s="3">
        <v>2.1262E-3</v>
      </c>
      <c r="P5" s="3">
        <v>9.0451000000000004E-3</v>
      </c>
      <c r="Q5" s="3">
        <v>3.95159E-2</v>
      </c>
      <c r="S5">
        <v>3</v>
      </c>
      <c r="T5">
        <f t="shared" si="6"/>
        <v>2.0704799999999999E-2</v>
      </c>
      <c r="U5">
        <f t="shared" si="7"/>
        <v>3.95159E-2</v>
      </c>
      <c r="V5">
        <f t="shared" si="8"/>
        <v>2.1262E-3</v>
      </c>
      <c r="W5">
        <f t="shared" si="9"/>
        <v>9.0451000000000004E-3</v>
      </c>
      <c r="X5" s="7">
        <f t="shared" si="12"/>
        <v>3.95159E-2</v>
      </c>
      <c r="Y5">
        <f t="shared" si="10"/>
        <v>2.1262E-3</v>
      </c>
      <c r="Z5">
        <f>W5</f>
        <v>9.0451000000000004E-3</v>
      </c>
      <c r="AB5">
        <v>0</v>
      </c>
      <c r="AC5">
        <v>4</v>
      </c>
      <c r="AD5">
        <v>1.0453199999999999E-2</v>
      </c>
      <c r="AE5">
        <v>1.7134099999999999E-2</v>
      </c>
      <c r="AF5">
        <v>5.9029999999999998E-4</v>
      </c>
      <c r="AG5">
        <v>1.5874900000000001E-2</v>
      </c>
      <c r="AH5">
        <v>0.21611920000000001</v>
      </c>
      <c r="AI5">
        <v>-7.5133099999999994E-2</v>
      </c>
      <c r="AJ5">
        <v>0</v>
      </c>
      <c r="AK5">
        <v>1.7134099999999999E-2</v>
      </c>
      <c r="AL5">
        <v>0</v>
      </c>
      <c r="AM5">
        <v>6.4743999999999999E-3</v>
      </c>
      <c r="AN5">
        <v>0</v>
      </c>
      <c r="AO5">
        <v>0.54722349999999997</v>
      </c>
      <c r="AP5">
        <v>9.9682999999999994E-2</v>
      </c>
      <c r="AQ5">
        <v>7.7674900000000005E-2</v>
      </c>
      <c r="AR5">
        <v>1.021E-2</v>
      </c>
      <c r="AT5" s="5">
        <v>3</v>
      </c>
      <c r="AU5" s="3">
        <v>2.0704799999999999E-2</v>
      </c>
      <c r="AV5" s="3">
        <v>3.95159E-2</v>
      </c>
      <c r="AW5" s="3">
        <v>2.1262E-3</v>
      </c>
      <c r="AX5" s="3">
        <v>9.0451000000000004E-3</v>
      </c>
    </row>
    <row r="6" spans="1:50" x14ac:dyDescent="0.35">
      <c r="A6" s="5" t="s">
        <v>58</v>
      </c>
      <c r="B6" s="3">
        <v>5860306</v>
      </c>
      <c r="C6" s="3">
        <v>7533491</v>
      </c>
      <c r="D6" s="3">
        <v>29285320</v>
      </c>
      <c r="E6" s="3"/>
      <c r="F6" s="16" t="s">
        <v>95</v>
      </c>
      <c r="G6" s="17">
        <f t="shared" si="5"/>
        <v>17.04537007076388</v>
      </c>
      <c r="H6" s="17">
        <f t="shared" si="0"/>
        <v>20.947241091410771</v>
      </c>
      <c r="I6" s="15">
        <f t="shared" si="1"/>
        <v>5.6582771102764982</v>
      </c>
      <c r="J6" s="15">
        <f t="shared" si="2"/>
        <v>17.582946711305222</v>
      </c>
      <c r="K6" s="17">
        <f t="shared" si="3"/>
        <v>-3.9018710206468903</v>
      </c>
      <c r="L6" s="18">
        <f t="shared" si="4"/>
        <v>-11.924669601028725</v>
      </c>
      <c r="N6" s="5">
        <v>4</v>
      </c>
      <c r="O6" s="3">
        <v>1.9976999999999998E-3</v>
      </c>
      <c r="P6" s="3">
        <v>6.2077999999999994E-3</v>
      </c>
      <c r="Q6" s="3">
        <v>3.5305799999999998E-2</v>
      </c>
      <c r="S6">
        <v>4</v>
      </c>
      <c r="T6">
        <f t="shared" si="6"/>
        <v>1.7262599999999999E-2</v>
      </c>
      <c r="U6">
        <f t="shared" si="7"/>
        <v>3.5305799999999998E-2</v>
      </c>
      <c r="V6">
        <f t="shared" si="8"/>
        <v>1.9976999999999998E-3</v>
      </c>
      <c r="W6">
        <f t="shared" si="9"/>
        <v>6.2077999999999994E-3</v>
      </c>
      <c r="X6" s="7">
        <f t="shared" si="12"/>
        <v>3.5305799999999998E-2</v>
      </c>
      <c r="Y6">
        <f t="shared" si="10"/>
        <v>1.9976999999999998E-3</v>
      </c>
      <c r="Z6">
        <f t="shared" si="11"/>
        <v>6.2077999999999994E-3</v>
      </c>
      <c r="AB6">
        <f>AB2+1</f>
        <v>1</v>
      </c>
      <c r="AC6">
        <v>5</v>
      </c>
      <c r="AD6">
        <v>9.8629000000000008E-3</v>
      </c>
      <c r="AE6">
        <v>1.6040700000000001E-2</v>
      </c>
      <c r="AF6">
        <v>7.4629999999999998E-4</v>
      </c>
      <c r="AG6">
        <v>1.46216E-2</v>
      </c>
      <c r="AH6">
        <v>0.20573720000000001</v>
      </c>
      <c r="AI6">
        <v>-6.9934399999999994E-2</v>
      </c>
      <c r="AJ6">
        <v>0</v>
      </c>
      <c r="AK6">
        <v>2.2323999999999998E-3</v>
      </c>
      <c r="AL6">
        <v>2.5796E-3</v>
      </c>
      <c r="AM6">
        <v>7.7627E-3</v>
      </c>
      <c r="AN6">
        <v>0</v>
      </c>
      <c r="AO6">
        <v>0.55895729999999999</v>
      </c>
      <c r="AP6">
        <v>0.10903839999999999</v>
      </c>
      <c r="AQ6">
        <v>7.5104799999999999E-2</v>
      </c>
      <c r="AR6">
        <v>9.3585999999999999E-3</v>
      </c>
      <c r="AT6" s="5">
        <v>4</v>
      </c>
      <c r="AU6" s="3">
        <v>1.7262599999999999E-2</v>
      </c>
      <c r="AV6" s="3">
        <v>3.5305799999999998E-2</v>
      </c>
      <c r="AW6" s="3">
        <v>1.9976999999999998E-3</v>
      </c>
      <c r="AX6" s="3">
        <v>6.2077999999999994E-3</v>
      </c>
    </row>
    <row r="7" spans="1:50" x14ac:dyDescent="0.35">
      <c r="A7" s="5" t="s">
        <v>59</v>
      </c>
      <c r="B7" s="3">
        <v>5064897</v>
      </c>
      <c r="C7" s="3">
        <v>6395156</v>
      </c>
      <c r="D7" s="3">
        <v>28006674</v>
      </c>
      <c r="E7" s="3"/>
      <c r="F7" s="16" t="s">
        <v>96</v>
      </c>
      <c r="G7" s="17">
        <f t="shared" si="5"/>
        <v>15.602418584697253</v>
      </c>
      <c r="H7" s="17">
        <f t="shared" si="0"/>
        <v>19.72985884505297</v>
      </c>
      <c r="I7" s="15">
        <f>100*SUM(O7)/SUM($Q7)</f>
        <v>5.8891600288533859</v>
      </c>
      <c r="J7" s="15">
        <f>100*SUM(P7)/SUM($Q7)</f>
        <v>14.260938962812903</v>
      </c>
      <c r="K7" s="17">
        <f>G7-H7</f>
        <v>-4.1274402603557174</v>
      </c>
      <c r="L7" s="18">
        <f>I7-J7</f>
        <v>-8.3717789339595168</v>
      </c>
      <c r="N7" s="5">
        <v>5</v>
      </c>
      <c r="O7" s="3">
        <v>1.9186000000000001E-3</v>
      </c>
      <c r="P7" s="3">
        <v>4.6460000000000008E-3</v>
      </c>
      <c r="Q7" s="3">
        <v>3.2578499999999996E-2</v>
      </c>
      <c r="S7">
        <v>5</v>
      </c>
      <c r="T7">
        <f t="shared" si="6"/>
        <v>1.4911800000000001E-2</v>
      </c>
      <c r="U7">
        <f t="shared" si="7"/>
        <v>3.2578499999999996E-2</v>
      </c>
      <c r="V7">
        <f t="shared" si="8"/>
        <v>1.9186000000000001E-3</v>
      </c>
      <c r="W7">
        <f t="shared" si="9"/>
        <v>4.6460000000000008E-3</v>
      </c>
      <c r="X7" s="7">
        <f t="shared" si="12"/>
        <v>3.2578499999999996E-2</v>
      </c>
      <c r="Y7">
        <f t="shared" si="10"/>
        <v>1.9186000000000001E-3</v>
      </c>
      <c r="Z7">
        <f t="shared" si="11"/>
        <v>4.6460000000000008E-3</v>
      </c>
      <c r="AB7">
        <f t="shared" ref="AB7:AB70" si="13">AB3+1</f>
        <v>1</v>
      </c>
      <c r="AC7">
        <v>6</v>
      </c>
      <c r="AD7">
        <v>9.1166000000000007E-3</v>
      </c>
      <c r="AE7">
        <v>1.4980500000000001E-2</v>
      </c>
      <c r="AF7">
        <v>7.1210000000000002E-4</v>
      </c>
      <c r="AG7">
        <v>1.34512E-2</v>
      </c>
      <c r="AH7">
        <v>0.1971666</v>
      </c>
      <c r="AI7">
        <v>-6.7499500000000004E-2</v>
      </c>
      <c r="AJ7">
        <v>0</v>
      </c>
      <c r="AK7">
        <v>1.0361999999999999E-3</v>
      </c>
      <c r="AL7">
        <v>4.0366999999999998E-3</v>
      </c>
      <c r="AM7">
        <v>7.7269000000000001E-3</v>
      </c>
      <c r="AN7">
        <v>0</v>
      </c>
      <c r="AO7">
        <v>0.57087520000000003</v>
      </c>
      <c r="AP7">
        <v>0.1178024</v>
      </c>
      <c r="AQ7">
        <v>7.2453799999999999E-2</v>
      </c>
      <c r="AR7">
        <v>8.6558999999999994E-3</v>
      </c>
      <c r="AT7" s="5">
        <v>5</v>
      </c>
      <c r="AU7" s="3">
        <v>1.4911800000000001E-2</v>
      </c>
      <c r="AV7" s="3">
        <v>3.2578499999999996E-2</v>
      </c>
      <c r="AW7" s="3">
        <v>1.9186000000000001E-3</v>
      </c>
      <c r="AX7" s="3">
        <v>4.6460000000000008E-3</v>
      </c>
    </row>
    <row r="8" spans="1:50" x14ac:dyDescent="0.35">
      <c r="A8" s="5" t="s">
        <v>60</v>
      </c>
      <c r="B8" s="3">
        <v>4718919</v>
      </c>
      <c r="C8" s="3">
        <v>5799131</v>
      </c>
      <c r="D8" s="3">
        <v>27684462</v>
      </c>
      <c r="E8" s="3"/>
      <c r="F8" s="16" t="s">
        <v>73</v>
      </c>
      <c r="G8" s="17">
        <f t="shared" si="5"/>
        <v>14.265136655269313</v>
      </c>
      <c r="H8" s="17">
        <f t="shared" si="0"/>
        <v>17.418471445854312</v>
      </c>
      <c r="I8" s="15">
        <f t="shared" si="1"/>
        <v>6.2956762783019506</v>
      </c>
      <c r="J8" s="15">
        <f t="shared" si="2"/>
        <v>10.644117835554482</v>
      </c>
      <c r="K8" s="17">
        <f t="shared" ref="K8:K11" si="14">G8-H8</f>
        <v>-3.1533347905849993</v>
      </c>
      <c r="L8" s="18">
        <f t="shared" ref="L8:L11" si="15">I8-J8</f>
        <v>-4.3484415572525315</v>
      </c>
      <c r="N8" s="5">
        <v>8</v>
      </c>
      <c r="O8" s="3">
        <v>8.9393000000000007E-3</v>
      </c>
      <c r="P8" s="3">
        <v>1.5113700000000001E-2</v>
      </c>
      <c r="Q8" s="3">
        <v>0.14199110000000001</v>
      </c>
      <c r="S8" s="3">
        <v>8</v>
      </c>
      <c r="T8">
        <f t="shared" si="6"/>
        <v>1.31964E-2</v>
      </c>
      <c r="U8">
        <f t="shared" si="7"/>
        <v>3.0707000000000002E-2</v>
      </c>
      <c r="V8">
        <f t="shared" si="8"/>
        <v>1.8626999999999999E-3</v>
      </c>
      <c r="W8">
        <f t="shared" si="9"/>
        <v>3.7339999999999999E-3</v>
      </c>
      <c r="X8" s="7">
        <f t="shared" si="12"/>
        <v>3.0707000000000002E-2</v>
      </c>
      <c r="Y8">
        <f t="shared" si="10"/>
        <v>1.8626999999999999E-3</v>
      </c>
      <c r="Z8">
        <f t="shared" si="11"/>
        <v>3.7339999999999999E-3</v>
      </c>
      <c r="AB8">
        <f t="shared" si="13"/>
        <v>1</v>
      </c>
      <c r="AC8">
        <v>7</v>
      </c>
      <c r="AD8">
        <v>8.4045000000000005E-3</v>
      </c>
      <c r="AE8">
        <v>1.4061499999999999E-2</v>
      </c>
      <c r="AF8">
        <v>6.1499999999999999E-4</v>
      </c>
      <c r="AG8">
        <v>1.2419700000000001E-2</v>
      </c>
      <c r="AH8">
        <v>0.18893840000000001</v>
      </c>
      <c r="AI8">
        <v>-6.5231399999999995E-2</v>
      </c>
      <c r="AJ8">
        <v>0</v>
      </c>
      <c r="AK8">
        <v>7.6690000000000005E-4</v>
      </c>
      <c r="AL8">
        <v>4.6046000000000004E-3</v>
      </c>
      <c r="AM8">
        <v>6.5960000000000003E-3</v>
      </c>
      <c r="AN8">
        <v>0</v>
      </c>
      <c r="AO8">
        <v>0.58252930000000003</v>
      </c>
      <c r="AP8">
        <v>0.125971</v>
      </c>
      <c r="AQ8">
        <v>6.9749599999999995E-2</v>
      </c>
      <c r="AR8">
        <v>7.9825E-3</v>
      </c>
      <c r="AT8" s="5">
        <v>6</v>
      </c>
      <c r="AU8" s="3">
        <v>1.31964E-2</v>
      </c>
      <c r="AV8" s="3">
        <v>3.0707000000000002E-2</v>
      </c>
      <c r="AW8" s="3">
        <v>1.8626999999999999E-3</v>
      </c>
      <c r="AX8" s="3">
        <v>3.7339999999999999E-3</v>
      </c>
    </row>
    <row r="9" spans="1:50" x14ac:dyDescent="0.35">
      <c r="A9" s="5" t="s">
        <v>61</v>
      </c>
      <c r="B9" s="3">
        <v>4243477</v>
      </c>
      <c r="C9" s="3">
        <v>5366040</v>
      </c>
      <c r="D9" s="3">
        <v>27197559</v>
      </c>
      <c r="E9" s="3"/>
      <c r="F9" s="16" t="s">
        <v>74</v>
      </c>
      <c r="G9" s="17">
        <f t="shared" si="5"/>
        <v>12.869354964545556</v>
      </c>
      <c r="H9" s="17">
        <f t="shared" si="0"/>
        <v>15.304061926521687</v>
      </c>
      <c r="I9" s="15">
        <f t="shared" si="1"/>
        <v>7.0048734166026181</v>
      </c>
      <c r="J9" s="15">
        <f t="shared" si="2"/>
        <v>10.713939958227861</v>
      </c>
      <c r="K9" s="17">
        <f t="shared" si="14"/>
        <v>-2.434706961976131</v>
      </c>
      <c r="L9" s="18">
        <f t="shared" si="15"/>
        <v>-3.7090665416252433</v>
      </c>
      <c r="N9" s="5">
        <v>13</v>
      </c>
      <c r="O9" s="3">
        <v>8.3209000000000009E-3</v>
      </c>
      <c r="P9" s="3">
        <v>1.2726800000000002E-2</v>
      </c>
      <c r="Q9" s="3">
        <v>0.11878729999999998</v>
      </c>
      <c r="S9" s="3">
        <v>8</v>
      </c>
      <c r="T9">
        <f t="shared" si="6"/>
        <v>1.1877299999999999E-2</v>
      </c>
      <c r="U9">
        <f t="shared" si="7"/>
        <v>2.9336299999999999E-2</v>
      </c>
      <c r="V9">
        <f t="shared" si="8"/>
        <v>1.8190000000000001E-3</v>
      </c>
      <c r="W9">
        <f t="shared" si="9"/>
        <v>3.1897999999999996E-3</v>
      </c>
      <c r="X9" s="7">
        <f t="shared" si="12"/>
        <v>2.9336299999999999E-2</v>
      </c>
      <c r="Y9">
        <f t="shared" si="10"/>
        <v>1.8190000000000001E-3</v>
      </c>
      <c r="Z9">
        <f t="shared" si="11"/>
        <v>3.1897999999999996E-3</v>
      </c>
      <c r="AB9">
        <f t="shared" si="13"/>
        <v>1</v>
      </c>
      <c r="AC9">
        <v>8</v>
      </c>
      <c r="AD9">
        <v>7.7894000000000001E-3</v>
      </c>
      <c r="AE9">
        <v>1.31997E-2</v>
      </c>
      <c r="AF9">
        <v>5.7680000000000003E-4</v>
      </c>
      <c r="AG9">
        <v>1.1467099999999999E-2</v>
      </c>
      <c r="AH9">
        <v>0.18170720000000001</v>
      </c>
      <c r="AI9">
        <v>-6.2644000000000005E-2</v>
      </c>
      <c r="AJ9">
        <v>0</v>
      </c>
      <c r="AK9">
        <v>6.7029999999999998E-4</v>
      </c>
      <c r="AL9">
        <v>4.6046999999999998E-3</v>
      </c>
      <c r="AM9">
        <v>6.4152000000000002E-3</v>
      </c>
      <c r="AN9">
        <v>0</v>
      </c>
      <c r="AO9">
        <v>0.59512149999999997</v>
      </c>
      <c r="AP9">
        <v>0.1339687</v>
      </c>
      <c r="AQ9">
        <v>6.7184900000000006E-2</v>
      </c>
      <c r="AR9">
        <v>7.3842999999999999E-3</v>
      </c>
      <c r="AT9" s="5">
        <v>7</v>
      </c>
      <c r="AU9" s="3">
        <v>1.1877299999999999E-2</v>
      </c>
      <c r="AV9" s="3">
        <v>2.9336299999999999E-2</v>
      </c>
      <c r="AW9" s="3">
        <v>1.8190000000000001E-3</v>
      </c>
      <c r="AX9" s="3">
        <v>3.1897999999999996E-3</v>
      </c>
    </row>
    <row r="10" spans="1:50" x14ac:dyDescent="0.35">
      <c r="A10" s="5" t="s">
        <v>62</v>
      </c>
      <c r="B10" s="3">
        <v>17753455</v>
      </c>
      <c r="C10" s="3">
        <v>21677889</v>
      </c>
      <c r="D10" s="3">
        <v>124453452</v>
      </c>
      <c r="E10" s="3"/>
      <c r="F10" s="16" t="s">
        <v>75</v>
      </c>
      <c r="G10" s="17">
        <f t="shared" si="5"/>
        <v>11.889750457054781</v>
      </c>
      <c r="H10" s="17">
        <f t="shared" si="0"/>
        <v>13.525703410472204</v>
      </c>
      <c r="I10" s="15">
        <f t="shared" si="1"/>
        <v>7.9531482560020708</v>
      </c>
      <c r="J10" s="15">
        <f>100*SUM(P10)/SUM($Q10)</f>
        <v>12.219027691751434</v>
      </c>
      <c r="K10" s="17">
        <f t="shared" si="14"/>
        <v>-1.6359529534174229</v>
      </c>
      <c r="L10" s="18">
        <f t="shared" si="15"/>
        <v>-4.2658794357493628</v>
      </c>
      <c r="N10" s="5">
        <v>18</v>
      </c>
      <c r="O10" s="3">
        <v>7.7426999999999999E-3</v>
      </c>
      <c r="P10" s="3">
        <v>1.18957E-2</v>
      </c>
      <c r="Q10" s="3">
        <v>9.7353900000000007E-2</v>
      </c>
      <c r="S10" s="3">
        <v>8</v>
      </c>
      <c r="T10">
        <f t="shared" si="6"/>
        <v>1.0821599999999999E-2</v>
      </c>
      <c r="U10">
        <f t="shared" si="7"/>
        <v>2.8246400000000001E-2</v>
      </c>
      <c r="V10">
        <f t="shared" si="8"/>
        <v>1.7828000000000002E-3</v>
      </c>
      <c r="W10">
        <f t="shared" si="9"/>
        <v>2.8726999999999997E-3</v>
      </c>
      <c r="X10" s="7">
        <f t="shared" si="12"/>
        <v>2.8246400000000001E-2</v>
      </c>
      <c r="Y10">
        <f t="shared" si="10"/>
        <v>1.7828000000000002E-3</v>
      </c>
      <c r="Z10">
        <f t="shared" si="11"/>
        <v>2.8726999999999997E-3</v>
      </c>
      <c r="AB10">
        <f t="shared" si="13"/>
        <v>2</v>
      </c>
      <c r="AC10">
        <v>9</v>
      </c>
      <c r="AD10">
        <v>7.2125999999999996E-3</v>
      </c>
      <c r="AE10">
        <v>1.2482699999999999E-2</v>
      </c>
      <c r="AF10">
        <v>4.8339999999999999E-4</v>
      </c>
      <c r="AG10">
        <v>1.06509E-2</v>
      </c>
      <c r="AH10">
        <v>0.17609069999999999</v>
      </c>
      <c r="AI10">
        <v>-6.1326100000000001E-2</v>
      </c>
      <c r="AJ10">
        <v>0</v>
      </c>
      <c r="AK10">
        <v>6.2920000000000001E-4</v>
      </c>
      <c r="AL10">
        <v>4.1872000000000003E-3</v>
      </c>
      <c r="AM10">
        <v>5.4197999999999998E-3</v>
      </c>
      <c r="AN10">
        <v>0</v>
      </c>
      <c r="AO10">
        <v>0.60749549999999997</v>
      </c>
      <c r="AP10">
        <v>0.14193829999999999</v>
      </c>
      <c r="AQ10">
        <v>6.5252400000000002E-2</v>
      </c>
      <c r="AR10">
        <v>6.8665000000000002E-3</v>
      </c>
      <c r="AT10" s="5">
        <v>8</v>
      </c>
      <c r="AU10" s="3">
        <v>1.0821599999999999E-2</v>
      </c>
      <c r="AV10" s="3">
        <v>2.8246400000000001E-2</v>
      </c>
      <c r="AW10" s="3">
        <v>1.7828000000000002E-3</v>
      </c>
      <c r="AX10" s="3">
        <v>2.8726999999999997E-3</v>
      </c>
    </row>
    <row r="11" spans="1:50" x14ac:dyDescent="0.35">
      <c r="A11" s="5" t="s">
        <v>63</v>
      </c>
      <c r="B11" s="3">
        <v>13498116</v>
      </c>
      <c r="C11" s="3">
        <v>16051776</v>
      </c>
      <c r="D11" s="3">
        <v>104885723</v>
      </c>
      <c r="E11" s="3"/>
      <c r="F11" s="16" t="s">
        <v>79</v>
      </c>
      <c r="G11" s="17">
        <f>100*SUM(B13:B15)/SUM($D13:$D15)</f>
        <v>10.79578521008674</v>
      </c>
      <c r="H11" s="17">
        <f>100*SUM(C13:C15)/SUM($D13:$D15)</f>
        <v>10.968617091103331</v>
      </c>
      <c r="I11" s="15">
        <f t="shared" si="1"/>
        <v>9.5698331908256637</v>
      </c>
      <c r="J11" s="15">
        <f>100*SUM(P11)/SUM($Q11)</f>
        <v>14.726402639882171</v>
      </c>
      <c r="K11" s="17">
        <f t="shared" si="14"/>
        <v>-0.17283188101659164</v>
      </c>
      <c r="L11" s="18">
        <f t="shared" si="15"/>
        <v>-5.1565694490565068</v>
      </c>
      <c r="N11" s="5">
        <v>23</v>
      </c>
      <c r="O11" s="3">
        <v>3.308409999999997E-2</v>
      </c>
      <c r="P11" s="3">
        <v>5.0910999999999991E-2</v>
      </c>
      <c r="Q11" s="3">
        <v>0.34571239999999986</v>
      </c>
      <c r="R11" s="14"/>
      <c r="S11" s="3">
        <v>8</v>
      </c>
      <c r="T11">
        <f t="shared" si="6"/>
        <v>9.9524999999999995E-3</v>
      </c>
      <c r="U11">
        <f t="shared" si="7"/>
        <v>2.7297599999999998E-2</v>
      </c>
      <c r="V11">
        <f t="shared" si="8"/>
        <v>1.7515E-3</v>
      </c>
      <c r="W11">
        <f t="shared" si="9"/>
        <v>2.7000000000000001E-3</v>
      </c>
      <c r="X11" s="7">
        <f t="shared" si="12"/>
        <v>2.7297599999999998E-2</v>
      </c>
      <c r="Y11">
        <f t="shared" si="10"/>
        <v>1.7515E-3</v>
      </c>
      <c r="Z11">
        <f t="shared" si="11"/>
        <v>2.7000000000000001E-3</v>
      </c>
      <c r="AB11">
        <f t="shared" si="13"/>
        <v>2</v>
      </c>
      <c r="AC11">
        <v>10</v>
      </c>
      <c r="AD11">
        <v>6.7292000000000003E-3</v>
      </c>
      <c r="AE11">
        <v>1.18434E-2</v>
      </c>
      <c r="AF11">
        <v>4.3370000000000003E-4</v>
      </c>
      <c r="AG11">
        <v>9.9196000000000006E-3</v>
      </c>
      <c r="AH11">
        <v>0.17154259999999999</v>
      </c>
      <c r="AI11">
        <v>-5.9939800000000001E-2</v>
      </c>
      <c r="AJ11">
        <v>0</v>
      </c>
      <c r="AK11">
        <v>5.9980000000000005E-4</v>
      </c>
      <c r="AL11">
        <v>3.7369E-3</v>
      </c>
      <c r="AM11">
        <v>4.9994000000000002E-3</v>
      </c>
      <c r="AN11">
        <v>0</v>
      </c>
      <c r="AO11">
        <v>0.62034180000000005</v>
      </c>
      <c r="AP11">
        <v>0.1497733</v>
      </c>
      <c r="AQ11">
        <v>6.3661099999999998E-2</v>
      </c>
      <c r="AR11">
        <v>6.4115999999999999E-3</v>
      </c>
      <c r="AT11" s="5">
        <v>9</v>
      </c>
      <c r="AU11" s="3">
        <v>9.9524999999999995E-3</v>
      </c>
      <c r="AV11" s="3">
        <v>2.7297599999999998E-2</v>
      </c>
      <c r="AW11" s="3">
        <v>1.7515E-3</v>
      </c>
      <c r="AX11" s="3">
        <v>2.7000000000000001E-3</v>
      </c>
    </row>
    <row r="12" spans="1:50" x14ac:dyDescent="0.35">
      <c r="A12" s="5" t="s">
        <v>64</v>
      </c>
      <c r="B12" s="3">
        <v>12167649</v>
      </c>
      <c r="C12" s="3">
        <v>13841839</v>
      </c>
      <c r="D12" s="3">
        <v>102337295</v>
      </c>
      <c r="E12" s="3"/>
      <c r="S12" s="3">
        <v>8</v>
      </c>
      <c r="T12">
        <f t="shared" si="6"/>
        <v>9.2215999999999999E-3</v>
      </c>
      <c r="U12">
        <f t="shared" si="7"/>
        <v>2.6403799999999998E-2</v>
      </c>
      <c r="V12">
        <f t="shared" si="8"/>
        <v>1.7233000000000001E-3</v>
      </c>
      <c r="W12">
        <f t="shared" si="9"/>
        <v>2.6171999999999996E-3</v>
      </c>
      <c r="X12" s="7">
        <f t="shared" si="12"/>
        <v>2.6403799999999998E-2</v>
      </c>
      <c r="Y12">
        <f t="shared" si="10"/>
        <v>1.7233000000000001E-3</v>
      </c>
      <c r="Z12">
        <f t="shared" si="11"/>
        <v>2.6171999999999996E-3</v>
      </c>
      <c r="AB12">
        <f t="shared" si="13"/>
        <v>2</v>
      </c>
      <c r="AC12">
        <v>11</v>
      </c>
      <c r="AD12">
        <v>6.2954999999999999E-3</v>
      </c>
      <c r="AE12">
        <v>1.1295700000000001E-2</v>
      </c>
      <c r="AF12">
        <v>3.7520000000000001E-4</v>
      </c>
      <c r="AG12">
        <v>9.2787000000000008E-3</v>
      </c>
      <c r="AH12">
        <v>0.1681173</v>
      </c>
      <c r="AI12">
        <v>-5.9131099999999999E-2</v>
      </c>
      <c r="AJ12">
        <v>0</v>
      </c>
      <c r="AK12">
        <v>5.7899999999999998E-4</v>
      </c>
      <c r="AL12">
        <v>3.3449E-3</v>
      </c>
      <c r="AM12">
        <v>4.4102999999999998E-3</v>
      </c>
      <c r="AN12">
        <v>0</v>
      </c>
      <c r="AO12">
        <v>0.63318730000000001</v>
      </c>
      <c r="AP12">
        <v>0.1575395</v>
      </c>
      <c r="AQ12">
        <v>6.24983E-2</v>
      </c>
      <c r="AR12">
        <v>6.0146000000000002E-3</v>
      </c>
      <c r="AT12" s="5">
        <v>10</v>
      </c>
      <c r="AU12" s="3">
        <v>9.2215999999999999E-3</v>
      </c>
      <c r="AV12" s="3">
        <v>2.6403799999999998E-2</v>
      </c>
      <c r="AW12" s="3">
        <v>1.7233000000000001E-3</v>
      </c>
      <c r="AX12" s="3">
        <v>2.6171999999999996E-3</v>
      </c>
    </row>
    <row r="13" spans="1:50" x14ac:dyDescent="0.35">
      <c r="A13" s="5" t="s">
        <v>65</v>
      </c>
      <c r="B13" s="3">
        <v>11634114</v>
      </c>
      <c r="C13" s="3">
        <v>12539295</v>
      </c>
      <c r="D13" s="3">
        <v>103479341</v>
      </c>
      <c r="E13" s="3"/>
      <c r="S13" s="3">
        <v>13</v>
      </c>
      <c r="T13">
        <f t="shared" si="6"/>
        <v>8.5948999999999991E-3</v>
      </c>
      <c r="U13">
        <f t="shared" si="7"/>
        <v>2.5521799999999997E-2</v>
      </c>
      <c r="V13">
        <f t="shared" si="8"/>
        <v>1.6996000000000001E-3</v>
      </c>
      <c r="W13">
        <f t="shared" si="9"/>
        <v>2.5817000000000001E-3</v>
      </c>
      <c r="X13" s="7">
        <f t="shared" si="12"/>
        <v>2.5521799999999997E-2</v>
      </c>
      <c r="Y13">
        <f t="shared" si="10"/>
        <v>1.6996000000000001E-3</v>
      </c>
      <c r="Z13">
        <f t="shared" si="11"/>
        <v>2.5817000000000001E-3</v>
      </c>
      <c r="AB13">
        <f t="shared" si="13"/>
        <v>2</v>
      </c>
      <c r="AC13">
        <v>12</v>
      </c>
      <c r="AD13">
        <v>5.9202999999999999E-3</v>
      </c>
      <c r="AE13">
        <v>1.0813100000000001E-2</v>
      </c>
      <c r="AF13">
        <v>3.3369999999999998E-4</v>
      </c>
      <c r="AG13">
        <v>8.7069000000000001E-3</v>
      </c>
      <c r="AH13">
        <v>0.1655587</v>
      </c>
      <c r="AI13">
        <v>-5.84907E-2</v>
      </c>
      <c r="AJ13">
        <v>0</v>
      </c>
      <c r="AK13">
        <v>5.6229999999999995E-4</v>
      </c>
      <c r="AL13">
        <v>2.9489E-3</v>
      </c>
      <c r="AM13">
        <v>4.0296000000000004E-3</v>
      </c>
      <c r="AN13">
        <v>0</v>
      </c>
      <c r="AO13">
        <v>0.64622789999999997</v>
      </c>
      <c r="AP13">
        <v>0.16521620000000001</v>
      </c>
      <c r="AQ13">
        <v>6.1637200000000003E-2</v>
      </c>
      <c r="AR13">
        <v>5.6655000000000004E-3</v>
      </c>
      <c r="AT13" s="5">
        <v>11</v>
      </c>
      <c r="AU13" s="3">
        <v>8.5948999999999991E-3</v>
      </c>
      <c r="AV13" s="3">
        <v>2.5521799999999997E-2</v>
      </c>
      <c r="AW13" s="3">
        <v>1.6996000000000001E-3</v>
      </c>
      <c r="AX13" s="3">
        <v>2.5817000000000001E-3</v>
      </c>
    </row>
    <row r="14" spans="1:50" x14ac:dyDescent="0.35">
      <c r="A14" s="5" t="s">
        <v>66</v>
      </c>
      <c r="B14" s="3">
        <v>16599765</v>
      </c>
      <c r="C14" s="3">
        <v>16631841</v>
      </c>
      <c r="D14" s="3">
        <v>149374231</v>
      </c>
      <c r="E14" s="3"/>
      <c r="S14" s="3">
        <v>13</v>
      </c>
      <c r="T14">
        <f t="shared" si="6"/>
        <v>8.0470999999999997E-3</v>
      </c>
      <c r="U14">
        <f t="shared" si="7"/>
        <v>2.4639100000000001E-2</v>
      </c>
      <c r="V14">
        <f t="shared" si="8"/>
        <v>1.6808000000000001E-3</v>
      </c>
      <c r="W14">
        <f t="shared" si="9"/>
        <v>2.5636000000000001E-3</v>
      </c>
      <c r="X14" s="7">
        <f t="shared" si="12"/>
        <v>2.4639100000000001E-2</v>
      </c>
      <c r="Y14">
        <f t="shared" si="10"/>
        <v>1.6808000000000001E-3</v>
      </c>
      <c r="Z14">
        <f t="shared" si="11"/>
        <v>2.5636000000000001E-3</v>
      </c>
      <c r="AB14">
        <f t="shared" si="13"/>
        <v>3</v>
      </c>
      <c r="AC14">
        <v>13</v>
      </c>
      <c r="AD14">
        <v>5.5865999999999997E-3</v>
      </c>
      <c r="AE14">
        <v>1.03926E-2</v>
      </c>
      <c r="AF14">
        <v>2.9399999999999999E-4</v>
      </c>
      <c r="AG14">
        <v>8.1987999999999991E-3</v>
      </c>
      <c r="AH14">
        <v>0.16378699999999999</v>
      </c>
      <c r="AI14">
        <v>-5.81611E-2</v>
      </c>
      <c r="AJ14">
        <v>0</v>
      </c>
      <c r="AK14">
        <v>5.4810000000000004E-4</v>
      </c>
      <c r="AL14">
        <v>2.6381E-3</v>
      </c>
      <c r="AM14">
        <v>3.6400999999999998E-3</v>
      </c>
      <c r="AN14">
        <v>0</v>
      </c>
      <c r="AO14">
        <v>0.65928310000000001</v>
      </c>
      <c r="AP14">
        <v>0.17279949999999999</v>
      </c>
      <c r="AQ14">
        <v>6.1068799999999999E-2</v>
      </c>
      <c r="AR14">
        <v>5.3574E-3</v>
      </c>
      <c r="AT14" s="5">
        <v>12</v>
      </c>
      <c r="AU14" s="3">
        <v>8.0470999999999997E-3</v>
      </c>
      <c r="AV14" s="3">
        <v>2.4639100000000001E-2</v>
      </c>
      <c r="AW14" s="3">
        <v>1.6808000000000001E-3</v>
      </c>
      <c r="AX14" s="3">
        <v>2.5636000000000001E-3</v>
      </c>
    </row>
    <row r="15" spans="1:50" x14ac:dyDescent="0.35">
      <c r="A15" s="5" t="s">
        <v>45</v>
      </c>
      <c r="B15" s="3">
        <v>66421696</v>
      </c>
      <c r="C15" s="3">
        <v>66999799</v>
      </c>
      <c r="D15" s="3">
        <v>623929109</v>
      </c>
      <c r="E15" s="3"/>
      <c r="F15" s="6"/>
      <c r="G15" s="13"/>
      <c r="H15" s="13"/>
      <c r="I15" s="13"/>
      <c r="J15" s="13"/>
      <c r="K15" s="12"/>
      <c r="L15" s="12"/>
      <c r="M15" s="12"/>
      <c r="N15" s="12"/>
      <c r="S15" s="3">
        <v>13</v>
      </c>
      <c r="T15">
        <f t="shared" si="6"/>
        <v>7.5596000000000005E-3</v>
      </c>
      <c r="U15">
        <f t="shared" si="7"/>
        <v>2.3754899999999999E-2</v>
      </c>
      <c r="V15">
        <f t="shared" si="8"/>
        <v>1.6644000000000001E-3</v>
      </c>
      <c r="W15">
        <f t="shared" si="9"/>
        <v>2.5485000000000004E-3</v>
      </c>
      <c r="X15" s="7">
        <f t="shared" si="12"/>
        <v>2.3754899999999999E-2</v>
      </c>
      <c r="Y15">
        <f t="shared" si="10"/>
        <v>1.6644000000000001E-3</v>
      </c>
      <c r="Z15">
        <f t="shared" si="11"/>
        <v>2.5485000000000004E-3</v>
      </c>
      <c r="AB15">
        <f t="shared" si="13"/>
        <v>3</v>
      </c>
      <c r="AC15">
        <v>14</v>
      </c>
      <c r="AD15">
        <v>5.2925000000000003E-3</v>
      </c>
      <c r="AE15">
        <v>1.00219E-2</v>
      </c>
      <c r="AF15">
        <v>2.6249999999999998E-4</v>
      </c>
      <c r="AG15">
        <v>7.7434000000000001E-3</v>
      </c>
      <c r="AH15">
        <v>0.16267780000000001</v>
      </c>
      <c r="AI15">
        <v>-5.8020000000000002E-2</v>
      </c>
      <c r="AJ15">
        <v>0</v>
      </c>
      <c r="AK15">
        <v>5.3600000000000002E-4</v>
      </c>
      <c r="AL15">
        <v>2.3574999999999998E-3</v>
      </c>
      <c r="AM15">
        <v>3.3414999999999999E-3</v>
      </c>
      <c r="AN15">
        <v>0</v>
      </c>
      <c r="AO15">
        <v>0.6724173</v>
      </c>
      <c r="AP15">
        <v>0.1803129</v>
      </c>
      <c r="AQ15">
        <v>6.0741499999999997E-2</v>
      </c>
      <c r="AR15">
        <v>5.0842999999999999E-3</v>
      </c>
      <c r="AT15" s="5">
        <v>13</v>
      </c>
      <c r="AU15" s="3">
        <v>7.5596000000000005E-3</v>
      </c>
      <c r="AV15" s="3">
        <v>2.3754899999999999E-2</v>
      </c>
      <c r="AW15" s="3">
        <v>1.6644000000000001E-3</v>
      </c>
      <c r="AX15" s="3">
        <v>2.5485000000000004E-3</v>
      </c>
    </row>
    <row r="16" spans="1:50" x14ac:dyDescent="0.35">
      <c r="F16" s="22"/>
      <c r="G16" s="22"/>
      <c r="H16" s="22"/>
      <c r="I16" s="22"/>
      <c r="J16" s="22"/>
      <c r="K16" s="22"/>
      <c r="L16" s="22"/>
      <c r="M16" s="12"/>
      <c r="N16" s="12"/>
      <c r="S16" s="3">
        <v>13</v>
      </c>
      <c r="T16">
        <f t="shared" si="6"/>
        <v>7.1186000000000001E-3</v>
      </c>
      <c r="U16">
        <f t="shared" si="7"/>
        <v>2.28732E-2</v>
      </c>
      <c r="V16">
        <f t="shared" si="8"/>
        <v>1.6475999999999999E-3</v>
      </c>
      <c r="W16">
        <f t="shared" si="9"/>
        <v>2.5294000000000002E-3</v>
      </c>
      <c r="X16" s="7">
        <f t="shared" si="12"/>
        <v>2.28732E-2</v>
      </c>
      <c r="Y16">
        <f t="shared" si="10"/>
        <v>1.6475999999999999E-3</v>
      </c>
      <c r="Z16">
        <f t="shared" si="11"/>
        <v>2.5294000000000002E-3</v>
      </c>
      <c r="AB16">
        <f t="shared" si="13"/>
        <v>3</v>
      </c>
      <c r="AC16">
        <v>15</v>
      </c>
      <c r="AD16">
        <v>5.0299999999999997E-3</v>
      </c>
      <c r="AE16">
        <v>9.6954999999999993E-3</v>
      </c>
      <c r="AF16">
        <v>2.3440000000000001E-4</v>
      </c>
      <c r="AG16">
        <v>7.3343999999999996E-3</v>
      </c>
      <c r="AH16">
        <v>0.16214509999999999</v>
      </c>
      <c r="AI16">
        <v>-5.80822E-2</v>
      </c>
      <c r="AJ16">
        <v>0</v>
      </c>
      <c r="AK16">
        <v>5.2550000000000003E-4</v>
      </c>
      <c r="AL16">
        <v>2.1258000000000002E-3</v>
      </c>
      <c r="AM16">
        <v>3.068E-3</v>
      </c>
      <c r="AN16">
        <v>0</v>
      </c>
      <c r="AO16">
        <v>0.68555940000000004</v>
      </c>
      <c r="AP16">
        <v>0.1877424</v>
      </c>
      <c r="AQ16">
        <v>6.0629799999999998E-2</v>
      </c>
      <c r="AR16">
        <v>4.8405999999999996E-3</v>
      </c>
      <c r="AT16" s="5">
        <v>14</v>
      </c>
      <c r="AU16" s="3">
        <v>7.1186000000000001E-3</v>
      </c>
      <c r="AV16" s="3">
        <v>2.28732E-2</v>
      </c>
      <c r="AW16" s="3">
        <v>1.6475999999999999E-3</v>
      </c>
      <c r="AX16" s="3">
        <v>2.5294000000000002E-3</v>
      </c>
    </row>
    <row r="17" spans="6:50" x14ac:dyDescent="0.35">
      <c r="F17" s="23"/>
      <c r="G17" s="24"/>
      <c r="H17" s="24"/>
      <c r="I17" s="24"/>
      <c r="J17" s="24"/>
      <c r="K17" s="25"/>
      <c r="L17" s="25"/>
      <c r="M17" s="12"/>
      <c r="N17" s="12"/>
      <c r="S17" s="3">
        <v>13</v>
      </c>
      <c r="T17">
        <f t="shared" si="6"/>
        <v>6.7145999999999994E-3</v>
      </c>
      <c r="U17">
        <f t="shared" si="7"/>
        <v>2.1998299999999998E-2</v>
      </c>
      <c r="V17">
        <f t="shared" si="8"/>
        <v>1.6285000000000002E-3</v>
      </c>
      <c r="W17">
        <f t="shared" si="9"/>
        <v>2.5036000000000004E-3</v>
      </c>
      <c r="X17" s="7">
        <f t="shared" si="12"/>
        <v>2.1998299999999998E-2</v>
      </c>
      <c r="Y17">
        <f t="shared" si="10"/>
        <v>1.6285000000000002E-3</v>
      </c>
      <c r="Z17">
        <f t="shared" si="11"/>
        <v>2.5036000000000004E-3</v>
      </c>
      <c r="AB17">
        <f t="shared" si="13"/>
        <v>3</v>
      </c>
      <c r="AC17">
        <v>16</v>
      </c>
      <c r="AD17">
        <v>4.7957E-3</v>
      </c>
      <c r="AE17">
        <v>9.4059E-3</v>
      </c>
      <c r="AF17">
        <v>2.1100000000000001E-4</v>
      </c>
      <c r="AG17">
        <v>6.9649000000000004E-3</v>
      </c>
      <c r="AH17">
        <v>0.16210820000000001</v>
      </c>
      <c r="AI17">
        <v>-5.8299900000000002E-2</v>
      </c>
      <c r="AJ17">
        <v>0</v>
      </c>
      <c r="AK17">
        <v>5.1659999999999998E-4</v>
      </c>
      <c r="AL17">
        <v>1.9237E-3</v>
      </c>
      <c r="AM17">
        <v>2.8446000000000001E-3</v>
      </c>
      <c r="AN17">
        <v>0</v>
      </c>
      <c r="AO17">
        <v>0.6987293</v>
      </c>
      <c r="AP17">
        <v>0.19509399999999999</v>
      </c>
      <c r="AQ17">
        <v>6.0702300000000001E-2</v>
      </c>
      <c r="AR17">
        <v>4.6223999999999996E-3</v>
      </c>
      <c r="AT17" s="5">
        <v>15</v>
      </c>
      <c r="AU17" s="3">
        <v>6.7145999999999994E-3</v>
      </c>
      <c r="AV17" s="3">
        <v>2.1998299999999998E-2</v>
      </c>
      <c r="AW17" s="3">
        <v>1.6285000000000002E-3</v>
      </c>
      <c r="AX17" s="3">
        <v>2.5036000000000004E-3</v>
      </c>
    </row>
    <row r="18" spans="6:50" x14ac:dyDescent="0.35">
      <c r="F18" s="23"/>
      <c r="G18" s="23"/>
      <c r="H18" s="23"/>
      <c r="I18" s="23"/>
      <c r="J18" s="23"/>
      <c r="K18" s="25"/>
      <c r="L18" s="25"/>
      <c r="M18" s="12"/>
      <c r="N18" s="12"/>
      <c r="S18" s="3">
        <v>18</v>
      </c>
      <c r="T18">
        <f t="shared" si="6"/>
        <v>6.3406000000000001E-3</v>
      </c>
      <c r="U18">
        <f t="shared" si="7"/>
        <v>2.1134100000000003E-2</v>
      </c>
      <c r="V18">
        <f t="shared" si="8"/>
        <v>1.6064E-3</v>
      </c>
      <c r="W18">
        <f t="shared" si="9"/>
        <v>2.4704000000000002E-3</v>
      </c>
      <c r="X18" s="7">
        <f t="shared" si="12"/>
        <v>2.1134100000000003E-2</v>
      </c>
      <c r="Y18">
        <f t="shared" si="10"/>
        <v>1.6064E-3</v>
      </c>
      <c r="Z18">
        <f t="shared" si="11"/>
        <v>2.4704000000000002E-3</v>
      </c>
      <c r="AB18">
        <f t="shared" si="13"/>
        <v>4</v>
      </c>
      <c r="AC18">
        <v>17</v>
      </c>
      <c r="AD18">
        <v>4.5846999999999997E-3</v>
      </c>
      <c r="AE18">
        <v>9.1485000000000004E-3</v>
      </c>
      <c r="AF18">
        <v>1.906E-4</v>
      </c>
      <c r="AG18">
        <v>6.6299999999999996E-3</v>
      </c>
      <c r="AH18">
        <v>0.16249930000000001</v>
      </c>
      <c r="AI18">
        <v>-5.8662300000000001E-2</v>
      </c>
      <c r="AJ18">
        <v>0</v>
      </c>
      <c r="AK18">
        <v>5.0880000000000001E-4</v>
      </c>
      <c r="AL18">
        <v>1.753E-3</v>
      </c>
      <c r="AM18">
        <v>2.6481999999999999E-3</v>
      </c>
      <c r="AN18">
        <v>0</v>
      </c>
      <c r="AO18">
        <v>0.71189729999999996</v>
      </c>
      <c r="AP18">
        <v>0.20235139999999999</v>
      </c>
      <c r="AQ18">
        <v>6.0935900000000001E-2</v>
      </c>
      <c r="AR18">
        <v>4.4256E-3</v>
      </c>
      <c r="AT18" s="5">
        <v>16</v>
      </c>
      <c r="AU18" s="3">
        <v>6.3406000000000001E-3</v>
      </c>
      <c r="AV18" s="3">
        <v>2.1134100000000003E-2</v>
      </c>
      <c r="AW18" s="3">
        <v>1.6064E-3</v>
      </c>
      <c r="AX18" s="3">
        <v>2.4704000000000002E-3</v>
      </c>
    </row>
    <row r="19" spans="6:50" x14ac:dyDescent="0.35">
      <c r="F19" s="23"/>
      <c r="G19" s="23"/>
      <c r="H19" s="23"/>
      <c r="I19" s="23"/>
      <c r="J19" s="23"/>
      <c r="K19" s="25"/>
      <c r="L19" s="25"/>
      <c r="M19" s="12"/>
      <c r="N19" s="12"/>
      <c r="S19" s="3">
        <v>18</v>
      </c>
      <c r="T19">
        <f t="shared" si="6"/>
        <v>5.9918000000000003E-3</v>
      </c>
      <c r="U19">
        <f t="shared" si="7"/>
        <v>2.02846E-2</v>
      </c>
      <c r="V19">
        <f t="shared" si="8"/>
        <v>1.5807999999999998E-3</v>
      </c>
      <c r="W19">
        <f t="shared" si="9"/>
        <v>2.4304000000000001E-3</v>
      </c>
      <c r="X19" s="7">
        <f t="shared" si="12"/>
        <v>2.02846E-2</v>
      </c>
      <c r="Y19">
        <f t="shared" si="10"/>
        <v>1.5807999999999998E-3</v>
      </c>
      <c r="Z19">
        <f t="shared" si="11"/>
        <v>2.4304000000000001E-3</v>
      </c>
      <c r="AB19">
        <f t="shared" si="13"/>
        <v>4</v>
      </c>
      <c r="AC19">
        <v>18</v>
      </c>
      <c r="AD19">
        <v>4.3940999999999997E-3</v>
      </c>
      <c r="AE19">
        <v>8.9184999999999993E-3</v>
      </c>
      <c r="AF19">
        <v>1.7320000000000001E-4</v>
      </c>
      <c r="AG19">
        <v>6.3249999999999999E-3</v>
      </c>
      <c r="AH19">
        <v>0.16326260000000001</v>
      </c>
      <c r="AI19">
        <v>-5.9146499999999998E-2</v>
      </c>
      <c r="AJ19">
        <v>0</v>
      </c>
      <c r="AK19">
        <v>5.0210000000000001E-4</v>
      </c>
      <c r="AL19">
        <v>1.6054999999999999E-3</v>
      </c>
      <c r="AM19">
        <v>2.4822999999999998E-3</v>
      </c>
      <c r="AN19">
        <v>0</v>
      </c>
      <c r="AO19">
        <v>0.72506570000000004</v>
      </c>
      <c r="AP19">
        <v>0.20950830000000001</v>
      </c>
      <c r="AQ19">
        <v>6.13089E-2</v>
      </c>
      <c r="AR19">
        <v>4.2474000000000001E-3</v>
      </c>
      <c r="AT19" s="5">
        <v>17</v>
      </c>
      <c r="AU19" s="3">
        <v>5.9918000000000003E-3</v>
      </c>
      <c r="AV19" s="3">
        <v>2.02846E-2</v>
      </c>
      <c r="AW19" s="3">
        <v>1.5807999999999998E-3</v>
      </c>
      <c r="AX19" s="3">
        <v>2.4304000000000001E-3</v>
      </c>
    </row>
    <row r="20" spans="6:50" x14ac:dyDescent="0.35">
      <c r="F20" s="23"/>
      <c r="G20" s="23"/>
      <c r="H20" s="23"/>
      <c r="I20" s="23"/>
      <c r="J20" s="23"/>
      <c r="K20" s="26"/>
      <c r="L20" s="26"/>
      <c r="S20" s="3">
        <v>18</v>
      </c>
      <c r="T20">
        <f t="shared" si="6"/>
        <v>5.6647999999999993E-3</v>
      </c>
      <c r="U20">
        <f t="shared" si="7"/>
        <v>1.9451799999999998E-2</v>
      </c>
      <c r="V20">
        <f t="shared" si="8"/>
        <v>1.5517E-3</v>
      </c>
      <c r="W20">
        <f t="shared" si="9"/>
        <v>2.3844000000000001E-3</v>
      </c>
      <c r="X20" s="7">
        <f t="shared" si="12"/>
        <v>1.9451799999999998E-2</v>
      </c>
      <c r="Y20">
        <f t="shared" si="10"/>
        <v>1.5517E-3</v>
      </c>
      <c r="Z20">
        <f t="shared" si="11"/>
        <v>2.3844000000000001E-3</v>
      </c>
      <c r="AB20">
        <f t="shared" si="13"/>
        <v>4</v>
      </c>
      <c r="AC20">
        <v>19</v>
      </c>
      <c r="AD20">
        <v>4.2208999999999997E-3</v>
      </c>
      <c r="AE20">
        <v>8.7121999999999998E-3</v>
      </c>
      <c r="AF20">
        <v>1.5799999999999999E-4</v>
      </c>
      <c r="AG20">
        <v>6.0461999999999998E-3</v>
      </c>
      <c r="AH20">
        <v>0.16434869999999999</v>
      </c>
      <c r="AI20">
        <v>-5.9738399999999997E-2</v>
      </c>
      <c r="AJ20">
        <v>0</v>
      </c>
      <c r="AK20">
        <v>4.9609999999999997E-4</v>
      </c>
      <c r="AL20">
        <v>1.4793E-3</v>
      </c>
      <c r="AM20">
        <v>2.3378000000000001E-3</v>
      </c>
      <c r="AN20">
        <v>0</v>
      </c>
      <c r="AO20">
        <v>0.73821999999999999</v>
      </c>
      <c r="AP20">
        <v>0.21654889999999999</v>
      </c>
      <c r="AQ20">
        <v>6.1803200000000003E-2</v>
      </c>
      <c r="AR20">
        <v>4.0851999999999998E-3</v>
      </c>
      <c r="AT20" s="5">
        <v>18</v>
      </c>
      <c r="AU20" s="3">
        <v>5.6647999999999993E-3</v>
      </c>
      <c r="AV20" s="3">
        <v>1.9451799999999998E-2</v>
      </c>
      <c r="AW20" s="3">
        <v>1.5517E-3</v>
      </c>
      <c r="AX20" s="3">
        <v>2.3844000000000001E-3</v>
      </c>
    </row>
    <row r="21" spans="6:50" x14ac:dyDescent="0.35">
      <c r="F21" s="23"/>
      <c r="G21" s="23"/>
      <c r="H21" s="23"/>
      <c r="I21" s="23"/>
      <c r="J21" s="23"/>
      <c r="K21" s="26"/>
      <c r="L21" s="26"/>
      <c r="S21" s="3">
        <v>18</v>
      </c>
      <c r="T21">
        <f t="shared" si="6"/>
        <v>5.3571000000000001E-3</v>
      </c>
      <c r="U21">
        <f t="shared" si="7"/>
        <v>1.8638200000000001E-2</v>
      </c>
      <c r="V21">
        <f t="shared" si="8"/>
        <v>1.5194E-3</v>
      </c>
      <c r="W21">
        <f t="shared" si="9"/>
        <v>2.3330999999999998E-3</v>
      </c>
      <c r="X21" s="7">
        <f t="shared" si="12"/>
        <v>1.8638200000000001E-2</v>
      </c>
      <c r="Y21">
        <f t="shared" si="10"/>
        <v>1.5194E-3</v>
      </c>
      <c r="Z21">
        <f t="shared" si="11"/>
        <v>2.3330999999999998E-3</v>
      </c>
      <c r="AB21">
        <f t="shared" si="13"/>
        <v>4</v>
      </c>
      <c r="AC21">
        <v>20</v>
      </c>
      <c r="AD21">
        <v>4.0629000000000004E-3</v>
      </c>
      <c r="AE21">
        <v>8.5266000000000005E-3</v>
      </c>
      <c r="AF21">
        <v>1.449E-4</v>
      </c>
      <c r="AG21">
        <v>5.7904999999999996E-3</v>
      </c>
      <c r="AH21">
        <v>0.1657189</v>
      </c>
      <c r="AI21">
        <v>-6.04255E-2</v>
      </c>
      <c r="AJ21">
        <v>0</v>
      </c>
      <c r="AK21">
        <v>4.9069999999999995E-4</v>
      </c>
      <c r="AL21">
        <v>1.3699999999999999E-3</v>
      </c>
      <c r="AM21">
        <v>2.2125000000000001E-3</v>
      </c>
      <c r="AN21">
        <v>0</v>
      </c>
      <c r="AO21">
        <v>0.75135300000000005</v>
      </c>
      <c r="AP21">
        <v>0.22346550000000001</v>
      </c>
      <c r="AQ21">
        <v>6.2403800000000002E-2</v>
      </c>
      <c r="AR21">
        <v>3.9369000000000001E-3</v>
      </c>
      <c r="AT21" s="5">
        <v>19</v>
      </c>
      <c r="AU21" s="3">
        <v>5.3571000000000001E-3</v>
      </c>
      <c r="AV21" s="3">
        <v>1.8638200000000001E-2</v>
      </c>
      <c r="AW21" s="3">
        <v>1.5194E-3</v>
      </c>
      <c r="AX21" s="3">
        <v>2.3330999999999998E-3</v>
      </c>
    </row>
    <row r="22" spans="6:50" x14ac:dyDescent="0.35">
      <c r="F22" s="6"/>
      <c r="G22" s="6"/>
      <c r="H22" s="6"/>
      <c r="I22" s="6"/>
      <c r="J22" s="6"/>
      <c r="S22" s="3">
        <v>18</v>
      </c>
      <c r="T22">
        <f t="shared" si="6"/>
        <v>5.0670000000000003E-3</v>
      </c>
      <c r="U22">
        <f t="shared" si="7"/>
        <v>1.7845200000000002E-2</v>
      </c>
      <c r="V22">
        <f t="shared" si="8"/>
        <v>1.4843999999999999E-3</v>
      </c>
      <c r="W22">
        <f t="shared" si="9"/>
        <v>2.2774000000000002E-3</v>
      </c>
      <c r="X22" s="7">
        <f t="shared" si="12"/>
        <v>1.7845200000000002E-2</v>
      </c>
      <c r="Y22">
        <f t="shared" si="10"/>
        <v>1.4843999999999999E-3</v>
      </c>
      <c r="Z22">
        <f t="shared" si="11"/>
        <v>2.2774000000000002E-3</v>
      </c>
      <c r="AB22">
        <f t="shared" si="13"/>
        <v>5</v>
      </c>
      <c r="AC22">
        <v>21</v>
      </c>
      <c r="AD22">
        <v>3.9179999999999996E-3</v>
      </c>
      <c r="AE22">
        <v>8.3590000000000001E-3</v>
      </c>
      <c r="AF22">
        <v>1.3329999999999999E-4</v>
      </c>
      <c r="AG22">
        <v>5.5551999999999997E-3</v>
      </c>
      <c r="AH22">
        <v>0.1673374</v>
      </c>
      <c r="AI22">
        <v>-6.1195199999999998E-2</v>
      </c>
      <c r="AJ22">
        <v>0</v>
      </c>
      <c r="AK22">
        <v>4.8589999999999999E-4</v>
      </c>
      <c r="AL22">
        <v>1.2754000000000001E-3</v>
      </c>
      <c r="AM22">
        <v>2.1031000000000001E-3</v>
      </c>
      <c r="AN22">
        <v>0</v>
      </c>
      <c r="AO22">
        <v>0.76445510000000005</v>
      </c>
      <c r="AP22">
        <v>0.23024739999999999</v>
      </c>
      <c r="AQ22">
        <v>6.3097100000000003E-2</v>
      </c>
      <c r="AR22">
        <v>3.8007000000000002E-3</v>
      </c>
      <c r="AT22" s="5">
        <v>20</v>
      </c>
      <c r="AU22" s="3">
        <v>5.0670000000000003E-3</v>
      </c>
      <c r="AV22" s="3">
        <v>1.7845200000000002E-2</v>
      </c>
      <c r="AW22" s="3">
        <v>1.4843999999999999E-3</v>
      </c>
      <c r="AX22" s="3">
        <v>2.2774000000000002E-3</v>
      </c>
    </row>
    <row r="23" spans="6:50" x14ac:dyDescent="0.35">
      <c r="S23" s="3">
        <v>23</v>
      </c>
      <c r="T23">
        <f t="shared" si="6"/>
        <v>4.7930999999999998E-3</v>
      </c>
      <c r="U23">
        <f t="shared" si="7"/>
        <v>1.7074000000000002E-2</v>
      </c>
      <c r="V23">
        <f t="shared" si="8"/>
        <v>1.4467999999999998E-3</v>
      </c>
      <c r="W23">
        <f t="shared" si="9"/>
        <v>2.2179999999999999E-3</v>
      </c>
      <c r="X23" s="7">
        <f t="shared" si="12"/>
        <v>1.7074000000000002E-2</v>
      </c>
      <c r="Y23">
        <f t="shared" si="10"/>
        <v>1.4467999999999998E-3</v>
      </c>
      <c r="Z23">
        <f t="shared" si="11"/>
        <v>2.2179999999999999E-3</v>
      </c>
      <c r="AB23">
        <f t="shared" si="13"/>
        <v>5</v>
      </c>
      <c r="AC23">
        <v>22</v>
      </c>
      <c r="AD23">
        <v>3.7847000000000002E-3</v>
      </c>
      <c r="AE23">
        <v>8.2071999999999996E-3</v>
      </c>
      <c r="AF23">
        <v>1.2310000000000001E-4</v>
      </c>
      <c r="AG23">
        <v>5.3378999999999996E-3</v>
      </c>
      <c r="AH23">
        <v>0.16917499999999999</v>
      </c>
      <c r="AI23">
        <v>-6.2037700000000001E-2</v>
      </c>
      <c r="AJ23">
        <v>0</v>
      </c>
      <c r="AK23">
        <v>4.8149999999999999E-4</v>
      </c>
      <c r="AL23">
        <v>1.1927999999999999E-3</v>
      </c>
      <c r="AM23">
        <v>2.0070999999999999E-3</v>
      </c>
      <c r="AN23">
        <v>9.9999999999999995E-8</v>
      </c>
      <c r="AO23">
        <v>0.77751530000000002</v>
      </c>
      <c r="AP23">
        <v>0.23689070000000001</v>
      </c>
      <c r="AQ23">
        <v>6.3871399999999995E-2</v>
      </c>
      <c r="AR23">
        <v>3.6752E-3</v>
      </c>
      <c r="AT23" s="5">
        <v>21</v>
      </c>
      <c r="AU23" s="3">
        <v>4.7930999999999998E-3</v>
      </c>
      <c r="AV23" s="3">
        <v>1.7074000000000002E-2</v>
      </c>
      <c r="AW23" s="3">
        <v>1.4467999999999998E-3</v>
      </c>
      <c r="AX23" s="3">
        <v>2.2179999999999999E-3</v>
      </c>
    </row>
    <row r="24" spans="6:50" x14ac:dyDescent="0.35">
      <c r="S24" s="3">
        <v>23</v>
      </c>
      <c r="T24">
        <f t="shared" si="6"/>
        <v>4.5342999999999998E-3</v>
      </c>
      <c r="U24">
        <f t="shared" si="7"/>
        <v>1.6325300000000001E-2</v>
      </c>
      <c r="V24">
        <f t="shared" si="8"/>
        <v>1.4072000000000002E-3</v>
      </c>
      <c r="W24">
        <f t="shared" si="9"/>
        <v>2.1559000000000001E-3</v>
      </c>
      <c r="X24" s="7">
        <f t="shared" si="12"/>
        <v>1.6325300000000001E-2</v>
      </c>
      <c r="Y24">
        <f t="shared" si="10"/>
        <v>1.4072000000000002E-3</v>
      </c>
      <c r="Z24">
        <f t="shared" si="11"/>
        <v>2.1559000000000001E-3</v>
      </c>
      <c r="AB24">
        <f t="shared" si="13"/>
        <v>5</v>
      </c>
      <c r="AC24">
        <v>23</v>
      </c>
      <c r="AD24">
        <v>3.6616000000000001E-3</v>
      </c>
      <c r="AE24">
        <v>8.0690999999999992E-3</v>
      </c>
      <c r="AF24">
        <v>1.141E-4</v>
      </c>
      <c r="AG24">
        <v>5.1367000000000001E-3</v>
      </c>
      <c r="AH24">
        <v>0.17120289999999999</v>
      </c>
      <c r="AI24">
        <v>-6.29411E-2</v>
      </c>
      <c r="AJ24">
        <v>0</v>
      </c>
      <c r="AK24">
        <v>4.7750000000000001E-4</v>
      </c>
      <c r="AL24">
        <v>1.1206E-3</v>
      </c>
      <c r="AM24">
        <v>1.9233E-3</v>
      </c>
      <c r="AN24">
        <v>1.9999999999999999E-7</v>
      </c>
      <c r="AO24">
        <v>0.79052440000000002</v>
      </c>
      <c r="AP24">
        <v>0.24339050000000001</v>
      </c>
      <c r="AQ24">
        <v>6.4714599999999997E-2</v>
      </c>
      <c r="AR24">
        <v>3.5590000000000001E-3</v>
      </c>
      <c r="AT24" s="5">
        <v>22</v>
      </c>
      <c r="AU24" s="3">
        <v>4.5342999999999998E-3</v>
      </c>
      <c r="AV24" s="3">
        <v>1.6325300000000001E-2</v>
      </c>
      <c r="AW24" s="3">
        <v>1.4072000000000002E-3</v>
      </c>
      <c r="AX24" s="3">
        <v>2.1559000000000001E-3</v>
      </c>
    </row>
    <row r="25" spans="6:50" x14ac:dyDescent="0.35">
      <c r="S25" s="3">
        <v>23</v>
      </c>
      <c r="T25">
        <f t="shared" si="6"/>
        <v>4.2895000000000008E-3</v>
      </c>
      <c r="U25">
        <f t="shared" si="7"/>
        <v>1.5599499999999999E-2</v>
      </c>
      <c r="V25">
        <f t="shared" si="8"/>
        <v>1.3658999999999998E-3</v>
      </c>
      <c r="W25">
        <f t="shared" si="9"/>
        <v>2.0915999999999999E-3</v>
      </c>
      <c r="X25" s="7">
        <f t="shared" si="12"/>
        <v>1.5599499999999999E-2</v>
      </c>
      <c r="Y25">
        <f t="shared" si="10"/>
        <v>1.3658999999999998E-3</v>
      </c>
      <c r="Z25">
        <f t="shared" si="11"/>
        <v>2.0915999999999999E-3</v>
      </c>
      <c r="AB25">
        <f t="shared" si="13"/>
        <v>5</v>
      </c>
      <c r="AC25">
        <v>24</v>
      </c>
      <c r="AD25">
        <v>3.5474999999999999E-3</v>
      </c>
      <c r="AE25">
        <v>7.9431999999999992E-3</v>
      </c>
      <c r="AF25">
        <v>1.061E-4</v>
      </c>
      <c r="AG25">
        <v>4.9499000000000001E-3</v>
      </c>
      <c r="AH25">
        <v>0.1733952</v>
      </c>
      <c r="AI25">
        <v>-6.3894800000000002E-2</v>
      </c>
      <c r="AJ25">
        <v>0</v>
      </c>
      <c r="AK25">
        <v>4.7370000000000002E-4</v>
      </c>
      <c r="AL25">
        <v>1.0571999999999999E-3</v>
      </c>
      <c r="AM25">
        <v>1.8500000000000001E-3</v>
      </c>
      <c r="AN25">
        <v>2.9999999999999999E-7</v>
      </c>
      <c r="AO25">
        <v>0.80346899999999999</v>
      </c>
      <c r="AP25">
        <v>0.2497463</v>
      </c>
      <c r="AQ25">
        <v>6.5614900000000004E-2</v>
      </c>
      <c r="AR25">
        <v>3.4512000000000002E-3</v>
      </c>
      <c r="AT25" s="5">
        <v>23</v>
      </c>
      <c r="AU25" s="3">
        <v>4.2895000000000008E-3</v>
      </c>
      <c r="AV25" s="3">
        <v>1.5599499999999999E-2</v>
      </c>
      <c r="AW25" s="3">
        <v>1.3658999999999998E-3</v>
      </c>
      <c r="AX25" s="3">
        <v>2.0915999999999999E-3</v>
      </c>
    </row>
    <row r="26" spans="6:50" x14ac:dyDescent="0.35">
      <c r="S26" s="3">
        <v>23</v>
      </c>
      <c r="T26">
        <f t="shared" si="6"/>
        <v>4.0580000000000008E-3</v>
      </c>
      <c r="U26">
        <f t="shared" si="7"/>
        <v>1.48971E-2</v>
      </c>
      <c r="V26">
        <f t="shared" si="8"/>
        <v>1.3232999999999999E-3</v>
      </c>
      <c r="W26">
        <f t="shared" si="9"/>
        <v>2.0256000000000002E-3</v>
      </c>
      <c r="X26" s="7">
        <f t="shared" si="12"/>
        <v>1.48971E-2</v>
      </c>
      <c r="Y26">
        <f t="shared" si="10"/>
        <v>1.3232999999999999E-3</v>
      </c>
      <c r="Z26">
        <f t="shared" si="11"/>
        <v>2.0256000000000002E-3</v>
      </c>
      <c r="AB26">
        <f t="shared" si="13"/>
        <v>6</v>
      </c>
      <c r="AC26">
        <v>25</v>
      </c>
      <c r="AD26">
        <v>3.4413999999999998E-3</v>
      </c>
      <c r="AE26">
        <v>7.8279000000000005E-3</v>
      </c>
      <c r="AF26">
        <v>9.8999999999999994E-5</v>
      </c>
      <c r="AG26">
        <v>4.7758999999999996E-3</v>
      </c>
      <c r="AH26">
        <v>0.17572579999999999</v>
      </c>
      <c r="AI26">
        <v>-6.4886100000000002E-2</v>
      </c>
      <c r="AJ26">
        <v>0</v>
      </c>
      <c r="AK26">
        <v>4.7029999999999999E-4</v>
      </c>
      <c r="AL26">
        <v>1.0013999999999999E-3</v>
      </c>
      <c r="AM26">
        <v>1.7864000000000001E-3</v>
      </c>
      <c r="AN26">
        <v>5.9999999999999997E-7</v>
      </c>
      <c r="AO26">
        <v>0.81633670000000003</v>
      </c>
      <c r="AP26">
        <v>0.25595790000000002</v>
      </c>
      <c r="AQ26">
        <v>6.6559400000000005E-2</v>
      </c>
      <c r="AR26">
        <v>3.3508000000000001E-3</v>
      </c>
      <c r="AT26" s="5">
        <v>24</v>
      </c>
      <c r="AU26" s="3">
        <v>4.0580000000000008E-3</v>
      </c>
      <c r="AV26" s="3">
        <v>1.48971E-2</v>
      </c>
      <c r="AW26" s="3">
        <v>1.3232999999999999E-3</v>
      </c>
      <c r="AX26" s="3">
        <v>2.0256000000000002E-3</v>
      </c>
    </row>
    <row r="27" spans="6:50" x14ac:dyDescent="0.35">
      <c r="S27" s="3">
        <v>23</v>
      </c>
      <c r="T27">
        <f t="shared" si="6"/>
        <v>3.8391000000000002E-3</v>
      </c>
      <c r="U27">
        <f t="shared" si="7"/>
        <v>1.42182E-2</v>
      </c>
      <c r="V27">
        <f t="shared" si="8"/>
        <v>1.2796999999999999E-3</v>
      </c>
      <c r="W27">
        <f t="shared" si="9"/>
        <v>1.9586999999999999E-3</v>
      </c>
      <c r="X27" s="7">
        <f t="shared" si="12"/>
        <v>1.42182E-2</v>
      </c>
      <c r="Y27">
        <f t="shared" si="10"/>
        <v>1.2796999999999999E-3</v>
      </c>
      <c r="Z27">
        <f t="shared" si="11"/>
        <v>1.9586999999999999E-3</v>
      </c>
      <c r="AB27">
        <f t="shared" si="13"/>
        <v>6</v>
      </c>
      <c r="AC27">
        <v>26</v>
      </c>
      <c r="AD27">
        <v>3.3424000000000001E-3</v>
      </c>
      <c r="AE27">
        <v>7.7219000000000003E-3</v>
      </c>
      <c r="AF27">
        <v>9.2600000000000001E-5</v>
      </c>
      <c r="AG27">
        <v>4.6135999999999998E-3</v>
      </c>
      <c r="AH27">
        <v>0.17816960000000001</v>
      </c>
      <c r="AI27">
        <v>-6.5902299999999997E-2</v>
      </c>
      <c r="AJ27">
        <v>0</v>
      </c>
      <c r="AK27">
        <v>4.6710000000000002E-4</v>
      </c>
      <c r="AL27">
        <v>9.5239999999999995E-4</v>
      </c>
      <c r="AM27">
        <v>1.7309000000000001E-3</v>
      </c>
      <c r="AN27">
        <v>8.9999999999999996E-7</v>
      </c>
      <c r="AO27">
        <v>0.82911060000000003</v>
      </c>
      <c r="AP27">
        <v>0.26202839999999999</v>
      </c>
      <c r="AQ27">
        <v>6.7534499999999997E-2</v>
      </c>
      <c r="AR27">
        <v>3.2569000000000001E-3</v>
      </c>
      <c r="AT27" s="5">
        <v>25</v>
      </c>
      <c r="AU27" s="3">
        <v>3.8391000000000002E-3</v>
      </c>
      <c r="AV27" s="3">
        <v>1.42182E-2</v>
      </c>
      <c r="AW27" s="3">
        <v>1.2796999999999999E-3</v>
      </c>
      <c r="AX27" s="3">
        <v>1.9586999999999999E-3</v>
      </c>
    </row>
    <row r="28" spans="6:50" x14ac:dyDescent="0.35">
      <c r="S28" s="3">
        <v>23</v>
      </c>
      <c r="T28">
        <f t="shared" si="6"/>
        <v>3.6323000000000002E-3</v>
      </c>
      <c r="U28">
        <f t="shared" si="7"/>
        <v>1.35627E-2</v>
      </c>
      <c r="V28">
        <f t="shared" si="8"/>
        <v>1.2355000000000001E-3</v>
      </c>
      <c r="W28">
        <f t="shared" si="9"/>
        <v>1.8910000000000001E-3</v>
      </c>
      <c r="X28" s="7">
        <f t="shared" si="12"/>
        <v>1.35627E-2</v>
      </c>
      <c r="Y28">
        <f t="shared" si="10"/>
        <v>1.2355000000000001E-3</v>
      </c>
      <c r="Z28">
        <f t="shared" si="11"/>
        <v>1.8910000000000001E-3</v>
      </c>
      <c r="AB28">
        <f t="shared" si="13"/>
        <v>6</v>
      </c>
      <c r="AC28">
        <v>27</v>
      </c>
      <c r="AD28">
        <v>3.2498000000000002E-3</v>
      </c>
      <c r="AE28">
        <v>7.6239999999999997E-3</v>
      </c>
      <c r="AF28">
        <v>8.6899999999999998E-5</v>
      </c>
      <c r="AG28">
        <v>4.4616999999999999E-3</v>
      </c>
      <c r="AH28">
        <v>0.18070159999999999</v>
      </c>
      <c r="AI28">
        <v>-6.6929100000000005E-2</v>
      </c>
      <c r="AJ28">
        <v>0</v>
      </c>
      <c r="AK28">
        <v>4.6410000000000001E-4</v>
      </c>
      <c r="AL28">
        <v>9.0910000000000003E-4</v>
      </c>
      <c r="AM28">
        <v>1.6829E-3</v>
      </c>
      <c r="AN28">
        <v>1.3999999999999999E-6</v>
      </c>
      <c r="AO28">
        <v>0.84177259999999998</v>
      </c>
      <c r="AP28">
        <v>0.26796140000000002</v>
      </c>
      <c r="AQ28">
        <v>6.8525199999999994E-2</v>
      </c>
      <c r="AR28">
        <v>3.1689999999999999E-3</v>
      </c>
      <c r="AT28" s="5">
        <v>26</v>
      </c>
      <c r="AU28" s="3">
        <v>3.6323000000000002E-3</v>
      </c>
      <c r="AV28" s="3">
        <v>1.35627E-2</v>
      </c>
      <c r="AW28" s="3">
        <v>1.2355000000000001E-3</v>
      </c>
      <c r="AX28" s="3">
        <v>1.8910000000000001E-3</v>
      </c>
    </row>
    <row r="29" spans="6:50" x14ac:dyDescent="0.35">
      <c r="S29" s="3">
        <v>23</v>
      </c>
      <c r="T29">
        <f t="shared" si="6"/>
        <v>3.4365999999999997E-3</v>
      </c>
      <c r="U29">
        <f t="shared" si="7"/>
        <v>1.29307E-2</v>
      </c>
      <c r="V29">
        <f t="shared" si="8"/>
        <v>1.1911000000000001E-3</v>
      </c>
      <c r="W29">
        <f t="shared" si="9"/>
        <v>1.8231E-3</v>
      </c>
      <c r="X29" s="7">
        <f t="shared" si="12"/>
        <v>1.29307E-2</v>
      </c>
      <c r="Y29">
        <f t="shared" si="10"/>
        <v>1.1911000000000001E-3</v>
      </c>
      <c r="Z29">
        <f t="shared" si="11"/>
        <v>1.8231E-3</v>
      </c>
      <c r="AB29">
        <f t="shared" si="13"/>
        <v>6</v>
      </c>
      <c r="AC29">
        <v>28</v>
      </c>
      <c r="AD29">
        <v>3.1627999999999999E-3</v>
      </c>
      <c r="AE29">
        <v>7.5332000000000003E-3</v>
      </c>
      <c r="AF29">
        <v>8.1799999999999996E-5</v>
      </c>
      <c r="AG29">
        <v>4.3192999999999999E-3</v>
      </c>
      <c r="AH29">
        <v>0.1832976</v>
      </c>
      <c r="AI29">
        <v>-6.7952200000000004E-2</v>
      </c>
      <c r="AJ29">
        <v>0</v>
      </c>
      <c r="AK29">
        <v>4.6119999999999999E-4</v>
      </c>
      <c r="AL29">
        <v>8.7109999999999998E-4</v>
      </c>
      <c r="AM29">
        <v>1.6410000000000001E-3</v>
      </c>
      <c r="AN29">
        <v>2.0999999999999998E-6</v>
      </c>
      <c r="AO29">
        <v>0.85430090000000003</v>
      </c>
      <c r="AP29">
        <v>0.27376240000000002</v>
      </c>
      <c r="AQ29">
        <v>6.9516099999999997E-2</v>
      </c>
      <c r="AR29">
        <v>3.0863000000000002E-3</v>
      </c>
      <c r="AT29" s="5">
        <v>27</v>
      </c>
      <c r="AU29" s="3">
        <v>3.4365999999999997E-3</v>
      </c>
      <c r="AV29" s="3">
        <v>1.29307E-2</v>
      </c>
      <c r="AW29" s="3">
        <v>1.1911000000000001E-3</v>
      </c>
      <c r="AX29" s="3">
        <v>1.8231E-3</v>
      </c>
    </row>
    <row r="30" spans="6:50" x14ac:dyDescent="0.35">
      <c r="S30" s="3">
        <v>23</v>
      </c>
      <c r="T30">
        <f t="shared" si="6"/>
        <v>3.2516000000000003E-3</v>
      </c>
      <c r="U30">
        <f t="shared" si="7"/>
        <v>1.23217E-2</v>
      </c>
      <c r="V30">
        <f t="shared" si="8"/>
        <v>1.1464999999999999E-3</v>
      </c>
      <c r="W30">
        <f t="shared" si="9"/>
        <v>1.7553999999999998E-3</v>
      </c>
      <c r="X30" s="7">
        <f t="shared" si="12"/>
        <v>1.23217E-2</v>
      </c>
      <c r="Y30">
        <f t="shared" si="10"/>
        <v>1.1464999999999999E-3</v>
      </c>
      <c r="Z30">
        <f t="shared" si="11"/>
        <v>1.7553999999999998E-3</v>
      </c>
      <c r="AB30">
        <f t="shared" si="13"/>
        <v>7</v>
      </c>
      <c r="AC30">
        <v>29</v>
      </c>
      <c r="AD30">
        <v>3.081E-3</v>
      </c>
      <c r="AE30">
        <v>7.4485999999999997E-3</v>
      </c>
      <c r="AF30">
        <v>7.7200000000000006E-5</v>
      </c>
      <c r="AG30">
        <v>4.1855E-3</v>
      </c>
      <c r="AH30">
        <v>0.18593390000000001</v>
      </c>
      <c r="AI30">
        <v>-6.8955900000000001E-2</v>
      </c>
      <c r="AJ30">
        <v>0</v>
      </c>
      <c r="AK30">
        <v>4.5849999999999998E-4</v>
      </c>
      <c r="AL30">
        <v>8.3779999999999998E-4</v>
      </c>
      <c r="AM30">
        <v>1.6042999999999999E-3</v>
      </c>
      <c r="AN30">
        <v>3.1999999999999999E-6</v>
      </c>
      <c r="AO30">
        <v>0.86667229999999995</v>
      </c>
      <c r="AP30">
        <v>0.2794373</v>
      </c>
      <c r="AQ30">
        <v>7.0491200000000004E-2</v>
      </c>
      <c r="AR30">
        <v>3.0084E-3</v>
      </c>
      <c r="AT30" s="5">
        <v>28</v>
      </c>
      <c r="AU30" s="3">
        <v>3.2516000000000003E-3</v>
      </c>
      <c r="AV30" s="3">
        <v>1.23217E-2</v>
      </c>
      <c r="AW30" s="3">
        <v>1.1464999999999999E-3</v>
      </c>
      <c r="AX30" s="3">
        <v>1.7553999999999998E-3</v>
      </c>
    </row>
    <row r="31" spans="6:50" x14ac:dyDescent="0.35">
      <c r="S31" s="3">
        <v>23</v>
      </c>
      <c r="T31">
        <f t="shared" si="6"/>
        <v>3.0766999999999999E-3</v>
      </c>
      <c r="U31">
        <f t="shared" si="7"/>
        <v>1.1735800000000001E-2</v>
      </c>
      <c r="V31">
        <f t="shared" si="8"/>
        <v>1.1021E-3</v>
      </c>
      <c r="W31">
        <f t="shared" si="9"/>
        <v>1.688E-3</v>
      </c>
      <c r="X31" s="7">
        <f t="shared" si="12"/>
        <v>1.1735800000000001E-2</v>
      </c>
      <c r="Y31">
        <f t="shared" si="10"/>
        <v>1.1021E-3</v>
      </c>
      <c r="Z31">
        <f t="shared" si="11"/>
        <v>1.688E-3</v>
      </c>
      <c r="AB31">
        <f t="shared" si="13"/>
        <v>7</v>
      </c>
      <c r="AC31">
        <v>30</v>
      </c>
      <c r="AD31">
        <v>3.0038E-3</v>
      </c>
      <c r="AE31">
        <v>7.3692999999999996E-3</v>
      </c>
      <c r="AF31">
        <v>7.2999999999999999E-5</v>
      </c>
      <c r="AG31">
        <v>4.0596E-3</v>
      </c>
      <c r="AH31">
        <v>0.1885878</v>
      </c>
      <c r="AI31">
        <v>-6.9925000000000001E-2</v>
      </c>
      <c r="AJ31">
        <v>0</v>
      </c>
      <c r="AK31">
        <v>4.5590000000000002E-4</v>
      </c>
      <c r="AL31">
        <v>8.0849999999999997E-4</v>
      </c>
      <c r="AM31">
        <v>1.5719E-3</v>
      </c>
      <c r="AN31">
        <v>4.8999999999999997E-6</v>
      </c>
      <c r="AO31">
        <v>0.87886109999999995</v>
      </c>
      <c r="AP31">
        <v>0.28499229999999998</v>
      </c>
      <c r="AQ31">
        <v>7.1434499999999998E-2</v>
      </c>
      <c r="AR31">
        <v>2.9348E-3</v>
      </c>
      <c r="AT31" s="5">
        <v>29</v>
      </c>
      <c r="AU31" s="3">
        <v>3.0766999999999999E-3</v>
      </c>
      <c r="AV31" s="3">
        <v>1.1735800000000001E-2</v>
      </c>
      <c r="AW31" s="3">
        <v>1.1021E-3</v>
      </c>
      <c r="AX31" s="3">
        <v>1.688E-3</v>
      </c>
    </row>
    <row r="32" spans="6:50" x14ac:dyDescent="0.35">
      <c r="S32" s="3">
        <v>23</v>
      </c>
      <c r="T32">
        <f t="shared" si="6"/>
        <v>2.9115E-3</v>
      </c>
      <c r="U32">
        <f t="shared" si="7"/>
        <v>1.1172600000000001E-2</v>
      </c>
      <c r="V32">
        <f t="shared" si="8"/>
        <v>1.0580000000000001E-3</v>
      </c>
      <c r="W32">
        <f t="shared" si="9"/>
        <v>1.6213999999999998E-3</v>
      </c>
      <c r="X32" s="7">
        <f t="shared" si="12"/>
        <v>1.1172600000000001E-2</v>
      </c>
      <c r="Y32">
        <f t="shared" si="10"/>
        <v>1.0580000000000001E-3</v>
      </c>
      <c r="Z32">
        <f t="shared" si="11"/>
        <v>1.6213999999999998E-3</v>
      </c>
      <c r="AB32">
        <f t="shared" si="13"/>
        <v>7</v>
      </c>
      <c r="AC32">
        <v>31</v>
      </c>
      <c r="AD32">
        <v>2.9307999999999999E-3</v>
      </c>
      <c r="AE32">
        <v>7.2946E-3</v>
      </c>
      <c r="AF32">
        <v>6.9099999999999999E-5</v>
      </c>
      <c r="AG32">
        <v>3.9408000000000004E-3</v>
      </c>
      <c r="AH32">
        <v>0.1912375</v>
      </c>
      <c r="AI32">
        <v>-7.0844000000000004E-2</v>
      </c>
      <c r="AJ32">
        <v>0</v>
      </c>
      <c r="AK32">
        <v>4.5350000000000002E-4</v>
      </c>
      <c r="AL32">
        <v>7.829E-4</v>
      </c>
      <c r="AM32">
        <v>1.5432E-3</v>
      </c>
      <c r="AN32">
        <v>7.1999999999999997E-6</v>
      </c>
      <c r="AO32">
        <v>0.8908412</v>
      </c>
      <c r="AP32">
        <v>0.2904332</v>
      </c>
      <c r="AQ32">
        <v>7.2330199999999997E-2</v>
      </c>
      <c r="AR32">
        <v>2.8651000000000002E-3</v>
      </c>
      <c r="AT32" s="5">
        <v>30</v>
      </c>
      <c r="AU32" s="3">
        <v>2.9115E-3</v>
      </c>
      <c r="AV32" s="3">
        <v>1.1172600000000001E-2</v>
      </c>
      <c r="AW32" s="3">
        <v>1.0580000000000001E-3</v>
      </c>
      <c r="AX32" s="3">
        <v>1.6213999999999998E-3</v>
      </c>
    </row>
    <row r="33" spans="19:50" x14ac:dyDescent="0.35">
      <c r="S33" s="3">
        <v>23</v>
      </c>
      <c r="T33">
        <f t="shared" si="6"/>
        <v>2.7553E-3</v>
      </c>
      <c r="U33">
        <f t="shared" si="7"/>
        <v>1.06316E-2</v>
      </c>
      <c r="V33">
        <f t="shared" si="8"/>
        <v>1.0146000000000001E-3</v>
      </c>
      <c r="W33">
        <f t="shared" si="9"/>
        <v>1.5555E-3</v>
      </c>
      <c r="X33" s="7">
        <f t="shared" si="12"/>
        <v>1.06316E-2</v>
      </c>
      <c r="Y33">
        <f t="shared" si="10"/>
        <v>1.0146000000000001E-3</v>
      </c>
      <c r="Z33">
        <f t="shared" si="11"/>
        <v>1.5555E-3</v>
      </c>
      <c r="AB33">
        <f t="shared" si="13"/>
        <v>7</v>
      </c>
      <c r="AC33">
        <v>32</v>
      </c>
      <c r="AD33">
        <v>2.8617E-3</v>
      </c>
      <c r="AE33">
        <v>7.2237999999999998E-3</v>
      </c>
      <c r="AF33">
        <v>6.5599999999999995E-5</v>
      </c>
      <c r="AG33">
        <v>3.8284999999999999E-3</v>
      </c>
      <c r="AH33">
        <v>0.1938627</v>
      </c>
      <c r="AI33">
        <v>-7.1697899999999995E-2</v>
      </c>
      <c r="AJ33">
        <v>0</v>
      </c>
      <c r="AK33">
        <v>4.5110000000000001E-4</v>
      </c>
      <c r="AL33">
        <v>7.6059999999999995E-4</v>
      </c>
      <c r="AM33">
        <v>1.5175E-3</v>
      </c>
      <c r="AN33">
        <v>1.04E-5</v>
      </c>
      <c r="AO33">
        <v>0.90258649999999996</v>
      </c>
      <c r="AP33">
        <v>0.2957649</v>
      </c>
      <c r="AQ33">
        <v>7.3163400000000003E-2</v>
      </c>
      <c r="AR33">
        <v>2.7989999999999998E-3</v>
      </c>
      <c r="AT33" s="5">
        <v>31</v>
      </c>
      <c r="AU33" s="3">
        <v>2.7553E-3</v>
      </c>
      <c r="AV33" s="3">
        <v>1.06316E-2</v>
      </c>
      <c r="AW33" s="3">
        <v>1.0146000000000001E-3</v>
      </c>
      <c r="AX33" s="3">
        <v>1.5555E-3</v>
      </c>
    </row>
    <row r="34" spans="19:50" x14ac:dyDescent="0.35">
      <c r="S34" s="3">
        <v>23</v>
      </c>
      <c r="T34">
        <f t="shared" si="6"/>
        <v>2.6075999999999998E-3</v>
      </c>
      <c r="U34">
        <f t="shared" si="7"/>
        <v>1.01125E-2</v>
      </c>
      <c r="V34">
        <f t="shared" si="8"/>
        <v>9.7180000000000009E-4</v>
      </c>
      <c r="W34">
        <f t="shared" si="9"/>
        <v>1.4908E-3</v>
      </c>
      <c r="X34" s="7">
        <f t="shared" si="12"/>
        <v>1.01125E-2</v>
      </c>
      <c r="Y34">
        <f t="shared" si="10"/>
        <v>9.7180000000000009E-4</v>
      </c>
      <c r="Z34">
        <f t="shared" si="11"/>
        <v>1.4908E-3</v>
      </c>
      <c r="AB34">
        <f t="shared" si="13"/>
        <v>8</v>
      </c>
      <c r="AC34">
        <v>33</v>
      </c>
      <c r="AD34">
        <v>2.7961000000000001E-3</v>
      </c>
      <c r="AE34">
        <v>7.1563E-3</v>
      </c>
      <c r="AF34">
        <v>6.2399999999999999E-5</v>
      </c>
      <c r="AG34">
        <v>3.7223999999999998E-3</v>
      </c>
      <c r="AH34">
        <v>0.19644420000000001</v>
      </c>
      <c r="AI34">
        <v>-7.2472200000000001E-2</v>
      </c>
      <c r="AJ34">
        <v>0</v>
      </c>
      <c r="AK34">
        <v>4.4890000000000002E-4</v>
      </c>
      <c r="AL34">
        <v>7.4120000000000002E-4</v>
      </c>
      <c r="AM34">
        <v>1.4946E-3</v>
      </c>
      <c r="AN34">
        <v>1.47E-5</v>
      </c>
      <c r="AO34">
        <v>0.91407179999999999</v>
      </c>
      <c r="AP34">
        <v>0.30099029999999999</v>
      </c>
      <c r="AQ34">
        <v>7.3919899999999997E-2</v>
      </c>
      <c r="AR34">
        <v>2.7361999999999998E-3</v>
      </c>
      <c r="AT34" s="5">
        <v>32</v>
      </c>
      <c r="AU34" s="3">
        <v>2.6075999999999998E-3</v>
      </c>
      <c r="AV34" s="3">
        <v>1.01125E-2</v>
      </c>
      <c r="AW34" s="3">
        <v>9.7180000000000009E-4</v>
      </c>
      <c r="AX34" s="3">
        <v>1.4908E-3</v>
      </c>
    </row>
    <row r="35" spans="19:50" x14ac:dyDescent="0.35">
      <c r="S35" s="3">
        <v>23</v>
      </c>
      <c r="T35">
        <f t="shared" si="6"/>
        <v>2.4679999999999997E-3</v>
      </c>
      <c r="U35">
        <f t="shared" si="7"/>
        <v>9.6151000000000014E-3</v>
      </c>
      <c r="V35">
        <f t="shared" si="8"/>
        <v>9.3000000000000005E-4</v>
      </c>
      <c r="W35">
        <f t="shared" si="9"/>
        <v>1.4273999999999999E-3</v>
      </c>
      <c r="X35" s="7">
        <f t="shared" si="12"/>
        <v>9.6151000000000014E-3</v>
      </c>
      <c r="Y35">
        <f t="shared" si="10"/>
        <v>9.3000000000000005E-4</v>
      </c>
      <c r="Z35">
        <f t="shared" si="11"/>
        <v>1.4273999999999999E-3</v>
      </c>
      <c r="AB35">
        <f t="shared" si="13"/>
        <v>8</v>
      </c>
      <c r="AC35">
        <v>34</v>
      </c>
      <c r="AD35">
        <v>2.7336999999999999E-3</v>
      </c>
      <c r="AE35">
        <v>7.0917000000000003E-3</v>
      </c>
      <c r="AF35">
        <v>5.94E-5</v>
      </c>
      <c r="AG35">
        <v>3.6218000000000001E-3</v>
      </c>
      <c r="AH35">
        <v>0.1989638</v>
      </c>
      <c r="AI35">
        <v>-7.3153300000000004E-2</v>
      </c>
      <c r="AJ35">
        <v>0</v>
      </c>
      <c r="AK35">
        <v>4.4670000000000002E-4</v>
      </c>
      <c r="AL35">
        <v>7.2429999999999999E-4</v>
      </c>
      <c r="AM35">
        <v>1.474E-3</v>
      </c>
      <c r="AN35">
        <v>2.02E-5</v>
      </c>
      <c r="AO35">
        <v>0.92527349999999997</v>
      </c>
      <c r="AP35">
        <v>0.3061101</v>
      </c>
      <c r="AQ35">
        <v>7.4586899999999998E-2</v>
      </c>
      <c r="AR35">
        <v>2.6765000000000001E-3</v>
      </c>
      <c r="AT35" s="5">
        <v>33</v>
      </c>
      <c r="AU35" s="3">
        <v>2.4679999999999997E-3</v>
      </c>
      <c r="AV35" s="3">
        <v>9.6151000000000014E-3</v>
      </c>
      <c r="AW35" s="3">
        <v>9.3000000000000005E-4</v>
      </c>
      <c r="AX35" s="3">
        <v>1.4273999999999999E-3</v>
      </c>
    </row>
    <row r="36" spans="19:50" x14ac:dyDescent="0.35">
      <c r="S36" s="3">
        <v>23</v>
      </c>
      <c r="T36">
        <f t="shared" si="6"/>
        <v>2.336E-3</v>
      </c>
      <c r="U36">
        <f t="shared" si="7"/>
        <v>9.1386000000000002E-3</v>
      </c>
      <c r="V36">
        <f t="shared" si="8"/>
        <v>8.8880000000000003E-4</v>
      </c>
      <c r="W36">
        <f t="shared" si="9"/>
        <v>1.3653000000000003E-3</v>
      </c>
      <c r="X36" s="7">
        <f t="shared" si="12"/>
        <v>9.1386000000000002E-3</v>
      </c>
      <c r="Y36">
        <f t="shared" si="10"/>
        <v>8.8880000000000003E-4</v>
      </c>
      <c r="Z36">
        <f t="shared" si="11"/>
        <v>1.3653000000000003E-3</v>
      </c>
      <c r="AB36">
        <f t="shared" si="13"/>
        <v>8</v>
      </c>
      <c r="AC36">
        <v>35</v>
      </c>
      <c r="AD36">
        <v>2.6741999999999998E-3</v>
      </c>
      <c r="AE36">
        <v>7.0293999999999999E-3</v>
      </c>
      <c r="AF36">
        <v>5.6700000000000003E-5</v>
      </c>
      <c r="AG36">
        <v>3.5263999999999998E-3</v>
      </c>
      <c r="AH36">
        <v>0.20140479999999999</v>
      </c>
      <c r="AI36">
        <v>-7.3728000000000002E-2</v>
      </c>
      <c r="AJ36">
        <v>0</v>
      </c>
      <c r="AK36">
        <v>4.4460000000000002E-4</v>
      </c>
      <c r="AL36">
        <v>7.0980000000000001E-4</v>
      </c>
      <c r="AM36">
        <v>1.4557000000000001E-3</v>
      </c>
      <c r="AN36">
        <v>2.73E-5</v>
      </c>
      <c r="AO36">
        <v>0.93616999999999995</v>
      </c>
      <c r="AP36">
        <v>0.3111217</v>
      </c>
      <c r="AQ36">
        <v>7.5152499999999997E-2</v>
      </c>
      <c r="AR36">
        <v>2.6194999999999999E-3</v>
      </c>
      <c r="AT36" s="5">
        <v>34</v>
      </c>
      <c r="AU36" s="3">
        <v>2.336E-3</v>
      </c>
      <c r="AV36" s="3">
        <v>9.1386000000000002E-3</v>
      </c>
      <c r="AW36" s="3">
        <v>8.8880000000000003E-4</v>
      </c>
      <c r="AX36" s="3">
        <v>1.3653000000000003E-3</v>
      </c>
    </row>
    <row r="37" spans="19:50" x14ac:dyDescent="0.35">
      <c r="S37" s="3">
        <v>23</v>
      </c>
      <c r="T37">
        <f t="shared" si="6"/>
        <v>2.2112999999999998E-3</v>
      </c>
      <c r="U37">
        <f t="shared" si="7"/>
        <v>8.6825999999999987E-3</v>
      </c>
      <c r="V37">
        <f t="shared" si="8"/>
        <v>8.4890000000000009E-4</v>
      </c>
      <c r="W37">
        <f t="shared" si="9"/>
        <v>1.3048000000000001E-3</v>
      </c>
      <c r="X37" s="7">
        <f t="shared" si="12"/>
        <v>8.6825999999999987E-3</v>
      </c>
      <c r="Y37">
        <f t="shared" si="10"/>
        <v>8.4890000000000009E-4</v>
      </c>
      <c r="Z37">
        <f t="shared" si="11"/>
        <v>1.3048000000000001E-3</v>
      </c>
      <c r="AB37">
        <f t="shared" si="13"/>
        <v>8</v>
      </c>
      <c r="AC37">
        <v>36</v>
      </c>
      <c r="AD37">
        <v>2.6175999999999999E-3</v>
      </c>
      <c r="AE37">
        <v>6.9690000000000004E-3</v>
      </c>
      <c r="AF37">
        <v>5.41E-5</v>
      </c>
      <c r="AG37">
        <v>3.4356999999999999E-3</v>
      </c>
      <c r="AH37">
        <v>0.20375109999999999</v>
      </c>
      <c r="AI37">
        <v>-7.4184200000000006E-2</v>
      </c>
      <c r="AJ37">
        <v>0</v>
      </c>
      <c r="AK37">
        <v>4.4260000000000002E-4</v>
      </c>
      <c r="AL37">
        <v>6.9740000000000004E-4</v>
      </c>
      <c r="AM37">
        <v>1.4395E-3</v>
      </c>
      <c r="AN37">
        <v>3.5899999999999998E-5</v>
      </c>
      <c r="AO37">
        <v>0.94674239999999998</v>
      </c>
      <c r="AP37">
        <v>0.31601980000000002</v>
      </c>
      <c r="AQ37">
        <v>7.5605800000000001E-2</v>
      </c>
      <c r="AR37">
        <v>2.5652000000000001E-3</v>
      </c>
      <c r="AT37" s="5">
        <v>35</v>
      </c>
      <c r="AU37" s="3">
        <v>2.2112999999999998E-3</v>
      </c>
      <c r="AV37" s="3">
        <v>8.6825999999999987E-3</v>
      </c>
      <c r="AW37" s="3">
        <v>8.4890000000000009E-4</v>
      </c>
      <c r="AX37" s="3">
        <v>1.3048000000000001E-3</v>
      </c>
    </row>
    <row r="38" spans="19:50" x14ac:dyDescent="0.35">
      <c r="S38" s="3">
        <v>23</v>
      </c>
      <c r="T38">
        <f t="shared" si="6"/>
        <v>2.0931999999999999E-3</v>
      </c>
      <c r="U38">
        <f t="shared" si="7"/>
        <v>8.2468999999999997E-3</v>
      </c>
      <c r="V38">
        <f t="shared" si="8"/>
        <v>8.0999999999999996E-4</v>
      </c>
      <c r="W38">
        <f t="shared" si="9"/>
        <v>1.2460000000000001E-3</v>
      </c>
      <c r="X38" s="7">
        <f t="shared" si="12"/>
        <v>8.2468999999999997E-3</v>
      </c>
      <c r="Y38">
        <f t="shared" si="10"/>
        <v>8.0999999999999996E-4</v>
      </c>
      <c r="Z38">
        <f t="shared" si="11"/>
        <v>1.2460000000000001E-3</v>
      </c>
      <c r="AB38">
        <f t="shared" si="13"/>
        <v>9</v>
      </c>
      <c r="AC38">
        <v>37</v>
      </c>
      <c r="AD38">
        <v>2.5634999999999998E-3</v>
      </c>
      <c r="AE38">
        <v>6.9100999999999997E-3</v>
      </c>
      <c r="AF38">
        <v>5.1700000000000003E-5</v>
      </c>
      <c r="AG38">
        <v>3.3495E-3</v>
      </c>
      <c r="AH38">
        <v>0.20598839999999999</v>
      </c>
      <c r="AI38">
        <v>-7.4510800000000002E-2</v>
      </c>
      <c r="AJ38">
        <v>0</v>
      </c>
      <c r="AK38">
        <v>4.4069999999999998E-4</v>
      </c>
      <c r="AL38">
        <v>6.8690000000000005E-4</v>
      </c>
      <c r="AM38">
        <v>1.4254999999999999E-3</v>
      </c>
      <c r="AN38">
        <v>4.6199999999999998E-5</v>
      </c>
      <c r="AO38">
        <v>0.95697480000000001</v>
      </c>
      <c r="AP38">
        <v>0.32079679999999999</v>
      </c>
      <c r="AQ38">
        <v>7.59378E-2</v>
      </c>
      <c r="AR38">
        <v>2.5132000000000002E-3</v>
      </c>
      <c r="AT38" s="5">
        <v>36</v>
      </c>
      <c r="AU38" s="3">
        <v>2.0931999999999999E-3</v>
      </c>
      <c r="AV38" s="3">
        <v>8.2468999999999997E-3</v>
      </c>
      <c r="AW38" s="3">
        <v>8.0999999999999996E-4</v>
      </c>
      <c r="AX38" s="3">
        <v>1.2460000000000001E-3</v>
      </c>
    </row>
    <row r="39" spans="19:50" x14ac:dyDescent="0.35">
      <c r="S39" s="3">
        <v>23</v>
      </c>
      <c r="T39">
        <f t="shared" si="6"/>
        <v>1.9816999999999999E-3</v>
      </c>
      <c r="U39">
        <f t="shared" si="7"/>
        <v>7.8305000000000007E-3</v>
      </c>
      <c r="V39">
        <f t="shared" si="8"/>
        <v>7.7240000000000013E-4</v>
      </c>
      <c r="W39">
        <f t="shared" si="9"/>
        <v>1.1887E-3</v>
      </c>
      <c r="X39" s="7">
        <f t="shared" si="12"/>
        <v>7.8305000000000007E-3</v>
      </c>
      <c r="Y39">
        <f t="shared" si="10"/>
        <v>7.7240000000000013E-4</v>
      </c>
      <c r="Z39">
        <f t="shared" si="11"/>
        <v>1.1887E-3</v>
      </c>
      <c r="AB39">
        <f t="shared" si="13"/>
        <v>9</v>
      </c>
      <c r="AC39">
        <v>38</v>
      </c>
      <c r="AD39">
        <v>2.5117999999999998E-3</v>
      </c>
      <c r="AE39">
        <v>6.8523999999999998E-3</v>
      </c>
      <c r="AF39">
        <v>4.9499999999999997E-5</v>
      </c>
      <c r="AG39">
        <v>3.2674000000000002E-3</v>
      </c>
      <c r="AH39">
        <v>0.20810390000000001</v>
      </c>
      <c r="AI39">
        <v>-7.4698500000000001E-2</v>
      </c>
      <c r="AJ39">
        <v>0</v>
      </c>
      <c r="AK39">
        <v>4.3879999999999999E-4</v>
      </c>
      <c r="AL39">
        <v>6.78E-4</v>
      </c>
      <c r="AM39">
        <v>1.4135E-3</v>
      </c>
      <c r="AN39">
        <v>5.8400000000000003E-5</v>
      </c>
      <c r="AO39">
        <v>0.96685489999999996</v>
      </c>
      <c r="AP39">
        <v>0.32544479999999998</v>
      </c>
      <c r="AQ39">
        <v>7.6141399999999998E-2</v>
      </c>
      <c r="AR39">
        <v>2.4635E-3</v>
      </c>
      <c r="AT39" s="5">
        <v>37</v>
      </c>
      <c r="AU39" s="3">
        <v>1.9816999999999999E-3</v>
      </c>
      <c r="AV39" s="3">
        <v>7.8305000000000007E-3</v>
      </c>
      <c r="AW39" s="3">
        <v>7.7240000000000013E-4</v>
      </c>
      <c r="AX39" s="3">
        <v>1.1887E-3</v>
      </c>
    </row>
    <row r="40" spans="19:50" x14ac:dyDescent="0.35">
      <c r="S40" s="3">
        <v>23</v>
      </c>
      <c r="T40">
        <f t="shared" si="6"/>
        <v>1.8760999999999999E-3</v>
      </c>
      <c r="U40">
        <f t="shared" si="7"/>
        <v>7.4331000000000006E-3</v>
      </c>
      <c r="V40">
        <f t="shared" si="8"/>
        <v>7.3599999999999989E-4</v>
      </c>
      <c r="W40">
        <f t="shared" si="9"/>
        <v>1.1334000000000001E-3</v>
      </c>
      <c r="X40" s="7">
        <f t="shared" si="12"/>
        <v>7.4331000000000006E-3</v>
      </c>
      <c r="Y40">
        <f t="shared" si="10"/>
        <v>7.3599999999999989E-4</v>
      </c>
      <c r="Z40">
        <f t="shared" si="11"/>
        <v>1.1334000000000001E-3</v>
      </c>
      <c r="AB40">
        <f t="shared" si="13"/>
        <v>9</v>
      </c>
      <c r="AC40">
        <v>39</v>
      </c>
      <c r="AD40">
        <v>2.4623000000000002E-3</v>
      </c>
      <c r="AE40">
        <v>6.7955999999999997E-3</v>
      </c>
      <c r="AF40">
        <v>4.74E-5</v>
      </c>
      <c r="AG40">
        <v>3.1892000000000001E-3</v>
      </c>
      <c r="AH40">
        <v>0.2100871</v>
      </c>
      <c r="AI40">
        <v>-7.4739899999999998E-2</v>
      </c>
      <c r="AJ40">
        <v>0</v>
      </c>
      <c r="AK40">
        <v>4.3689999999999999E-4</v>
      </c>
      <c r="AL40">
        <v>6.7060000000000004E-4</v>
      </c>
      <c r="AM40">
        <v>1.4036999999999999E-3</v>
      </c>
      <c r="AN40">
        <v>7.25E-5</v>
      </c>
      <c r="AO40">
        <v>0.97637419999999997</v>
      </c>
      <c r="AP40">
        <v>0.32995590000000002</v>
      </c>
      <c r="AQ40">
        <v>7.6211600000000004E-2</v>
      </c>
      <c r="AR40">
        <v>2.4158000000000001E-3</v>
      </c>
      <c r="AT40" s="5">
        <v>38</v>
      </c>
      <c r="AU40" s="3">
        <v>1.8760999999999999E-3</v>
      </c>
      <c r="AV40" s="3">
        <v>7.4331000000000006E-3</v>
      </c>
      <c r="AW40" s="3">
        <v>7.3599999999999989E-4</v>
      </c>
      <c r="AX40" s="3">
        <v>1.1334000000000001E-3</v>
      </c>
    </row>
    <row r="41" spans="19:50" x14ac:dyDescent="0.35">
      <c r="S41" s="3">
        <v>23</v>
      </c>
      <c r="T41">
        <f t="shared" si="6"/>
        <v>1.7762000000000001E-3</v>
      </c>
      <c r="U41">
        <f t="shared" si="7"/>
        <v>7.0539999999999995E-3</v>
      </c>
      <c r="V41">
        <f t="shared" si="8"/>
        <v>7.0089999999999996E-4</v>
      </c>
      <c r="W41">
        <f t="shared" si="9"/>
        <v>1.0799E-3</v>
      </c>
      <c r="X41" s="7">
        <f t="shared" si="12"/>
        <v>7.0539999999999995E-3</v>
      </c>
      <c r="Y41">
        <f t="shared" si="10"/>
        <v>7.0089999999999996E-4</v>
      </c>
      <c r="Z41">
        <f t="shared" si="11"/>
        <v>1.0799E-3</v>
      </c>
      <c r="AB41">
        <f t="shared" si="13"/>
        <v>9</v>
      </c>
      <c r="AC41">
        <v>40</v>
      </c>
      <c r="AD41">
        <v>2.4149000000000002E-3</v>
      </c>
      <c r="AE41">
        <v>6.7394999999999998E-3</v>
      </c>
      <c r="AF41">
        <v>4.5500000000000001E-5</v>
      </c>
      <c r="AG41">
        <v>3.1145000000000001E-3</v>
      </c>
      <c r="AH41">
        <v>0.2119297</v>
      </c>
      <c r="AI41">
        <v>-7.4629899999999999E-2</v>
      </c>
      <c r="AJ41">
        <v>0</v>
      </c>
      <c r="AK41">
        <v>4.351E-4</v>
      </c>
      <c r="AL41">
        <v>6.6450000000000005E-4</v>
      </c>
      <c r="AM41">
        <v>1.3960000000000001E-3</v>
      </c>
      <c r="AN41">
        <v>8.8399999999999994E-5</v>
      </c>
      <c r="AO41">
        <v>0.98552839999999997</v>
      </c>
      <c r="AP41">
        <v>0.33432400000000001</v>
      </c>
      <c r="AQ41">
        <v>7.6146099999999994E-2</v>
      </c>
      <c r="AR41">
        <v>2.3701E-3</v>
      </c>
      <c r="AT41" s="5">
        <v>39</v>
      </c>
      <c r="AU41" s="3">
        <v>1.7762000000000001E-3</v>
      </c>
      <c r="AV41" s="3">
        <v>7.0539999999999995E-3</v>
      </c>
      <c r="AW41" s="3">
        <v>7.0089999999999996E-4</v>
      </c>
      <c r="AX41" s="3">
        <v>1.0799E-3</v>
      </c>
    </row>
    <row r="42" spans="19:50" x14ac:dyDescent="0.35">
      <c r="S42" s="3">
        <v>23</v>
      </c>
      <c r="T42">
        <f t="shared" si="6"/>
        <v>1.6818E-3</v>
      </c>
      <c r="U42">
        <f t="shared" si="7"/>
        <v>6.6928000000000005E-3</v>
      </c>
      <c r="V42">
        <f t="shared" si="8"/>
        <v>6.6699999999999995E-4</v>
      </c>
      <c r="W42">
        <f t="shared" si="9"/>
        <v>1.0281999999999999E-3</v>
      </c>
      <c r="X42" s="7">
        <f t="shared" si="12"/>
        <v>6.6928000000000005E-3</v>
      </c>
      <c r="Y42">
        <f t="shared" si="10"/>
        <v>6.6699999999999995E-4</v>
      </c>
      <c r="Z42">
        <f t="shared" si="11"/>
        <v>1.0281999999999999E-3</v>
      </c>
      <c r="AB42">
        <f t="shared" si="13"/>
        <v>10</v>
      </c>
      <c r="AC42">
        <v>41</v>
      </c>
      <c r="AD42">
        <v>2.3693E-3</v>
      </c>
      <c r="AE42">
        <v>6.6838000000000002E-3</v>
      </c>
      <c r="AF42">
        <v>4.3699999999999998E-5</v>
      </c>
      <c r="AG42">
        <v>3.0431E-3</v>
      </c>
      <c r="AH42">
        <v>0.2136257</v>
      </c>
      <c r="AI42">
        <v>-7.4365700000000007E-2</v>
      </c>
      <c r="AJ42">
        <v>0</v>
      </c>
      <c r="AK42">
        <v>4.3330000000000002E-4</v>
      </c>
      <c r="AL42">
        <v>6.5959999999999999E-4</v>
      </c>
      <c r="AM42">
        <v>1.3905E-3</v>
      </c>
      <c r="AN42">
        <v>1.0620000000000001E-4</v>
      </c>
      <c r="AO42">
        <v>0.99431709999999995</v>
      </c>
      <c r="AP42">
        <v>0.33854479999999998</v>
      </c>
      <c r="AQ42">
        <v>7.5944899999999996E-2</v>
      </c>
      <c r="AR42">
        <v>2.3261000000000002E-3</v>
      </c>
      <c r="AT42" s="5">
        <v>40</v>
      </c>
      <c r="AU42" s="3">
        <v>1.6818E-3</v>
      </c>
      <c r="AV42" s="3">
        <v>6.6928000000000005E-3</v>
      </c>
      <c r="AW42" s="3">
        <v>6.6699999999999995E-4</v>
      </c>
      <c r="AX42" s="3">
        <v>1.0281999999999999E-3</v>
      </c>
    </row>
    <row r="43" spans="19:50" x14ac:dyDescent="0.35">
      <c r="S43" s="3">
        <v>23</v>
      </c>
      <c r="T43">
        <f t="shared" si="6"/>
        <v>1.5924000000000001E-3</v>
      </c>
      <c r="U43">
        <f t="shared" si="7"/>
        <v>6.3485999999999994E-3</v>
      </c>
      <c r="V43">
        <f t="shared" si="8"/>
        <v>6.3440000000000002E-4</v>
      </c>
      <c r="W43">
        <f t="shared" si="9"/>
        <v>9.7849999999999999E-4</v>
      </c>
      <c r="X43" s="7">
        <f t="shared" si="12"/>
        <v>6.3485999999999994E-3</v>
      </c>
      <c r="Y43">
        <f t="shared" si="10"/>
        <v>6.3440000000000002E-4</v>
      </c>
      <c r="Z43">
        <f t="shared" si="11"/>
        <v>9.7849999999999999E-4</v>
      </c>
      <c r="AB43">
        <f t="shared" si="13"/>
        <v>10</v>
      </c>
      <c r="AC43">
        <v>42</v>
      </c>
      <c r="AD43">
        <v>2.3256000000000001E-3</v>
      </c>
      <c r="AE43">
        <v>6.6284999999999998E-3</v>
      </c>
      <c r="AF43">
        <v>4.21E-5</v>
      </c>
      <c r="AG43">
        <v>2.9748999999999999E-3</v>
      </c>
      <c r="AH43">
        <v>0.21517149999999999</v>
      </c>
      <c r="AI43">
        <v>-7.3946799999999993E-2</v>
      </c>
      <c r="AJ43">
        <v>0</v>
      </c>
      <c r="AK43">
        <v>4.3159999999999997E-4</v>
      </c>
      <c r="AL43">
        <v>6.556E-4</v>
      </c>
      <c r="AM43">
        <v>1.3872000000000001E-3</v>
      </c>
      <c r="AN43">
        <v>1.2579999999999999E-4</v>
      </c>
      <c r="AO43">
        <v>1.0027434</v>
      </c>
      <c r="AP43">
        <v>0.34261629999999998</v>
      </c>
      <c r="AQ43">
        <v>7.5610499999999997E-2</v>
      </c>
      <c r="AR43">
        <v>2.2837999999999999E-3</v>
      </c>
      <c r="AT43" s="5">
        <v>41</v>
      </c>
      <c r="AU43" s="3">
        <v>1.5924000000000001E-3</v>
      </c>
      <c r="AV43" s="3">
        <v>6.3485999999999994E-3</v>
      </c>
      <c r="AW43" s="3">
        <v>6.3440000000000002E-4</v>
      </c>
      <c r="AX43" s="3">
        <v>9.7849999999999999E-4</v>
      </c>
    </row>
    <row r="44" spans="19:50" x14ac:dyDescent="0.35">
      <c r="S44" s="3">
        <v>23</v>
      </c>
      <c r="T44">
        <f t="shared" si="6"/>
        <v>1.5076999999999998E-3</v>
      </c>
      <c r="U44">
        <f t="shared" si="7"/>
        <v>6.0209E-3</v>
      </c>
      <c r="V44">
        <f t="shared" si="8"/>
        <v>6.0300000000000002E-4</v>
      </c>
      <c r="W44">
        <f t="shared" si="9"/>
        <v>9.3069999999999991E-4</v>
      </c>
      <c r="X44" s="7">
        <f t="shared" si="12"/>
        <v>6.0209E-3</v>
      </c>
      <c r="Y44">
        <f t="shared" si="10"/>
        <v>6.0300000000000002E-4</v>
      </c>
      <c r="Z44">
        <f t="shared" si="11"/>
        <v>9.3069999999999991E-4</v>
      </c>
      <c r="AB44">
        <f t="shared" si="13"/>
        <v>10</v>
      </c>
      <c r="AC44">
        <v>43</v>
      </c>
      <c r="AD44">
        <v>2.2836000000000002E-3</v>
      </c>
      <c r="AE44">
        <v>6.5732999999999998E-3</v>
      </c>
      <c r="AF44">
        <v>4.0500000000000002E-5</v>
      </c>
      <c r="AG44">
        <v>2.9096E-3</v>
      </c>
      <c r="AH44">
        <v>0.2165657</v>
      </c>
      <c r="AI44">
        <v>-7.3374700000000001E-2</v>
      </c>
      <c r="AJ44">
        <v>0</v>
      </c>
      <c r="AK44">
        <v>4.2999999999999999E-4</v>
      </c>
      <c r="AL44">
        <v>6.5229999999999997E-4</v>
      </c>
      <c r="AM44">
        <v>1.3860000000000001E-3</v>
      </c>
      <c r="AN44">
        <v>1.472E-4</v>
      </c>
      <c r="AO44">
        <v>1.0108139</v>
      </c>
      <c r="AP44">
        <v>0.34653869999999998</v>
      </c>
      <c r="AQ44">
        <v>7.5147400000000003E-2</v>
      </c>
      <c r="AR44">
        <v>2.2431E-3</v>
      </c>
      <c r="AT44" s="5">
        <v>42</v>
      </c>
      <c r="AU44" s="3">
        <v>1.5076999999999998E-3</v>
      </c>
      <c r="AV44" s="3">
        <v>6.0209E-3</v>
      </c>
      <c r="AW44" s="3">
        <v>6.0300000000000002E-4</v>
      </c>
      <c r="AX44" s="3">
        <v>9.3069999999999991E-4</v>
      </c>
    </row>
    <row r="45" spans="19:50" x14ac:dyDescent="0.35">
      <c r="S45" s="3">
        <v>23</v>
      </c>
      <c r="T45">
        <f t="shared" si="6"/>
        <v>1.4274999999999999E-3</v>
      </c>
      <c r="U45">
        <f t="shared" si="7"/>
        <v>5.7091999999999993E-3</v>
      </c>
      <c r="V45">
        <f t="shared" si="8"/>
        <v>5.7289999999999999E-4</v>
      </c>
      <c r="W45">
        <f t="shared" si="9"/>
        <v>8.8479999999999993E-4</v>
      </c>
      <c r="X45" s="7">
        <f t="shared" si="12"/>
        <v>5.7091999999999993E-3</v>
      </c>
      <c r="Y45">
        <f t="shared" si="10"/>
        <v>5.7289999999999999E-4</v>
      </c>
      <c r="Z45">
        <f t="shared" si="11"/>
        <v>8.8479999999999993E-4</v>
      </c>
      <c r="AB45">
        <f t="shared" si="13"/>
        <v>10</v>
      </c>
      <c r="AC45">
        <v>44</v>
      </c>
      <c r="AD45">
        <v>2.2431E-3</v>
      </c>
      <c r="AE45">
        <v>6.5182E-3</v>
      </c>
      <c r="AF45">
        <v>3.8999999999999999E-5</v>
      </c>
      <c r="AG45">
        <v>2.8470000000000001E-3</v>
      </c>
      <c r="AH45">
        <v>0.2178088</v>
      </c>
      <c r="AI45">
        <v>-7.2652700000000001E-2</v>
      </c>
      <c r="AJ45">
        <v>0</v>
      </c>
      <c r="AK45">
        <v>4.284E-4</v>
      </c>
      <c r="AL45">
        <v>6.4970000000000002E-4</v>
      </c>
      <c r="AM45">
        <v>1.3868999999999999E-3</v>
      </c>
      <c r="AN45">
        <v>1.7029999999999999E-4</v>
      </c>
      <c r="AO45">
        <v>1.0185377</v>
      </c>
      <c r="AP45">
        <v>0.35031400000000001</v>
      </c>
      <c r="AQ45">
        <v>7.4561799999999998E-2</v>
      </c>
      <c r="AR45">
        <v>2.2038000000000001E-3</v>
      </c>
      <c r="AT45" s="5">
        <v>43</v>
      </c>
      <c r="AU45" s="3">
        <v>1.4274999999999999E-3</v>
      </c>
      <c r="AV45" s="3">
        <v>5.7091999999999993E-3</v>
      </c>
      <c r="AW45" s="3">
        <v>5.7289999999999999E-4</v>
      </c>
      <c r="AX45" s="3">
        <v>8.8479999999999993E-4</v>
      </c>
    </row>
    <row r="46" spans="19:50" x14ac:dyDescent="0.35">
      <c r="S46" s="3">
        <v>23</v>
      </c>
      <c r="T46">
        <f t="shared" si="6"/>
        <v>1.3517999999999998E-3</v>
      </c>
      <c r="U46">
        <f t="shared" si="7"/>
        <v>5.4126999999999995E-3</v>
      </c>
      <c r="V46">
        <f t="shared" si="8"/>
        <v>5.442E-4</v>
      </c>
      <c r="W46">
        <f t="shared" si="9"/>
        <v>8.4059999999999994E-4</v>
      </c>
      <c r="X46" s="7">
        <f t="shared" si="12"/>
        <v>5.4126999999999995E-3</v>
      </c>
      <c r="Y46">
        <f t="shared" si="10"/>
        <v>5.442E-4</v>
      </c>
      <c r="Z46">
        <f t="shared" si="11"/>
        <v>8.4059999999999994E-4</v>
      </c>
      <c r="AB46">
        <f t="shared" si="13"/>
        <v>11</v>
      </c>
      <c r="AC46">
        <v>45</v>
      </c>
      <c r="AD46">
        <v>2.2039999999999998E-3</v>
      </c>
      <c r="AE46">
        <v>6.4631000000000003E-3</v>
      </c>
      <c r="AF46">
        <v>3.7700000000000002E-5</v>
      </c>
      <c r="AG46">
        <v>2.787E-3</v>
      </c>
      <c r="AH46">
        <v>0.2189025</v>
      </c>
      <c r="AI46">
        <v>-7.1785500000000002E-2</v>
      </c>
      <c r="AJ46">
        <v>0</v>
      </c>
      <c r="AK46">
        <v>4.2690000000000002E-4</v>
      </c>
      <c r="AL46">
        <v>6.4769999999999997E-4</v>
      </c>
      <c r="AM46">
        <v>1.39E-3</v>
      </c>
      <c r="AN46">
        <v>1.95E-4</v>
      </c>
      <c r="AO46">
        <v>1.0259265</v>
      </c>
      <c r="AP46">
        <v>0.35394579999999998</v>
      </c>
      <c r="AQ46">
        <v>7.3861399999999994E-2</v>
      </c>
      <c r="AR46">
        <v>2.1657999999999998E-3</v>
      </c>
      <c r="AT46" s="5">
        <v>44</v>
      </c>
      <c r="AU46" s="3">
        <v>1.3517999999999998E-3</v>
      </c>
      <c r="AV46" s="3">
        <v>5.4126999999999995E-3</v>
      </c>
      <c r="AW46" s="3">
        <v>5.442E-4</v>
      </c>
      <c r="AX46" s="3">
        <v>8.4059999999999994E-4</v>
      </c>
    </row>
    <row r="47" spans="19:50" x14ac:dyDescent="0.35">
      <c r="S47" s="3">
        <v>23</v>
      </c>
      <c r="T47">
        <f t="shared" si="6"/>
        <v>1.2801000000000002E-3</v>
      </c>
      <c r="U47">
        <f t="shared" si="7"/>
        <v>5.1308999999999999E-3</v>
      </c>
      <c r="V47">
        <f t="shared" si="8"/>
        <v>5.1670000000000004E-4</v>
      </c>
      <c r="W47">
        <f t="shared" si="9"/>
        <v>7.9850000000000006E-4</v>
      </c>
      <c r="X47" s="7">
        <f t="shared" si="12"/>
        <v>5.1308999999999999E-3</v>
      </c>
      <c r="Y47">
        <f t="shared" si="10"/>
        <v>5.1670000000000004E-4</v>
      </c>
      <c r="Z47">
        <f t="shared" si="11"/>
        <v>7.9850000000000006E-4</v>
      </c>
      <c r="AB47">
        <f t="shared" si="13"/>
        <v>11</v>
      </c>
      <c r="AC47">
        <v>46</v>
      </c>
      <c r="AD47">
        <v>2.1662999999999999E-3</v>
      </c>
      <c r="AE47">
        <v>6.4079999999999996E-3</v>
      </c>
      <c r="AF47">
        <v>3.6399999999999997E-5</v>
      </c>
      <c r="AG47">
        <v>2.7293E-3</v>
      </c>
      <c r="AH47">
        <v>0.21985009999999999</v>
      </c>
      <c r="AI47">
        <v>-7.0778800000000003E-2</v>
      </c>
      <c r="AJ47">
        <v>0</v>
      </c>
      <c r="AK47">
        <v>4.2549999999999999E-4</v>
      </c>
      <c r="AL47">
        <v>6.4599999999999998E-4</v>
      </c>
      <c r="AM47">
        <v>1.395E-3</v>
      </c>
      <c r="AN47">
        <v>2.2120000000000001E-4</v>
      </c>
      <c r="AO47">
        <v>1.0329934000000001</v>
      </c>
      <c r="AP47">
        <v>0.3574387</v>
      </c>
      <c r="AQ47">
        <v>7.3054599999999997E-2</v>
      </c>
      <c r="AR47">
        <v>2.1291000000000001E-3</v>
      </c>
      <c r="AT47" s="5">
        <v>45</v>
      </c>
      <c r="AU47" s="3">
        <v>1.2801000000000002E-3</v>
      </c>
      <c r="AV47" s="3">
        <v>5.1308999999999999E-3</v>
      </c>
      <c r="AW47" s="3">
        <v>5.1670000000000004E-4</v>
      </c>
      <c r="AX47" s="3">
        <v>7.9850000000000006E-4</v>
      </c>
    </row>
    <row r="48" spans="19:50" x14ac:dyDescent="0.35">
      <c r="S48" s="3">
        <v>23</v>
      </c>
      <c r="T48">
        <f t="shared" si="6"/>
        <v>1.2122999999999999E-3</v>
      </c>
      <c r="U48">
        <f t="shared" si="7"/>
        <v>4.8631000000000004E-3</v>
      </c>
      <c r="V48">
        <f t="shared" si="8"/>
        <v>4.9039999999999999E-4</v>
      </c>
      <c r="W48">
        <f t="shared" si="9"/>
        <v>7.582E-4</v>
      </c>
      <c r="X48" s="7">
        <f t="shared" si="12"/>
        <v>4.8631000000000004E-3</v>
      </c>
      <c r="Y48">
        <f t="shared" si="10"/>
        <v>4.9039999999999999E-4</v>
      </c>
      <c r="Z48">
        <f t="shared" si="11"/>
        <v>7.582E-4</v>
      </c>
      <c r="AB48">
        <f t="shared" si="13"/>
        <v>11</v>
      </c>
      <c r="AC48">
        <v>47</v>
      </c>
      <c r="AD48">
        <v>2.1299000000000001E-3</v>
      </c>
      <c r="AE48">
        <v>6.3528999999999999E-3</v>
      </c>
      <c r="AF48">
        <v>3.5200000000000002E-5</v>
      </c>
      <c r="AG48">
        <v>2.6738E-3</v>
      </c>
      <c r="AH48">
        <v>0.2206555</v>
      </c>
      <c r="AI48">
        <v>-6.9639300000000001E-2</v>
      </c>
      <c r="AJ48">
        <v>0</v>
      </c>
      <c r="AK48">
        <v>4.2420000000000001E-4</v>
      </c>
      <c r="AL48">
        <v>6.4459999999999995E-4</v>
      </c>
      <c r="AM48">
        <v>1.4021000000000001E-3</v>
      </c>
      <c r="AN48">
        <v>2.4869999999999997E-4</v>
      </c>
      <c r="AO48">
        <v>1.0397527</v>
      </c>
      <c r="AP48">
        <v>0.36079810000000001</v>
      </c>
      <c r="AQ48">
        <v>7.2150599999999995E-2</v>
      </c>
      <c r="AR48">
        <v>2.0936000000000001E-3</v>
      </c>
      <c r="AT48" s="5">
        <v>46</v>
      </c>
      <c r="AU48" s="3">
        <v>1.2122999999999999E-3</v>
      </c>
      <c r="AV48" s="3">
        <v>4.8631000000000004E-3</v>
      </c>
      <c r="AW48" s="3">
        <v>4.9039999999999999E-4</v>
      </c>
      <c r="AX48" s="3">
        <v>7.582E-4</v>
      </c>
    </row>
    <row r="49" spans="19:50" x14ac:dyDescent="0.35">
      <c r="S49" s="3">
        <v>23</v>
      </c>
      <c r="T49">
        <f t="shared" si="6"/>
        <v>1.1478999999999999E-3</v>
      </c>
      <c r="U49">
        <f t="shared" si="7"/>
        <v>4.6090000000000002E-3</v>
      </c>
      <c r="V49">
        <f t="shared" si="8"/>
        <v>4.6529999999999998E-4</v>
      </c>
      <c r="W49">
        <f t="shared" si="9"/>
        <v>7.1959999999999993E-4</v>
      </c>
      <c r="X49" s="7">
        <f t="shared" si="12"/>
        <v>4.6090000000000002E-3</v>
      </c>
      <c r="Y49">
        <f t="shared" si="10"/>
        <v>4.6529999999999998E-4</v>
      </c>
      <c r="Z49">
        <f t="shared" si="11"/>
        <v>7.1959999999999993E-4</v>
      </c>
      <c r="AB49">
        <f t="shared" si="13"/>
        <v>11</v>
      </c>
      <c r="AC49">
        <v>48</v>
      </c>
      <c r="AD49">
        <v>2.0947000000000001E-3</v>
      </c>
      <c r="AE49">
        <v>6.2978000000000001E-3</v>
      </c>
      <c r="AF49">
        <v>3.4100000000000002E-5</v>
      </c>
      <c r="AG49">
        <v>2.6205E-3</v>
      </c>
      <c r="AH49">
        <v>0.2213233</v>
      </c>
      <c r="AI49">
        <v>-6.8373799999999998E-2</v>
      </c>
      <c r="AJ49">
        <v>0</v>
      </c>
      <c r="AK49">
        <v>4.2299999999999998E-4</v>
      </c>
      <c r="AL49">
        <v>6.4340000000000003E-4</v>
      </c>
      <c r="AM49">
        <v>1.4109999999999999E-3</v>
      </c>
      <c r="AN49">
        <v>2.7740000000000002E-4</v>
      </c>
      <c r="AO49">
        <v>1.0462195000000001</v>
      </c>
      <c r="AP49">
        <v>0.36402960000000001</v>
      </c>
      <c r="AQ49">
        <v>7.1158700000000005E-2</v>
      </c>
      <c r="AR49">
        <v>2.0592000000000002E-3</v>
      </c>
      <c r="AT49" s="5">
        <v>47</v>
      </c>
      <c r="AU49" s="3">
        <v>1.1478999999999999E-3</v>
      </c>
      <c r="AV49" s="3">
        <v>4.6090000000000002E-3</v>
      </c>
      <c r="AW49" s="3">
        <v>4.6529999999999998E-4</v>
      </c>
      <c r="AX49" s="3">
        <v>7.1959999999999993E-4</v>
      </c>
    </row>
    <row r="50" spans="19:50" x14ac:dyDescent="0.35">
      <c r="S50" s="3">
        <v>23</v>
      </c>
      <c r="T50">
        <f t="shared" si="6"/>
        <v>1.0870000000000001E-3</v>
      </c>
      <c r="U50">
        <f t="shared" si="7"/>
        <v>4.3674000000000004E-3</v>
      </c>
      <c r="V50">
        <f t="shared" si="8"/>
        <v>4.4150000000000005E-4</v>
      </c>
      <c r="W50">
        <f t="shared" si="9"/>
        <v>6.8289999999999996E-4</v>
      </c>
      <c r="X50" s="7">
        <f t="shared" si="12"/>
        <v>4.3674000000000004E-3</v>
      </c>
      <c r="Y50">
        <f t="shared" si="10"/>
        <v>4.4150000000000005E-4</v>
      </c>
      <c r="Z50">
        <f t="shared" si="11"/>
        <v>6.8289999999999996E-4</v>
      </c>
      <c r="AB50">
        <f t="shared" si="13"/>
        <v>12</v>
      </c>
      <c r="AC50">
        <v>49</v>
      </c>
      <c r="AD50">
        <v>2.0604999999999998E-3</v>
      </c>
      <c r="AE50">
        <v>6.2426000000000001E-3</v>
      </c>
      <c r="AF50">
        <v>3.3099999999999998E-5</v>
      </c>
      <c r="AG50">
        <v>2.5690999999999999E-3</v>
      </c>
      <c r="AH50">
        <v>0.22185849999999999</v>
      </c>
      <c r="AI50">
        <v>-6.6989499999999993E-2</v>
      </c>
      <c r="AJ50">
        <v>0</v>
      </c>
      <c r="AK50">
        <v>4.2180000000000001E-4</v>
      </c>
      <c r="AL50">
        <v>6.4230000000000005E-4</v>
      </c>
      <c r="AM50">
        <v>1.4216999999999999E-3</v>
      </c>
      <c r="AN50">
        <v>3.0729999999999999E-4</v>
      </c>
      <c r="AO50">
        <v>1.0524092</v>
      </c>
      <c r="AP50">
        <v>0.36713889999999999</v>
      </c>
      <c r="AQ50">
        <v>7.00881E-2</v>
      </c>
      <c r="AR50">
        <v>2.0257999999999999E-3</v>
      </c>
      <c r="AT50" s="5">
        <v>48</v>
      </c>
      <c r="AU50" s="3">
        <v>1.0870000000000001E-3</v>
      </c>
      <c r="AV50" s="3">
        <v>4.3674000000000004E-3</v>
      </c>
      <c r="AW50" s="3">
        <v>4.4150000000000005E-4</v>
      </c>
      <c r="AX50" s="3">
        <v>6.8289999999999996E-4</v>
      </c>
    </row>
    <row r="51" spans="19:50" x14ac:dyDescent="0.35">
      <c r="S51" s="3">
        <v>23</v>
      </c>
      <c r="T51">
        <f t="shared" si="6"/>
        <v>1.0293999999999998E-3</v>
      </c>
      <c r="U51">
        <f t="shared" si="7"/>
        <v>4.1384000000000004E-3</v>
      </c>
      <c r="V51">
        <f t="shared" si="8"/>
        <v>4.1869999999999999E-4</v>
      </c>
      <c r="W51">
        <f t="shared" si="9"/>
        <v>6.4790000000000008E-4</v>
      </c>
      <c r="X51" s="7">
        <f t="shared" si="12"/>
        <v>4.1384000000000004E-3</v>
      </c>
      <c r="Y51">
        <f t="shared" si="10"/>
        <v>4.1869999999999999E-4</v>
      </c>
      <c r="Z51">
        <f t="shared" si="11"/>
        <v>6.4790000000000008E-4</v>
      </c>
      <c r="AB51">
        <f t="shared" si="13"/>
        <v>12</v>
      </c>
      <c r="AC51">
        <v>50</v>
      </c>
      <c r="AD51">
        <v>2.0273999999999999E-3</v>
      </c>
      <c r="AE51">
        <v>6.1874E-3</v>
      </c>
      <c r="AF51">
        <v>3.2199999999999997E-5</v>
      </c>
      <c r="AG51">
        <v>2.5195999999999999E-3</v>
      </c>
      <c r="AH51">
        <v>0.2222663</v>
      </c>
      <c r="AI51">
        <v>-6.5493700000000002E-2</v>
      </c>
      <c r="AJ51">
        <v>0</v>
      </c>
      <c r="AK51">
        <v>4.2069999999999998E-4</v>
      </c>
      <c r="AL51">
        <v>6.4139999999999998E-4</v>
      </c>
      <c r="AM51">
        <v>1.4341E-3</v>
      </c>
      <c r="AN51">
        <v>3.3809999999999998E-4</v>
      </c>
      <c r="AO51">
        <v>1.0583372</v>
      </c>
      <c r="AP51">
        <v>0.37013170000000001</v>
      </c>
      <c r="AQ51">
        <v>6.8947999999999995E-2</v>
      </c>
      <c r="AR51">
        <v>1.9932999999999999E-3</v>
      </c>
      <c r="AT51" s="5">
        <v>49</v>
      </c>
      <c r="AU51" s="3">
        <v>1.0293999999999998E-3</v>
      </c>
      <c r="AV51" s="3">
        <v>4.1384000000000004E-3</v>
      </c>
      <c r="AW51" s="3">
        <v>4.1869999999999999E-4</v>
      </c>
      <c r="AX51" s="3">
        <v>6.4790000000000008E-4</v>
      </c>
    </row>
    <row r="52" spans="19:50" x14ac:dyDescent="0.35">
      <c r="S52" s="3">
        <v>23</v>
      </c>
      <c r="T52">
        <f t="shared" si="6"/>
        <v>9.748999999999999E-4</v>
      </c>
      <c r="U52">
        <f t="shared" si="7"/>
        <v>3.921E-3</v>
      </c>
      <c r="V52">
        <f t="shared" si="8"/>
        <v>3.97E-4</v>
      </c>
      <c r="W52">
        <f t="shared" si="9"/>
        <v>6.1449999999999992E-4</v>
      </c>
      <c r="X52" s="7">
        <f t="shared" si="12"/>
        <v>3.921E-3</v>
      </c>
      <c r="Y52">
        <f t="shared" si="10"/>
        <v>3.97E-4</v>
      </c>
      <c r="Z52">
        <f t="shared" si="11"/>
        <v>6.1449999999999992E-4</v>
      </c>
      <c r="AB52">
        <f t="shared" si="13"/>
        <v>12</v>
      </c>
      <c r="AC52">
        <v>51</v>
      </c>
      <c r="AD52">
        <v>1.9951999999999999E-3</v>
      </c>
      <c r="AE52">
        <v>6.1322E-3</v>
      </c>
      <c r="AF52">
        <v>3.1300000000000002E-5</v>
      </c>
      <c r="AG52">
        <v>2.4718000000000001E-3</v>
      </c>
      <c r="AH52">
        <v>0.222552</v>
      </c>
      <c r="AI52">
        <v>-6.3893599999999995E-2</v>
      </c>
      <c r="AJ52">
        <v>0</v>
      </c>
      <c r="AK52">
        <v>4.1970000000000001E-4</v>
      </c>
      <c r="AL52">
        <v>6.4039999999999995E-4</v>
      </c>
      <c r="AM52">
        <v>1.4480999999999999E-3</v>
      </c>
      <c r="AN52">
        <v>3.6979999999999999E-4</v>
      </c>
      <c r="AO52">
        <v>1.0640187000000001</v>
      </c>
      <c r="AP52">
        <v>0.3730135</v>
      </c>
      <c r="AQ52">
        <v>6.7747199999999994E-2</v>
      </c>
      <c r="AR52">
        <v>1.9618000000000001E-3</v>
      </c>
      <c r="AT52" s="5">
        <v>50</v>
      </c>
      <c r="AU52" s="3">
        <v>9.748999999999999E-4</v>
      </c>
      <c r="AV52" s="3">
        <v>3.921E-3</v>
      </c>
      <c r="AW52" s="3">
        <v>3.97E-4</v>
      </c>
      <c r="AX52" s="3">
        <v>6.1449999999999992E-4</v>
      </c>
    </row>
    <row r="53" spans="19:50" x14ac:dyDescent="0.35">
      <c r="S53" s="3">
        <v>23</v>
      </c>
      <c r="T53">
        <f t="shared" si="6"/>
        <v>9.2309999999999994E-4</v>
      </c>
      <c r="U53">
        <f t="shared" si="7"/>
        <v>3.7147E-3</v>
      </c>
      <c r="V53">
        <f t="shared" si="8"/>
        <v>3.7639999999999999E-4</v>
      </c>
      <c r="W53">
        <f t="shared" si="9"/>
        <v>5.8270000000000001E-4</v>
      </c>
      <c r="X53" s="7">
        <f t="shared" si="12"/>
        <v>3.7147E-3</v>
      </c>
      <c r="Y53">
        <f t="shared" si="10"/>
        <v>3.7639999999999999E-4</v>
      </c>
      <c r="Z53">
        <f t="shared" si="11"/>
        <v>5.8270000000000001E-4</v>
      </c>
      <c r="AB53">
        <f t="shared" si="13"/>
        <v>12</v>
      </c>
      <c r="AC53">
        <v>52</v>
      </c>
      <c r="AD53">
        <v>1.964E-3</v>
      </c>
      <c r="AE53">
        <v>6.0768999999999997E-3</v>
      </c>
      <c r="AF53">
        <v>3.04E-5</v>
      </c>
      <c r="AG53">
        <v>2.4256E-3</v>
      </c>
      <c r="AH53">
        <v>0.2227209</v>
      </c>
      <c r="AI53">
        <v>-6.21962E-2</v>
      </c>
      <c r="AJ53">
        <v>0</v>
      </c>
      <c r="AK53">
        <v>4.1859999999999998E-4</v>
      </c>
      <c r="AL53">
        <v>6.3949999999999999E-4</v>
      </c>
      <c r="AM53">
        <v>1.4636E-3</v>
      </c>
      <c r="AN53">
        <v>4.0230000000000002E-4</v>
      </c>
      <c r="AO53">
        <v>1.0694686</v>
      </c>
      <c r="AP53">
        <v>0.3757897</v>
      </c>
      <c r="AQ53">
        <v>6.6493899999999995E-2</v>
      </c>
      <c r="AR53">
        <v>1.9311E-3</v>
      </c>
      <c r="AT53" s="5">
        <v>51</v>
      </c>
      <c r="AU53" s="3">
        <v>9.2309999999999994E-4</v>
      </c>
      <c r="AV53" s="3">
        <v>3.7147E-3</v>
      </c>
      <c r="AW53" s="3">
        <v>3.7639999999999999E-4</v>
      </c>
      <c r="AX53" s="3">
        <v>5.8270000000000001E-4</v>
      </c>
    </row>
    <row r="54" spans="19:50" x14ac:dyDescent="0.35">
      <c r="S54" s="3">
        <v>23</v>
      </c>
      <c r="T54">
        <f t="shared" si="6"/>
        <v>8.7429999999999995E-4</v>
      </c>
      <c r="U54">
        <f t="shared" si="7"/>
        <v>3.5189999999999996E-3</v>
      </c>
      <c r="V54">
        <f t="shared" si="8"/>
        <v>3.568E-4</v>
      </c>
      <c r="W54">
        <f t="shared" si="9"/>
        <v>5.5239999999999998E-4</v>
      </c>
      <c r="X54" s="7">
        <f t="shared" si="12"/>
        <v>3.5189999999999996E-3</v>
      </c>
      <c r="Y54">
        <f t="shared" si="10"/>
        <v>3.568E-4</v>
      </c>
      <c r="Z54">
        <f t="shared" si="11"/>
        <v>5.5239999999999998E-4</v>
      </c>
      <c r="AB54">
        <f t="shared" si="13"/>
        <v>13</v>
      </c>
      <c r="AC54">
        <v>53</v>
      </c>
      <c r="AD54">
        <v>1.9335999999999999E-3</v>
      </c>
      <c r="AE54">
        <v>6.0216000000000002E-3</v>
      </c>
      <c r="AF54">
        <v>2.9600000000000001E-5</v>
      </c>
      <c r="AG54">
        <v>2.3809E-3</v>
      </c>
      <c r="AH54">
        <v>0.22277830000000001</v>
      </c>
      <c r="AI54">
        <v>-6.0408499999999997E-2</v>
      </c>
      <c r="AJ54">
        <v>0</v>
      </c>
      <c r="AK54">
        <v>4.1760000000000001E-4</v>
      </c>
      <c r="AL54">
        <v>6.3860000000000002E-4</v>
      </c>
      <c r="AM54">
        <v>1.4805E-3</v>
      </c>
      <c r="AN54">
        <v>4.3540000000000001E-4</v>
      </c>
      <c r="AO54">
        <v>1.0747013000000001</v>
      </c>
      <c r="AP54">
        <v>0.37846550000000001</v>
      </c>
      <c r="AQ54">
        <v>6.5196299999999999E-2</v>
      </c>
      <c r="AR54">
        <v>1.9012E-3</v>
      </c>
      <c r="AT54" s="5">
        <v>52</v>
      </c>
      <c r="AU54" s="3">
        <v>8.7429999999999995E-4</v>
      </c>
      <c r="AV54" s="3">
        <v>3.5189999999999996E-3</v>
      </c>
      <c r="AW54" s="3">
        <v>3.568E-4</v>
      </c>
      <c r="AX54" s="3">
        <v>5.5239999999999998E-4</v>
      </c>
    </row>
    <row r="55" spans="19:50" x14ac:dyDescent="0.35">
      <c r="S55" s="3">
        <v>23</v>
      </c>
      <c r="T55">
        <f t="shared" si="6"/>
        <v>8.2799999999999996E-4</v>
      </c>
      <c r="U55">
        <f t="shared" si="7"/>
        <v>3.3337000000000002E-3</v>
      </c>
      <c r="V55">
        <f t="shared" si="8"/>
        <v>3.3809999999999998E-4</v>
      </c>
      <c r="W55">
        <f t="shared" si="9"/>
        <v>5.2360000000000004E-4</v>
      </c>
      <c r="X55" s="7">
        <f t="shared" si="12"/>
        <v>3.3337000000000002E-3</v>
      </c>
      <c r="Y55">
        <f t="shared" si="10"/>
        <v>3.3809999999999998E-4</v>
      </c>
      <c r="Z55">
        <f t="shared" si="11"/>
        <v>5.2360000000000004E-4</v>
      </c>
      <c r="AB55">
        <f t="shared" si="13"/>
        <v>13</v>
      </c>
      <c r="AC55">
        <v>54</v>
      </c>
      <c r="AD55">
        <v>1.9040000000000001E-3</v>
      </c>
      <c r="AE55">
        <v>5.9662999999999999E-3</v>
      </c>
      <c r="AF55">
        <v>2.8900000000000001E-5</v>
      </c>
      <c r="AG55">
        <v>2.3376999999999998E-3</v>
      </c>
      <c r="AH55">
        <v>0.2227296</v>
      </c>
      <c r="AI55">
        <v>-5.85373E-2</v>
      </c>
      <c r="AJ55">
        <v>0</v>
      </c>
      <c r="AK55">
        <v>4.1659999999999999E-4</v>
      </c>
      <c r="AL55">
        <v>6.3770000000000005E-4</v>
      </c>
      <c r="AM55">
        <v>1.4988E-3</v>
      </c>
      <c r="AN55">
        <v>4.6900000000000002E-4</v>
      </c>
      <c r="AO55">
        <v>1.0797304999999999</v>
      </c>
      <c r="AP55">
        <v>0.3810461</v>
      </c>
      <c r="AQ55">
        <v>6.3861600000000004E-2</v>
      </c>
      <c r="AR55">
        <v>1.872E-3</v>
      </c>
      <c r="AT55" s="5">
        <v>53</v>
      </c>
      <c r="AU55" s="3">
        <v>8.2799999999999996E-4</v>
      </c>
      <c r="AV55" s="3">
        <v>3.3337000000000002E-3</v>
      </c>
      <c r="AW55" s="3">
        <v>3.3809999999999998E-4</v>
      </c>
      <c r="AX55" s="3">
        <v>5.2360000000000004E-4</v>
      </c>
    </row>
    <row r="56" spans="19:50" x14ac:dyDescent="0.35">
      <c r="S56" s="3">
        <v>23</v>
      </c>
      <c r="T56">
        <f t="shared" si="6"/>
        <v>7.8399999999999997E-4</v>
      </c>
      <c r="U56">
        <f t="shared" si="7"/>
        <v>3.1577999999999997E-3</v>
      </c>
      <c r="V56">
        <f t="shared" si="8"/>
        <v>3.2039999999999998E-4</v>
      </c>
      <c r="W56">
        <f t="shared" si="9"/>
        <v>4.9629999999999997E-4</v>
      </c>
      <c r="X56" s="7">
        <f t="shared" si="12"/>
        <v>3.1577999999999997E-3</v>
      </c>
      <c r="Y56">
        <f t="shared" si="10"/>
        <v>3.2039999999999998E-4</v>
      </c>
      <c r="Z56">
        <f t="shared" si="11"/>
        <v>4.9629999999999997E-4</v>
      </c>
      <c r="AB56">
        <f t="shared" si="13"/>
        <v>13</v>
      </c>
      <c r="AC56">
        <v>55</v>
      </c>
      <c r="AD56">
        <v>1.8751E-3</v>
      </c>
      <c r="AE56">
        <v>5.9110999999999999E-3</v>
      </c>
      <c r="AF56">
        <v>2.8200000000000001E-5</v>
      </c>
      <c r="AG56">
        <v>2.2959E-3</v>
      </c>
      <c r="AH56">
        <v>0.22257979999999999</v>
      </c>
      <c r="AI56">
        <v>-5.6589199999999999E-2</v>
      </c>
      <c r="AJ56">
        <v>0</v>
      </c>
      <c r="AK56">
        <v>4.1560000000000002E-4</v>
      </c>
      <c r="AL56">
        <v>6.3659999999999997E-4</v>
      </c>
      <c r="AM56">
        <v>1.5184E-3</v>
      </c>
      <c r="AN56">
        <v>5.0330000000000004E-4</v>
      </c>
      <c r="AO56">
        <v>1.0845693000000001</v>
      </c>
      <c r="AP56">
        <v>0.3835364</v>
      </c>
      <c r="AQ56">
        <v>6.24971E-2</v>
      </c>
      <c r="AR56">
        <v>1.8435000000000001E-3</v>
      </c>
      <c r="AT56" s="5">
        <v>54</v>
      </c>
      <c r="AU56" s="3">
        <v>7.8399999999999997E-4</v>
      </c>
      <c r="AV56" s="3">
        <v>3.1577999999999997E-3</v>
      </c>
      <c r="AW56" s="3">
        <v>3.2039999999999998E-4</v>
      </c>
      <c r="AX56" s="3">
        <v>4.9629999999999997E-4</v>
      </c>
    </row>
    <row r="57" spans="19:50" x14ac:dyDescent="0.35">
      <c r="S57" s="3">
        <v>23</v>
      </c>
      <c r="T57">
        <f t="shared" si="6"/>
        <v>7.4260000000000005E-4</v>
      </c>
      <c r="U57">
        <f t="shared" si="7"/>
        <v>2.9911E-3</v>
      </c>
      <c r="V57">
        <f t="shared" si="8"/>
        <v>3.0360000000000001E-4</v>
      </c>
      <c r="W57">
        <f t="shared" si="9"/>
        <v>4.7029999999999999E-4</v>
      </c>
      <c r="X57" s="7">
        <f t="shared" si="12"/>
        <v>2.9911E-3</v>
      </c>
      <c r="Y57">
        <f t="shared" si="10"/>
        <v>3.0360000000000001E-4</v>
      </c>
      <c r="Z57">
        <f t="shared" si="11"/>
        <v>4.7029999999999999E-4</v>
      </c>
      <c r="AB57">
        <f t="shared" si="13"/>
        <v>13</v>
      </c>
      <c r="AC57">
        <v>56</v>
      </c>
      <c r="AD57">
        <v>1.8469000000000001E-3</v>
      </c>
      <c r="AE57">
        <v>5.8558999999999998E-3</v>
      </c>
      <c r="AF57">
        <v>2.7500000000000001E-5</v>
      </c>
      <c r="AG57">
        <v>2.2553E-3</v>
      </c>
      <c r="AH57">
        <v>0.22233430000000001</v>
      </c>
      <c r="AI57">
        <v>-5.4570500000000001E-2</v>
      </c>
      <c r="AJ57">
        <v>0</v>
      </c>
      <c r="AK57">
        <v>4.1459999999999999E-4</v>
      </c>
      <c r="AL57">
        <v>6.3560000000000005E-4</v>
      </c>
      <c r="AM57">
        <v>1.5391999999999999E-3</v>
      </c>
      <c r="AN57">
        <v>5.3799999999999996E-4</v>
      </c>
      <c r="AO57">
        <v>1.0892303999999999</v>
      </c>
      <c r="AP57">
        <v>0.38594129999999999</v>
      </c>
      <c r="AQ57">
        <v>6.1109200000000002E-2</v>
      </c>
      <c r="AR57">
        <v>1.8155999999999999E-3</v>
      </c>
      <c r="AT57" s="5">
        <v>55</v>
      </c>
      <c r="AU57" s="3">
        <v>7.4260000000000005E-4</v>
      </c>
      <c r="AV57" s="3">
        <v>2.9911E-3</v>
      </c>
      <c r="AW57" s="3">
        <v>3.0360000000000001E-4</v>
      </c>
      <c r="AX57" s="3">
        <v>4.7029999999999999E-4</v>
      </c>
    </row>
    <row r="58" spans="19:50" x14ac:dyDescent="0.35">
      <c r="S58" s="3">
        <v>23</v>
      </c>
      <c r="T58">
        <f t="shared" si="6"/>
        <v>7.0319999999999996E-4</v>
      </c>
      <c r="U58">
        <f t="shared" si="7"/>
        <v>2.8330999999999999E-3</v>
      </c>
      <c r="V58">
        <f t="shared" si="8"/>
        <v>2.877E-4</v>
      </c>
      <c r="W58">
        <f t="shared" si="9"/>
        <v>4.4560000000000004E-4</v>
      </c>
      <c r="X58" s="7">
        <f t="shared" si="12"/>
        <v>2.8330999999999999E-3</v>
      </c>
      <c r="Y58">
        <f t="shared" si="10"/>
        <v>2.877E-4</v>
      </c>
      <c r="Z58">
        <f t="shared" si="11"/>
        <v>4.4560000000000004E-4</v>
      </c>
      <c r="AB58">
        <f t="shared" si="13"/>
        <v>14</v>
      </c>
      <c r="AC58">
        <v>57</v>
      </c>
      <c r="AD58">
        <v>1.8194000000000001E-3</v>
      </c>
      <c r="AE58">
        <v>5.8008000000000001E-3</v>
      </c>
      <c r="AF58">
        <v>2.69E-5</v>
      </c>
      <c r="AG58">
        <v>2.2160000000000001E-3</v>
      </c>
      <c r="AH58">
        <v>0.2219978</v>
      </c>
      <c r="AI58">
        <v>-5.2487499999999999E-2</v>
      </c>
      <c r="AJ58">
        <v>0</v>
      </c>
      <c r="AK58">
        <v>4.1350000000000002E-4</v>
      </c>
      <c r="AL58">
        <v>6.3440000000000002E-4</v>
      </c>
      <c r="AM58">
        <v>1.5613000000000001E-3</v>
      </c>
      <c r="AN58">
        <v>5.731E-4</v>
      </c>
      <c r="AO58">
        <v>1.0937254999999999</v>
      </c>
      <c r="AP58">
        <v>0.38826559999999999</v>
      </c>
      <c r="AQ58">
        <v>5.9704199999999999E-2</v>
      </c>
      <c r="AR58">
        <v>1.7884000000000001E-3</v>
      </c>
      <c r="AT58" s="5">
        <v>56</v>
      </c>
      <c r="AU58" s="3">
        <v>7.0319999999999996E-4</v>
      </c>
      <c r="AV58" s="3">
        <v>2.8330999999999999E-3</v>
      </c>
      <c r="AW58" s="3">
        <v>2.877E-4</v>
      </c>
      <c r="AX58" s="3">
        <v>4.4560000000000004E-4</v>
      </c>
    </row>
    <row r="59" spans="19:50" x14ac:dyDescent="0.35">
      <c r="S59" s="3">
        <v>23</v>
      </c>
      <c r="T59">
        <f t="shared" si="6"/>
        <v>6.6590000000000009E-4</v>
      </c>
      <c r="U59">
        <f t="shared" si="7"/>
        <v>2.6836E-3</v>
      </c>
      <c r="V59">
        <f t="shared" si="8"/>
        <v>2.7260000000000001E-4</v>
      </c>
      <c r="W59">
        <f t="shared" si="9"/>
        <v>4.2220000000000002E-4</v>
      </c>
      <c r="X59" s="7">
        <f t="shared" si="12"/>
        <v>2.6836E-3</v>
      </c>
      <c r="Y59">
        <f t="shared" si="10"/>
        <v>2.7260000000000001E-4</v>
      </c>
      <c r="Z59">
        <f t="shared" si="11"/>
        <v>4.2220000000000002E-4</v>
      </c>
      <c r="AB59">
        <f t="shared" si="13"/>
        <v>14</v>
      </c>
      <c r="AC59">
        <v>58</v>
      </c>
      <c r="AD59">
        <v>1.7925E-3</v>
      </c>
      <c r="AE59">
        <v>5.7457000000000003E-3</v>
      </c>
      <c r="AF59">
        <v>2.6299999999999999E-5</v>
      </c>
      <c r="AG59">
        <v>2.1776999999999999E-3</v>
      </c>
      <c r="AH59">
        <v>0.2215753</v>
      </c>
      <c r="AI59">
        <v>-5.0346200000000001E-2</v>
      </c>
      <c r="AJ59">
        <v>0</v>
      </c>
      <c r="AK59">
        <v>4.125E-4</v>
      </c>
      <c r="AL59">
        <v>6.3310000000000005E-4</v>
      </c>
      <c r="AM59">
        <v>1.5846E-3</v>
      </c>
      <c r="AN59">
        <v>6.0880000000000005E-4</v>
      </c>
      <c r="AO59">
        <v>1.0980656</v>
      </c>
      <c r="AP59">
        <v>0.39051390000000002</v>
      </c>
      <c r="AQ59">
        <v>5.8287600000000002E-2</v>
      </c>
      <c r="AR59">
        <v>1.7616000000000001E-3</v>
      </c>
      <c r="AT59" s="5">
        <v>57</v>
      </c>
      <c r="AU59" s="3">
        <v>6.6590000000000009E-4</v>
      </c>
      <c r="AV59" s="3">
        <v>2.6836E-3</v>
      </c>
      <c r="AW59" s="3">
        <v>2.7260000000000001E-4</v>
      </c>
      <c r="AX59" s="3">
        <v>4.2220000000000002E-4</v>
      </c>
    </row>
    <row r="60" spans="19:50" x14ac:dyDescent="0.35">
      <c r="S60" s="3">
        <v>23</v>
      </c>
      <c r="T60">
        <f t="shared" si="6"/>
        <v>6.3069999999999999E-4</v>
      </c>
      <c r="U60">
        <f t="shared" si="7"/>
        <v>2.5415999999999998E-3</v>
      </c>
      <c r="V60">
        <f t="shared" si="8"/>
        <v>2.5819999999999999E-4</v>
      </c>
      <c r="W60">
        <f t="shared" si="9"/>
        <v>3.9999999999999996E-4</v>
      </c>
      <c r="X60" s="7">
        <f t="shared" si="12"/>
        <v>2.5415999999999998E-3</v>
      </c>
      <c r="Y60">
        <f t="shared" si="10"/>
        <v>2.5819999999999999E-4</v>
      </c>
      <c r="Z60">
        <f t="shared" si="11"/>
        <v>3.9999999999999996E-4</v>
      </c>
      <c r="AB60">
        <f t="shared" si="13"/>
        <v>14</v>
      </c>
      <c r="AC60">
        <v>59</v>
      </c>
      <c r="AD60">
        <v>1.7662000000000001E-3</v>
      </c>
      <c r="AE60">
        <v>5.6908000000000002E-3</v>
      </c>
      <c r="AF60">
        <v>2.5700000000000001E-5</v>
      </c>
      <c r="AG60">
        <v>2.1405999999999999E-3</v>
      </c>
      <c r="AH60">
        <v>0.2210714</v>
      </c>
      <c r="AI60">
        <v>-4.8152500000000001E-2</v>
      </c>
      <c r="AJ60">
        <v>0</v>
      </c>
      <c r="AK60">
        <v>4.1140000000000003E-4</v>
      </c>
      <c r="AL60">
        <v>6.3170000000000001E-4</v>
      </c>
      <c r="AM60">
        <v>1.6091E-3</v>
      </c>
      <c r="AN60">
        <v>6.4490000000000001E-4</v>
      </c>
      <c r="AO60">
        <v>1.1022611</v>
      </c>
      <c r="AP60">
        <v>0.3926904</v>
      </c>
      <c r="AQ60">
        <v>5.6864900000000003E-2</v>
      </c>
      <c r="AR60">
        <v>1.7354E-3</v>
      </c>
      <c r="AT60" s="5">
        <v>58</v>
      </c>
      <c r="AU60" s="3">
        <v>6.3069999999999999E-4</v>
      </c>
      <c r="AV60" s="3">
        <v>2.5415999999999998E-3</v>
      </c>
      <c r="AW60" s="3">
        <v>2.5819999999999999E-4</v>
      </c>
      <c r="AX60" s="3">
        <v>3.9999999999999996E-4</v>
      </c>
    </row>
    <row r="61" spans="19:50" x14ac:dyDescent="0.35">
      <c r="S61" s="3">
        <v>23</v>
      </c>
      <c r="T61">
        <f t="shared" si="6"/>
        <v>5.9730000000000004E-4</v>
      </c>
      <c r="U61">
        <f t="shared" si="7"/>
        <v>2.4072E-3</v>
      </c>
      <c r="V61">
        <f t="shared" si="8"/>
        <v>2.4459999999999998E-4</v>
      </c>
      <c r="W61">
        <f t="shared" si="9"/>
        <v>3.79E-4</v>
      </c>
      <c r="X61" s="7">
        <f t="shared" si="12"/>
        <v>2.4072E-3</v>
      </c>
      <c r="Y61">
        <f t="shared" si="10"/>
        <v>2.4459999999999998E-4</v>
      </c>
      <c r="Z61">
        <f t="shared" si="11"/>
        <v>3.79E-4</v>
      </c>
      <c r="AB61">
        <f t="shared" si="13"/>
        <v>14</v>
      </c>
      <c r="AC61">
        <v>60</v>
      </c>
      <c r="AD61">
        <v>1.7405000000000001E-3</v>
      </c>
      <c r="AE61">
        <v>5.6359000000000001E-3</v>
      </c>
      <c r="AF61">
        <v>2.5199999999999999E-5</v>
      </c>
      <c r="AG61">
        <v>2.1045E-3</v>
      </c>
      <c r="AH61">
        <v>0.22049060000000001</v>
      </c>
      <c r="AI61">
        <v>-4.5912099999999997E-2</v>
      </c>
      <c r="AJ61">
        <v>0</v>
      </c>
      <c r="AK61">
        <v>4.102E-4</v>
      </c>
      <c r="AL61">
        <v>6.3020000000000003E-4</v>
      </c>
      <c r="AM61">
        <v>1.6348000000000001E-3</v>
      </c>
      <c r="AN61">
        <v>6.8139999999999997E-4</v>
      </c>
      <c r="AO61">
        <v>1.1063216</v>
      </c>
      <c r="AP61">
        <v>0.39479940000000002</v>
      </c>
      <c r="AQ61">
        <v>5.54406E-2</v>
      </c>
      <c r="AR61">
        <v>1.7095999999999999E-3</v>
      </c>
      <c r="AT61" s="5">
        <v>59</v>
      </c>
      <c r="AU61" s="3">
        <v>5.9730000000000004E-4</v>
      </c>
      <c r="AV61" s="3">
        <v>2.4072E-3</v>
      </c>
      <c r="AW61" s="3">
        <v>2.4459999999999998E-4</v>
      </c>
      <c r="AX61" s="3">
        <v>3.79E-4</v>
      </c>
    </row>
    <row r="62" spans="19:50" x14ac:dyDescent="0.35">
      <c r="S62" s="3">
        <v>23</v>
      </c>
      <c r="T62">
        <f t="shared" si="6"/>
        <v>5.6559999999999998E-4</v>
      </c>
      <c r="U62">
        <f t="shared" si="7"/>
        <v>2.2799000000000001E-3</v>
      </c>
      <c r="V62">
        <f t="shared" si="8"/>
        <v>2.3160000000000002E-4</v>
      </c>
      <c r="W62">
        <f t="shared" si="9"/>
        <v>3.589E-4</v>
      </c>
      <c r="X62" s="7">
        <f t="shared" si="12"/>
        <v>2.2799000000000001E-3</v>
      </c>
      <c r="Y62">
        <f t="shared" si="10"/>
        <v>2.3160000000000002E-4</v>
      </c>
      <c r="Z62">
        <f t="shared" si="11"/>
        <v>3.589E-4</v>
      </c>
      <c r="AB62">
        <f t="shared" si="13"/>
        <v>15</v>
      </c>
      <c r="AC62">
        <v>61</v>
      </c>
      <c r="AD62">
        <v>1.7152999999999999E-3</v>
      </c>
      <c r="AE62">
        <v>5.5811999999999997E-3</v>
      </c>
      <c r="AF62">
        <v>2.4700000000000001E-5</v>
      </c>
      <c r="AG62">
        <v>2.0693999999999999E-3</v>
      </c>
      <c r="AH62">
        <v>0.21983710000000001</v>
      </c>
      <c r="AI62">
        <v>-4.3630200000000001E-2</v>
      </c>
      <c r="AJ62">
        <v>0</v>
      </c>
      <c r="AK62">
        <v>4.0900000000000002E-4</v>
      </c>
      <c r="AL62">
        <v>6.2859999999999999E-4</v>
      </c>
      <c r="AM62">
        <v>1.6616999999999999E-3</v>
      </c>
      <c r="AN62">
        <v>7.1829999999999995E-4</v>
      </c>
      <c r="AO62">
        <v>1.1102561</v>
      </c>
      <c r="AP62">
        <v>0.3968448</v>
      </c>
      <c r="AQ62">
        <v>5.4019200000000003E-2</v>
      </c>
      <c r="AR62">
        <v>1.6842999999999999E-3</v>
      </c>
      <c r="AT62" s="5">
        <v>60</v>
      </c>
      <c r="AU62" s="3">
        <v>5.6559999999999998E-4</v>
      </c>
      <c r="AV62" s="3">
        <v>2.2799000000000001E-3</v>
      </c>
      <c r="AW62" s="3">
        <v>2.3160000000000002E-4</v>
      </c>
      <c r="AX62" s="3">
        <v>3.589E-4</v>
      </c>
    </row>
    <row r="63" spans="19:50" x14ac:dyDescent="0.35">
      <c r="S63" s="3">
        <v>23</v>
      </c>
      <c r="T63">
        <f t="shared" si="6"/>
        <v>5.3570000000000007E-4</v>
      </c>
      <c r="U63">
        <f t="shared" si="7"/>
        <v>2.1592999999999998E-3</v>
      </c>
      <c r="V63">
        <f t="shared" si="8"/>
        <v>2.195E-4</v>
      </c>
      <c r="W63">
        <f t="shared" si="9"/>
        <v>3.4010000000000003E-4</v>
      </c>
      <c r="X63" s="7">
        <f t="shared" si="12"/>
        <v>2.1592999999999998E-3</v>
      </c>
      <c r="Y63">
        <f t="shared" si="10"/>
        <v>2.195E-4</v>
      </c>
      <c r="Z63">
        <f t="shared" si="11"/>
        <v>3.4010000000000003E-4</v>
      </c>
      <c r="AB63">
        <f t="shared" si="13"/>
        <v>15</v>
      </c>
      <c r="AC63">
        <v>62</v>
      </c>
      <c r="AD63">
        <v>1.6904999999999999E-3</v>
      </c>
      <c r="AE63">
        <v>5.5266999999999998E-3</v>
      </c>
      <c r="AF63">
        <v>2.4199999999999999E-5</v>
      </c>
      <c r="AG63">
        <v>2.0352E-3</v>
      </c>
      <c r="AH63">
        <v>0.219115</v>
      </c>
      <c r="AI63">
        <v>-4.1312099999999997E-2</v>
      </c>
      <c r="AJ63">
        <v>0</v>
      </c>
      <c r="AK63">
        <v>4.0779999999999999E-4</v>
      </c>
      <c r="AL63">
        <v>6.269E-4</v>
      </c>
      <c r="AM63">
        <v>1.6898E-3</v>
      </c>
      <c r="AN63">
        <v>7.5569999999999999E-4</v>
      </c>
      <c r="AO63">
        <v>1.1140729</v>
      </c>
      <c r="AP63">
        <v>0.39883030000000003</v>
      </c>
      <c r="AQ63">
        <v>5.2604400000000003E-2</v>
      </c>
      <c r="AR63">
        <v>1.6593999999999999E-3</v>
      </c>
      <c r="AT63" s="5">
        <v>61</v>
      </c>
      <c r="AU63" s="3">
        <v>5.3570000000000007E-4</v>
      </c>
      <c r="AV63" s="3">
        <v>2.1592999999999998E-3</v>
      </c>
      <c r="AW63" s="3">
        <v>2.195E-4</v>
      </c>
      <c r="AX63" s="3">
        <v>3.4010000000000003E-4</v>
      </c>
    </row>
    <row r="64" spans="19:50" x14ac:dyDescent="0.35">
      <c r="S64" s="3">
        <v>23</v>
      </c>
      <c r="T64">
        <f t="shared" si="6"/>
        <v>5.0719999999999997E-4</v>
      </c>
      <c r="U64">
        <f t="shared" si="7"/>
        <v>2.0449999999999999E-3</v>
      </c>
      <c r="V64">
        <f t="shared" si="8"/>
        <v>2.0779999999999998E-4</v>
      </c>
      <c r="W64">
        <f t="shared" si="9"/>
        <v>3.2220000000000003E-4</v>
      </c>
      <c r="X64" s="7">
        <f t="shared" si="12"/>
        <v>2.0449999999999999E-3</v>
      </c>
      <c r="Y64">
        <f t="shared" si="10"/>
        <v>2.0779999999999998E-4</v>
      </c>
      <c r="Z64">
        <f t="shared" si="11"/>
        <v>3.2220000000000003E-4</v>
      </c>
      <c r="AB64">
        <f t="shared" si="13"/>
        <v>15</v>
      </c>
      <c r="AC64">
        <v>63</v>
      </c>
      <c r="AD64">
        <v>1.6662999999999999E-3</v>
      </c>
      <c r="AE64">
        <v>5.4723000000000003E-3</v>
      </c>
      <c r="AF64">
        <v>2.3799999999999999E-5</v>
      </c>
      <c r="AG64">
        <v>2.0018000000000002E-3</v>
      </c>
      <c r="AH64">
        <v>0.2183283</v>
      </c>
      <c r="AI64">
        <v>-3.8962900000000002E-2</v>
      </c>
      <c r="AJ64">
        <v>0</v>
      </c>
      <c r="AK64">
        <v>4.0650000000000001E-4</v>
      </c>
      <c r="AL64">
        <v>6.2500000000000001E-4</v>
      </c>
      <c r="AM64">
        <v>1.7189E-3</v>
      </c>
      <c r="AN64">
        <v>7.9330000000000004E-4</v>
      </c>
      <c r="AO64">
        <v>1.1177794999999999</v>
      </c>
      <c r="AP64">
        <v>0.40075949999999999</v>
      </c>
      <c r="AQ64">
        <v>5.11999E-2</v>
      </c>
      <c r="AR64">
        <v>1.6348000000000001E-3</v>
      </c>
      <c r="AT64" s="5">
        <v>62</v>
      </c>
      <c r="AU64" s="3">
        <v>5.0719999999999997E-4</v>
      </c>
      <c r="AV64" s="3">
        <v>2.0449999999999999E-3</v>
      </c>
      <c r="AW64" s="3">
        <v>2.0779999999999998E-4</v>
      </c>
      <c r="AX64" s="3">
        <v>3.2220000000000003E-4</v>
      </c>
    </row>
    <row r="65" spans="19:50" x14ac:dyDescent="0.35">
      <c r="S65" s="3">
        <v>23</v>
      </c>
      <c r="T65">
        <f t="shared" si="6"/>
        <v>4.8050000000000002E-4</v>
      </c>
      <c r="U65">
        <f t="shared" si="7"/>
        <v>1.9368E-3</v>
      </c>
      <c r="V65">
        <f t="shared" si="8"/>
        <v>1.9680000000000001E-4</v>
      </c>
      <c r="W65">
        <f t="shared" si="9"/>
        <v>3.0509999999999999E-4</v>
      </c>
      <c r="X65" s="7">
        <f t="shared" si="12"/>
        <v>1.9368E-3</v>
      </c>
      <c r="Y65">
        <f t="shared" si="10"/>
        <v>1.9680000000000001E-4</v>
      </c>
      <c r="Z65">
        <f t="shared" si="11"/>
        <v>3.0509999999999999E-4</v>
      </c>
      <c r="AB65">
        <f t="shared" si="13"/>
        <v>15</v>
      </c>
      <c r="AC65">
        <v>64</v>
      </c>
      <c r="AD65">
        <v>1.6425000000000001E-3</v>
      </c>
      <c r="AE65">
        <v>5.4181000000000003E-3</v>
      </c>
      <c r="AF65">
        <v>2.34E-5</v>
      </c>
      <c r="AG65">
        <v>1.9692999999999998E-3</v>
      </c>
      <c r="AH65">
        <v>0.2174807</v>
      </c>
      <c r="AI65">
        <v>-3.65872E-2</v>
      </c>
      <c r="AJ65">
        <v>0</v>
      </c>
      <c r="AK65">
        <v>4.0519999999999998E-4</v>
      </c>
      <c r="AL65">
        <v>6.2310000000000002E-4</v>
      </c>
      <c r="AM65">
        <v>1.7489999999999999E-3</v>
      </c>
      <c r="AN65">
        <v>8.3140000000000004E-4</v>
      </c>
      <c r="AO65">
        <v>1.121383</v>
      </c>
      <c r="AP65">
        <v>0.40263539999999998</v>
      </c>
      <c r="AQ65">
        <v>4.9808400000000003E-2</v>
      </c>
      <c r="AR65">
        <v>1.6106E-3</v>
      </c>
      <c r="AT65" s="5">
        <v>63</v>
      </c>
      <c r="AU65" s="3">
        <v>4.8050000000000002E-4</v>
      </c>
      <c r="AV65" s="3">
        <v>1.9368E-3</v>
      </c>
      <c r="AW65" s="3">
        <v>1.9680000000000001E-4</v>
      </c>
      <c r="AX65" s="3">
        <v>3.0509999999999999E-4</v>
      </c>
    </row>
    <row r="66" spans="19:50" x14ac:dyDescent="0.35">
      <c r="S66" s="3">
        <v>23</v>
      </c>
      <c r="T66">
        <f t="shared" si="6"/>
        <v>4.55E-4</v>
      </c>
      <c r="U66">
        <f t="shared" si="7"/>
        <v>1.8343000000000001E-3</v>
      </c>
      <c r="V66">
        <f t="shared" si="8"/>
        <v>1.8650000000000001E-4</v>
      </c>
      <c r="W66">
        <f t="shared" si="9"/>
        <v>2.8899999999999998E-4</v>
      </c>
      <c r="X66" s="7">
        <f t="shared" si="12"/>
        <v>1.8343000000000001E-3</v>
      </c>
      <c r="Y66">
        <f t="shared" si="10"/>
        <v>1.8650000000000001E-4</v>
      </c>
      <c r="Z66">
        <f t="shared" si="11"/>
        <v>2.8899999999999998E-4</v>
      </c>
      <c r="AB66">
        <f t="shared" si="13"/>
        <v>16</v>
      </c>
      <c r="AC66">
        <v>65</v>
      </c>
      <c r="AD66">
        <v>1.6191999999999999E-3</v>
      </c>
      <c r="AE66">
        <v>5.3639999999999998E-3</v>
      </c>
      <c r="AF66">
        <v>2.2900000000000001E-5</v>
      </c>
      <c r="AG66">
        <v>1.9376E-3</v>
      </c>
      <c r="AH66">
        <v>0.21657560000000001</v>
      </c>
      <c r="AI66">
        <v>-3.4189700000000003E-2</v>
      </c>
      <c r="AJ66">
        <v>0</v>
      </c>
      <c r="AK66">
        <v>4.038E-4</v>
      </c>
      <c r="AL66">
        <v>6.2100000000000002E-4</v>
      </c>
      <c r="AM66">
        <v>1.7802E-3</v>
      </c>
      <c r="AN66">
        <v>8.6970000000000005E-4</v>
      </c>
      <c r="AO66">
        <v>1.1248899000000001</v>
      </c>
      <c r="AP66">
        <v>0.40446130000000002</v>
      </c>
      <c r="AQ66">
        <v>4.8432799999999998E-2</v>
      </c>
      <c r="AR66">
        <v>1.5866000000000001E-3</v>
      </c>
      <c r="AT66" s="5">
        <v>64</v>
      </c>
      <c r="AU66" s="3">
        <v>4.55E-4</v>
      </c>
      <c r="AV66" s="3">
        <v>1.8343000000000001E-3</v>
      </c>
      <c r="AW66" s="3">
        <v>1.8650000000000001E-4</v>
      </c>
      <c r="AX66" s="3">
        <v>2.8899999999999998E-4</v>
      </c>
    </row>
    <row r="67" spans="19:50" x14ac:dyDescent="0.35">
      <c r="S67" s="3">
        <v>23</v>
      </c>
      <c r="T67">
        <f t="shared" ref="T67:T130" si="16">AU67</f>
        <v>4.3080000000000001E-4</v>
      </c>
      <c r="U67">
        <f t="shared" ref="U67:U130" si="17">AV67</f>
        <v>1.7371999999999999E-3</v>
      </c>
      <c r="V67">
        <f t="shared" ref="V67:V130" si="18">AW67</f>
        <v>1.7660000000000001E-4</v>
      </c>
      <c r="W67">
        <f t="shared" ref="W67:W130" si="19">AX67</f>
        <v>2.7369999999999998E-4</v>
      </c>
      <c r="X67" s="7">
        <f t="shared" si="12"/>
        <v>1.7371999999999999E-3</v>
      </c>
      <c r="Y67">
        <f t="shared" ref="Y67:Y130" si="20">V67</f>
        <v>1.7660000000000001E-4</v>
      </c>
      <c r="Z67">
        <f t="shared" ref="Z67:Z130" si="21">W67</f>
        <v>2.7369999999999998E-4</v>
      </c>
      <c r="AB67">
        <f t="shared" si="13"/>
        <v>16</v>
      </c>
      <c r="AC67">
        <v>66</v>
      </c>
      <c r="AD67">
        <v>1.5962000000000001E-3</v>
      </c>
      <c r="AE67">
        <v>5.3102000000000002E-3</v>
      </c>
      <c r="AF67">
        <v>2.2500000000000001E-5</v>
      </c>
      <c r="AG67">
        <v>1.9067000000000001E-3</v>
      </c>
      <c r="AH67">
        <v>0.21561659999999999</v>
      </c>
      <c r="AI67">
        <v>-3.1774499999999997E-2</v>
      </c>
      <c r="AJ67">
        <v>0</v>
      </c>
      <c r="AK67">
        <v>4.0240000000000002E-4</v>
      </c>
      <c r="AL67">
        <v>6.1879999999999997E-4</v>
      </c>
      <c r="AM67">
        <v>1.8123E-3</v>
      </c>
      <c r="AN67">
        <v>9.0830000000000001E-4</v>
      </c>
      <c r="AO67">
        <v>1.1283061000000001</v>
      </c>
      <c r="AP67">
        <v>0.40623999999999999</v>
      </c>
      <c r="AQ67">
        <v>4.7075199999999998E-2</v>
      </c>
      <c r="AR67">
        <v>1.5629999999999999E-3</v>
      </c>
      <c r="AT67" s="5">
        <v>65</v>
      </c>
      <c r="AU67" s="3">
        <v>4.3080000000000001E-4</v>
      </c>
      <c r="AV67" s="3">
        <v>1.7371999999999999E-3</v>
      </c>
      <c r="AW67" s="3">
        <v>1.7660000000000001E-4</v>
      </c>
      <c r="AX67" s="3">
        <v>2.7369999999999998E-4</v>
      </c>
    </row>
    <row r="68" spans="19:50" x14ac:dyDescent="0.35">
      <c r="S68" s="3">
        <v>23</v>
      </c>
      <c r="T68">
        <f t="shared" si="16"/>
        <v>4.0799999999999994E-4</v>
      </c>
      <c r="U68">
        <f t="shared" si="17"/>
        <v>1.6451999999999999E-3</v>
      </c>
      <c r="V68">
        <f t="shared" si="18"/>
        <v>1.673E-4</v>
      </c>
      <c r="W68">
        <f t="shared" si="19"/>
        <v>2.5920000000000001E-4</v>
      </c>
      <c r="X68" s="7">
        <f t="shared" ref="X68:X131" si="22">U68</f>
        <v>1.6451999999999999E-3</v>
      </c>
      <c r="Y68">
        <f t="shared" si="20"/>
        <v>1.673E-4</v>
      </c>
      <c r="Z68">
        <f t="shared" si="21"/>
        <v>2.5920000000000001E-4</v>
      </c>
      <c r="AB68">
        <f t="shared" si="13"/>
        <v>16</v>
      </c>
      <c r="AC68">
        <v>67</v>
      </c>
      <c r="AD68">
        <v>1.5736999999999999E-3</v>
      </c>
      <c r="AE68">
        <v>5.2566000000000002E-3</v>
      </c>
      <c r="AF68">
        <v>2.2200000000000001E-5</v>
      </c>
      <c r="AG68">
        <v>1.8764999999999999E-3</v>
      </c>
      <c r="AH68">
        <v>0.21460679999999999</v>
      </c>
      <c r="AI68">
        <v>-2.9346000000000001E-2</v>
      </c>
      <c r="AJ68">
        <v>0</v>
      </c>
      <c r="AK68">
        <v>4.0089999999999999E-4</v>
      </c>
      <c r="AL68">
        <v>6.1649999999999997E-4</v>
      </c>
      <c r="AM68">
        <v>1.8452E-3</v>
      </c>
      <c r="AN68">
        <v>9.4700000000000003E-4</v>
      </c>
      <c r="AO68">
        <v>1.1316371000000001</v>
      </c>
      <c r="AP68">
        <v>0.40797410000000001</v>
      </c>
      <c r="AQ68">
        <v>4.5737600000000003E-2</v>
      </c>
      <c r="AR68">
        <v>1.5397E-3</v>
      </c>
      <c r="AT68" s="5">
        <v>66</v>
      </c>
      <c r="AU68" s="3">
        <v>4.0799999999999994E-4</v>
      </c>
      <c r="AV68" s="3">
        <v>1.6451999999999999E-3</v>
      </c>
      <c r="AW68" s="3">
        <v>1.673E-4</v>
      </c>
      <c r="AX68" s="3">
        <v>2.5920000000000001E-4</v>
      </c>
    </row>
    <row r="69" spans="19:50" x14ac:dyDescent="0.35">
      <c r="S69" s="3">
        <v>23</v>
      </c>
      <c r="T69">
        <f t="shared" si="16"/>
        <v>3.8639999999999996E-4</v>
      </c>
      <c r="U69">
        <f t="shared" si="17"/>
        <v>1.5579999999999999E-3</v>
      </c>
      <c r="V69">
        <f t="shared" si="18"/>
        <v>1.584E-4</v>
      </c>
      <c r="W69">
        <f t="shared" si="19"/>
        <v>2.4549999999999995E-4</v>
      </c>
      <c r="X69" s="7">
        <f t="shared" si="22"/>
        <v>1.5579999999999999E-3</v>
      </c>
      <c r="Y69">
        <f t="shared" si="20"/>
        <v>1.584E-4</v>
      </c>
      <c r="Z69">
        <f t="shared" si="21"/>
        <v>2.4549999999999995E-4</v>
      </c>
      <c r="AB69">
        <f t="shared" si="13"/>
        <v>16</v>
      </c>
      <c r="AC69">
        <v>68</v>
      </c>
      <c r="AD69">
        <v>1.5514999999999999E-3</v>
      </c>
      <c r="AE69">
        <v>5.2033000000000001E-3</v>
      </c>
      <c r="AF69">
        <v>2.1800000000000001E-5</v>
      </c>
      <c r="AG69">
        <v>1.8469000000000001E-3</v>
      </c>
      <c r="AH69">
        <v>0.21354919999999999</v>
      </c>
      <c r="AI69">
        <v>-2.6908000000000001E-2</v>
      </c>
      <c r="AJ69">
        <v>0</v>
      </c>
      <c r="AK69">
        <v>3.993E-4</v>
      </c>
      <c r="AL69">
        <v>6.1410000000000002E-4</v>
      </c>
      <c r="AM69">
        <v>1.879E-3</v>
      </c>
      <c r="AN69">
        <v>9.859999999999999E-4</v>
      </c>
      <c r="AO69">
        <v>1.1348879000000001</v>
      </c>
      <c r="AP69">
        <v>0.40966609999999998</v>
      </c>
      <c r="AQ69">
        <v>4.4421700000000001E-2</v>
      </c>
      <c r="AR69">
        <v>1.5165999999999999E-3</v>
      </c>
      <c r="AT69" s="5">
        <v>67</v>
      </c>
      <c r="AU69" s="3">
        <v>3.8639999999999996E-4</v>
      </c>
      <c r="AV69" s="3">
        <v>1.5579999999999999E-3</v>
      </c>
      <c r="AW69" s="3">
        <v>1.584E-4</v>
      </c>
      <c r="AX69" s="3">
        <v>2.4549999999999995E-4</v>
      </c>
    </row>
    <row r="70" spans="19:50" x14ac:dyDescent="0.35">
      <c r="S70" s="3">
        <v>23</v>
      </c>
      <c r="T70">
        <f t="shared" si="16"/>
        <v>3.6600000000000001E-4</v>
      </c>
      <c r="U70">
        <f t="shared" si="17"/>
        <v>1.4756999999999999E-3</v>
      </c>
      <c r="V70">
        <f t="shared" si="18"/>
        <v>1.5000000000000001E-4</v>
      </c>
      <c r="W70">
        <f t="shared" si="19"/>
        <v>2.3249999999999999E-4</v>
      </c>
      <c r="X70" s="7">
        <f t="shared" si="22"/>
        <v>1.4756999999999999E-3</v>
      </c>
      <c r="Y70">
        <f t="shared" si="20"/>
        <v>1.5000000000000001E-4</v>
      </c>
      <c r="Z70">
        <f t="shared" si="21"/>
        <v>2.3249999999999999E-4</v>
      </c>
      <c r="AB70">
        <f t="shared" si="13"/>
        <v>17</v>
      </c>
      <c r="AC70">
        <v>69</v>
      </c>
      <c r="AD70">
        <v>1.5298E-3</v>
      </c>
      <c r="AE70">
        <v>5.1501999999999997E-3</v>
      </c>
      <c r="AF70">
        <v>2.1399999999999998E-5</v>
      </c>
      <c r="AG70">
        <v>1.8181E-3</v>
      </c>
      <c r="AH70">
        <v>0.21244689999999999</v>
      </c>
      <c r="AI70">
        <v>-2.4464300000000001E-2</v>
      </c>
      <c r="AJ70">
        <v>0</v>
      </c>
      <c r="AK70">
        <v>3.9770000000000002E-4</v>
      </c>
      <c r="AL70">
        <v>6.1160000000000001E-4</v>
      </c>
      <c r="AM70">
        <v>1.9135999999999999E-3</v>
      </c>
      <c r="AN70">
        <v>1.0250000000000001E-3</v>
      </c>
      <c r="AO70">
        <v>1.138063</v>
      </c>
      <c r="AP70">
        <v>0.41131830000000003</v>
      </c>
      <c r="AQ70">
        <v>4.3128699999999999E-2</v>
      </c>
      <c r="AR70">
        <v>1.4938E-3</v>
      </c>
      <c r="AT70" s="5">
        <v>68</v>
      </c>
      <c r="AU70" s="3">
        <v>3.6600000000000001E-4</v>
      </c>
      <c r="AV70" s="3">
        <v>1.4756999999999999E-3</v>
      </c>
      <c r="AW70" s="3">
        <v>1.5000000000000001E-4</v>
      </c>
      <c r="AX70" s="3">
        <v>2.3249999999999999E-4</v>
      </c>
    </row>
    <row r="71" spans="19:50" x14ac:dyDescent="0.35">
      <c r="S71" s="3">
        <v>23</v>
      </c>
      <c r="T71">
        <f t="shared" si="16"/>
        <v>3.4649999999999997E-4</v>
      </c>
      <c r="U71">
        <f t="shared" si="17"/>
        <v>1.3975000000000001E-3</v>
      </c>
      <c r="V71">
        <f t="shared" si="18"/>
        <v>1.4210000000000001E-4</v>
      </c>
      <c r="W71">
        <f t="shared" si="19"/>
        <v>2.2020000000000001E-4</v>
      </c>
      <c r="X71" s="7">
        <f t="shared" si="22"/>
        <v>1.3975000000000001E-3</v>
      </c>
      <c r="Y71">
        <f t="shared" si="20"/>
        <v>1.4210000000000001E-4</v>
      </c>
      <c r="Z71">
        <f t="shared" si="21"/>
        <v>2.2020000000000001E-4</v>
      </c>
      <c r="AB71">
        <f t="shared" ref="AB71:AB134" si="23">AB67+1</f>
        <v>17</v>
      </c>
      <c r="AC71">
        <v>70</v>
      </c>
      <c r="AD71">
        <v>1.5083E-3</v>
      </c>
      <c r="AE71">
        <v>5.0972999999999999E-3</v>
      </c>
      <c r="AF71">
        <v>2.1100000000000001E-5</v>
      </c>
      <c r="AG71">
        <v>1.7898E-3</v>
      </c>
      <c r="AH71">
        <v>0.21130260000000001</v>
      </c>
      <c r="AI71">
        <v>-2.20184E-2</v>
      </c>
      <c r="AJ71">
        <v>0</v>
      </c>
      <c r="AK71">
        <v>3.9609999999999998E-4</v>
      </c>
      <c r="AL71">
        <v>6.0899999999999995E-4</v>
      </c>
      <c r="AM71">
        <v>1.9488000000000001E-3</v>
      </c>
      <c r="AN71">
        <v>1.0640999999999999E-3</v>
      </c>
      <c r="AO71">
        <v>1.1411666</v>
      </c>
      <c r="AP71">
        <v>0.41293299999999999</v>
      </c>
      <c r="AQ71">
        <v>4.18597E-2</v>
      </c>
      <c r="AR71">
        <v>1.4712E-3</v>
      </c>
      <c r="AT71" s="5">
        <v>69</v>
      </c>
      <c r="AU71" s="3">
        <v>3.4649999999999997E-4</v>
      </c>
      <c r="AV71" s="3">
        <v>1.3975000000000001E-3</v>
      </c>
      <c r="AW71" s="3">
        <v>1.4210000000000001E-4</v>
      </c>
      <c r="AX71" s="3">
        <v>2.2020000000000001E-4</v>
      </c>
    </row>
    <row r="72" spans="19:50" x14ac:dyDescent="0.35">
      <c r="S72" s="3">
        <v>23</v>
      </c>
      <c r="T72">
        <f t="shared" si="16"/>
        <v>3.2820000000000001E-4</v>
      </c>
      <c r="U72">
        <f t="shared" si="17"/>
        <v>1.3234000000000002E-3</v>
      </c>
      <c r="V72">
        <f t="shared" si="18"/>
        <v>1.3460000000000002E-4</v>
      </c>
      <c r="W72">
        <f t="shared" si="19"/>
        <v>2.0859999999999997E-4</v>
      </c>
      <c r="X72" s="7">
        <f t="shared" si="22"/>
        <v>1.3234000000000002E-3</v>
      </c>
      <c r="Y72">
        <f t="shared" si="20"/>
        <v>1.3460000000000002E-4</v>
      </c>
      <c r="Z72">
        <f t="shared" si="21"/>
        <v>2.0859999999999997E-4</v>
      </c>
      <c r="AB72">
        <f t="shared" si="23"/>
        <v>17</v>
      </c>
      <c r="AC72">
        <v>71</v>
      </c>
      <c r="AD72">
        <v>1.4871999999999999E-3</v>
      </c>
      <c r="AE72">
        <v>5.0447000000000001E-3</v>
      </c>
      <c r="AF72">
        <v>2.0699999999999998E-5</v>
      </c>
      <c r="AG72">
        <v>1.7622E-3</v>
      </c>
      <c r="AH72">
        <v>0.2101189</v>
      </c>
      <c r="AI72">
        <v>-1.9573699999999999E-2</v>
      </c>
      <c r="AJ72">
        <v>0</v>
      </c>
      <c r="AK72">
        <v>3.9439999999999999E-4</v>
      </c>
      <c r="AL72">
        <v>6.0630000000000005E-4</v>
      </c>
      <c r="AM72">
        <v>1.9846999999999998E-3</v>
      </c>
      <c r="AN72">
        <v>1.1033E-3</v>
      </c>
      <c r="AO72">
        <v>1.1442026000000001</v>
      </c>
      <c r="AP72">
        <v>0.4145122</v>
      </c>
      <c r="AQ72">
        <v>4.0615600000000002E-2</v>
      </c>
      <c r="AR72">
        <v>1.4488000000000001E-3</v>
      </c>
      <c r="AT72" s="5">
        <v>70</v>
      </c>
      <c r="AU72" s="3">
        <v>3.2820000000000001E-4</v>
      </c>
      <c r="AV72" s="3">
        <v>1.3234000000000002E-3</v>
      </c>
      <c r="AW72" s="3">
        <v>1.3460000000000002E-4</v>
      </c>
      <c r="AX72" s="3">
        <v>2.0859999999999997E-4</v>
      </c>
    </row>
    <row r="73" spans="19:50" x14ac:dyDescent="0.35">
      <c r="S73" s="3">
        <v>23</v>
      </c>
      <c r="T73">
        <f t="shared" si="16"/>
        <v>3.1080000000000002E-4</v>
      </c>
      <c r="U73">
        <f t="shared" si="17"/>
        <v>1.2534E-3</v>
      </c>
      <c r="V73">
        <f t="shared" si="18"/>
        <v>1.2740000000000001E-4</v>
      </c>
      <c r="W73">
        <f t="shared" si="19"/>
        <v>1.9749999999999998E-4</v>
      </c>
      <c r="X73" s="7">
        <f t="shared" si="22"/>
        <v>1.2534E-3</v>
      </c>
      <c r="Y73">
        <f t="shared" si="20"/>
        <v>1.2740000000000001E-4</v>
      </c>
      <c r="Z73">
        <f t="shared" si="21"/>
        <v>1.9749999999999998E-4</v>
      </c>
      <c r="AB73">
        <f t="shared" si="23"/>
        <v>17</v>
      </c>
      <c r="AC73">
        <v>72</v>
      </c>
      <c r="AD73">
        <v>1.4664999999999999E-3</v>
      </c>
      <c r="AE73">
        <v>4.9924000000000001E-3</v>
      </c>
      <c r="AF73">
        <v>2.0400000000000001E-5</v>
      </c>
      <c r="AG73">
        <v>1.7351999999999999E-3</v>
      </c>
      <c r="AH73">
        <v>0.20889830000000001</v>
      </c>
      <c r="AI73">
        <v>-1.71334E-2</v>
      </c>
      <c r="AJ73">
        <v>0</v>
      </c>
      <c r="AK73">
        <v>3.926E-4</v>
      </c>
      <c r="AL73">
        <v>6.0349999999999998E-4</v>
      </c>
      <c r="AM73">
        <v>2.0211000000000001E-3</v>
      </c>
      <c r="AN73">
        <v>1.1424E-3</v>
      </c>
      <c r="AO73">
        <v>1.1471743999999999</v>
      </c>
      <c r="AP73">
        <v>0.41605779999999998</v>
      </c>
      <c r="AQ73">
        <v>3.93972E-2</v>
      </c>
      <c r="AR73">
        <v>1.4266999999999999E-3</v>
      </c>
      <c r="AT73" s="5">
        <v>71</v>
      </c>
      <c r="AU73" s="3">
        <v>3.1080000000000002E-4</v>
      </c>
      <c r="AV73" s="3">
        <v>1.2534E-3</v>
      </c>
      <c r="AW73" s="3">
        <v>1.2740000000000001E-4</v>
      </c>
      <c r="AX73" s="3">
        <v>1.9749999999999998E-4</v>
      </c>
    </row>
    <row r="74" spans="19:50" x14ac:dyDescent="0.35">
      <c r="S74" s="3">
        <v>23</v>
      </c>
      <c r="T74">
        <f t="shared" si="16"/>
        <v>2.944E-4</v>
      </c>
      <c r="U74">
        <f t="shared" si="17"/>
        <v>1.1869000000000001E-3</v>
      </c>
      <c r="V74">
        <f t="shared" si="18"/>
        <v>1.208E-4</v>
      </c>
      <c r="W74">
        <f t="shared" si="19"/>
        <v>1.8700000000000002E-4</v>
      </c>
      <c r="X74" s="7">
        <f t="shared" si="22"/>
        <v>1.1869000000000001E-3</v>
      </c>
      <c r="Y74">
        <f t="shared" si="20"/>
        <v>1.208E-4</v>
      </c>
      <c r="Z74">
        <f t="shared" si="21"/>
        <v>1.8700000000000002E-4</v>
      </c>
      <c r="AB74">
        <f t="shared" si="23"/>
        <v>18</v>
      </c>
      <c r="AC74">
        <v>73</v>
      </c>
      <c r="AD74">
        <v>1.4461000000000001E-3</v>
      </c>
      <c r="AE74">
        <v>4.9402999999999999E-3</v>
      </c>
      <c r="AF74">
        <v>2.0100000000000001E-5</v>
      </c>
      <c r="AG74">
        <v>1.7087000000000001E-3</v>
      </c>
      <c r="AH74">
        <v>0.20764340000000001</v>
      </c>
      <c r="AI74">
        <v>-1.47005E-2</v>
      </c>
      <c r="AJ74">
        <v>0</v>
      </c>
      <c r="AK74">
        <v>3.9080000000000001E-4</v>
      </c>
      <c r="AL74">
        <v>6.0059999999999996E-4</v>
      </c>
      <c r="AM74">
        <v>2.0579999999999999E-3</v>
      </c>
      <c r="AN74">
        <v>1.1815E-3</v>
      </c>
      <c r="AO74">
        <v>1.1500853</v>
      </c>
      <c r="AP74">
        <v>0.41757149999999998</v>
      </c>
      <c r="AQ74">
        <v>3.8204799999999997E-2</v>
      </c>
      <c r="AR74">
        <v>1.4047E-3</v>
      </c>
      <c r="AT74" s="5">
        <v>72</v>
      </c>
      <c r="AU74" s="3">
        <v>2.944E-4</v>
      </c>
      <c r="AV74" s="3">
        <v>1.1869000000000001E-3</v>
      </c>
      <c r="AW74" s="3">
        <v>1.208E-4</v>
      </c>
      <c r="AX74" s="3">
        <v>1.8700000000000002E-4</v>
      </c>
    </row>
    <row r="75" spans="19:50" x14ac:dyDescent="0.35">
      <c r="S75" s="3">
        <v>23</v>
      </c>
      <c r="T75">
        <f t="shared" si="16"/>
        <v>2.788E-4</v>
      </c>
      <c r="U75">
        <f t="shared" si="17"/>
        <v>1.1241000000000001E-3</v>
      </c>
      <c r="V75">
        <f t="shared" si="18"/>
        <v>1.144E-4</v>
      </c>
      <c r="W75">
        <f t="shared" si="19"/>
        <v>1.772E-4</v>
      </c>
      <c r="X75" s="7">
        <f t="shared" si="22"/>
        <v>1.1241000000000001E-3</v>
      </c>
      <c r="Y75">
        <f t="shared" si="20"/>
        <v>1.144E-4</v>
      </c>
      <c r="Z75">
        <f t="shared" si="21"/>
        <v>1.772E-4</v>
      </c>
      <c r="AB75">
        <f t="shared" si="23"/>
        <v>18</v>
      </c>
      <c r="AC75">
        <v>74</v>
      </c>
      <c r="AD75">
        <v>1.426E-3</v>
      </c>
      <c r="AE75">
        <v>4.8884999999999996E-3</v>
      </c>
      <c r="AF75">
        <v>1.98E-5</v>
      </c>
      <c r="AG75">
        <v>1.6827000000000001E-3</v>
      </c>
      <c r="AH75">
        <v>0.20635629999999999</v>
      </c>
      <c r="AI75">
        <v>-1.22779E-2</v>
      </c>
      <c r="AJ75">
        <v>0</v>
      </c>
      <c r="AK75">
        <v>3.8890000000000002E-4</v>
      </c>
      <c r="AL75">
        <v>5.9770000000000005E-4</v>
      </c>
      <c r="AM75">
        <v>2.0953E-3</v>
      </c>
      <c r="AN75">
        <v>1.2204E-3</v>
      </c>
      <c r="AO75">
        <v>1.152938</v>
      </c>
      <c r="AP75">
        <v>0.41905500000000001</v>
      </c>
      <c r="AQ75">
        <v>3.70389E-2</v>
      </c>
      <c r="AR75">
        <v>1.3829999999999999E-3</v>
      </c>
      <c r="AT75" s="5">
        <v>73</v>
      </c>
      <c r="AU75" s="3">
        <v>2.788E-4</v>
      </c>
      <c r="AV75" s="3">
        <v>1.1241000000000001E-3</v>
      </c>
      <c r="AW75" s="3">
        <v>1.144E-4</v>
      </c>
      <c r="AX75" s="3">
        <v>1.772E-4</v>
      </c>
    </row>
    <row r="76" spans="19:50" x14ac:dyDescent="0.35">
      <c r="S76" s="3">
        <v>23</v>
      </c>
      <c r="T76">
        <f t="shared" si="16"/>
        <v>2.6400000000000002E-4</v>
      </c>
      <c r="U76">
        <f t="shared" si="17"/>
        <v>1.0644999999999999E-3</v>
      </c>
      <c r="V76">
        <f t="shared" si="18"/>
        <v>1.082E-4</v>
      </c>
      <c r="W76">
        <f t="shared" si="19"/>
        <v>1.6779999999999999E-4</v>
      </c>
      <c r="X76" s="7">
        <f t="shared" si="22"/>
        <v>1.0644999999999999E-3</v>
      </c>
      <c r="Y76">
        <f t="shared" si="20"/>
        <v>1.082E-4</v>
      </c>
      <c r="Z76">
        <f t="shared" si="21"/>
        <v>1.6779999999999999E-4</v>
      </c>
      <c r="AB76">
        <f t="shared" si="23"/>
        <v>18</v>
      </c>
      <c r="AC76">
        <v>75</v>
      </c>
      <c r="AD76">
        <v>1.4061E-3</v>
      </c>
      <c r="AE76">
        <v>4.8371000000000004E-3</v>
      </c>
      <c r="AF76">
        <v>1.95E-5</v>
      </c>
      <c r="AG76">
        <v>1.6573E-3</v>
      </c>
      <c r="AH76">
        <v>0.20503930000000001</v>
      </c>
      <c r="AI76">
        <v>-9.8682000000000006E-3</v>
      </c>
      <c r="AJ76">
        <v>0</v>
      </c>
      <c r="AK76">
        <v>3.8699999999999997E-4</v>
      </c>
      <c r="AL76">
        <v>5.9460000000000003E-4</v>
      </c>
      <c r="AM76">
        <v>2.1329999999999999E-3</v>
      </c>
      <c r="AN76">
        <v>1.2593000000000001E-3</v>
      </c>
      <c r="AO76">
        <v>1.1557352999999999</v>
      </c>
      <c r="AP76">
        <v>0.42050979999999999</v>
      </c>
      <c r="AQ76">
        <v>3.5899599999999997E-2</v>
      </c>
      <c r="AR76">
        <v>1.3614E-3</v>
      </c>
      <c r="AT76" s="5">
        <v>74</v>
      </c>
      <c r="AU76" s="3">
        <v>2.6400000000000002E-4</v>
      </c>
      <c r="AV76" s="3">
        <v>1.0644999999999999E-3</v>
      </c>
      <c r="AW76" s="3">
        <v>1.082E-4</v>
      </c>
      <c r="AX76" s="3">
        <v>1.6779999999999999E-4</v>
      </c>
    </row>
    <row r="77" spans="19:50" x14ac:dyDescent="0.35">
      <c r="S77" s="3">
        <v>23</v>
      </c>
      <c r="T77">
        <f t="shared" si="16"/>
        <v>2.5000000000000001E-4</v>
      </c>
      <c r="U77">
        <f t="shared" si="17"/>
        <v>1.0081000000000001E-3</v>
      </c>
      <c r="V77">
        <f t="shared" si="18"/>
        <v>1.026E-4</v>
      </c>
      <c r="W77">
        <f t="shared" si="19"/>
        <v>1.5890000000000001E-4</v>
      </c>
      <c r="X77" s="7">
        <f t="shared" si="22"/>
        <v>1.0081000000000001E-3</v>
      </c>
      <c r="Y77">
        <f t="shared" si="20"/>
        <v>1.026E-4</v>
      </c>
      <c r="Z77">
        <f t="shared" si="21"/>
        <v>1.5890000000000001E-4</v>
      </c>
      <c r="AB77">
        <f t="shared" si="23"/>
        <v>18</v>
      </c>
      <c r="AC77">
        <v>76</v>
      </c>
      <c r="AD77">
        <v>1.3866E-3</v>
      </c>
      <c r="AE77">
        <v>4.7859E-3</v>
      </c>
      <c r="AF77">
        <v>1.9199999999999999E-5</v>
      </c>
      <c r="AG77">
        <v>1.6324E-3</v>
      </c>
      <c r="AH77">
        <v>0.2036944</v>
      </c>
      <c r="AI77">
        <v>-7.4741E-3</v>
      </c>
      <c r="AJ77">
        <v>0</v>
      </c>
      <c r="AK77">
        <v>3.8499999999999998E-4</v>
      </c>
      <c r="AL77">
        <v>5.9150000000000001E-4</v>
      </c>
      <c r="AM77">
        <v>2.1710000000000002E-3</v>
      </c>
      <c r="AN77">
        <v>1.2979000000000001E-3</v>
      </c>
      <c r="AO77">
        <v>1.1584795999999999</v>
      </c>
      <c r="AP77">
        <v>0.42193750000000002</v>
      </c>
      <c r="AQ77">
        <v>3.4787100000000001E-2</v>
      </c>
      <c r="AR77">
        <v>1.34E-3</v>
      </c>
      <c r="AT77" s="5">
        <v>75</v>
      </c>
      <c r="AU77" s="3">
        <v>2.5000000000000001E-4</v>
      </c>
      <c r="AV77" s="3">
        <v>1.0081000000000001E-3</v>
      </c>
      <c r="AW77" s="3">
        <v>1.026E-4</v>
      </c>
      <c r="AX77" s="3">
        <v>1.5890000000000001E-4</v>
      </c>
    </row>
    <row r="78" spans="19:50" x14ac:dyDescent="0.35">
      <c r="S78" s="3">
        <v>23</v>
      </c>
      <c r="T78">
        <f t="shared" si="16"/>
        <v>2.3679999999999998E-4</v>
      </c>
      <c r="U78">
        <f t="shared" si="17"/>
        <v>9.5469999999999995E-4</v>
      </c>
      <c r="V78">
        <f t="shared" si="18"/>
        <v>9.7100000000000002E-5</v>
      </c>
      <c r="W78">
        <f t="shared" si="19"/>
        <v>1.506E-4</v>
      </c>
      <c r="X78" s="7">
        <f t="shared" si="22"/>
        <v>9.5469999999999995E-4</v>
      </c>
      <c r="Y78">
        <f t="shared" si="20"/>
        <v>9.7100000000000002E-5</v>
      </c>
      <c r="Z78">
        <f t="shared" si="21"/>
        <v>1.506E-4</v>
      </c>
      <c r="AB78">
        <f t="shared" si="23"/>
        <v>19</v>
      </c>
      <c r="AC78">
        <v>77</v>
      </c>
      <c r="AD78">
        <v>1.3674E-3</v>
      </c>
      <c r="AE78">
        <v>4.7349999999999996E-3</v>
      </c>
      <c r="AF78">
        <v>1.8899999999999999E-5</v>
      </c>
      <c r="AG78">
        <v>1.6079E-3</v>
      </c>
      <c r="AH78">
        <v>0.20232359999999999</v>
      </c>
      <c r="AI78">
        <v>-5.0978000000000004E-3</v>
      </c>
      <c r="AJ78">
        <v>0</v>
      </c>
      <c r="AK78">
        <v>3.8299999999999999E-4</v>
      </c>
      <c r="AL78">
        <v>5.8830000000000004E-4</v>
      </c>
      <c r="AM78">
        <v>2.2093E-3</v>
      </c>
      <c r="AN78">
        <v>1.3364E-3</v>
      </c>
      <c r="AO78">
        <v>1.161173</v>
      </c>
      <c r="AP78">
        <v>0.42333929999999997</v>
      </c>
      <c r="AQ78">
        <v>3.3701299999999997E-2</v>
      </c>
      <c r="AR78">
        <v>1.3188E-3</v>
      </c>
      <c r="AT78" s="5">
        <v>76</v>
      </c>
      <c r="AU78" s="3">
        <v>2.3679999999999998E-4</v>
      </c>
      <c r="AV78" s="3">
        <v>9.5469999999999995E-4</v>
      </c>
      <c r="AW78" s="3">
        <v>9.7100000000000002E-5</v>
      </c>
      <c r="AX78" s="3">
        <v>1.506E-4</v>
      </c>
    </row>
    <row r="79" spans="19:50" x14ac:dyDescent="0.35">
      <c r="S79" s="3">
        <v>23</v>
      </c>
      <c r="T79">
        <f t="shared" si="16"/>
        <v>2.242E-4</v>
      </c>
      <c r="U79">
        <f t="shared" si="17"/>
        <v>9.0430000000000003E-4</v>
      </c>
      <c r="V79">
        <f t="shared" si="18"/>
        <v>9.1899999999999998E-5</v>
      </c>
      <c r="W79">
        <f t="shared" si="19"/>
        <v>1.426E-4</v>
      </c>
      <c r="X79" s="7">
        <f t="shared" si="22"/>
        <v>9.0430000000000003E-4</v>
      </c>
      <c r="Y79">
        <f t="shared" si="20"/>
        <v>9.1899999999999998E-5</v>
      </c>
      <c r="Z79">
        <f t="shared" si="21"/>
        <v>1.426E-4</v>
      </c>
      <c r="AB79">
        <f t="shared" si="23"/>
        <v>19</v>
      </c>
      <c r="AC79">
        <v>78</v>
      </c>
      <c r="AD79">
        <v>1.3485000000000001E-3</v>
      </c>
      <c r="AE79">
        <v>4.6845000000000003E-3</v>
      </c>
      <c r="AF79">
        <v>1.8700000000000001E-5</v>
      </c>
      <c r="AG79">
        <v>1.5839000000000001E-3</v>
      </c>
      <c r="AH79">
        <v>0.20092869999999999</v>
      </c>
      <c r="AI79">
        <v>-2.7418E-3</v>
      </c>
      <c r="AJ79">
        <v>0</v>
      </c>
      <c r="AK79">
        <v>3.8089999999999999E-4</v>
      </c>
      <c r="AL79">
        <v>5.8500000000000002E-4</v>
      </c>
      <c r="AM79">
        <v>2.2477999999999999E-3</v>
      </c>
      <c r="AN79">
        <v>1.3745999999999999E-3</v>
      </c>
      <c r="AO79">
        <v>1.1638173999999999</v>
      </c>
      <c r="AP79">
        <v>0.4247166</v>
      </c>
      <c r="AQ79">
        <v>3.26421E-2</v>
      </c>
      <c r="AR79">
        <v>1.2978E-3</v>
      </c>
      <c r="AT79" s="5">
        <v>77</v>
      </c>
      <c r="AU79" s="3">
        <v>2.242E-4</v>
      </c>
      <c r="AV79" s="3">
        <v>9.0430000000000003E-4</v>
      </c>
      <c r="AW79" s="3">
        <v>9.1899999999999998E-5</v>
      </c>
      <c r="AX79" s="3">
        <v>1.426E-4</v>
      </c>
    </row>
    <row r="80" spans="19:50" x14ac:dyDescent="0.35">
      <c r="S80" s="3">
        <v>23</v>
      </c>
      <c r="T80">
        <f t="shared" si="16"/>
        <v>2.1229999999999998E-4</v>
      </c>
      <c r="U80">
        <f t="shared" si="17"/>
        <v>8.5629999999999994E-4</v>
      </c>
      <c r="V80">
        <f t="shared" si="18"/>
        <v>8.7000000000000001E-5</v>
      </c>
      <c r="W80">
        <f t="shared" si="19"/>
        <v>1.35E-4</v>
      </c>
      <c r="X80" s="7">
        <f t="shared" si="22"/>
        <v>8.5629999999999994E-4</v>
      </c>
      <c r="Y80">
        <f t="shared" si="20"/>
        <v>8.7000000000000001E-5</v>
      </c>
      <c r="Z80">
        <f t="shared" si="21"/>
        <v>1.35E-4</v>
      </c>
      <c r="AB80">
        <f t="shared" si="23"/>
        <v>19</v>
      </c>
      <c r="AC80">
        <v>79</v>
      </c>
      <c r="AD80">
        <v>1.3297999999999999E-3</v>
      </c>
      <c r="AE80">
        <v>4.6343000000000001E-3</v>
      </c>
      <c r="AF80">
        <v>1.84E-5</v>
      </c>
      <c r="AG80">
        <v>1.5604E-3</v>
      </c>
      <c r="AH80">
        <v>0.19951169999999999</v>
      </c>
      <c r="AI80">
        <v>-4.081E-4</v>
      </c>
      <c r="AJ80">
        <v>0</v>
      </c>
      <c r="AK80">
        <v>3.7879999999999999E-4</v>
      </c>
      <c r="AL80">
        <v>5.8160000000000004E-4</v>
      </c>
      <c r="AM80">
        <v>2.2864000000000001E-3</v>
      </c>
      <c r="AN80">
        <v>1.4126E-3</v>
      </c>
      <c r="AO80">
        <v>1.1664148000000001</v>
      </c>
      <c r="AP80">
        <v>0.42607040000000002</v>
      </c>
      <c r="AQ80">
        <v>3.1609400000000003E-2</v>
      </c>
      <c r="AR80">
        <v>1.2769999999999999E-3</v>
      </c>
      <c r="AT80" s="5">
        <v>78</v>
      </c>
      <c r="AU80" s="3">
        <v>2.1229999999999998E-4</v>
      </c>
      <c r="AV80" s="3">
        <v>8.5629999999999994E-4</v>
      </c>
      <c r="AW80" s="3">
        <v>8.7000000000000001E-5</v>
      </c>
      <c r="AX80" s="3">
        <v>1.35E-4</v>
      </c>
    </row>
    <row r="81" spans="19:50" x14ac:dyDescent="0.35">
      <c r="S81" s="3">
        <v>23</v>
      </c>
      <c r="T81">
        <f t="shared" si="16"/>
        <v>2.0110000000000001E-4</v>
      </c>
      <c r="U81">
        <f t="shared" si="17"/>
        <v>8.1090000000000003E-4</v>
      </c>
      <c r="V81">
        <f t="shared" si="18"/>
        <v>8.25E-5</v>
      </c>
      <c r="W81">
        <f t="shared" si="19"/>
        <v>1.2780000000000002E-4</v>
      </c>
      <c r="X81" s="7">
        <f t="shared" si="22"/>
        <v>8.1090000000000003E-4</v>
      </c>
      <c r="Y81">
        <f t="shared" si="20"/>
        <v>8.25E-5</v>
      </c>
      <c r="Z81">
        <f t="shared" si="21"/>
        <v>1.2780000000000002E-4</v>
      </c>
      <c r="AB81">
        <f t="shared" si="23"/>
        <v>19</v>
      </c>
      <c r="AC81">
        <v>80</v>
      </c>
      <c r="AD81">
        <v>1.3113999999999999E-3</v>
      </c>
      <c r="AE81">
        <v>4.5843999999999998E-3</v>
      </c>
      <c r="AF81">
        <v>1.8099999999999999E-5</v>
      </c>
      <c r="AG81">
        <v>1.5372999999999999E-3</v>
      </c>
      <c r="AH81">
        <v>0.1980741</v>
      </c>
      <c r="AI81">
        <v>1.9013999999999999E-3</v>
      </c>
      <c r="AJ81">
        <v>0</v>
      </c>
      <c r="AK81">
        <v>3.7669999999999999E-4</v>
      </c>
      <c r="AL81">
        <v>5.7819999999999996E-4</v>
      </c>
      <c r="AM81">
        <v>2.3249999999999998E-3</v>
      </c>
      <c r="AN81">
        <v>1.4503000000000001E-3</v>
      </c>
      <c r="AO81">
        <v>1.1689666999999999</v>
      </c>
      <c r="AP81">
        <v>0.4274018</v>
      </c>
      <c r="AQ81">
        <v>3.0602899999999999E-2</v>
      </c>
      <c r="AR81">
        <v>1.2562999999999999E-3</v>
      </c>
      <c r="AT81" s="5">
        <v>79</v>
      </c>
      <c r="AU81" s="3">
        <v>2.0110000000000001E-4</v>
      </c>
      <c r="AV81" s="3">
        <v>8.1090000000000003E-4</v>
      </c>
      <c r="AW81" s="3">
        <v>8.25E-5</v>
      </c>
      <c r="AX81" s="3">
        <v>1.2780000000000002E-4</v>
      </c>
    </row>
    <row r="82" spans="19:50" x14ac:dyDescent="0.35">
      <c r="S82" s="3">
        <v>23</v>
      </c>
      <c r="T82">
        <f t="shared" si="16"/>
        <v>1.9039999999999999E-4</v>
      </c>
      <c r="U82">
        <f t="shared" si="17"/>
        <v>7.6800000000000002E-4</v>
      </c>
      <c r="V82">
        <f t="shared" si="18"/>
        <v>7.8100000000000001E-5</v>
      </c>
      <c r="W82">
        <f t="shared" si="19"/>
        <v>1.211E-4</v>
      </c>
      <c r="X82" s="7">
        <f t="shared" si="22"/>
        <v>7.6800000000000002E-4</v>
      </c>
      <c r="Y82">
        <f t="shared" si="20"/>
        <v>7.8100000000000001E-5</v>
      </c>
      <c r="Z82">
        <f t="shared" si="21"/>
        <v>1.211E-4</v>
      </c>
      <c r="AB82">
        <f t="shared" si="23"/>
        <v>20</v>
      </c>
      <c r="AC82">
        <v>81</v>
      </c>
      <c r="AD82">
        <v>1.2933E-3</v>
      </c>
      <c r="AE82">
        <v>4.5348000000000003E-3</v>
      </c>
      <c r="AF82">
        <v>1.7900000000000001E-5</v>
      </c>
      <c r="AG82">
        <v>1.5146999999999999E-3</v>
      </c>
      <c r="AH82">
        <v>0.1966176</v>
      </c>
      <c r="AI82">
        <v>4.1846000000000001E-3</v>
      </c>
      <c r="AJ82">
        <v>0</v>
      </c>
      <c r="AK82">
        <v>3.745E-4</v>
      </c>
      <c r="AL82">
        <v>5.7470000000000004E-4</v>
      </c>
      <c r="AM82">
        <v>2.3638000000000001E-3</v>
      </c>
      <c r="AN82">
        <v>1.4875999999999999E-3</v>
      </c>
      <c r="AO82">
        <v>1.1714745</v>
      </c>
      <c r="AP82">
        <v>0.42871189999999998</v>
      </c>
      <c r="AQ82">
        <v>2.96224E-2</v>
      </c>
      <c r="AR82">
        <v>1.2358E-3</v>
      </c>
      <c r="AT82" s="5">
        <v>80</v>
      </c>
      <c r="AU82" s="3">
        <v>1.9039999999999999E-4</v>
      </c>
      <c r="AV82" s="3">
        <v>7.6800000000000002E-4</v>
      </c>
      <c r="AW82" s="3">
        <v>7.8100000000000001E-5</v>
      </c>
      <c r="AX82" s="3">
        <v>1.211E-4</v>
      </c>
    </row>
    <row r="83" spans="19:50" x14ac:dyDescent="0.35">
      <c r="S83" s="3">
        <v>23</v>
      </c>
      <c r="T83">
        <f t="shared" si="16"/>
        <v>1.8039999999999999E-4</v>
      </c>
      <c r="U83">
        <f t="shared" si="17"/>
        <v>7.2729999999999995E-4</v>
      </c>
      <c r="V83">
        <f t="shared" si="18"/>
        <v>7.400000000000001E-5</v>
      </c>
      <c r="W83">
        <f t="shared" si="19"/>
        <v>1.147E-4</v>
      </c>
      <c r="X83" s="7">
        <f t="shared" si="22"/>
        <v>7.2729999999999995E-4</v>
      </c>
      <c r="Y83">
        <f t="shared" si="20"/>
        <v>7.400000000000001E-5</v>
      </c>
      <c r="Z83">
        <f t="shared" si="21"/>
        <v>1.147E-4</v>
      </c>
      <c r="AB83">
        <f t="shared" si="23"/>
        <v>20</v>
      </c>
      <c r="AC83">
        <v>82</v>
      </c>
      <c r="AD83">
        <v>1.2754000000000001E-3</v>
      </c>
      <c r="AE83">
        <v>4.4856000000000002E-3</v>
      </c>
      <c r="AF83">
        <v>1.7600000000000001E-5</v>
      </c>
      <c r="AG83">
        <v>1.4924000000000001E-3</v>
      </c>
      <c r="AH83">
        <v>0.1951437</v>
      </c>
      <c r="AI83">
        <v>6.4400000000000004E-3</v>
      </c>
      <c r="AJ83">
        <v>0</v>
      </c>
      <c r="AK83">
        <v>3.7219999999999999E-4</v>
      </c>
      <c r="AL83">
        <v>5.7120000000000001E-4</v>
      </c>
      <c r="AM83">
        <v>2.4025000000000001E-3</v>
      </c>
      <c r="AN83">
        <v>1.5246999999999999E-3</v>
      </c>
      <c r="AO83">
        <v>1.1739396</v>
      </c>
      <c r="AP83">
        <v>0.43000149999999998</v>
      </c>
      <c r="AQ83">
        <v>2.8667600000000001E-2</v>
      </c>
      <c r="AR83">
        <v>1.2155E-3</v>
      </c>
      <c r="AT83" s="5">
        <v>81</v>
      </c>
      <c r="AU83" s="3">
        <v>1.8039999999999999E-4</v>
      </c>
      <c r="AV83" s="3">
        <v>7.2729999999999995E-4</v>
      </c>
      <c r="AW83" s="3">
        <v>7.400000000000001E-5</v>
      </c>
      <c r="AX83" s="3">
        <v>1.147E-4</v>
      </c>
    </row>
    <row r="84" spans="19:50" x14ac:dyDescent="0.35">
      <c r="S84" s="3">
        <v>23</v>
      </c>
      <c r="T84">
        <f t="shared" si="16"/>
        <v>1.7079999999999998E-4</v>
      </c>
      <c r="U84">
        <f t="shared" si="17"/>
        <v>6.8880000000000005E-4</v>
      </c>
      <c r="V84">
        <f t="shared" si="18"/>
        <v>7.0099999999999996E-5</v>
      </c>
      <c r="W84">
        <f t="shared" si="19"/>
        <v>1.0859999999999998E-4</v>
      </c>
      <c r="X84" s="7">
        <f t="shared" si="22"/>
        <v>6.8880000000000005E-4</v>
      </c>
      <c r="Y84">
        <f t="shared" si="20"/>
        <v>7.0099999999999996E-5</v>
      </c>
      <c r="Z84">
        <f t="shared" si="21"/>
        <v>1.0859999999999998E-4</v>
      </c>
      <c r="AB84">
        <f t="shared" si="23"/>
        <v>20</v>
      </c>
      <c r="AC84">
        <v>83</v>
      </c>
      <c r="AD84">
        <v>1.2578000000000001E-3</v>
      </c>
      <c r="AE84">
        <v>4.4367E-3</v>
      </c>
      <c r="AF84">
        <v>1.7399999999999999E-5</v>
      </c>
      <c r="AG84">
        <v>1.4705E-3</v>
      </c>
      <c r="AH84">
        <v>0.19365389999999999</v>
      </c>
      <c r="AI84">
        <v>8.6657999999999995E-3</v>
      </c>
      <c r="AJ84">
        <v>0</v>
      </c>
      <c r="AK84">
        <v>3.6999999999999999E-4</v>
      </c>
      <c r="AL84">
        <v>5.6760000000000003E-4</v>
      </c>
      <c r="AM84">
        <v>2.4410999999999999E-3</v>
      </c>
      <c r="AN84">
        <v>1.5613999999999999E-3</v>
      </c>
      <c r="AO84">
        <v>1.1763631000000001</v>
      </c>
      <c r="AP84">
        <v>0.43127149999999997</v>
      </c>
      <c r="AQ84">
        <v>2.7737999999999999E-2</v>
      </c>
      <c r="AR84">
        <v>1.1953000000000001E-3</v>
      </c>
      <c r="AT84" s="5">
        <v>82</v>
      </c>
      <c r="AU84" s="3">
        <v>1.7079999999999998E-4</v>
      </c>
      <c r="AV84" s="3">
        <v>6.8880000000000005E-4</v>
      </c>
      <c r="AW84" s="3">
        <v>7.0099999999999996E-5</v>
      </c>
      <c r="AX84" s="3">
        <v>1.0859999999999998E-4</v>
      </c>
    </row>
    <row r="85" spans="19:50" x14ac:dyDescent="0.35">
      <c r="S85" s="3">
        <v>23</v>
      </c>
      <c r="T85">
        <f t="shared" si="16"/>
        <v>1.6179999999999998E-4</v>
      </c>
      <c r="U85">
        <f t="shared" si="17"/>
        <v>6.5240000000000003E-4</v>
      </c>
      <c r="V85">
        <f t="shared" si="18"/>
        <v>6.6300000000000012E-5</v>
      </c>
      <c r="W85">
        <f t="shared" si="19"/>
        <v>1.0280000000000001E-4</v>
      </c>
      <c r="X85" s="7">
        <f t="shared" si="22"/>
        <v>6.5240000000000003E-4</v>
      </c>
      <c r="Y85">
        <f t="shared" si="20"/>
        <v>6.6300000000000012E-5</v>
      </c>
      <c r="Z85">
        <f t="shared" si="21"/>
        <v>1.0280000000000001E-4</v>
      </c>
      <c r="AB85">
        <f t="shared" si="23"/>
        <v>20</v>
      </c>
      <c r="AC85">
        <v>84</v>
      </c>
      <c r="AD85">
        <v>1.2405000000000001E-3</v>
      </c>
      <c r="AE85">
        <v>4.3880999999999998E-3</v>
      </c>
      <c r="AF85">
        <v>1.7099999999999999E-5</v>
      </c>
      <c r="AG85">
        <v>1.4491E-3</v>
      </c>
      <c r="AH85">
        <v>0.1921495</v>
      </c>
      <c r="AI85">
        <v>1.08605E-2</v>
      </c>
      <c r="AJ85">
        <v>0</v>
      </c>
      <c r="AK85">
        <v>3.6769999999999999E-4</v>
      </c>
      <c r="AL85">
        <v>5.6389999999999999E-4</v>
      </c>
      <c r="AM85">
        <v>2.4797E-3</v>
      </c>
      <c r="AN85">
        <v>1.5977000000000001E-3</v>
      </c>
      <c r="AO85">
        <v>1.1787462</v>
      </c>
      <c r="AP85">
        <v>0.43252279999999999</v>
      </c>
      <c r="AQ85">
        <v>2.6833300000000001E-2</v>
      </c>
      <c r="AR85">
        <v>1.1753E-3</v>
      </c>
      <c r="AT85" s="5">
        <v>83</v>
      </c>
      <c r="AU85" s="3">
        <v>1.6179999999999998E-4</v>
      </c>
      <c r="AV85" s="3">
        <v>6.5240000000000003E-4</v>
      </c>
      <c r="AW85" s="3">
        <v>6.6300000000000012E-5</v>
      </c>
      <c r="AX85" s="3">
        <v>1.0280000000000001E-4</v>
      </c>
    </row>
    <row r="86" spans="19:50" x14ac:dyDescent="0.35">
      <c r="S86" s="3">
        <v>23</v>
      </c>
      <c r="T86">
        <f t="shared" si="16"/>
        <v>1.5320000000000001E-4</v>
      </c>
      <c r="U86">
        <f t="shared" si="17"/>
        <v>6.1779999999999995E-4</v>
      </c>
      <c r="V86">
        <f t="shared" si="18"/>
        <v>6.2800000000000009E-5</v>
      </c>
      <c r="W86">
        <f t="shared" si="19"/>
        <v>9.7299999999999993E-5</v>
      </c>
      <c r="X86" s="7">
        <f t="shared" si="22"/>
        <v>6.1779999999999995E-4</v>
      </c>
      <c r="Y86">
        <f t="shared" si="20"/>
        <v>6.2800000000000009E-5</v>
      </c>
      <c r="Z86">
        <f t="shared" si="21"/>
        <v>9.7299999999999993E-5</v>
      </c>
      <c r="AB86">
        <f t="shared" si="23"/>
        <v>21</v>
      </c>
      <c r="AC86">
        <v>85</v>
      </c>
      <c r="AD86">
        <v>1.2233999999999999E-3</v>
      </c>
      <c r="AE86">
        <v>4.3398999999999998E-3</v>
      </c>
      <c r="AF86">
        <v>1.6900000000000001E-5</v>
      </c>
      <c r="AG86">
        <v>1.4279E-3</v>
      </c>
      <c r="AH86">
        <v>0.19063189999999999</v>
      </c>
      <c r="AI86">
        <v>1.30227E-2</v>
      </c>
      <c r="AJ86">
        <v>0</v>
      </c>
      <c r="AK86">
        <v>3.6529999999999999E-4</v>
      </c>
      <c r="AL86">
        <v>5.6019999999999996E-4</v>
      </c>
      <c r="AM86">
        <v>2.5181000000000001E-3</v>
      </c>
      <c r="AN86">
        <v>1.6336E-3</v>
      </c>
      <c r="AO86">
        <v>1.1810898000000001</v>
      </c>
      <c r="AP86">
        <v>0.43375599999999997</v>
      </c>
      <c r="AQ86">
        <v>2.59531E-2</v>
      </c>
      <c r="AR86">
        <v>1.1554E-3</v>
      </c>
      <c r="AT86" s="5">
        <v>84</v>
      </c>
      <c r="AU86" s="3">
        <v>1.5320000000000001E-4</v>
      </c>
      <c r="AV86" s="3">
        <v>6.1779999999999995E-4</v>
      </c>
      <c r="AW86" s="3">
        <v>6.2800000000000009E-5</v>
      </c>
      <c r="AX86" s="3">
        <v>9.7299999999999993E-5</v>
      </c>
    </row>
    <row r="87" spans="19:50" x14ac:dyDescent="0.35">
      <c r="S87" s="3">
        <v>23</v>
      </c>
      <c r="T87">
        <f t="shared" si="16"/>
        <v>1.45E-4</v>
      </c>
      <c r="U87">
        <f t="shared" si="17"/>
        <v>5.8500000000000002E-4</v>
      </c>
      <c r="V87">
        <f t="shared" si="18"/>
        <v>5.9600000000000005E-5</v>
      </c>
      <c r="W87">
        <f t="shared" si="19"/>
        <v>9.2199999999999991E-5</v>
      </c>
      <c r="X87" s="7">
        <f t="shared" si="22"/>
        <v>5.8500000000000002E-4</v>
      </c>
      <c r="Y87">
        <f t="shared" si="20"/>
        <v>5.9600000000000005E-5</v>
      </c>
      <c r="Z87">
        <f t="shared" si="21"/>
        <v>9.2199999999999991E-5</v>
      </c>
      <c r="AB87">
        <f t="shared" si="23"/>
        <v>21</v>
      </c>
      <c r="AC87">
        <v>86</v>
      </c>
      <c r="AD87">
        <v>1.2065000000000001E-3</v>
      </c>
      <c r="AE87">
        <v>4.2921000000000001E-3</v>
      </c>
      <c r="AF87">
        <v>1.66E-5</v>
      </c>
      <c r="AG87">
        <v>1.4071999999999999E-3</v>
      </c>
      <c r="AH87">
        <v>0.1891023</v>
      </c>
      <c r="AI87">
        <v>1.5151100000000001E-2</v>
      </c>
      <c r="AJ87">
        <v>0</v>
      </c>
      <c r="AK87">
        <v>3.6289999999999998E-4</v>
      </c>
      <c r="AL87">
        <v>5.5639999999999997E-4</v>
      </c>
      <c r="AM87">
        <v>2.5563000000000001E-3</v>
      </c>
      <c r="AN87">
        <v>1.6691E-3</v>
      </c>
      <c r="AO87">
        <v>1.1833948000000001</v>
      </c>
      <c r="AP87">
        <v>0.43497180000000002</v>
      </c>
      <c r="AQ87">
        <v>2.5097000000000001E-2</v>
      </c>
      <c r="AR87">
        <v>1.1356999999999999E-3</v>
      </c>
      <c r="AT87" s="5">
        <v>85</v>
      </c>
      <c r="AU87" s="3">
        <v>1.45E-4</v>
      </c>
      <c r="AV87" s="3">
        <v>5.8500000000000002E-4</v>
      </c>
      <c r="AW87" s="3">
        <v>5.9600000000000005E-5</v>
      </c>
      <c r="AX87" s="3">
        <v>9.2199999999999991E-5</v>
      </c>
    </row>
    <row r="88" spans="19:50" x14ac:dyDescent="0.35">
      <c r="S88" s="3">
        <v>23</v>
      </c>
      <c r="T88">
        <f t="shared" si="16"/>
        <v>1.3750000000000001E-4</v>
      </c>
      <c r="U88">
        <f t="shared" si="17"/>
        <v>5.5400000000000002E-4</v>
      </c>
      <c r="V88">
        <f t="shared" si="18"/>
        <v>5.6400000000000002E-5</v>
      </c>
      <c r="W88">
        <f t="shared" si="19"/>
        <v>8.740000000000001E-5</v>
      </c>
      <c r="X88" s="7">
        <f t="shared" si="22"/>
        <v>5.5400000000000002E-4</v>
      </c>
      <c r="Y88">
        <f t="shared" si="20"/>
        <v>5.6400000000000002E-5</v>
      </c>
      <c r="Z88">
        <f t="shared" si="21"/>
        <v>8.740000000000001E-5</v>
      </c>
      <c r="AB88">
        <f t="shared" si="23"/>
        <v>21</v>
      </c>
      <c r="AC88">
        <v>87</v>
      </c>
      <c r="AD88">
        <v>1.1898E-3</v>
      </c>
      <c r="AE88">
        <v>4.2446000000000003E-3</v>
      </c>
      <c r="AF88">
        <v>1.6399999999999999E-5</v>
      </c>
      <c r="AG88">
        <v>1.3868000000000001E-3</v>
      </c>
      <c r="AH88">
        <v>0.1875619</v>
      </c>
      <c r="AI88">
        <v>1.72444E-2</v>
      </c>
      <c r="AJ88">
        <v>0</v>
      </c>
      <c r="AK88">
        <v>3.6049999999999998E-4</v>
      </c>
      <c r="AL88">
        <v>5.5259999999999999E-4</v>
      </c>
      <c r="AM88">
        <v>2.5942000000000001E-3</v>
      </c>
      <c r="AN88">
        <v>1.7041999999999999E-3</v>
      </c>
      <c r="AO88">
        <v>1.1856618999999999</v>
      </c>
      <c r="AP88">
        <v>0.43617080000000003</v>
      </c>
      <c r="AQ88">
        <v>2.4264500000000001E-2</v>
      </c>
      <c r="AR88">
        <v>1.1161999999999999E-3</v>
      </c>
      <c r="AT88" s="5">
        <v>86</v>
      </c>
      <c r="AU88" s="3">
        <v>1.3750000000000001E-4</v>
      </c>
      <c r="AV88" s="3">
        <v>5.5400000000000002E-4</v>
      </c>
      <c r="AW88" s="3">
        <v>5.6400000000000002E-5</v>
      </c>
      <c r="AX88" s="3">
        <v>8.740000000000001E-5</v>
      </c>
    </row>
    <row r="89" spans="19:50" x14ac:dyDescent="0.35">
      <c r="S89" s="3">
        <v>23</v>
      </c>
      <c r="T89">
        <f t="shared" si="16"/>
        <v>1.3010000000000002E-4</v>
      </c>
      <c r="U89">
        <f t="shared" si="17"/>
        <v>5.2480000000000007E-4</v>
      </c>
      <c r="V89">
        <f t="shared" si="18"/>
        <v>5.3300000000000001E-5</v>
      </c>
      <c r="W89">
        <f t="shared" si="19"/>
        <v>8.2700000000000004E-5</v>
      </c>
      <c r="X89" s="7">
        <f t="shared" si="22"/>
        <v>5.2480000000000007E-4</v>
      </c>
      <c r="Y89">
        <f t="shared" si="20"/>
        <v>5.3300000000000001E-5</v>
      </c>
      <c r="Z89">
        <f t="shared" si="21"/>
        <v>8.2700000000000004E-5</v>
      </c>
      <c r="AB89">
        <f t="shared" si="23"/>
        <v>21</v>
      </c>
      <c r="AC89">
        <v>88</v>
      </c>
      <c r="AD89">
        <v>1.1734E-3</v>
      </c>
      <c r="AE89">
        <v>4.1973999999999996E-3</v>
      </c>
      <c r="AF89">
        <v>1.6200000000000001E-5</v>
      </c>
      <c r="AG89">
        <v>1.3668E-3</v>
      </c>
      <c r="AH89">
        <v>0.1860118</v>
      </c>
      <c r="AI89">
        <v>1.9301599999999999E-2</v>
      </c>
      <c r="AJ89">
        <v>0</v>
      </c>
      <c r="AK89">
        <v>3.5809999999999998E-4</v>
      </c>
      <c r="AL89">
        <v>5.488E-4</v>
      </c>
      <c r="AM89">
        <v>2.6319E-3</v>
      </c>
      <c r="AN89">
        <v>1.7388E-3</v>
      </c>
      <c r="AO89">
        <v>1.1878918000000001</v>
      </c>
      <c r="AP89">
        <v>0.43735360000000001</v>
      </c>
      <c r="AQ89">
        <v>2.34551E-2</v>
      </c>
      <c r="AR89">
        <v>1.0969E-3</v>
      </c>
      <c r="AT89" s="5">
        <v>87</v>
      </c>
      <c r="AU89" s="3">
        <v>1.3010000000000002E-4</v>
      </c>
      <c r="AV89" s="3">
        <v>5.2480000000000007E-4</v>
      </c>
      <c r="AW89" s="3">
        <v>5.3300000000000001E-5</v>
      </c>
      <c r="AX89" s="3">
        <v>8.2700000000000004E-5</v>
      </c>
    </row>
    <row r="90" spans="19:50" x14ac:dyDescent="0.35">
      <c r="S90" s="3">
        <v>23</v>
      </c>
      <c r="T90">
        <f t="shared" si="16"/>
        <v>1.2319999999999999E-4</v>
      </c>
      <c r="U90">
        <f t="shared" si="17"/>
        <v>4.9699999999999994E-4</v>
      </c>
      <c r="V90">
        <f t="shared" si="18"/>
        <v>5.0499999999999994E-5</v>
      </c>
      <c r="W90">
        <f t="shared" si="19"/>
        <v>7.8300000000000006E-5</v>
      </c>
      <c r="X90" s="7">
        <f t="shared" si="22"/>
        <v>4.9699999999999994E-4</v>
      </c>
      <c r="Y90">
        <f t="shared" si="20"/>
        <v>5.0499999999999994E-5</v>
      </c>
      <c r="Z90">
        <f t="shared" si="21"/>
        <v>7.8300000000000006E-5</v>
      </c>
      <c r="AB90">
        <f t="shared" si="23"/>
        <v>22</v>
      </c>
      <c r="AC90">
        <v>89</v>
      </c>
      <c r="AD90">
        <v>1.1573E-3</v>
      </c>
      <c r="AE90">
        <v>4.1505999999999999E-3</v>
      </c>
      <c r="AF90">
        <v>1.5999999999999999E-5</v>
      </c>
      <c r="AG90">
        <v>1.3470999999999999E-3</v>
      </c>
      <c r="AH90">
        <v>0.18445310000000001</v>
      </c>
      <c r="AI90">
        <v>2.13215E-2</v>
      </c>
      <c r="AJ90">
        <v>0</v>
      </c>
      <c r="AK90">
        <v>3.5560000000000002E-4</v>
      </c>
      <c r="AL90">
        <v>5.4489999999999996E-4</v>
      </c>
      <c r="AM90">
        <v>2.6692999999999999E-3</v>
      </c>
      <c r="AN90">
        <v>1.7730000000000001E-3</v>
      </c>
      <c r="AO90">
        <v>1.1900852</v>
      </c>
      <c r="AP90">
        <v>0.43852069999999999</v>
      </c>
      <c r="AQ90">
        <v>2.2668500000000001E-2</v>
      </c>
      <c r="AR90">
        <v>1.0777E-3</v>
      </c>
      <c r="AT90" s="5">
        <v>88</v>
      </c>
      <c r="AU90" s="3">
        <v>1.2319999999999999E-4</v>
      </c>
      <c r="AV90" s="3">
        <v>4.9699999999999994E-4</v>
      </c>
      <c r="AW90" s="3">
        <v>5.0499999999999994E-5</v>
      </c>
      <c r="AX90" s="3">
        <v>7.8300000000000006E-5</v>
      </c>
    </row>
    <row r="91" spans="19:50" x14ac:dyDescent="0.35">
      <c r="S91" s="3">
        <v>23</v>
      </c>
      <c r="T91">
        <f t="shared" si="16"/>
        <v>1.1680000000000001E-4</v>
      </c>
      <c r="U91">
        <f t="shared" si="17"/>
        <v>4.706E-4</v>
      </c>
      <c r="V91">
        <f t="shared" si="18"/>
        <v>4.7799999999999996E-5</v>
      </c>
      <c r="W91">
        <f t="shared" si="19"/>
        <v>7.4200000000000001E-5</v>
      </c>
      <c r="X91" s="7">
        <f t="shared" si="22"/>
        <v>4.706E-4</v>
      </c>
      <c r="Y91">
        <f t="shared" si="20"/>
        <v>4.7799999999999996E-5</v>
      </c>
      <c r="Z91">
        <f t="shared" si="21"/>
        <v>7.4200000000000001E-5</v>
      </c>
      <c r="AB91">
        <f t="shared" si="23"/>
        <v>22</v>
      </c>
      <c r="AC91">
        <v>90</v>
      </c>
      <c r="AD91">
        <v>1.1413E-3</v>
      </c>
      <c r="AE91">
        <v>4.1041999999999997E-3</v>
      </c>
      <c r="AF91">
        <v>1.5699999999999999E-5</v>
      </c>
      <c r="AG91">
        <v>1.3277E-3</v>
      </c>
      <c r="AH91">
        <v>0.18288679999999999</v>
      </c>
      <c r="AI91">
        <v>2.3303299999999999E-2</v>
      </c>
      <c r="AJ91">
        <v>0</v>
      </c>
      <c r="AK91">
        <v>3.5310000000000002E-4</v>
      </c>
      <c r="AL91">
        <v>5.4100000000000003E-4</v>
      </c>
      <c r="AM91">
        <v>2.7063E-3</v>
      </c>
      <c r="AN91">
        <v>1.8067000000000001E-3</v>
      </c>
      <c r="AO91">
        <v>1.1922425999999999</v>
      </c>
      <c r="AP91">
        <v>0.43967250000000002</v>
      </c>
      <c r="AQ91">
        <v>2.1904099999999999E-2</v>
      </c>
      <c r="AR91">
        <v>1.0587000000000001E-3</v>
      </c>
      <c r="AT91" s="5">
        <v>89</v>
      </c>
      <c r="AU91" s="3">
        <v>1.1680000000000001E-4</v>
      </c>
      <c r="AV91" s="3">
        <v>4.706E-4</v>
      </c>
      <c r="AW91" s="3">
        <v>4.7799999999999996E-5</v>
      </c>
      <c r="AX91" s="3">
        <v>7.4200000000000001E-5</v>
      </c>
    </row>
    <row r="92" spans="19:50" x14ac:dyDescent="0.35">
      <c r="S92" s="3">
        <v>23</v>
      </c>
      <c r="T92">
        <f t="shared" si="16"/>
        <v>1.105E-4</v>
      </c>
      <c r="U92">
        <f t="shared" si="17"/>
        <v>4.4559999999999999E-4</v>
      </c>
      <c r="V92">
        <f t="shared" si="18"/>
        <v>4.5399999999999999E-5</v>
      </c>
      <c r="W92">
        <f t="shared" si="19"/>
        <v>7.0199999999999999E-5</v>
      </c>
      <c r="X92" s="7">
        <f t="shared" si="22"/>
        <v>4.4559999999999999E-4</v>
      </c>
      <c r="Y92">
        <f t="shared" si="20"/>
        <v>4.5399999999999999E-5</v>
      </c>
      <c r="Z92">
        <f t="shared" si="21"/>
        <v>7.0199999999999999E-5</v>
      </c>
      <c r="AB92">
        <f t="shared" si="23"/>
        <v>22</v>
      </c>
      <c r="AC92">
        <v>91</v>
      </c>
      <c r="AD92">
        <v>1.1256E-3</v>
      </c>
      <c r="AE92">
        <v>4.0581000000000002E-3</v>
      </c>
      <c r="AF92">
        <v>1.5500000000000001E-5</v>
      </c>
      <c r="AG92">
        <v>1.3086E-3</v>
      </c>
      <c r="AH92">
        <v>0.1813139</v>
      </c>
      <c r="AI92">
        <v>2.52461E-2</v>
      </c>
      <c r="AJ92">
        <v>0</v>
      </c>
      <c r="AK92">
        <v>3.5050000000000001E-4</v>
      </c>
      <c r="AL92">
        <v>5.3700000000000004E-4</v>
      </c>
      <c r="AM92">
        <v>2.7430000000000002E-3</v>
      </c>
      <c r="AN92">
        <v>1.8400000000000001E-3</v>
      </c>
      <c r="AO92">
        <v>1.1943645000000001</v>
      </c>
      <c r="AP92">
        <v>0.44080950000000002</v>
      </c>
      <c r="AQ92">
        <v>2.11614E-2</v>
      </c>
      <c r="AR92">
        <v>1.0398E-3</v>
      </c>
      <c r="AT92" s="5">
        <v>90</v>
      </c>
      <c r="AU92" s="3">
        <v>1.105E-4</v>
      </c>
      <c r="AV92" s="3">
        <v>4.4559999999999999E-4</v>
      </c>
      <c r="AW92" s="3">
        <v>4.5399999999999999E-5</v>
      </c>
      <c r="AX92" s="3">
        <v>7.0199999999999999E-5</v>
      </c>
    </row>
    <row r="93" spans="19:50" x14ac:dyDescent="0.35">
      <c r="S93" s="3">
        <v>23</v>
      </c>
      <c r="T93">
        <f t="shared" si="16"/>
        <v>1.0459999999999999E-4</v>
      </c>
      <c r="U93">
        <f t="shared" si="17"/>
        <v>4.2210000000000001E-4</v>
      </c>
      <c r="V93">
        <f t="shared" si="18"/>
        <v>4.2899999999999999E-5</v>
      </c>
      <c r="W93">
        <f t="shared" si="19"/>
        <v>6.6500000000000004E-5</v>
      </c>
      <c r="X93" s="7">
        <f t="shared" si="22"/>
        <v>4.2210000000000001E-4</v>
      </c>
      <c r="Y93">
        <f t="shared" si="20"/>
        <v>4.2899999999999999E-5</v>
      </c>
      <c r="Z93">
        <f t="shared" si="21"/>
        <v>6.6500000000000004E-5</v>
      </c>
      <c r="AB93">
        <f t="shared" si="23"/>
        <v>22</v>
      </c>
      <c r="AC93">
        <v>92</v>
      </c>
      <c r="AD93">
        <v>1.1100999999999999E-3</v>
      </c>
      <c r="AE93">
        <v>4.0124000000000002E-3</v>
      </c>
      <c r="AF93">
        <v>1.5299999999999999E-5</v>
      </c>
      <c r="AG93">
        <v>1.2899000000000001E-3</v>
      </c>
      <c r="AH93">
        <v>0.17973520000000001</v>
      </c>
      <c r="AI93">
        <v>2.71489E-2</v>
      </c>
      <c r="AJ93">
        <v>0</v>
      </c>
      <c r="AK93">
        <v>3.48E-4</v>
      </c>
      <c r="AL93">
        <v>5.3300000000000005E-4</v>
      </c>
      <c r="AM93">
        <v>2.7791999999999999E-3</v>
      </c>
      <c r="AN93">
        <v>1.8726999999999999E-3</v>
      </c>
      <c r="AO93">
        <v>1.1964513999999999</v>
      </c>
      <c r="AP93">
        <v>0.44193199999999999</v>
      </c>
      <c r="AQ93">
        <v>2.0440099999999999E-2</v>
      </c>
      <c r="AR93">
        <v>1.0211E-3</v>
      </c>
      <c r="AT93" s="5">
        <v>91</v>
      </c>
      <c r="AU93" s="3">
        <v>1.0459999999999999E-4</v>
      </c>
      <c r="AV93" s="3">
        <v>4.2210000000000001E-4</v>
      </c>
      <c r="AW93" s="3">
        <v>4.2899999999999999E-5</v>
      </c>
      <c r="AX93" s="3">
        <v>6.6500000000000004E-5</v>
      </c>
    </row>
    <row r="94" spans="19:50" x14ac:dyDescent="0.35">
      <c r="S94" s="3">
        <v>23</v>
      </c>
      <c r="T94">
        <f t="shared" si="16"/>
        <v>9.9099999999999996E-5</v>
      </c>
      <c r="U94">
        <f t="shared" si="17"/>
        <v>3.9969999999999996E-4</v>
      </c>
      <c r="V94">
        <f t="shared" si="18"/>
        <v>4.07E-5</v>
      </c>
      <c r="W94">
        <f t="shared" si="19"/>
        <v>6.3E-5</v>
      </c>
      <c r="X94" s="7">
        <f t="shared" si="22"/>
        <v>3.9969999999999996E-4</v>
      </c>
      <c r="Y94">
        <f t="shared" si="20"/>
        <v>4.07E-5</v>
      </c>
      <c r="Z94">
        <f t="shared" si="21"/>
        <v>6.3E-5</v>
      </c>
      <c r="AB94">
        <f t="shared" si="23"/>
        <v>23</v>
      </c>
      <c r="AC94">
        <v>93</v>
      </c>
      <c r="AD94">
        <v>1.0947999999999999E-3</v>
      </c>
      <c r="AE94">
        <v>3.967E-3</v>
      </c>
      <c r="AF94">
        <v>1.5099999999999999E-5</v>
      </c>
      <c r="AG94">
        <v>1.2714E-3</v>
      </c>
      <c r="AH94">
        <v>0.1781517</v>
      </c>
      <c r="AI94">
        <v>2.9011200000000001E-2</v>
      </c>
      <c r="AJ94">
        <v>0</v>
      </c>
      <c r="AK94">
        <v>3.4539999999999999E-4</v>
      </c>
      <c r="AL94">
        <v>5.2899999999999996E-4</v>
      </c>
      <c r="AM94">
        <v>2.8149999999999998E-3</v>
      </c>
      <c r="AN94">
        <v>1.905E-3</v>
      </c>
      <c r="AO94">
        <v>1.1985037000000001</v>
      </c>
      <c r="AP94">
        <v>0.4430404</v>
      </c>
      <c r="AQ94">
        <v>1.97396E-2</v>
      </c>
      <c r="AR94">
        <v>1.0026E-3</v>
      </c>
      <c r="AT94" s="5">
        <v>92</v>
      </c>
      <c r="AU94" s="3">
        <v>9.9099999999999996E-5</v>
      </c>
      <c r="AV94" s="3">
        <v>3.9969999999999996E-4</v>
      </c>
      <c r="AW94" s="3">
        <v>4.07E-5</v>
      </c>
      <c r="AX94" s="3">
        <v>6.3E-5</v>
      </c>
    </row>
    <row r="95" spans="19:50" x14ac:dyDescent="0.35">
      <c r="S95" s="3">
        <v>23</v>
      </c>
      <c r="T95">
        <f t="shared" si="16"/>
        <v>9.3800000000000003E-5</v>
      </c>
      <c r="U95">
        <f t="shared" si="17"/>
        <v>3.7859999999999999E-4</v>
      </c>
      <c r="V95">
        <f t="shared" si="18"/>
        <v>3.8500000000000001E-5</v>
      </c>
      <c r="W95">
        <f t="shared" si="19"/>
        <v>5.9600000000000005E-5</v>
      </c>
      <c r="X95" s="7">
        <f t="shared" si="22"/>
        <v>3.7859999999999999E-4</v>
      </c>
      <c r="Y95">
        <f t="shared" si="20"/>
        <v>3.8500000000000001E-5</v>
      </c>
      <c r="Z95">
        <f t="shared" si="21"/>
        <v>5.9600000000000005E-5</v>
      </c>
      <c r="AB95">
        <f t="shared" si="23"/>
        <v>23</v>
      </c>
      <c r="AC95">
        <v>94</v>
      </c>
      <c r="AD95">
        <v>1.0797000000000001E-3</v>
      </c>
      <c r="AE95">
        <v>3.9220000000000001E-3</v>
      </c>
      <c r="AF95">
        <v>1.49E-5</v>
      </c>
      <c r="AG95">
        <v>1.2532999999999999E-3</v>
      </c>
      <c r="AH95">
        <v>0.1765641</v>
      </c>
      <c r="AI95">
        <v>3.08323E-2</v>
      </c>
      <c r="AJ95">
        <v>0</v>
      </c>
      <c r="AK95">
        <v>3.4279999999999998E-4</v>
      </c>
      <c r="AL95">
        <v>5.2490000000000002E-4</v>
      </c>
      <c r="AM95">
        <v>2.8503000000000001E-3</v>
      </c>
      <c r="AN95">
        <v>1.9367E-3</v>
      </c>
      <c r="AO95">
        <v>1.2005216999999999</v>
      </c>
      <c r="AP95">
        <v>0.444135</v>
      </c>
      <c r="AQ95">
        <v>1.9059400000000001E-2</v>
      </c>
      <c r="AR95">
        <v>9.8419999999999996E-4</v>
      </c>
      <c r="AT95" s="5">
        <v>93</v>
      </c>
      <c r="AU95" s="3">
        <v>9.3800000000000003E-5</v>
      </c>
      <c r="AV95" s="3">
        <v>3.7859999999999999E-4</v>
      </c>
      <c r="AW95" s="3">
        <v>3.8500000000000001E-5</v>
      </c>
      <c r="AX95" s="3">
        <v>5.9600000000000005E-5</v>
      </c>
    </row>
    <row r="96" spans="19:50" x14ac:dyDescent="0.35">
      <c r="S96" s="3">
        <v>23</v>
      </c>
      <c r="T96">
        <f t="shared" si="16"/>
        <v>8.8999999999999995E-5</v>
      </c>
      <c r="U96">
        <f t="shared" si="17"/>
        <v>3.5850000000000004E-4</v>
      </c>
      <c r="V96">
        <f t="shared" si="18"/>
        <v>3.65E-5</v>
      </c>
      <c r="W96">
        <f t="shared" si="19"/>
        <v>5.6400000000000002E-5</v>
      </c>
      <c r="X96" s="7">
        <f t="shared" si="22"/>
        <v>3.5850000000000004E-4</v>
      </c>
      <c r="Y96">
        <f t="shared" si="20"/>
        <v>3.65E-5</v>
      </c>
      <c r="Z96">
        <f t="shared" si="21"/>
        <v>5.6400000000000002E-5</v>
      </c>
      <c r="AB96">
        <f t="shared" si="23"/>
        <v>23</v>
      </c>
      <c r="AC96">
        <v>95</v>
      </c>
      <c r="AD96">
        <v>1.0648000000000001E-3</v>
      </c>
      <c r="AE96">
        <v>3.8774E-3</v>
      </c>
      <c r="AF96">
        <v>1.47E-5</v>
      </c>
      <c r="AG96">
        <v>1.2354E-3</v>
      </c>
      <c r="AH96">
        <v>0.1749734</v>
      </c>
      <c r="AI96">
        <v>3.2611500000000002E-2</v>
      </c>
      <c r="AJ96">
        <v>0</v>
      </c>
      <c r="AK96">
        <v>3.4019999999999998E-4</v>
      </c>
      <c r="AL96">
        <v>5.2090000000000003E-4</v>
      </c>
      <c r="AM96">
        <v>2.8850999999999998E-3</v>
      </c>
      <c r="AN96">
        <v>1.9678999999999999E-3</v>
      </c>
      <c r="AO96">
        <v>1.2025059</v>
      </c>
      <c r="AP96">
        <v>0.445216</v>
      </c>
      <c r="AQ96">
        <v>1.8399200000000001E-2</v>
      </c>
      <c r="AR96">
        <v>9.6599999999999995E-4</v>
      </c>
      <c r="AT96" s="5">
        <v>94</v>
      </c>
      <c r="AU96" s="3">
        <v>8.8999999999999995E-5</v>
      </c>
      <c r="AV96" s="3">
        <v>3.5850000000000004E-4</v>
      </c>
      <c r="AW96" s="3">
        <v>3.65E-5</v>
      </c>
      <c r="AX96" s="3">
        <v>5.6400000000000002E-5</v>
      </c>
    </row>
    <row r="97" spans="19:50" x14ac:dyDescent="0.35">
      <c r="S97" s="3">
        <v>23</v>
      </c>
      <c r="T97">
        <f t="shared" si="16"/>
        <v>8.42E-5</v>
      </c>
      <c r="U97">
        <f t="shared" si="17"/>
        <v>3.3940000000000001E-4</v>
      </c>
      <c r="V97">
        <f t="shared" si="18"/>
        <v>3.4600000000000001E-5</v>
      </c>
      <c r="W97">
        <f t="shared" si="19"/>
        <v>5.3599999999999995E-5</v>
      </c>
      <c r="X97" s="7">
        <f t="shared" si="22"/>
        <v>3.3940000000000001E-4</v>
      </c>
      <c r="Y97">
        <f t="shared" si="20"/>
        <v>3.4600000000000001E-5</v>
      </c>
      <c r="Z97">
        <f t="shared" si="21"/>
        <v>5.3599999999999995E-5</v>
      </c>
      <c r="AB97">
        <f t="shared" si="23"/>
        <v>23</v>
      </c>
      <c r="AC97">
        <v>96</v>
      </c>
      <c r="AD97">
        <v>1.0502E-3</v>
      </c>
      <c r="AE97">
        <v>3.8330999999999999E-3</v>
      </c>
      <c r="AF97">
        <v>1.45E-5</v>
      </c>
      <c r="AG97">
        <v>1.2178E-3</v>
      </c>
      <c r="AH97">
        <v>0.17338010000000001</v>
      </c>
      <c r="AI97">
        <v>3.4348400000000001E-2</v>
      </c>
      <c r="AJ97">
        <v>0</v>
      </c>
      <c r="AK97">
        <v>3.3750000000000002E-4</v>
      </c>
      <c r="AL97">
        <v>5.1679999999999999E-4</v>
      </c>
      <c r="AM97">
        <v>2.9193999999999999E-3</v>
      </c>
      <c r="AN97">
        <v>1.9984999999999998E-3</v>
      </c>
      <c r="AO97">
        <v>1.2044564</v>
      </c>
      <c r="AP97">
        <v>0.44628370000000001</v>
      </c>
      <c r="AQ97">
        <v>1.7758400000000001E-2</v>
      </c>
      <c r="AR97">
        <v>9.4799999999999995E-4</v>
      </c>
      <c r="AT97" s="5">
        <v>95</v>
      </c>
      <c r="AU97" s="3">
        <v>8.42E-5</v>
      </c>
      <c r="AV97" s="3">
        <v>3.3940000000000001E-4</v>
      </c>
      <c r="AW97" s="3">
        <v>3.4600000000000001E-5</v>
      </c>
      <c r="AX97" s="3">
        <v>5.3599999999999995E-5</v>
      </c>
    </row>
    <row r="98" spans="19:50" x14ac:dyDescent="0.35">
      <c r="S98" s="3">
        <v>23</v>
      </c>
      <c r="T98">
        <f t="shared" si="16"/>
        <v>7.9699999999999999E-5</v>
      </c>
      <c r="U98">
        <f t="shared" si="17"/>
        <v>3.2140000000000001E-4</v>
      </c>
      <c r="V98">
        <f t="shared" si="18"/>
        <v>3.26E-5</v>
      </c>
      <c r="W98">
        <f t="shared" si="19"/>
        <v>5.0699999999999999E-5</v>
      </c>
      <c r="X98" s="7">
        <f t="shared" si="22"/>
        <v>3.2140000000000001E-4</v>
      </c>
      <c r="Y98">
        <f t="shared" si="20"/>
        <v>3.26E-5</v>
      </c>
      <c r="Z98">
        <f t="shared" si="21"/>
        <v>5.0699999999999999E-5</v>
      </c>
      <c r="AB98">
        <f t="shared" si="23"/>
        <v>24</v>
      </c>
      <c r="AC98">
        <v>97</v>
      </c>
      <c r="AD98">
        <v>1.0357000000000001E-3</v>
      </c>
      <c r="AE98">
        <v>3.7891999999999999E-3</v>
      </c>
      <c r="AF98">
        <v>1.43E-5</v>
      </c>
      <c r="AG98">
        <v>1.2006E-3</v>
      </c>
      <c r="AH98">
        <v>0.17178499999999999</v>
      </c>
      <c r="AI98">
        <v>3.6042400000000002E-2</v>
      </c>
      <c r="AJ98">
        <v>0</v>
      </c>
      <c r="AK98">
        <v>3.3480000000000001E-4</v>
      </c>
      <c r="AL98">
        <v>5.1259999999999999E-4</v>
      </c>
      <c r="AM98">
        <v>2.9531000000000002E-3</v>
      </c>
      <c r="AN98">
        <v>2.0286000000000002E-3</v>
      </c>
      <c r="AO98">
        <v>1.2063736</v>
      </c>
      <c r="AP98">
        <v>0.44733840000000002</v>
      </c>
      <c r="AQ98">
        <v>1.7136599999999998E-2</v>
      </c>
      <c r="AR98">
        <v>9.3019999999999995E-4</v>
      </c>
      <c r="AT98" s="5">
        <v>96</v>
      </c>
      <c r="AU98" s="3">
        <v>7.9699999999999999E-5</v>
      </c>
      <c r="AV98" s="3">
        <v>3.2140000000000001E-4</v>
      </c>
      <c r="AW98" s="3">
        <v>3.26E-5</v>
      </c>
      <c r="AX98" s="3">
        <v>5.0699999999999999E-5</v>
      </c>
    </row>
    <row r="99" spans="19:50" x14ac:dyDescent="0.35">
      <c r="S99" s="3">
        <v>23</v>
      </c>
      <c r="T99">
        <f t="shared" si="16"/>
        <v>7.5500000000000006E-5</v>
      </c>
      <c r="U99">
        <f t="shared" si="17"/>
        <v>3.0449999999999997E-4</v>
      </c>
      <c r="V99">
        <f t="shared" si="18"/>
        <v>3.1000000000000001E-5</v>
      </c>
      <c r="W99">
        <f t="shared" si="19"/>
        <v>4.8000000000000001E-5</v>
      </c>
      <c r="X99" s="7">
        <f t="shared" si="22"/>
        <v>3.0449999999999997E-4</v>
      </c>
      <c r="Y99">
        <f t="shared" si="20"/>
        <v>3.1000000000000001E-5</v>
      </c>
      <c r="Z99">
        <f t="shared" si="21"/>
        <v>4.8000000000000001E-5</v>
      </c>
      <c r="AB99">
        <f t="shared" si="23"/>
        <v>24</v>
      </c>
      <c r="AC99">
        <v>98</v>
      </c>
      <c r="AD99">
        <v>1.0214E-3</v>
      </c>
      <c r="AE99">
        <v>3.7456999999999998E-3</v>
      </c>
      <c r="AF99">
        <v>1.4100000000000001E-5</v>
      </c>
      <c r="AG99">
        <v>1.1835000000000001E-3</v>
      </c>
      <c r="AH99">
        <v>0.1701889</v>
      </c>
      <c r="AI99">
        <v>3.7693299999999999E-2</v>
      </c>
      <c r="AJ99">
        <v>0</v>
      </c>
      <c r="AK99">
        <v>3.322E-4</v>
      </c>
      <c r="AL99">
        <v>5.0849999999999995E-4</v>
      </c>
      <c r="AM99">
        <v>2.9861000000000002E-3</v>
      </c>
      <c r="AN99">
        <v>2.0581000000000002E-3</v>
      </c>
      <c r="AO99">
        <v>1.2082577999999999</v>
      </c>
      <c r="AP99">
        <v>0.44838020000000001</v>
      </c>
      <c r="AQ99">
        <v>1.65334E-2</v>
      </c>
      <c r="AR99">
        <v>9.1250000000000001E-4</v>
      </c>
      <c r="AT99" s="5">
        <v>97</v>
      </c>
      <c r="AU99" s="3">
        <v>7.5500000000000006E-5</v>
      </c>
      <c r="AV99" s="3">
        <v>3.0449999999999997E-4</v>
      </c>
      <c r="AW99" s="3">
        <v>3.1000000000000001E-5</v>
      </c>
      <c r="AX99" s="3">
        <v>4.8000000000000001E-5</v>
      </c>
    </row>
    <row r="100" spans="19:50" x14ac:dyDescent="0.35">
      <c r="S100" s="3">
        <v>23</v>
      </c>
      <c r="T100">
        <f t="shared" si="16"/>
        <v>7.1500000000000003E-5</v>
      </c>
      <c r="U100">
        <f t="shared" si="17"/>
        <v>2.8840000000000002E-4</v>
      </c>
      <c r="V100">
        <f t="shared" si="18"/>
        <v>2.94E-5</v>
      </c>
      <c r="W100">
        <f t="shared" si="19"/>
        <v>4.5399999999999999E-5</v>
      </c>
      <c r="X100" s="7">
        <f t="shared" si="22"/>
        <v>2.8840000000000002E-4</v>
      </c>
      <c r="Y100">
        <f t="shared" si="20"/>
        <v>2.94E-5</v>
      </c>
      <c r="Z100">
        <f t="shared" si="21"/>
        <v>4.5399999999999999E-5</v>
      </c>
      <c r="AB100">
        <f t="shared" si="23"/>
        <v>24</v>
      </c>
      <c r="AC100">
        <v>99</v>
      </c>
      <c r="AD100">
        <v>1.0074000000000001E-3</v>
      </c>
      <c r="AE100">
        <v>3.7025000000000001E-3</v>
      </c>
      <c r="AF100">
        <v>1.3900000000000001E-5</v>
      </c>
      <c r="AG100">
        <v>1.1668E-3</v>
      </c>
      <c r="AH100">
        <v>0.1685922</v>
      </c>
      <c r="AI100">
        <v>3.9300599999999998E-2</v>
      </c>
      <c r="AJ100">
        <v>0</v>
      </c>
      <c r="AK100">
        <v>3.2949999999999999E-4</v>
      </c>
      <c r="AL100">
        <v>5.0429999999999995E-4</v>
      </c>
      <c r="AM100">
        <v>3.0186000000000002E-3</v>
      </c>
      <c r="AN100">
        <v>2.0871000000000002E-3</v>
      </c>
      <c r="AO100">
        <v>1.2101090999999999</v>
      </c>
      <c r="AP100">
        <v>0.44940920000000001</v>
      </c>
      <c r="AQ100">
        <v>1.5948299999999999E-2</v>
      </c>
      <c r="AR100">
        <v>8.9499999999999996E-4</v>
      </c>
      <c r="AT100" s="5">
        <v>98</v>
      </c>
      <c r="AU100" s="3">
        <v>7.1500000000000003E-5</v>
      </c>
      <c r="AV100" s="3">
        <v>2.8840000000000002E-4</v>
      </c>
      <c r="AW100" s="3">
        <v>2.94E-5</v>
      </c>
      <c r="AX100" s="3">
        <v>4.5399999999999999E-5</v>
      </c>
    </row>
    <row r="101" spans="19:50" x14ac:dyDescent="0.35">
      <c r="S101" s="3">
        <v>23</v>
      </c>
      <c r="T101">
        <f t="shared" si="16"/>
        <v>6.7699999999999992E-5</v>
      </c>
      <c r="U101">
        <f t="shared" si="17"/>
        <v>2.7309999999999997E-4</v>
      </c>
      <c r="V101">
        <f t="shared" si="18"/>
        <v>2.7800000000000001E-5</v>
      </c>
      <c r="W101">
        <f t="shared" si="19"/>
        <v>4.3000000000000002E-5</v>
      </c>
      <c r="X101" s="7">
        <f t="shared" si="22"/>
        <v>2.7309999999999997E-4</v>
      </c>
      <c r="Y101">
        <f t="shared" si="20"/>
        <v>2.7800000000000001E-5</v>
      </c>
      <c r="Z101">
        <f t="shared" si="21"/>
        <v>4.3000000000000002E-5</v>
      </c>
      <c r="AB101">
        <f t="shared" si="23"/>
        <v>24</v>
      </c>
      <c r="AC101">
        <v>100</v>
      </c>
      <c r="AD101">
        <v>9.9350000000000003E-4</v>
      </c>
      <c r="AE101">
        <v>3.6597000000000001E-3</v>
      </c>
      <c r="AF101">
        <v>1.3699999999999999E-5</v>
      </c>
      <c r="AG101">
        <v>1.1502999999999999E-3</v>
      </c>
      <c r="AH101">
        <v>0.1669958</v>
      </c>
      <c r="AI101">
        <v>4.0863999999999998E-2</v>
      </c>
      <c r="AJ101">
        <v>0</v>
      </c>
      <c r="AK101">
        <v>3.2679999999999997E-4</v>
      </c>
      <c r="AL101">
        <v>5.0020000000000002E-4</v>
      </c>
      <c r="AM101">
        <v>3.0504E-3</v>
      </c>
      <c r="AN101">
        <v>2.1155000000000002E-3</v>
      </c>
      <c r="AO101">
        <v>1.2119279000000001</v>
      </c>
      <c r="AP101">
        <v>0.45042569999999998</v>
      </c>
      <c r="AQ101">
        <v>1.5380899999999999E-2</v>
      </c>
      <c r="AR101">
        <v>8.7770000000000003E-4</v>
      </c>
      <c r="AT101" s="5">
        <v>99</v>
      </c>
      <c r="AU101" s="3">
        <v>6.7699999999999992E-5</v>
      </c>
      <c r="AV101" s="3">
        <v>2.7309999999999997E-4</v>
      </c>
      <c r="AW101" s="3">
        <v>2.7800000000000001E-5</v>
      </c>
      <c r="AX101" s="3">
        <v>4.3000000000000002E-5</v>
      </c>
    </row>
    <row r="102" spans="19:50" x14ac:dyDescent="0.35">
      <c r="S102" s="3">
        <v>23</v>
      </c>
      <c r="T102">
        <f t="shared" si="16"/>
        <v>6.41E-5</v>
      </c>
      <c r="U102">
        <f t="shared" si="17"/>
        <v>2.586E-4</v>
      </c>
      <c r="V102">
        <f t="shared" si="18"/>
        <v>2.62E-5</v>
      </c>
      <c r="W102">
        <f t="shared" si="19"/>
        <v>4.0800000000000002E-5</v>
      </c>
      <c r="X102" s="7">
        <f t="shared" si="22"/>
        <v>2.586E-4</v>
      </c>
      <c r="Y102">
        <f t="shared" si="20"/>
        <v>2.62E-5</v>
      </c>
      <c r="Z102">
        <f t="shared" si="21"/>
        <v>4.0800000000000002E-5</v>
      </c>
      <c r="AB102">
        <f t="shared" si="23"/>
        <v>25</v>
      </c>
      <c r="AC102">
        <v>101</v>
      </c>
      <c r="AD102">
        <v>9.7980000000000007E-4</v>
      </c>
      <c r="AE102">
        <v>3.6172999999999999E-3</v>
      </c>
      <c r="AF102">
        <v>1.3499999999999999E-5</v>
      </c>
      <c r="AG102">
        <v>1.134E-3</v>
      </c>
      <c r="AH102">
        <v>0.16540009999999999</v>
      </c>
      <c r="AI102">
        <v>4.2383400000000002E-2</v>
      </c>
      <c r="AJ102">
        <v>0</v>
      </c>
      <c r="AK102">
        <v>3.2400000000000001E-4</v>
      </c>
      <c r="AL102">
        <v>4.9600000000000002E-4</v>
      </c>
      <c r="AM102">
        <v>3.0815999999999999E-3</v>
      </c>
      <c r="AN102">
        <v>2.1432000000000001E-3</v>
      </c>
      <c r="AO102">
        <v>1.2137142000000001</v>
      </c>
      <c r="AP102">
        <v>0.45142969999999999</v>
      </c>
      <c r="AQ102">
        <v>1.48308E-2</v>
      </c>
      <c r="AR102">
        <v>8.6059999999999999E-4</v>
      </c>
      <c r="AT102" s="5">
        <v>100</v>
      </c>
      <c r="AU102" s="3">
        <v>6.41E-5</v>
      </c>
      <c r="AV102" s="3">
        <v>2.586E-4</v>
      </c>
      <c r="AW102" s="3">
        <v>2.62E-5</v>
      </c>
      <c r="AX102" s="3">
        <v>4.0800000000000002E-5</v>
      </c>
    </row>
    <row r="103" spans="19:50" x14ac:dyDescent="0.35">
      <c r="S103" s="3">
        <v>23</v>
      </c>
      <c r="T103">
        <f t="shared" si="16"/>
        <v>6.0800000000000001E-5</v>
      </c>
      <c r="U103">
        <f t="shared" si="17"/>
        <v>2.4489999999999999E-4</v>
      </c>
      <c r="V103">
        <f t="shared" si="18"/>
        <v>2.4999999999999998E-5</v>
      </c>
      <c r="W103">
        <f t="shared" si="19"/>
        <v>3.8600000000000003E-5</v>
      </c>
      <c r="X103" s="7">
        <f t="shared" si="22"/>
        <v>2.4489999999999999E-4</v>
      </c>
      <c r="Y103">
        <f t="shared" si="20"/>
        <v>2.4999999999999998E-5</v>
      </c>
      <c r="Z103">
        <f t="shared" si="21"/>
        <v>3.8600000000000003E-5</v>
      </c>
      <c r="AB103">
        <f t="shared" si="23"/>
        <v>25</v>
      </c>
      <c r="AC103">
        <v>102</v>
      </c>
      <c r="AD103">
        <v>9.6630000000000001E-4</v>
      </c>
      <c r="AE103">
        <v>3.5752000000000002E-3</v>
      </c>
      <c r="AF103">
        <v>1.33E-5</v>
      </c>
      <c r="AG103">
        <v>1.1180000000000001E-3</v>
      </c>
      <c r="AH103">
        <v>0.1638056</v>
      </c>
      <c r="AI103">
        <v>4.3858599999999998E-2</v>
      </c>
      <c r="AJ103">
        <v>0</v>
      </c>
      <c r="AK103">
        <v>3.213E-4</v>
      </c>
      <c r="AL103">
        <v>4.9180000000000003E-4</v>
      </c>
      <c r="AM103">
        <v>3.1120000000000002E-3</v>
      </c>
      <c r="AN103">
        <v>2.1703999999999998E-3</v>
      </c>
      <c r="AO103">
        <v>1.2154685000000001</v>
      </c>
      <c r="AP103">
        <v>0.45242130000000003</v>
      </c>
      <c r="AQ103">
        <v>1.4297499999999999E-2</v>
      </c>
      <c r="AR103">
        <v>8.4360000000000001E-4</v>
      </c>
      <c r="AT103" s="5">
        <v>101</v>
      </c>
      <c r="AU103" s="3">
        <v>6.0800000000000001E-5</v>
      </c>
      <c r="AV103" s="3">
        <v>2.4489999999999999E-4</v>
      </c>
      <c r="AW103" s="3">
        <v>2.4999999999999998E-5</v>
      </c>
      <c r="AX103" s="3">
        <v>3.8600000000000003E-5</v>
      </c>
    </row>
    <row r="104" spans="19:50" x14ac:dyDescent="0.35">
      <c r="S104" s="3">
        <v>23</v>
      </c>
      <c r="T104">
        <f t="shared" si="16"/>
        <v>5.7600000000000004E-5</v>
      </c>
      <c r="U104">
        <f t="shared" si="17"/>
        <v>2.32E-4</v>
      </c>
      <c r="V104">
        <f t="shared" si="18"/>
        <v>2.3600000000000004E-5</v>
      </c>
      <c r="W104">
        <f t="shared" si="19"/>
        <v>3.6600000000000002E-5</v>
      </c>
      <c r="X104" s="7">
        <f t="shared" si="22"/>
        <v>2.32E-4</v>
      </c>
      <c r="Y104">
        <f t="shared" si="20"/>
        <v>2.3600000000000004E-5</v>
      </c>
      <c r="Z104">
        <f t="shared" si="21"/>
        <v>3.6600000000000002E-5</v>
      </c>
      <c r="AB104">
        <f t="shared" si="23"/>
        <v>25</v>
      </c>
      <c r="AC104">
        <v>103</v>
      </c>
      <c r="AD104">
        <v>9.5310000000000002E-4</v>
      </c>
      <c r="AE104">
        <v>3.5335000000000002E-3</v>
      </c>
      <c r="AF104">
        <v>1.31E-5</v>
      </c>
      <c r="AG104">
        <v>1.1023000000000001E-3</v>
      </c>
      <c r="AH104">
        <v>0.1622131</v>
      </c>
      <c r="AI104">
        <v>4.5289299999999998E-2</v>
      </c>
      <c r="AJ104">
        <v>0</v>
      </c>
      <c r="AK104">
        <v>3.1859999999999999E-4</v>
      </c>
      <c r="AL104">
        <v>4.8759999999999998E-4</v>
      </c>
      <c r="AM104">
        <v>3.1416999999999999E-3</v>
      </c>
      <c r="AN104">
        <v>2.1968999999999999E-3</v>
      </c>
      <c r="AO104">
        <v>1.2171907</v>
      </c>
      <c r="AP104">
        <v>0.45340069999999999</v>
      </c>
      <c r="AQ104">
        <v>1.37806E-2</v>
      </c>
      <c r="AR104">
        <v>8.2680000000000004E-4</v>
      </c>
      <c r="AT104" s="5">
        <v>102</v>
      </c>
      <c r="AU104" s="3">
        <v>5.7600000000000004E-5</v>
      </c>
      <c r="AV104" s="3">
        <v>2.32E-4</v>
      </c>
      <c r="AW104" s="3">
        <v>2.3600000000000004E-5</v>
      </c>
      <c r="AX104" s="3">
        <v>3.6600000000000002E-5</v>
      </c>
    </row>
    <row r="105" spans="19:50" x14ac:dyDescent="0.35">
      <c r="S105" s="3">
        <v>23</v>
      </c>
      <c r="T105">
        <f t="shared" si="16"/>
        <v>5.4399999999999994E-5</v>
      </c>
      <c r="U105">
        <f t="shared" si="17"/>
        <v>2.196E-4</v>
      </c>
      <c r="V105">
        <f t="shared" si="18"/>
        <v>2.23E-5</v>
      </c>
      <c r="W105">
        <f t="shared" si="19"/>
        <v>3.4600000000000001E-5</v>
      </c>
      <c r="X105" s="7">
        <f t="shared" si="22"/>
        <v>2.196E-4</v>
      </c>
      <c r="Y105">
        <f t="shared" si="20"/>
        <v>2.23E-5</v>
      </c>
      <c r="Z105">
        <f t="shared" si="21"/>
        <v>3.4600000000000001E-5</v>
      </c>
      <c r="AB105">
        <f t="shared" si="23"/>
        <v>25</v>
      </c>
      <c r="AC105">
        <v>104</v>
      </c>
      <c r="AD105">
        <v>9.3990000000000002E-4</v>
      </c>
      <c r="AE105">
        <v>3.4922E-3</v>
      </c>
      <c r="AF105">
        <v>1.29E-5</v>
      </c>
      <c r="AG105">
        <v>1.0868E-3</v>
      </c>
      <c r="AH105">
        <v>0.16062280000000001</v>
      </c>
      <c r="AI105">
        <v>4.6675599999999998E-2</v>
      </c>
      <c r="AJ105">
        <v>0</v>
      </c>
      <c r="AK105">
        <v>3.1579999999999998E-4</v>
      </c>
      <c r="AL105">
        <v>4.8329999999999998E-4</v>
      </c>
      <c r="AM105">
        <v>3.1706999999999998E-3</v>
      </c>
      <c r="AN105">
        <v>2.2228999999999999E-3</v>
      </c>
      <c r="AO105">
        <v>1.2188813000000001</v>
      </c>
      <c r="AP105">
        <v>0.45436789999999999</v>
      </c>
      <c r="AQ105">
        <v>1.32798E-2</v>
      </c>
      <c r="AR105">
        <v>8.1030000000000002E-4</v>
      </c>
      <c r="AT105" s="5">
        <v>103</v>
      </c>
      <c r="AU105" s="3">
        <v>5.4399999999999994E-5</v>
      </c>
      <c r="AV105" s="3">
        <v>2.196E-4</v>
      </c>
      <c r="AW105" s="3">
        <v>2.23E-5</v>
      </c>
      <c r="AX105" s="3">
        <v>3.4600000000000001E-5</v>
      </c>
    </row>
    <row r="106" spans="19:50" x14ac:dyDescent="0.35">
      <c r="S106" s="3">
        <v>23</v>
      </c>
      <c r="T106">
        <f t="shared" si="16"/>
        <v>5.1600000000000001E-5</v>
      </c>
      <c r="U106">
        <f t="shared" si="17"/>
        <v>2.0799999999999999E-4</v>
      </c>
      <c r="V106">
        <f t="shared" si="18"/>
        <v>2.12E-5</v>
      </c>
      <c r="W106">
        <f t="shared" si="19"/>
        <v>3.2799999999999998E-5</v>
      </c>
      <c r="X106" s="7">
        <f t="shared" si="22"/>
        <v>2.0799999999999999E-4</v>
      </c>
      <c r="Y106">
        <f t="shared" si="20"/>
        <v>2.12E-5</v>
      </c>
      <c r="Z106">
        <f t="shared" si="21"/>
        <v>3.2799999999999998E-5</v>
      </c>
      <c r="AB106">
        <f t="shared" si="23"/>
        <v>26</v>
      </c>
      <c r="AC106">
        <v>105</v>
      </c>
      <c r="AD106">
        <v>9.2699999999999998E-4</v>
      </c>
      <c r="AE106">
        <v>3.4512000000000002E-3</v>
      </c>
      <c r="AF106">
        <v>1.2799999999999999E-5</v>
      </c>
      <c r="AG106">
        <v>1.0715E-3</v>
      </c>
      <c r="AH106">
        <v>0.1590355</v>
      </c>
      <c r="AI106">
        <v>4.8017299999999999E-2</v>
      </c>
      <c r="AJ106">
        <v>0</v>
      </c>
      <c r="AK106">
        <v>3.1300000000000002E-4</v>
      </c>
      <c r="AL106">
        <v>4.7909999999999999E-4</v>
      </c>
      <c r="AM106">
        <v>3.1989000000000002E-3</v>
      </c>
      <c r="AN106">
        <v>2.2480999999999998E-3</v>
      </c>
      <c r="AO106">
        <v>1.2205402000000001</v>
      </c>
      <c r="AP106">
        <v>0.45532299999999998</v>
      </c>
      <c r="AQ106">
        <v>1.27945E-2</v>
      </c>
      <c r="AR106">
        <v>7.9390000000000005E-4</v>
      </c>
      <c r="AT106" s="5">
        <v>104</v>
      </c>
      <c r="AU106" s="3">
        <v>5.1600000000000001E-5</v>
      </c>
      <c r="AV106" s="3">
        <v>2.0799999999999999E-4</v>
      </c>
      <c r="AW106" s="3">
        <v>2.12E-5</v>
      </c>
      <c r="AX106" s="3">
        <v>3.2799999999999998E-5</v>
      </c>
    </row>
    <row r="107" spans="19:50" x14ac:dyDescent="0.35">
      <c r="S107" s="3">
        <v>23</v>
      </c>
      <c r="T107">
        <f t="shared" si="16"/>
        <v>4.8900000000000003E-5</v>
      </c>
      <c r="U107">
        <f t="shared" si="17"/>
        <v>1.9700000000000002E-4</v>
      </c>
      <c r="V107">
        <f t="shared" si="18"/>
        <v>2.0000000000000002E-5</v>
      </c>
      <c r="W107">
        <f t="shared" si="19"/>
        <v>3.1000000000000001E-5</v>
      </c>
      <c r="X107" s="7">
        <f t="shared" si="22"/>
        <v>1.9700000000000002E-4</v>
      </c>
      <c r="Y107">
        <f t="shared" si="20"/>
        <v>2.0000000000000002E-5</v>
      </c>
      <c r="Z107">
        <f t="shared" si="21"/>
        <v>3.1000000000000001E-5</v>
      </c>
      <c r="AB107">
        <f t="shared" si="23"/>
        <v>26</v>
      </c>
      <c r="AC107">
        <v>106</v>
      </c>
      <c r="AD107">
        <v>9.1430000000000005E-4</v>
      </c>
      <c r="AE107">
        <v>3.4106000000000002E-3</v>
      </c>
      <c r="AF107">
        <v>1.26E-5</v>
      </c>
      <c r="AG107">
        <v>1.0564999999999999E-3</v>
      </c>
      <c r="AH107">
        <v>0.15745139999999999</v>
      </c>
      <c r="AI107">
        <v>4.93146E-2</v>
      </c>
      <c r="AJ107">
        <v>0</v>
      </c>
      <c r="AK107">
        <v>3.1030000000000001E-4</v>
      </c>
      <c r="AL107">
        <v>4.749E-4</v>
      </c>
      <c r="AM107">
        <v>3.2263000000000001E-3</v>
      </c>
      <c r="AN107">
        <v>2.2728000000000002E-3</v>
      </c>
      <c r="AO107">
        <v>1.2221678</v>
      </c>
      <c r="AP107">
        <v>0.456266</v>
      </c>
      <c r="AQ107">
        <v>1.23245E-2</v>
      </c>
      <c r="AR107">
        <v>7.7760000000000004E-4</v>
      </c>
      <c r="AT107" s="5">
        <v>105</v>
      </c>
      <c r="AU107" s="3">
        <v>4.8900000000000003E-5</v>
      </c>
      <c r="AV107" s="3">
        <v>1.9700000000000002E-4</v>
      </c>
      <c r="AW107" s="3">
        <v>2.0000000000000002E-5</v>
      </c>
      <c r="AX107" s="3">
        <v>3.1000000000000001E-5</v>
      </c>
    </row>
    <row r="108" spans="19:50" x14ac:dyDescent="0.35">
      <c r="S108" s="3">
        <v>23</v>
      </c>
      <c r="T108">
        <f t="shared" si="16"/>
        <v>4.6199999999999998E-5</v>
      </c>
      <c r="U108">
        <f t="shared" si="17"/>
        <v>1.8660000000000001E-4</v>
      </c>
      <c r="V108">
        <f t="shared" si="18"/>
        <v>1.8899999999999999E-5</v>
      </c>
      <c r="W108">
        <f t="shared" si="19"/>
        <v>2.94E-5</v>
      </c>
      <c r="X108" s="7">
        <f t="shared" si="22"/>
        <v>1.8660000000000001E-4</v>
      </c>
      <c r="Y108">
        <f t="shared" si="20"/>
        <v>1.8899999999999999E-5</v>
      </c>
      <c r="Z108">
        <f t="shared" si="21"/>
        <v>2.94E-5</v>
      </c>
      <c r="AB108">
        <f t="shared" si="23"/>
        <v>26</v>
      </c>
      <c r="AC108">
        <v>107</v>
      </c>
      <c r="AD108">
        <v>9.0169999999999996E-4</v>
      </c>
      <c r="AE108">
        <v>3.3704E-3</v>
      </c>
      <c r="AF108">
        <v>1.24E-5</v>
      </c>
      <c r="AG108">
        <v>1.0417E-3</v>
      </c>
      <c r="AH108">
        <v>0.15587100000000001</v>
      </c>
      <c r="AI108">
        <v>5.0567399999999998E-2</v>
      </c>
      <c r="AJ108">
        <v>0</v>
      </c>
      <c r="AK108">
        <v>3.0749999999999999E-4</v>
      </c>
      <c r="AL108">
        <v>4.706E-4</v>
      </c>
      <c r="AM108">
        <v>3.2529999999999998E-3</v>
      </c>
      <c r="AN108">
        <v>2.2967E-3</v>
      </c>
      <c r="AO108">
        <v>1.2237643</v>
      </c>
      <c r="AP108">
        <v>0.45719700000000002</v>
      </c>
      <c r="AQ108">
        <v>1.18694E-2</v>
      </c>
      <c r="AR108">
        <v>7.6159999999999997E-4</v>
      </c>
      <c r="AT108" s="5">
        <v>106</v>
      </c>
      <c r="AU108" s="3">
        <v>4.6199999999999998E-5</v>
      </c>
      <c r="AV108" s="3">
        <v>1.8660000000000001E-4</v>
      </c>
      <c r="AW108" s="3">
        <v>1.8899999999999999E-5</v>
      </c>
      <c r="AX108" s="3">
        <v>2.94E-5</v>
      </c>
    </row>
    <row r="109" spans="19:50" x14ac:dyDescent="0.35">
      <c r="S109" s="3">
        <v>23</v>
      </c>
      <c r="T109">
        <f t="shared" si="16"/>
        <v>4.3799999999999994E-5</v>
      </c>
      <c r="U109">
        <f t="shared" si="17"/>
        <v>1.7679999999999999E-4</v>
      </c>
      <c r="V109">
        <f t="shared" si="18"/>
        <v>1.8000000000000004E-5</v>
      </c>
      <c r="W109">
        <f t="shared" si="19"/>
        <v>2.7800000000000001E-5</v>
      </c>
      <c r="X109" s="7">
        <f t="shared" si="22"/>
        <v>1.7679999999999999E-4</v>
      </c>
      <c r="Y109">
        <f t="shared" si="20"/>
        <v>1.8000000000000004E-5</v>
      </c>
      <c r="Z109">
        <f t="shared" si="21"/>
        <v>2.7800000000000001E-5</v>
      </c>
      <c r="AB109">
        <f t="shared" si="23"/>
        <v>26</v>
      </c>
      <c r="AC109">
        <v>108</v>
      </c>
      <c r="AD109">
        <v>8.8929999999999999E-4</v>
      </c>
      <c r="AE109">
        <v>3.3305000000000001E-3</v>
      </c>
      <c r="AF109">
        <v>1.22E-5</v>
      </c>
      <c r="AG109">
        <v>1.0271E-3</v>
      </c>
      <c r="AH109">
        <v>0.15429480000000001</v>
      </c>
      <c r="AI109">
        <v>5.1775799999999997E-2</v>
      </c>
      <c r="AJ109">
        <v>0</v>
      </c>
      <c r="AK109">
        <v>3.0469999999999998E-4</v>
      </c>
      <c r="AL109">
        <v>4.6640000000000001E-4</v>
      </c>
      <c r="AM109">
        <v>3.2788000000000001E-3</v>
      </c>
      <c r="AN109">
        <v>2.32E-3</v>
      </c>
      <c r="AO109">
        <v>1.2253297999999999</v>
      </c>
      <c r="AP109">
        <v>0.45811600000000002</v>
      </c>
      <c r="AQ109">
        <v>1.14287E-2</v>
      </c>
      <c r="AR109">
        <v>7.4580000000000002E-4</v>
      </c>
      <c r="AT109" s="5">
        <v>107</v>
      </c>
      <c r="AU109" s="3">
        <v>4.3799999999999994E-5</v>
      </c>
      <c r="AV109" s="3">
        <v>1.7679999999999999E-4</v>
      </c>
      <c r="AW109" s="3">
        <v>1.8000000000000004E-5</v>
      </c>
      <c r="AX109" s="3">
        <v>2.7800000000000001E-5</v>
      </c>
    </row>
    <row r="110" spans="19:50" x14ac:dyDescent="0.35">
      <c r="S110" s="3">
        <v>23</v>
      </c>
      <c r="T110">
        <f t="shared" si="16"/>
        <v>4.1500000000000006E-5</v>
      </c>
      <c r="U110">
        <f t="shared" si="17"/>
        <v>1.673E-4</v>
      </c>
      <c r="V110">
        <f t="shared" si="18"/>
        <v>1.7E-5</v>
      </c>
      <c r="W110">
        <f t="shared" si="19"/>
        <v>2.6299999999999999E-5</v>
      </c>
      <c r="X110" s="7">
        <f t="shared" si="22"/>
        <v>1.673E-4</v>
      </c>
      <c r="Y110">
        <f t="shared" si="20"/>
        <v>1.7E-5</v>
      </c>
      <c r="Z110">
        <f t="shared" si="21"/>
        <v>2.6299999999999999E-5</v>
      </c>
      <c r="AB110">
        <f t="shared" si="23"/>
        <v>27</v>
      </c>
      <c r="AC110">
        <v>109</v>
      </c>
      <c r="AD110">
        <v>8.7710000000000002E-4</v>
      </c>
      <c r="AE110">
        <v>3.2910000000000001E-3</v>
      </c>
      <c r="AF110">
        <v>1.2099999999999999E-5</v>
      </c>
      <c r="AG110">
        <v>1.0127000000000001E-3</v>
      </c>
      <c r="AH110">
        <v>0.1527232</v>
      </c>
      <c r="AI110">
        <v>5.2940099999999997E-2</v>
      </c>
      <c r="AJ110">
        <v>0</v>
      </c>
      <c r="AK110">
        <v>3.0190000000000002E-4</v>
      </c>
      <c r="AL110">
        <v>4.6210000000000001E-4</v>
      </c>
      <c r="AM110">
        <v>3.3037000000000001E-3</v>
      </c>
      <c r="AN110">
        <v>2.3425999999999998E-3</v>
      </c>
      <c r="AO110">
        <v>1.2268645</v>
      </c>
      <c r="AP110">
        <v>0.45902300000000001</v>
      </c>
      <c r="AQ110">
        <v>1.10022E-2</v>
      </c>
      <c r="AR110">
        <v>7.3019999999999997E-4</v>
      </c>
      <c r="AT110" s="5">
        <v>108</v>
      </c>
      <c r="AU110" s="3">
        <v>4.1500000000000006E-5</v>
      </c>
      <c r="AV110" s="3">
        <v>1.673E-4</v>
      </c>
      <c r="AW110" s="3">
        <v>1.7E-5</v>
      </c>
      <c r="AX110" s="3">
        <v>2.6299999999999999E-5</v>
      </c>
    </row>
    <row r="111" spans="19:50" x14ac:dyDescent="0.35">
      <c r="S111" s="3">
        <v>23</v>
      </c>
      <c r="T111">
        <f t="shared" si="16"/>
        <v>3.9300000000000007E-5</v>
      </c>
      <c r="U111">
        <f t="shared" si="17"/>
        <v>1.584E-4</v>
      </c>
      <c r="V111">
        <f t="shared" si="18"/>
        <v>1.6099999999999998E-5</v>
      </c>
      <c r="W111">
        <f t="shared" si="19"/>
        <v>2.4999999999999998E-5</v>
      </c>
      <c r="X111" s="7">
        <f t="shared" si="22"/>
        <v>1.584E-4</v>
      </c>
      <c r="Y111">
        <f t="shared" si="20"/>
        <v>1.6099999999999998E-5</v>
      </c>
      <c r="Z111">
        <f t="shared" si="21"/>
        <v>2.4999999999999998E-5</v>
      </c>
      <c r="AB111">
        <f t="shared" si="23"/>
        <v>27</v>
      </c>
      <c r="AC111">
        <v>110</v>
      </c>
      <c r="AD111">
        <v>8.6499999999999999E-4</v>
      </c>
      <c r="AE111">
        <v>3.2518999999999998E-3</v>
      </c>
      <c r="AF111">
        <v>1.19E-5</v>
      </c>
      <c r="AG111">
        <v>9.9850000000000004E-4</v>
      </c>
      <c r="AH111">
        <v>0.1511565</v>
      </c>
      <c r="AI111">
        <v>5.4060200000000003E-2</v>
      </c>
      <c r="AJ111">
        <v>0</v>
      </c>
      <c r="AK111">
        <v>2.9920000000000001E-4</v>
      </c>
      <c r="AL111">
        <v>4.5790000000000002E-4</v>
      </c>
      <c r="AM111">
        <v>3.3278000000000001E-3</v>
      </c>
      <c r="AN111">
        <v>2.3646000000000001E-3</v>
      </c>
      <c r="AO111">
        <v>1.2283687000000001</v>
      </c>
      <c r="AP111">
        <v>0.45991799999999999</v>
      </c>
      <c r="AQ111">
        <v>1.0589299999999999E-2</v>
      </c>
      <c r="AR111">
        <v>7.1469999999999997E-4</v>
      </c>
      <c r="AT111" s="5">
        <v>109</v>
      </c>
      <c r="AU111" s="3">
        <v>3.9300000000000007E-5</v>
      </c>
      <c r="AV111" s="3">
        <v>1.584E-4</v>
      </c>
      <c r="AW111" s="3">
        <v>1.6099999999999998E-5</v>
      </c>
      <c r="AX111" s="3">
        <v>2.4999999999999998E-5</v>
      </c>
    </row>
    <row r="112" spans="19:50" x14ac:dyDescent="0.35">
      <c r="S112" s="3">
        <v>23</v>
      </c>
      <c r="T112">
        <f t="shared" si="16"/>
        <v>3.7199999999999996E-5</v>
      </c>
      <c r="U112">
        <f t="shared" si="17"/>
        <v>1.5020000000000002E-4</v>
      </c>
      <c r="V112">
        <f t="shared" si="18"/>
        <v>1.5200000000000002E-5</v>
      </c>
      <c r="W112">
        <f t="shared" si="19"/>
        <v>2.37E-5</v>
      </c>
      <c r="X112" s="7">
        <f t="shared" si="22"/>
        <v>1.5020000000000002E-4</v>
      </c>
      <c r="Y112">
        <f t="shared" si="20"/>
        <v>1.5200000000000002E-5</v>
      </c>
      <c r="Z112">
        <f t="shared" si="21"/>
        <v>2.37E-5</v>
      </c>
      <c r="AB112">
        <f t="shared" si="23"/>
        <v>27</v>
      </c>
      <c r="AC112">
        <v>111</v>
      </c>
      <c r="AD112">
        <v>8.5309999999999997E-4</v>
      </c>
      <c r="AE112">
        <v>3.2131E-3</v>
      </c>
      <c r="AF112">
        <v>1.17E-5</v>
      </c>
      <c r="AG112">
        <v>9.8459999999999997E-4</v>
      </c>
      <c r="AH112">
        <v>0.14959510000000001</v>
      </c>
      <c r="AI112">
        <v>5.5136499999999998E-2</v>
      </c>
      <c r="AJ112">
        <v>0</v>
      </c>
      <c r="AK112">
        <v>2.9639999999999999E-4</v>
      </c>
      <c r="AL112">
        <v>4.5370000000000002E-4</v>
      </c>
      <c r="AM112">
        <v>3.3511000000000001E-3</v>
      </c>
      <c r="AN112">
        <v>2.3858E-3</v>
      </c>
      <c r="AO112">
        <v>1.2298426</v>
      </c>
      <c r="AP112">
        <v>0.46080100000000002</v>
      </c>
      <c r="AQ112">
        <v>1.01899E-2</v>
      </c>
      <c r="AR112">
        <v>6.9950000000000003E-4</v>
      </c>
      <c r="AT112" s="5">
        <v>110</v>
      </c>
      <c r="AU112" s="3">
        <v>3.7199999999999996E-5</v>
      </c>
      <c r="AV112" s="3">
        <v>1.5020000000000002E-4</v>
      </c>
      <c r="AW112" s="3">
        <v>1.5200000000000002E-5</v>
      </c>
      <c r="AX112" s="3">
        <v>2.37E-5</v>
      </c>
    </row>
    <row r="113" spans="19:50" x14ac:dyDescent="0.35">
      <c r="S113" s="3">
        <v>23</v>
      </c>
      <c r="T113">
        <f t="shared" si="16"/>
        <v>3.5300000000000004E-5</v>
      </c>
      <c r="U113">
        <f t="shared" si="17"/>
        <v>1.4220000000000001E-4</v>
      </c>
      <c r="V113">
        <f t="shared" si="18"/>
        <v>1.4399999999999999E-5</v>
      </c>
      <c r="W113">
        <f t="shared" si="19"/>
        <v>2.2400000000000002E-5</v>
      </c>
      <c r="X113" s="7">
        <f t="shared" si="22"/>
        <v>1.4220000000000001E-4</v>
      </c>
      <c r="Y113">
        <f t="shared" si="20"/>
        <v>1.4399999999999999E-5</v>
      </c>
      <c r="Z113">
        <f t="shared" si="21"/>
        <v>2.2400000000000002E-5</v>
      </c>
      <c r="AB113">
        <f t="shared" si="23"/>
        <v>27</v>
      </c>
      <c r="AC113">
        <v>112</v>
      </c>
      <c r="AD113">
        <v>8.4139999999999996E-4</v>
      </c>
      <c r="AE113">
        <v>3.1746999999999999E-3</v>
      </c>
      <c r="AF113">
        <v>1.1600000000000001E-5</v>
      </c>
      <c r="AG113">
        <v>9.7090000000000002E-4</v>
      </c>
      <c r="AH113">
        <v>0.14803949999999999</v>
      </c>
      <c r="AI113">
        <v>5.6169200000000002E-2</v>
      </c>
      <c r="AJ113">
        <v>0</v>
      </c>
      <c r="AK113">
        <v>2.9359999999999998E-4</v>
      </c>
      <c r="AL113">
        <v>4.4939999999999997E-4</v>
      </c>
      <c r="AM113">
        <v>3.3733999999999999E-3</v>
      </c>
      <c r="AN113">
        <v>2.4063000000000001E-3</v>
      </c>
      <c r="AO113">
        <v>1.2312863999999999</v>
      </c>
      <c r="AP113">
        <v>0.46167209999999997</v>
      </c>
      <c r="AQ113">
        <v>9.8034999999999997E-3</v>
      </c>
      <c r="AR113">
        <v>6.8440000000000005E-4</v>
      </c>
      <c r="AT113" s="5">
        <v>111</v>
      </c>
      <c r="AU113" s="3">
        <v>3.5300000000000004E-5</v>
      </c>
      <c r="AV113" s="3">
        <v>1.4220000000000001E-4</v>
      </c>
      <c r="AW113" s="3">
        <v>1.4399999999999999E-5</v>
      </c>
      <c r="AX113" s="3">
        <v>2.2400000000000002E-5</v>
      </c>
    </row>
    <row r="114" spans="19:50" x14ac:dyDescent="0.35">
      <c r="S114" s="3">
        <v>23</v>
      </c>
      <c r="T114">
        <f t="shared" si="16"/>
        <v>3.3399999999999999E-5</v>
      </c>
      <c r="U114">
        <f t="shared" si="17"/>
        <v>1.3460000000000002E-4</v>
      </c>
      <c r="V114">
        <f t="shared" si="18"/>
        <v>1.3699999999999999E-5</v>
      </c>
      <c r="W114">
        <f t="shared" si="19"/>
        <v>2.12E-5</v>
      </c>
      <c r="X114" s="7">
        <f t="shared" si="22"/>
        <v>1.3460000000000002E-4</v>
      </c>
      <c r="Y114">
        <f t="shared" si="20"/>
        <v>1.3699999999999999E-5</v>
      </c>
      <c r="Z114">
        <f t="shared" si="21"/>
        <v>2.12E-5</v>
      </c>
      <c r="AB114">
        <f t="shared" si="23"/>
        <v>28</v>
      </c>
      <c r="AC114">
        <v>113</v>
      </c>
      <c r="AD114">
        <v>8.298E-4</v>
      </c>
      <c r="AE114">
        <v>3.1365999999999998E-3</v>
      </c>
      <c r="AF114">
        <v>1.1399999999999999E-5</v>
      </c>
      <c r="AG114">
        <v>9.5730000000000001E-4</v>
      </c>
      <c r="AH114">
        <v>0.1464898</v>
      </c>
      <c r="AI114">
        <v>5.7158500000000001E-2</v>
      </c>
      <c r="AJ114">
        <v>0</v>
      </c>
      <c r="AK114">
        <v>2.9080000000000002E-4</v>
      </c>
      <c r="AL114">
        <v>4.4519999999999998E-4</v>
      </c>
      <c r="AM114">
        <v>3.3947999999999999E-3</v>
      </c>
      <c r="AN114">
        <v>2.4261E-3</v>
      </c>
      <c r="AO114">
        <v>1.2327003999999999</v>
      </c>
      <c r="AP114">
        <v>0.46253129999999998</v>
      </c>
      <c r="AQ114">
        <v>9.4296999999999992E-3</v>
      </c>
      <c r="AR114">
        <v>6.6960000000000001E-4</v>
      </c>
      <c r="AT114" s="5">
        <v>112</v>
      </c>
      <c r="AU114" s="3">
        <v>3.3399999999999999E-5</v>
      </c>
      <c r="AV114" s="3">
        <v>1.3460000000000002E-4</v>
      </c>
      <c r="AW114" s="3">
        <v>1.3699999999999999E-5</v>
      </c>
      <c r="AX114" s="3">
        <v>2.12E-5</v>
      </c>
    </row>
    <row r="115" spans="19:50" x14ac:dyDescent="0.35">
      <c r="S115" s="3">
        <v>23</v>
      </c>
      <c r="T115">
        <f t="shared" si="16"/>
        <v>3.1599999999999996E-5</v>
      </c>
      <c r="U115">
        <f t="shared" si="17"/>
        <v>1.2740000000000001E-4</v>
      </c>
      <c r="V115">
        <f t="shared" si="18"/>
        <v>1.3000000000000001E-5</v>
      </c>
      <c r="W115">
        <f t="shared" si="19"/>
        <v>2.0100000000000001E-5</v>
      </c>
      <c r="X115" s="7">
        <f t="shared" si="22"/>
        <v>1.2740000000000001E-4</v>
      </c>
      <c r="Y115">
        <f t="shared" si="20"/>
        <v>1.3000000000000001E-5</v>
      </c>
      <c r="Z115">
        <f t="shared" si="21"/>
        <v>2.0100000000000001E-5</v>
      </c>
      <c r="AB115">
        <f t="shared" si="23"/>
        <v>28</v>
      </c>
      <c r="AC115">
        <v>114</v>
      </c>
      <c r="AD115">
        <v>8.185E-4</v>
      </c>
      <c r="AE115">
        <v>3.0988999999999999E-3</v>
      </c>
      <c r="AF115">
        <v>1.1199999999999999E-5</v>
      </c>
      <c r="AG115">
        <v>9.4399999999999996E-4</v>
      </c>
      <c r="AH115">
        <v>0.14494650000000001</v>
      </c>
      <c r="AI115">
        <v>5.8104799999999998E-2</v>
      </c>
      <c r="AJ115">
        <v>0</v>
      </c>
      <c r="AK115">
        <v>2.8800000000000001E-4</v>
      </c>
      <c r="AL115">
        <v>4.4099999999999999E-4</v>
      </c>
      <c r="AM115">
        <v>3.4153999999999999E-3</v>
      </c>
      <c r="AN115">
        <v>2.4451999999999998E-3</v>
      </c>
      <c r="AO115">
        <v>1.2340846999999999</v>
      </c>
      <c r="AP115">
        <v>0.46337850000000003</v>
      </c>
      <c r="AQ115">
        <v>9.0684000000000008E-3</v>
      </c>
      <c r="AR115">
        <v>6.5499999999999998E-4</v>
      </c>
      <c r="AT115" s="5">
        <v>113</v>
      </c>
      <c r="AU115" s="3">
        <v>3.1599999999999996E-5</v>
      </c>
      <c r="AV115" s="3">
        <v>1.2740000000000001E-4</v>
      </c>
      <c r="AW115" s="3">
        <v>1.3000000000000001E-5</v>
      </c>
      <c r="AX115" s="3">
        <v>2.0100000000000001E-5</v>
      </c>
    </row>
    <row r="116" spans="19:50" x14ac:dyDescent="0.35">
      <c r="S116" s="3">
        <v>23</v>
      </c>
      <c r="T116">
        <f t="shared" si="16"/>
        <v>2.9800000000000003E-5</v>
      </c>
      <c r="U116">
        <f t="shared" si="17"/>
        <v>1.208E-4</v>
      </c>
      <c r="V116">
        <f t="shared" si="18"/>
        <v>1.22E-5</v>
      </c>
      <c r="W116">
        <f t="shared" si="19"/>
        <v>1.9099999999999997E-5</v>
      </c>
      <c r="X116" s="7">
        <f t="shared" si="22"/>
        <v>1.208E-4</v>
      </c>
      <c r="Y116">
        <f t="shared" si="20"/>
        <v>1.22E-5</v>
      </c>
      <c r="Z116">
        <f t="shared" si="21"/>
        <v>1.9099999999999997E-5</v>
      </c>
      <c r="AB116">
        <f t="shared" si="23"/>
        <v>28</v>
      </c>
      <c r="AC116">
        <v>115</v>
      </c>
      <c r="AD116">
        <v>8.072E-4</v>
      </c>
      <c r="AE116">
        <v>3.0615999999999998E-3</v>
      </c>
      <c r="AF116">
        <v>1.11E-5</v>
      </c>
      <c r="AG116">
        <v>9.3090000000000002E-4</v>
      </c>
      <c r="AH116">
        <v>0.14340990000000001</v>
      </c>
      <c r="AI116">
        <v>5.9008499999999998E-2</v>
      </c>
      <c r="AJ116">
        <v>0</v>
      </c>
      <c r="AK116">
        <v>2.8519999999999999E-4</v>
      </c>
      <c r="AL116">
        <v>4.3669999999999999E-4</v>
      </c>
      <c r="AM116">
        <v>3.4348999999999998E-3</v>
      </c>
      <c r="AN116">
        <v>2.4635E-3</v>
      </c>
      <c r="AO116">
        <v>1.2354396000000001</v>
      </c>
      <c r="AP116">
        <v>0.46421380000000001</v>
      </c>
      <c r="AQ116">
        <v>8.7189999999999993E-3</v>
      </c>
      <c r="AR116">
        <v>6.4050000000000001E-4</v>
      </c>
      <c r="AT116" s="5">
        <v>114</v>
      </c>
      <c r="AU116" s="3">
        <v>2.9800000000000003E-5</v>
      </c>
      <c r="AV116" s="3">
        <v>1.208E-4</v>
      </c>
      <c r="AW116" s="3">
        <v>1.22E-5</v>
      </c>
      <c r="AX116" s="3">
        <v>1.9099999999999997E-5</v>
      </c>
    </row>
    <row r="117" spans="19:50" x14ac:dyDescent="0.35">
      <c r="S117" s="3">
        <v>23</v>
      </c>
      <c r="T117">
        <f t="shared" si="16"/>
        <v>2.8200000000000001E-5</v>
      </c>
      <c r="U117">
        <f t="shared" si="17"/>
        <v>1.144E-4</v>
      </c>
      <c r="V117">
        <f t="shared" si="18"/>
        <v>1.1600000000000001E-5</v>
      </c>
      <c r="W117">
        <f t="shared" si="19"/>
        <v>1.8000000000000004E-5</v>
      </c>
      <c r="X117" s="7">
        <f t="shared" si="22"/>
        <v>1.144E-4</v>
      </c>
      <c r="Y117">
        <f t="shared" si="20"/>
        <v>1.1600000000000001E-5</v>
      </c>
      <c r="Z117">
        <f t="shared" si="21"/>
        <v>1.8000000000000004E-5</v>
      </c>
      <c r="AB117">
        <f t="shared" si="23"/>
        <v>28</v>
      </c>
      <c r="AC117">
        <v>116</v>
      </c>
      <c r="AD117">
        <v>7.961E-4</v>
      </c>
      <c r="AE117">
        <v>3.0246000000000001E-3</v>
      </c>
      <c r="AF117">
        <v>1.0900000000000001E-5</v>
      </c>
      <c r="AG117">
        <v>9.1790000000000003E-4</v>
      </c>
      <c r="AH117">
        <v>0.14188010000000001</v>
      </c>
      <c r="AI117">
        <v>5.9869800000000001E-2</v>
      </c>
      <c r="AJ117">
        <v>0</v>
      </c>
      <c r="AK117">
        <v>2.8249999999999998E-4</v>
      </c>
      <c r="AL117">
        <v>4.325E-4</v>
      </c>
      <c r="AM117">
        <v>3.4535999999999998E-3</v>
      </c>
      <c r="AN117">
        <v>2.4811E-3</v>
      </c>
      <c r="AO117">
        <v>1.2367653999999999</v>
      </c>
      <c r="AP117">
        <v>0.46503709999999998</v>
      </c>
      <c r="AQ117">
        <v>8.3812999999999995E-3</v>
      </c>
      <c r="AR117">
        <v>6.2629999999999999E-4</v>
      </c>
      <c r="AT117" s="5">
        <v>115</v>
      </c>
      <c r="AU117" s="3">
        <v>2.8200000000000001E-5</v>
      </c>
      <c r="AV117" s="3">
        <v>1.144E-4</v>
      </c>
      <c r="AW117" s="3">
        <v>1.1600000000000001E-5</v>
      </c>
      <c r="AX117" s="3">
        <v>1.8000000000000004E-5</v>
      </c>
    </row>
    <row r="118" spans="19:50" x14ac:dyDescent="0.35">
      <c r="S118" s="3">
        <v>23</v>
      </c>
      <c r="T118">
        <f t="shared" si="16"/>
        <v>2.69E-5</v>
      </c>
      <c r="U118">
        <f t="shared" si="17"/>
        <v>1.082E-4</v>
      </c>
      <c r="V118">
        <f t="shared" si="18"/>
        <v>1.1E-5</v>
      </c>
      <c r="W118">
        <f t="shared" si="19"/>
        <v>1.7100000000000002E-5</v>
      </c>
      <c r="X118" s="7">
        <f t="shared" si="22"/>
        <v>1.082E-4</v>
      </c>
      <c r="Y118">
        <f t="shared" si="20"/>
        <v>1.1E-5</v>
      </c>
      <c r="Z118">
        <f t="shared" si="21"/>
        <v>1.7100000000000002E-5</v>
      </c>
      <c r="AB118">
        <f t="shared" si="23"/>
        <v>29</v>
      </c>
      <c r="AC118">
        <v>117</v>
      </c>
      <c r="AD118">
        <v>7.852E-4</v>
      </c>
      <c r="AE118">
        <v>2.9880000000000002E-3</v>
      </c>
      <c r="AF118">
        <v>1.08E-5</v>
      </c>
      <c r="AG118">
        <v>9.0519999999999999E-4</v>
      </c>
      <c r="AH118">
        <v>0.1403576</v>
      </c>
      <c r="AI118">
        <v>6.0689199999999999E-2</v>
      </c>
      <c r="AJ118">
        <v>0</v>
      </c>
      <c r="AK118">
        <v>2.7970000000000002E-4</v>
      </c>
      <c r="AL118">
        <v>4.283E-4</v>
      </c>
      <c r="AM118">
        <v>3.4713000000000001E-3</v>
      </c>
      <c r="AN118">
        <v>2.4979999999999998E-3</v>
      </c>
      <c r="AO118">
        <v>1.2380622999999999</v>
      </c>
      <c r="AP118">
        <v>0.4658484</v>
      </c>
      <c r="AQ118">
        <v>8.0549999999999997E-3</v>
      </c>
      <c r="AR118">
        <v>6.1229999999999998E-4</v>
      </c>
      <c r="AT118" s="5">
        <v>116</v>
      </c>
      <c r="AU118" s="3">
        <v>2.69E-5</v>
      </c>
      <c r="AV118" s="3">
        <v>1.082E-4</v>
      </c>
      <c r="AW118" s="3">
        <v>1.1E-5</v>
      </c>
      <c r="AX118" s="3">
        <v>1.7100000000000002E-5</v>
      </c>
    </row>
    <row r="119" spans="19:50" x14ac:dyDescent="0.35">
      <c r="S119" s="3">
        <v>23</v>
      </c>
      <c r="T119">
        <f t="shared" si="16"/>
        <v>2.5400000000000001E-5</v>
      </c>
      <c r="U119">
        <f t="shared" si="17"/>
        <v>1.026E-4</v>
      </c>
      <c r="V119">
        <f t="shared" si="18"/>
        <v>1.0500000000000001E-5</v>
      </c>
      <c r="W119">
        <f t="shared" si="19"/>
        <v>1.6199999999999997E-5</v>
      </c>
      <c r="X119" s="7">
        <f t="shared" si="22"/>
        <v>1.026E-4</v>
      </c>
      <c r="Y119">
        <f t="shared" si="20"/>
        <v>1.0500000000000001E-5</v>
      </c>
      <c r="Z119">
        <f t="shared" si="21"/>
        <v>1.6199999999999997E-5</v>
      </c>
      <c r="AB119">
        <f t="shared" si="23"/>
        <v>29</v>
      </c>
      <c r="AC119">
        <v>118</v>
      </c>
      <c r="AD119">
        <v>7.7439999999999996E-4</v>
      </c>
      <c r="AE119">
        <v>2.9516999999999998E-3</v>
      </c>
      <c r="AF119">
        <v>1.06E-5</v>
      </c>
      <c r="AG119">
        <v>8.9260000000000001E-4</v>
      </c>
      <c r="AH119">
        <v>0.13884270000000001</v>
      </c>
      <c r="AI119">
        <v>6.14672E-2</v>
      </c>
      <c r="AJ119">
        <v>0</v>
      </c>
      <c r="AK119">
        <v>2.7690000000000001E-4</v>
      </c>
      <c r="AL119">
        <v>4.2410000000000001E-4</v>
      </c>
      <c r="AM119">
        <v>3.4881000000000001E-3</v>
      </c>
      <c r="AN119">
        <v>2.5141E-3</v>
      </c>
      <c r="AO119">
        <v>1.2393307</v>
      </c>
      <c r="AP119">
        <v>0.4666478</v>
      </c>
      <c r="AQ119">
        <v>7.7397999999999998E-3</v>
      </c>
      <c r="AR119">
        <v>5.9840000000000002E-4</v>
      </c>
      <c r="AT119" s="5">
        <v>117</v>
      </c>
      <c r="AU119" s="3">
        <v>2.5400000000000001E-5</v>
      </c>
      <c r="AV119" s="3">
        <v>1.026E-4</v>
      </c>
      <c r="AW119" s="3">
        <v>1.0500000000000001E-5</v>
      </c>
      <c r="AX119" s="3">
        <v>1.6199999999999997E-5</v>
      </c>
    </row>
    <row r="120" spans="19:50" x14ac:dyDescent="0.35">
      <c r="S120" s="3">
        <v>23</v>
      </c>
      <c r="T120">
        <f t="shared" si="16"/>
        <v>2.4100000000000003E-5</v>
      </c>
      <c r="U120">
        <f t="shared" si="17"/>
        <v>9.7100000000000002E-5</v>
      </c>
      <c r="V120">
        <f t="shared" si="18"/>
        <v>9.9000000000000001E-6</v>
      </c>
      <c r="W120">
        <f t="shared" si="19"/>
        <v>1.5299999999999999E-5</v>
      </c>
      <c r="X120" s="7">
        <f t="shared" si="22"/>
        <v>9.7100000000000002E-5</v>
      </c>
      <c r="Y120">
        <f t="shared" si="20"/>
        <v>9.9000000000000001E-6</v>
      </c>
      <c r="Z120">
        <f t="shared" si="21"/>
        <v>1.5299999999999999E-5</v>
      </c>
      <c r="AB120">
        <f t="shared" si="23"/>
        <v>29</v>
      </c>
      <c r="AC120">
        <v>119</v>
      </c>
      <c r="AD120">
        <v>7.6380000000000003E-4</v>
      </c>
      <c r="AE120">
        <v>2.9158000000000001E-3</v>
      </c>
      <c r="AF120">
        <v>1.0499999999999999E-5</v>
      </c>
      <c r="AG120">
        <v>8.8020000000000004E-4</v>
      </c>
      <c r="AH120">
        <v>0.1373354</v>
      </c>
      <c r="AI120">
        <v>6.2204099999999998E-2</v>
      </c>
      <c r="AJ120">
        <v>0</v>
      </c>
      <c r="AK120">
        <v>2.7409999999999999E-4</v>
      </c>
      <c r="AL120">
        <v>4.1990000000000001E-4</v>
      </c>
      <c r="AM120">
        <v>3.5038000000000001E-3</v>
      </c>
      <c r="AN120">
        <v>2.5295000000000001E-3</v>
      </c>
      <c r="AO120">
        <v>1.2405706999999999</v>
      </c>
      <c r="AP120">
        <v>0.4674352</v>
      </c>
      <c r="AQ120">
        <v>7.4354E-3</v>
      </c>
      <c r="AR120">
        <v>5.8480000000000001E-4</v>
      </c>
      <c r="AT120" s="5">
        <v>118</v>
      </c>
      <c r="AU120" s="3">
        <v>2.4100000000000003E-5</v>
      </c>
      <c r="AV120" s="3">
        <v>9.7100000000000002E-5</v>
      </c>
      <c r="AW120" s="3">
        <v>9.9000000000000001E-6</v>
      </c>
      <c r="AX120" s="3">
        <v>1.5299999999999999E-5</v>
      </c>
    </row>
    <row r="121" spans="19:50" x14ac:dyDescent="0.35">
      <c r="S121" s="3">
        <v>23</v>
      </c>
      <c r="T121">
        <f t="shared" si="16"/>
        <v>2.2799999999999999E-5</v>
      </c>
      <c r="U121">
        <f t="shared" si="17"/>
        <v>9.1899999999999998E-5</v>
      </c>
      <c r="V121">
        <f t="shared" si="18"/>
        <v>9.3999999999999998E-6</v>
      </c>
      <c r="W121">
        <f t="shared" si="19"/>
        <v>1.4399999999999999E-5</v>
      </c>
      <c r="X121" s="7">
        <f t="shared" si="22"/>
        <v>9.1899999999999998E-5</v>
      </c>
      <c r="Y121">
        <f t="shared" si="20"/>
        <v>9.3999999999999998E-6</v>
      </c>
      <c r="Z121">
        <f t="shared" si="21"/>
        <v>1.4399999999999999E-5</v>
      </c>
      <c r="AB121">
        <f t="shared" si="23"/>
        <v>29</v>
      </c>
      <c r="AC121">
        <v>120</v>
      </c>
      <c r="AD121">
        <v>7.5330000000000004E-4</v>
      </c>
      <c r="AE121">
        <v>2.8803000000000001E-3</v>
      </c>
      <c r="AF121">
        <v>1.03E-5</v>
      </c>
      <c r="AG121">
        <v>8.6799999999999996E-4</v>
      </c>
      <c r="AH121">
        <v>0.13583619999999999</v>
      </c>
      <c r="AI121">
        <v>6.2900499999999998E-2</v>
      </c>
      <c r="AJ121">
        <v>0</v>
      </c>
      <c r="AK121">
        <v>2.7139999999999998E-4</v>
      </c>
      <c r="AL121">
        <v>4.1570000000000002E-4</v>
      </c>
      <c r="AM121">
        <v>3.5187E-3</v>
      </c>
      <c r="AN121">
        <v>2.5441000000000001E-3</v>
      </c>
      <c r="AO121">
        <v>1.2417828</v>
      </c>
      <c r="AP121">
        <v>0.46821059999999998</v>
      </c>
      <c r="AQ121">
        <v>7.1412999999999997E-3</v>
      </c>
      <c r="AR121">
        <v>5.7140000000000001E-4</v>
      </c>
      <c r="AT121" s="5">
        <v>119</v>
      </c>
      <c r="AU121" s="3">
        <v>2.2799999999999999E-5</v>
      </c>
      <c r="AV121" s="3">
        <v>9.1899999999999998E-5</v>
      </c>
      <c r="AW121" s="3">
        <v>9.3999999999999998E-6</v>
      </c>
      <c r="AX121" s="3">
        <v>1.4399999999999999E-5</v>
      </c>
    </row>
    <row r="122" spans="19:50" x14ac:dyDescent="0.35">
      <c r="S122" s="3">
        <v>23</v>
      </c>
      <c r="T122">
        <f t="shared" si="16"/>
        <v>2.16E-5</v>
      </c>
      <c r="U122">
        <f t="shared" si="17"/>
        <v>8.7000000000000001E-5</v>
      </c>
      <c r="V122">
        <f t="shared" si="18"/>
        <v>8.8999999999999995E-6</v>
      </c>
      <c r="W122">
        <f t="shared" si="19"/>
        <v>1.38E-5</v>
      </c>
      <c r="X122" s="7">
        <f t="shared" si="22"/>
        <v>8.7000000000000001E-5</v>
      </c>
      <c r="Y122">
        <f t="shared" si="20"/>
        <v>8.8999999999999995E-6</v>
      </c>
      <c r="Z122">
        <f t="shared" si="21"/>
        <v>1.38E-5</v>
      </c>
      <c r="AB122">
        <f t="shared" si="23"/>
        <v>30</v>
      </c>
      <c r="AC122">
        <v>121</v>
      </c>
      <c r="AD122">
        <v>7.4299999999999995E-4</v>
      </c>
      <c r="AE122">
        <v>2.8451000000000001E-3</v>
      </c>
      <c r="AF122">
        <v>1.0200000000000001E-5</v>
      </c>
      <c r="AG122">
        <v>8.5599999999999999E-4</v>
      </c>
      <c r="AH122">
        <v>0.1343452</v>
      </c>
      <c r="AI122">
        <v>6.3556799999999997E-2</v>
      </c>
      <c r="AJ122">
        <v>0</v>
      </c>
      <c r="AK122">
        <v>2.6860000000000002E-4</v>
      </c>
      <c r="AL122">
        <v>4.1159999999999998E-4</v>
      </c>
      <c r="AM122">
        <v>3.5325E-3</v>
      </c>
      <c r="AN122">
        <v>2.5579000000000001E-3</v>
      </c>
      <c r="AO122">
        <v>1.2429671</v>
      </c>
      <c r="AP122">
        <v>0.468974</v>
      </c>
      <c r="AQ122">
        <v>6.8574999999999999E-3</v>
      </c>
      <c r="AR122">
        <v>5.5820000000000002E-4</v>
      </c>
      <c r="AT122" s="5">
        <v>120</v>
      </c>
      <c r="AU122" s="3">
        <v>2.16E-5</v>
      </c>
      <c r="AV122" s="3">
        <v>8.7000000000000001E-5</v>
      </c>
      <c r="AW122" s="3">
        <v>8.8999999999999995E-6</v>
      </c>
      <c r="AX122" s="3">
        <v>1.38E-5</v>
      </c>
    </row>
    <row r="123" spans="19:50" x14ac:dyDescent="0.35">
      <c r="S123" s="3">
        <v>23</v>
      </c>
      <c r="T123">
        <f t="shared" si="16"/>
        <v>2.0400000000000001E-5</v>
      </c>
      <c r="U123">
        <f t="shared" si="17"/>
        <v>8.25E-5</v>
      </c>
      <c r="V123">
        <f t="shared" si="18"/>
        <v>8.3999999999999992E-6</v>
      </c>
      <c r="W123">
        <f t="shared" si="19"/>
        <v>1.3000000000000001E-5</v>
      </c>
      <c r="X123" s="7">
        <f t="shared" si="22"/>
        <v>8.25E-5</v>
      </c>
      <c r="Y123">
        <f t="shared" si="20"/>
        <v>8.3999999999999992E-6</v>
      </c>
      <c r="Z123">
        <f t="shared" si="21"/>
        <v>1.3000000000000001E-5</v>
      </c>
      <c r="AB123">
        <f t="shared" si="23"/>
        <v>30</v>
      </c>
      <c r="AC123">
        <v>122</v>
      </c>
      <c r="AD123">
        <v>7.3280000000000003E-4</v>
      </c>
      <c r="AE123">
        <v>2.8102000000000001E-3</v>
      </c>
      <c r="AF123">
        <v>1.0000000000000001E-5</v>
      </c>
      <c r="AG123">
        <v>8.4409999999999997E-4</v>
      </c>
      <c r="AH123">
        <v>0.1328627</v>
      </c>
      <c r="AI123">
        <v>6.41737E-2</v>
      </c>
      <c r="AJ123">
        <v>0</v>
      </c>
      <c r="AK123">
        <v>2.6590000000000001E-4</v>
      </c>
      <c r="AL123">
        <v>4.0739999999999998E-4</v>
      </c>
      <c r="AM123">
        <v>3.5452999999999999E-3</v>
      </c>
      <c r="AN123">
        <v>2.5709000000000001E-3</v>
      </c>
      <c r="AO123">
        <v>1.244124</v>
      </c>
      <c r="AP123">
        <v>0.46972540000000002</v>
      </c>
      <c r="AQ123">
        <v>6.5834999999999999E-3</v>
      </c>
      <c r="AR123">
        <v>5.4520000000000002E-4</v>
      </c>
      <c r="AT123" s="5">
        <v>121</v>
      </c>
      <c r="AU123" s="3">
        <v>2.0400000000000001E-5</v>
      </c>
      <c r="AV123" s="3">
        <v>8.25E-5</v>
      </c>
      <c r="AW123" s="3">
        <v>8.3999999999999992E-6</v>
      </c>
      <c r="AX123" s="3">
        <v>1.3000000000000001E-5</v>
      </c>
    </row>
    <row r="124" spans="19:50" x14ac:dyDescent="0.35">
      <c r="S124" s="3">
        <v>23</v>
      </c>
      <c r="T124">
        <f t="shared" si="16"/>
        <v>1.9299999999999998E-5</v>
      </c>
      <c r="U124">
        <f t="shared" si="17"/>
        <v>7.8100000000000001E-5</v>
      </c>
      <c r="V124">
        <f t="shared" si="18"/>
        <v>7.9000000000000006E-6</v>
      </c>
      <c r="W124">
        <f t="shared" si="19"/>
        <v>1.2299999999999999E-5</v>
      </c>
      <c r="X124" s="7">
        <f t="shared" si="22"/>
        <v>7.8100000000000001E-5</v>
      </c>
      <c r="Y124">
        <f t="shared" si="20"/>
        <v>7.9000000000000006E-6</v>
      </c>
      <c r="Z124">
        <f t="shared" si="21"/>
        <v>1.2299999999999999E-5</v>
      </c>
      <c r="AB124">
        <f t="shared" si="23"/>
        <v>30</v>
      </c>
      <c r="AC124">
        <v>123</v>
      </c>
      <c r="AD124">
        <v>7.228E-4</v>
      </c>
      <c r="AE124">
        <v>2.7756999999999999E-3</v>
      </c>
      <c r="AF124">
        <v>9.9000000000000001E-6</v>
      </c>
      <c r="AG124">
        <v>8.3250000000000002E-4</v>
      </c>
      <c r="AH124">
        <v>0.1313888</v>
      </c>
      <c r="AI124">
        <v>6.4751600000000006E-2</v>
      </c>
      <c r="AJ124">
        <v>0</v>
      </c>
      <c r="AK124">
        <v>2.631E-4</v>
      </c>
      <c r="AL124">
        <v>4.0329999999999999E-4</v>
      </c>
      <c r="AM124">
        <v>3.5571999999999999E-3</v>
      </c>
      <c r="AN124">
        <v>2.5831999999999999E-3</v>
      </c>
      <c r="AO124">
        <v>1.2452538</v>
      </c>
      <c r="AP124">
        <v>0.47046490000000002</v>
      </c>
      <c r="AQ124">
        <v>6.3191999999999996E-3</v>
      </c>
      <c r="AR124">
        <v>5.3249999999999999E-4</v>
      </c>
      <c r="AT124" s="5">
        <v>122</v>
      </c>
      <c r="AU124" s="3">
        <v>1.9299999999999998E-5</v>
      </c>
      <c r="AV124" s="3">
        <v>7.8100000000000001E-5</v>
      </c>
      <c r="AW124" s="3">
        <v>7.9000000000000006E-6</v>
      </c>
      <c r="AX124" s="3">
        <v>1.2299999999999999E-5</v>
      </c>
    </row>
    <row r="125" spans="19:50" x14ac:dyDescent="0.35">
      <c r="S125" s="3">
        <v>23</v>
      </c>
      <c r="T125">
        <f t="shared" si="16"/>
        <v>1.84E-5</v>
      </c>
      <c r="U125">
        <f t="shared" si="17"/>
        <v>7.400000000000001E-5</v>
      </c>
      <c r="V125">
        <f t="shared" si="18"/>
        <v>7.4999999999999993E-6</v>
      </c>
      <c r="W125">
        <f t="shared" si="19"/>
        <v>1.17E-5</v>
      </c>
      <c r="X125" s="7">
        <f t="shared" si="22"/>
        <v>7.400000000000001E-5</v>
      </c>
      <c r="Y125">
        <f t="shared" si="20"/>
        <v>7.4999999999999993E-6</v>
      </c>
      <c r="Z125">
        <f t="shared" si="21"/>
        <v>1.17E-5</v>
      </c>
      <c r="AB125">
        <f t="shared" si="23"/>
        <v>30</v>
      </c>
      <c r="AC125">
        <v>124</v>
      </c>
      <c r="AD125">
        <v>7.1290000000000004E-4</v>
      </c>
      <c r="AE125">
        <v>2.7415999999999999E-3</v>
      </c>
      <c r="AF125">
        <v>9.7999999999999993E-6</v>
      </c>
      <c r="AG125">
        <v>8.2100000000000001E-4</v>
      </c>
      <c r="AH125">
        <v>0.12992380000000001</v>
      </c>
      <c r="AI125">
        <v>6.5291199999999994E-2</v>
      </c>
      <c r="AJ125">
        <v>0</v>
      </c>
      <c r="AK125">
        <v>2.6039999999999999E-4</v>
      </c>
      <c r="AL125">
        <v>3.991E-4</v>
      </c>
      <c r="AM125">
        <v>3.5680999999999998E-3</v>
      </c>
      <c r="AN125">
        <v>2.5947000000000001E-3</v>
      </c>
      <c r="AO125">
        <v>1.2463568</v>
      </c>
      <c r="AP125">
        <v>0.47119240000000001</v>
      </c>
      <c r="AQ125">
        <v>6.0641000000000002E-3</v>
      </c>
      <c r="AR125">
        <v>5.1990000000000001E-4</v>
      </c>
      <c r="AT125" s="5">
        <v>123</v>
      </c>
      <c r="AU125" s="3">
        <v>1.84E-5</v>
      </c>
      <c r="AV125" s="3">
        <v>7.400000000000001E-5</v>
      </c>
      <c r="AW125" s="3">
        <v>7.4999999999999993E-6</v>
      </c>
      <c r="AX125" s="3">
        <v>1.17E-5</v>
      </c>
    </row>
    <row r="126" spans="19:50" x14ac:dyDescent="0.35">
      <c r="S126" s="3">
        <v>23</v>
      </c>
      <c r="T126">
        <f t="shared" si="16"/>
        <v>1.7399999999999999E-5</v>
      </c>
      <c r="U126">
        <f t="shared" si="17"/>
        <v>7.0099999999999996E-5</v>
      </c>
      <c r="V126">
        <f t="shared" si="18"/>
        <v>7.0999999999999998E-6</v>
      </c>
      <c r="W126">
        <f t="shared" si="19"/>
        <v>1.1E-5</v>
      </c>
      <c r="X126" s="7">
        <f t="shared" si="22"/>
        <v>7.0099999999999996E-5</v>
      </c>
      <c r="Y126">
        <f t="shared" si="20"/>
        <v>7.0999999999999998E-6</v>
      </c>
      <c r="Z126">
        <f t="shared" si="21"/>
        <v>1.1E-5</v>
      </c>
      <c r="AB126">
        <f t="shared" si="23"/>
        <v>31</v>
      </c>
      <c r="AC126">
        <v>125</v>
      </c>
      <c r="AD126">
        <v>7.0310000000000001E-4</v>
      </c>
      <c r="AE126">
        <v>2.7077E-3</v>
      </c>
      <c r="AF126">
        <v>9.5999999999999996E-6</v>
      </c>
      <c r="AG126">
        <v>8.0959999999999995E-4</v>
      </c>
      <c r="AH126">
        <v>0.1284679</v>
      </c>
      <c r="AI126">
        <v>6.5793000000000004E-2</v>
      </c>
      <c r="AJ126">
        <v>0</v>
      </c>
      <c r="AK126">
        <v>2.5769999999999998E-4</v>
      </c>
      <c r="AL126">
        <v>3.9500000000000001E-4</v>
      </c>
      <c r="AM126">
        <v>3.578E-3</v>
      </c>
      <c r="AN126">
        <v>2.6055000000000002E-3</v>
      </c>
      <c r="AO126">
        <v>1.2474334</v>
      </c>
      <c r="AP126">
        <v>0.47190789999999999</v>
      </c>
      <c r="AQ126">
        <v>5.8180999999999997E-3</v>
      </c>
      <c r="AR126">
        <v>5.0750000000000003E-4</v>
      </c>
      <c r="AT126" s="5">
        <v>124</v>
      </c>
      <c r="AU126" s="3">
        <v>1.7399999999999999E-5</v>
      </c>
      <c r="AV126" s="3">
        <v>7.0099999999999996E-5</v>
      </c>
      <c r="AW126" s="3">
        <v>7.0999999999999998E-6</v>
      </c>
      <c r="AX126" s="3">
        <v>1.1E-5</v>
      </c>
    </row>
    <row r="127" spans="19:50" x14ac:dyDescent="0.35">
      <c r="S127" s="3">
        <v>23</v>
      </c>
      <c r="T127">
        <f t="shared" si="16"/>
        <v>1.6399999999999999E-5</v>
      </c>
      <c r="U127">
        <f t="shared" si="17"/>
        <v>6.6300000000000012E-5</v>
      </c>
      <c r="V127">
        <f t="shared" si="18"/>
        <v>6.8000000000000001E-6</v>
      </c>
      <c r="W127">
        <f t="shared" si="19"/>
        <v>1.0500000000000001E-5</v>
      </c>
      <c r="X127" s="7">
        <f t="shared" si="22"/>
        <v>6.6300000000000012E-5</v>
      </c>
      <c r="Y127">
        <f t="shared" si="20"/>
        <v>6.8000000000000001E-6</v>
      </c>
      <c r="Z127">
        <f t="shared" si="21"/>
        <v>1.0500000000000001E-5</v>
      </c>
      <c r="AB127">
        <f t="shared" si="23"/>
        <v>31</v>
      </c>
      <c r="AC127">
        <v>126</v>
      </c>
      <c r="AD127">
        <v>6.935E-4</v>
      </c>
      <c r="AE127">
        <v>2.6743000000000001E-3</v>
      </c>
      <c r="AF127">
        <v>9.5000000000000005E-6</v>
      </c>
      <c r="AG127">
        <v>7.984E-4</v>
      </c>
      <c r="AH127">
        <v>0.1270213</v>
      </c>
      <c r="AI127">
        <v>6.62576E-2</v>
      </c>
      <c r="AJ127">
        <v>0</v>
      </c>
      <c r="AK127">
        <v>2.5500000000000002E-4</v>
      </c>
      <c r="AL127">
        <v>3.9090000000000001E-4</v>
      </c>
      <c r="AM127">
        <v>3.5869000000000001E-3</v>
      </c>
      <c r="AN127">
        <v>2.6153999999999999E-3</v>
      </c>
      <c r="AO127">
        <v>1.2484839000000001</v>
      </c>
      <c r="AP127">
        <v>0.47261150000000002</v>
      </c>
      <c r="AQ127">
        <v>5.5808999999999997E-3</v>
      </c>
      <c r="AR127">
        <v>4.9540000000000001E-4</v>
      </c>
      <c r="AT127" s="5">
        <v>125</v>
      </c>
      <c r="AU127" s="3">
        <v>1.6399999999999999E-5</v>
      </c>
      <c r="AV127" s="3">
        <v>6.6300000000000012E-5</v>
      </c>
      <c r="AW127" s="3">
        <v>6.8000000000000001E-6</v>
      </c>
      <c r="AX127" s="3">
        <v>1.0500000000000001E-5</v>
      </c>
    </row>
    <row r="128" spans="19:50" x14ac:dyDescent="0.35">
      <c r="S128" s="3">
        <v>23</v>
      </c>
      <c r="T128">
        <f t="shared" si="16"/>
        <v>1.56E-5</v>
      </c>
      <c r="U128">
        <f t="shared" si="17"/>
        <v>6.2800000000000009E-5</v>
      </c>
      <c r="V128">
        <f t="shared" si="18"/>
        <v>6.3999999999999997E-6</v>
      </c>
      <c r="W128">
        <f t="shared" si="19"/>
        <v>9.9000000000000001E-6</v>
      </c>
      <c r="X128" s="7">
        <f t="shared" si="22"/>
        <v>6.2800000000000009E-5</v>
      </c>
      <c r="Y128">
        <f t="shared" si="20"/>
        <v>6.3999999999999997E-6</v>
      </c>
      <c r="Z128">
        <f t="shared" si="21"/>
        <v>9.9000000000000001E-6</v>
      </c>
      <c r="AB128">
        <f t="shared" si="23"/>
        <v>31</v>
      </c>
      <c r="AC128">
        <v>127</v>
      </c>
      <c r="AD128">
        <v>6.8400000000000004E-4</v>
      </c>
      <c r="AE128">
        <v>2.6411999999999998E-3</v>
      </c>
      <c r="AF128">
        <v>9.3999999999999998E-6</v>
      </c>
      <c r="AG128">
        <v>7.8739999999999995E-4</v>
      </c>
      <c r="AH128">
        <v>0.1255841</v>
      </c>
      <c r="AI128">
        <v>6.6685700000000001E-2</v>
      </c>
      <c r="AJ128">
        <v>0</v>
      </c>
      <c r="AK128">
        <v>2.5230000000000001E-4</v>
      </c>
      <c r="AL128">
        <v>3.8680000000000002E-4</v>
      </c>
      <c r="AM128">
        <v>3.5948E-3</v>
      </c>
      <c r="AN128">
        <v>2.6245999999999999E-3</v>
      </c>
      <c r="AO128">
        <v>1.2495087</v>
      </c>
      <c r="AP128">
        <v>0.47330309999999998</v>
      </c>
      <c r="AQ128">
        <v>5.3521999999999997E-3</v>
      </c>
      <c r="AR128">
        <v>4.8349999999999999E-4</v>
      </c>
      <c r="AT128" s="5">
        <v>126</v>
      </c>
      <c r="AU128" s="3">
        <v>1.56E-5</v>
      </c>
      <c r="AV128" s="3">
        <v>6.2800000000000009E-5</v>
      </c>
      <c r="AW128" s="3">
        <v>6.3999999999999997E-6</v>
      </c>
      <c r="AX128" s="3">
        <v>9.9000000000000001E-6</v>
      </c>
    </row>
    <row r="129" spans="19:50" x14ac:dyDescent="0.35">
      <c r="S129" s="3">
        <v>23</v>
      </c>
      <c r="T129">
        <f t="shared" si="16"/>
        <v>1.4800000000000001E-5</v>
      </c>
      <c r="U129">
        <f t="shared" si="17"/>
        <v>5.9600000000000005E-5</v>
      </c>
      <c r="V129">
        <f t="shared" si="18"/>
        <v>6.0000000000000002E-6</v>
      </c>
      <c r="W129">
        <f t="shared" si="19"/>
        <v>9.3999999999999998E-6</v>
      </c>
      <c r="X129" s="7">
        <f t="shared" si="22"/>
        <v>5.9600000000000005E-5</v>
      </c>
      <c r="Y129">
        <f t="shared" si="20"/>
        <v>6.0000000000000002E-6</v>
      </c>
      <c r="Z129">
        <f t="shared" si="21"/>
        <v>9.3999999999999998E-6</v>
      </c>
      <c r="AB129">
        <f t="shared" si="23"/>
        <v>31</v>
      </c>
      <c r="AC129">
        <v>128</v>
      </c>
      <c r="AD129">
        <v>6.7469999999999997E-4</v>
      </c>
      <c r="AE129">
        <v>2.6083999999999999E-3</v>
      </c>
      <c r="AF129">
        <v>9.2E-6</v>
      </c>
      <c r="AG129">
        <v>7.7660000000000001E-4</v>
      </c>
      <c r="AH129">
        <v>0.1241565</v>
      </c>
      <c r="AI129">
        <v>6.7077800000000007E-2</v>
      </c>
      <c r="AJ129">
        <v>0</v>
      </c>
      <c r="AK129">
        <v>2.496E-4</v>
      </c>
      <c r="AL129">
        <v>3.8279999999999998E-4</v>
      </c>
      <c r="AM129">
        <v>3.6017000000000002E-3</v>
      </c>
      <c r="AN129">
        <v>2.6329000000000001E-3</v>
      </c>
      <c r="AO129">
        <v>1.250508</v>
      </c>
      <c r="AP129">
        <v>0.47398279999999998</v>
      </c>
      <c r="AQ129">
        <v>5.1317999999999997E-3</v>
      </c>
      <c r="AR129">
        <v>4.7169999999999997E-4</v>
      </c>
      <c r="AT129" s="5">
        <v>127</v>
      </c>
      <c r="AU129" s="3">
        <v>1.4800000000000001E-5</v>
      </c>
      <c r="AV129" s="3">
        <v>5.9600000000000005E-5</v>
      </c>
      <c r="AW129" s="3">
        <v>6.0000000000000002E-6</v>
      </c>
      <c r="AX129" s="3">
        <v>9.3999999999999998E-6</v>
      </c>
    </row>
    <row r="130" spans="19:50" x14ac:dyDescent="0.35">
      <c r="S130" s="3">
        <v>23</v>
      </c>
      <c r="T130">
        <f t="shared" si="16"/>
        <v>1.4E-5</v>
      </c>
      <c r="U130">
        <f t="shared" si="17"/>
        <v>5.6400000000000002E-5</v>
      </c>
      <c r="V130">
        <f t="shared" si="18"/>
        <v>5.7000000000000005E-6</v>
      </c>
      <c r="W130">
        <f t="shared" si="19"/>
        <v>8.8999999999999995E-6</v>
      </c>
      <c r="X130" s="7">
        <f t="shared" si="22"/>
        <v>5.6400000000000002E-5</v>
      </c>
      <c r="Y130">
        <f t="shared" si="20"/>
        <v>5.7000000000000005E-6</v>
      </c>
      <c r="Z130">
        <f t="shared" si="21"/>
        <v>8.8999999999999995E-6</v>
      </c>
      <c r="AB130">
        <f t="shared" si="23"/>
        <v>32</v>
      </c>
      <c r="AC130">
        <v>129</v>
      </c>
      <c r="AD130">
        <v>6.6540000000000002E-4</v>
      </c>
      <c r="AE130">
        <v>2.5758999999999999E-3</v>
      </c>
      <c r="AF130">
        <v>9.0999999999999993E-6</v>
      </c>
      <c r="AG130">
        <v>7.6590000000000002E-4</v>
      </c>
      <c r="AH130">
        <v>0.1227386</v>
      </c>
      <c r="AI130">
        <v>6.7434800000000003E-2</v>
      </c>
      <c r="AJ130">
        <v>0</v>
      </c>
      <c r="AK130">
        <v>2.4689999999999998E-4</v>
      </c>
      <c r="AL130">
        <v>3.7869999999999999E-4</v>
      </c>
      <c r="AM130">
        <v>3.6075999999999999E-3</v>
      </c>
      <c r="AN130">
        <v>2.6405999999999999E-3</v>
      </c>
      <c r="AO130">
        <v>1.2514822000000001</v>
      </c>
      <c r="AP130">
        <v>0.47465059999999998</v>
      </c>
      <c r="AQ130">
        <v>4.9194E-3</v>
      </c>
      <c r="AR130">
        <v>4.6020000000000002E-4</v>
      </c>
      <c r="AT130" s="5">
        <v>128</v>
      </c>
      <c r="AU130" s="3">
        <v>1.4E-5</v>
      </c>
      <c r="AV130" s="3">
        <v>5.6400000000000002E-5</v>
      </c>
      <c r="AW130" s="3">
        <v>5.7000000000000005E-6</v>
      </c>
      <c r="AX130" s="3">
        <v>8.8999999999999995E-6</v>
      </c>
    </row>
    <row r="131" spans="19:50" x14ac:dyDescent="0.35">
      <c r="S131" s="3">
        <v>23</v>
      </c>
      <c r="T131">
        <f t="shared" ref="T131:T151" si="24">AU131</f>
        <v>1.3200000000000001E-5</v>
      </c>
      <c r="U131">
        <f t="shared" ref="U131:U151" si="25">AV131</f>
        <v>5.3300000000000001E-5</v>
      </c>
      <c r="V131">
        <f t="shared" ref="V131:V151" si="26">AW131</f>
        <v>5.4E-6</v>
      </c>
      <c r="W131">
        <f t="shared" ref="W131:W151" si="27">AX131</f>
        <v>8.3999999999999992E-6</v>
      </c>
      <c r="X131" s="7">
        <f t="shared" si="22"/>
        <v>5.3300000000000001E-5</v>
      </c>
      <c r="Y131">
        <f t="shared" ref="Y131:Y151" si="28">V131</f>
        <v>5.4E-6</v>
      </c>
      <c r="Z131">
        <f t="shared" ref="Z131:Z151" si="29">W131</f>
        <v>8.3999999999999992E-6</v>
      </c>
      <c r="AB131">
        <f t="shared" si="23"/>
        <v>32</v>
      </c>
      <c r="AC131">
        <v>130</v>
      </c>
      <c r="AD131">
        <v>6.5629999999999996E-4</v>
      </c>
      <c r="AE131">
        <v>2.5438000000000001E-3</v>
      </c>
      <c r="AF131">
        <v>9.0000000000000002E-6</v>
      </c>
      <c r="AG131">
        <v>7.5529999999999998E-4</v>
      </c>
      <c r="AH131">
        <v>0.1213307</v>
      </c>
      <c r="AI131">
        <v>6.7757200000000004E-2</v>
      </c>
      <c r="AJ131">
        <v>0</v>
      </c>
      <c r="AK131">
        <v>2.4429999999999998E-4</v>
      </c>
      <c r="AL131">
        <v>3.747E-4</v>
      </c>
      <c r="AM131">
        <v>3.6124999999999998E-3</v>
      </c>
      <c r="AN131">
        <v>2.6473999999999998E-3</v>
      </c>
      <c r="AO131">
        <v>1.2524318000000001</v>
      </c>
      <c r="AP131">
        <v>0.47530660000000002</v>
      </c>
      <c r="AQ131">
        <v>4.7146999999999996E-3</v>
      </c>
      <c r="AR131">
        <v>4.4890000000000002E-4</v>
      </c>
      <c r="AT131" s="5">
        <v>129</v>
      </c>
      <c r="AU131" s="3">
        <v>1.3200000000000001E-5</v>
      </c>
      <c r="AV131" s="3">
        <v>5.3300000000000001E-5</v>
      </c>
      <c r="AW131" s="3">
        <v>5.4E-6</v>
      </c>
      <c r="AX131" s="3">
        <v>8.3999999999999992E-6</v>
      </c>
    </row>
    <row r="132" spans="19:50" x14ac:dyDescent="0.35">
      <c r="S132" s="3">
        <v>23</v>
      </c>
      <c r="T132">
        <f t="shared" si="24"/>
        <v>1.2600000000000001E-5</v>
      </c>
      <c r="U132">
        <f t="shared" si="25"/>
        <v>5.0499999999999994E-5</v>
      </c>
      <c r="V132">
        <f t="shared" si="26"/>
        <v>5.2000000000000002E-6</v>
      </c>
      <c r="W132">
        <f t="shared" si="27"/>
        <v>7.9999999999999996E-6</v>
      </c>
      <c r="X132" s="7">
        <f t="shared" ref="X132:X151" si="30">U132</f>
        <v>5.0499999999999994E-5</v>
      </c>
      <c r="Y132">
        <f t="shared" si="28"/>
        <v>5.2000000000000002E-6</v>
      </c>
      <c r="Z132">
        <f t="shared" si="29"/>
        <v>7.9999999999999996E-6</v>
      </c>
      <c r="AB132">
        <f t="shared" si="23"/>
        <v>32</v>
      </c>
      <c r="AC132">
        <v>131</v>
      </c>
      <c r="AD132">
        <v>6.4740000000000002E-4</v>
      </c>
      <c r="AE132">
        <v>2.5121000000000002E-3</v>
      </c>
      <c r="AF132">
        <v>8.8000000000000004E-6</v>
      </c>
      <c r="AG132">
        <v>7.4489999999999995E-4</v>
      </c>
      <c r="AH132">
        <v>0.11993280000000001</v>
      </c>
      <c r="AI132">
        <v>6.8045700000000001E-2</v>
      </c>
      <c r="AJ132">
        <v>0</v>
      </c>
      <c r="AK132">
        <v>2.4159999999999999E-4</v>
      </c>
      <c r="AL132">
        <v>3.7070000000000001E-4</v>
      </c>
      <c r="AM132">
        <v>3.6164999999999999E-3</v>
      </c>
      <c r="AN132">
        <v>2.6534000000000002E-3</v>
      </c>
      <c r="AO132">
        <v>1.2533570999999999</v>
      </c>
      <c r="AP132">
        <v>0.4759507</v>
      </c>
      <c r="AQ132">
        <v>4.5177000000000004E-3</v>
      </c>
      <c r="AR132">
        <v>4.3780000000000002E-4</v>
      </c>
      <c r="AT132" s="5">
        <v>130</v>
      </c>
      <c r="AU132" s="3">
        <v>1.2600000000000001E-5</v>
      </c>
      <c r="AV132" s="3">
        <v>5.0499999999999994E-5</v>
      </c>
      <c r="AW132" s="3">
        <v>5.2000000000000002E-6</v>
      </c>
      <c r="AX132" s="3">
        <v>7.9999999999999996E-6</v>
      </c>
    </row>
    <row r="133" spans="19:50" x14ac:dyDescent="0.35">
      <c r="S133" s="3">
        <v>23</v>
      </c>
      <c r="T133">
        <f t="shared" si="24"/>
        <v>1.1799999999999999E-5</v>
      </c>
      <c r="U133">
        <f t="shared" si="25"/>
        <v>4.7799999999999996E-5</v>
      </c>
      <c r="V133">
        <f t="shared" si="26"/>
        <v>4.7999999999999998E-6</v>
      </c>
      <c r="W133">
        <f t="shared" si="27"/>
        <v>7.4999999999999993E-6</v>
      </c>
      <c r="X133" s="7">
        <f t="shared" si="30"/>
        <v>4.7799999999999996E-5</v>
      </c>
      <c r="Y133">
        <f t="shared" si="28"/>
        <v>4.7999999999999998E-6</v>
      </c>
      <c r="Z133">
        <f t="shared" si="29"/>
        <v>7.4999999999999993E-6</v>
      </c>
      <c r="AB133">
        <f t="shared" si="23"/>
        <v>32</v>
      </c>
      <c r="AC133">
        <v>132</v>
      </c>
      <c r="AD133">
        <v>6.3849999999999996E-4</v>
      </c>
      <c r="AE133">
        <v>2.4807000000000002E-3</v>
      </c>
      <c r="AF133">
        <v>8.6999999999999997E-6</v>
      </c>
      <c r="AG133">
        <v>7.3470000000000002E-4</v>
      </c>
      <c r="AH133">
        <v>0.118545</v>
      </c>
      <c r="AI133">
        <v>6.8301000000000001E-2</v>
      </c>
      <c r="AJ133">
        <v>0</v>
      </c>
      <c r="AK133">
        <v>2.3900000000000001E-4</v>
      </c>
      <c r="AL133">
        <v>3.6670000000000002E-4</v>
      </c>
      <c r="AM133">
        <v>3.6194999999999999E-3</v>
      </c>
      <c r="AN133">
        <v>2.6587E-3</v>
      </c>
      <c r="AO133">
        <v>1.2542584000000001</v>
      </c>
      <c r="AP133">
        <v>0.47658299999999998</v>
      </c>
      <c r="AQ133">
        <v>4.3279E-3</v>
      </c>
      <c r="AR133">
        <v>4.2690000000000002E-4</v>
      </c>
      <c r="AT133" s="5">
        <v>131</v>
      </c>
      <c r="AU133" s="3">
        <v>1.1799999999999999E-5</v>
      </c>
      <c r="AV133" s="3">
        <v>4.7799999999999996E-5</v>
      </c>
      <c r="AW133" s="3">
        <v>4.7999999999999998E-6</v>
      </c>
      <c r="AX133" s="3">
        <v>7.4999999999999993E-6</v>
      </c>
    </row>
    <row r="134" spans="19:50" x14ac:dyDescent="0.35">
      <c r="S134" s="3">
        <v>23</v>
      </c>
      <c r="T134">
        <f t="shared" si="24"/>
        <v>1.13E-5</v>
      </c>
      <c r="U134">
        <f t="shared" si="25"/>
        <v>4.5399999999999999E-5</v>
      </c>
      <c r="V134">
        <f t="shared" si="26"/>
        <v>4.6E-6</v>
      </c>
      <c r="W134">
        <f t="shared" si="27"/>
        <v>7.0999999999999998E-6</v>
      </c>
      <c r="X134" s="7">
        <f t="shared" si="30"/>
        <v>4.5399999999999999E-5</v>
      </c>
      <c r="Y134">
        <f t="shared" si="28"/>
        <v>4.6E-6</v>
      </c>
      <c r="Z134">
        <f t="shared" si="29"/>
        <v>7.0999999999999998E-6</v>
      </c>
      <c r="AB134">
        <f t="shared" si="23"/>
        <v>33</v>
      </c>
      <c r="AC134">
        <v>133</v>
      </c>
      <c r="AD134">
        <v>6.2980000000000002E-4</v>
      </c>
      <c r="AE134">
        <v>2.4496000000000001E-3</v>
      </c>
      <c r="AF134">
        <v>8.6000000000000007E-6</v>
      </c>
      <c r="AG134">
        <v>7.2460000000000005E-4</v>
      </c>
      <c r="AH134">
        <v>0.1171676</v>
      </c>
      <c r="AI134">
        <v>6.8523899999999999E-2</v>
      </c>
      <c r="AJ134">
        <v>0</v>
      </c>
      <c r="AK134">
        <v>2.364E-4</v>
      </c>
      <c r="AL134">
        <v>3.6269999999999998E-4</v>
      </c>
      <c r="AM134">
        <v>3.6215000000000002E-3</v>
      </c>
      <c r="AN134">
        <v>2.6632000000000001E-3</v>
      </c>
      <c r="AO134">
        <v>1.2551361000000001</v>
      </c>
      <c r="AP134">
        <v>0.47720360000000001</v>
      </c>
      <c r="AQ134">
        <v>4.1451999999999999E-3</v>
      </c>
      <c r="AR134">
        <v>4.1629999999999998E-4</v>
      </c>
      <c r="AT134" s="5">
        <v>132</v>
      </c>
      <c r="AU134" s="3">
        <v>1.13E-5</v>
      </c>
      <c r="AV134" s="3">
        <v>4.5399999999999999E-5</v>
      </c>
      <c r="AW134" s="3">
        <v>4.6E-6</v>
      </c>
      <c r="AX134" s="3">
        <v>7.0999999999999998E-6</v>
      </c>
    </row>
    <row r="135" spans="19:50" x14ac:dyDescent="0.35">
      <c r="S135" s="3">
        <v>23</v>
      </c>
      <c r="T135">
        <f t="shared" si="24"/>
        <v>1.06E-5</v>
      </c>
      <c r="U135">
        <f t="shared" si="25"/>
        <v>4.2899999999999999E-5</v>
      </c>
      <c r="V135">
        <f t="shared" si="26"/>
        <v>4.4000000000000002E-6</v>
      </c>
      <c r="W135">
        <f t="shared" si="27"/>
        <v>6.8000000000000001E-6</v>
      </c>
      <c r="X135" s="7">
        <f t="shared" si="30"/>
        <v>4.2899999999999999E-5</v>
      </c>
      <c r="Y135">
        <f t="shared" si="28"/>
        <v>4.4000000000000002E-6</v>
      </c>
      <c r="Z135">
        <f t="shared" si="29"/>
        <v>6.8000000000000001E-6</v>
      </c>
      <c r="AB135">
        <f t="shared" ref="AB135:AB198" si="31">AB131+1</f>
        <v>33</v>
      </c>
      <c r="AC135">
        <v>134</v>
      </c>
      <c r="AD135">
        <v>6.2120000000000003E-4</v>
      </c>
      <c r="AE135">
        <v>2.4188E-3</v>
      </c>
      <c r="AF135">
        <v>8.4999999999999999E-6</v>
      </c>
      <c r="AG135">
        <v>7.1460000000000002E-4</v>
      </c>
      <c r="AH135">
        <v>0.1158006</v>
      </c>
      <c r="AI135">
        <v>6.8714999999999998E-2</v>
      </c>
      <c r="AJ135">
        <v>0</v>
      </c>
      <c r="AK135">
        <v>2.3379999999999999E-4</v>
      </c>
      <c r="AL135">
        <v>3.5879999999999999E-4</v>
      </c>
      <c r="AM135">
        <v>3.6226000000000001E-3</v>
      </c>
      <c r="AN135">
        <v>2.6670000000000001E-3</v>
      </c>
      <c r="AO135">
        <v>1.2559906999999999</v>
      </c>
      <c r="AP135">
        <v>0.47781240000000003</v>
      </c>
      <c r="AQ135">
        <v>3.9693999999999997E-3</v>
      </c>
      <c r="AR135">
        <v>4.058E-4</v>
      </c>
      <c r="AT135" s="5">
        <v>133</v>
      </c>
      <c r="AU135" s="3">
        <v>1.06E-5</v>
      </c>
      <c r="AV135" s="3">
        <v>4.2899999999999999E-5</v>
      </c>
      <c r="AW135" s="3">
        <v>4.4000000000000002E-6</v>
      </c>
      <c r="AX135" s="3">
        <v>6.8000000000000001E-6</v>
      </c>
    </row>
    <row r="136" spans="19:50" x14ac:dyDescent="0.35">
      <c r="S136" s="3">
        <v>23</v>
      </c>
      <c r="T136">
        <f t="shared" si="24"/>
        <v>1.01E-5</v>
      </c>
      <c r="U136">
        <f t="shared" si="25"/>
        <v>4.07E-5</v>
      </c>
      <c r="V136">
        <f t="shared" si="26"/>
        <v>4.0999999999999997E-6</v>
      </c>
      <c r="W136">
        <f t="shared" si="27"/>
        <v>6.3999999999999997E-6</v>
      </c>
      <c r="X136" s="7">
        <f t="shared" si="30"/>
        <v>4.07E-5</v>
      </c>
      <c r="Y136">
        <f t="shared" si="28"/>
        <v>4.0999999999999997E-6</v>
      </c>
      <c r="Z136">
        <f t="shared" si="29"/>
        <v>6.3999999999999997E-6</v>
      </c>
      <c r="AB136">
        <f t="shared" si="31"/>
        <v>33</v>
      </c>
      <c r="AC136">
        <v>135</v>
      </c>
      <c r="AD136">
        <v>6.1269999999999999E-4</v>
      </c>
      <c r="AE136">
        <v>2.3884000000000002E-3</v>
      </c>
      <c r="AF136">
        <v>8.3999999999999992E-6</v>
      </c>
      <c r="AG136">
        <v>7.048E-4</v>
      </c>
      <c r="AH136">
        <v>0.11444410000000001</v>
      </c>
      <c r="AI136">
        <v>6.8875099999999995E-2</v>
      </c>
      <c r="AJ136">
        <v>0</v>
      </c>
      <c r="AK136">
        <v>2.3120000000000001E-4</v>
      </c>
      <c r="AL136">
        <v>3.5490000000000001E-4</v>
      </c>
      <c r="AM136">
        <v>3.6227E-3</v>
      </c>
      <c r="AN136">
        <v>2.6700000000000001E-3</v>
      </c>
      <c r="AO136">
        <v>1.2568223999999999</v>
      </c>
      <c r="AP136">
        <v>0.47840959999999999</v>
      </c>
      <c r="AQ136">
        <v>3.8002000000000001E-3</v>
      </c>
      <c r="AR136">
        <v>3.9560000000000002E-4</v>
      </c>
      <c r="AT136" s="5">
        <v>134</v>
      </c>
      <c r="AU136" s="3">
        <v>1.01E-5</v>
      </c>
      <c r="AV136" s="3">
        <v>4.07E-5</v>
      </c>
      <c r="AW136" s="3">
        <v>4.0999999999999997E-6</v>
      </c>
      <c r="AX136" s="3">
        <v>6.3999999999999997E-6</v>
      </c>
    </row>
    <row r="137" spans="19:50" x14ac:dyDescent="0.35">
      <c r="S137" s="3">
        <v>23</v>
      </c>
      <c r="T137">
        <f t="shared" si="24"/>
        <v>9.5000000000000005E-6</v>
      </c>
      <c r="U137">
        <f t="shared" si="25"/>
        <v>3.8500000000000001E-5</v>
      </c>
      <c r="V137">
        <f t="shared" si="26"/>
        <v>3.9999999999999998E-6</v>
      </c>
      <c r="W137">
        <f t="shared" si="27"/>
        <v>6.0000000000000002E-6</v>
      </c>
      <c r="X137" s="7">
        <f t="shared" si="30"/>
        <v>3.8500000000000001E-5</v>
      </c>
      <c r="Y137">
        <f t="shared" si="28"/>
        <v>3.9999999999999998E-6</v>
      </c>
      <c r="Z137">
        <f t="shared" si="29"/>
        <v>6.0000000000000002E-6</v>
      </c>
      <c r="AB137">
        <f t="shared" si="31"/>
        <v>33</v>
      </c>
      <c r="AC137">
        <v>136</v>
      </c>
      <c r="AD137">
        <v>6.043E-4</v>
      </c>
      <c r="AE137">
        <v>2.3582999999999998E-3</v>
      </c>
      <c r="AF137">
        <v>8.1999999999999994E-6</v>
      </c>
      <c r="AG137">
        <v>6.9510000000000004E-4</v>
      </c>
      <c r="AH137">
        <v>0.1130983</v>
      </c>
      <c r="AI137">
        <v>6.9004899999999994E-2</v>
      </c>
      <c r="AJ137">
        <v>0</v>
      </c>
      <c r="AK137">
        <v>2.286E-4</v>
      </c>
      <c r="AL137">
        <v>3.5100000000000002E-4</v>
      </c>
      <c r="AM137">
        <v>3.6218000000000001E-3</v>
      </c>
      <c r="AN137">
        <v>2.6722E-3</v>
      </c>
      <c r="AO137">
        <v>1.2576316999999999</v>
      </c>
      <c r="AP137">
        <v>0.47899520000000001</v>
      </c>
      <c r="AQ137">
        <v>3.6373999999999998E-3</v>
      </c>
      <c r="AR137">
        <v>3.8549999999999999E-4</v>
      </c>
      <c r="AT137" s="5">
        <v>135</v>
      </c>
      <c r="AU137" s="3">
        <v>9.5000000000000005E-6</v>
      </c>
      <c r="AV137" s="3">
        <v>3.8500000000000001E-5</v>
      </c>
      <c r="AW137" s="3">
        <v>3.9999999999999998E-6</v>
      </c>
      <c r="AX137" s="3">
        <v>6.0000000000000002E-6</v>
      </c>
    </row>
    <row r="138" spans="19:50" x14ac:dyDescent="0.35">
      <c r="S138" s="3">
        <v>23</v>
      </c>
      <c r="T138">
        <f t="shared" si="24"/>
        <v>9.0000000000000002E-6</v>
      </c>
      <c r="U138">
        <f t="shared" si="25"/>
        <v>3.65E-5</v>
      </c>
      <c r="V138">
        <f t="shared" si="26"/>
        <v>3.5999999999999998E-6</v>
      </c>
      <c r="W138">
        <f t="shared" si="27"/>
        <v>5.7000000000000005E-6</v>
      </c>
      <c r="X138" s="7">
        <f t="shared" si="30"/>
        <v>3.65E-5</v>
      </c>
      <c r="Y138">
        <f t="shared" si="28"/>
        <v>3.5999999999999998E-6</v>
      </c>
      <c r="Z138">
        <f t="shared" si="29"/>
        <v>5.7000000000000005E-6</v>
      </c>
      <c r="AB138">
        <f t="shared" si="31"/>
        <v>34</v>
      </c>
      <c r="AC138">
        <v>137</v>
      </c>
      <c r="AD138">
        <v>5.9610000000000002E-4</v>
      </c>
      <c r="AE138">
        <v>2.3284999999999998E-3</v>
      </c>
      <c r="AF138">
        <v>8.1000000000000004E-6</v>
      </c>
      <c r="AG138">
        <v>6.8559999999999997E-4</v>
      </c>
      <c r="AH138">
        <v>0.11176319999999999</v>
      </c>
      <c r="AI138">
        <v>6.9105100000000003E-2</v>
      </c>
      <c r="AJ138">
        <v>0</v>
      </c>
      <c r="AK138">
        <v>2.2599999999999999E-4</v>
      </c>
      <c r="AL138">
        <v>3.4709999999999998E-4</v>
      </c>
      <c r="AM138">
        <v>3.6200999999999998E-3</v>
      </c>
      <c r="AN138">
        <v>2.6737000000000002E-3</v>
      </c>
      <c r="AO138">
        <v>1.258419</v>
      </c>
      <c r="AP138">
        <v>0.47956919999999997</v>
      </c>
      <c r="AQ138">
        <v>3.4808999999999999E-3</v>
      </c>
      <c r="AR138">
        <v>3.7570000000000002E-4</v>
      </c>
      <c r="AT138" s="5">
        <v>136</v>
      </c>
      <c r="AU138" s="3">
        <v>9.0000000000000002E-6</v>
      </c>
      <c r="AV138" s="3">
        <v>3.65E-5</v>
      </c>
      <c r="AW138" s="3">
        <v>3.5999999999999998E-6</v>
      </c>
      <c r="AX138" s="3">
        <v>5.7000000000000005E-6</v>
      </c>
    </row>
    <row r="139" spans="19:50" x14ac:dyDescent="0.35">
      <c r="S139" s="3">
        <v>23</v>
      </c>
      <c r="T139">
        <f t="shared" si="24"/>
        <v>8.6000000000000007E-6</v>
      </c>
      <c r="U139">
        <f t="shared" si="25"/>
        <v>3.4600000000000001E-5</v>
      </c>
      <c r="V139">
        <f t="shared" si="26"/>
        <v>3.5999999999999998E-6</v>
      </c>
      <c r="W139">
        <f t="shared" si="27"/>
        <v>5.4999999999999999E-6</v>
      </c>
      <c r="X139" s="7">
        <f t="shared" si="30"/>
        <v>3.4600000000000001E-5</v>
      </c>
      <c r="Y139">
        <f t="shared" si="28"/>
        <v>3.5999999999999998E-6</v>
      </c>
      <c r="Z139">
        <f t="shared" si="29"/>
        <v>5.4999999999999999E-6</v>
      </c>
      <c r="AB139">
        <f t="shared" si="31"/>
        <v>34</v>
      </c>
      <c r="AC139">
        <v>138</v>
      </c>
      <c r="AD139">
        <v>5.8799999999999998E-4</v>
      </c>
      <c r="AE139">
        <v>2.2991000000000001E-3</v>
      </c>
      <c r="AF139">
        <v>7.9999999999999996E-6</v>
      </c>
      <c r="AG139">
        <v>6.7619999999999996E-4</v>
      </c>
      <c r="AH139">
        <v>0.11043890000000001</v>
      </c>
      <c r="AI139">
        <v>6.9176500000000002E-2</v>
      </c>
      <c r="AJ139">
        <v>0</v>
      </c>
      <c r="AK139">
        <v>2.2350000000000001E-4</v>
      </c>
      <c r="AL139">
        <v>3.4319999999999999E-4</v>
      </c>
      <c r="AM139">
        <v>3.6174000000000002E-3</v>
      </c>
      <c r="AN139">
        <v>2.6744999999999998E-3</v>
      </c>
      <c r="AO139">
        <v>1.2591847</v>
      </c>
      <c r="AP139">
        <v>0.4801318</v>
      </c>
      <c r="AQ139">
        <v>3.3303999999999999E-3</v>
      </c>
      <c r="AR139">
        <v>3.6600000000000001E-4</v>
      </c>
      <c r="AT139" s="5">
        <v>137</v>
      </c>
      <c r="AU139" s="3">
        <v>8.6000000000000007E-6</v>
      </c>
      <c r="AV139" s="3">
        <v>3.4600000000000001E-5</v>
      </c>
      <c r="AW139" s="3">
        <v>3.5999999999999998E-6</v>
      </c>
      <c r="AX139" s="3">
        <v>5.4999999999999999E-6</v>
      </c>
    </row>
    <row r="140" spans="19:50" x14ac:dyDescent="0.35">
      <c r="S140" s="3">
        <v>23</v>
      </c>
      <c r="T140">
        <f t="shared" si="24"/>
        <v>8.0999999999999987E-6</v>
      </c>
      <c r="U140">
        <f t="shared" si="25"/>
        <v>3.26E-5</v>
      </c>
      <c r="V140">
        <f t="shared" si="26"/>
        <v>3.1999999999999999E-6</v>
      </c>
      <c r="W140">
        <f t="shared" si="27"/>
        <v>5.2000000000000002E-6</v>
      </c>
      <c r="X140" s="7">
        <f t="shared" si="30"/>
        <v>3.26E-5</v>
      </c>
      <c r="Y140">
        <f t="shared" si="28"/>
        <v>3.1999999999999999E-6</v>
      </c>
      <c r="Z140">
        <f t="shared" si="29"/>
        <v>5.2000000000000002E-6</v>
      </c>
      <c r="AB140">
        <f t="shared" si="31"/>
        <v>34</v>
      </c>
      <c r="AC140">
        <v>139</v>
      </c>
      <c r="AD140">
        <v>5.7989999999999995E-4</v>
      </c>
      <c r="AE140">
        <v>2.2699E-3</v>
      </c>
      <c r="AF140">
        <v>7.9000000000000006E-6</v>
      </c>
      <c r="AG140">
        <v>6.669E-4</v>
      </c>
      <c r="AH140">
        <v>0.1091255</v>
      </c>
      <c r="AI140">
        <v>6.9219799999999998E-2</v>
      </c>
      <c r="AJ140">
        <v>0</v>
      </c>
      <c r="AK140">
        <v>2.209E-4</v>
      </c>
      <c r="AL140">
        <v>3.3940000000000001E-4</v>
      </c>
      <c r="AM140">
        <v>3.6137999999999999E-3</v>
      </c>
      <c r="AN140">
        <v>2.6744999999999998E-3</v>
      </c>
      <c r="AO140">
        <v>1.2599290999999999</v>
      </c>
      <c r="AP140">
        <v>0.48068300000000003</v>
      </c>
      <c r="AQ140">
        <v>3.1857000000000001E-3</v>
      </c>
      <c r="AR140">
        <v>3.5659999999999999E-4</v>
      </c>
      <c r="AT140" s="5">
        <v>138</v>
      </c>
      <c r="AU140" s="3">
        <v>8.0999999999999987E-6</v>
      </c>
      <c r="AV140" s="3">
        <v>3.26E-5</v>
      </c>
      <c r="AW140" s="3">
        <v>3.1999999999999999E-6</v>
      </c>
      <c r="AX140" s="3">
        <v>5.2000000000000002E-6</v>
      </c>
    </row>
    <row r="141" spans="19:50" x14ac:dyDescent="0.35">
      <c r="S141" s="3">
        <v>23</v>
      </c>
      <c r="T141">
        <f t="shared" si="24"/>
        <v>7.7000000000000008E-6</v>
      </c>
      <c r="U141">
        <f t="shared" si="25"/>
        <v>3.1000000000000001E-5</v>
      </c>
      <c r="V141">
        <f t="shared" si="26"/>
        <v>3.1999999999999999E-6</v>
      </c>
      <c r="W141">
        <f t="shared" si="27"/>
        <v>4.7999999999999998E-6</v>
      </c>
      <c r="X141" s="7">
        <f t="shared" si="30"/>
        <v>3.1000000000000001E-5</v>
      </c>
      <c r="Y141">
        <f t="shared" si="28"/>
        <v>3.1999999999999999E-6</v>
      </c>
      <c r="Z141">
        <f t="shared" si="29"/>
        <v>4.7999999999999998E-6</v>
      </c>
      <c r="AB141">
        <f t="shared" si="31"/>
        <v>34</v>
      </c>
      <c r="AC141">
        <v>140</v>
      </c>
      <c r="AD141">
        <v>5.7200000000000003E-4</v>
      </c>
      <c r="AE141">
        <v>2.2411000000000002E-3</v>
      </c>
      <c r="AF141">
        <v>7.7999999999999999E-6</v>
      </c>
      <c r="AG141">
        <v>6.5780000000000005E-4</v>
      </c>
      <c r="AH141">
        <v>0.10782310000000001</v>
      </c>
      <c r="AI141">
        <v>6.92358E-2</v>
      </c>
      <c r="AJ141">
        <v>0</v>
      </c>
      <c r="AK141">
        <v>2.184E-4</v>
      </c>
      <c r="AL141">
        <v>3.3560000000000003E-4</v>
      </c>
      <c r="AM141">
        <v>3.6093000000000002E-3</v>
      </c>
      <c r="AN141">
        <v>2.6738E-3</v>
      </c>
      <c r="AO141">
        <v>1.2606526</v>
      </c>
      <c r="AP141">
        <v>0.48122280000000001</v>
      </c>
      <c r="AQ141">
        <v>3.0466E-3</v>
      </c>
      <c r="AR141">
        <v>3.4729999999999999E-4</v>
      </c>
      <c r="AT141" s="5">
        <v>139</v>
      </c>
      <c r="AU141" s="3">
        <v>7.7000000000000008E-6</v>
      </c>
      <c r="AV141" s="3">
        <v>3.1000000000000001E-5</v>
      </c>
      <c r="AW141" s="3">
        <v>3.1999999999999999E-6</v>
      </c>
      <c r="AX141" s="3">
        <v>4.7999999999999998E-6</v>
      </c>
    </row>
    <row r="142" spans="19:50" x14ac:dyDescent="0.35">
      <c r="S142" s="3">
        <v>23</v>
      </c>
      <c r="T142">
        <f t="shared" si="24"/>
        <v>7.2999999999999996E-6</v>
      </c>
      <c r="U142">
        <f t="shared" si="25"/>
        <v>2.94E-5</v>
      </c>
      <c r="V142">
        <f t="shared" si="26"/>
        <v>3.0000000000000001E-6</v>
      </c>
      <c r="W142">
        <f t="shared" si="27"/>
        <v>4.6E-6</v>
      </c>
      <c r="X142" s="7">
        <f t="shared" si="30"/>
        <v>2.94E-5</v>
      </c>
      <c r="Y142">
        <f t="shared" si="28"/>
        <v>3.0000000000000001E-6</v>
      </c>
      <c r="Z142">
        <f t="shared" si="29"/>
        <v>4.6E-6</v>
      </c>
      <c r="AB142">
        <f t="shared" si="31"/>
        <v>35</v>
      </c>
      <c r="AC142">
        <v>141</v>
      </c>
      <c r="AD142">
        <v>5.6420000000000005E-4</v>
      </c>
      <c r="AE142">
        <v>2.2125999999999999E-3</v>
      </c>
      <c r="AF142">
        <v>7.7000000000000008E-6</v>
      </c>
      <c r="AG142">
        <v>6.4880000000000005E-4</v>
      </c>
      <c r="AH142">
        <v>0.10653169999999999</v>
      </c>
      <c r="AI142">
        <v>6.9225200000000001E-2</v>
      </c>
      <c r="AJ142">
        <v>0</v>
      </c>
      <c r="AK142">
        <v>2.1589999999999999E-4</v>
      </c>
      <c r="AL142">
        <v>3.3179999999999999E-4</v>
      </c>
      <c r="AM142">
        <v>3.6039000000000002E-3</v>
      </c>
      <c r="AN142">
        <v>2.6724000000000001E-3</v>
      </c>
      <c r="AO142">
        <v>1.2613557</v>
      </c>
      <c r="AP142">
        <v>0.4817514</v>
      </c>
      <c r="AQ142">
        <v>2.9129999999999998E-3</v>
      </c>
      <c r="AR142">
        <v>3.3829999999999998E-4</v>
      </c>
      <c r="AT142" s="5">
        <v>140</v>
      </c>
      <c r="AU142" s="3">
        <v>7.2999999999999996E-6</v>
      </c>
      <c r="AV142" s="3">
        <v>2.94E-5</v>
      </c>
      <c r="AW142" s="3">
        <v>3.0000000000000001E-6</v>
      </c>
      <c r="AX142" s="3">
        <v>4.6E-6</v>
      </c>
    </row>
    <row r="143" spans="19:50" x14ac:dyDescent="0.35">
      <c r="S143" s="3">
        <v>23</v>
      </c>
      <c r="T143">
        <f t="shared" si="24"/>
        <v>6.9E-6</v>
      </c>
      <c r="U143">
        <f t="shared" si="25"/>
        <v>2.7800000000000001E-5</v>
      </c>
      <c r="V143">
        <f t="shared" si="26"/>
        <v>2.7999999999999999E-6</v>
      </c>
      <c r="W143">
        <f t="shared" si="27"/>
        <v>4.4000000000000002E-6</v>
      </c>
      <c r="X143" s="7">
        <f t="shared" si="30"/>
        <v>2.7800000000000001E-5</v>
      </c>
      <c r="Y143">
        <f t="shared" si="28"/>
        <v>2.7999999999999999E-6</v>
      </c>
      <c r="Z143">
        <f t="shared" si="29"/>
        <v>4.4000000000000002E-6</v>
      </c>
      <c r="AB143">
        <f t="shared" si="31"/>
        <v>35</v>
      </c>
      <c r="AC143">
        <v>142</v>
      </c>
      <c r="AD143">
        <v>5.5659999999999998E-4</v>
      </c>
      <c r="AE143">
        <v>2.1844E-3</v>
      </c>
      <c r="AF143">
        <v>7.6000000000000001E-6</v>
      </c>
      <c r="AG143">
        <v>6.399E-4</v>
      </c>
      <c r="AH143">
        <v>0.10525139999999999</v>
      </c>
      <c r="AI143">
        <v>6.9188799999999995E-2</v>
      </c>
      <c r="AJ143">
        <v>0</v>
      </c>
      <c r="AK143">
        <v>2.1350000000000001E-4</v>
      </c>
      <c r="AL143">
        <v>3.2810000000000001E-4</v>
      </c>
      <c r="AM143">
        <v>3.5975999999999998E-3</v>
      </c>
      <c r="AN143">
        <v>2.6703E-3</v>
      </c>
      <c r="AO143">
        <v>1.2620388</v>
      </c>
      <c r="AP143">
        <v>0.4822688</v>
      </c>
      <c r="AQ143">
        <v>2.7847000000000002E-3</v>
      </c>
      <c r="AR143">
        <v>3.2949999999999999E-4</v>
      </c>
      <c r="AT143" s="5">
        <v>141</v>
      </c>
      <c r="AU143" s="3">
        <v>6.9E-6</v>
      </c>
      <c r="AV143" s="3">
        <v>2.7800000000000001E-5</v>
      </c>
      <c r="AW143" s="3">
        <v>2.7999999999999999E-6</v>
      </c>
      <c r="AX143" s="3">
        <v>4.4000000000000002E-6</v>
      </c>
    </row>
    <row r="144" spans="19:50" x14ac:dyDescent="0.35">
      <c r="S144" s="3">
        <v>23</v>
      </c>
      <c r="T144">
        <f t="shared" si="24"/>
        <v>6.4999999999999996E-6</v>
      </c>
      <c r="U144">
        <f t="shared" si="25"/>
        <v>2.62E-5</v>
      </c>
      <c r="V144">
        <f t="shared" si="26"/>
        <v>2.7999999999999999E-6</v>
      </c>
      <c r="W144">
        <f t="shared" si="27"/>
        <v>4.0999999999999997E-6</v>
      </c>
      <c r="X144" s="7">
        <f t="shared" si="30"/>
        <v>2.62E-5</v>
      </c>
      <c r="Y144">
        <f t="shared" si="28"/>
        <v>2.7999999999999999E-6</v>
      </c>
      <c r="Z144">
        <f t="shared" si="29"/>
        <v>4.0999999999999997E-6</v>
      </c>
      <c r="AB144">
        <f t="shared" si="31"/>
        <v>35</v>
      </c>
      <c r="AC144">
        <v>143</v>
      </c>
      <c r="AD144">
        <v>5.4900000000000001E-4</v>
      </c>
      <c r="AE144">
        <v>2.1565999999999998E-3</v>
      </c>
      <c r="AF144">
        <v>7.5000000000000002E-6</v>
      </c>
      <c r="AG144">
        <v>6.311E-4</v>
      </c>
      <c r="AH144">
        <v>0.1039823</v>
      </c>
      <c r="AI144">
        <v>6.9127300000000003E-2</v>
      </c>
      <c r="AJ144">
        <v>0</v>
      </c>
      <c r="AK144">
        <v>2.1100000000000001E-4</v>
      </c>
      <c r="AL144">
        <v>3.2430000000000002E-4</v>
      </c>
      <c r="AM144">
        <v>3.5904999999999999E-3</v>
      </c>
      <c r="AN144">
        <v>2.6675000000000002E-3</v>
      </c>
      <c r="AO144">
        <v>1.2627022000000001</v>
      </c>
      <c r="AP144">
        <v>0.48277520000000002</v>
      </c>
      <c r="AQ144">
        <v>2.6614E-3</v>
      </c>
      <c r="AR144">
        <v>3.2079999999999999E-4</v>
      </c>
      <c r="AT144" s="5">
        <v>142</v>
      </c>
      <c r="AU144" s="3">
        <v>6.4999999999999996E-6</v>
      </c>
      <c r="AV144" s="3">
        <v>2.62E-5</v>
      </c>
      <c r="AW144" s="3">
        <v>2.7999999999999999E-6</v>
      </c>
      <c r="AX144" s="3">
        <v>4.0999999999999997E-6</v>
      </c>
    </row>
    <row r="145" spans="19:50" x14ac:dyDescent="0.35">
      <c r="S145" s="3">
        <v>23</v>
      </c>
      <c r="T145">
        <f t="shared" si="24"/>
        <v>6.1999999999999999E-6</v>
      </c>
      <c r="U145">
        <f t="shared" si="25"/>
        <v>2.4999999999999998E-5</v>
      </c>
      <c r="V145">
        <f t="shared" si="26"/>
        <v>2.3999999999999999E-6</v>
      </c>
      <c r="W145">
        <f t="shared" si="27"/>
        <v>3.9999999999999998E-6</v>
      </c>
      <c r="X145" s="7">
        <f t="shared" si="30"/>
        <v>2.4999999999999998E-5</v>
      </c>
      <c r="Y145">
        <f t="shared" si="28"/>
        <v>2.3999999999999999E-6</v>
      </c>
      <c r="Z145">
        <f t="shared" si="29"/>
        <v>3.9999999999999998E-6</v>
      </c>
      <c r="AB145">
        <f t="shared" si="31"/>
        <v>35</v>
      </c>
      <c r="AC145">
        <v>144</v>
      </c>
      <c r="AD145">
        <v>5.4149999999999999E-4</v>
      </c>
      <c r="AE145">
        <v>2.1289999999999998E-3</v>
      </c>
      <c r="AF145">
        <v>7.4000000000000003E-6</v>
      </c>
      <c r="AG145">
        <v>6.2250000000000001E-4</v>
      </c>
      <c r="AH145">
        <v>0.10272439999999999</v>
      </c>
      <c r="AI145">
        <v>6.9041500000000006E-2</v>
      </c>
      <c r="AJ145">
        <v>0</v>
      </c>
      <c r="AK145">
        <v>2.085E-4</v>
      </c>
      <c r="AL145">
        <v>3.2059999999999999E-4</v>
      </c>
      <c r="AM145">
        <v>3.5826E-3</v>
      </c>
      <c r="AN145">
        <v>2.6640000000000001E-3</v>
      </c>
      <c r="AO145">
        <v>1.2633464000000001</v>
      </c>
      <c r="AP145">
        <v>0.48327049999999999</v>
      </c>
      <c r="AQ145">
        <v>2.5431E-3</v>
      </c>
      <c r="AR145">
        <v>3.124E-4</v>
      </c>
      <c r="AT145" s="5">
        <v>143</v>
      </c>
      <c r="AU145" s="3">
        <v>6.1999999999999999E-6</v>
      </c>
      <c r="AV145" s="3">
        <v>2.4999999999999998E-5</v>
      </c>
      <c r="AW145" s="3">
        <v>2.3999999999999999E-6</v>
      </c>
      <c r="AX145" s="3">
        <v>3.9999999999999998E-6</v>
      </c>
    </row>
    <row r="146" spans="19:50" x14ac:dyDescent="0.35">
      <c r="S146" s="3">
        <v>23</v>
      </c>
      <c r="T146">
        <f t="shared" si="24"/>
        <v>5.9000000000000003E-6</v>
      </c>
      <c r="U146">
        <f t="shared" si="25"/>
        <v>2.3600000000000004E-5</v>
      </c>
      <c r="V146">
        <f t="shared" si="26"/>
        <v>2.3999999999999999E-6</v>
      </c>
      <c r="W146">
        <f t="shared" si="27"/>
        <v>3.5999999999999998E-6</v>
      </c>
      <c r="X146" s="7">
        <f t="shared" si="30"/>
        <v>2.3600000000000004E-5</v>
      </c>
      <c r="Y146">
        <f t="shared" si="28"/>
        <v>2.3999999999999999E-6</v>
      </c>
      <c r="Z146">
        <f t="shared" si="29"/>
        <v>3.5999999999999998E-6</v>
      </c>
      <c r="AB146">
        <f t="shared" si="31"/>
        <v>36</v>
      </c>
      <c r="AC146">
        <v>145</v>
      </c>
      <c r="AD146">
        <v>5.3410000000000003E-4</v>
      </c>
      <c r="AE146">
        <v>2.1018E-3</v>
      </c>
      <c r="AF146">
        <v>7.3000000000000004E-6</v>
      </c>
      <c r="AG146">
        <v>6.1399999999999996E-4</v>
      </c>
      <c r="AH146">
        <v>0.10147780000000001</v>
      </c>
      <c r="AI146">
        <v>6.8932099999999996E-2</v>
      </c>
      <c r="AJ146">
        <v>0</v>
      </c>
      <c r="AK146">
        <v>2.061E-4</v>
      </c>
      <c r="AL146">
        <v>3.1690000000000001E-4</v>
      </c>
      <c r="AM146">
        <v>3.5737999999999998E-3</v>
      </c>
      <c r="AN146">
        <v>2.6597999999999999E-3</v>
      </c>
      <c r="AO146">
        <v>1.2639716999999999</v>
      </c>
      <c r="AP146">
        <v>0.48375499999999999</v>
      </c>
      <c r="AQ146">
        <v>2.4294999999999998E-3</v>
      </c>
      <c r="AR146">
        <v>3.0410000000000002E-4</v>
      </c>
      <c r="AT146" s="5">
        <v>144</v>
      </c>
      <c r="AU146" s="3">
        <v>5.9000000000000003E-6</v>
      </c>
      <c r="AV146" s="3">
        <v>2.3600000000000004E-5</v>
      </c>
      <c r="AW146" s="3">
        <v>2.3999999999999999E-6</v>
      </c>
      <c r="AX146" s="3">
        <v>3.5999999999999998E-6</v>
      </c>
    </row>
    <row r="147" spans="19:50" x14ac:dyDescent="0.35">
      <c r="S147" s="3">
        <v>23</v>
      </c>
      <c r="T147">
        <f t="shared" si="24"/>
        <v>5.5999999999999997E-6</v>
      </c>
      <c r="U147">
        <f t="shared" si="25"/>
        <v>2.23E-5</v>
      </c>
      <c r="V147">
        <f t="shared" si="26"/>
        <v>2.3999999999999999E-6</v>
      </c>
      <c r="W147">
        <f t="shared" si="27"/>
        <v>3.5999999999999998E-6</v>
      </c>
      <c r="X147" s="7">
        <f t="shared" si="30"/>
        <v>2.23E-5</v>
      </c>
      <c r="Y147">
        <f t="shared" si="28"/>
        <v>2.3999999999999999E-6</v>
      </c>
      <c r="Z147">
        <f t="shared" si="29"/>
        <v>3.5999999999999998E-6</v>
      </c>
      <c r="AB147">
        <f t="shared" si="31"/>
        <v>36</v>
      </c>
      <c r="AC147">
        <v>146</v>
      </c>
      <c r="AD147">
        <v>5.2680000000000001E-4</v>
      </c>
      <c r="AE147">
        <v>2.0749000000000002E-3</v>
      </c>
      <c r="AF147">
        <v>7.1999999999999997E-6</v>
      </c>
      <c r="AG147">
        <v>6.0559999999999998E-4</v>
      </c>
      <c r="AH147">
        <v>0.1002424</v>
      </c>
      <c r="AI147">
        <v>6.8799799999999994E-2</v>
      </c>
      <c r="AJ147">
        <v>0</v>
      </c>
      <c r="AK147">
        <v>2.0369999999999999E-4</v>
      </c>
      <c r="AL147">
        <v>3.1330000000000003E-4</v>
      </c>
      <c r="AM147">
        <v>3.5642E-3</v>
      </c>
      <c r="AN147">
        <v>2.6549999999999998E-3</v>
      </c>
      <c r="AO147">
        <v>1.2645785</v>
      </c>
      <c r="AP147">
        <v>0.48422870000000001</v>
      </c>
      <c r="AQ147">
        <v>2.3205000000000001E-3</v>
      </c>
      <c r="AR147">
        <v>2.9609999999999999E-4</v>
      </c>
      <c r="AT147" s="5">
        <v>145</v>
      </c>
      <c r="AU147" s="3">
        <v>5.5999999999999997E-6</v>
      </c>
      <c r="AV147" s="3">
        <v>2.23E-5</v>
      </c>
      <c r="AW147" s="3">
        <v>2.3999999999999999E-6</v>
      </c>
      <c r="AX147" s="3">
        <v>3.5999999999999998E-6</v>
      </c>
    </row>
    <row r="148" spans="19:50" x14ac:dyDescent="0.35">
      <c r="S148" s="3">
        <v>23</v>
      </c>
      <c r="T148">
        <f t="shared" si="24"/>
        <v>5.2000000000000002E-6</v>
      </c>
      <c r="U148">
        <f t="shared" si="25"/>
        <v>2.12E-5</v>
      </c>
      <c r="V148">
        <f t="shared" si="26"/>
        <v>1.9999999999999999E-6</v>
      </c>
      <c r="W148">
        <f t="shared" si="27"/>
        <v>3.2999999999999997E-6</v>
      </c>
      <c r="X148" s="7">
        <f t="shared" si="30"/>
        <v>2.12E-5</v>
      </c>
      <c r="Y148">
        <f t="shared" si="28"/>
        <v>1.9999999999999999E-6</v>
      </c>
      <c r="Z148">
        <f t="shared" si="29"/>
        <v>3.2999999999999997E-6</v>
      </c>
      <c r="AB148">
        <f t="shared" si="31"/>
        <v>36</v>
      </c>
      <c r="AC148">
        <v>147</v>
      </c>
      <c r="AD148">
        <v>5.197E-4</v>
      </c>
      <c r="AE148">
        <v>2.0482999999999999E-3</v>
      </c>
      <c r="AF148">
        <v>7.0999999999999998E-6</v>
      </c>
      <c r="AG148">
        <v>5.9730000000000004E-4</v>
      </c>
      <c r="AH148">
        <v>9.9018400000000006E-2</v>
      </c>
      <c r="AI148">
        <v>6.8645499999999998E-2</v>
      </c>
      <c r="AJ148">
        <v>0</v>
      </c>
      <c r="AK148">
        <v>2.0129999999999999E-4</v>
      </c>
      <c r="AL148">
        <v>3.0969999999999999E-4</v>
      </c>
      <c r="AM148">
        <v>3.5538000000000002E-3</v>
      </c>
      <c r="AN148">
        <v>2.6494999999999999E-3</v>
      </c>
      <c r="AO148">
        <v>1.2651672</v>
      </c>
      <c r="AP148">
        <v>0.4846917</v>
      </c>
      <c r="AQ148">
        <v>2.2158999999999998E-3</v>
      </c>
      <c r="AR148">
        <v>2.8820000000000001E-4</v>
      </c>
      <c r="AT148" s="5">
        <v>146</v>
      </c>
      <c r="AU148" s="3">
        <v>5.2000000000000002E-6</v>
      </c>
      <c r="AV148" s="3">
        <v>2.12E-5</v>
      </c>
      <c r="AW148" s="3">
        <v>1.9999999999999999E-6</v>
      </c>
      <c r="AX148" s="3">
        <v>3.2999999999999997E-6</v>
      </c>
    </row>
    <row r="149" spans="19:50" x14ac:dyDescent="0.35">
      <c r="S149" s="3">
        <v>23</v>
      </c>
      <c r="T149">
        <f t="shared" si="24"/>
        <v>4.9999999999999996E-6</v>
      </c>
      <c r="U149">
        <f t="shared" si="25"/>
        <v>2.0000000000000002E-5</v>
      </c>
      <c r="V149">
        <f t="shared" si="26"/>
        <v>1.9999999999999999E-6</v>
      </c>
      <c r="W149">
        <f t="shared" si="27"/>
        <v>3.1999999999999999E-6</v>
      </c>
      <c r="X149" s="7">
        <f t="shared" si="30"/>
        <v>2.0000000000000002E-5</v>
      </c>
      <c r="Y149">
        <f t="shared" si="28"/>
        <v>1.9999999999999999E-6</v>
      </c>
      <c r="Z149">
        <f t="shared" si="29"/>
        <v>3.1999999999999999E-6</v>
      </c>
      <c r="AB149">
        <f t="shared" si="31"/>
        <v>36</v>
      </c>
      <c r="AC149">
        <v>148</v>
      </c>
      <c r="AD149">
        <v>5.1259999999999999E-4</v>
      </c>
      <c r="AE149">
        <v>2.0219000000000001E-3</v>
      </c>
      <c r="AF149">
        <v>6.9999999999999999E-6</v>
      </c>
      <c r="AG149">
        <v>5.8909999999999995E-4</v>
      </c>
      <c r="AH149">
        <v>9.7805799999999998E-2</v>
      </c>
      <c r="AI149">
        <v>6.8469799999999997E-2</v>
      </c>
      <c r="AJ149">
        <v>0</v>
      </c>
      <c r="AK149">
        <v>1.9890000000000001E-4</v>
      </c>
      <c r="AL149">
        <v>3.0610000000000001E-4</v>
      </c>
      <c r="AM149">
        <v>3.5425999999999999E-3</v>
      </c>
      <c r="AN149">
        <v>2.6434000000000002E-3</v>
      </c>
      <c r="AO149">
        <v>1.2657383</v>
      </c>
      <c r="AP149">
        <v>0.48514410000000002</v>
      </c>
      <c r="AQ149">
        <v>2.1156E-3</v>
      </c>
      <c r="AR149">
        <v>2.8049999999999999E-4</v>
      </c>
      <c r="AT149" s="5">
        <v>147</v>
      </c>
      <c r="AU149" s="3">
        <v>4.9999999999999996E-6</v>
      </c>
      <c r="AV149" s="3">
        <v>2.0000000000000002E-5</v>
      </c>
      <c r="AW149" s="3">
        <v>1.9999999999999999E-6</v>
      </c>
      <c r="AX149" s="3">
        <v>3.1999999999999999E-6</v>
      </c>
    </row>
    <row r="150" spans="19:50" x14ac:dyDescent="0.35">
      <c r="S150" s="3">
        <v>23</v>
      </c>
      <c r="T150">
        <f t="shared" si="24"/>
        <v>4.7999999999999998E-6</v>
      </c>
      <c r="U150">
        <f t="shared" si="25"/>
        <v>1.8899999999999999E-5</v>
      </c>
      <c r="V150">
        <f t="shared" si="26"/>
        <v>1.9999999999999999E-6</v>
      </c>
      <c r="W150">
        <f t="shared" si="27"/>
        <v>3.0000000000000001E-6</v>
      </c>
      <c r="X150" s="7">
        <f t="shared" si="30"/>
        <v>1.8899999999999999E-5</v>
      </c>
      <c r="Y150">
        <f t="shared" si="28"/>
        <v>1.9999999999999999E-6</v>
      </c>
      <c r="Z150">
        <f t="shared" si="29"/>
        <v>3.0000000000000001E-6</v>
      </c>
      <c r="AB150">
        <f t="shared" si="31"/>
        <v>37</v>
      </c>
      <c r="AC150">
        <v>149</v>
      </c>
      <c r="AD150">
        <v>5.0560000000000004E-4</v>
      </c>
      <c r="AE150">
        <v>1.9959000000000001E-3</v>
      </c>
      <c r="AF150">
        <v>6.9E-6</v>
      </c>
      <c r="AG150">
        <v>5.8109999999999998E-4</v>
      </c>
      <c r="AH150">
        <v>9.6604499999999996E-2</v>
      </c>
      <c r="AI150">
        <v>6.8273500000000001E-2</v>
      </c>
      <c r="AJ150">
        <v>0</v>
      </c>
      <c r="AK150">
        <v>1.9660000000000001E-4</v>
      </c>
      <c r="AL150">
        <v>3.0249999999999998E-4</v>
      </c>
      <c r="AM150">
        <v>3.5306999999999999E-3</v>
      </c>
      <c r="AN150">
        <v>2.6367000000000001E-3</v>
      </c>
      <c r="AO150">
        <v>1.2662921</v>
      </c>
      <c r="AP150">
        <v>0.48558610000000002</v>
      </c>
      <c r="AQ150">
        <v>2.0194000000000002E-3</v>
      </c>
      <c r="AR150">
        <v>2.7300000000000002E-4</v>
      </c>
      <c r="AT150" s="5">
        <v>148</v>
      </c>
      <c r="AU150" s="3">
        <v>4.7999999999999998E-6</v>
      </c>
      <c r="AV150" s="3">
        <v>1.8899999999999999E-5</v>
      </c>
      <c r="AW150" s="3">
        <v>1.9999999999999999E-6</v>
      </c>
      <c r="AX150" s="3">
        <v>3.0000000000000001E-6</v>
      </c>
    </row>
    <row r="151" spans="19:50" x14ac:dyDescent="0.35">
      <c r="S151" s="3">
        <v>23</v>
      </c>
      <c r="T151">
        <f t="shared" si="24"/>
        <v>4.4000000000000002E-6</v>
      </c>
      <c r="U151">
        <f t="shared" si="25"/>
        <v>1.8000000000000004E-5</v>
      </c>
      <c r="V151">
        <f t="shared" si="26"/>
        <v>1.9E-6</v>
      </c>
      <c r="W151">
        <f t="shared" si="27"/>
        <v>2.7999999999999999E-6</v>
      </c>
      <c r="X151" s="7">
        <f t="shared" si="30"/>
        <v>1.8000000000000004E-5</v>
      </c>
      <c r="Y151">
        <f t="shared" si="28"/>
        <v>1.9E-6</v>
      </c>
      <c r="Z151">
        <f t="shared" si="29"/>
        <v>2.7999999999999999E-6</v>
      </c>
      <c r="AB151">
        <f t="shared" si="31"/>
        <v>37</v>
      </c>
      <c r="AC151">
        <v>150</v>
      </c>
      <c r="AD151">
        <v>4.9879999999999998E-4</v>
      </c>
      <c r="AE151">
        <v>1.9702000000000001E-3</v>
      </c>
      <c r="AF151">
        <v>6.8000000000000001E-6</v>
      </c>
      <c r="AG151">
        <v>5.7319999999999995E-4</v>
      </c>
      <c r="AH151">
        <v>9.5414600000000002E-2</v>
      </c>
      <c r="AI151">
        <v>6.8057300000000001E-2</v>
      </c>
      <c r="AJ151">
        <v>0</v>
      </c>
      <c r="AK151">
        <v>1.9430000000000001E-4</v>
      </c>
      <c r="AL151">
        <v>2.989E-4</v>
      </c>
      <c r="AM151">
        <v>3.5179999999999999E-3</v>
      </c>
      <c r="AN151">
        <v>2.6293000000000002E-3</v>
      </c>
      <c r="AO151">
        <v>1.2668288999999999</v>
      </c>
      <c r="AP151">
        <v>0.4860178</v>
      </c>
      <c r="AQ151">
        <v>1.9272E-3</v>
      </c>
      <c r="AR151">
        <v>2.6570000000000001E-4</v>
      </c>
      <c r="AT151" s="5">
        <v>149</v>
      </c>
      <c r="AU151" s="3">
        <v>4.4000000000000002E-6</v>
      </c>
      <c r="AV151" s="3">
        <v>1.8000000000000004E-5</v>
      </c>
      <c r="AW151" s="3">
        <v>1.9E-6</v>
      </c>
      <c r="AX151" s="3">
        <v>2.7999999999999999E-6</v>
      </c>
    </row>
    <row r="152" spans="19:50" x14ac:dyDescent="0.35">
      <c r="AB152">
        <f t="shared" si="31"/>
        <v>37</v>
      </c>
      <c r="AC152">
        <v>151</v>
      </c>
      <c r="AD152">
        <v>4.9200000000000003E-4</v>
      </c>
      <c r="AE152">
        <v>1.9448E-3</v>
      </c>
      <c r="AF152">
        <v>6.7000000000000002E-6</v>
      </c>
      <c r="AG152">
        <v>5.6530000000000003E-4</v>
      </c>
      <c r="AH152">
        <v>9.4236100000000003E-2</v>
      </c>
      <c r="AI152">
        <v>6.7821999999999993E-2</v>
      </c>
      <c r="AJ152">
        <v>0</v>
      </c>
      <c r="AK152">
        <v>1.919E-4</v>
      </c>
      <c r="AL152">
        <v>2.9540000000000002E-4</v>
      </c>
      <c r="AM152">
        <v>3.5046000000000001E-3</v>
      </c>
      <c r="AN152">
        <v>2.6213999999999999E-3</v>
      </c>
      <c r="AO152">
        <v>1.2673493</v>
      </c>
      <c r="AP152">
        <v>0.48643920000000002</v>
      </c>
      <c r="AQ152">
        <v>1.8388E-3</v>
      </c>
      <c r="AR152">
        <v>2.5849999999999999E-4</v>
      </c>
    </row>
    <row r="153" spans="19:50" x14ac:dyDescent="0.35">
      <c r="AB153">
        <f t="shared" si="31"/>
        <v>37</v>
      </c>
      <c r="AC153">
        <v>152</v>
      </c>
      <c r="AD153">
        <v>4.8529999999999998E-4</v>
      </c>
      <c r="AE153">
        <v>1.9196E-3</v>
      </c>
      <c r="AF153">
        <v>6.6000000000000003E-6</v>
      </c>
      <c r="AG153">
        <v>5.576E-4</v>
      </c>
      <c r="AH153">
        <v>9.3069100000000002E-2</v>
      </c>
      <c r="AI153">
        <v>6.7568100000000006E-2</v>
      </c>
      <c r="AJ153">
        <v>0</v>
      </c>
      <c r="AK153">
        <v>1.896E-4</v>
      </c>
      <c r="AL153">
        <v>2.9189999999999999E-4</v>
      </c>
      <c r="AM153">
        <v>3.4906E-3</v>
      </c>
      <c r="AN153">
        <v>2.6129E-3</v>
      </c>
      <c r="AO153">
        <v>1.2678535</v>
      </c>
      <c r="AP153">
        <v>0.48685050000000002</v>
      </c>
      <c r="AQ153">
        <v>1.7541E-3</v>
      </c>
      <c r="AR153">
        <v>2.5149999999999999E-4</v>
      </c>
    </row>
    <row r="154" spans="19:50" x14ac:dyDescent="0.35">
      <c r="AB154">
        <f t="shared" si="31"/>
        <v>38</v>
      </c>
      <c r="AC154">
        <v>153</v>
      </c>
      <c r="AD154">
        <v>4.7869999999999998E-4</v>
      </c>
      <c r="AE154">
        <v>1.8948000000000001E-3</v>
      </c>
      <c r="AF154">
        <v>6.4999999999999996E-6</v>
      </c>
      <c r="AG154">
        <v>5.5000000000000003E-4</v>
      </c>
      <c r="AH154">
        <v>9.1913499999999995E-2</v>
      </c>
      <c r="AI154">
        <v>6.7296499999999995E-2</v>
      </c>
      <c r="AJ154">
        <v>0</v>
      </c>
      <c r="AK154">
        <v>1.874E-4</v>
      </c>
      <c r="AL154">
        <v>2.8850000000000002E-4</v>
      </c>
      <c r="AM154">
        <v>3.4757999999999998E-3</v>
      </c>
      <c r="AN154">
        <v>2.6037999999999999E-3</v>
      </c>
      <c r="AO154">
        <v>1.2683419</v>
      </c>
      <c r="AP154">
        <v>0.48725180000000001</v>
      </c>
      <c r="AQ154">
        <v>1.6729E-3</v>
      </c>
      <c r="AR154">
        <v>2.4469999999999998E-4</v>
      </c>
    </row>
    <row r="155" spans="19:50" x14ac:dyDescent="0.35">
      <c r="AB155">
        <f t="shared" si="31"/>
        <v>38</v>
      </c>
      <c r="AC155">
        <v>154</v>
      </c>
      <c r="AD155">
        <v>4.7219999999999999E-4</v>
      </c>
      <c r="AE155">
        <v>1.8703000000000001E-3</v>
      </c>
      <c r="AF155">
        <v>6.3999999999999997E-6</v>
      </c>
      <c r="AG155">
        <v>5.4250000000000001E-4</v>
      </c>
      <c r="AH155">
        <v>9.0769299999999997E-2</v>
      </c>
      <c r="AI155">
        <v>6.7007899999999995E-2</v>
      </c>
      <c r="AJ155">
        <v>0</v>
      </c>
      <c r="AK155">
        <v>1.851E-4</v>
      </c>
      <c r="AL155">
        <v>2.8499999999999999E-4</v>
      </c>
      <c r="AM155">
        <v>3.4602999999999999E-3</v>
      </c>
      <c r="AN155">
        <v>2.5940999999999998E-3</v>
      </c>
      <c r="AO155">
        <v>1.268815</v>
      </c>
      <c r="AP155">
        <v>0.4876433</v>
      </c>
      <c r="AQ155">
        <v>1.5952E-3</v>
      </c>
      <c r="AR155">
        <v>2.3809999999999999E-4</v>
      </c>
    </row>
    <row r="156" spans="19:50" x14ac:dyDescent="0.35">
      <c r="AB156">
        <f t="shared" si="31"/>
        <v>38</v>
      </c>
      <c r="AC156">
        <v>155</v>
      </c>
      <c r="AD156">
        <v>4.6579999999999999E-4</v>
      </c>
      <c r="AE156">
        <v>1.846E-3</v>
      </c>
      <c r="AF156">
        <v>6.2999999999999998E-6</v>
      </c>
      <c r="AG156">
        <v>5.3510000000000005E-4</v>
      </c>
      <c r="AH156">
        <v>8.9636499999999994E-2</v>
      </c>
      <c r="AI156">
        <v>6.6702899999999996E-2</v>
      </c>
      <c r="AJ156">
        <v>0</v>
      </c>
      <c r="AK156">
        <v>1.829E-4</v>
      </c>
      <c r="AL156">
        <v>2.8160000000000001E-4</v>
      </c>
      <c r="AM156">
        <v>3.4443E-3</v>
      </c>
      <c r="AN156">
        <v>2.5839000000000001E-3</v>
      </c>
      <c r="AO156">
        <v>1.2692730999999999</v>
      </c>
      <c r="AP156">
        <v>0.48802509999999999</v>
      </c>
      <c r="AQ156">
        <v>1.5208000000000001E-3</v>
      </c>
      <c r="AR156">
        <v>2.3169999999999999E-4</v>
      </c>
    </row>
    <row r="157" spans="19:50" x14ac:dyDescent="0.35">
      <c r="AB157">
        <f t="shared" si="31"/>
        <v>38</v>
      </c>
      <c r="AC157">
        <v>156</v>
      </c>
      <c r="AD157">
        <v>4.594E-4</v>
      </c>
      <c r="AE157">
        <v>1.8220000000000001E-3</v>
      </c>
      <c r="AF157">
        <v>6.1999999999999999E-6</v>
      </c>
      <c r="AG157">
        <v>5.2780000000000004E-4</v>
      </c>
      <c r="AH157">
        <v>8.8515200000000002E-2</v>
      </c>
      <c r="AI157">
        <v>6.6382200000000002E-2</v>
      </c>
      <c r="AJ157">
        <v>0</v>
      </c>
      <c r="AK157">
        <v>1.806E-4</v>
      </c>
      <c r="AL157">
        <v>2.7829999999999999E-4</v>
      </c>
      <c r="AM157">
        <v>3.4275E-3</v>
      </c>
      <c r="AN157">
        <v>2.5731999999999999E-3</v>
      </c>
      <c r="AO157">
        <v>1.2697164999999999</v>
      </c>
      <c r="AP157">
        <v>0.48839729999999998</v>
      </c>
      <c r="AQ157">
        <v>1.4495000000000001E-3</v>
      </c>
      <c r="AR157">
        <v>2.254E-4</v>
      </c>
    </row>
    <row r="158" spans="19:50" x14ac:dyDescent="0.35">
      <c r="AB158">
        <f t="shared" si="31"/>
        <v>39</v>
      </c>
      <c r="AC158">
        <v>157</v>
      </c>
      <c r="AD158">
        <v>4.5320000000000001E-4</v>
      </c>
      <c r="AE158">
        <v>1.7983000000000001E-3</v>
      </c>
      <c r="AF158">
        <v>6.1999999999999999E-6</v>
      </c>
      <c r="AG158">
        <v>5.2059999999999997E-4</v>
      </c>
      <c r="AH158">
        <v>8.7405200000000002E-2</v>
      </c>
      <c r="AI158">
        <v>6.6046499999999994E-2</v>
      </c>
      <c r="AJ158">
        <v>0</v>
      </c>
      <c r="AK158">
        <v>1.785E-4</v>
      </c>
      <c r="AL158">
        <v>2.7490000000000001E-4</v>
      </c>
      <c r="AM158">
        <v>3.4102E-3</v>
      </c>
      <c r="AN158">
        <v>2.562E-3</v>
      </c>
      <c r="AO158">
        <v>1.2701456</v>
      </c>
      <c r="AP158">
        <v>0.48876009999999998</v>
      </c>
      <c r="AQ158">
        <v>1.3813E-3</v>
      </c>
      <c r="AR158">
        <v>2.1919999999999999E-4</v>
      </c>
    </row>
    <row r="159" spans="19:50" x14ac:dyDescent="0.35">
      <c r="AB159">
        <f t="shared" si="31"/>
        <v>39</v>
      </c>
      <c r="AC159">
        <v>158</v>
      </c>
      <c r="AD159">
        <v>4.4700000000000002E-4</v>
      </c>
      <c r="AE159">
        <v>1.7749E-3</v>
      </c>
      <c r="AF159">
        <v>6.1E-6</v>
      </c>
      <c r="AG159">
        <v>5.1360000000000002E-4</v>
      </c>
      <c r="AH159">
        <v>8.6306599999999997E-2</v>
      </c>
      <c r="AI159">
        <v>6.5696400000000002E-2</v>
      </c>
      <c r="AJ159">
        <v>0</v>
      </c>
      <c r="AK159">
        <v>1.763E-4</v>
      </c>
      <c r="AL159">
        <v>2.7159999999999999E-4</v>
      </c>
      <c r="AM159">
        <v>3.3923E-3</v>
      </c>
      <c r="AN159">
        <v>2.5503000000000001E-3</v>
      </c>
      <c r="AO159">
        <v>1.2705607999999999</v>
      </c>
      <c r="AP159">
        <v>0.48911349999999998</v>
      </c>
      <c r="AQ159">
        <v>1.3161E-3</v>
      </c>
      <c r="AR159">
        <v>2.1330000000000001E-4</v>
      </c>
    </row>
    <row r="160" spans="19:50" x14ac:dyDescent="0.35">
      <c r="AB160">
        <f t="shared" si="31"/>
        <v>39</v>
      </c>
      <c r="AC160">
        <v>159</v>
      </c>
      <c r="AD160">
        <v>4.4099999999999999E-4</v>
      </c>
      <c r="AE160">
        <v>1.7518E-3</v>
      </c>
      <c r="AF160">
        <v>6.0000000000000002E-6</v>
      </c>
      <c r="AG160">
        <v>5.0659999999999995E-4</v>
      </c>
      <c r="AH160">
        <v>8.5219400000000001E-2</v>
      </c>
      <c r="AI160">
        <v>6.5332600000000005E-2</v>
      </c>
      <c r="AJ160">
        <v>0</v>
      </c>
      <c r="AK160">
        <v>1.741E-4</v>
      </c>
      <c r="AL160">
        <v>2.6830000000000002E-4</v>
      </c>
      <c r="AM160">
        <v>3.3739E-3</v>
      </c>
      <c r="AN160">
        <v>2.5381000000000002E-3</v>
      </c>
      <c r="AO160">
        <v>1.2709625</v>
      </c>
      <c r="AP160">
        <v>0.4894578</v>
      </c>
      <c r="AQ160">
        <v>1.2535999999999999E-3</v>
      </c>
      <c r="AR160">
        <v>2.075E-4</v>
      </c>
    </row>
    <row r="161" spans="28:44" x14ac:dyDescent="0.35">
      <c r="AB161">
        <f t="shared" si="31"/>
        <v>39</v>
      </c>
      <c r="AC161">
        <v>160</v>
      </c>
      <c r="AD161">
        <v>4.35E-4</v>
      </c>
      <c r="AE161">
        <v>1.7290000000000001E-3</v>
      </c>
      <c r="AF161">
        <v>5.9000000000000003E-6</v>
      </c>
      <c r="AG161">
        <v>4.9969999999999995E-4</v>
      </c>
      <c r="AH161">
        <v>8.4143599999999999E-2</v>
      </c>
      <c r="AI161">
        <v>6.4955799999999994E-2</v>
      </c>
      <c r="AJ161">
        <v>0</v>
      </c>
      <c r="AK161">
        <v>1.7200000000000001E-4</v>
      </c>
      <c r="AL161">
        <v>2.6509999999999999E-4</v>
      </c>
      <c r="AM161">
        <v>3.3547999999999998E-3</v>
      </c>
      <c r="AN161">
        <v>2.5254000000000001E-3</v>
      </c>
      <c r="AO161">
        <v>1.2713509000000001</v>
      </c>
      <c r="AP161">
        <v>0.48979309999999998</v>
      </c>
      <c r="AQ161">
        <v>1.1938999999999999E-3</v>
      </c>
      <c r="AR161">
        <v>2.018E-4</v>
      </c>
    </row>
    <row r="162" spans="28:44" x14ac:dyDescent="0.35">
      <c r="AB162">
        <f t="shared" si="31"/>
        <v>40</v>
      </c>
      <c r="AC162">
        <v>161</v>
      </c>
      <c r="AD162">
        <v>4.2910000000000002E-4</v>
      </c>
      <c r="AE162">
        <v>1.7064000000000001E-3</v>
      </c>
      <c r="AF162">
        <v>5.8000000000000004E-6</v>
      </c>
      <c r="AG162">
        <v>4.929E-4</v>
      </c>
      <c r="AH162">
        <v>8.3079E-2</v>
      </c>
      <c r="AI162">
        <v>6.4566499999999999E-2</v>
      </c>
      <c r="AJ162">
        <v>0</v>
      </c>
      <c r="AK162">
        <v>1.6990000000000001E-4</v>
      </c>
      <c r="AL162">
        <v>2.6180000000000002E-4</v>
      </c>
      <c r="AM162">
        <v>3.3352999999999998E-3</v>
      </c>
      <c r="AN162">
        <v>2.5122999999999999E-3</v>
      </c>
      <c r="AO162">
        <v>1.2717265</v>
      </c>
      <c r="AP162">
        <v>0.49011949999999999</v>
      </c>
      <c r="AQ162">
        <v>1.1368000000000001E-3</v>
      </c>
      <c r="AR162">
        <v>1.963E-4</v>
      </c>
    </row>
    <row r="163" spans="28:44" x14ac:dyDescent="0.35">
      <c r="AB163">
        <f t="shared" si="31"/>
        <v>40</v>
      </c>
      <c r="AC163">
        <v>162</v>
      </c>
      <c r="AD163">
        <v>4.2329999999999999E-4</v>
      </c>
      <c r="AE163">
        <v>1.6841E-3</v>
      </c>
      <c r="AF163">
        <v>5.6999999999999996E-6</v>
      </c>
      <c r="AG163">
        <v>4.862E-4</v>
      </c>
      <c r="AH163">
        <v>8.2025700000000007E-2</v>
      </c>
      <c r="AI163">
        <v>6.4165399999999997E-2</v>
      </c>
      <c r="AJ163">
        <v>0</v>
      </c>
      <c r="AK163">
        <v>1.6780000000000001E-4</v>
      </c>
      <c r="AL163">
        <v>2.586E-4</v>
      </c>
      <c r="AM163">
        <v>3.3153000000000002E-3</v>
      </c>
      <c r="AN163">
        <v>2.4987999999999998E-3</v>
      </c>
      <c r="AO163">
        <v>1.2720895000000001</v>
      </c>
      <c r="AP163">
        <v>0.49043710000000001</v>
      </c>
      <c r="AQ163">
        <v>1.0822E-3</v>
      </c>
      <c r="AR163">
        <v>1.9100000000000001E-4</v>
      </c>
    </row>
    <row r="164" spans="28:44" x14ac:dyDescent="0.35">
      <c r="AB164">
        <f t="shared" si="31"/>
        <v>40</v>
      </c>
      <c r="AC164">
        <v>163</v>
      </c>
      <c r="AD164">
        <v>4.1750000000000001E-4</v>
      </c>
      <c r="AE164">
        <v>1.6620000000000001E-3</v>
      </c>
      <c r="AF164">
        <v>5.6999999999999996E-6</v>
      </c>
      <c r="AG164">
        <v>4.795E-4</v>
      </c>
      <c r="AH164">
        <v>8.0983600000000003E-2</v>
      </c>
      <c r="AI164">
        <v>6.3753099999999993E-2</v>
      </c>
      <c r="AJ164">
        <v>0</v>
      </c>
      <c r="AK164">
        <v>1.6569999999999999E-4</v>
      </c>
      <c r="AL164">
        <v>2.5549999999999998E-4</v>
      </c>
      <c r="AM164">
        <v>3.2946999999999998E-3</v>
      </c>
      <c r="AN164">
        <v>2.4848000000000001E-3</v>
      </c>
      <c r="AO164">
        <v>1.2724404</v>
      </c>
      <c r="AP164">
        <v>0.49074620000000002</v>
      </c>
      <c r="AQ164">
        <v>1.0300000000000001E-3</v>
      </c>
      <c r="AR164">
        <v>1.8569999999999999E-4</v>
      </c>
    </row>
    <row r="165" spans="28:44" x14ac:dyDescent="0.35">
      <c r="AB165">
        <f t="shared" si="31"/>
        <v>40</v>
      </c>
      <c r="AC165">
        <v>164</v>
      </c>
      <c r="AD165">
        <v>4.1189999999999998E-4</v>
      </c>
      <c r="AE165">
        <v>1.6402999999999999E-3</v>
      </c>
      <c r="AF165">
        <v>5.5999999999999997E-6</v>
      </c>
      <c r="AG165">
        <v>4.73E-4</v>
      </c>
      <c r="AH165">
        <v>7.9952800000000004E-2</v>
      </c>
      <c r="AI165">
        <v>6.3330200000000003E-2</v>
      </c>
      <c r="AJ165">
        <v>0</v>
      </c>
      <c r="AK165">
        <v>1.6359999999999999E-4</v>
      </c>
      <c r="AL165">
        <v>2.5230000000000001E-4</v>
      </c>
      <c r="AM165">
        <v>3.2737999999999999E-3</v>
      </c>
      <c r="AN165">
        <v>2.4705E-3</v>
      </c>
      <c r="AO165">
        <v>1.2727793999999999</v>
      </c>
      <c r="AP165">
        <v>0.49104690000000001</v>
      </c>
      <c r="AQ165">
        <v>9.8020000000000008E-4</v>
      </c>
      <c r="AR165">
        <v>1.807E-4</v>
      </c>
    </row>
    <row r="166" spans="28:44" x14ac:dyDescent="0.35">
      <c r="AB166">
        <f t="shared" si="31"/>
        <v>41</v>
      </c>
      <c r="AC166">
        <v>165</v>
      </c>
      <c r="AD166">
        <v>4.0630000000000001E-4</v>
      </c>
      <c r="AE166">
        <v>1.6188000000000001E-3</v>
      </c>
      <c r="AF166">
        <v>5.4999999999999999E-6</v>
      </c>
      <c r="AG166">
        <v>4.6660000000000001E-4</v>
      </c>
      <c r="AH166">
        <v>7.8933100000000006E-2</v>
      </c>
      <c r="AI166">
        <v>6.2897300000000003E-2</v>
      </c>
      <c r="AJ166">
        <v>0</v>
      </c>
      <c r="AK166">
        <v>1.616E-4</v>
      </c>
      <c r="AL166">
        <v>2.4919999999999999E-4</v>
      </c>
      <c r="AM166">
        <v>3.2523000000000001E-3</v>
      </c>
      <c r="AN166">
        <v>2.4556999999999999E-3</v>
      </c>
      <c r="AO166">
        <v>1.2731068000000001</v>
      </c>
      <c r="AP166">
        <v>0.49133919999999998</v>
      </c>
      <c r="AQ166">
        <v>9.3249999999999995E-4</v>
      </c>
      <c r="AR166">
        <v>1.7579999999999999E-4</v>
      </c>
    </row>
    <row r="167" spans="28:44" x14ac:dyDescent="0.35">
      <c r="AB167">
        <f t="shared" si="31"/>
        <v>41</v>
      </c>
      <c r="AC167">
        <v>166</v>
      </c>
      <c r="AD167">
        <v>4.0079999999999998E-4</v>
      </c>
      <c r="AE167">
        <v>1.5975E-3</v>
      </c>
      <c r="AF167">
        <v>5.4E-6</v>
      </c>
      <c r="AG167">
        <v>4.6030000000000002E-4</v>
      </c>
      <c r="AH167">
        <v>7.7924599999999997E-2</v>
      </c>
      <c r="AI167">
        <v>6.2454799999999998E-2</v>
      </c>
      <c r="AJ167">
        <v>0</v>
      </c>
      <c r="AK167">
        <v>1.596E-4</v>
      </c>
      <c r="AL167">
        <v>2.4610000000000002E-4</v>
      </c>
      <c r="AM167">
        <v>3.2304999999999999E-3</v>
      </c>
      <c r="AN167">
        <v>2.4405999999999998E-3</v>
      </c>
      <c r="AO167">
        <v>1.2734231</v>
      </c>
      <c r="AP167">
        <v>0.49162339999999999</v>
      </c>
      <c r="AQ167">
        <v>8.8699999999999998E-4</v>
      </c>
      <c r="AR167">
        <v>1.7100000000000001E-4</v>
      </c>
    </row>
    <row r="168" spans="28:44" x14ac:dyDescent="0.35">
      <c r="AB168">
        <f t="shared" si="31"/>
        <v>41</v>
      </c>
      <c r="AC168">
        <v>167</v>
      </c>
      <c r="AD168">
        <v>3.9530000000000001E-4</v>
      </c>
      <c r="AE168">
        <v>1.5765E-3</v>
      </c>
      <c r="AF168">
        <v>5.4E-6</v>
      </c>
      <c r="AG168">
        <v>4.5399999999999998E-4</v>
      </c>
      <c r="AH168">
        <v>7.6927099999999998E-2</v>
      </c>
      <c r="AI168">
        <v>6.2003500000000003E-2</v>
      </c>
      <c r="AJ168">
        <v>0</v>
      </c>
      <c r="AK168">
        <v>1.5760000000000001E-4</v>
      </c>
      <c r="AL168">
        <v>2.431E-4</v>
      </c>
      <c r="AM168">
        <v>3.2082E-3</v>
      </c>
      <c r="AN168">
        <v>2.4250999999999999E-3</v>
      </c>
      <c r="AO168">
        <v>1.2737284</v>
      </c>
      <c r="AP168">
        <v>0.49189959999999999</v>
      </c>
      <c r="AQ168">
        <v>8.4360000000000001E-4</v>
      </c>
      <c r="AR168">
        <v>1.663E-4</v>
      </c>
    </row>
    <row r="169" spans="28:44" x14ac:dyDescent="0.35">
      <c r="AB169">
        <f t="shared" si="31"/>
        <v>41</v>
      </c>
      <c r="AC169">
        <v>168</v>
      </c>
      <c r="AD169">
        <v>3.8999999999999999E-4</v>
      </c>
      <c r="AE169">
        <v>1.5558E-3</v>
      </c>
      <c r="AF169">
        <v>5.3000000000000001E-6</v>
      </c>
      <c r="AG169">
        <v>4.4779999999999999E-4</v>
      </c>
      <c r="AH169">
        <v>7.5940599999999997E-2</v>
      </c>
      <c r="AI169">
        <v>6.15437E-2</v>
      </c>
      <c r="AJ169">
        <v>0</v>
      </c>
      <c r="AK169">
        <v>1.5559999999999999E-4</v>
      </c>
      <c r="AL169">
        <v>2.4010000000000001E-4</v>
      </c>
      <c r="AM169">
        <v>3.1855999999999998E-3</v>
      </c>
      <c r="AN169">
        <v>2.4093000000000001E-3</v>
      </c>
      <c r="AO169">
        <v>1.2740231</v>
      </c>
      <c r="AP169">
        <v>0.49216799999999999</v>
      </c>
      <c r="AQ169">
        <v>8.0210000000000004E-4</v>
      </c>
      <c r="AR169">
        <v>1.618E-4</v>
      </c>
    </row>
    <row r="170" spans="28:44" x14ac:dyDescent="0.35">
      <c r="AB170">
        <f t="shared" si="31"/>
        <v>42</v>
      </c>
      <c r="AC170">
        <v>169</v>
      </c>
      <c r="AD170">
        <v>3.8470000000000003E-4</v>
      </c>
      <c r="AE170">
        <v>1.5353000000000001E-3</v>
      </c>
      <c r="AF170">
        <v>5.2000000000000002E-6</v>
      </c>
      <c r="AG170">
        <v>4.417E-4</v>
      </c>
      <c r="AH170">
        <v>7.4965100000000007E-2</v>
      </c>
      <c r="AI170">
        <v>6.1076100000000001E-2</v>
      </c>
      <c r="AJ170">
        <v>0</v>
      </c>
      <c r="AK170">
        <v>1.5359999999999999E-4</v>
      </c>
      <c r="AL170">
        <v>2.3709999999999999E-4</v>
      </c>
      <c r="AM170">
        <v>3.1625999999999998E-3</v>
      </c>
      <c r="AN170">
        <v>2.3931999999999998E-3</v>
      </c>
      <c r="AO170">
        <v>1.2743076</v>
      </c>
      <c r="AP170">
        <v>0.4924287</v>
      </c>
      <c r="AQ170">
        <v>7.6250000000000005E-4</v>
      </c>
      <c r="AR170">
        <v>1.574E-4</v>
      </c>
    </row>
    <row r="171" spans="28:44" x14ac:dyDescent="0.35">
      <c r="AB171">
        <f t="shared" si="31"/>
        <v>42</v>
      </c>
      <c r="AC171">
        <v>170</v>
      </c>
      <c r="AD171">
        <v>3.7950000000000001E-4</v>
      </c>
      <c r="AE171">
        <v>1.5150999999999999E-3</v>
      </c>
      <c r="AF171">
        <v>5.1000000000000003E-6</v>
      </c>
      <c r="AG171">
        <v>4.3570000000000002E-4</v>
      </c>
      <c r="AH171">
        <v>7.4000499999999997E-2</v>
      </c>
      <c r="AI171">
        <v>6.0601200000000001E-2</v>
      </c>
      <c r="AJ171">
        <v>0</v>
      </c>
      <c r="AK171">
        <v>1.517E-4</v>
      </c>
      <c r="AL171">
        <v>2.341E-4</v>
      </c>
      <c r="AM171">
        <v>3.1392E-3</v>
      </c>
      <c r="AN171">
        <v>2.3768000000000001E-3</v>
      </c>
      <c r="AO171">
        <v>1.2745820000000001</v>
      </c>
      <c r="AP171">
        <v>0.4926818</v>
      </c>
      <c r="AQ171">
        <v>7.2480000000000005E-4</v>
      </c>
      <c r="AR171">
        <v>1.5320000000000001E-4</v>
      </c>
    </row>
    <row r="172" spans="28:44" x14ac:dyDescent="0.35">
      <c r="AB172">
        <f t="shared" si="31"/>
        <v>42</v>
      </c>
      <c r="AC172">
        <v>171</v>
      </c>
      <c r="AD172">
        <v>3.7429999999999999E-4</v>
      </c>
      <c r="AE172">
        <v>1.4951000000000001E-3</v>
      </c>
      <c r="AF172">
        <v>5.1000000000000003E-6</v>
      </c>
      <c r="AG172">
        <v>4.2979999999999998E-4</v>
      </c>
      <c r="AH172">
        <v>7.3046799999999995E-2</v>
      </c>
      <c r="AI172">
        <v>6.0119499999999999E-2</v>
      </c>
      <c r="AJ172">
        <v>0</v>
      </c>
      <c r="AK172">
        <v>1.4980000000000001E-4</v>
      </c>
      <c r="AL172">
        <v>2.3120000000000001E-4</v>
      </c>
      <c r="AM172">
        <v>3.1155000000000002E-3</v>
      </c>
      <c r="AN172">
        <v>2.3601E-3</v>
      </c>
      <c r="AO172">
        <v>1.2748467999999999</v>
      </c>
      <c r="AP172">
        <v>0.49292760000000002</v>
      </c>
      <c r="AQ172">
        <v>6.8869999999999999E-4</v>
      </c>
      <c r="AR172">
        <v>1.4899999999999999E-4</v>
      </c>
    </row>
    <row r="173" spans="28:44" x14ac:dyDescent="0.35">
      <c r="AB173">
        <f t="shared" si="31"/>
        <v>42</v>
      </c>
      <c r="AC173">
        <v>172</v>
      </c>
      <c r="AD173">
        <v>3.6919999999999998E-4</v>
      </c>
      <c r="AE173">
        <v>1.4754E-3</v>
      </c>
      <c r="AF173">
        <v>5.0000000000000004E-6</v>
      </c>
      <c r="AG173">
        <v>4.2400000000000001E-4</v>
      </c>
      <c r="AH173">
        <v>7.2103899999999999E-2</v>
      </c>
      <c r="AI173">
        <v>5.9631400000000001E-2</v>
      </c>
      <c r="AJ173">
        <v>0</v>
      </c>
      <c r="AK173">
        <v>1.4789999999999999E-4</v>
      </c>
      <c r="AL173">
        <v>2.2829999999999999E-4</v>
      </c>
      <c r="AM173">
        <v>3.0915000000000001E-3</v>
      </c>
      <c r="AN173">
        <v>2.343E-3</v>
      </c>
      <c r="AO173">
        <v>1.2751021</v>
      </c>
      <c r="AP173">
        <v>0.4931661</v>
      </c>
      <c r="AQ173">
        <v>6.5439999999999997E-4</v>
      </c>
      <c r="AR173">
        <v>1.45E-4</v>
      </c>
    </row>
    <row r="174" spans="28:44" x14ac:dyDescent="0.35">
      <c r="AB174">
        <f t="shared" si="31"/>
        <v>43</v>
      </c>
      <c r="AC174">
        <v>173</v>
      </c>
      <c r="AD174">
        <v>3.6420000000000002E-4</v>
      </c>
      <c r="AE174">
        <v>1.4559E-3</v>
      </c>
      <c r="AF174">
        <v>4.8999999999999997E-6</v>
      </c>
      <c r="AG174">
        <v>4.1819999999999997E-4</v>
      </c>
      <c r="AH174">
        <v>7.1171700000000004E-2</v>
      </c>
      <c r="AI174">
        <v>5.9137500000000003E-2</v>
      </c>
      <c r="AJ174">
        <v>0</v>
      </c>
      <c r="AK174">
        <v>1.46E-4</v>
      </c>
      <c r="AL174">
        <v>2.254E-4</v>
      </c>
      <c r="AM174">
        <v>3.0672999999999998E-3</v>
      </c>
      <c r="AN174">
        <v>2.3257999999999998E-3</v>
      </c>
      <c r="AO174">
        <v>1.2753483000000001</v>
      </c>
      <c r="AP174">
        <v>0.49339759999999999</v>
      </c>
      <c r="AQ174">
        <v>6.2160000000000004E-4</v>
      </c>
      <c r="AR174">
        <v>1.4109999999999999E-4</v>
      </c>
    </row>
    <row r="175" spans="28:44" x14ac:dyDescent="0.35">
      <c r="AB175">
        <f t="shared" si="31"/>
        <v>43</v>
      </c>
      <c r="AC175">
        <v>174</v>
      </c>
      <c r="AD175">
        <v>3.5930000000000001E-4</v>
      </c>
      <c r="AE175">
        <v>1.4367E-3</v>
      </c>
      <c r="AF175">
        <v>4.8999999999999997E-6</v>
      </c>
      <c r="AG175">
        <v>4.126E-4</v>
      </c>
      <c r="AH175">
        <v>7.0250199999999999E-2</v>
      </c>
      <c r="AI175">
        <v>5.8638099999999999E-2</v>
      </c>
      <c r="AJ175">
        <v>0</v>
      </c>
      <c r="AK175">
        <v>1.4410000000000001E-4</v>
      </c>
      <c r="AL175">
        <v>2.2259999999999999E-4</v>
      </c>
      <c r="AM175">
        <v>3.0427000000000002E-3</v>
      </c>
      <c r="AN175">
        <v>2.3083000000000001E-3</v>
      </c>
      <c r="AO175">
        <v>1.2755856000000001</v>
      </c>
      <c r="AP175">
        <v>0.49362210000000001</v>
      </c>
      <c r="AQ175">
        <v>5.9029999999999998E-4</v>
      </c>
      <c r="AR175">
        <v>1.373E-4</v>
      </c>
    </row>
    <row r="176" spans="28:44" x14ac:dyDescent="0.35">
      <c r="AB176">
        <f t="shared" si="31"/>
        <v>43</v>
      </c>
      <c r="AC176">
        <v>175</v>
      </c>
      <c r="AD176">
        <v>3.5439999999999999E-4</v>
      </c>
      <c r="AE176">
        <v>1.4177E-3</v>
      </c>
      <c r="AF176">
        <v>4.7999999999999998E-6</v>
      </c>
      <c r="AG176">
        <v>4.0700000000000003E-4</v>
      </c>
      <c r="AH176">
        <v>6.9339300000000006E-2</v>
      </c>
      <c r="AI176">
        <v>5.8133900000000002E-2</v>
      </c>
      <c r="AJ176">
        <v>0</v>
      </c>
      <c r="AK176">
        <v>1.4229999999999999E-4</v>
      </c>
      <c r="AL176">
        <v>2.198E-4</v>
      </c>
      <c r="AM176">
        <v>3.0179E-3</v>
      </c>
      <c r="AN176">
        <v>2.2905E-3</v>
      </c>
      <c r="AO176">
        <v>1.2758144</v>
      </c>
      <c r="AP176">
        <v>0.4938398</v>
      </c>
      <c r="AQ176">
        <v>5.6059999999999997E-4</v>
      </c>
      <c r="AR176">
        <v>1.3359999999999999E-4</v>
      </c>
    </row>
    <row r="177" spans="28:44" x14ac:dyDescent="0.35">
      <c r="AB177">
        <f t="shared" si="31"/>
        <v>43</v>
      </c>
      <c r="AC177">
        <v>176</v>
      </c>
      <c r="AD177">
        <v>3.4959999999999999E-4</v>
      </c>
      <c r="AE177">
        <v>1.3989E-3</v>
      </c>
      <c r="AF177">
        <v>4.6999999999999999E-6</v>
      </c>
      <c r="AG177">
        <v>4.014E-4</v>
      </c>
      <c r="AH177">
        <v>6.8439E-2</v>
      </c>
      <c r="AI177">
        <v>5.7625099999999999E-2</v>
      </c>
      <c r="AJ177">
        <v>0</v>
      </c>
      <c r="AK177">
        <v>1.405E-4</v>
      </c>
      <c r="AL177">
        <v>2.1699999999999999E-4</v>
      </c>
      <c r="AM177">
        <v>2.9929000000000002E-3</v>
      </c>
      <c r="AN177">
        <v>2.2726000000000001E-3</v>
      </c>
      <c r="AO177">
        <v>1.2760347999999999</v>
      </c>
      <c r="AP177">
        <v>0.49405090000000002</v>
      </c>
      <c r="AQ177">
        <v>5.3220000000000003E-4</v>
      </c>
      <c r="AR177">
        <v>1.3009999999999999E-4</v>
      </c>
    </row>
    <row r="178" spans="28:44" x14ac:dyDescent="0.35">
      <c r="AB178">
        <f t="shared" si="31"/>
        <v>44</v>
      </c>
      <c r="AC178">
        <v>177</v>
      </c>
      <c r="AD178">
        <v>3.4489999999999998E-4</v>
      </c>
      <c r="AE178">
        <v>1.3803999999999999E-3</v>
      </c>
      <c r="AF178">
        <v>4.6999999999999999E-6</v>
      </c>
      <c r="AG178">
        <v>3.9599999999999998E-4</v>
      </c>
      <c r="AH178">
        <v>6.7549100000000001E-2</v>
      </c>
      <c r="AI178">
        <v>5.7112200000000002E-2</v>
      </c>
      <c r="AJ178">
        <v>0</v>
      </c>
      <c r="AK178">
        <v>1.3870000000000001E-4</v>
      </c>
      <c r="AL178">
        <v>2.142E-4</v>
      </c>
      <c r="AM178">
        <v>2.9677000000000002E-3</v>
      </c>
      <c r="AN178">
        <v>2.2544000000000002E-3</v>
      </c>
      <c r="AO178">
        <v>1.2762471</v>
      </c>
      <c r="AP178">
        <v>0.49425550000000001</v>
      </c>
      <c r="AQ178">
        <v>5.0509999999999997E-4</v>
      </c>
      <c r="AR178">
        <v>1.2659999999999999E-4</v>
      </c>
    </row>
    <row r="179" spans="28:44" x14ac:dyDescent="0.35">
      <c r="AB179">
        <f t="shared" si="31"/>
        <v>44</v>
      </c>
      <c r="AC179">
        <v>178</v>
      </c>
      <c r="AD179">
        <v>3.4019999999999998E-4</v>
      </c>
      <c r="AE179">
        <v>1.3621E-3</v>
      </c>
      <c r="AF179">
        <v>4.6E-6</v>
      </c>
      <c r="AG179">
        <v>3.9060000000000001E-4</v>
      </c>
      <c r="AH179">
        <v>6.6669599999999996E-2</v>
      </c>
      <c r="AI179">
        <v>5.6595699999999999E-2</v>
      </c>
      <c r="AJ179">
        <v>0</v>
      </c>
      <c r="AK179">
        <v>1.3689999999999999E-4</v>
      </c>
      <c r="AL179">
        <v>2.1149999999999999E-4</v>
      </c>
      <c r="AM179">
        <v>2.9421999999999999E-3</v>
      </c>
      <c r="AN179">
        <v>2.2360000000000001E-3</v>
      </c>
      <c r="AO179">
        <v>1.2764515999999999</v>
      </c>
      <c r="AP179">
        <v>0.4944537</v>
      </c>
      <c r="AQ179">
        <v>4.794E-4</v>
      </c>
      <c r="AR179">
        <v>1.2320000000000001E-4</v>
      </c>
    </row>
    <row r="180" spans="28:44" x14ac:dyDescent="0.35">
      <c r="AB180">
        <f t="shared" si="31"/>
        <v>44</v>
      </c>
      <c r="AC180">
        <v>179</v>
      </c>
      <c r="AD180">
        <v>3.3560000000000003E-4</v>
      </c>
      <c r="AE180">
        <v>1.3439999999999999E-3</v>
      </c>
      <c r="AF180">
        <v>4.5000000000000001E-6</v>
      </c>
      <c r="AG180">
        <v>3.8529999999999999E-4</v>
      </c>
      <c r="AH180">
        <v>6.5800399999999995E-2</v>
      </c>
      <c r="AI180">
        <v>5.6075899999999998E-2</v>
      </c>
      <c r="AJ180">
        <v>0</v>
      </c>
      <c r="AK180">
        <v>1.3520000000000001E-4</v>
      </c>
      <c r="AL180">
        <v>2.0880000000000001E-4</v>
      </c>
      <c r="AM180">
        <v>2.9166000000000001E-3</v>
      </c>
      <c r="AN180">
        <v>2.2174999999999999E-3</v>
      </c>
      <c r="AO180">
        <v>1.2766485999999999</v>
      </c>
      <c r="AP180">
        <v>0.49464580000000002</v>
      </c>
      <c r="AQ180">
        <v>4.548E-4</v>
      </c>
      <c r="AR180">
        <v>1.2E-4</v>
      </c>
    </row>
    <row r="181" spans="28:44" x14ac:dyDescent="0.35">
      <c r="AB181">
        <f t="shared" si="31"/>
        <v>44</v>
      </c>
      <c r="AC181">
        <v>180</v>
      </c>
      <c r="AD181">
        <v>3.3110000000000002E-4</v>
      </c>
      <c r="AE181">
        <v>1.3262E-3</v>
      </c>
      <c r="AF181">
        <v>4.5000000000000001E-6</v>
      </c>
      <c r="AG181">
        <v>3.8010000000000002E-4</v>
      </c>
      <c r="AH181">
        <v>6.4941499999999999E-2</v>
      </c>
      <c r="AI181">
        <v>5.5553199999999997E-2</v>
      </c>
      <c r="AJ181">
        <v>0</v>
      </c>
      <c r="AK181">
        <v>1.3339999999999999E-4</v>
      </c>
      <c r="AL181">
        <v>2.061E-4</v>
      </c>
      <c r="AM181">
        <v>2.8907999999999998E-3</v>
      </c>
      <c r="AN181">
        <v>2.1987999999999999E-3</v>
      </c>
      <c r="AO181">
        <v>1.2768382</v>
      </c>
      <c r="AP181">
        <v>0.49483179999999999</v>
      </c>
      <c r="AQ181">
        <v>4.3150000000000003E-4</v>
      </c>
      <c r="AR181">
        <v>1.1680000000000001E-4</v>
      </c>
    </row>
    <row r="182" spans="28:44" x14ac:dyDescent="0.35">
      <c r="AB182">
        <f t="shared" si="31"/>
        <v>45</v>
      </c>
      <c r="AC182">
        <v>181</v>
      </c>
      <c r="AD182">
        <v>3.2660000000000002E-4</v>
      </c>
      <c r="AE182">
        <v>1.3086E-3</v>
      </c>
      <c r="AF182">
        <v>4.4000000000000002E-6</v>
      </c>
      <c r="AG182">
        <v>3.7500000000000001E-4</v>
      </c>
      <c r="AH182">
        <v>6.4092800000000005E-2</v>
      </c>
      <c r="AI182">
        <v>5.5028000000000001E-2</v>
      </c>
      <c r="AJ182">
        <v>0</v>
      </c>
      <c r="AK182">
        <v>1.317E-4</v>
      </c>
      <c r="AL182">
        <v>2.0350000000000001E-4</v>
      </c>
      <c r="AM182">
        <v>2.8649000000000001E-3</v>
      </c>
      <c r="AN182">
        <v>2.1798999999999998E-3</v>
      </c>
      <c r="AO182">
        <v>1.2770207</v>
      </c>
      <c r="AP182">
        <v>0.4950119</v>
      </c>
      <c r="AQ182">
        <v>4.0929999999999997E-4</v>
      </c>
      <c r="AR182">
        <v>1.138E-4</v>
      </c>
    </row>
    <row r="183" spans="28:44" x14ac:dyDescent="0.35">
      <c r="AB183">
        <f t="shared" si="31"/>
        <v>45</v>
      </c>
      <c r="AC183">
        <v>182</v>
      </c>
      <c r="AD183">
        <v>3.2220000000000003E-4</v>
      </c>
      <c r="AE183">
        <v>1.2911999999999999E-3</v>
      </c>
      <c r="AF183">
        <v>4.4000000000000002E-6</v>
      </c>
      <c r="AG183">
        <v>3.6989999999999999E-4</v>
      </c>
      <c r="AH183">
        <v>6.3254199999999997E-2</v>
      </c>
      <c r="AI183">
        <v>5.4500600000000003E-2</v>
      </c>
      <c r="AJ183">
        <v>0</v>
      </c>
      <c r="AK183">
        <v>1.2999999999999999E-4</v>
      </c>
      <c r="AL183">
        <v>2.009E-4</v>
      </c>
      <c r="AM183">
        <v>2.8387999999999998E-3</v>
      </c>
      <c r="AN183">
        <v>2.1608999999999999E-3</v>
      </c>
      <c r="AO183">
        <v>1.2771964</v>
      </c>
      <c r="AP183">
        <v>0.49518620000000002</v>
      </c>
      <c r="AQ183">
        <v>3.881E-4</v>
      </c>
      <c r="AR183">
        <v>1.108E-4</v>
      </c>
    </row>
    <row r="184" spans="28:44" x14ac:dyDescent="0.35">
      <c r="AB184">
        <f t="shared" si="31"/>
        <v>45</v>
      </c>
      <c r="AC184">
        <v>183</v>
      </c>
      <c r="AD184">
        <v>3.1780000000000003E-4</v>
      </c>
      <c r="AE184">
        <v>1.274E-3</v>
      </c>
      <c r="AF184">
        <v>4.3000000000000003E-6</v>
      </c>
      <c r="AG184">
        <v>3.6489999999999998E-4</v>
      </c>
      <c r="AH184">
        <v>6.2425599999999998E-2</v>
      </c>
      <c r="AI184">
        <v>5.3971400000000003E-2</v>
      </c>
      <c r="AJ184">
        <v>0</v>
      </c>
      <c r="AK184">
        <v>1.283E-4</v>
      </c>
      <c r="AL184">
        <v>1.983E-4</v>
      </c>
      <c r="AM184">
        <v>2.8126000000000002E-3</v>
      </c>
      <c r="AN184">
        <v>2.1418000000000001E-3</v>
      </c>
      <c r="AO184">
        <v>1.2773654000000001</v>
      </c>
      <c r="AP184">
        <v>0.49535499999999999</v>
      </c>
      <c r="AQ184">
        <v>3.68E-4</v>
      </c>
      <c r="AR184">
        <v>1.0789999999999999E-4</v>
      </c>
    </row>
    <row r="185" spans="28:44" x14ac:dyDescent="0.35">
      <c r="AB185">
        <f t="shared" si="31"/>
        <v>45</v>
      </c>
      <c r="AC185">
        <v>184</v>
      </c>
      <c r="AD185">
        <v>3.1349999999999998E-4</v>
      </c>
      <c r="AE185">
        <v>1.2570999999999999E-3</v>
      </c>
      <c r="AF185">
        <v>4.1999999999999996E-6</v>
      </c>
      <c r="AG185">
        <v>3.5990000000000002E-4</v>
      </c>
      <c r="AH185">
        <v>6.1607000000000002E-2</v>
      </c>
      <c r="AI185">
        <v>5.3440799999999997E-2</v>
      </c>
      <c r="AJ185">
        <v>0</v>
      </c>
      <c r="AK185">
        <v>1.2669999999999999E-4</v>
      </c>
      <c r="AL185">
        <v>1.9579999999999999E-4</v>
      </c>
      <c r="AM185">
        <v>2.7862999999999998E-3</v>
      </c>
      <c r="AN185">
        <v>2.1226000000000001E-3</v>
      </c>
      <c r="AO185">
        <v>1.2775278999999999</v>
      </c>
      <c r="AP185">
        <v>0.49551820000000002</v>
      </c>
      <c r="AQ185">
        <v>3.4880000000000002E-4</v>
      </c>
      <c r="AR185">
        <v>1.0509999999999999E-4</v>
      </c>
    </row>
    <row r="186" spans="28:44" x14ac:dyDescent="0.35">
      <c r="AB186">
        <f t="shared" si="31"/>
        <v>46</v>
      </c>
      <c r="AC186">
        <v>185</v>
      </c>
      <c r="AD186">
        <v>3.0929999999999998E-4</v>
      </c>
      <c r="AE186">
        <v>1.2404E-3</v>
      </c>
      <c r="AF186">
        <v>4.1999999999999996E-6</v>
      </c>
      <c r="AG186">
        <v>3.5500000000000001E-4</v>
      </c>
      <c r="AH186">
        <v>6.0798199999999997E-2</v>
      </c>
      <c r="AI186">
        <v>5.2908999999999998E-2</v>
      </c>
      <c r="AJ186">
        <v>0</v>
      </c>
      <c r="AK186">
        <v>1.25E-4</v>
      </c>
      <c r="AL186">
        <v>1.9320000000000001E-4</v>
      </c>
      <c r="AM186">
        <v>2.7599999999999999E-3</v>
      </c>
      <c r="AN186">
        <v>2.1031999999999999E-3</v>
      </c>
      <c r="AO186">
        <v>1.2776843</v>
      </c>
      <c r="AP186">
        <v>0.49567610000000001</v>
      </c>
      <c r="AQ186">
        <v>3.3060000000000001E-4</v>
      </c>
      <c r="AR186">
        <v>1.024E-4</v>
      </c>
    </row>
    <row r="187" spans="28:44" x14ac:dyDescent="0.35">
      <c r="AB187">
        <f t="shared" si="31"/>
        <v>46</v>
      </c>
      <c r="AC187">
        <v>186</v>
      </c>
      <c r="AD187">
        <v>3.0509999999999999E-4</v>
      </c>
      <c r="AE187">
        <v>1.2237999999999999E-3</v>
      </c>
      <c r="AF187">
        <v>4.0999999999999997E-6</v>
      </c>
      <c r="AG187">
        <v>3.502E-4</v>
      </c>
      <c r="AH187">
        <v>5.9999299999999998E-2</v>
      </c>
      <c r="AI187">
        <v>5.2376300000000001E-2</v>
      </c>
      <c r="AJ187">
        <v>0</v>
      </c>
      <c r="AK187">
        <v>1.2339999999999999E-4</v>
      </c>
      <c r="AL187">
        <v>1.908E-4</v>
      </c>
      <c r="AM187">
        <v>2.7334999999999998E-3</v>
      </c>
      <c r="AN187">
        <v>2.0837999999999998E-3</v>
      </c>
      <c r="AO187">
        <v>1.2778346</v>
      </c>
      <c r="AP187">
        <v>0.49582870000000001</v>
      </c>
      <c r="AQ187">
        <v>3.1330000000000003E-4</v>
      </c>
      <c r="AR187">
        <v>9.98E-5</v>
      </c>
    </row>
    <row r="188" spans="28:44" x14ac:dyDescent="0.35">
      <c r="AB188">
        <f t="shared" si="31"/>
        <v>46</v>
      </c>
      <c r="AC188">
        <v>187</v>
      </c>
      <c r="AD188">
        <v>3.01E-4</v>
      </c>
      <c r="AE188">
        <v>1.2075E-3</v>
      </c>
      <c r="AF188">
        <v>4.0999999999999997E-6</v>
      </c>
      <c r="AG188">
        <v>3.455E-4</v>
      </c>
      <c r="AH188">
        <v>5.9209999999999999E-2</v>
      </c>
      <c r="AI188">
        <v>5.1843199999999999E-2</v>
      </c>
      <c r="AJ188">
        <v>0</v>
      </c>
      <c r="AK188">
        <v>1.2180000000000001E-4</v>
      </c>
      <c r="AL188">
        <v>1.883E-4</v>
      </c>
      <c r="AM188">
        <v>2.7070000000000002E-3</v>
      </c>
      <c r="AN188">
        <v>2.0642999999999998E-3</v>
      </c>
      <c r="AO188">
        <v>1.2779791</v>
      </c>
      <c r="AP188">
        <v>0.49597639999999998</v>
      </c>
      <c r="AQ188">
        <v>2.968E-4</v>
      </c>
      <c r="AR188">
        <v>9.7299999999999993E-5</v>
      </c>
    </row>
    <row r="189" spans="28:44" x14ac:dyDescent="0.35">
      <c r="AB189">
        <f t="shared" si="31"/>
        <v>46</v>
      </c>
      <c r="AC189">
        <v>188</v>
      </c>
      <c r="AD189">
        <v>2.9690000000000001E-4</v>
      </c>
      <c r="AE189">
        <v>1.1914E-3</v>
      </c>
      <c r="AF189">
        <v>3.9999999999999998E-6</v>
      </c>
      <c r="AG189">
        <v>3.4079999999999999E-4</v>
      </c>
      <c r="AH189">
        <v>5.8430299999999998E-2</v>
      </c>
      <c r="AI189">
        <v>5.13097E-2</v>
      </c>
      <c r="AJ189">
        <v>0</v>
      </c>
      <c r="AK189">
        <v>1.2019999999999999E-4</v>
      </c>
      <c r="AL189">
        <v>1.8589999999999999E-4</v>
      </c>
      <c r="AM189">
        <v>2.6803999999999999E-3</v>
      </c>
      <c r="AN189">
        <v>2.0447E-3</v>
      </c>
      <c r="AO189">
        <v>1.2781180000000001</v>
      </c>
      <c r="AP189">
        <v>0.49611899999999998</v>
      </c>
      <c r="AQ189">
        <v>2.812E-4</v>
      </c>
      <c r="AR189">
        <v>9.48E-5</v>
      </c>
    </row>
    <row r="190" spans="28:44" x14ac:dyDescent="0.35">
      <c r="AB190">
        <f t="shared" si="31"/>
        <v>47</v>
      </c>
      <c r="AC190">
        <v>189</v>
      </c>
      <c r="AD190">
        <v>2.9290000000000002E-4</v>
      </c>
      <c r="AE190">
        <v>1.1756E-3</v>
      </c>
      <c r="AF190">
        <v>3.9999999999999998E-6</v>
      </c>
      <c r="AG190">
        <v>3.3619999999999999E-4</v>
      </c>
      <c r="AH190">
        <v>5.7660200000000002E-2</v>
      </c>
      <c r="AI190">
        <v>5.0776300000000003E-2</v>
      </c>
      <c r="AJ190">
        <v>0</v>
      </c>
      <c r="AK190">
        <v>1.186E-4</v>
      </c>
      <c r="AL190">
        <v>1.8340000000000001E-4</v>
      </c>
      <c r="AM190">
        <v>2.6538999999999998E-3</v>
      </c>
      <c r="AN190">
        <v>2.0251000000000002E-3</v>
      </c>
      <c r="AO190">
        <v>1.2782515000000001</v>
      </c>
      <c r="AP190">
        <v>0.4962569</v>
      </c>
      <c r="AQ190">
        <v>2.6630000000000002E-4</v>
      </c>
      <c r="AR190">
        <v>9.2399999999999996E-5</v>
      </c>
    </row>
    <row r="191" spans="28:44" x14ac:dyDescent="0.35">
      <c r="AB191">
        <f t="shared" si="31"/>
        <v>47</v>
      </c>
      <c r="AC191">
        <v>190</v>
      </c>
      <c r="AD191">
        <v>2.8889999999999997E-4</v>
      </c>
      <c r="AE191">
        <v>1.1599E-3</v>
      </c>
      <c r="AF191">
        <v>3.8999999999999999E-6</v>
      </c>
      <c r="AG191">
        <v>3.3159999999999998E-4</v>
      </c>
      <c r="AH191">
        <v>5.6899499999999999E-2</v>
      </c>
      <c r="AI191">
        <v>5.0243200000000002E-2</v>
      </c>
      <c r="AJ191">
        <v>0</v>
      </c>
      <c r="AK191">
        <v>1.171E-4</v>
      </c>
      <c r="AL191">
        <v>1.8110000000000001E-4</v>
      </c>
      <c r="AM191">
        <v>2.6272000000000001E-3</v>
      </c>
      <c r="AN191">
        <v>2.0054000000000001E-3</v>
      </c>
      <c r="AO191">
        <v>1.2783798</v>
      </c>
      <c r="AP191">
        <v>0.49639</v>
      </c>
      <c r="AQ191">
        <v>2.522E-4</v>
      </c>
      <c r="AR191">
        <v>9.0099999999999995E-5</v>
      </c>
    </row>
    <row r="192" spans="28:44" x14ac:dyDescent="0.35">
      <c r="AB192">
        <f t="shared" si="31"/>
        <v>47</v>
      </c>
      <c r="AC192">
        <v>191</v>
      </c>
      <c r="AD192">
        <v>2.8499999999999999E-4</v>
      </c>
      <c r="AE192">
        <v>1.1444000000000001E-3</v>
      </c>
      <c r="AF192">
        <v>3.8999999999999999E-6</v>
      </c>
      <c r="AG192">
        <v>3.2709999999999998E-4</v>
      </c>
      <c r="AH192">
        <v>5.6148200000000002E-2</v>
      </c>
      <c r="AI192">
        <v>4.9710699999999997E-2</v>
      </c>
      <c r="AJ192">
        <v>0</v>
      </c>
      <c r="AK192">
        <v>1.156E-4</v>
      </c>
      <c r="AL192">
        <v>1.7870000000000001E-4</v>
      </c>
      <c r="AM192">
        <v>2.6005999999999998E-3</v>
      </c>
      <c r="AN192">
        <v>1.9857E-3</v>
      </c>
      <c r="AO192">
        <v>1.2785029999999999</v>
      </c>
      <c r="AP192">
        <v>0.49651869999999998</v>
      </c>
      <c r="AQ192">
        <v>2.387E-4</v>
      </c>
      <c r="AR192">
        <v>8.7899999999999995E-5</v>
      </c>
    </row>
    <row r="193" spans="28:44" x14ac:dyDescent="0.35">
      <c r="AB193">
        <f t="shared" si="31"/>
        <v>47</v>
      </c>
      <c r="AC193">
        <v>192</v>
      </c>
      <c r="AD193">
        <v>2.811E-4</v>
      </c>
      <c r="AE193">
        <v>1.1291000000000001E-3</v>
      </c>
      <c r="AF193">
        <v>3.8E-6</v>
      </c>
      <c r="AG193">
        <v>3.2269999999999998E-4</v>
      </c>
      <c r="AH193">
        <v>5.5406200000000003E-2</v>
      </c>
      <c r="AI193">
        <v>4.9178899999999998E-2</v>
      </c>
      <c r="AJ193">
        <v>0</v>
      </c>
      <c r="AK193">
        <v>1.1400000000000001E-4</v>
      </c>
      <c r="AL193">
        <v>1.7640000000000001E-4</v>
      </c>
      <c r="AM193">
        <v>2.5739999999999999E-3</v>
      </c>
      <c r="AN193">
        <v>1.9659999999999999E-3</v>
      </c>
      <c r="AO193">
        <v>1.2786213</v>
      </c>
      <c r="AP193">
        <v>0.4966428</v>
      </c>
      <c r="AQ193">
        <v>2.2599999999999999E-4</v>
      </c>
      <c r="AR193">
        <v>8.5699999999999996E-5</v>
      </c>
    </row>
    <row r="194" spans="28:44" x14ac:dyDescent="0.35">
      <c r="AB194">
        <f t="shared" si="31"/>
        <v>48</v>
      </c>
      <c r="AC194">
        <v>193</v>
      </c>
      <c r="AD194">
        <v>2.7730000000000002E-4</v>
      </c>
      <c r="AE194">
        <v>1.114E-3</v>
      </c>
      <c r="AF194">
        <v>3.8E-6</v>
      </c>
      <c r="AG194">
        <v>3.1829999999999998E-4</v>
      </c>
      <c r="AH194">
        <v>5.4673399999999997E-2</v>
      </c>
      <c r="AI194">
        <v>4.86481E-2</v>
      </c>
      <c r="AJ194">
        <v>0</v>
      </c>
      <c r="AK194">
        <v>1.126E-4</v>
      </c>
      <c r="AL194">
        <v>1.741E-4</v>
      </c>
      <c r="AM194">
        <v>2.5474E-3</v>
      </c>
      <c r="AN194">
        <v>1.9463E-3</v>
      </c>
      <c r="AO194">
        <v>1.2787348999999999</v>
      </c>
      <c r="AP194">
        <v>0.4967627</v>
      </c>
      <c r="AQ194">
        <v>2.139E-4</v>
      </c>
      <c r="AR194">
        <v>8.3599999999999999E-5</v>
      </c>
    </row>
    <row r="195" spans="28:44" x14ac:dyDescent="0.35">
      <c r="AB195">
        <f t="shared" si="31"/>
        <v>48</v>
      </c>
      <c r="AC195">
        <v>194</v>
      </c>
      <c r="AD195">
        <v>2.7359999999999998E-4</v>
      </c>
      <c r="AE195">
        <v>1.0991E-3</v>
      </c>
      <c r="AF195">
        <v>3.7000000000000002E-6</v>
      </c>
      <c r="AG195">
        <v>3.1399999999999999E-4</v>
      </c>
      <c r="AH195">
        <v>5.3949700000000003E-2</v>
      </c>
      <c r="AI195">
        <v>4.8118599999999997E-2</v>
      </c>
      <c r="AJ195">
        <v>0</v>
      </c>
      <c r="AK195">
        <v>1.111E-4</v>
      </c>
      <c r="AL195">
        <v>1.718E-4</v>
      </c>
      <c r="AM195">
        <v>2.5209E-3</v>
      </c>
      <c r="AN195">
        <v>1.9265E-3</v>
      </c>
      <c r="AO195">
        <v>1.2788440000000001</v>
      </c>
      <c r="AP195">
        <v>0.4968784</v>
      </c>
      <c r="AQ195">
        <v>2.0239999999999999E-4</v>
      </c>
      <c r="AR195">
        <v>8.1600000000000005E-5</v>
      </c>
    </row>
    <row r="196" spans="28:44" x14ac:dyDescent="0.35">
      <c r="AB196">
        <f t="shared" si="31"/>
        <v>48</v>
      </c>
      <c r="AC196">
        <v>195</v>
      </c>
      <c r="AD196">
        <v>2.699E-4</v>
      </c>
      <c r="AE196">
        <v>1.0843999999999999E-3</v>
      </c>
      <c r="AF196">
        <v>3.7000000000000002E-6</v>
      </c>
      <c r="AG196">
        <v>3.098E-4</v>
      </c>
      <c r="AH196">
        <v>5.3234999999999998E-2</v>
      </c>
      <c r="AI196">
        <v>4.7590599999999997E-2</v>
      </c>
      <c r="AJ196">
        <v>0</v>
      </c>
      <c r="AK196">
        <v>1.0959999999999999E-4</v>
      </c>
      <c r="AL196">
        <v>1.696E-4</v>
      </c>
      <c r="AM196">
        <v>2.4943000000000001E-3</v>
      </c>
      <c r="AN196">
        <v>1.9067999999999999E-3</v>
      </c>
      <c r="AO196">
        <v>1.2789486999999999</v>
      </c>
      <c r="AP196">
        <v>0.49699009999999999</v>
      </c>
      <c r="AQ196">
        <v>1.9149999999999999E-4</v>
      </c>
      <c r="AR196">
        <v>7.9599999999999997E-5</v>
      </c>
    </row>
    <row r="197" spans="28:44" x14ac:dyDescent="0.35">
      <c r="AB197">
        <f t="shared" si="31"/>
        <v>48</v>
      </c>
      <c r="AC197">
        <v>196</v>
      </c>
      <c r="AD197">
        <v>2.6620000000000002E-4</v>
      </c>
      <c r="AE197">
        <v>1.0698999999999999E-3</v>
      </c>
      <c r="AF197">
        <v>3.5999999999999998E-6</v>
      </c>
      <c r="AG197">
        <v>3.056E-4</v>
      </c>
      <c r="AH197">
        <v>5.2529300000000001E-2</v>
      </c>
      <c r="AI197">
        <v>4.70642E-2</v>
      </c>
      <c r="AJ197">
        <v>0</v>
      </c>
      <c r="AK197">
        <v>1.082E-4</v>
      </c>
      <c r="AL197">
        <v>1.674E-4</v>
      </c>
      <c r="AM197">
        <v>2.4678E-3</v>
      </c>
      <c r="AN197">
        <v>1.887E-3</v>
      </c>
      <c r="AO197">
        <v>1.2790490999999999</v>
      </c>
      <c r="AP197">
        <v>0.49709779999999998</v>
      </c>
      <c r="AQ197">
        <v>1.8120000000000001E-4</v>
      </c>
      <c r="AR197">
        <v>7.7700000000000005E-5</v>
      </c>
    </row>
    <row r="198" spans="28:44" x14ac:dyDescent="0.35">
      <c r="AB198">
        <f t="shared" si="31"/>
        <v>49</v>
      </c>
      <c r="AC198">
        <v>197</v>
      </c>
      <c r="AD198">
        <v>2.6259999999999999E-4</v>
      </c>
      <c r="AE198">
        <v>1.0556000000000001E-3</v>
      </c>
      <c r="AF198">
        <v>3.5999999999999998E-6</v>
      </c>
      <c r="AG198">
        <v>3.0140000000000001E-4</v>
      </c>
      <c r="AH198">
        <v>5.1832400000000001E-2</v>
      </c>
      <c r="AI198">
        <v>4.6539700000000003E-2</v>
      </c>
      <c r="AJ198">
        <v>0</v>
      </c>
      <c r="AK198">
        <v>1.0679999999999999E-4</v>
      </c>
      <c r="AL198">
        <v>1.652E-4</v>
      </c>
      <c r="AM198">
        <v>2.4413999999999998E-3</v>
      </c>
      <c r="AN198">
        <v>1.8672999999999999E-3</v>
      </c>
      <c r="AO198">
        <v>1.2791455</v>
      </c>
      <c r="AP198">
        <v>0.49720160000000002</v>
      </c>
      <c r="AQ198">
        <v>1.7129999999999999E-4</v>
      </c>
      <c r="AR198">
        <v>7.5799999999999999E-5</v>
      </c>
    </row>
    <row r="199" spans="28:44" x14ac:dyDescent="0.35">
      <c r="AB199">
        <f t="shared" ref="AB199:AB262" si="32">AB195+1</f>
        <v>49</v>
      </c>
      <c r="AC199">
        <v>198</v>
      </c>
      <c r="AD199">
        <v>2.5910000000000001E-4</v>
      </c>
      <c r="AE199">
        <v>1.0415000000000001E-3</v>
      </c>
      <c r="AF199">
        <v>3.4999999999999999E-6</v>
      </c>
      <c r="AG199">
        <v>2.9740000000000002E-4</v>
      </c>
      <c r="AH199">
        <v>5.1144200000000001E-2</v>
      </c>
      <c r="AI199">
        <v>4.6017200000000001E-2</v>
      </c>
      <c r="AJ199">
        <v>0</v>
      </c>
      <c r="AK199">
        <v>1.053E-4</v>
      </c>
      <c r="AL199">
        <v>1.63E-4</v>
      </c>
      <c r="AM199">
        <v>2.4150999999999999E-3</v>
      </c>
      <c r="AN199">
        <v>1.8476E-3</v>
      </c>
      <c r="AO199">
        <v>1.2792380000000001</v>
      </c>
      <c r="AP199">
        <v>0.49730180000000002</v>
      </c>
      <c r="AQ199">
        <v>1.6200000000000001E-4</v>
      </c>
      <c r="AR199">
        <v>7.3999999999999996E-5</v>
      </c>
    </row>
    <row r="200" spans="28:44" x14ac:dyDescent="0.35">
      <c r="AB200">
        <f t="shared" si="32"/>
        <v>49</v>
      </c>
      <c r="AC200">
        <v>199</v>
      </c>
      <c r="AD200">
        <v>2.5559999999999998E-4</v>
      </c>
      <c r="AE200">
        <v>1.0275E-3</v>
      </c>
      <c r="AF200">
        <v>3.4999999999999999E-6</v>
      </c>
      <c r="AG200">
        <v>2.9329999999999997E-4</v>
      </c>
      <c r="AH200">
        <v>5.0464799999999997E-2</v>
      </c>
      <c r="AI200">
        <v>4.54969E-2</v>
      </c>
      <c r="AJ200">
        <v>0</v>
      </c>
      <c r="AK200">
        <v>1.0399999999999999E-4</v>
      </c>
      <c r="AL200">
        <v>1.6090000000000001E-4</v>
      </c>
      <c r="AM200">
        <v>2.3888E-3</v>
      </c>
      <c r="AN200">
        <v>1.828E-3</v>
      </c>
      <c r="AO200">
        <v>1.2793266999999999</v>
      </c>
      <c r="AP200">
        <v>0.49739830000000002</v>
      </c>
      <c r="AQ200">
        <v>1.5320000000000001E-4</v>
      </c>
      <c r="AR200">
        <v>7.2299999999999996E-5</v>
      </c>
    </row>
    <row r="201" spans="28:44" x14ac:dyDescent="0.35">
      <c r="AB201">
        <f t="shared" si="32"/>
        <v>49</v>
      </c>
      <c r="AC201">
        <v>200</v>
      </c>
      <c r="AD201">
        <v>2.521E-4</v>
      </c>
      <c r="AE201">
        <v>1.0138E-3</v>
      </c>
      <c r="AF201">
        <v>3.4000000000000001E-6</v>
      </c>
      <c r="AG201">
        <v>2.8939999999999999E-4</v>
      </c>
      <c r="AH201">
        <v>4.9793900000000002E-2</v>
      </c>
      <c r="AI201">
        <v>4.4978900000000002E-2</v>
      </c>
      <c r="AJ201">
        <v>0</v>
      </c>
      <c r="AK201">
        <v>1.026E-4</v>
      </c>
      <c r="AL201">
        <v>1.5880000000000001E-4</v>
      </c>
      <c r="AM201">
        <v>2.3625999999999999E-3</v>
      </c>
      <c r="AN201">
        <v>1.8083999999999999E-3</v>
      </c>
      <c r="AO201">
        <v>1.2794117</v>
      </c>
      <c r="AP201">
        <v>0.49749130000000003</v>
      </c>
      <c r="AQ201">
        <v>1.448E-4</v>
      </c>
      <c r="AR201">
        <v>7.0599999999999995E-5</v>
      </c>
    </row>
    <row r="202" spans="28:44" x14ac:dyDescent="0.35">
      <c r="AB202">
        <f t="shared" si="32"/>
        <v>50</v>
      </c>
      <c r="AC202">
        <v>201</v>
      </c>
      <c r="AD202">
        <v>2.4869999999999997E-4</v>
      </c>
      <c r="AE202">
        <v>1.0001999999999999E-3</v>
      </c>
      <c r="AF202">
        <v>3.4000000000000001E-6</v>
      </c>
      <c r="AG202">
        <v>2.855E-4</v>
      </c>
      <c r="AH202">
        <v>4.9131500000000002E-2</v>
      </c>
      <c r="AI202">
        <v>4.4463599999999999E-2</v>
      </c>
      <c r="AJ202">
        <v>0</v>
      </c>
      <c r="AK202">
        <v>1.0119999999999999E-4</v>
      </c>
      <c r="AL202">
        <v>1.5669999999999999E-4</v>
      </c>
      <c r="AM202">
        <v>2.3365E-3</v>
      </c>
      <c r="AN202">
        <v>1.7887999999999999E-3</v>
      </c>
      <c r="AO202">
        <v>1.2794932000000001</v>
      </c>
      <c r="AP202">
        <v>0.497581</v>
      </c>
      <c r="AQ202">
        <v>1.3689999999999999E-4</v>
      </c>
      <c r="AR202">
        <v>6.8999999999999997E-5</v>
      </c>
    </row>
    <row r="203" spans="28:44" x14ac:dyDescent="0.35">
      <c r="AB203">
        <f t="shared" si="32"/>
        <v>50</v>
      </c>
      <c r="AC203">
        <v>202</v>
      </c>
      <c r="AD203">
        <v>2.454E-4</v>
      </c>
      <c r="AE203">
        <v>9.8679999999999992E-4</v>
      </c>
      <c r="AF203">
        <v>3.3000000000000002E-6</v>
      </c>
      <c r="AG203">
        <v>2.8160000000000001E-4</v>
      </c>
      <c r="AH203">
        <v>4.8477600000000003E-2</v>
      </c>
      <c r="AI203">
        <v>4.3950900000000001E-2</v>
      </c>
      <c r="AJ203">
        <v>0</v>
      </c>
      <c r="AK203">
        <v>9.9900000000000002E-5</v>
      </c>
      <c r="AL203">
        <v>1.5459999999999999E-4</v>
      </c>
      <c r="AM203">
        <v>2.3105000000000001E-3</v>
      </c>
      <c r="AN203">
        <v>1.7692999999999999E-3</v>
      </c>
      <c r="AO203">
        <v>1.2795714</v>
      </c>
      <c r="AP203">
        <v>0.49766729999999998</v>
      </c>
      <c r="AQ203">
        <v>1.294E-4</v>
      </c>
      <c r="AR203">
        <v>6.7399999999999998E-5</v>
      </c>
    </row>
    <row r="204" spans="28:44" x14ac:dyDescent="0.35">
      <c r="AB204">
        <f t="shared" si="32"/>
        <v>50</v>
      </c>
      <c r="AC204">
        <v>203</v>
      </c>
      <c r="AD204">
        <v>2.42E-4</v>
      </c>
      <c r="AE204">
        <v>9.7349999999999997E-4</v>
      </c>
      <c r="AF204">
        <v>3.3000000000000002E-6</v>
      </c>
      <c r="AG204">
        <v>2.7779999999999998E-4</v>
      </c>
      <c r="AH204">
        <v>4.7831899999999997E-2</v>
      </c>
      <c r="AI204">
        <v>4.3441E-2</v>
      </c>
      <c r="AJ204">
        <v>0</v>
      </c>
      <c r="AK204">
        <v>9.8599999999999998E-5</v>
      </c>
      <c r="AL204">
        <v>1.526E-4</v>
      </c>
      <c r="AM204">
        <v>2.2845999999999999E-3</v>
      </c>
      <c r="AN204">
        <v>1.7499E-3</v>
      </c>
      <c r="AO204">
        <v>1.2796463</v>
      </c>
      <c r="AP204">
        <v>0.49775049999999998</v>
      </c>
      <c r="AQ204">
        <v>1.2219999999999999E-4</v>
      </c>
      <c r="AR204">
        <v>6.58E-5</v>
      </c>
    </row>
    <row r="205" spans="28:44" x14ac:dyDescent="0.35">
      <c r="AB205">
        <f t="shared" si="32"/>
        <v>50</v>
      </c>
      <c r="AC205">
        <v>204</v>
      </c>
      <c r="AD205">
        <v>2.388E-4</v>
      </c>
      <c r="AE205">
        <v>9.6049999999999998E-4</v>
      </c>
      <c r="AF205">
        <v>3.1999999999999999E-6</v>
      </c>
      <c r="AG205">
        <v>2.7399999999999999E-4</v>
      </c>
      <c r="AH205">
        <v>4.71945E-2</v>
      </c>
      <c r="AI205">
        <v>4.2934100000000003E-2</v>
      </c>
      <c r="AJ205">
        <v>0</v>
      </c>
      <c r="AK205">
        <v>9.7299999999999993E-5</v>
      </c>
      <c r="AL205">
        <v>1.506E-4</v>
      </c>
      <c r="AM205">
        <v>2.2588E-3</v>
      </c>
      <c r="AN205">
        <v>1.7305000000000001E-3</v>
      </c>
      <c r="AO205">
        <v>1.2797179999999999</v>
      </c>
      <c r="AP205">
        <v>0.49783050000000001</v>
      </c>
      <c r="AQ205">
        <v>1.155E-4</v>
      </c>
      <c r="AR205">
        <v>6.4300000000000004E-5</v>
      </c>
    </row>
    <row r="206" spans="28:44" x14ac:dyDescent="0.35">
      <c r="AB206">
        <f t="shared" si="32"/>
        <v>51</v>
      </c>
      <c r="AC206">
        <v>205</v>
      </c>
      <c r="AD206">
        <v>2.3550000000000001E-4</v>
      </c>
      <c r="AE206">
        <v>9.4760000000000005E-4</v>
      </c>
      <c r="AF206">
        <v>3.1999999999999999E-6</v>
      </c>
      <c r="AG206">
        <v>2.7030000000000001E-4</v>
      </c>
      <c r="AH206">
        <v>4.6565299999999997E-2</v>
      </c>
      <c r="AI206">
        <v>4.2430200000000001E-2</v>
      </c>
      <c r="AJ206">
        <v>0</v>
      </c>
      <c r="AK206">
        <v>9.6000000000000002E-5</v>
      </c>
      <c r="AL206">
        <v>1.4860000000000001E-4</v>
      </c>
      <c r="AM206">
        <v>2.2331999999999999E-3</v>
      </c>
      <c r="AN206">
        <v>1.7112E-3</v>
      </c>
      <c r="AO206">
        <v>1.2797867999999999</v>
      </c>
      <c r="AP206">
        <v>0.49790760000000001</v>
      </c>
      <c r="AQ206">
        <v>1.091E-4</v>
      </c>
      <c r="AR206">
        <v>6.2899999999999997E-5</v>
      </c>
    </row>
    <row r="207" spans="28:44" x14ac:dyDescent="0.35">
      <c r="AB207">
        <f t="shared" si="32"/>
        <v>51</v>
      </c>
      <c r="AC207">
        <v>206</v>
      </c>
      <c r="AD207">
        <v>2.3230000000000001E-4</v>
      </c>
      <c r="AE207">
        <v>9.3490000000000001E-4</v>
      </c>
      <c r="AF207">
        <v>3.1E-6</v>
      </c>
      <c r="AG207">
        <v>2.6669999999999998E-4</v>
      </c>
      <c r="AH207">
        <v>4.5944100000000002E-2</v>
      </c>
      <c r="AI207">
        <v>4.1929599999999997E-2</v>
      </c>
      <c r="AJ207">
        <v>0</v>
      </c>
      <c r="AK207">
        <v>9.4699999999999998E-5</v>
      </c>
      <c r="AL207">
        <v>1.4660000000000001E-4</v>
      </c>
      <c r="AM207">
        <v>2.2076999999999999E-3</v>
      </c>
      <c r="AN207">
        <v>1.6919999999999999E-3</v>
      </c>
      <c r="AO207">
        <v>1.2798525999999999</v>
      </c>
      <c r="AP207">
        <v>0.49798179999999997</v>
      </c>
      <c r="AQ207">
        <v>1.03E-4</v>
      </c>
      <c r="AR207">
        <v>6.1500000000000004E-5</v>
      </c>
    </row>
    <row r="208" spans="28:44" x14ac:dyDescent="0.35">
      <c r="AB208">
        <f t="shared" si="32"/>
        <v>51</v>
      </c>
      <c r="AC208">
        <v>207</v>
      </c>
      <c r="AD208">
        <v>2.2919999999999999E-4</v>
      </c>
      <c r="AE208">
        <v>9.2230000000000003E-4</v>
      </c>
      <c r="AF208">
        <v>3.1E-6</v>
      </c>
      <c r="AG208">
        <v>2.631E-4</v>
      </c>
      <c r="AH208">
        <v>4.5330799999999997E-2</v>
      </c>
      <c r="AI208">
        <v>4.1432200000000002E-2</v>
      </c>
      <c r="AJ208">
        <v>0</v>
      </c>
      <c r="AK208">
        <v>9.3499999999999996E-5</v>
      </c>
      <c r="AL208">
        <v>1.4469999999999999E-4</v>
      </c>
      <c r="AM208">
        <v>2.1822999999999999E-3</v>
      </c>
      <c r="AN208">
        <v>1.6729E-3</v>
      </c>
      <c r="AO208">
        <v>1.2799157000000001</v>
      </c>
      <c r="AP208">
        <v>0.49805319999999997</v>
      </c>
      <c r="AQ208">
        <v>9.7299999999999993E-5</v>
      </c>
      <c r="AR208">
        <v>6.0099999999999997E-5</v>
      </c>
    </row>
    <row r="209" spans="28:44" x14ac:dyDescent="0.35">
      <c r="AB209">
        <f t="shared" si="32"/>
        <v>51</v>
      </c>
      <c r="AC209">
        <v>208</v>
      </c>
      <c r="AD209">
        <v>2.2609999999999999E-4</v>
      </c>
      <c r="AE209">
        <v>9.0990000000000005E-4</v>
      </c>
      <c r="AF209">
        <v>3.1E-6</v>
      </c>
      <c r="AG209">
        <v>2.5950000000000002E-4</v>
      </c>
      <c r="AH209">
        <v>4.4725500000000001E-2</v>
      </c>
      <c r="AI209">
        <v>4.0938299999999997E-2</v>
      </c>
      <c r="AJ209">
        <v>0</v>
      </c>
      <c r="AK209">
        <v>9.2200000000000005E-5</v>
      </c>
      <c r="AL209">
        <v>1.428E-4</v>
      </c>
      <c r="AM209">
        <v>2.1570999999999999E-3</v>
      </c>
      <c r="AN209">
        <v>1.6538E-3</v>
      </c>
      <c r="AO209">
        <v>1.2799761000000001</v>
      </c>
      <c r="AP209">
        <v>0.49812190000000001</v>
      </c>
      <c r="AQ209">
        <v>9.1799999999999995E-5</v>
      </c>
      <c r="AR209">
        <v>5.8799999999999999E-5</v>
      </c>
    </row>
    <row r="210" spans="28:44" x14ac:dyDescent="0.35">
      <c r="AB210">
        <f t="shared" si="32"/>
        <v>52</v>
      </c>
      <c r="AC210">
        <v>209</v>
      </c>
      <c r="AD210">
        <v>2.231E-4</v>
      </c>
      <c r="AE210">
        <v>8.9769999999999997E-4</v>
      </c>
      <c r="AF210">
        <v>3.0000000000000001E-6</v>
      </c>
      <c r="AG210">
        <v>2.5599999999999999E-4</v>
      </c>
      <c r="AH210">
        <v>4.4128000000000001E-2</v>
      </c>
      <c r="AI210">
        <v>4.0447900000000002E-2</v>
      </c>
      <c r="AJ210">
        <v>0</v>
      </c>
      <c r="AK210">
        <v>9.1000000000000003E-5</v>
      </c>
      <c r="AL210">
        <v>1.4090000000000001E-4</v>
      </c>
      <c r="AM210">
        <v>2.1320000000000002E-3</v>
      </c>
      <c r="AN210">
        <v>1.6348999999999999E-3</v>
      </c>
      <c r="AO210">
        <v>1.2800339000000001</v>
      </c>
      <c r="AP210">
        <v>0.49818790000000002</v>
      </c>
      <c r="AQ210">
        <v>8.6700000000000007E-5</v>
      </c>
      <c r="AR210">
        <v>5.7599999999999997E-5</v>
      </c>
    </row>
    <row r="211" spans="28:44" x14ac:dyDescent="0.35">
      <c r="AB211">
        <f t="shared" si="32"/>
        <v>52</v>
      </c>
      <c r="AC211">
        <v>210</v>
      </c>
      <c r="AD211">
        <v>2.2000000000000001E-4</v>
      </c>
      <c r="AE211">
        <v>8.8559999999999995E-4</v>
      </c>
      <c r="AF211">
        <v>3.0000000000000001E-6</v>
      </c>
      <c r="AG211">
        <v>2.5250000000000001E-4</v>
      </c>
      <c r="AH211">
        <v>4.3538100000000003E-2</v>
      </c>
      <c r="AI211">
        <v>3.9961099999999999E-2</v>
      </c>
      <c r="AJ211">
        <v>0</v>
      </c>
      <c r="AK211">
        <v>8.9800000000000001E-5</v>
      </c>
      <c r="AL211">
        <v>1.3899999999999999E-4</v>
      </c>
      <c r="AM211">
        <v>2.1071000000000002E-3</v>
      </c>
      <c r="AN211">
        <v>1.6161000000000001E-3</v>
      </c>
      <c r="AO211">
        <v>1.2800891999999999</v>
      </c>
      <c r="AP211">
        <v>0.49825140000000001</v>
      </c>
      <c r="AQ211">
        <v>8.1799999999999996E-5</v>
      </c>
      <c r="AR211">
        <v>5.63E-5</v>
      </c>
    </row>
    <row r="212" spans="28:44" x14ac:dyDescent="0.35">
      <c r="AB212">
        <f t="shared" si="32"/>
        <v>52</v>
      </c>
      <c r="AC212">
        <v>211</v>
      </c>
      <c r="AD212">
        <v>2.1709999999999999E-4</v>
      </c>
      <c r="AE212">
        <v>8.7370000000000004E-4</v>
      </c>
      <c r="AF212">
        <v>2.9000000000000002E-6</v>
      </c>
      <c r="AG212">
        <v>2.4909999999999998E-4</v>
      </c>
      <c r="AH212">
        <v>4.2955899999999998E-2</v>
      </c>
      <c r="AI212">
        <v>3.9477900000000003E-2</v>
      </c>
      <c r="AJ212">
        <v>0</v>
      </c>
      <c r="AK212">
        <v>8.8599999999999999E-5</v>
      </c>
      <c r="AL212">
        <v>1.372E-4</v>
      </c>
      <c r="AM212">
        <v>2.0823E-3</v>
      </c>
      <c r="AN212">
        <v>1.5973999999999999E-3</v>
      </c>
      <c r="AO212">
        <v>1.2801420999999999</v>
      </c>
      <c r="AP212">
        <v>0.49831249999999999</v>
      </c>
      <c r="AQ212">
        <v>7.7200000000000006E-5</v>
      </c>
      <c r="AR212">
        <v>5.5099999999999998E-5</v>
      </c>
    </row>
    <row r="213" spans="28:44" x14ac:dyDescent="0.35">
      <c r="AB213">
        <f t="shared" si="32"/>
        <v>52</v>
      </c>
      <c r="AC213">
        <v>212</v>
      </c>
      <c r="AD213">
        <v>2.141E-4</v>
      </c>
      <c r="AE213">
        <v>8.6200000000000003E-4</v>
      </c>
      <c r="AF213">
        <v>2.9000000000000002E-6</v>
      </c>
      <c r="AG213">
        <v>2.4570000000000001E-4</v>
      </c>
      <c r="AH213">
        <v>4.2381299999999997E-2</v>
      </c>
      <c r="AI213">
        <v>3.8998600000000001E-2</v>
      </c>
      <c r="AJ213">
        <v>0</v>
      </c>
      <c r="AK213">
        <v>8.7399999999999997E-5</v>
      </c>
      <c r="AL213">
        <v>1.3530000000000001E-4</v>
      </c>
      <c r="AM213">
        <v>2.0577E-3</v>
      </c>
      <c r="AN213">
        <v>1.5788E-3</v>
      </c>
      <c r="AO213">
        <v>1.2801928</v>
      </c>
      <c r="AP213">
        <v>0.49837120000000001</v>
      </c>
      <c r="AQ213">
        <v>7.2899999999999997E-5</v>
      </c>
      <c r="AR213">
        <v>5.3900000000000002E-5</v>
      </c>
    </row>
    <row r="214" spans="28:44" x14ac:dyDescent="0.35">
      <c r="AB214">
        <f t="shared" si="32"/>
        <v>53</v>
      </c>
      <c r="AC214">
        <v>213</v>
      </c>
      <c r="AD214">
        <v>2.1120000000000001E-4</v>
      </c>
      <c r="AE214">
        <v>8.5039999999999996E-4</v>
      </c>
      <c r="AF214">
        <v>2.9000000000000002E-6</v>
      </c>
      <c r="AG214">
        <v>2.4240000000000001E-4</v>
      </c>
      <c r="AH214">
        <v>4.18141E-2</v>
      </c>
      <c r="AI214">
        <v>3.8523000000000002E-2</v>
      </c>
      <c r="AJ214">
        <v>0</v>
      </c>
      <c r="AK214">
        <v>8.6199999999999995E-5</v>
      </c>
      <c r="AL214">
        <v>1.3349999999999999E-4</v>
      </c>
      <c r="AM214">
        <v>2.0333E-3</v>
      </c>
      <c r="AN214">
        <v>1.5602999999999999E-3</v>
      </c>
      <c r="AO214">
        <v>1.2802412000000001</v>
      </c>
      <c r="AP214">
        <v>0.49842760000000003</v>
      </c>
      <c r="AQ214">
        <v>6.8700000000000003E-5</v>
      </c>
      <c r="AR214">
        <v>5.2800000000000003E-5</v>
      </c>
    </row>
    <row r="215" spans="28:44" x14ac:dyDescent="0.35">
      <c r="AB215">
        <f t="shared" si="32"/>
        <v>53</v>
      </c>
      <c r="AC215">
        <v>214</v>
      </c>
      <c r="AD215">
        <v>2.084E-4</v>
      </c>
      <c r="AE215">
        <v>8.3900000000000001E-4</v>
      </c>
      <c r="AF215">
        <v>2.7999999999999999E-6</v>
      </c>
      <c r="AG215">
        <v>2.3910000000000001E-4</v>
      </c>
      <c r="AH215">
        <v>4.1254199999999998E-2</v>
      </c>
      <c r="AI215">
        <v>3.8051399999999999E-2</v>
      </c>
      <c r="AJ215">
        <v>0</v>
      </c>
      <c r="AK215">
        <v>8.5099999999999995E-5</v>
      </c>
      <c r="AL215">
        <v>1.3180000000000001E-4</v>
      </c>
      <c r="AM215">
        <v>2.0089999999999999E-3</v>
      </c>
      <c r="AN215">
        <v>1.5418999999999999E-3</v>
      </c>
      <c r="AO215">
        <v>1.2802876000000001</v>
      </c>
      <c r="AP215">
        <v>0.49848170000000003</v>
      </c>
      <c r="AQ215">
        <v>6.4800000000000003E-5</v>
      </c>
      <c r="AR215">
        <v>5.1700000000000003E-5</v>
      </c>
    </row>
    <row r="216" spans="28:44" x14ac:dyDescent="0.35">
      <c r="AB216">
        <f t="shared" si="32"/>
        <v>53</v>
      </c>
      <c r="AC216">
        <v>215</v>
      </c>
      <c r="AD216">
        <v>2.0560000000000001E-4</v>
      </c>
      <c r="AE216">
        <v>8.2770000000000001E-4</v>
      </c>
      <c r="AF216">
        <v>2.7999999999999999E-6</v>
      </c>
      <c r="AG216">
        <v>2.3589999999999999E-4</v>
      </c>
      <c r="AH216">
        <v>4.07017E-2</v>
      </c>
      <c r="AI216">
        <v>3.7583699999999998E-2</v>
      </c>
      <c r="AJ216">
        <v>0</v>
      </c>
      <c r="AK216">
        <v>8.3999999999999995E-5</v>
      </c>
      <c r="AL216">
        <v>1.2999999999999999E-4</v>
      </c>
      <c r="AM216">
        <v>1.9849999999999998E-3</v>
      </c>
      <c r="AN216">
        <v>1.5236E-3</v>
      </c>
      <c r="AO216">
        <v>1.2803319</v>
      </c>
      <c r="AP216">
        <v>0.49853380000000003</v>
      </c>
      <c r="AQ216">
        <v>6.1199999999999997E-5</v>
      </c>
      <c r="AR216">
        <v>5.0699999999999999E-5</v>
      </c>
    </row>
    <row r="217" spans="28:44" x14ac:dyDescent="0.35">
      <c r="AB217">
        <f t="shared" si="32"/>
        <v>53</v>
      </c>
      <c r="AC217">
        <v>216</v>
      </c>
      <c r="AD217">
        <v>2.028E-4</v>
      </c>
      <c r="AE217">
        <v>8.1660000000000001E-4</v>
      </c>
      <c r="AF217">
        <v>2.7E-6</v>
      </c>
      <c r="AG217">
        <v>2.3269999999999999E-4</v>
      </c>
      <c r="AH217">
        <v>4.0156299999999999E-2</v>
      </c>
      <c r="AI217">
        <v>3.712E-2</v>
      </c>
      <c r="AJ217">
        <v>0</v>
      </c>
      <c r="AK217">
        <v>8.2799999999999993E-5</v>
      </c>
      <c r="AL217">
        <v>1.283E-4</v>
      </c>
      <c r="AM217">
        <v>1.9610999999999999E-3</v>
      </c>
      <c r="AN217">
        <v>1.5054999999999999E-3</v>
      </c>
      <c r="AO217">
        <v>1.2803743000000001</v>
      </c>
      <c r="AP217">
        <v>0.49858380000000002</v>
      </c>
      <c r="AQ217">
        <v>5.77E-5</v>
      </c>
      <c r="AR217">
        <v>4.9599999999999999E-5</v>
      </c>
    </row>
    <row r="218" spans="28:44" x14ac:dyDescent="0.35">
      <c r="AB218">
        <f t="shared" si="32"/>
        <v>54</v>
      </c>
      <c r="AC218">
        <v>217</v>
      </c>
      <c r="AD218">
        <v>2.0000000000000001E-4</v>
      </c>
      <c r="AE218">
        <v>8.0559999999999996E-4</v>
      </c>
      <c r="AF218">
        <v>2.7E-6</v>
      </c>
      <c r="AG218">
        <v>2.296E-4</v>
      </c>
      <c r="AH218">
        <v>3.9618100000000003E-2</v>
      </c>
      <c r="AI218">
        <v>3.6660400000000003E-2</v>
      </c>
      <c r="AJ218">
        <v>0</v>
      </c>
      <c r="AK218">
        <v>8.1699999999999994E-5</v>
      </c>
      <c r="AL218">
        <v>1.2659999999999999E-4</v>
      </c>
      <c r="AM218">
        <v>1.9373999999999999E-3</v>
      </c>
      <c r="AN218">
        <v>1.4875000000000001E-3</v>
      </c>
      <c r="AO218">
        <v>1.2804148</v>
      </c>
      <c r="AP218">
        <v>0.49863180000000001</v>
      </c>
      <c r="AQ218">
        <v>5.4400000000000001E-5</v>
      </c>
      <c r="AR218">
        <v>4.8600000000000002E-5</v>
      </c>
    </row>
    <row r="219" spans="28:44" x14ac:dyDescent="0.35">
      <c r="AB219">
        <f t="shared" si="32"/>
        <v>54</v>
      </c>
      <c r="AC219">
        <v>218</v>
      </c>
      <c r="AD219">
        <v>1.973E-4</v>
      </c>
      <c r="AE219">
        <v>7.9469999999999996E-4</v>
      </c>
      <c r="AF219">
        <v>2.7E-6</v>
      </c>
      <c r="AG219">
        <v>2.265E-4</v>
      </c>
      <c r="AH219">
        <v>3.9086900000000001E-2</v>
      </c>
      <c r="AI219">
        <v>3.6204899999999998E-2</v>
      </c>
      <c r="AJ219">
        <v>0</v>
      </c>
      <c r="AK219">
        <v>8.0599999999999994E-5</v>
      </c>
      <c r="AL219">
        <v>1.249E-4</v>
      </c>
      <c r="AM219">
        <v>1.9138E-3</v>
      </c>
      <c r="AN219">
        <v>1.4697E-3</v>
      </c>
      <c r="AO219">
        <v>1.2804534999999999</v>
      </c>
      <c r="AP219">
        <v>0.4986778</v>
      </c>
      <c r="AQ219">
        <v>5.13E-5</v>
      </c>
      <c r="AR219">
        <v>4.7599999999999998E-5</v>
      </c>
    </row>
    <row r="220" spans="28:44" x14ac:dyDescent="0.35">
      <c r="AB220">
        <f t="shared" si="32"/>
        <v>54</v>
      </c>
      <c r="AC220">
        <v>219</v>
      </c>
      <c r="AD220">
        <v>1.9469999999999999E-4</v>
      </c>
      <c r="AE220">
        <v>7.8399999999999997E-4</v>
      </c>
      <c r="AF220">
        <v>2.6000000000000001E-6</v>
      </c>
      <c r="AG220">
        <v>2.2340000000000001E-4</v>
      </c>
      <c r="AH220">
        <v>3.8562600000000002E-2</v>
      </c>
      <c r="AI220">
        <v>3.5753500000000001E-2</v>
      </c>
      <c r="AJ220">
        <v>0</v>
      </c>
      <c r="AK220">
        <v>7.9599999999999997E-5</v>
      </c>
      <c r="AL220">
        <v>1.2320000000000001E-4</v>
      </c>
      <c r="AM220">
        <v>1.8905E-3</v>
      </c>
      <c r="AN220">
        <v>1.4519999999999999E-3</v>
      </c>
      <c r="AO220">
        <v>1.2804905</v>
      </c>
      <c r="AP220">
        <v>0.4987221</v>
      </c>
      <c r="AQ220">
        <v>4.8300000000000002E-5</v>
      </c>
      <c r="AR220">
        <v>4.6699999999999997E-5</v>
      </c>
    </row>
    <row r="221" spans="28:44" x14ac:dyDescent="0.35">
      <c r="AB221">
        <f t="shared" si="32"/>
        <v>54</v>
      </c>
      <c r="AC221">
        <v>220</v>
      </c>
      <c r="AD221">
        <v>1.92E-4</v>
      </c>
      <c r="AE221">
        <v>7.7349999999999999E-4</v>
      </c>
      <c r="AF221">
        <v>2.6000000000000001E-6</v>
      </c>
      <c r="AG221">
        <v>2.2039999999999999E-4</v>
      </c>
      <c r="AH221">
        <v>3.8045200000000001E-2</v>
      </c>
      <c r="AI221">
        <v>3.5306400000000002E-2</v>
      </c>
      <c r="AJ221">
        <v>0</v>
      </c>
      <c r="AK221">
        <v>7.8499999999999997E-5</v>
      </c>
      <c r="AL221">
        <v>1.216E-4</v>
      </c>
      <c r="AM221">
        <v>1.8674E-3</v>
      </c>
      <c r="AN221">
        <v>1.4344E-3</v>
      </c>
      <c r="AO221">
        <v>1.2805259</v>
      </c>
      <c r="AP221">
        <v>0.4987645</v>
      </c>
      <c r="AQ221">
        <v>4.5599999999999997E-5</v>
      </c>
      <c r="AR221">
        <v>4.5800000000000002E-5</v>
      </c>
    </row>
    <row r="222" spans="28:44" x14ac:dyDescent="0.35">
      <c r="AB222">
        <f t="shared" si="32"/>
        <v>55</v>
      </c>
      <c r="AC222">
        <v>221</v>
      </c>
      <c r="AD222">
        <v>1.894E-4</v>
      </c>
      <c r="AE222">
        <v>7.6309999999999995E-4</v>
      </c>
      <c r="AF222">
        <v>2.6000000000000001E-6</v>
      </c>
      <c r="AG222">
        <v>2.174E-4</v>
      </c>
      <c r="AH222">
        <v>3.7534600000000001E-2</v>
      </c>
      <c r="AI222">
        <v>3.4863400000000003E-2</v>
      </c>
      <c r="AJ222">
        <v>0</v>
      </c>
      <c r="AK222">
        <v>7.7399999999999998E-5</v>
      </c>
      <c r="AL222">
        <v>1.2E-4</v>
      </c>
      <c r="AM222">
        <v>1.8443999999999999E-3</v>
      </c>
      <c r="AN222">
        <v>1.4169E-3</v>
      </c>
      <c r="AO222">
        <v>1.2805595999999999</v>
      </c>
      <c r="AP222">
        <v>0.4988052</v>
      </c>
      <c r="AQ222">
        <v>4.2899999999999999E-5</v>
      </c>
      <c r="AR222">
        <v>4.49E-5</v>
      </c>
    </row>
    <row r="223" spans="28:44" x14ac:dyDescent="0.35">
      <c r="AB223">
        <f t="shared" si="32"/>
        <v>55</v>
      </c>
      <c r="AC223">
        <v>222</v>
      </c>
      <c r="AD223">
        <v>1.8689999999999999E-4</v>
      </c>
      <c r="AE223">
        <v>7.5279999999999998E-4</v>
      </c>
      <c r="AF223">
        <v>2.5000000000000002E-6</v>
      </c>
      <c r="AG223">
        <v>2.1450000000000001E-4</v>
      </c>
      <c r="AH223">
        <v>3.70307E-2</v>
      </c>
      <c r="AI223">
        <v>3.4424700000000003E-2</v>
      </c>
      <c r="AJ223">
        <v>0</v>
      </c>
      <c r="AK223">
        <v>7.64E-5</v>
      </c>
      <c r="AL223">
        <v>1.183E-4</v>
      </c>
      <c r="AM223">
        <v>1.8217000000000001E-3</v>
      </c>
      <c r="AN223">
        <v>1.3996E-3</v>
      </c>
      <c r="AO223">
        <v>1.2805918999999999</v>
      </c>
      <c r="AP223">
        <v>0.49884420000000002</v>
      </c>
      <c r="AQ223">
        <v>4.0500000000000002E-5</v>
      </c>
      <c r="AR223">
        <v>4.3999999999999999E-5</v>
      </c>
    </row>
    <row r="224" spans="28:44" x14ac:dyDescent="0.35">
      <c r="AB224">
        <f t="shared" si="32"/>
        <v>55</v>
      </c>
      <c r="AC224">
        <v>223</v>
      </c>
      <c r="AD224">
        <v>1.8440000000000001E-4</v>
      </c>
      <c r="AE224">
        <v>7.4260000000000005E-4</v>
      </c>
      <c r="AF224">
        <v>2.5000000000000002E-6</v>
      </c>
      <c r="AG224">
        <v>2.1159999999999999E-4</v>
      </c>
      <c r="AH224">
        <v>3.6533499999999997E-2</v>
      </c>
      <c r="AI224">
        <v>3.3990300000000001E-2</v>
      </c>
      <c r="AJ224">
        <v>0</v>
      </c>
      <c r="AK224">
        <v>7.5400000000000003E-5</v>
      </c>
      <c r="AL224">
        <v>1.1680000000000001E-4</v>
      </c>
      <c r="AM224">
        <v>1.7991999999999999E-3</v>
      </c>
      <c r="AN224">
        <v>1.3825E-3</v>
      </c>
      <c r="AO224">
        <v>1.2806226999999999</v>
      </c>
      <c r="AP224">
        <v>0.49888169999999998</v>
      </c>
      <c r="AQ224">
        <v>3.8099999999999998E-5</v>
      </c>
      <c r="AR224">
        <v>4.32E-5</v>
      </c>
    </row>
    <row r="225" spans="28:44" x14ac:dyDescent="0.35">
      <c r="AB225">
        <f t="shared" si="32"/>
        <v>55</v>
      </c>
      <c r="AC225">
        <v>224</v>
      </c>
      <c r="AD225">
        <v>1.819E-4</v>
      </c>
      <c r="AE225">
        <v>7.3260000000000003E-4</v>
      </c>
      <c r="AF225">
        <v>2.5000000000000002E-6</v>
      </c>
      <c r="AG225">
        <v>2.087E-4</v>
      </c>
      <c r="AH225">
        <v>3.6042699999999997E-2</v>
      </c>
      <c r="AI225">
        <v>3.3560100000000002E-2</v>
      </c>
      <c r="AJ225">
        <v>0</v>
      </c>
      <c r="AK225">
        <v>7.4400000000000006E-5</v>
      </c>
      <c r="AL225">
        <v>1.1519999999999999E-4</v>
      </c>
      <c r="AM225">
        <v>1.7768E-3</v>
      </c>
      <c r="AN225">
        <v>1.3655E-3</v>
      </c>
      <c r="AO225">
        <v>1.2806521</v>
      </c>
      <c r="AP225">
        <v>0.49891760000000002</v>
      </c>
      <c r="AQ225">
        <v>3.5899999999999998E-5</v>
      </c>
      <c r="AR225">
        <v>4.2299999999999998E-5</v>
      </c>
    </row>
    <row r="226" spans="28:44" x14ac:dyDescent="0.35">
      <c r="AB226">
        <f t="shared" si="32"/>
        <v>56</v>
      </c>
      <c r="AC226">
        <v>225</v>
      </c>
      <c r="AD226">
        <v>1.794E-4</v>
      </c>
      <c r="AE226">
        <v>7.228E-4</v>
      </c>
      <c r="AF226">
        <v>2.3999999999999999E-6</v>
      </c>
      <c r="AG226">
        <v>2.0589999999999999E-4</v>
      </c>
      <c r="AH226">
        <v>3.55585E-2</v>
      </c>
      <c r="AI226">
        <v>3.3134299999999998E-2</v>
      </c>
      <c r="AJ226">
        <v>0</v>
      </c>
      <c r="AK226">
        <v>7.3399999999999995E-5</v>
      </c>
      <c r="AL226">
        <v>1.137E-4</v>
      </c>
      <c r="AM226">
        <v>1.7547000000000001E-3</v>
      </c>
      <c r="AN226">
        <v>1.3485999999999999E-3</v>
      </c>
      <c r="AO226">
        <v>1.2806801999999999</v>
      </c>
      <c r="AP226">
        <v>0.49895200000000001</v>
      </c>
      <c r="AQ226">
        <v>3.3800000000000002E-5</v>
      </c>
      <c r="AR226">
        <v>4.1499999999999999E-5</v>
      </c>
    </row>
    <row r="227" spans="28:44" x14ac:dyDescent="0.35">
      <c r="AB227">
        <f t="shared" si="32"/>
        <v>56</v>
      </c>
      <c r="AC227">
        <v>226</v>
      </c>
      <c r="AD227">
        <v>1.7699999999999999E-4</v>
      </c>
      <c r="AE227">
        <v>7.1299999999999998E-4</v>
      </c>
      <c r="AF227">
        <v>2.3999999999999999E-6</v>
      </c>
      <c r="AG227">
        <v>2.031E-4</v>
      </c>
      <c r="AH227">
        <v>3.5080600000000003E-2</v>
      </c>
      <c r="AI227">
        <v>3.27128E-2</v>
      </c>
      <c r="AJ227">
        <v>0</v>
      </c>
      <c r="AK227">
        <v>7.2399999999999998E-5</v>
      </c>
      <c r="AL227">
        <v>1.121E-4</v>
      </c>
      <c r="AM227">
        <v>1.7328000000000001E-3</v>
      </c>
      <c r="AN227">
        <v>1.3319E-3</v>
      </c>
      <c r="AO227">
        <v>1.280707</v>
      </c>
      <c r="AP227">
        <v>0.49898500000000001</v>
      </c>
      <c r="AQ227">
        <v>3.1900000000000003E-5</v>
      </c>
      <c r="AR227">
        <v>4.0800000000000002E-5</v>
      </c>
    </row>
    <row r="228" spans="28:44" x14ac:dyDescent="0.35">
      <c r="AB228">
        <f t="shared" si="32"/>
        <v>56</v>
      </c>
      <c r="AC228">
        <v>227</v>
      </c>
      <c r="AD228">
        <v>1.7459999999999999E-4</v>
      </c>
      <c r="AE228">
        <v>7.0339999999999997E-4</v>
      </c>
      <c r="AF228">
        <v>2.3999999999999999E-6</v>
      </c>
      <c r="AG228">
        <v>2.0029999999999999E-4</v>
      </c>
      <c r="AH228">
        <v>3.4609099999999997E-2</v>
      </c>
      <c r="AI228">
        <v>3.2295600000000001E-2</v>
      </c>
      <c r="AJ228">
        <v>0</v>
      </c>
      <c r="AK228">
        <v>7.1400000000000001E-5</v>
      </c>
      <c r="AL228">
        <v>1.106E-4</v>
      </c>
      <c r="AM228">
        <v>1.7110999999999999E-3</v>
      </c>
      <c r="AN228">
        <v>1.3152999999999999E-3</v>
      </c>
      <c r="AO228">
        <v>1.2807326000000001</v>
      </c>
      <c r="AP228">
        <v>0.49901659999999998</v>
      </c>
      <c r="AQ228">
        <v>3.0000000000000001E-5</v>
      </c>
      <c r="AR228">
        <v>4.0000000000000003E-5</v>
      </c>
    </row>
    <row r="229" spans="28:44" x14ac:dyDescent="0.35">
      <c r="AB229">
        <f t="shared" si="32"/>
        <v>56</v>
      </c>
      <c r="AC229">
        <v>228</v>
      </c>
      <c r="AD229">
        <v>1.7220000000000001E-4</v>
      </c>
      <c r="AE229">
        <v>6.9390000000000001E-4</v>
      </c>
      <c r="AF229">
        <v>2.3E-6</v>
      </c>
      <c r="AG229">
        <v>1.9760000000000001E-4</v>
      </c>
      <c r="AH229">
        <v>3.4143699999999999E-2</v>
      </c>
      <c r="AI229">
        <v>3.1882800000000003E-2</v>
      </c>
      <c r="AJ229">
        <v>0</v>
      </c>
      <c r="AK229">
        <v>7.0500000000000006E-5</v>
      </c>
      <c r="AL229">
        <v>1.092E-4</v>
      </c>
      <c r="AM229">
        <v>1.6896000000000001E-3</v>
      </c>
      <c r="AN229">
        <v>1.2989E-3</v>
      </c>
      <c r="AO229">
        <v>1.2807569999999999</v>
      </c>
      <c r="AP229">
        <v>0.49904690000000002</v>
      </c>
      <c r="AQ229">
        <v>2.8200000000000001E-5</v>
      </c>
      <c r="AR229">
        <v>3.93E-5</v>
      </c>
    </row>
    <row r="230" spans="28:44" x14ac:dyDescent="0.35">
      <c r="AB230">
        <f t="shared" si="32"/>
        <v>57</v>
      </c>
      <c r="AC230">
        <v>229</v>
      </c>
      <c r="AD230">
        <v>1.6990000000000001E-4</v>
      </c>
      <c r="AE230">
        <v>6.8460000000000005E-4</v>
      </c>
      <c r="AF230">
        <v>2.3E-6</v>
      </c>
      <c r="AG230">
        <v>1.95E-4</v>
      </c>
      <c r="AH230">
        <v>3.3684600000000002E-2</v>
      </c>
      <c r="AI230">
        <v>3.1474299999999997E-2</v>
      </c>
      <c r="AJ230">
        <v>0</v>
      </c>
      <c r="AK230">
        <v>6.9499999999999995E-5</v>
      </c>
      <c r="AL230">
        <v>1.077E-4</v>
      </c>
      <c r="AM230">
        <v>1.6682999999999999E-3</v>
      </c>
      <c r="AN230">
        <v>1.2826999999999999E-3</v>
      </c>
      <c r="AO230">
        <v>1.2807803</v>
      </c>
      <c r="AP230">
        <v>0.49907590000000002</v>
      </c>
      <c r="AQ230">
        <v>2.6599999999999999E-5</v>
      </c>
      <c r="AR230">
        <v>3.8600000000000003E-5</v>
      </c>
    </row>
    <row r="231" spans="28:44" x14ac:dyDescent="0.35">
      <c r="AB231">
        <f t="shared" si="32"/>
        <v>57</v>
      </c>
      <c r="AC231">
        <v>230</v>
      </c>
      <c r="AD231">
        <v>1.6760000000000001E-4</v>
      </c>
      <c r="AE231">
        <v>6.7540000000000005E-4</v>
      </c>
      <c r="AF231">
        <v>2.3E-6</v>
      </c>
      <c r="AG231">
        <v>1.9230000000000001E-4</v>
      </c>
      <c r="AH231">
        <v>3.3231499999999997E-2</v>
      </c>
      <c r="AI231">
        <v>3.10701E-2</v>
      </c>
      <c r="AJ231">
        <v>0</v>
      </c>
      <c r="AK231">
        <v>6.86E-5</v>
      </c>
      <c r="AL231">
        <v>1.063E-4</v>
      </c>
      <c r="AM231">
        <v>1.6471999999999999E-3</v>
      </c>
      <c r="AN231">
        <v>1.2666000000000001E-3</v>
      </c>
      <c r="AO231">
        <v>1.2808025000000001</v>
      </c>
      <c r="AP231">
        <v>0.49910369999999998</v>
      </c>
      <c r="AQ231">
        <v>2.5000000000000001E-5</v>
      </c>
      <c r="AR231">
        <v>3.79E-5</v>
      </c>
    </row>
    <row r="232" spans="28:44" x14ac:dyDescent="0.35">
      <c r="AB232">
        <f t="shared" si="32"/>
        <v>57</v>
      </c>
      <c r="AC232">
        <v>231</v>
      </c>
      <c r="AD232">
        <v>1.6530000000000001E-4</v>
      </c>
      <c r="AE232">
        <v>6.6629999999999999E-4</v>
      </c>
      <c r="AF232">
        <v>2.2000000000000001E-6</v>
      </c>
      <c r="AG232">
        <v>1.897E-4</v>
      </c>
      <c r="AH232">
        <v>3.2784399999999998E-2</v>
      </c>
      <c r="AI232">
        <v>3.0670300000000001E-2</v>
      </c>
      <c r="AJ232">
        <v>0</v>
      </c>
      <c r="AK232">
        <v>6.7700000000000006E-5</v>
      </c>
      <c r="AL232">
        <v>1.048E-4</v>
      </c>
      <c r="AM232">
        <v>1.6263E-3</v>
      </c>
      <c r="AN232">
        <v>1.2507E-3</v>
      </c>
      <c r="AO232">
        <v>1.2808237</v>
      </c>
      <c r="AP232">
        <v>0.49913030000000003</v>
      </c>
      <c r="AQ232">
        <v>2.3600000000000001E-5</v>
      </c>
      <c r="AR232">
        <v>3.7200000000000003E-5</v>
      </c>
    </row>
    <row r="233" spans="28:44" x14ac:dyDescent="0.35">
      <c r="AB233">
        <f t="shared" si="32"/>
        <v>57</v>
      </c>
      <c r="AC233">
        <v>232</v>
      </c>
      <c r="AD233">
        <v>1.6310000000000001E-4</v>
      </c>
      <c r="AE233">
        <v>6.5729999999999998E-4</v>
      </c>
      <c r="AF233">
        <v>2.2000000000000001E-6</v>
      </c>
      <c r="AG233">
        <v>1.872E-4</v>
      </c>
      <c r="AH233">
        <v>3.2343200000000003E-2</v>
      </c>
      <c r="AI233">
        <v>3.02749E-2</v>
      </c>
      <c r="AJ233">
        <v>0</v>
      </c>
      <c r="AK233">
        <v>6.6799999999999997E-5</v>
      </c>
      <c r="AL233">
        <v>1.0340000000000001E-4</v>
      </c>
      <c r="AM233">
        <v>1.6056E-3</v>
      </c>
      <c r="AN233">
        <v>1.2348999999999999E-3</v>
      </c>
      <c r="AO233">
        <v>1.2808439</v>
      </c>
      <c r="AP233">
        <v>0.49915579999999998</v>
      </c>
      <c r="AQ233">
        <v>2.2200000000000001E-5</v>
      </c>
      <c r="AR233">
        <v>3.65E-5</v>
      </c>
    </row>
    <row r="234" spans="28:44" x14ac:dyDescent="0.35">
      <c r="AB234">
        <f t="shared" si="32"/>
        <v>58</v>
      </c>
      <c r="AC234">
        <v>233</v>
      </c>
      <c r="AD234">
        <v>1.6090000000000001E-4</v>
      </c>
      <c r="AE234">
        <v>6.4840000000000004E-4</v>
      </c>
      <c r="AF234">
        <v>2.2000000000000001E-6</v>
      </c>
      <c r="AG234">
        <v>1.8459999999999999E-4</v>
      </c>
      <c r="AH234">
        <v>3.1907900000000003E-2</v>
      </c>
      <c r="AI234">
        <v>2.9883699999999999E-2</v>
      </c>
      <c r="AJ234">
        <v>0</v>
      </c>
      <c r="AK234">
        <v>6.5900000000000003E-5</v>
      </c>
      <c r="AL234">
        <v>1.02E-4</v>
      </c>
      <c r="AM234">
        <v>1.5851999999999999E-3</v>
      </c>
      <c r="AN234">
        <v>1.2191999999999999E-3</v>
      </c>
      <c r="AO234">
        <v>1.2808632</v>
      </c>
      <c r="AP234">
        <v>0.49918020000000002</v>
      </c>
      <c r="AQ234">
        <v>2.09E-5</v>
      </c>
      <c r="AR234">
        <v>3.5899999999999998E-5</v>
      </c>
    </row>
    <row r="235" spans="28:44" x14ac:dyDescent="0.35">
      <c r="AB235">
        <f t="shared" si="32"/>
        <v>58</v>
      </c>
      <c r="AC235">
        <v>234</v>
      </c>
      <c r="AD235">
        <v>1.5870000000000001E-4</v>
      </c>
      <c r="AE235">
        <v>6.3969999999999999E-4</v>
      </c>
      <c r="AF235">
        <v>2.0999999999999998E-6</v>
      </c>
      <c r="AG235">
        <v>1.8210000000000001E-4</v>
      </c>
      <c r="AH235">
        <v>3.1478399999999997E-2</v>
      </c>
      <c r="AI235">
        <v>2.94969E-2</v>
      </c>
      <c r="AJ235">
        <v>0</v>
      </c>
      <c r="AK235">
        <v>6.4999999999999994E-5</v>
      </c>
      <c r="AL235">
        <v>1.0069999999999999E-4</v>
      </c>
      <c r="AM235">
        <v>1.565E-3</v>
      </c>
      <c r="AN235">
        <v>1.2038000000000001E-3</v>
      </c>
      <c r="AO235">
        <v>1.2808815</v>
      </c>
      <c r="AP235">
        <v>0.49920350000000002</v>
      </c>
      <c r="AQ235">
        <v>1.9599999999999999E-5</v>
      </c>
      <c r="AR235">
        <v>3.5200000000000002E-5</v>
      </c>
    </row>
    <row r="236" spans="28:44" x14ac:dyDescent="0.35">
      <c r="AB236">
        <f t="shared" si="32"/>
        <v>58</v>
      </c>
      <c r="AC236">
        <v>235</v>
      </c>
      <c r="AD236">
        <v>1.5660000000000001E-4</v>
      </c>
      <c r="AE236">
        <v>6.3100000000000005E-4</v>
      </c>
      <c r="AF236">
        <v>2.0999999999999998E-6</v>
      </c>
      <c r="AG236">
        <v>1.797E-4</v>
      </c>
      <c r="AH236">
        <v>3.1054600000000002E-2</v>
      </c>
      <c r="AI236">
        <v>2.9114399999999999E-2</v>
      </c>
      <c r="AJ236">
        <v>0</v>
      </c>
      <c r="AK236">
        <v>6.41E-5</v>
      </c>
      <c r="AL236">
        <v>9.9300000000000001E-5</v>
      </c>
      <c r="AM236">
        <v>1.5449000000000001E-3</v>
      </c>
      <c r="AN236">
        <v>1.1885000000000001E-3</v>
      </c>
      <c r="AO236">
        <v>1.280899</v>
      </c>
      <c r="AP236">
        <v>0.4992259</v>
      </c>
      <c r="AQ236">
        <v>1.8499999999999999E-5</v>
      </c>
      <c r="AR236">
        <v>3.4600000000000001E-5</v>
      </c>
    </row>
    <row r="237" spans="28:44" x14ac:dyDescent="0.35">
      <c r="AB237">
        <f t="shared" si="32"/>
        <v>58</v>
      </c>
      <c r="AC237">
        <v>236</v>
      </c>
      <c r="AD237">
        <v>1.5449999999999999E-4</v>
      </c>
      <c r="AE237">
        <v>6.2250000000000001E-4</v>
      </c>
      <c r="AF237">
        <v>2.0999999999999998E-6</v>
      </c>
      <c r="AG237">
        <v>1.772E-4</v>
      </c>
      <c r="AH237">
        <v>3.0636400000000001E-2</v>
      </c>
      <c r="AI237">
        <v>2.8736299999999999E-2</v>
      </c>
      <c r="AJ237">
        <v>0</v>
      </c>
      <c r="AK237">
        <v>6.3200000000000005E-5</v>
      </c>
      <c r="AL237">
        <v>9.7999999999999997E-5</v>
      </c>
      <c r="AM237">
        <v>1.5250999999999999E-3</v>
      </c>
      <c r="AN237">
        <v>1.1733E-3</v>
      </c>
      <c r="AO237">
        <v>1.2809157</v>
      </c>
      <c r="AP237">
        <v>0.4992472</v>
      </c>
      <c r="AQ237">
        <v>1.7399999999999999E-5</v>
      </c>
      <c r="AR237">
        <v>3.4E-5</v>
      </c>
    </row>
    <row r="238" spans="28:44" x14ac:dyDescent="0.35">
      <c r="AB238">
        <f t="shared" si="32"/>
        <v>59</v>
      </c>
      <c r="AC238">
        <v>237</v>
      </c>
      <c r="AD238">
        <v>1.5239999999999999E-4</v>
      </c>
      <c r="AE238">
        <v>6.1410000000000002E-4</v>
      </c>
      <c r="AF238">
        <v>2.0999999999999998E-6</v>
      </c>
      <c r="AG238">
        <v>1.749E-4</v>
      </c>
      <c r="AH238">
        <v>3.0223799999999999E-2</v>
      </c>
      <c r="AI238">
        <v>2.8362399999999999E-2</v>
      </c>
      <c r="AJ238">
        <v>0</v>
      </c>
      <c r="AK238">
        <v>6.2399999999999999E-5</v>
      </c>
      <c r="AL238">
        <v>9.6700000000000006E-5</v>
      </c>
      <c r="AM238">
        <v>1.5054999999999999E-3</v>
      </c>
      <c r="AN238">
        <v>1.1582999999999999E-3</v>
      </c>
      <c r="AO238">
        <v>1.2809315999999999</v>
      </c>
      <c r="AP238">
        <v>0.49926759999999998</v>
      </c>
      <c r="AQ238">
        <v>1.6399999999999999E-5</v>
      </c>
      <c r="AR238">
        <v>3.3399999999999999E-5</v>
      </c>
    </row>
    <row r="239" spans="28:44" x14ac:dyDescent="0.35">
      <c r="AB239">
        <f t="shared" si="32"/>
        <v>59</v>
      </c>
      <c r="AC239">
        <v>238</v>
      </c>
      <c r="AD239">
        <v>1.5029999999999999E-4</v>
      </c>
      <c r="AE239">
        <v>6.0579999999999998E-4</v>
      </c>
      <c r="AF239">
        <v>1.9999999999999999E-6</v>
      </c>
      <c r="AG239">
        <v>1.7249999999999999E-4</v>
      </c>
      <c r="AH239">
        <v>2.9816700000000002E-2</v>
      </c>
      <c r="AI239">
        <v>2.7992699999999999E-2</v>
      </c>
      <c r="AJ239">
        <v>0</v>
      </c>
      <c r="AK239">
        <v>6.1600000000000007E-5</v>
      </c>
      <c r="AL239">
        <v>9.5400000000000001E-5</v>
      </c>
      <c r="AM239">
        <v>1.4862E-3</v>
      </c>
      <c r="AN239">
        <v>1.1435E-3</v>
      </c>
      <c r="AO239">
        <v>1.2809467000000001</v>
      </c>
      <c r="AP239">
        <v>0.49928719999999999</v>
      </c>
      <c r="AQ239">
        <v>1.5400000000000002E-5</v>
      </c>
      <c r="AR239">
        <v>3.29E-5</v>
      </c>
    </row>
    <row r="240" spans="28:44" x14ac:dyDescent="0.35">
      <c r="AB240">
        <f t="shared" si="32"/>
        <v>59</v>
      </c>
      <c r="AC240">
        <v>239</v>
      </c>
      <c r="AD240">
        <v>1.483E-4</v>
      </c>
      <c r="AE240">
        <v>5.9770000000000005E-4</v>
      </c>
      <c r="AF240">
        <v>1.9999999999999999E-6</v>
      </c>
      <c r="AG240">
        <v>1.7019999999999999E-4</v>
      </c>
      <c r="AH240">
        <v>2.9415E-2</v>
      </c>
      <c r="AI240">
        <v>2.76274E-2</v>
      </c>
      <c r="AJ240">
        <v>0</v>
      </c>
      <c r="AK240">
        <v>6.0699999999999998E-5</v>
      </c>
      <c r="AL240">
        <v>9.4099999999999997E-5</v>
      </c>
      <c r="AM240">
        <v>1.467E-3</v>
      </c>
      <c r="AN240">
        <v>1.1287999999999999E-3</v>
      </c>
      <c r="AO240">
        <v>1.2809611999999999</v>
      </c>
      <c r="AP240">
        <v>0.49930590000000002</v>
      </c>
      <c r="AQ240">
        <v>1.45E-5</v>
      </c>
      <c r="AR240">
        <v>3.2299999999999999E-5</v>
      </c>
    </row>
    <row r="241" spans="28:44" x14ac:dyDescent="0.35">
      <c r="AB241">
        <f t="shared" si="32"/>
        <v>59</v>
      </c>
      <c r="AC241">
        <v>240</v>
      </c>
      <c r="AD241">
        <v>1.4630000000000001E-4</v>
      </c>
      <c r="AE241">
        <v>5.8960000000000002E-4</v>
      </c>
      <c r="AF241">
        <v>1.9999999999999999E-6</v>
      </c>
      <c r="AG241">
        <v>1.6789999999999999E-4</v>
      </c>
      <c r="AH241">
        <v>2.9018599999999999E-2</v>
      </c>
      <c r="AI241">
        <v>2.7266200000000001E-2</v>
      </c>
      <c r="AJ241">
        <v>0</v>
      </c>
      <c r="AK241">
        <v>5.9899999999999999E-5</v>
      </c>
      <c r="AL241">
        <v>9.2800000000000006E-5</v>
      </c>
      <c r="AM241">
        <v>1.4480000000000001E-3</v>
      </c>
      <c r="AN241">
        <v>1.1142999999999999E-3</v>
      </c>
      <c r="AO241">
        <v>1.2809748999999999</v>
      </c>
      <c r="AP241">
        <v>0.49932369999999998</v>
      </c>
      <c r="AQ241">
        <v>1.36E-5</v>
      </c>
      <c r="AR241">
        <v>3.18E-5</v>
      </c>
    </row>
    <row r="242" spans="28:44" x14ac:dyDescent="0.35">
      <c r="AB242">
        <f t="shared" si="32"/>
        <v>60</v>
      </c>
      <c r="AC242">
        <v>241</v>
      </c>
      <c r="AD242">
        <v>1.4430000000000001E-4</v>
      </c>
      <c r="AE242">
        <v>5.8160000000000004E-4</v>
      </c>
      <c r="AF242">
        <v>1.9999999999999999E-6</v>
      </c>
      <c r="AG242">
        <v>1.6559999999999999E-4</v>
      </c>
      <c r="AH242">
        <v>2.86276E-2</v>
      </c>
      <c r="AI242">
        <v>2.6909300000000001E-2</v>
      </c>
      <c r="AJ242">
        <v>0</v>
      </c>
      <c r="AK242">
        <v>5.91E-5</v>
      </c>
      <c r="AL242">
        <v>9.1600000000000004E-5</v>
      </c>
      <c r="AM242">
        <v>1.4293000000000001E-3</v>
      </c>
      <c r="AN242">
        <v>1.0999E-3</v>
      </c>
      <c r="AO242">
        <v>1.280988</v>
      </c>
      <c r="AP242">
        <v>0.49934079999999997</v>
      </c>
      <c r="AQ242">
        <v>1.2799999999999999E-5</v>
      </c>
      <c r="AR242">
        <v>3.1300000000000002E-5</v>
      </c>
    </row>
    <row r="243" spans="28:44" x14ac:dyDescent="0.35">
      <c r="AB243">
        <f t="shared" si="32"/>
        <v>60</v>
      </c>
      <c r="AC243">
        <v>242</v>
      </c>
      <c r="AD243">
        <v>1.4239999999999999E-4</v>
      </c>
      <c r="AE243">
        <v>5.7379999999999996E-4</v>
      </c>
      <c r="AF243">
        <v>1.9E-6</v>
      </c>
      <c r="AG243">
        <v>1.6339999999999999E-4</v>
      </c>
      <c r="AH243">
        <v>2.8241700000000002E-2</v>
      </c>
      <c r="AI243">
        <v>2.65566E-2</v>
      </c>
      <c r="AJ243">
        <v>0</v>
      </c>
      <c r="AK243">
        <v>5.8300000000000001E-5</v>
      </c>
      <c r="AL243">
        <v>9.0299999999999999E-5</v>
      </c>
      <c r="AM243">
        <v>1.4107E-3</v>
      </c>
      <c r="AN243">
        <v>1.0857E-3</v>
      </c>
      <c r="AO243">
        <v>1.2810005</v>
      </c>
      <c r="AP243">
        <v>0.4993571</v>
      </c>
      <c r="AQ243">
        <v>1.2E-5</v>
      </c>
      <c r="AR243">
        <v>3.0700000000000001E-5</v>
      </c>
    </row>
    <row r="244" spans="28:44" x14ac:dyDescent="0.35">
      <c r="AB244">
        <f t="shared" si="32"/>
        <v>60</v>
      </c>
      <c r="AC244">
        <v>243</v>
      </c>
      <c r="AD244">
        <v>1.404E-4</v>
      </c>
      <c r="AE244">
        <v>5.6610000000000005E-4</v>
      </c>
      <c r="AF244">
        <v>1.9E-6</v>
      </c>
      <c r="AG244">
        <v>1.6110000000000001E-4</v>
      </c>
      <c r="AH244">
        <v>2.78611E-2</v>
      </c>
      <c r="AI244">
        <v>2.6207999999999999E-2</v>
      </c>
      <c r="AJ244">
        <v>0</v>
      </c>
      <c r="AK244">
        <v>5.7500000000000002E-5</v>
      </c>
      <c r="AL244">
        <v>8.9099999999999997E-5</v>
      </c>
      <c r="AM244">
        <v>1.3924E-3</v>
      </c>
      <c r="AN244">
        <v>1.0717000000000001E-3</v>
      </c>
      <c r="AO244">
        <v>1.2810123</v>
      </c>
      <c r="AP244">
        <v>0.4993727</v>
      </c>
      <c r="AQ244">
        <v>1.13E-5</v>
      </c>
      <c r="AR244">
        <v>3.0199999999999999E-5</v>
      </c>
    </row>
    <row r="245" spans="28:44" x14ac:dyDescent="0.35">
      <c r="AB245">
        <f t="shared" si="32"/>
        <v>60</v>
      </c>
      <c r="AC245">
        <v>244</v>
      </c>
      <c r="AD245">
        <v>1.3850000000000001E-4</v>
      </c>
      <c r="AE245">
        <v>5.5840000000000002E-4</v>
      </c>
      <c r="AF245">
        <v>1.9E-6</v>
      </c>
      <c r="AG245">
        <v>1.5899999999999999E-4</v>
      </c>
      <c r="AH245">
        <v>2.74855E-2</v>
      </c>
      <c r="AI245">
        <v>2.58636E-2</v>
      </c>
      <c r="AJ245">
        <v>0</v>
      </c>
      <c r="AK245">
        <v>5.6700000000000003E-5</v>
      </c>
      <c r="AL245">
        <v>8.7899999999999995E-5</v>
      </c>
      <c r="AM245">
        <v>1.3743E-3</v>
      </c>
      <c r="AN245">
        <v>1.0578E-3</v>
      </c>
      <c r="AO245">
        <v>1.2810235999999999</v>
      </c>
      <c r="AP245">
        <v>0.49938759999999999</v>
      </c>
      <c r="AQ245">
        <v>1.06E-5</v>
      </c>
      <c r="AR245">
        <v>2.97E-5</v>
      </c>
    </row>
    <row r="246" spans="28:44" x14ac:dyDescent="0.35">
      <c r="AB246">
        <f t="shared" si="32"/>
        <v>61</v>
      </c>
      <c r="AC246">
        <v>245</v>
      </c>
      <c r="AD246">
        <v>1.3669999999999999E-4</v>
      </c>
      <c r="AE246">
        <v>5.509E-4</v>
      </c>
      <c r="AF246">
        <v>1.7999999999999999E-6</v>
      </c>
      <c r="AG246">
        <v>1.5679999999999999E-4</v>
      </c>
      <c r="AH246">
        <v>2.7114900000000001E-2</v>
      </c>
      <c r="AI246">
        <v>2.5523299999999999E-2</v>
      </c>
      <c r="AJ246">
        <v>0</v>
      </c>
      <c r="AK246">
        <v>5.5999999999999999E-5</v>
      </c>
      <c r="AL246">
        <v>8.6799999999999996E-5</v>
      </c>
      <c r="AM246">
        <v>1.3564E-3</v>
      </c>
      <c r="AN246">
        <v>1.0441000000000001E-3</v>
      </c>
      <c r="AO246">
        <v>1.2810343</v>
      </c>
      <c r="AP246">
        <v>0.49940180000000001</v>
      </c>
      <c r="AQ246">
        <v>1.0000000000000001E-5</v>
      </c>
      <c r="AR246">
        <v>2.9300000000000001E-5</v>
      </c>
    </row>
    <row r="247" spans="28:44" x14ac:dyDescent="0.35">
      <c r="AB247">
        <f t="shared" si="32"/>
        <v>61</v>
      </c>
      <c r="AC247">
        <v>246</v>
      </c>
      <c r="AD247">
        <v>1.348E-4</v>
      </c>
      <c r="AE247">
        <v>5.4339999999999998E-4</v>
      </c>
      <c r="AF247">
        <v>1.7999999999999999E-6</v>
      </c>
      <c r="AG247">
        <v>1.5469999999999999E-4</v>
      </c>
      <c r="AH247">
        <v>2.67493E-2</v>
      </c>
      <c r="AI247">
        <v>2.51871E-2</v>
      </c>
      <c r="AJ247">
        <v>0</v>
      </c>
      <c r="AK247">
        <v>5.52E-5</v>
      </c>
      <c r="AL247">
        <v>8.5599999999999994E-5</v>
      </c>
      <c r="AM247">
        <v>1.3387E-3</v>
      </c>
      <c r="AN247">
        <v>1.0304999999999999E-3</v>
      </c>
      <c r="AO247">
        <v>1.2810446</v>
      </c>
      <c r="AP247">
        <v>0.49941540000000001</v>
      </c>
      <c r="AQ247">
        <v>9.3999999999999998E-6</v>
      </c>
      <c r="AR247">
        <v>2.8799999999999999E-5</v>
      </c>
    </row>
    <row r="248" spans="28:44" x14ac:dyDescent="0.35">
      <c r="AB248">
        <f t="shared" si="32"/>
        <v>61</v>
      </c>
      <c r="AC248">
        <v>247</v>
      </c>
      <c r="AD248">
        <v>1.3300000000000001E-4</v>
      </c>
      <c r="AE248">
        <v>5.3609999999999997E-4</v>
      </c>
      <c r="AF248">
        <v>1.7999999999999999E-6</v>
      </c>
      <c r="AG248">
        <v>1.526E-4</v>
      </c>
      <c r="AH248">
        <v>2.6388600000000002E-2</v>
      </c>
      <c r="AI248">
        <v>2.4854899999999999E-2</v>
      </c>
      <c r="AJ248">
        <v>0</v>
      </c>
      <c r="AK248">
        <v>5.4500000000000003E-5</v>
      </c>
      <c r="AL248">
        <v>8.4400000000000005E-5</v>
      </c>
      <c r="AM248">
        <v>1.3212E-3</v>
      </c>
      <c r="AN248">
        <v>1.0170999999999999E-3</v>
      </c>
      <c r="AO248">
        <v>1.2810543000000001</v>
      </c>
      <c r="AP248">
        <v>0.49942839999999999</v>
      </c>
      <c r="AQ248">
        <v>8.8000000000000004E-6</v>
      </c>
      <c r="AR248">
        <v>2.83E-5</v>
      </c>
    </row>
    <row r="249" spans="28:44" x14ac:dyDescent="0.35">
      <c r="AB249">
        <f t="shared" si="32"/>
        <v>61</v>
      </c>
      <c r="AC249">
        <v>248</v>
      </c>
      <c r="AD249">
        <v>1.3119999999999999E-4</v>
      </c>
      <c r="AE249">
        <v>5.2890000000000001E-4</v>
      </c>
      <c r="AF249">
        <v>1.7999999999999999E-6</v>
      </c>
      <c r="AG249">
        <v>1.505E-4</v>
      </c>
      <c r="AH249">
        <v>2.6032699999999999E-2</v>
      </c>
      <c r="AI249">
        <v>2.4526800000000001E-2</v>
      </c>
      <c r="AJ249">
        <v>0</v>
      </c>
      <c r="AK249">
        <v>5.38E-5</v>
      </c>
      <c r="AL249">
        <v>8.3300000000000005E-5</v>
      </c>
      <c r="AM249">
        <v>1.3039E-3</v>
      </c>
      <c r="AN249">
        <v>1.0038E-3</v>
      </c>
      <c r="AO249">
        <v>1.2810636</v>
      </c>
      <c r="AP249">
        <v>0.49944080000000002</v>
      </c>
      <c r="AQ249">
        <v>8.3000000000000002E-6</v>
      </c>
      <c r="AR249">
        <v>2.7900000000000001E-5</v>
      </c>
    </row>
    <row r="250" spans="28:44" x14ac:dyDescent="0.35">
      <c r="AB250">
        <f t="shared" si="32"/>
        <v>62</v>
      </c>
      <c r="AC250">
        <v>249</v>
      </c>
      <c r="AD250">
        <v>1.294E-4</v>
      </c>
      <c r="AE250">
        <v>5.2170000000000005E-4</v>
      </c>
      <c r="AF250">
        <v>1.7E-6</v>
      </c>
      <c r="AG250">
        <v>1.485E-4</v>
      </c>
      <c r="AH250">
        <v>2.5681599999999999E-2</v>
      </c>
      <c r="AI250">
        <v>2.4202600000000001E-2</v>
      </c>
      <c r="AJ250">
        <v>0</v>
      </c>
      <c r="AK250">
        <v>5.3000000000000001E-5</v>
      </c>
      <c r="AL250">
        <v>8.2200000000000006E-5</v>
      </c>
      <c r="AM250">
        <v>1.2868000000000001E-3</v>
      </c>
      <c r="AN250">
        <v>9.9069999999999996E-4</v>
      </c>
      <c r="AO250">
        <v>1.2810724</v>
      </c>
      <c r="AP250">
        <v>0.49945260000000002</v>
      </c>
      <c r="AQ250">
        <v>7.7999999999999999E-6</v>
      </c>
      <c r="AR250">
        <v>2.7399999999999999E-5</v>
      </c>
    </row>
    <row r="251" spans="28:44" x14ac:dyDescent="0.35">
      <c r="AB251">
        <f t="shared" si="32"/>
        <v>62</v>
      </c>
      <c r="AC251">
        <v>250</v>
      </c>
      <c r="AD251">
        <v>1.2769999999999999E-4</v>
      </c>
      <c r="AE251">
        <v>5.1469999999999999E-4</v>
      </c>
      <c r="AF251">
        <v>1.7E-6</v>
      </c>
      <c r="AG251">
        <v>1.4650000000000001E-4</v>
      </c>
      <c r="AH251">
        <v>2.5335199999999999E-2</v>
      </c>
      <c r="AI251">
        <v>2.3882500000000001E-2</v>
      </c>
      <c r="AJ251">
        <v>0</v>
      </c>
      <c r="AK251">
        <v>5.2299999999999997E-5</v>
      </c>
      <c r="AL251">
        <v>8.1100000000000006E-5</v>
      </c>
      <c r="AM251">
        <v>1.2699E-3</v>
      </c>
      <c r="AN251">
        <v>9.7769999999999997E-4</v>
      </c>
      <c r="AO251">
        <v>1.2810807</v>
      </c>
      <c r="AP251">
        <v>0.49946390000000002</v>
      </c>
      <c r="AQ251">
        <v>7.3000000000000004E-6</v>
      </c>
      <c r="AR251">
        <v>2.6999999999999999E-5</v>
      </c>
    </row>
    <row r="252" spans="28:44" x14ac:dyDescent="0.35">
      <c r="AB252">
        <f t="shared" si="32"/>
        <v>62</v>
      </c>
      <c r="AC252">
        <v>251</v>
      </c>
      <c r="AD252">
        <v>1.259E-4</v>
      </c>
      <c r="AE252">
        <v>5.0770000000000003E-4</v>
      </c>
      <c r="AF252">
        <v>1.7E-6</v>
      </c>
      <c r="AG252">
        <v>1.4449999999999999E-4</v>
      </c>
      <c r="AH252">
        <v>2.4993399999999999E-2</v>
      </c>
      <c r="AI252">
        <v>2.3566299999999998E-2</v>
      </c>
      <c r="AJ252">
        <v>0</v>
      </c>
      <c r="AK252">
        <v>5.1600000000000001E-5</v>
      </c>
      <c r="AL252">
        <v>8.0000000000000007E-5</v>
      </c>
      <c r="AM252">
        <v>1.2532000000000001E-3</v>
      </c>
      <c r="AN252">
        <v>9.6489999999999998E-4</v>
      </c>
      <c r="AO252">
        <v>1.2810887</v>
      </c>
      <c r="AP252">
        <v>0.49947469999999999</v>
      </c>
      <c r="AQ252">
        <v>6.9E-6</v>
      </c>
      <c r="AR252">
        <v>2.6599999999999999E-5</v>
      </c>
    </row>
    <row r="253" spans="28:44" x14ac:dyDescent="0.35">
      <c r="AB253">
        <f t="shared" si="32"/>
        <v>62</v>
      </c>
      <c r="AC253">
        <v>252</v>
      </c>
      <c r="AD253">
        <v>1.2420000000000001E-4</v>
      </c>
      <c r="AE253">
        <v>5.0089999999999998E-4</v>
      </c>
      <c r="AF253">
        <v>1.7E-6</v>
      </c>
      <c r="AG253">
        <v>1.426E-4</v>
      </c>
      <c r="AH253">
        <v>2.46562E-2</v>
      </c>
      <c r="AI253">
        <v>2.3253900000000001E-2</v>
      </c>
      <c r="AJ253">
        <v>0</v>
      </c>
      <c r="AK253">
        <v>5.0899999999999997E-5</v>
      </c>
      <c r="AL253">
        <v>7.8899999999999993E-5</v>
      </c>
      <c r="AM253">
        <v>1.2367000000000001E-3</v>
      </c>
      <c r="AN253">
        <v>9.5220000000000005E-4</v>
      </c>
      <c r="AO253">
        <v>1.2810963</v>
      </c>
      <c r="AP253">
        <v>0.49948500000000001</v>
      </c>
      <c r="AQ253">
        <v>6.4999999999999996E-6</v>
      </c>
      <c r="AR253">
        <v>2.62E-5</v>
      </c>
    </row>
    <row r="254" spans="28:44" x14ac:dyDescent="0.35">
      <c r="AB254">
        <f t="shared" si="32"/>
        <v>63</v>
      </c>
      <c r="AC254">
        <v>253</v>
      </c>
      <c r="AD254">
        <v>1.226E-4</v>
      </c>
      <c r="AE254">
        <v>4.9410000000000003E-4</v>
      </c>
      <c r="AF254">
        <v>1.7E-6</v>
      </c>
      <c r="AG254">
        <v>1.406E-4</v>
      </c>
      <c r="AH254">
        <v>2.4323500000000001E-2</v>
      </c>
      <c r="AI254">
        <v>2.2945500000000001E-2</v>
      </c>
      <c r="AJ254">
        <v>0</v>
      </c>
      <c r="AK254">
        <v>5.02E-5</v>
      </c>
      <c r="AL254">
        <v>7.7799999999999994E-5</v>
      </c>
      <c r="AM254">
        <v>1.2204E-3</v>
      </c>
      <c r="AN254">
        <v>9.3970000000000002E-4</v>
      </c>
      <c r="AO254">
        <v>1.2811035</v>
      </c>
      <c r="AP254">
        <v>0.49949480000000002</v>
      </c>
      <c r="AQ254">
        <v>6.1E-6</v>
      </c>
      <c r="AR254">
        <v>2.58E-5</v>
      </c>
    </row>
    <row r="255" spans="28:44" x14ac:dyDescent="0.35">
      <c r="AB255">
        <f t="shared" si="32"/>
        <v>63</v>
      </c>
      <c r="AC255">
        <v>254</v>
      </c>
      <c r="AD255">
        <v>1.209E-4</v>
      </c>
      <c r="AE255">
        <v>4.8739999999999998E-4</v>
      </c>
      <c r="AF255">
        <v>1.5999999999999999E-6</v>
      </c>
      <c r="AG255">
        <v>1.3870000000000001E-4</v>
      </c>
      <c r="AH255">
        <v>2.3995300000000001E-2</v>
      </c>
      <c r="AI255">
        <v>2.2640899999999999E-2</v>
      </c>
      <c r="AJ255">
        <v>0</v>
      </c>
      <c r="AK255">
        <v>4.9499999999999997E-5</v>
      </c>
      <c r="AL255">
        <v>7.6799999999999997E-5</v>
      </c>
      <c r="AM255">
        <v>1.2042999999999999E-3</v>
      </c>
      <c r="AN255">
        <v>9.2739999999999999E-4</v>
      </c>
      <c r="AO255">
        <v>1.2811102999999999</v>
      </c>
      <c r="AP255">
        <v>0.49950410000000001</v>
      </c>
      <c r="AQ255">
        <v>5.6999999999999996E-6</v>
      </c>
      <c r="AR255">
        <v>2.5400000000000001E-5</v>
      </c>
    </row>
    <row r="256" spans="28:44" x14ac:dyDescent="0.35">
      <c r="AB256">
        <f t="shared" si="32"/>
        <v>63</v>
      </c>
      <c r="AC256">
        <v>255</v>
      </c>
      <c r="AD256">
        <v>1.193E-4</v>
      </c>
      <c r="AE256">
        <v>4.8089999999999998E-4</v>
      </c>
      <c r="AF256">
        <v>1.5999999999999999E-6</v>
      </c>
      <c r="AG256">
        <v>1.3689999999999999E-4</v>
      </c>
      <c r="AH256">
        <v>2.3671500000000002E-2</v>
      </c>
      <c r="AI256">
        <v>2.2340100000000002E-2</v>
      </c>
      <c r="AJ256">
        <v>0</v>
      </c>
      <c r="AK256">
        <v>4.8900000000000003E-5</v>
      </c>
      <c r="AL256">
        <v>7.5799999999999999E-5</v>
      </c>
      <c r="AM256">
        <v>1.1884E-3</v>
      </c>
      <c r="AN256">
        <v>9.1520000000000002E-4</v>
      </c>
      <c r="AO256">
        <v>1.2811167999999999</v>
      </c>
      <c r="AP256">
        <v>0.49951299999999998</v>
      </c>
      <c r="AQ256">
        <v>5.4E-6</v>
      </c>
      <c r="AR256">
        <v>2.5000000000000001E-5</v>
      </c>
    </row>
    <row r="257" spans="28:44" x14ac:dyDescent="0.35">
      <c r="AB257">
        <f t="shared" si="32"/>
        <v>63</v>
      </c>
      <c r="AC257">
        <v>256</v>
      </c>
      <c r="AD257">
        <v>1.177E-4</v>
      </c>
      <c r="AE257">
        <v>4.7439999999999998E-4</v>
      </c>
      <c r="AF257">
        <v>1.5999999999999999E-6</v>
      </c>
      <c r="AG257">
        <v>1.35E-4</v>
      </c>
      <c r="AH257">
        <v>2.3352100000000001E-2</v>
      </c>
      <c r="AI257">
        <v>2.2043E-2</v>
      </c>
      <c r="AJ257">
        <v>0</v>
      </c>
      <c r="AK257">
        <v>4.8199999999999999E-5</v>
      </c>
      <c r="AL257">
        <v>7.47E-5</v>
      </c>
      <c r="AM257">
        <v>1.1727E-3</v>
      </c>
      <c r="AN257">
        <v>9.031E-4</v>
      </c>
      <c r="AO257">
        <v>1.281123</v>
      </c>
      <c r="AP257">
        <v>0.49952160000000001</v>
      </c>
      <c r="AQ257">
        <v>5.1000000000000003E-6</v>
      </c>
      <c r="AR257">
        <v>2.4600000000000002E-5</v>
      </c>
    </row>
    <row r="258" spans="28:44" x14ac:dyDescent="0.35">
      <c r="AB258">
        <f t="shared" si="32"/>
        <v>64</v>
      </c>
      <c r="AC258">
        <v>257</v>
      </c>
      <c r="AD258">
        <v>1.161E-4</v>
      </c>
      <c r="AE258">
        <v>4.6799999999999999E-4</v>
      </c>
      <c r="AF258">
        <v>1.5999999999999999E-6</v>
      </c>
      <c r="AG258">
        <v>1.3320000000000001E-4</v>
      </c>
      <c r="AH258">
        <v>2.3036899999999999E-2</v>
      </c>
      <c r="AI258">
        <v>2.17497E-2</v>
      </c>
      <c r="AJ258">
        <v>0</v>
      </c>
      <c r="AK258">
        <v>4.7599999999999998E-5</v>
      </c>
      <c r="AL258">
        <v>7.3700000000000002E-5</v>
      </c>
      <c r="AM258">
        <v>1.1571999999999999E-3</v>
      </c>
      <c r="AN258">
        <v>8.9119999999999998E-4</v>
      </c>
      <c r="AO258">
        <v>1.2811288999999999</v>
      </c>
      <c r="AP258">
        <v>0.49952970000000002</v>
      </c>
      <c r="AQ258">
        <v>4.7999999999999998E-6</v>
      </c>
      <c r="AR258">
        <v>2.4199999999999999E-5</v>
      </c>
    </row>
    <row r="259" spans="28:44" x14ac:dyDescent="0.35">
      <c r="AB259">
        <f t="shared" si="32"/>
        <v>64</v>
      </c>
      <c r="AC259">
        <v>258</v>
      </c>
      <c r="AD259">
        <v>1.145E-4</v>
      </c>
      <c r="AE259">
        <v>4.616E-4</v>
      </c>
      <c r="AF259">
        <v>1.5E-6</v>
      </c>
      <c r="AG259">
        <v>1.314E-4</v>
      </c>
      <c r="AH259">
        <v>2.2726E-2</v>
      </c>
      <c r="AI259">
        <v>2.1460099999999999E-2</v>
      </c>
      <c r="AJ259">
        <v>0</v>
      </c>
      <c r="AK259">
        <v>4.6900000000000002E-5</v>
      </c>
      <c r="AL259">
        <v>7.2700000000000005E-5</v>
      </c>
      <c r="AM259">
        <v>1.1418999999999999E-3</v>
      </c>
      <c r="AN259">
        <v>8.7940000000000002E-4</v>
      </c>
      <c r="AO259">
        <v>1.2811344</v>
      </c>
      <c r="AP259">
        <v>0.49953740000000002</v>
      </c>
      <c r="AQ259">
        <v>4.5000000000000001E-6</v>
      </c>
      <c r="AR259">
        <v>2.3799999999999999E-5</v>
      </c>
    </row>
    <row r="260" spans="28:44" x14ac:dyDescent="0.35">
      <c r="AB260">
        <f t="shared" si="32"/>
        <v>64</v>
      </c>
      <c r="AC260">
        <v>259</v>
      </c>
      <c r="AD260">
        <v>1.13E-4</v>
      </c>
      <c r="AE260">
        <v>4.5540000000000001E-4</v>
      </c>
      <c r="AF260">
        <v>1.5E-6</v>
      </c>
      <c r="AG260">
        <v>1.2960000000000001E-4</v>
      </c>
      <c r="AH260">
        <v>2.24192E-2</v>
      </c>
      <c r="AI260">
        <v>2.1174200000000001E-2</v>
      </c>
      <c r="AJ260">
        <v>0</v>
      </c>
      <c r="AK260">
        <v>4.6300000000000001E-5</v>
      </c>
      <c r="AL260">
        <v>7.1799999999999997E-5</v>
      </c>
      <c r="AM260">
        <v>1.1268000000000001E-3</v>
      </c>
      <c r="AN260">
        <v>8.6779999999999995E-4</v>
      </c>
      <c r="AO260">
        <v>1.2811397</v>
      </c>
      <c r="AP260">
        <v>0.49954480000000001</v>
      </c>
      <c r="AQ260">
        <v>4.1999999999999996E-6</v>
      </c>
      <c r="AR260">
        <v>2.3499999999999999E-5</v>
      </c>
    </row>
    <row r="261" spans="28:44" x14ac:dyDescent="0.35">
      <c r="AB261">
        <f t="shared" si="32"/>
        <v>64</v>
      </c>
      <c r="AC261">
        <v>260</v>
      </c>
      <c r="AD261">
        <v>1.114E-4</v>
      </c>
      <c r="AE261">
        <v>4.4930000000000002E-4</v>
      </c>
      <c r="AF261">
        <v>1.5E-6</v>
      </c>
      <c r="AG261">
        <v>1.2789999999999999E-4</v>
      </c>
      <c r="AH261">
        <v>2.21166E-2</v>
      </c>
      <c r="AI261">
        <v>2.0891900000000001E-2</v>
      </c>
      <c r="AJ261">
        <v>0</v>
      </c>
      <c r="AK261">
        <v>4.57E-5</v>
      </c>
      <c r="AL261">
        <v>7.08E-5</v>
      </c>
      <c r="AM261">
        <v>1.1118E-3</v>
      </c>
      <c r="AN261">
        <v>8.5630000000000005E-4</v>
      </c>
      <c r="AO261">
        <v>1.2811448000000001</v>
      </c>
      <c r="AP261">
        <v>0.49955179999999999</v>
      </c>
      <c r="AQ261">
        <v>3.8999999999999999E-6</v>
      </c>
      <c r="AR261">
        <v>2.3099999999999999E-5</v>
      </c>
    </row>
    <row r="262" spans="28:44" x14ac:dyDescent="0.35">
      <c r="AB262">
        <f t="shared" si="32"/>
        <v>65</v>
      </c>
      <c r="AC262">
        <v>261</v>
      </c>
      <c r="AD262">
        <v>1.099E-4</v>
      </c>
      <c r="AE262">
        <v>4.4319999999999999E-4</v>
      </c>
      <c r="AF262">
        <v>1.5E-6</v>
      </c>
      <c r="AG262">
        <v>1.261E-4</v>
      </c>
      <c r="AH262">
        <v>2.18181E-2</v>
      </c>
      <c r="AI262">
        <v>2.0613200000000002E-2</v>
      </c>
      <c r="AJ262">
        <v>0</v>
      </c>
      <c r="AK262">
        <v>4.5099999999999998E-5</v>
      </c>
      <c r="AL262">
        <v>6.9800000000000003E-5</v>
      </c>
      <c r="AM262">
        <v>1.0970999999999999E-3</v>
      </c>
      <c r="AN262">
        <v>8.4500000000000005E-4</v>
      </c>
      <c r="AO262">
        <v>1.2811494999999999</v>
      </c>
      <c r="AP262">
        <v>0.49955850000000002</v>
      </c>
      <c r="AQ262">
        <v>3.7000000000000002E-6</v>
      </c>
      <c r="AR262">
        <v>2.2799999999999999E-5</v>
      </c>
    </row>
    <row r="263" spans="28:44" x14ac:dyDescent="0.35">
      <c r="AB263">
        <f t="shared" ref="AB263:AB326" si="33">AB259+1</f>
        <v>65</v>
      </c>
      <c r="AC263">
        <v>262</v>
      </c>
      <c r="AD263">
        <v>1.0840000000000001E-4</v>
      </c>
      <c r="AE263">
        <v>4.372E-4</v>
      </c>
      <c r="AF263">
        <v>1.5E-6</v>
      </c>
      <c r="AG263">
        <v>1.2439999999999999E-4</v>
      </c>
      <c r="AH263">
        <v>2.1523500000000001E-2</v>
      </c>
      <c r="AI263">
        <v>2.0337999999999998E-2</v>
      </c>
      <c r="AJ263">
        <v>0</v>
      </c>
      <c r="AK263">
        <v>4.4400000000000002E-5</v>
      </c>
      <c r="AL263">
        <v>6.8899999999999994E-5</v>
      </c>
      <c r="AM263">
        <v>1.0824999999999999E-3</v>
      </c>
      <c r="AN263">
        <v>8.3379999999999999E-4</v>
      </c>
      <c r="AO263">
        <v>1.2811541</v>
      </c>
      <c r="AP263">
        <v>0.49956489999999998</v>
      </c>
      <c r="AQ263">
        <v>3.4999999999999999E-6</v>
      </c>
      <c r="AR263">
        <v>2.2399999999999999E-5</v>
      </c>
    </row>
    <row r="264" spans="28:44" x14ac:dyDescent="0.35">
      <c r="AB264">
        <f t="shared" si="33"/>
        <v>65</v>
      </c>
      <c r="AC264">
        <v>263</v>
      </c>
      <c r="AD264">
        <v>1.07E-4</v>
      </c>
      <c r="AE264">
        <v>4.3130000000000002E-4</v>
      </c>
      <c r="AF264">
        <v>1.3999999999999999E-6</v>
      </c>
      <c r="AG264">
        <v>1.227E-4</v>
      </c>
      <c r="AH264">
        <v>2.1232899999999999E-2</v>
      </c>
      <c r="AI264">
        <v>2.0066400000000002E-2</v>
      </c>
      <c r="AJ264">
        <v>0</v>
      </c>
      <c r="AK264">
        <v>4.3800000000000001E-5</v>
      </c>
      <c r="AL264">
        <v>6.7999999999999999E-5</v>
      </c>
      <c r="AM264">
        <v>1.0681E-3</v>
      </c>
      <c r="AN264">
        <v>8.2269999999999999E-4</v>
      </c>
      <c r="AO264">
        <v>1.2811584</v>
      </c>
      <c r="AP264">
        <v>0.49957089999999998</v>
      </c>
      <c r="AQ264">
        <v>3.3000000000000002E-6</v>
      </c>
      <c r="AR264">
        <v>2.2099999999999998E-5</v>
      </c>
    </row>
    <row r="265" spans="28:44" x14ac:dyDescent="0.35">
      <c r="AB265">
        <f t="shared" si="33"/>
        <v>65</v>
      </c>
      <c r="AC265">
        <v>264</v>
      </c>
      <c r="AD265">
        <v>1.055E-4</v>
      </c>
      <c r="AE265">
        <v>4.2549999999999999E-4</v>
      </c>
      <c r="AF265">
        <v>1.3999999999999999E-6</v>
      </c>
      <c r="AG265">
        <v>1.211E-4</v>
      </c>
      <c r="AH265">
        <v>2.0946300000000001E-2</v>
      </c>
      <c r="AI265">
        <v>1.9798199999999998E-2</v>
      </c>
      <c r="AJ265">
        <v>0</v>
      </c>
      <c r="AK265">
        <v>4.3300000000000002E-5</v>
      </c>
      <c r="AL265">
        <v>6.7000000000000002E-5</v>
      </c>
      <c r="AM265">
        <v>1.0539E-3</v>
      </c>
      <c r="AN265">
        <v>8.118E-4</v>
      </c>
      <c r="AO265">
        <v>1.2811625</v>
      </c>
      <c r="AP265">
        <v>0.49957669999999998</v>
      </c>
      <c r="AQ265">
        <v>3.1E-6</v>
      </c>
      <c r="AR265">
        <v>2.1800000000000001E-5</v>
      </c>
    </row>
    <row r="266" spans="28:44" x14ac:dyDescent="0.35">
      <c r="AB266">
        <f t="shared" si="33"/>
        <v>66</v>
      </c>
      <c r="AC266">
        <v>265</v>
      </c>
      <c r="AD266">
        <v>1.041E-4</v>
      </c>
      <c r="AE266">
        <v>4.1970000000000001E-4</v>
      </c>
      <c r="AF266">
        <v>1.3999999999999999E-6</v>
      </c>
      <c r="AG266">
        <v>1.195E-4</v>
      </c>
      <c r="AH266">
        <v>2.0663399999999998E-2</v>
      </c>
      <c r="AI266">
        <v>1.9533499999999999E-2</v>
      </c>
      <c r="AJ266">
        <v>0</v>
      </c>
      <c r="AK266">
        <v>4.2700000000000001E-5</v>
      </c>
      <c r="AL266">
        <v>6.6099999999999994E-5</v>
      </c>
      <c r="AM266">
        <v>1.0399000000000001E-3</v>
      </c>
      <c r="AN266">
        <v>8.0099999999999995E-4</v>
      </c>
      <c r="AO266">
        <v>1.2811664</v>
      </c>
      <c r="AP266">
        <v>0.49958219999999998</v>
      </c>
      <c r="AQ266">
        <v>2.9000000000000002E-6</v>
      </c>
      <c r="AR266">
        <v>2.1500000000000001E-5</v>
      </c>
    </row>
    <row r="267" spans="28:44" x14ac:dyDescent="0.35">
      <c r="AB267">
        <f t="shared" si="33"/>
        <v>66</v>
      </c>
      <c r="AC267">
        <v>266</v>
      </c>
      <c r="AD267">
        <v>1.027E-4</v>
      </c>
      <c r="AE267">
        <v>4.1409999999999998E-4</v>
      </c>
      <c r="AF267">
        <v>1.3999999999999999E-6</v>
      </c>
      <c r="AG267">
        <v>1.178E-4</v>
      </c>
      <c r="AH267">
        <v>2.03844E-2</v>
      </c>
      <c r="AI267">
        <v>1.92722E-2</v>
      </c>
      <c r="AJ267">
        <v>0</v>
      </c>
      <c r="AK267">
        <v>4.21E-5</v>
      </c>
      <c r="AL267">
        <v>6.5199999999999999E-5</v>
      </c>
      <c r="AM267">
        <v>1.026E-3</v>
      </c>
      <c r="AN267">
        <v>7.9029999999999997E-4</v>
      </c>
      <c r="AO267">
        <v>1.2811699999999999</v>
      </c>
      <c r="AP267">
        <v>0.49958750000000002</v>
      </c>
      <c r="AQ267">
        <v>2.7E-6</v>
      </c>
      <c r="AR267">
        <v>2.12E-5</v>
      </c>
    </row>
    <row r="268" spans="28:44" x14ac:dyDescent="0.35">
      <c r="AB268">
        <f t="shared" si="33"/>
        <v>66</v>
      </c>
      <c r="AC268">
        <v>267</v>
      </c>
      <c r="AD268">
        <v>1.013E-4</v>
      </c>
      <c r="AE268">
        <v>4.0850000000000001E-4</v>
      </c>
      <c r="AF268">
        <v>1.3999999999999999E-6</v>
      </c>
      <c r="AG268">
        <v>1.1620000000000001E-4</v>
      </c>
      <c r="AH268">
        <v>2.0109200000000001E-2</v>
      </c>
      <c r="AI268">
        <v>1.9014300000000001E-2</v>
      </c>
      <c r="AJ268">
        <v>0</v>
      </c>
      <c r="AK268">
        <v>4.1499999999999999E-5</v>
      </c>
      <c r="AL268">
        <v>6.4399999999999993E-5</v>
      </c>
      <c r="AM268">
        <v>1.0123E-3</v>
      </c>
      <c r="AN268">
        <v>7.7979999999999998E-4</v>
      </c>
      <c r="AO268">
        <v>1.2811735</v>
      </c>
      <c r="AP268">
        <v>0.49959249999999999</v>
      </c>
      <c r="AQ268">
        <v>2.6000000000000001E-6</v>
      </c>
      <c r="AR268">
        <v>2.0800000000000001E-5</v>
      </c>
    </row>
    <row r="269" spans="28:44" x14ac:dyDescent="0.35">
      <c r="AB269">
        <f t="shared" si="33"/>
        <v>66</v>
      </c>
      <c r="AC269">
        <v>268</v>
      </c>
      <c r="AD269">
        <v>9.9900000000000002E-5</v>
      </c>
      <c r="AE269">
        <v>4.0289999999999998E-4</v>
      </c>
      <c r="AF269">
        <v>1.3999999999999999E-6</v>
      </c>
      <c r="AG269">
        <v>1.147E-4</v>
      </c>
      <c r="AH269">
        <v>1.98376E-2</v>
      </c>
      <c r="AI269">
        <v>1.8759700000000001E-2</v>
      </c>
      <c r="AJ269">
        <v>0</v>
      </c>
      <c r="AK269">
        <v>4.1E-5</v>
      </c>
      <c r="AL269">
        <v>6.3499999999999999E-5</v>
      </c>
      <c r="AM269">
        <v>9.9879999999999999E-4</v>
      </c>
      <c r="AN269">
        <v>7.6940000000000005E-4</v>
      </c>
      <c r="AO269">
        <v>1.2811769</v>
      </c>
      <c r="AP269">
        <v>0.49959720000000002</v>
      </c>
      <c r="AQ269">
        <v>2.3999999999999999E-6</v>
      </c>
      <c r="AR269">
        <v>2.05E-5</v>
      </c>
    </row>
    <row r="270" spans="28:44" x14ac:dyDescent="0.35">
      <c r="AB270">
        <f t="shared" si="33"/>
        <v>67</v>
      </c>
      <c r="AC270">
        <v>269</v>
      </c>
      <c r="AD270">
        <v>9.8599999999999998E-5</v>
      </c>
      <c r="AE270">
        <v>3.9750000000000001E-4</v>
      </c>
      <c r="AF270">
        <v>1.3E-6</v>
      </c>
      <c r="AG270">
        <v>1.131E-4</v>
      </c>
      <c r="AH270">
        <v>1.9569699999999999E-2</v>
      </c>
      <c r="AI270">
        <v>1.8508400000000001E-2</v>
      </c>
      <c r="AJ270">
        <v>0</v>
      </c>
      <c r="AK270">
        <v>4.0399999999999999E-5</v>
      </c>
      <c r="AL270">
        <v>6.2600000000000004E-5</v>
      </c>
      <c r="AM270">
        <v>9.8550000000000005E-4</v>
      </c>
      <c r="AN270">
        <v>7.5920000000000002E-4</v>
      </c>
      <c r="AO270">
        <v>1.28118</v>
      </c>
      <c r="AP270">
        <v>0.49960169999999998</v>
      </c>
      <c r="AQ270">
        <v>2.3E-6</v>
      </c>
      <c r="AR270">
        <v>2.02E-5</v>
      </c>
    </row>
    <row r="271" spans="28:44" x14ac:dyDescent="0.35">
      <c r="AB271">
        <f t="shared" si="33"/>
        <v>67</v>
      </c>
      <c r="AC271">
        <v>270</v>
      </c>
      <c r="AD271">
        <v>9.7299999999999993E-5</v>
      </c>
      <c r="AE271">
        <v>3.9209999999999999E-4</v>
      </c>
      <c r="AF271">
        <v>1.3E-6</v>
      </c>
      <c r="AG271">
        <v>1.116E-4</v>
      </c>
      <c r="AH271">
        <v>1.93055E-2</v>
      </c>
      <c r="AI271">
        <v>1.82604E-2</v>
      </c>
      <c r="AJ271">
        <v>0</v>
      </c>
      <c r="AK271">
        <v>3.9900000000000001E-5</v>
      </c>
      <c r="AL271">
        <v>6.1799999999999998E-5</v>
      </c>
      <c r="AM271">
        <v>9.7230000000000005E-4</v>
      </c>
      <c r="AN271">
        <v>7.4899999999999999E-4</v>
      </c>
      <c r="AO271">
        <v>1.281183</v>
      </c>
      <c r="AP271">
        <v>0.49960599999999999</v>
      </c>
      <c r="AQ271">
        <v>2.0999999999999998E-6</v>
      </c>
      <c r="AR271">
        <v>1.9899999999999999E-5</v>
      </c>
    </row>
    <row r="272" spans="28:44" x14ac:dyDescent="0.35">
      <c r="AB272">
        <f t="shared" si="33"/>
        <v>67</v>
      </c>
      <c r="AC272">
        <v>271</v>
      </c>
      <c r="AD272">
        <v>9.59E-5</v>
      </c>
      <c r="AE272">
        <v>3.8680000000000002E-4</v>
      </c>
      <c r="AF272">
        <v>1.3E-6</v>
      </c>
      <c r="AG272">
        <v>1.1010000000000001E-4</v>
      </c>
      <c r="AH272">
        <v>1.9044700000000001E-2</v>
      </c>
      <c r="AI272">
        <v>1.80156E-2</v>
      </c>
      <c r="AJ272">
        <v>0</v>
      </c>
      <c r="AK272">
        <v>3.93E-5</v>
      </c>
      <c r="AL272">
        <v>6.0999999999999999E-5</v>
      </c>
      <c r="AM272">
        <v>9.5929999999999995E-4</v>
      </c>
      <c r="AN272">
        <v>7.3899999999999997E-4</v>
      </c>
      <c r="AO272">
        <v>1.2811858</v>
      </c>
      <c r="AP272">
        <v>0.4996101</v>
      </c>
      <c r="AQ272">
        <v>1.9999999999999999E-6</v>
      </c>
      <c r="AR272">
        <v>1.9700000000000001E-5</v>
      </c>
    </row>
    <row r="273" spans="28:44" x14ac:dyDescent="0.35">
      <c r="AB273">
        <f t="shared" si="33"/>
        <v>67</v>
      </c>
      <c r="AC273">
        <v>272</v>
      </c>
      <c r="AD273">
        <v>9.4599999999999996E-5</v>
      </c>
      <c r="AE273">
        <v>3.8160000000000001E-4</v>
      </c>
      <c r="AF273">
        <v>1.3E-6</v>
      </c>
      <c r="AG273">
        <v>1.086E-4</v>
      </c>
      <c r="AH273">
        <v>1.8787499999999999E-2</v>
      </c>
      <c r="AI273">
        <v>1.7774000000000002E-2</v>
      </c>
      <c r="AJ273">
        <v>0</v>
      </c>
      <c r="AK273">
        <v>3.8800000000000001E-5</v>
      </c>
      <c r="AL273">
        <v>6.0099999999999997E-5</v>
      </c>
      <c r="AM273">
        <v>9.4649999999999997E-4</v>
      </c>
      <c r="AN273">
        <v>7.2920000000000005E-4</v>
      </c>
      <c r="AO273">
        <v>1.2811885000000001</v>
      </c>
      <c r="AP273">
        <v>0.499614</v>
      </c>
      <c r="AQ273">
        <v>1.9E-6</v>
      </c>
      <c r="AR273">
        <v>1.9400000000000001E-5</v>
      </c>
    </row>
    <row r="274" spans="28:44" x14ac:dyDescent="0.35">
      <c r="AB274">
        <f t="shared" si="33"/>
        <v>68</v>
      </c>
      <c r="AC274">
        <v>273</v>
      </c>
      <c r="AD274">
        <v>9.3399999999999993E-5</v>
      </c>
      <c r="AE274">
        <v>3.7649999999999999E-4</v>
      </c>
      <c r="AF274">
        <v>1.3E-6</v>
      </c>
      <c r="AG274">
        <v>1.071E-4</v>
      </c>
      <c r="AH274">
        <v>1.85338E-2</v>
      </c>
      <c r="AI274">
        <v>1.7535599999999998E-2</v>
      </c>
      <c r="AJ274">
        <v>0</v>
      </c>
      <c r="AK274">
        <v>3.8300000000000003E-5</v>
      </c>
      <c r="AL274">
        <v>5.9299999999999998E-5</v>
      </c>
      <c r="AM274">
        <v>9.3389999999999999E-4</v>
      </c>
      <c r="AN274">
        <v>7.1940000000000003E-4</v>
      </c>
      <c r="AO274">
        <v>1.281191</v>
      </c>
      <c r="AP274">
        <v>0.4996177</v>
      </c>
      <c r="AQ274">
        <v>1.7999999999999999E-6</v>
      </c>
      <c r="AR274">
        <v>1.91E-5</v>
      </c>
    </row>
    <row r="275" spans="28:44" x14ac:dyDescent="0.35">
      <c r="AB275">
        <f t="shared" si="33"/>
        <v>68</v>
      </c>
      <c r="AC275">
        <v>274</v>
      </c>
      <c r="AD275">
        <v>9.2100000000000003E-5</v>
      </c>
      <c r="AE275">
        <v>3.7139999999999997E-4</v>
      </c>
      <c r="AF275">
        <v>1.1999999999999999E-6</v>
      </c>
      <c r="AG275">
        <v>1.0569999999999999E-4</v>
      </c>
      <c r="AH275">
        <v>1.8283500000000001E-2</v>
      </c>
      <c r="AI275">
        <v>1.7300200000000002E-2</v>
      </c>
      <c r="AJ275">
        <v>0</v>
      </c>
      <c r="AK275">
        <v>3.7799999999999997E-5</v>
      </c>
      <c r="AL275">
        <v>5.8499999999999999E-5</v>
      </c>
      <c r="AM275">
        <v>9.2139999999999995E-4</v>
      </c>
      <c r="AN275">
        <v>7.0980000000000001E-4</v>
      </c>
      <c r="AO275">
        <v>1.2811935000000001</v>
      </c>
      <c r="AP275">
        <v>0.49962129999999999</v>
      </c>
      <c r="AQ275">
        <v>1.7E-6</v>
      </c>
      <c r="AR275">
        <v>1.88E-5</v>
      </c>
    </row>
    <row r="276" spans="28:44" x14ac:dyDescent="0.35">
      <c r="AB276">
        <f t="shared" si="33"/>
        <v>68</v>
      </c>
      <c r="AC276">
        <v>275</v>
      </c>
      <c r="AD276">
        <v>9.09E-5</v>
      </c>
      <c r="AE276">
        <v>3.6640000000000002E-4</v>
      </c>
      <c r="AF276">
        <v>1.1999999999999999E-6</v>
      </c>
      <c r="AG276">
        <v>1.043E-4</v>
      </c>
      <c r="AH276">
        <v>1.80365E-2</v>
      </c>
      <c r="AI276">
        <v>1.7068E-2</v>
      </c>
      <c r="AJ276">
        <v>0</v>
      </c>
      <c r="AK276">
        <v>3.7200000000000003E-5</v>
      </c>
      <c r="AL276">
        <v>5.77E-5</v>
      </c>
      <c r="AM276">
        <v>9.0899999999999998E-4</v>
      </c>
      <c r="AN276">
        <v>7.0029999999999995E-4</v>
      </c>
      <c r="AO276">
        <v>1.2811958000000001</v>
      </c>
      <c r="AP276">
        <v>0.49962459999999997</v>
      </c>
      <c r="AQ276">
        <v>1.5999999999999999E-6</v>
      </c>
      <c r="AR276">
        <v>1.8600000000000001E-5</v>
      </c>
    </row>
    <row r="277" spans="28:44" x14ac:dyDescent="0.35">
      <c r="AB277">
        <f t="shared" si="33"/>
        <v>68</v>
      </c>
      <c r="AC277">
        <v>276</v>
      </c>
      <c r="AD277">
        <v>8.9599999999999996E-5</v>
      </c>
      <c r="AE277">
        <v>3.614E-4</v>
      </c>
      <c r="AF277">
        <v>1.1999999999999999E-6</v>
      </c>
      <c r="AG277">
        <v>1.0280000000000001E-4</v>
      </c>
      <c r="AH277">
        <v>1.77929E-2</v>
      </c>
      <c r="AI277">
        <v>1.6838800000000001E-2</v>
      </c>
      <c r="AJ277">
        <v>0</v>
      </c>
      <c r="AK277">
        <v>3.6699999999999998E-5</v>
      </c>
      <c r="AL277">
        <v>5.7000000000000003E-5</v>
      </c>
      <c r="AM277">
        <v>8.9689999999999995E-4</v>
      </c>
      <c r="AN277">
        <v>6.9099999999999999E-4</v>
      </c>
      <c r="AO277">
        <v>1.2811979</v>
      </c>
      <c r="AP277">
        <v>0.49962780000000001</v>
      </c>
      <c r="AQ277">
        <v>1.5E-6</v>
      </c>
      <c r="AR277">
        <v>1.8300000000000001E-5</v>
      </c>
    </row>
    <row r="278" spans="28:44" x14ac:dyDescent="0.35">
      <c r="AB278">
        <f t="shared" si="33"/>
        <v>69</v>
      </c>
      <c r="AC278">
        <v>277</v>
      </c>
      <c r="AD278">
        <v>8.8399999999999994E-5</v>
      </c>
      <c r="AE278">
        <v>3.5649999999999999E-4</v>
      </c>
      <c r="AF278">
        <v>1.1999999999999999E-6</v>
      </c>
      <c r="AG278">
        <v>1.015E-4</v>
      </c>
      <c r="AH278">
        <v>1.7552600000000002E-2</v>
      </c>
      <c r="AI278">
        <v>1.6612600000000002E-2</v>
      </c>
      <c r="AJ278">
        <v>0</v>
      </c>
      <c r="AK278">
        <v>3.6199999999999999E-5</v>
      </c>
      <c r="AL278">
        <v>5.6199999999999997E-5</v>
      </c>
      <c r="AM278">
        <v>8.8480000000000004E-4</v>
      </c>
      <c r="AN278">
        <v>6.8170000000000004E-4</v>
      </c>
      <c r="AO278">
        <v>1.2811999999999999</v>
      </c>
      <c r="AP278">
        <v>0.49963079999999999</v>
      </c>
      <c r="AQ278">
        <v>1.3999999999999999E-6</v>
      </c>
      <c r="AR278">
        <v>1.8E-5</v>
      </c>
    </row>
    <row r="279" spans="28:44" x14ac:dyDescent="0.35">
      <c r="AB279">
        <f t="shared" si="33"/>
        <v>69</v>
      </c>
      <c r="AC279">
        <v>278</v>
      </c>
      <c r="AD279">
        <v>8.7200000000000005E-5</v>
      </c>
      <c r="AE279">
        <v>3.5169999999999998E-4</v>
      </c>
      <c r="AF279">
        <v>1.1999999999999999E-6</v>
      </c>
      <c r="AG279">
        <v>1.0009999999999999E-4</v>
      </c>
      <c r="AH279">
        <v>1.7315500000000001E-2</v>
      </c>
      <c r="AI279">
        <v>1.6389399999999998E-2</v>
      </c>
      <c r="AJ279">
        <v>0</v>
      </c>
      <c r="AK279">
        <v>3.5800000000000003E-5</v>
      </c>
      <c r="AL279">
        <v>5.5399999999999998E-5</v>
      </c>
      <c r="AM279">
        <v>8.7299999999999997E-4</v>
      </c>
      <c r="AN279">
        <v>6.7259999999999998E-4</v>
      </c>
      <c r="AO279">
        <v>1.2812018999999999</v>
      </c>
      <c r="AP279">
        <v>0.49963370000000001</v>
      </c>
      <c r="AQ279">
        <v>1.3E-6</v>
      </c>
      <c r="AR279">
        <v>1.7799999999999999E-5</v>
      </c>
    </row>
    <row r="280" spans="28:44" x14ac:dyDescent="0.35">
      <c r="AB280">
        <f t="shared" si="33"/>
        <v>69</v>
      </c>
      <c r="AC280">
        <v>279</v>
      </c>
      <c r="AD280">
        <v>8.6000000000000003E-5</v>
      </c>
      <c r="AE280">
        <v>3.4699999999999998E-4</v>
      </c>
      <c r="AF280">
        <v>1.1999999999999999E-6</v>
      </c>
      <c r="AG280">
        <v>9.87E-5</v>
      </c>
      <c r="AH280">
        <v>1.7081599999999999E-2</v>
      </c>
      <c r="AI280">
        <v>1.6169099999999999E-2</v>
      </c>
      <c r="AJ280">
        <v>0</v>
      </c>
      <c r="AK280">
        <v>3.5299999999999997E-5</v>
      </c>
      <c r="AL280">
        <v>5.4700000000000001E-5</v>
      </c>
      <c r="AM280">
        <v>8.6129999999999996E-4</v>
      </c>
      <c r="AN280">
        <v>6.6359999999999998E-4</v>
      </c>
      <c r="AO280">
        <v>1.2812037999999999</v>
      </c>
      <c r="AP280">
        <v>0.49963649999999998</v>
      </c>
      <c r="AQ280">
        <v>1.1999999999999999E-6</v>
      </c>
      <c r="AR280">
        <v>1.7499999999999998E-5</v>
      </c>
    </row>
    <row r="281" spans="28:44" x14ac:dyDescent="0.35">
      <c r="AB281">
        <f t="shared" si="33"/>
        <v>69</v>
      </c>
      <c r="AC281">
        <v>280</v>
      </c>
      <c r="AD281">
        <v>8.4900000000000004E-5</v>
      </c>
      <c r="AE281">
        <v>3.4230000000000003E-4</v>
      </c>
      <c r="AF281">
        <v>1.1000000000000001E-6</v>
      </c>
      <c r="AG281">
        <v>9.7399999999999996E-5</v>
      </c>
      <c r="AH281">
        <v>1.6850799999999999E-2</v>
      </c>
      <c r="AI281">
        <v>1.5951699999999999E-2</v>
      </c>
      <c r="AJ281">
        <v>0</v>
      </c>
      <c r="AK281">
        <v>3.4799999999999999E-5</v>
      </c>
      <c r="AL281">
        <v>5.3900000000000002E-5</v>
      </c>
      <c r="AM281">
        <v>8.497E-4</v>
      </c>
      <c r="AN281">
        <v>6.5470000000000003E-4</v>
      </c>
      <c r="AO281">
        <v>1.2812055</v>
      </c>
      <c r="AP281">
        <v>0.4996391</v>
      </c>
      <c r="AQ281">
        <v>1.1999999999999999E-6</v>
      </c>
      <c r="AR281">
        <v>1.73E-5</v>
      </c>
    </row>
    <row r="282" spans="28:44" x14ac:dyDescent="0.35">
      <c r="AB282">
        <f t="shared" si="33"/>
        <v>70</v>
      </c>
      <c r="AC282">
        <v>281</v>
      </c>
      <c r="AD282">
        <v>8.3700000000000002E-5</v>
      </c>
      <c r="AE282">
        <v>3.3760000000000002E-4</v>
      </c>
      <c r="AF282">
        <v>1.1000000000000001E-6</v>
      </c>
      <c r="AG282">
        <v>9.6100000000000005E-5</v>
      </c>
      <c r="AH282">
        <v>1.6623200000000001E-2</v>
      </c>
      <c r="AI282">
        <v>1.57372E-2</v>
      </c>
      <c r="AJ282">
        <v>0</v>
      </c>
      <c r="AK282">
        <v>3.43E-5</v>
      </c>
      <c r="AL282">
        <v>5.3199999999999999E-5</v>
      </c>
      <c r="AM282">
        <v>8.3830000000000005E-4</v>
      </c>
      <c r="AN282">
        <v>6.4590000000000003E-4</v>
      </c>
      <c r="AO282">
        <v>1.2812072000000001</v>
      </c>
      <c r="AP282">
        <v>0.49964160000000002</v>
      </c>
      <c r="AQ282">
        <v>1.1000000000000001E-6</v>
      </c>
      <c r="AR282">
        <v>1.7E-5</v>
      </c>
    </row>
    <row r="283" spans="28:44" x14ac:dyDescent="0.35">
      <c r="AB283">
        <f t="shared" si="33"/>
        <v>70</v>
      </c>
      <c r="AC283">
        <v>282</v>
      </c>
      <c r="AD283">
        <v>8.2600000000000002E-5</v>
      </c>
      <c r="AE283">
        <v>3.3310000000000002E-4</v>
      </c>
      <c r="AF283">
        <v>1.1000000000000001E-6</v>
      </c>
      <c r="AG283">
        <v>9.48E-5</v>
      </c>
      <c r="AH283">
        <v>1.6398599999999999E-2</v>
      </c>
      <c r="AI283">
        <v>1.5525499999999999E-2</v>
      </c>
      <c r="AJ283">
        <v>0</v>
      </c>
      <c r="AK283">
        <v>3.3899999999999997E-5</v>
      </c>
      <c r="AL283">
        <v>5.2500000000000002E-5</v>
      </c>
      <c r="AM283">
        <v>8.2709999999999999E-4</v>
      </c>
      <c r="AN283">
        <v>6.3719999999999998E-4</v>
      </c>
      <c r="AO283">
        <v>1.2812087999999999</v>
      </c>
      <c r="AP283">
        <v>0.49964389999999997</v>
      </c>
      <c r="AQ283">
        <v>9.9999999999999995E-7</v>
      </c>
      <c r="AR283">
        <v>1.6799999999999998E-5</v>
      </c>
    </row>
    <row r="284" spans="28:44" x14ac:dyDescent="0.35">
      <c r="AB284">
        <f t="shared" si="33"/>
        <v>70</v>
      </c>
      <c r="AC284">
        <v>283</v>
      </c>
      <c r="AD284">
        <v>8.1500000000000002E-5</v>
      </c>
      <c r="AE284">
        <v>3.2860000000000002E-4</v>
      </c>
      <c r="AF284">
        <v>1.1000000000000001E-6</v>
      </c>
      <c r="AG284">
        <v>9.3499999999999996E-5</v>
      </c>
      <c r="AH284">
        <v>1.61771E-2</v>
      </c>
      <c r="AI284">
        <v>1.53166E-2</v>
      </c>
      <c r="AJ284">
        <v>0</v>
      </c>
      <c r="AK284">
        <v>3.3399999999999999E-5</v>
      </c>
      <c r="AL284">
        <v>5.1799999999999999E-5</v>
      </c>
      <c r="AM284">
        <v>8.1599999999999999E-4</v>
      </c>
      <c r="AN284">
        <v>6.2870000000000005E-4</v>
      </c>
      <c r="AO284">
        <v>1.2812102000000001</v>
      </c>
      <c r="AP284">
        <v>0.49964609999999998</v>
      </c>
      <c r="AQ284">
        <v>9.9999999999999995E-7</v>
      </c>
      <c r="AR284">
        <v>1.66E-5</v>
      </c>
    </row>
    <row r="285" spans="28:44" x14ac:dyDescent="0.35">
      <c r="AB285">
        <f t="shared" si="33"/>
        <v>70</v>
      </c>
      <c r="AC285">
        <v>284</v>
      </c>
      <c r="AD285">
        <v>8.0400000000000003E-5</v>
      </c>
      <c r="AE285">
        <v>3.2410000000000002E-4</v>
      </c>
      <c r="AF285">
        <v>1.1000000000000001E-6</v>
      </c>
      <c r="AG285">
        <v>9.2200000000000005E-5</v>
      </c>
      <c r="AH285">
        <v>1.59586E-2</v>
      </c>
      <c r="AI285">
        <v>1.5110500000000001E-2</v>
      </c>
      <c r="AJ285">
        <v>0</v>
      </c>
      <c r="AK285">
        <v>3.3000000000000003E-5</v>
      </c>
      <c r="AL285">
        <v>5.1100000000000002E-5</v>
      </c>
      <c r="AM285">
        <v>8.0500000000000005E-4</v>
      </c>
      <c r="AN285">
        <v>6.2029999999999995E-4</v>
      </c>
      <c r="AO285">
        <v>1.2812116</v>
      </c>
      <c r="AP285">
        <v>0.49964829999999999</v>
      </c>
      <c r="AQ285">
        <v>8.9999999999999996E-7</v>
      </c>
      <c r="AR285">
        <v>1.63E-5</v>
      </c>
    </row>
    <row r="286" spans="28:44" x14ac:dyDescent="0.35">
      <c r="AB286">
        <f t="shared" si="33"/>
        <v>71</v>
      </c>
      <c r="AC286">
        <v>285</v>
      </c>
      <c r="AD286">
        <v>7.9300000000000003E-5</v>
      </c>
      <c r="AE286">
        <v>3.1980000000000002E-4</v>
      </c>
      <c r="AF286">
        <v>1.1000000000000001E-6</v>
      </c>
      <c r="AG286">
        <v>9.1000000000000003E-5</v>
      </c>
      <c r="AH286">
        <v>1.5743E-2</v>
      </c>
      <c r="AI286">
        <v>1.4907200000000001E-2</v>
      </c>
      <c r="AJ286">
        <v>0</v>
      </c>
      <c r="AK286">
        <v>3.2499999999999997E-5</v>
      </c>
      <c r="AL286">
        <v>5.0399999999999999E-5</v>
      </c>
      <c r="AM286">
        <v>7.9420000000000001E-4</v>
      </c>
      <c r="AN286">
        <v>6.1189999999999997E-4</v>
      </c>
      <c r="AO286">
        <v>1.2812129999999999</v>
      </c>
      <c r="AP286">
        <v>0.49965029999999999</v>
      </c>
      <c r="AQ286">
        <v>8.9999999999999996E-7</v>
      </c>
      <c r="AR286">
        <v>1.6099999999999998E-5</v>
      </c>
    </row>
    <row r="287" spans="28:44" x14ac:dyDescent="0.35">
      <c r="AB287">
        <f t="shared" si="33"/>
        <v>71</v>
      </c>
      <c r="AC287">
        <v>286</v>
      </c>
      <c r="AD287">
        <v>7.8200000000000003E-5</v>
      </c>
      <c r="AE287">
        <v>3.1540000000000002E-4</v>
      </c>
      <c r="AF287">
        <v>1.1000000000000001E-6</v>
      </c>
      <c r="AG287">
        <v>8.9800000000000001E-5</v>
      </c>
      <c r="AH287">
        <v>1.55303E-2</v>
      </c>
      <c r="AI287">
        <v>1.4706500000000001E-2</v>
      </c>
      <c r="AJ287">
        <v>0</v>
      </c>
      <c r="AK287">
        <v>3.2100000000000001E-5</v>
      </c>
      <c r="AL287">
        <v>4.9700000000000002E-5</v>
      </c>
      <c r="AM287">
        <v>7.8350000000000002E-4</v>
      </c>
      <c r="AN287">
        <v>6.0369999999999998E-4</v>
      </c>
      <c r="AO287">
        <v>1.2812142</v>
      </c>
      <c r="AP287">
        <v>0.49965219999999999</v>
      </c>
      <c r="AQ287">
        <v>7.9999999999999996E-7</v>
      </c>
      <c r="AR287">
        <v>1.59E-5</v>
      </c>
    </row>
    <row r="288" spans="28:44" x14ac:dyDescent="0.35">
      <c r="AB288">
        <f t="shared" si="33"/>
        <v>71</v>
      </c>
      <c r="AC288">
        <v>287</v>
      </c>
      <c r="AD288">
        <v>7.7200000000000006E-5</v>
      </c>
      <c r="AE288">
        <v>3.1119999999999997E-4</v>
      </c>
      <c r="AF288">
        <v>9.9999999999999995E-7</v>
      </c>
      <c r="AG288">
        <v>8.8599999999999999E-5</v>
      </c>
      <c r="AH288">
        <v>1.5320500000000001E-2</v>
      </c>
      <c r="AI288">
        <v>1.4508500000000001E-2</v>
      </c>
      <c r="AJ288">
        <v>0</v>
      </c>
      <c r="AK288">
        <v>3.1600000000000002E-5</v>
      </c>
      <c r="AL288">
        <v>4.8999999999999998E-5</v>
      </c>
      <c r="AM288">
        <v>7.7300000000000003E-4</v>
      </c>
      <c r="AN288">
        <v>5.9559999999999995E-4</v>
      </c>
      <c r="AO288">
        <v>1.2812154</v>
      </c>
      <c r="AP288">
        <v>0.49965399999999999</v>
      </c>
      <c r="AQ288">
        <v>7.9999999999999996E-7</v>
      </c>
      <c r="AR288">
        <v>1.56E-5</v>
      </c>
    </row>
    <row r="289" spans="28:44" x14ac:dyDescent="0.35">
      <c r="AB289">
        <f t="shared" si="33"/>
        <v>71</v>
      </c>
      <c r="AC289">
        <v>288</v>
      </c>
      <c r="AD289">
        <v>7.6100000000000007E-5</v>
      </c>
      <c r="AE289">
        <v>3.0699999999999998E-4</v>
      </c>
      <c r="AF289">
        <v>9.9999999999999995E-7</v>
      </c>
      <c r="AG289">
        <v>8.7399999999999997E-5</v>
      </c>
      <c r="AH289">
        <v>1.51135E-2</v>
      </c>
      <c r="AI289">
        <v>1.43131E-2</v>
      </c>
      <c r="AJ289">
        <v>0</v>
      </c>
      <c r="AK289">
        <v>3.1199999999999999E-5</v>
      </c>
      <c r="AL289">
        <v>4.8399999999999997E-5</v>
      </c>
      <c r="AM289">
        <v>7.626E-4</v>
      </c>
      <c r="AN289">
        <v>5.8759999999999997E-4</v>
      </c>
      <c r="AO289">
        <v>1.2812166</v>
      </c>
      <c r="AP289">
        <v>0.49965569999999998</v>
      </c>
      <c r="AQ289">
        <v>6.9999999999999997E-7</v>
      </c>
      <c r="AR289">
        <v>1.5400000000000002E-5</v>
      </c>
    </row>
    <row r="290" spans="28:44" x14ac:dyDescent="0.35">
      <c r="AB290">
        <f t="shared" si="33"/>
        <v>72</v>
      </c>
      <c r="AC290">
        <v>289</v>
      </c>
      <c r="AD290">
        <v>7.5099999999999996E-5</v>
      </c>
      <c r="AE290">
        <v>3.0279999999999999E-4</v>
      </c>
      <c r="AF290">
        <v>9.9999999999999995E-7</v>
      </c>
      <c r="AG290">
        <v>8.6199999999999995E-5</v>
      </c>
      <c r="AH290">
        <v>1.49093E-2</v>
      </c>
      <c r="AI290">
        <v>1.4120300000000001E-2</v>
      </c>
      <c r="AJ290">
        <v>0</v>
      </c>
      <c r="AK290">
        <v>3.0800000000000003E-5</v>
      </c>
      <c r="AL290">
        <v>4.7700000000000001E-5</v>
      </c>
      <c r="AM290">
        <v>7.5230000000000002E-4</v>
      </c>
      <c r="AN290">
        <v>5.7970000000000005E-4</v>
      </c>
      <c r="AO290">
        <v>1.2812176</v>
      </c>
      <c r="AP290">
        <v>0.49965739999999997</v>
      </c>
      <c r="AQ290">
        <v>6.9999999999999997E-7</v>
      </c>
      <c r="AR290">
        <v>1.52E-5</v>
      </c>
    </row>
    <row r="291" spans="28:44" x14ac:dyDescent="0.35">
      <c r="AB291">
        <f t="shared" si="33"/>
        <v>72</v>
      </c>
      <c r="AC291">
        <v>290</v>
      </c>
      <c r="AD291">
        <v>7.4099999999999999E-5</v>
      </c>
      <c r="AE291">
        <v>2.987E-4</v>
      </c>
      <c r="AF291">
        <v>9.9999999999999995E-7</v>
      </c>
      <c r="AG291">
        <v>8.5000000000000006E-5</v>
      </c>
      <c r="AH291">
        <v>1.4707899999999999E-2</v>
      </c>
      <c r="AI291">
        <v>1.3930100000000001E-2</v>
      </c>
      <c r="AJ291">
        <v>0</v>
      </c>
      <c r="AK291">
        <v>3.04E-5</v>
      </c>
      <c r="AL291">
        <v>4.71E-5</v>
      </c>
      <c r="AM291">
        <v>7.4220000000000004E-4</v>
      </c>
      <c r="AN291">
        <v>5.7189999999999997E-4</v>
      </c>
      <c r="AO291">
        <v>1.2812186999999999</v>
      </c>
      <c r="AP291">
        <v>0.49965890000000002</v>
      </c>
      <c r="AQ291">
        <v>5.9999999999999997E-7</v>
      </c>
      <c r="AR291">
        <v>1.5E-5</v>
      </c>
    </row>
    <row r="292" spans="28:44" x14ac:dyDescent="0.35">
      <c r="AB292">
        <f t="shared" si="33"/>
        <v>72</v>
      </c>
      <c r="AC292">
        <v>291</v>
      </c>
      <c r="AD292">
        <v>7.3100000000000001E-5</v>
      </c>
      <c r="AE292">
        <v>2.9470000000000001E-4</v>
      </c>
      <c r="AF292">
        <v>9.9999999999999995E-7</v>
      </c>
      <c r="AG292">
        <v>8.3900000000000006E-5</v>
      </c>
      <c r="AH292">
        <v>1.45091E-2</v>
      </c>
      <c r="AI292">
        <v>1.37424E-2</v>
      </c>
      <c r="AJ292">
        <v>0</v>
      </c>
      <c r="AK292">
        <v>3.0000000000000001E-5</v>
      </c>
      <c r="AL292">
        <v>4.6400000000000003E-5</v>
      </c>
      <c r="AM292">
        <v>7.3220000000000002E-4</v>
      </c>
      <c r="AN292">
        <v>5.6420000000000005E-4</v>
      </c>
      <c r="AO292">
        <v>1.2812196</v>
      </c>
      <c r="AP292">
        <v>0.4996604</v>
      </c>
      <c r="AQ292">
        <v>5.9999999999999997E-7</v>
      </c>
      <c r="AR292">
        <v>1.4800000000000001E-5</v>
      </c>
    </row>
    <row r="293" spans="28:44" x14ac:dyDescent="0.35">
      <c r="AB293">
        <f t="shared" si="33"/>
        <v>72</v>
      </c>
      <c r="AC293">
        <v>292</v>
      </c>
      <c r="AD293">
        <v>7.2100000000000004E-5</v>
      </c>
      <c r="AE293">
        <v>2.9070000000000002E-4</v>
      </c>
      <c r="AF293">
        <v>9.9999999999999995E-7</v>
      </c>
      <c r="AG293">
        <v>8.2700000000000004E-5</v>
      </c>
      <c r="AH293">
        <v>1.43131E-2</v>
      </c>
      <c r="AI293">
        <v>1.35572E-2</v>
      </c>
      <c r="AJ293">
        <v>0</v>
      </c>
      <c r="AK293">
        <v>2.9600000000000001E-5</v>
      </c>
      <c r="AL293">
        <v>4.5800000000000002E-5</v>
      </c>
      <c r="AM293">
        <v>7.224E-4</v>
      </c>
      <c r="AN293">
        <v>5.5659999999999998E-4</v>
      </c>
      <c r="AO293">
        <v>1.2812205000000001</v>
      </c>
      <c r="AP293">
        <v>0.49966179999999999</v>
      </c>
      <c r="AQ293">
        <v>5.9999999999999997E-7</v>
      </c>
      <c r="AR293">
        <v>1.4600000000000001E-5</v>
      </c>
    </row>
    <row r="294" spans="28:44" x14ac:dyDescent="0.35">
      <c r="AB294">
        <f t="shared" si="33"/>
        <v>73</v>
      </c>
      <c r="AC294">
        <v>293</v>
      </c>
      <c r="AD294">
        <v>7.1099999999999994E-5</v>
      </c>
      <c r="AE294">
        <v>2.8679999999999998E-4</v>
      </c>
      <c r="AF294">
        <v>9.9999999999999995E-7</v>
      </c>
      <c r="AG294">
        <v>8.1600000000000005E-5</v>
      </c>
      <c r="AH294">
        <v>1.4119700000000001E-2</v>
      </c>
      <c r="AI294">
        <v>1.3374499999999999E-2</v>
      </c>
      <c r="AJ294">
        <v>0</v>
      </c>
      <c r="AK294">
        <v>2.9200000000000002E-5</v>
      </c>
      <c r="AL294">
        <v>4.5200000000000001E-5</v>
      </c>
      <c r="AM294">
        <v>7.1259999999999997E-4</v>
      </c>
      <c r="AN294">
        <v>5.4909999999999996E-4</v>
      </c>
      <c r="AO294">
        <v>1.2812214</v>
      </c>
      <c r="AP294">
        <v>0.49966319999999997</v>
      </c>
      <c r="AQ294">
        <v>4.9999999999999998E-7</v>
      </c>
      <c r="AR294">
        <v>1.4399999999999999E-5</v>
      </c>
    </row>
    <row r="295" spans="28:44" x14ac:dyDescent="0.35">
      <c r="AB295">
        <f t="shared" si="33"/>
        <v>73</v>
      </c>
      <c r="AC295">
        <v>294</v>
      </c>
      <c r="AD295">
        <v>7.0199999999999999E-5</v>
      </c>
      <c r="AE295">
        <v>2.8289999999999999E-4</v>
      </c>
      <c r="AF295">
        <v>8.9999999999999996E-7</v>
      </c>
      <c r="AG295">
        <v>8.0500000000000005E-5</v>
      </c>
      <c r="AH295">
        <v>1.3929E-2</v>
      </c>
      <c r="AI295">
        <v>1.31942E-2</v>
      </c>
      <c r="AJ295">
        <v>0</v>
      </c>
      <c r="AK295">
        <v>2.8799999999999999E-5</v>
      </c>
      <c r="AL295">
        <v>4.46E-5</v>
      </c>
      <c r="AM295">
        <v>7.0310000000000001E-4</v>
      </c>
      <c r="AN295">
        <v>5.4169999999999999E-4</v>
      </c>
      <c r="AO295">
        <v>1.2812222</v>
      </c>
      <c r="AP295">
        <v>0.49966440000000001</v>
      </c>
      <c r="AQ295">
        <v>4.9999999999999998E-7</v>
      </c>
      <c r="AR295">
        <v>1.42E-5</v>
      </c>
    </row>
    <row r="296" spans="28:44" x14ac:dyDescent="0.35">
      <c r="AB296">
        <f t="shared" si="33"/>
        <v>73</v>
      </c>
      <c r="AC296">
        <v>295</v>
      </c>
      <c r="AD296">
        <v>6.9200000000000002E-5</v>
      </c>
      <c r="AE296">
        <v>2.7910000000000001E-4</v>
      </c>
      <c r="AF296">
        <v>8.9999999999999996E-7</v>
      </c>
      <c r="AG296">
        <v>7.9400000000000006E-5</v>
      </c>
      <c r="AH296">
        <v>1.3740799999999999E-2</v>
      </c>
      <c r="AI296">
        <v>1.30163E-2</v>
      </c>
      <c r="AJ296">
        <v>0</v>
      </c>
      <c r="AK296">
        <v>2.8399999999999999E-5</v>
      </c>
      <c r="AL296">
        <v>4.3999999999999999E-5</v>
      </c>
      <c r="AM296">
        <v>6.9360000000000005E-4</v>
      </c>
      <c r="AN296">
        <v>5.3439999999999998E-4</v>
      </c>
      <c r="AO296">
        <v>1.281223</v>
      </c>
      <c r="AP296">
        <v>0.49966559999999999</v>
      </c>
      <c r="AQ296">
        <v>4.9999999999999998E-7</v>
      </c>
      <c r="AR296">
        <v>1.4E-5</v>
      </c>
    </row>
    <row r="297" spans="28:44" x14ac:dyDescent="0.35">
      <c r="AB297">
        <f t="shared" si="33"/>
        <v>73</v>
      </c>
      <c r="AC297">
        <v>296</v>
      </c>
      <c r="AD297">
        <v>6.8300000000000007E-5</v>
      </c>
      <c r="AE297">
        <v>2.7530000000000002E-4</v>
      </c>
      <c r="AF297">
        <v>8.9999999999999996E-7</v>
      </c>
      <c r="AG297">
        <v>7.8300000000000006E-5</v>
      </c>
      <c r="AH297">
        <v>1.35551E-2</v>
      </c>
      <c r="AI297">
        <v>1.2840799999999999E-2</v>
      </c>
      <c r="AJ297">
        <v>0</v>
      </c>
      <c r="AK297">
        <v>2.8E-5</v>
      </c>
      <c r="AL297">
        <v>4.3399999999999998E-5</v>
      </c>
      <c r="AM297">
        <v>6.8420000000000004E-4</v>
      </c>
      <c r="AN297">
        <v>5.2729999999999997E-4</v>
      </c>
      <c r="AO297">
        <v>1.2812237</v>
      </c>
      <c r="AP297">
        <v>0.49966680000000002</v>
      </c>
      <c r="AQ297">
        <v>4.9999999999999998E-7</v>
      </c>
      <c r="AR297">
        <v>1.38E-5</v>
      </c>
    </row>
    <row r="298" spans="28:44" x14ac:dyDescent="0.35">
      <c r="AB298">
        <f t="shared" si="33"/>
        <v>74</v>
      </c>
      <c r="AC298">
        <v>297</v>
      </c>
      <c r="AD298">
        <v>6.7399999999999998E-5</v>
      </c>
      <c r="AE298">
        <v>2.7159999999999999E-4</v>
      </c>
      <c r="AF298">
        <v>8.9999999999999996E-7</v>
      </c>
      <c r="AG298">
        <v>7.7299999999999995E-5</v>
      </c>
      <c r="AH298">
        <v>1.3371900000000001E-2</v>
      </c>
      <c r="AI298">
        <v>1.26677E-2</v>
      </c>
      <c r="AJ298">
        <v>0</v>
      </c>
      <c r="AK298">
        <v>2.76E-5</v>
      </c>
      <c r="AL298">
        <v>4.2799999999999997E-5</v>
      </c>
      <c r="AM298">
        <v>6.7500000000000004E-4</v>
      </c>
      <c r="AN298">
        <v>5.2019999999999996E-4</v>
      </c>
      <c r="AO298">
        <v>1.2812243999999999</v>
      </c>
      <c r="AP298">
        <v>0.4996678</v>
      </c>
      <c r="AQ298">
        <v>3.9999999999999998E-7</v>
      </c>
      <c r="AR298">
        <v>1.36E-5</v>
      </c>
    </row>
    <row r="299" spans="28:44" x14ac:dyDescent="0.35">
      <c r="AB299">
        <f t="shared" si="33"/>
        <v>74</v>
      </c>
      <c r="AC299">
        <v>298</v>
      </c>
      <c r="AD299">
        <v>6.6400000000000001E-5</v>
      </c>
      <c r="AE299">
        <v>2.6790000000000001E-4</v>
      </c>
      <c r="AF299">
        <v>8.9999999999999996E-7</v>
      </c>
      <c r="AG299">
        <v>7.6199999999999995E-5</v>
      </c>
      <c r="AH299">
        <v>1.31913E-2</v>
      </c>
      <c r="AI299">
        <v>1.24969E-2</v>
      </c>
      <c r="AJ299">
        <v>0</v>
      </c>
      <c r="AK299">
        <v>2.72E-5</v>
      </c>
      <c r="AL299">
        <v>4.2200000000000003E-5</v>
      </c>
      <c r="AM299">
        <v>6.6589999999999998E-4</v>
      </c>
      <c r="AN299">
        <v>5.1320000000000001E-4</v>
      </c>
      <c r="AO299">
        <v>1.2812250000000001</v>
      </c>
      <c r="AP299">
        <v>0.49966890000000003</v>
      </c>
      <c r="AQ299">
        <v>3.9999999999999998E-7</v>
      </c>
      <c r="AR299">
        <v>1.34E-5</v>
      </c>
    </row>
    <row r="300" spans="28:44" x14ac:dyDescent="0.35">
      <c r="AB300">
        <f t="shared" si="33"/>
        <v>74</v>
      </c>
      <c r="AC300">
        <v>299</v>
      </c>
      <c r="AD300">
        <v>6.5500000000000006E-5</v>
      </c>
      <c r="AE300">
        <v>2.6429999999999997E-4</v>
      </c>
      <c r="AF300">
        <v>8.9999999999999996E-7</v>
      </c>
      <c r="AG300">
        <v>7.5199999999999998E-5</v>
      </c>
      <c r="AH300">
        <v>1.3013E-2</v>
      </c>
      <c r="AI300">
        <v>1.23283E-2</v>
      </c>
      <c r="AJ300">
        <v>0</v>
      </c>
      <c r="AK300">
        <v>2.69E-5</v>
      </c>
      <c r="AL300">
        <v>4.1699999999999997E-5</v>
      </c>
      <c r="AM300">
        <v>6.5700000000000003E-4</v>
      </c>
      <c r="AN300">
        <v>5.0620000000000005E-4</v>
      </c>
      <c r="AO300">
        <v>1.2812257</v>
      </c>
      <c r="AP300">
        <v>0.4996698</v>
      </c>
      <c r="AQ300">
        <v>3.9999999999999998E-7</v>
      </c>
      <c r="AR300">
        <v>1.3200000000000001E-5</v>
      </c>
    </row>
    <row r="301" spans="28:44" x14ac:dyDescent="0.35">
      <c r="AB301">
        <f t="shared" si="33"/>
        <v>74</v>
      </c>
      <c r="AC301">
        <v>300</v>
      </c>
      <c r="AD301">
        <v>6.4700000000000001E-5</v>
      </c>
      <c r="AE301">
        <v>2.6069999999999999E-4</v>
      </c>
      <c r="AF301">
        <v>8.9999999999999996E-7</v>
      </c>
      <c r="AG301">
        <v>7.4200000000000001E-5</v>
      </c>
      <c r="AH301">
        <v>1.28372E-2</v>
      </c>
      <c r="AI301">
        <v>1.2161999999999999E-2</v>
      </c>
      <c r="AJ301">
        <v>0</v>
      </c>
      <c r="AK301">
        <v>2.65E-5</v>
      </c>
      <c r="AL301">
        <v>4.1100000000000003E-5</v>
      </c>
      <c r="AM301">
        <v>6.4809999999999998E-4</v>
      </c>
      <c r="AN301">
        <v>4.994E-4</v>
      </c>
      <c r="AO301">
        <v>1.2812262000000001</v>
      </c>
      <c r="AP301">
        <v>0.49967080000000003</v>
      </c>
      <c r="AQ301">
        <v>3.9999999999999998E-7</v>
      </c>
      <c r="AR301">
        <v>1.31E-5</v>
      </c>
    </row>
    <row r="302" spans="28:44" x14ac:dyDescent="0.35">
      <c r="AB302">
        <f t="shared" si="33"/>
        <v>75</v>
      </c>
      <c r="AC302">
        <v>301</v>
      </c>
      <c r="AD302">
        <v>6.3800000000000006E-5</v>
      </c>
      <c r="AE302">
        <v>2.5720000000000002E-4</v>
      </c>
      <c r="AF302">
        <v>8.9999999999999996E-7</v>
      </c>
      <c r="AG302">
        <v>7.3200000000000004E-5</v>
      </c>
      <c r="AH302">
        <v>1.26637E-2</v>
      </c>
      <c r="AI302">
        <v>1.1998E-2</v>
      </c>
      <c r="AJ302">
        <v>0</v>
      </c>
      <c r="AK302">
        <v>2.62E-5</v>
      </c>
      <c r="AL302">
        <v>4.0500000000000002E-5</v>
      </c>
      <c r="AM302">
        <v>6.3940000000000004E-4</v>
      </c>
      <c r="AN302">
        <v>4.927E-4</v>
      </c>
      <c r="AO302">
        <v>1.2812268</v>
      </c>
      <c r="AP302">
        <v>0.49967159999999999</v>
      </c>
      <c r="AQ302">
        <v>3.9999999999999998E-7</v>
      </c>
      <c r="AR302">
        <v>1.29E-5</v>
      </c>
    </row>
    <row r="303" spans="28:44" x14ac:dyDescent="0.35">
      <c r="AB303">
        <f t="shared" si="33"/>
        <v>75</v>
      </c>
      <c r="AC303">
        <v>302</v>
      </c>
      <c r="AD303">
        <v>6.2899999999999997E-5</v>
      </c>
      <c r="AE303">
        <v>2.5369999999999999E-4</v>
      </c>
      <c r="AF303">
        <v>8.9999999999999996E-7</v>
      </c>
      <c r="AG303">
        <v>7.2200000000000007E-5</v>
      </c>
      <c r="AH303">
        <v>1.24926E-2</v>
      </c>
      <c r="AI303">
        <v>1.18361E-2</v>
      </c>
      <c r="AJ303">
        <v>0</v>
      </c>
      <c r="AK303">
        <v>2.58E-5</v>
      </c>
      <c r="AL303">
        <v>4.0000000000000003E-5</v>
      </c>
      <c r="AM303">
        <v>6.3080000000000005E-4</v>
      </c>
      <c r="AN303">
        <v>4.86E-4</v>
      </c>
      <c r="AO303">
        <v>1.2812273000000001</v>
      </c>
      <c r="AP303">
        <v>0.49967250000000002</v>
      </c>
      <c r="AQ303">
        <v>2.9999999999999999E-7</v>
      </c>
      <c r="AR303">
        <v>1.27E-5</v>
      </c>
    </row>
    <row r="304" spans="28:44" x14ac:dyDescent="0.35">
      <c r="AB304">
        <f t="shared" si="33"/>
        <v>75</v>
      </c>
      <c r="AC304">
        <v>303</v>
      </c>
      <c r="AD304">
        <v>6.2100000000000005E-5</v>
      </c>
      <c r="AE304">
        <v>2.5030000000000001E-4</v>
      </c>
      <c r="AF304">
        <v>7.9999999999999996E-7</v>
      </c>
      <c r="AG304">
        <v>7.1199999999999996E-5</v>
      </c>
      <c r="AH304">
        <v>1.2323799999999999E-2</v>
      </c>
      <c r="AI304">
        <v>1.16764E-2</v>
      </c>
      <c r="AJ304">
        <v>0</v>
      </c>
      <c r="AK304">
        <v>2.55E-5</v>
      </c>
      <c r="AL304">
        <v>3.9499999999999998E-5</v>
      </c>
      <c r="AM304">
        <v>6.223E-4</v>
      </c>
      <c r="AN304">
        <v>4.795E-4</v>
      </c>
      <c r="AO304">
        <v>1.2812277999999999</v>
      </c>
      <c r="AP304">
        <v>0.49967329999999999</v>
      </c>
      <c r="AQ304">
        <v>2.9999999999999999E-7</v>
      </c>
      <c r="AR304">
        <v>1.2500000000000001E-5</v>
      </c>
    </row>
    <row r="305" spans="28:44" x14ac:dyDescent="0.35">
      <c r="AB305">
        <f t="shared" si="33"/>
        <v>75</v>
      </c>
      <c r="AC305">
        <v>304</v>
      </c>
      <c r="AD305">
        <v>6.1199999999999997E-5</v>
      </c>
      <c r="AE305">
        <v>2.4689999999999998E-4</v>
      </c>
      <c r="AF305">
        <v>7.9999999999999996E-7</v>
      </c>
      <c r="AG305">
        <v>7.0300000000000001E-5</v>
      </c>
      <c r="AH305">
        <v>1.2157299999999999E-2</v>
      </c>
      <c r="AI305">
        <v>1.15189E-2</v>
      </c>
      <c r="AJ305">
        <v>0</v>
      </c>
      <c r="AK305">
        <v>2.51E-5</v>
      </c>
      <c r="AL305">
        <v>3.8899999999999997E-5</v>
      </c>
      <c r="AM305">
        <v>6.1390000000000001E-4</v>
      </c>
      <c r="AN305">
        <v>4.73E-4</v>
      </c>
      <c r="AO305">
        <v>1.2812283</v>
      </c>
      <c r="AP305">
        <v>0.49967400000000001</v>
      </c>
      <c r="AQ305">
        <v>2.9999999999999999E-7</v>
      </c>
      <c r="AR305">
        <v>1.24E-5</v>
      </c>
    </row>
    <row r="306" spans="28:44" x14ac:dyDescent="0.35">
      <c r="AB306">
        <f t="shared" si="33"/>
        <v>76</v>
      </c>
      <c r="AC306">
        <v>305</v>
      </c>
      <c r="AD306">
        <v>6.0399999999999998E-5</v>
      </c>
      <c r="AE306">
        <v>2.4360000000000001E-4</v>
      </c>
      <c r="AF306">
        <v>7.9999999999999996E-7</v>
      </c>
      <c r="AG306">
        <v>6.9300000000000004E-5</v>
      </c>
      <c r="AH306">
        <v>1.1993E-2</v>
      </c>
      <c r="AI306">
        <v>1.1363399999999999E-2</v>
      </c>
      <c r="AJ306">
        <v>0</v>
      </c>
      <c r="AK306">
        <v>2.48E-5</v>
      </c>
      <c r="AL306">
        <v>3.8399999999999998E-5</v>
      </c>
      <c r="AM306">
        <v>6.0559999999999998E-4</v>
      </c>
      <c r="AN306">
        <v>4.6670000000000001E-4</v>
      </c>
      <c r="AO306">
        <v>1.2812287</v>
      </c>
      <c r="AP306">
        <v>0.49967470000000003</v>
      </c>
      <c r="AQ306">
        <v>2.9999999999999999E-7</v>
      </c>
      <c r="AR306">
        <v>1.22E-5</v>
      </c>
    </row>
    <row r="307" spans="28:44" x14ac:dyDescent="0.35">
      <c r="AB307">
        <f t="shared" si="33"/>
        <v>76</v>
      </c>
      <c r="AC307">
        <v>306</v>
      </c>
      <c r="AD307">
        <v>5.9599999999999999E-5</v>
      </c>
      <c r="AE307">
        <v>2.4030000000000001E-4</v>
      </c>
      <c r="AF307">
        <v>7.9999999999999996E-7</v>
      </c>
      <c r="AG307">
        <v>6.8399999999999996E-5</v>
      </c>
      <c r="AH307">
        <v>1.1831E-2</v>
      </c>
      <c r="AI307">
        <v>1.1210100000000001E-2</v>
      </c>
      <c r="AJ307">
        <v>0</v>
      </c>
      <c r="AK307">
        <v>2.44E-5</v>
      </c>
      <c r="AL307">
        <v>3.79E-5</v>
      </c>
      <c r="AM307">
        <v>5.9739999999999999E-4</v>
      </c>
      <c r="AN307">
        <v>4.6040000000000002E-4</v>
      </c>
      <c r="AO307">
        <v>1.2812291</v>
      </c>
      <c r="AP307">
        <v>0.49967539999999999</v>
      </c>
      <c r="AQ307">
        <v>2.9999999999999999E-7</v>
      </c>
      <c r="AR307">
        <v>1.2E-5</v>
      </c>
    </row>
    <row r="308" spans="28:44" x14ac:dyDescent="0.35">
      <c r="AB308">
        <f t="shared" si="33"/>
        <v>76</v>
      </c>
      <c r="AC308">
        <v>307</v>
      </c>
      <c r="AD308">
        <v>5.8799999999999999E-5</v>
      </c>
      <c r="AE308">
        <v>2.3699999999999999E-4</v>
      </c>
      <c r="AF308">
        <v>7.9999999999999996E-7</v>
      </c>
      <c r="AG308">
        <v>6.7500000000000001E-5</v>
      </c>
      <c r="AH308">
        <v>1.16711E-2</v>
      </c>
      <c r="AI308">
        <v>1.1058800000000001E-2</v>
      </c>
      <c r="AJ308">
        <v>0</v>
      </c>
      <c r="AK308">
        <v>2.41E-5</v>
      </c>
      <c r="AL308">
        <v>3.7400000000000001E-5</v>
      </c>
      <c r="AM308">
        <v>5.8940000000000002E-4</v>
      </c>
      <c r="AN308">
        <v>4.5419999999999998E-4</v>
      </c>
      <c r="AO308">
        <v>1.2812295</v>
      </c>
      <c r="AP308">
        <v>0.49967600000000001</v>
      </c>
      <c r="AQ308">
        <v>2.9999999999999999E-7</v>
      </c>
      <c r="AR308">
        <v>1.19E-5</v>
      </c>
    </row>
    <row r="309" spans="28:44" x14ac:dyDescent="0.35">
      <c r="AB309">
        <f t="shared" si="33"/>
        <v>76</v>
      </c>
      <c r="AC309">
        <v>308</v>
      </c>
      <c r="AD309">
        <v>5.8E-5</v>
      </c>
      <c r="AE309">
        <v>2.3379999999999999E-4</v>
      </c>
      <c r="AF309">
        <v>7.9999999999999996E-7</v>
      </c>
      <c r="AG309">
        <v>6.6500000000000004E-5</v>
      </c>
      <c r="AH309">
        <v>1.15134E-2</v>
      </c>
      <c r="AI309">
        <v>1.0909500000000001E-2</v>
      </c>
      <c r="AJ309">
        <v>0</v>
      </c>
      <c r="AK309">
        <v>2.3799999999999999E-5</v>
      </c>
      <c r="AL309">
        <v>3.6900000000000002E-5</v>
      </c>
      <c r="AM309">
        <v>5.8140000000000004E-4</v>
      </c>
      <c r="AN309">
        <v>4.4799999999999999E-4</v>
      </c>
      <c r="AO309">
        <v>1.2812299</v>
      </c>
      <c r="AP309">
        <v>0.49967660000000003</v>
      </c>
      <c r="AQ309">
        <v>2.9999999999999999E-7</v>
      </c>
      <c r="AR309">
        <v>1.17E-5</v>
      </c>
    </row>
    <row r="310" spans="28:44" x14ac:dyDescent="0.35">
      <c r="AB310">
        <f t="shared" si="33"/>
        <v>77</v>
      </c>
      <c r="AC310">
        <v>309</v>
      </c>
      <c r="AD310">
        <v>5.7200000000000001E-5</v>
      </c>
      <c r="AE310">
        <v>2.307E-4</v>
      </c>
      <c r="AF310">
        <v>7.9999999999999996E-7</v>
      </c>
      <c r="AG310">
        <v>6.5599999999999995E-5</v>
      </c>
      <c r="AH310">
        <v>1.1357799999999999E-2</v>
      </c>
      <c r="AI310">
        <v>1.0762300000000001E-2</v>
      </c>
      <c r="AJ310">
        <v>0</v>
      </c>
      <c r="AK310">
        <v>2.3499999999999999E-5</v>
      </c>
      <c r="AL310">
        <v>3.6399999999999997E-5</v>
      </c>
      <c r="AM310">
        <v>5.7359999999999996E-4</v>
      </c>
      <c r="AN310">
        <v>4.4200000000000001E-4</v>
      </c>
      <c r="AO310">
        <v>1.2812302</v>
      </c>
      <c r="AP310">
        <v>0.49967719999999999</v>
      </c>
      <c r="AQ310">
        <v>1.9999999999999999E-7</v>
      </c>
      <c r="AR310">
        <v>1.15E-5</v>
      </c>
    </row>
    <row r="311" spans="28:44" x14ac:dyDescent="0.35">
      <c r="AB311">
        <f t="shared" si="33"/>
        <v>77</v>
      </c>
      <c r="AC311">
        <v>310</v>
      </c>
      <c r="AD311">
        <v>5.6400000000000002E-5</v>
      </c>
      <c r="AE311">
        <v>2.276E-4</v>
      </c>
      <c r="AF311">
        <v>7.9999999999999996E-7</v>
      </c>
      <c r="AG311">
        <v>6.4800000000000003E-5</v>
      </c>
      <c r="AH311">
        <v>1.12043E-2</v>
      </c>
      <c r="AI311">
        <v>1.0617E-2</v>
      </c>
      <c r="AJ311">
        <v>0</v>
      </c>
      <c r="AK311">
        <v>2.3099999999999999E-5</v>
      </c>
      <c r="AL311">
        <v>3.5899999999999998E-5</v>
      </c>
      <c r="AM311">
        <v>5.6579999999999998E-4</v>
      </c>
      <c r="AN311">
        <v>4.3600000000000003E-4</v>
      </c>
      <c r="AO311">
        <v>1.2812306</v>
      </c>
      <c r="AP311">
        <v>0.4996777</v>
      </c>
      <c r="AQ311">
        <v>1.9999999999999999E-7</v>
      </c>
      <c r="AR311">
        <v>1.1399999999999999E-5</v>
      </c>
    </row>
    <row r="312" spans="28:44" x14ac:dyDescent="0.35">
      <c r="AB312">
        <f t="shared" si="33"/>
        <v>77</v>
      </c>
      <c r="AC312">
        <v>311</v>
      </c>
      <c r="AD312">
        <v>5.5699999999999999E-5</v>
      </c>
      <c r="AE312">
        <v>2.2450000000000001E-4</v>
      </c>
      <c r="AF312">
        <v>7.9999999999999996E-7</v>
      </c>
      <c r="AG312">
        <v>6.3899999999999995E-5</v>
      </c>
      <c r="AH312">
        <v>1.1052899999999999E-2</v>
      </c>
      <c r="AI312">
        <v>1.0473700000000001E-2</v>
      </c>
      <c r="AJ312">
        <v>0</v>
      </c>
      <c r="AK312">
        <v>2.2799999999999999E-5</v>
      </c>
      <c r="AL312">
        <v>3.54E-5</v>
      </c>
      <c r="AM312">
        <v>5.5820000000000002E-4</v>
      </c>
      <c r="AN312">
        <v>4.3009999999999999E-4</v>
      </c>
      <c r="AO312">
        <v>1.2812309</v>
      </c>
      <c r="AP312">
        <v>0.49967820000000002</v>
      </c>
      <c r="AQ312">
        <v>1.9999999999999999E-7</v>
      </c>
      <c r="AR312">
        <v>1.1199999999999999E-5</v>
      </c>
    </row>
    <row r="313" spans="28:44" x14ac:dyDescent="0.35">
      <c r="AB313">
        <f t="shared" si="33"/>
        <v>77</v>
      </c>
      <c r="AC313">
        <v>312</v>
      </c>
      <c r="AD313">
        <v>5.49E-5</v>
      </c>
      <c r="AE313">
        <v>2.2149999999999999E-4</v>
      </c>
      <c r="AF313">
        <v>6.9999999999999997E-7</v>
      </c>
      <c r="AG313">
        <v>6.3E-5</v>
      </c>
      <c r="AH313">
        <v>1.0903599999999999E-2</v>
      </c>
      <c r="AI313">
        <v>1.0332300000000001E-2</v>
      </c>
      <c r="AJ313">
        <v>0</v>
      </c>
      <c r="AK313">
        <v>2.2500000000000001E-5</v>
      </c>
      <c r="AL313">
        <v>3.4900000000000001E-5</v>
      </c>
      <c r="AM313">
        <v>5.507E-4</v>
      </c>
      <c r="AN313">
        <v>4.2430000000000001E-4</v>
      </c>
      <c r="AO313">
        <v>1.2812311999999999</v>
      </c>
      <c r="AP313">
        <v>0.49967869999999998</v>
      </c>
      <c r="AQ313">
        <v>1.9999999999999999E-7</v>
      </c>
      <c r="AR313">
        <v>1.11E-5</v>
      </c>
    </row>
    <row r="314" spans="28:44" x14ac:dyDescent="0.35">
      <c r="AB314">
        <f t="shared" si="33"/>
        <v>78</v>
      </c>
      <c r="AC314">
        <v>313</v>
      </c>
      <c r="AD314">
        <v>5.4200000000000003E-5</v>
      </c>
      <c r="AE314">
        <v>2.185E-4</v>
      </c>
      <c r="AF314">
        <v>6.9999999999999997E-7</v>
      </c>
      <c r="AG314">
        <v>6.2199999999999994E-5</v>
      </c>
      <c r="AH314">
        <v>1.07562E-2</v>
      </c>
      <c r="AI314">
        <v>1.01928E-2</v>
      </c>
      <c r="AJ314">
        <v>0</v>
      </c>
      <c r="AK314">
        <v>2.2200000000000001E-5</v>
      </c>
      <c r="AL314">
        <v>3.4400000000000003E-5</v>
      </c>
      <c r="AM314">
        <v>5.4319999999999998E-4</v>
      </c>
      <c r="AN314">
        <v>4.1859999999999998E-4</v>
      </c>
      <c r="AO314">
        <v>1.2812315000000001</v>
      </c>
      <c r="AP314">
        <v>0.49967919999999999</v>
      </c>
      <c r="AQ314">
        <v>1.9999999999999999E-7</v>
      </c>
      <c r="AR314">
        <v>1.0900000000000001E-5</v>
      </c>
    </row>
    <row r="315" spans="28:44" x14ac:dyDescent="0.35">
      <c r="AB315">
        <f t="shared" si="33"/>
        <v>78</v>
      </c>
      <c r="AC315">
        <v>314</v>
      </c>
      <c r="AD315">
        <v>5.3399999999999997E-5</v>
      </c>
      <c r="AE315">
        <v>2.1550000000000001E-4</v>
      </c>
      <c r="AF315">
        <v>6.9999999999999997E-7</v>
      </c>
      <c r="AG315">
        <v>6.1299999999999999E-5</v>
      </c>
      <c r="AH315">
        <v>1.0610899999999999E-2</v>
      </c>
      <c r="AI315">
        <v>1.0055100000000001E-2</v>
      </c>
      <c r="AJ315">
        <v>0</v>
      </c>
      <c r="AK315">
        <v>2.19E-5</v>
      </c>
      <c r="AL315">
        <v>3.4E-5</v>
      </c>
      <c r="AM315">
        <v>5.3589999999999996E-4</v>
      </c>
      <c r="AN315">
        <v>4.1300000000000001E-4</v>
      </c>
      <c r="AO315">
        <v>1.2812317</v>
      </c>
      <c r="AP315">
        <v>0.4996796</v>
      </c>
      <c r="AQ315">
        <v>1.9999999999999999E-7</v>
      </c>
      <c r="AR315">
        <v>1.08E-5</v>
      </c>
    </row>
    <row r="316" spans="28:44" x14ac:dyDescent="0.35">
      <c r="AB316">
        <f t="shared" si="33"/>
        <v>78</v>
      </c>
      <c r="AC316">
        <v>315</v>
      </c>
      <c r="AD316">
        <v>5.27E-5</v>
      </c>
      <c r="AE316">
        <v>2.1259999999999999E-4</v>
      </c>
      <c r="AF316">
        <v>6.9999999999999997E-7</v>
      </c>
      <c r="AG316">
        <v>6.05E-5</v>
      </c>
      <c r="AH316">
        <v>1.0467499999999999E-2</v>
      </c>
      <c r="AI316">
        <v>9.9194000000000001E-3</v>
      </c>
      <c r="AJ316">
        <v>0</v>
      </c>
      <c r="AK316">
        <v>2.16E-5</v>
      </c>
      <c r="AL316">
        <v>3.3500000000000001E-5</v>
      </c>
      <c r="AM316">
        <v>5.287E-4</v>
      </c>
      <c r="AN316">
        <v>4.0739999999999998E-4</v>
      </c>
      <c r="AO316">
        <v>1.2812319999999999</v>
      </c>
      <c r="AP316">
        <v>0.49968000000000001</v>
      </c>
      <c r="AQ316">
        <v>1.9999999999999999E-7</v>
      </c>
      <c r="AR316">
        <v>1.06E-5</v>
      </c>
    </row>
    <row r="317" spans="28:44" x14ac:dyDescent="0.35">
      <c r="AB317">
        <f t="shared" si="33"/>
        <v>78</v>
      </c>
      <c r="AC317">
        <v>316</v>
      </c>
      <c r="AD317">
        <v>5.1999999999999997E-5</v>
      </c>
      <c r="AE317">
        <v>2.097E-4</v>
      </c>
      <c r="AF317">
        <v>6.9999999999999997E-7</v>
      </c>
      <c r="AG317">
        <v>5.9700000000000001E-5</v>
      </c>
      <c r="AH317">
        <v>1.0326E-2</v>
      </c>
      <c r="AI317">
        <v>9.7853999999999997E-3</v>
      </c>
      <c r="AJ317">
        <v>0</v>
      </c>
      <c r="AK317">
        <v>2.1299999999999999E-5</v>
      </c>
      <c r="AL317">
        <v>3.3099999999999998E-5</v>
      </c>
      <c r="AM317">
        <v>5.2150000000000005E-4</v>
      </c>
      <c r="AN317">
        <v>4.0190000000000001E-4</v>
      </c>
      <c r="AO317">
        <v>1.2812322</v>
      </c>
      <c r="AP317">
        <v>0.49968040000000002</v>
      </c>
      <c r="AQ317">
        <v>1.9999999999999999E-7</v>
      </c>
      <c r="AR317">
        <v>1.0499999999999999E-5</v>
      </c>
    </row>
    <row r="318" spans="28:44" x14ac:dyDescent="0.35">
      <c r="AB318">
        <f t="shared" si="33"/>
        <v>79</v>
      </c>
      <c r="AC318">
        <v>317</v>
      </c>
      <c r="AD318">
        <v>5.13E-5</v>
      </c>
      <c r="AE318">
        <v>2.0689999999999999E-4</v>
      </c>
      <c r="AF318">
        <v>6.9999999999999997E-7</v>
      </c>
      <c r="AG318">
        <v>5.8900000000000002E-5</v>
      </c>
      <c r="AH318">
        <v>1.0186499999999999E-2</v>
      </c>
      <c r="AI318">
        <v>9.6533000000000001E-3</v>
      </c>
      <c r="AJ318">
        <v>0</v>
      </c>
      <c r="AK318">
        <v>2.0999999999999999E-5</v>
      </c>
      <c r="AL318">
        <v>3.26E-5</v>
      </c>
      <c r="AM318">
        <v>5.1449999999999998E-4</v>
      </c>
      <c r="AN318">
        <v>3.9649999999999999E-4</v>
      </c>
      <c r="AO318">
        <v>1.2812323999999999</v>
      </c>
      <c r="AP318">
        <v>0.49968079999999998</v>
      </c>
      <c r="AQ318">
        <v>1.9999999999999999E-7</v>
      </c>
      <c r="AR318">
        <v>1.03E-5</v>
      </c>
    </row>
    <row r="319" spans="28:44" x14ac:dyDescent="0.35">
      <c r="AB319">
        <f t="shared" si="33"/>
        <v>79</v>
      </c>
      <c r="AC319">
        <v>318</v>
      </c>
      <c r="AD319">
        <v>5.0599999999999997E-5</v>
      </c>
      <c r="AE319">
        <v>2.041E-4</v>
      </c>
      <c r="AF319">
        <v>6.9999999999999997E-7</v>
      </c>
      <c r="AG319">
        <v>5.8100000000000003E-5</v>
      </c>
      <c r="AH319">
        <v>1.00488E-2</v>
      </c>
      <c r="AI319">
        <v>9.5229000000000008E-3</v>
      </c>
      <c r="AJ319">
        <v>0</v>
      </c>
      <c r="AK319">
        <v>2.0800000000000001E-5</v>
      </c>
      <c r="AL319">
        <v>3.2199999999999997E-5</v>
      </c>
      <c r="AM319">
        <v>5.0750000000000003E-4</v>
      </c>
      <c r="AN319">
        <v>3.9110000000000002E-4</v>
      </c>
      <c r="AO319">
        <v>1.2812326000000001</v>
      </c>
      <c r="AP319">
        <v>0.49968109999999999</v>
      </c>
      <c r="AQ319">
        <v>1.9999999999999999E-7</v>
      </c>
      <c r="AR319">
        <v>1.0200000000000001E-5</v>
      </c>
    </row>
    <row r="320" spans="28:44" x14ac:dyDescent="0.35">
      <c r="AB320">
        <f t="shared" si="33"/>
        <v>79</v>
      </c>
      <c r="AC320">
        <v>319</v>
      </c>
      <c r="AD320">
        <v>4.99E-5</v>
      </c>
      <c r="AE320">
        <v>2.0129999999999999E-4</v>
      </c>
      <c r="AF320">
        <v>6.9999999999999997E-7</v>
      </c>
      <c r="AG320">
        <v>5.7299999999999997E-5</v>
      </c>
      <c r="AH320">
        <v>9.9130999999999993E-3</v>
      </c>
      <c r="AI320">
        <v>9.3942999999999995E-3</v>
      </c>
      <c r="AJ320">
        <v>0</v>
      </c>
      <c r="AK320">
        <v>2.05E-5</v>
      </c>
      <c r="AL320">
        <v>3.1699999999999998E-5</v>
      </c>
      <c r="AM320">
        <v>5.0069999999999997E-4</v>
      </c>
      <c r="AN320">
        <v>3.858E-4</v>
      </c>
      <c r="AO320">
        <v>1.2812327999999999</v>
      </c>
      <c r="AP320">
        <v>0.4996815</v>
      </c>
      <c r="AQ320">
        <v>1.9999999999999999E-7</v>
      </c>
      <c r="AR320">
        <v>1.01E-5</v>
      </c>
    </row>
    <row r="321" spans="28:44" x14ac:dyDescent="0.35">
      <c r="AB321">
        <f t="shared" si="33"/>
        <v>79</v>
      </c>
      <c r="AC321">
        <v>320</v>
      </c>
      <c r="AD321">
        <v>4.9299999999999999E-5</v>
      </c>
      <c r="AE321">
        <v>1.986E-4</v>
      </c>
      <c r="AF321">
        <v>6.9999999999999997E-7</v>
      </c>
      <c r="AG321">
        <v>5.6499999999999998E-5</v>
      </c>
      <c r="AH321">
        <v>9.7791000000000006E-3</v>
      </c>
      <c r="AI321">
        <v>9.2674999999999997E-3</v>
      </c>
      <c r="AJ321">
        <v>0</v>
      </c>
      <c r="AK321">
        <v>2.02E-5</v>
      </c>
      <c r="AL321">
        <v>3.1300000000000002E-5</v>
      </c>
      <c r="AM321">
        <v>4.9390000000000002E-4</v>
      </c>
      <c r="AN321">
        <v>3.8059999999999998E-4</v>
      </c>
      <c r="AO321">
        <v>1.2812330000000001</v>
      </c>
      <c r="AP321">
        <v>0.49968180000000001</v>
      </c>
      <c r="AQ321">
        <v>1.9999999999999999E-7</v>
      </c>
      <c r="AR321">
        <v>9.9000000000000001E-6</v>
      </c>
    </row>
    <row r="322" spans="28:44" x14ac:dyDescent="0.35">
      <c r="AB322">
        <f t="shared" si="33"/>
        <v>80</v>
      </c>
      <c r="AC322">
        <v>321</v>
      </c>
      <c r="AD322">
        <v>4.8600000000000002E-5</v>
      </c>
      <c r="AE322">
        <v>1.9589999999999999E-4</v>
      </c>
      <c r="AF322">
        <v>6.9999999999999997E-7</v>
      </c>
      <c r="AG322">
        <v>5.5800000000000001E-5</v>
      </c>
      <c r="AH322">
        <v>9.6468999999999999E-3</v>
      </c>
      <c r="AI322">
        <v>9.1423000000000008E-3</v>
      </c>
      <c r="AJ322">
        <v>0</v>
      </c>
      <c r="AK322">
        <v>1.9899999999999999E-5</v>
      </c>
      <c r="AL322">
        <v>3.0899999999999999E-5</v>
      </c>
      <c r="AM322">
        <v>4.8730000000000003E-4</v>
      </c>
      <c r="AN322">
        <v>3.7550000000000002E-4</v>
      </c>
      <c r="AO322">
        <v>1.2812332</v>
      </c>
      <c r="AP322">
        <v>0.49968210000000002</v>
      </c>
      <c r="AQ322">
        <v>9.9999999999999995E-8</v>
      </c>
      <c r="AR322">
        <v>9.7999999999999993E-6</v>
      </c>
    </row>
    <row r="323" spans="28:44" x14ac:dyDescent="0.35">
      <c r="AB323">
        <f t="shared" si="33"/>
        <v>80</v>
      </c>
      <c r="AC323">
        <v>322</v>
      </c>
      <c r="AD323">
        <v>4.7899999999999999E-5</v>
      </c>
      <c r="AE323">
        <v>1.9330000000000001E-4</v>
      </c>
      <c r="AF323">
        <v>5.9999999999999997E-7</v>
      </c>
      <c r="AG323">
        <v>5.5000000000000002E-5</v>
      </c>
      <c r="AH323">
        <v>9.5166000000000001E-3</v>
      </c>
      <c r="AI323">
        <v>9.0188000000000004E-3</v>
      </c>
      <c r="AJ323">
        <v>0</v>
      </c>
      <c r="AK323">
        <v>1.9700000000000001E-5</v>
      </c>
      <c r="AL323">
        <v>3.0499999999999999E-5</v>
      </c>
      <c r="AM323">
        <v>4.8069999999999997E-4</v>
      </c>
      <c r="AN323">
        <v>3.704E-4</v>
      </c>
      <c r="AO323">
        <v>1.2812334000000001</v>
      </c>
      <c r="AP323">
        <v>0.49968230000000002</v>
      </c>
      <c r="AQ323">
        <v>9.9999999999999995E-8</v>
      </c>
      <c r="AR323">
        <v>9.5999999999999996E-6</v>
      </c>
    </row>
    <row r="324" spans="28:44" x14ac:dyDescent="0.35">
      <c r="AB324">
        <f t="shared" si="33"/>
        <v>80</v>
      </c>
      <c r="AC324">
        <v>323</v>
      </c>
      <c r="AD324">
        <v>4.7299999999999998E-5</v>
      </c>
      <c r="AE324">
        <v>1.907E-4</v>
      </c>
      <c r="AF324">
        <v>5.9999999999999997E-7</v>
      </c>
      <c r="AG324">
        <v>5.4299999999999998E-5</v>
      </c>
      <c r="AH324">
        <v>9.3880000000000005E-3</v>
      </c>
      <c r="AI324">
        <v>8.8970000000000004E-3</v>
      </c>
      <c r="AJ324">
        <v>0</v>
      </c>
      <c r="AK324">
        <v>1.9400000000000001E-5</v>
      </c>
      <c r="AL324">
        <v>3.01E-5</v>
      </c>
      <c r="AM324">
        <v>4.7419999999999998E-4</v>
      </c>
      <c r="AN324">
        <v>3.6539999999999999E-4</v>
      </c>
      <c r="AO324">
        <v>1.2812334999999999</v>
      </c>
      <c r="AP324">
        <v>0.49968259999999998</v>
      </c>
      <c r="AQ324">
        <v>9.9999999999999995E-8</v>
      </c>
      <c r="AR324">
        <v>9.5000000000000005E-6</v>
      </c>
    </row>
    <row r="325" spans="28:44" x14ac:dyDescent="0.35">
      <c r="AB325">
        <f t="shared" si="33"/>
        <v>80</v>
      </c>
      <c r="AC325">
        <v>324</v>
      </c>
      <c r="AD325">
        <v>4.6600000000000001E-5</v>
      </c>
      <c r="AE325">
        <v>1.8809999999999999E-4</v>
      </c>
      <c r="AF325">
        <v>5.9999999999999997E-7</v>
      </c>
      <c r="AG325">
        <v>5.3499999999999999E-5</v>
      </c>
      <c r="AH325">
        <v>9.2610999999999995E-3</v>
      </c>
      <c r="AI325">
        <v>8.7767999999999995E-3</v>
      </c>
      <c r="AJ325">
        <v>0</v>
      </c>
      <c r="AK325">
        <v>1.91E-5</v>
      </c>
      <c r="AL325">
        <v>2.9600000000000001E-5</v>
      </c>
      <c r="AM325">
        <v>4.6779999999999999E-4</v>
      </c>
      <c r="AN325">
        <v>3.6049999999999998E-4</v>
      </c>
      <c r="AO325">
        <v>1.2812337</v>
      </c>
      <c r="AP325">
        <v>0.49968289999999999</v>
      </c>
      <c r="AQ325">
        <v>9.9999999999999995E-8</v>
      </c>
      <c r="AR325">
        <v>9.3999999999999998E-6</v>
      </c>
    </row>
    <row r="326" spans="28:44" x14ac:dyDescent="0.35">
      <c r="AB326">
        <f t="shared" si="33"/>
        <v>81</v>
      </c>
      <c r="AC326">
        <v>325</v>
      </c>
      <c r="AD326">
        <v>4.6E-5</v>
      </c>
      <c r="AE326">
        <v>1.8560000000000001E-4</v>
      </c>
      <c r="AF326">
        <v>5.9999999999999997E-7</v>
      </c>
      <c r="AG326">
        <v>5.2800000000000003E-5</v>
      </c>
      <c r="AH326">
        <v>9.136E-3</v>
      </c>
      <c r="AI326">
        <v>8.6583000000000007E-3</v>
      </c>
      <c r="AJ326">
        <v>0</v>
      </c>
      <c r="AK326">
        <v>1.8899999999999999E-5</v>
      </c>
      <c r="AL326">
        <v>2.9200000000000002E-5</v>
      </c>
      <c r="AM326">
        <v>4.615E-4</v>
      </c>
      <c r="AN326">
        <v>3.5560000000000002E-4</v>
      </c>
      <c r="AO326">
        <v>1.2812338000000001</v>
      </c>
      <c r="AP326">
        <v>0.49968309999999999</v>
      </c>
      <c r="AQ326">
        <v>9.9999999999999995E-8</v>
      </c>
      <c r="AR326">
        <v>9.3000000000000007E-6</v>
      </c>
    </row>
    <row r="327" spans="28:44" x14ac:dyDescent="0.35">
      <c r="AB327">
        <f t="shared" ref="AB327:AB390" si="34">AB323+1</f>
        <v>81</v>
      </c>
      <c r="AC327">
        <v>326</v>
      </c>
      <c r="AD327">
        <v>4.5399999999999999E-5</v>
      </c>
      <c r="AE327">
        <v>1.83E-4</v>
      </c>
      <c r="AF327">
        <v>5.9999999999999997E-7</v>
      </c>
      <c r="AG327">
        <v>5.2099999999999999E-5</v>
      </c>
      <c r="AH327">
        <v>9.0124999999999997E-3</v>
      </c>
      <c r="AI327">
        <v>8.5412999999999999E-3</v>
      </c>
      <c r="AJ327">
        <v>0</v>
      </c>
      <c r="AK327">
        <v>1.8600000000000001E-5</v>
      </c>
      <c r="AL327">
        <v>2.8900000000000001E-5</v>
      </c>
      <c r="AM327">
        <v>4.5520000000000001E-4</v>
      </c>
      <c r="AN327">
        <v>3.5080000000000002E-4</v>
      </c>
      <c r="AO327">
        <v>1.2812338999999999</v>
      </c>
      <c r="AP327">
        <v>0.4996833</v>
      </c>
      <c r="AQ327">
        <v>9.9999999999999995E-8</v>
      </c>
      <c r="AR327">
        <v>9.0999999999999993E-6</v>
      </c>
    </row>
    <row r="328" spans="28:44" x14ac:dyDescent="0.35">
      <c r="AB328">
        <f t="shared" si="34"/>
        <v>81</v>
      </c>
      <c r="AC328">
        <v>327</v>
      </c>
      <c r="AD328">
        <v>4.4799999999999998E-5</v>
      </c>
      <c r="AE328">
        <v>1.806E-4</v>
      </c>
      <c r="AF328">
        <v>5.9999999999999997E-7</v>
      </c>
      <c r="AG328">
        <v>5.1400000000000003E-5</v>
      </c>
      <c r="AH328">
        <v>8.8906999999999996E-3</v>
      </c>
      <c r="AI328">
        <v>8.4259999999999995E-3</v>
      </c>
      <c r="AJ328">
        <v>0</v>
      </c>
      <c r="AK328">
        <v>1.84E-5</v>
      </c>
      <c r="AL328">
        <v>2.8500000000000002E-5</v>
      </c>
      <c r="AM328">
        <v>4.4910000000000002E-4</v>
      </c>
      <c r="AN328">
        <v>3.4610000000000001E-4</v>
      </c>
      <c r="AO328">
        <v>1.2812341</v>
      </c>
      <c r="AP328">
        <v>0.4996835</v>
      </c>
      <c r="AQ328">
        <v>9.9999999999999995E-8</v>
      </c>
      <c r="AR328">
        <v>9.0000000000000002E-6</v>
      </c>
    </row>
    <row r="329" spans="28:44" x14ac:dyDescent="0.35">
      <c r="AB329">
        <f t="shared" si="34"/>
        <v>81</v>
      </c>
      <c r="AC329">
        <v>328</v>
      </c>
      <c r="AD329">
        <v>4.4199999999999997E-5</v>
      </c>
      <c r="AE329">
        <v>1.7809999999999999E-4</v>
      </c>
      <c r="AF329">
        <v>5.9999999999999997E-7</v>
      </c>
      <c r="AG329">
        <v>5.0699999999999999E-5</v>
      </c>
      <c r="AH329">
        <v>8.7705999999999999E-3</v>
      </c>
      <c r="AI329">
        <v>8.3120999999999994E-3</v>
      </c>
      <c r="AJ329">
        <v>0</v>
      </c>
      <c r="AK329">
        <v>1.8099999999999999E-5</v>
      </c>
      <c r="AL329">
        <v>2.8099999999999999E-5</v>
      </c>
      <c r="AM329">
        <v>4.4299999999999998E-4</v>
      </c>
      <c r="AN329">
        <v>3.414E-4</v>
      </c>
      <c r="AO329">
        <v>1.2812342000000001</v>
      </c>
      <c r="AP329">
        <v>0.49968370000000001</v>
      </c>
      <c r="AQ329">
        <v>9.9999999999999995E-8</v>
      </c>
      <c r="AR329">
        <v>8.8999999999999995E-6</v>
      </c>
    </row>
    <row r="330" spans="28:44" x14ac:dyDescent="0.35">
      <c r="AB330">
        <f t="shared" si="34"/>
        <v>82</v>
      </c>
      <c r="AC330">
        <v>329</v>
      </c>
      <c r="AD330">
        <v>4.3600000000000003E-5</v>
      </c>
      <c r="AE330">
        <v>1.7569999999999999E-4</v>
      </c>
      <c r="AF330">
        <v>5.9999999999999997E-7</v>
      </c>
      <c r="AG330">
        <v>5.0000000000000002E-5</v>
      </c>
      <c r="AH330">
        <v>8.6520999999999994E-3</v>
      </c>
      <c r="AI330">
        <v>8.1998999999999996E-3</v>
      </c>
      <c r="AJ330">
        <v>0</v>
      </c>
      <c r="AK330">
        <v>1.7900000000000001E-5</v>
      </c>
      <c r="AL330">
        <v>2.7699999999999999E-5</v>
      </c>
      <c r="AM330">
        <v>4.37E-4</v>
      </c>
      <c r="AN330">
        <v>3.368E-4</v>
      </c>
      <c r="AO330">
        <v>1.2812342999999999</v>
      </c>
      <c r="AP330">
        <v>0.49968390000000001</v>
      </c>
      <c r="AQ330">
        <v>9.9999999999999995E-8</v>
      </c>
      <c r="AR330">
        <v>8.8000000000000004E-6</v>
      </c>
    </row>
    <row r="331" spans="28:44" x14ac:dyDescent="0.35">
      <c r="AB331">
        <f t="shared" si="34"/>
        <v>82</v>
      </c>
      <c r="AC331">
        <v>330</v>
      </c>
      <c r="AD331">
        <v>4.3000000000000002E-5</v>
      </c>
      <c r="AE331">
        <v>1.7340000000000001E-4</v>
      </c>
      <c r="AF331">
        <v>5.9999999999999997E-7</v>
      </c>
      <c r="AG331">
        <v>4.9299999999999999E-5</v>
      </c>
      <c r="AH331">
        <v>8.5351000000000003E-3</v>
      </c>
      <c r="AI331">
        <v>8.0891000000000001E-3</v>
      </c>
      <c r="AJ331">
        <v>0</v>
      </c>
      <c r="AK331">
        <v>1.7600000000000001E-5</v>
      </c>
      <c r="AL331">
        <v>2.73E-5</v>
      </c>
      <c r="AM331">
        <v>4.3110000000000002E-4</v>
      </c>
      <c r="AN331">
        <v>3.323E-4</v>
      </c>
      <c r="AO331">
        <v>1.2812344</v>
      </c>
      <c r="AP331">
        <v>0.49968410000000002</v>
      </c>
      <c r="AQ331">
        <v>9.9999999999999995E-8</v>
      </c>
      <c r="AR331">
        <v>8.6000000000000007E-6</v>
      </c>
    </row>
    <row r="332" spans="28:44" x14ac:dyDescent="0.35">
      <c r="AB332">
        <f t="shared" si="34"/>
        <v>82</v>
      </c>
      <c r="AC332">
        <v>331</v>
      </c>
      <c r="AD332">
        <v>4.2400000000000001E-5</v>
      </c>
      <c r="AE332">
        <v>1.7100000000000001E-4</v>
      </c>
      <c r="AF332">
        <v>5.9999999999999997E-7</v>
      </c>
      <c r="AG332">
        <v>4.8699999999999998E-5</v>
      </c>
      <c r="AH332">
        <v>8.4197999999999999E-3</v>
      </c>
      <c r="AI332">
        <v>7.9798000000000004E-3</v>
      </c>
      <c r="AJ332">
        <v>0</v>
      </c>
      <c r="AK332">
        <v>1.7399999999999999E-5</v>
      </c>
      <c r="AL332">
        <v>2.6999999999999999E-5</v>
      </c>
      <c r="AM332">
        <v>4.2529999999999998E-4</v>
      </c>
      <c r="AN332">
        <v>3.278E-4</v>
      </c>
      <c r="AO332">
        <v>1.2812345000000001</v>
      </c>
      <c r="AP332">
        <v>0.49968430000000003</v>
      </c>
      <c r="AQ332">
        <v>9.9999999999999995E-8</v>
      </c>
      <c r="AR332">
        <v>8.4999999999999999E-6</v>
      </c>
    </row>
    <row r="333" spans="28:44" x14ac:dyDescent="0.35">
      <c r="AB333">
        <f t="shared" si="34"/>
        <v>82</v>
      </c>
      <c r="AC333">
        <v>332</v>
      </c>
      <c r="AD333">
        <v>4.18E-5</v>
      </c>
      <c r="AE333">
        <v>1.6870000000000001E-4</v>
      </c>
      <c r="AF333">
        <v>5.9999999999999997E-7</v>
      </c>
      <c r="AG333">
        <v>4.8000000000000001E-5</v>
      </c>
      <c r="AH333">
        <v>8.3059999999999991E-3</v>
      </c>
      <c r="AI333">
        <v>7.8720000000000005E-3</v>
      </c>
      <c r="AJ333">
        <v>0</v>
      </c>
      <c r="AK333">
        <v>1.7200000000000001E-5</v>
      </c>
      <c r="AL333">
        <v>2.6599999999999999E-5</v>
      </c>
      <c r="AM333">
        <v>4.1960000000000001E-4</v>
      </c>
      <c r="AN333">
        <v>3.233E-4</v>
      </c>
      <c r="AO333">
        <v>1.2812345999999999</v>
      </c>
      <c r="AP333">
        <v>0.49968439999999997</v>
      </c>
      <c r="AQ333">
        <v>9.9999999999999995E-8</v>
      </c>
      <c r="AR333">
        <v>8.3999999999999992E-6</v>
      </c>
    </row>
    <row r="334" spans="28:44" x14ac:dyDescent="0.35">
      <c r="AB334">
        <f t="shared" si="34"/>
        <v>83</v>
      </c>
      <c r="AC334">
        <v>333</v>
      </c>
      <c r="AD334">
        <v>4.1300000000000001E-5</v>
      </c>
      <c r="AE334">
        <v>1.6640000000000001E-4</v>
      </c>
      <c r="AF334">
        <v>5.9999999999999997E-7</v>
      </c>
      <c r="AG334">
        <v>4.74E-5</v>
      </c>
      <c r="AH334">
        <v>8.1937999999999993E-3</v>
      </c>
      <c r="AI334">
        <v>7.7657000000000004E-3</v>
      </c>
      <c r="AJ334">
        <v>0</v>
      </c>
      <c r="AK334">
        <v>1.6900000000000001E-5</v>
      </c>
      <c r="AL334">
        <v>2.62E-5</v>
      </c>
      <c r="AM334">
        <v>4.1389999999999998E-4</v>
      </c>
      <c r="AN334">
        <v>3.19E-4</v>
      </c>
      <c r="AO334">
        <v>1.2812346999999999</v>
      </c>
      <c r="AP334">
        <v>0.49968459999999998</v>
      </c>
      <c r="AQ334">
        <v>9.9999999999999995E-8</v>
      </c>
      <c r="AR334">
        <v>8.3000000000000002E-6</v>
      </c>
    </row>
    <row r="335" spans="28:44" x14ac:dyDescent="0.35">
      <c r="AB335">
        <f t="shared" si="34"/>
        <v>83</v>
      </c>
      <c r="AC335">
        <v>334</v>
      </c>
      <c r="AD335">
        <v>4.07E-5</v>
      </c>
      <c r="AE335">
        <v>1.6420000000000001E-4</v>
      </c>
      <c r="AF335">
        <v>5.9999999999999997E-7</v>
      </c>
      <c r="AG335">
        <v>4.6699999999999997E-5</v>
      </c>
      <c r="AH335">
        <v>8.0829999999999999E-3</v>
      </c>
      <c r="AI335">
        <v>7.6607999999999997E-3</v>
      </c>
      <c r="AJ335">
        <v>0</v>
      </c>
      <c r="AK335">
        <v>1.6699999999999999E-5</v>
      </c>
      <c r="AL335">
        <v>2.5899999999999999E-5</v>
      </c>
      <c r="AM335">
        <v>4.083E-4</v>
      </c>
      <c r="AN335">
        <v>3.1470000000000001E-4</v>
      </c>
      <c r="AO335">
        <v>1.2812348</v>
      </c>
      <c r="AP335">
        <v>0.49968469999999998</v>
      </c>
      <c r="AQ335">
        <v>9.9999999999999995E-8</v>
      </c>
      <c r="AR335">
        <v>8.1999999999999994E-6</v>
      </c>
    </row>
    <row r="336" spans="28:44" x14ac:dyDescent="0.35">
      <c r="AB336">
        <f t="shared" si="34"/>
        <v>83</v>
      </c>
      <c r="AC336">
        <v>335</v>
      </c>
      <c r="AD336">
        <v>4.0200000000000001E-5</v>
      </c>
      <c r="AE336">
        <v>1.6200000000000001E-4</v>
      </c>
      <c r="AF336">
        <v>4.9999999999999998E-7</v>
      </c>
      <c r="AG336">
        <v>4.6100000000000002E-5</v>
      </c>
      <c r="AH336">
        <v>7.9737999999999996E-3</v>
      </c>
      <c r="AI336">
        <v>7.5573000000000003E-3</v>
      </c>
      <c r="AJ336">
        <v>0</v>
      </c>
      <c r="AK336">
        <v>1.6500000000000001E-5</v>
      </c>
      <c r="AL336">
        <v>2.55E-5</v>
      </c>
      <c r="AM336">
        <v>4.0279999999999998E-4</v>
      </c>
      <c r="AN336">
        <v>3.1040000000000001E-4</v>
      </c>
      <c r="AO336">
        <v>1.2812348</v>
      </c>
      <c r="AP336">
        <v>0.49968489999999999</v>
      </c>
      <c r="AQ336">
        <v>9.9999999999999995E-8</v>
      </c>
      <c r="AR336">
        <v>8.1000000000000004E-6</v>
      </c>
    </row>
    <row r="337" spans="28:44" x14ac:dyDescent="0.35">
      <c r="AB337">
        <f t="shared" si="34"/>
        <v>83</v>
      </c>
      <c r="AC337">
        <v>336</v>
      </c>
      <c r="AD337">
        <v>3.96E-5</v>
      </c>
      <c r="AE337">
        <v>1.5980000000000001E-4</v>
      </c>
      <c r="AF337">
        <v>4.9999999999999998E-7</v>
      </c>
      <c r="AG337">
        <v>4.5500000000000001E-5</v>
      </c>
      <c r="AH337">
        <v>7.8659999999999997E-3</v>
      </c>
      <c r="AI337">
        <v>7.4552000000000004E-3</v>
      </c>
      <c r="AJ337">
        <v>0</v>
      </c>
      <c r="AK337">
        <v>1.6200000000000001E-5</v>
      </c>
      <c r="AL337">
        <v>2.5199999999999999E-5</v>
      </c>
      <c r="AM337">
        <v>3.9740000000000001E-4</v>
      </c>
      <c r="AN337">
        <v>3.0620000000000002E-4</v>
      </c>
      <c r="AO337">
        <v>1.2812349000000001</v>
      </c>
      <c r="AP337">
        <v>0.49968499999999999</v>
      </c>
      <c r="AQ337">
        <v>9.9999999999999995E-8</v>
      </c>
      <c r="AR337">
        <v>7.9999999999999996E-6</v>
      </c>
    </row>
    <row r="338" spans="28:44" x14ac:dyDescent="0.35">
      <c r="AB338">
        <f t="shared" si="34"/>
        <v>84</v>
      </c>
      <c r="AC338">
        <v>337</v>
      </c>
      <c r="AD338">
        <v>3.9100000000000002E-5</v>
      </c>
      <c r="AE338">
        <v>1.5760000000000001E-4</v>
      </c>
      <c r="AF338">
        <v>4.9999999999999998E-7</v>
      </c>
      <c r="AG338">
        <v>4.4799999999999998E-5</v>
      </c>
      <c r="AH338">
        <v>7.7596999999999996E-3</v>
      </c>
      <c r="AI338">
        <v>7.3543999999999997E-3</v>
      </c>
      <c r="AJ338">
        <v>0</v>
      </c>
      <c r="AK338">
        <v>1.5999999999999999E-5</v>
      </c>
      <c r="AL338">
        <v>2.48E-5</v>
      </c>
      <c r="AM338">
        <v>3.9199999999999999E-4</v>
      </c>
      <c r="AN338">
        <v>3.0210000000000002E-4</v>
      </c>
      <c r="AO338">
        <v>1.2812349999999999</v>
      </c>
      <c r="AP338">
        <v>0.49968509999999999</v>
      </c>
      <c r="AQ338">
        <v>9.9999999999999995E-8</v>
      </c>
      <c r="AR338">
        <v>7.9000000000000006E-6</v>
      </c>
    </row>
    <row r="339" spans="28:44" x14ac:dyDescent="0.35">
      <c r="AB339">
        <f t="shared" si="34"/>
        <v>84</v>
      </c>
      <c r="AC339">
        <v>338</v>
      </c>
      <c r="AD339">
        <v>3.8600000000000003E-5</v>
      </c>
      <c r="AE339">
        <v>1.5550000000000001E-4</v>
      </c>
      <c r="AF339">
        <v>4.9999999999999998E-7</v>
      </c>
      <c r="AG339">
        <v>4.4199999999999997E-5</v>
      </c>
      <c r="AH339">
        <v>7.6549000000000001E-3</v>
      </c>
      <c r="AI339">
        <v>7.2550999999999996E-3</v>
      </c>
      <c r="AJ339">
        <v>0</v>
      </c>
      <c r="AK339">
        <v>1.5800000000000001E-5</v>
      </c>
      <c r="AL339">
        <v>2.4499999999999999E-5</v>
      </c>
      <c r="AM339">
        <v>3.8670000000000002E-4</v>
      </c>
      <c r="AN339">
        <v>2.9799999999999998E-4</v>
      </c>
      <c r="AO339">
        <v>1.2812349999999999</v>
      </c>
      <c r="AP339">
        <v>0.4996852</v>
      </c>
      <c r="AQ339">
        <v>9.9999999999999995E-8</v>
      </c>
      <c r="AR339">
        <v>7.7999999999999999E-6</v>
      </c>
    </row>
    <row r="340" spans="28:44" x14ac:dyDescent="0.35">
      <c r="AB340">
        <f t="shared" si="34"/>
        <v>84</v>
      </c>
      <c r="AC340">
        <v>339</v>
      </c>
      <c r="AD340">
        <v>3.8000000000000002E-5</v>
      </c>
      <c r="AE340">
        <v>1.5339999999999999E-4</v>
      </c>
      <c r="AF340">
        <v>4.9999999999999998E-7</v>
      </c>
      <c r="AG340">
        <v>4.3600000000000003E-5</v>
      </c>
      <c r="AH340">
        <v>7.5513999999999998E-3</v>
      </c>
      <c r="AI340">
        <v>7.1570000000000002E-3</v>
      </c>
      <c r="AJ340">
        <v>0</v>
      </c>
      <c r="AK340">
        <v>1.56E-5</v>
      </c>
      <c r="AL340">
        <v>2.4199999999999999E-5</v>
      </c>
      <c r="AM340">
        <v>3.815E-4</v>
      </c>
      <c r="AN340">
        <v>2.9399999999999999E-4</v>
      </c>
      <c r="AO340">
        <v>1.2812351</v>
      </c>
      <c r="AP340">
        <v>0.4996854</v>
      </c>
      <c r="AQ340">
        <v>9.9999999999999995E-8</v>
      </c>
      <c r="AR340">
        <v>7.6000000000000001E-6</v>
      </c>
    </row>
    <row r="341" spans="28:44" x14ac:dyDescent="0.35">
      <c r="AB341">
        <f t="shared" si="34"/>
        <v>84</v>
      </c>
      <c r="AC341">
        <v>340</v>
      </c>
      <c r="AD341">
        <v>3.7499999999999997E-5</v>
      </c>
      <c r="AE341">
        <v>1.5129999999999999E-4</v>
      </c>
      <c r="AF341">
        <v>4.9999999999999998E-7</v>
      </c>
      <c r="AG341">
        <v>4.3099999999999997E-5</v>
      </c>
      <c r="AH341">
        <v>7.4494000000000001E-3</v>
      </c>
      <c r="AI341">
        <v>7.0603000000000003E-3</v>
      </c>
      <c r="AJ341">
        <v>0</v>
      </c>
      <c r="AK341">
        <v>1.5400000000000002E-5</v>
      </c>
      <c r="AL341">
        <v>2.3799999999999999E-5</v>
      </c>
      <c r="AM341">
        <v>3.7629999999999999E-4</v>
      </c>
      <c r="AN341">
        <v>2.9E-4</v>
      </c>
      <c r="AO341">
        <v>1.2812352</v>
      </c>
      <c r="AP341">
        <v>0.4996855</v>
      </c>
      <c r="AQ341">
        <v>9.9999999999999995E-8</v>
      </c>
      <c r="AR341">
        <v>7.5000000000000002E-6</v>
      </c>
    </row>
    <row r="342" spans="28:44" x14ac:dyDescent="0.35">
      <c r="AB342">
        <f t="shared" si="34"/>
        <v>85</v>
      </c>
      <c r="AC342">
        <v>341</v>
      </c>
      <c r="AD342">
        <v>3.6999999999999998E-5</v>
      </c>
      <c r="AE342">
        <v>1.493E-4</v>
      </c>
      <c r="AF342">
        <v>4.9999999999999998E-7</v>
      </c>
      <c r="AG342">
        <v>4.2500000000000003E-5</v>
      </c>
      <c r="AH342">
        <v>7.3486999999999997E-3</v>
      </c>
      <c r="AI342">
        <v>6.9649999999999998E-3</v>
      </c>
      <c r="AJ342">
        <v>0</v>
      </c>
      <c r="AK342">
        <v>1.52E-5</v>
      </c>
      <c r="AL342">
        <v>2.3499999999999999E-5</v>
      </c>
      <c r="AM342">
        <v>3.7120000000000002E-4</v>
      </c>
      <c r="AN342">
        <v>2.8610000000000002E-4</v>
      </c>
      <c r="AO342">
        <v>1.2812352</v>
      </c>
      <c r="AP342">
        <v>0.49968560000000001</v>
      </c>
      <c r="AQ342">
        <v>9.9999999999999995E-8</v>
      </c>
      <c r="AR342">
        <v>7.4000000000000003E-6</v>
      </c>
    </row>
    <row r="343" spans="28:44" x14ac:dyDescent="0.35">
      <c r="AB343">
        <f t="shared" si="34"/>
        <v>85</v>
      </c>
      <c r="AC343">
        <v>342</v>
      </c>
      <c r="AD343">
        <v>3.65E-5</v>
      </c>
      <c r="AE343">
        <v>1.472E-4</v>
      </c>
      <c r="AF343">
        <v>4.9999999999999998E-7</v>
      </c>
      <c r="AG343">
        <v>4.1900000000000002E-5</v>
      </c>
      <c r="AH343">
        <v>7.2493999999999996E-3</v>
      </c>
      <c r="AI343">
        <v>6.8709000000000001E-3</v>
      </c>
      <c r="AJ343">
        <v>0</v>
      </c>
      <c r="AK343">
        <v>1.5E-5</v>
      </c>
      <c r="AL343">
        <v>2.3200000000000001E-5</v>
      </c>
      <c r="AM343">
        <v>3.6620000000000001E-4</v>
      </c>
      <c r="AN343">
        <v>2.8219999999999997E-4</v>
      </c>
      <c r="AO343">
        <v>1.2812353000000001</v>
      </c>
      <c r="AP343">
        <v>0.49968570000000001</v>
      </c>
      <c r="AQ343">
        <v>9.9999999999999995E-8</v>
      </c>
      <c r="AR343">
        <v>7.3000000000000004E-6</v>
      </c>
    </row>
    <row r="344" spans="28:44" x14ac:dyDescent="0.35">
      <c r="AB344">
        <f t="shared" si="34"/>
        <v>85</v>
      </c>
      <c r="AC344">
        <v>343</v>
      </c>
      <c r="AD344">
        <v>3.6000000000000001E-5</v>
      </c>
      <c r="AE344">
        <v>1.4520000000000001E-4</v>
      </c>
      <c r="AF344">
        <v>4.9999999999999998E-7</v>
      </c>
      <c r="AG344">
        <v>4.1300000000000001E-5</v>
      </c>
      <c r="AH344">
        <v>7.1513999999999996E-3</v>
      </c>
      <c r="AI344">
        <v>6.7780000000000002E-3</v>
      </c>
      <c r="AJ344">
        <v>0</v>
      </c>
      <c r="AK344">
        <v>1.4800000000000001E-5</v>
      </c>
      <c r="AL344">
        <v>2.2900000000000001E-5</v>
      </c>
      <c r="AM344">
        <v>3.613E-4</v>
      </c>
      <c r="AN344">
        <v>2.7839999999999999E-4</v>
      </c>
      <c r="AO344">
        <v>1.2812353000000001</v>
      </c>
      <c r="AP344">
        <v>0.49968570000000001</v>
      </c>
      <c r="AQ344">
        <v>9.9999999999999995E-8</v>
      </c>
      <c r="AR344">
        <v>7.1999999999999997E-6</v>
      </c>
    </row>
    <row r="345" spans="28:44" x14ac:dyDescent="0.35">
      <c r="AB345">
        <f t="shared" si="34"/>
        <v>85</v>
      </c>
      <c r="AC345">
        <v>344</v>
      </c>
      <c r="AD345">
        <v>3.5500000000000002E-5</v>
      </c>
      <c r="AE345">
        <v>1.4329999999999999E-4</v>
      </c>
      <c r="AF345">
        <v>4.9999999999999998E-7</v>
      </c>
      <c r="AG345">
        <v>4.0800000000000002E-5</v>
      </c>
      <c r="AH345">
        <v>7.0548E-3</v>
      </c>
      <c r="AI345">
        <v>6.6864000000000003E-3</v>
      </c>
      <c r="AJ345">
        <v>0</v>
      </c>
      <c r="AK345">
        <v>1.4600000000000001E-5</v>
      </c>
      <c r="AL345">
        <v>2.26E-5</v>
      </c>
      <c r="AM345">
        <v>3.5639999999999999E-4</v>
      </c>
      <c r="AN345">
        <v>2.7470000000000001E-4</v>
      </c>
      <c r="AO345">
        <v>1.2812353999999999</v>
      </c>
      <c r="AP345">
        <v>0.49968580000000001</v>
      </c>
      <c r="AQ345">
        <v>9.9999999999999995E-8</v>
      </c>
      <c r="AR345">
        <v>7.0999999999999998E-6</v>
      </c>
    </row>
    <row r="346" spans="28:44" x14ac:dyDescent="0.35">
      <c r="AB346">
        <f t="shared" si="34"/>
        <v>86</v>
      </c>
      <c r="AC346">
        <v>345</v>
      </c>
      <c r="AD346">
        <v>3.5099999999999999E-5</v>
      </c>
      <c r="AE346">
        <v>1.4129999999999999E-4</v>
      </c>
      <c r="AF346">
        <v>4.9999999999999998E-7</v>
      </c>
      <c r="AG346">
        <v>4.0200000000000001E-5</v>
      </c>
      <c r="AH346">
        <v>6.9595000000000004E-3</v>
      </c>
      <c r="AI346">
        <v>6.5960999999999997E-3</v>
      </c>
      <c r="AJ346">
        <v>0</v>
      </c>
      <c r="AK346">
        <v>1.4399999999999999E-5</v>
      </c>
      <c r="AL346">
        <v>2.23E-5</v>
      </c>
      <c r="AM346">
        <v>3.5159999999999998E-4</v>
      </c>
      <c r="AN346">
        <v>2.7090000000000003E-4</v>
      </c>
      <c r="AO346">
        <v>1.2812353999999999</v>
      </c>
      <c r="AP346">
        <v>0.49968590000000002</v>
      </c>
      <c r="AQ346">
        <v>9.9999999999999995E-8</v>
      </c>
      <c r="AR346">
        <v>6.9999999999999999E-6</v>
      </c>
    </row>
    <row r="347" spans="28:44" x14ac:dyDescent="0.35">
      <c r="AB347">
        <f t="shared" si="34"/>
        <v>86</v>
      </c>
      <c r="AC347">
        <v>346</v>
      </c>
      <c r="AD347">
        <v>3.4600000000000001E-5</v>
      </c>
      <c r="AE347">
        <v>1.394E-4</v>
      </c>
      <c r="AF347">
        <v>4.9999999999999998E-7</v>
      </c>
      <c r="AG347">
        <v>3.9700000000000003E-5</v>
      </c>
      <c r="AH347">
        <v>6.8653999999999998E-3</v>
      </c>
      <c r="AI347">
        <v>6.5069999999999998E-3</v>
      </c>
      <c r="AJ347">
        <v>0</v>
      </c>
      <c r="AK347">
        <v>1.42E-5</v>
      </c>
      <c r="AL347">
        <v>2.1999999999999999E-5</v>
      </c>
      <c r="AM347">
        <v>3.4680000000000003E-4</v>
      </c>
      <c r="AN347">
        <v>2.6729999999999999E-4</v>
      </c>
      <c r="AO347">
        <v>1.2812353999999999</v>
      </c>
      <c r="AP347">
        <v>0.49968600000000002</v>
      </c>
      <c r="AQ347">
        <v>9.9999999999999995E-8</v>
      </c>
      <c r="AR347">
        <v>6.9999999999999999E-6</v>
      </c>
    </row>
    <row r="348" spans="28:44" x14ac:dyDescent="0.35">
      <c r="AB348">
        <f t="shared" si="34"/>
        <v>86</v>
      </c>
      <c r="AC348">
        <v>347</v>
      </c>
      <c r="AD348">
        <v>3.4100000000000002E-5</v>
      </c>
      <c r="AE348">
        <v>1.3760000000000001E-4</v>
      </c>
      <c r="AF348">
        <v>4.9999999999999998E-7</v>
      </c>
      <c r="AG348">
        <v>3.9100000000000002E-5</v>
      </c>
      <c r="AH348">
        <v>6.7726000000000001E-3</v>
      </c>
      <c r="AI348">
        <v>6.4190000000000002E-3</v>
      </c>
      <c r="AJ348">
        <v>0</v>
      </c>
      <c r="AK348">
        <v>1.4E-5</v>
      </c>
      <c r="AL348">
        <v>2.1699999999999999E-5</v>
      </c>
      <c r="AM348">
        <v>3.4210000000000002E-4</v>
      </c>
      <c r="AN348">
        <v>2.6370000000000001E-4</v>
      </c>
      <c r="AO348">
        <v>1.2812355</v>
      </c>
      <c r="AP348">
        <v>0.49968600000000002</v>
      </c>
      <c r="AQ348">
        <v>9.9999999999999995E-8</v>
      </c>
      <c r="AR348">
        <v>6.9E-6</v>
      </c>
    </row>
    <row r="349" spans="28:44" x14ac:dyDescent="0.35">
      <c r="AB349">
        <f t="shared" si="34"/>
        <v>86</v>
      </c>
      <c r="AC349">
        <v>348</v>
      </c>
      <c r="AD349">
        <v>3.3699999999999999E-5</v>
      </c>
      <c r="AE349">
        <v>1.3569999999999999E-4</v>
      </c>
      <c r="AF349">
        <v>4.9999999999999998E-7</v>
      </c>
      <c r="AG349">
        <v>3.8600000000000003E-5</v>
      </c>
      <c r="AH349">
        <v>6.6810999999999997E-3</v>
      </c>
      <c r="AI349">
        <v>6.3322999999999999E-3</v>
      </c>
      <c r="AJ349">
        <v>0</v>
      </c>
      <c r="AK349">
        <v>1.38E-5</v>
      </c>
      <c r="AL349">
        <v>2.1399999999999998E-5</v>
      </c>
      <c r="AM349">
        <v>3.3750000000000002E-4</v>
      </c>
      <c r="AN349">
        <v>2.6009999999999998E-4</v>
      </c>
      <c r="AO349">
        <v>1.2812355</v>
      </c>
      <c r="AP349">
        <v>0.49968610000000002</v>
      </c>
      <c r="AQ349">
        <v>9.9999999999999995E-8</v>
      </c>
      <c r="AR349">
        <v>6.8000000000000001E-6</v>
      </c>
    </row>
    <row r="350" spans="28:44" x14ac:dyDescent="0.35">
      <c r="AB350">
        <f t="shared" si="34"/>
        <v>87</v>
      </c>
      <c r="AC350">
        <v>349</v>
      </c>
      <c r="AD350">
        <v>3.3200000000000001E-5</v>
      </c>
      <c r="AE350">
        <v>1.339E-4</v>
      </c>
      <c r="AF350">
        <v>3.9999999999999998E-7</v>
      </c>
      <c r="AG350">
        <v>3.8099999999999998E-5</v>
      </c>
      <c r="AH350">
        <v>6.5908E-3</v>
      </c>
      <c r="AI350">
        <v>6.2467E-3</v>
      </c>
      <c r="AJ350">
        <v>0</v>
      </c>
      <c r="AK350">
        <v>1.36E-5</v>
      </c>
      <c r="AL350">
        <v>2.1100000000000001E-5</v>
      </c>
      <c r="AM350">
        <v>3.3300000000000002E-4</v>
      </c>
      <c r="AN350">
        <v>2.566E-4</v>
      </c>
      <c r="AO350">
        <v>1.2812356</v>
      </c>
      <c r="AP350">
        <v>0.49968620000000002</v>
      </c>
      <c r="AQ350">
        <v>9.9999999999999995E-8</v>
      </c>
      <c r="AR350">
        <v>6.7000000000000002E-6</v>
      </c>
    </row>
    <row r="351" spans="28:44" x14ac:dyDescent="0.35">
      <c r="AB351">
        <f t="shared" si="34"/>
        <v>87</v>
      </c>
      <c r="AC351">
        <v>350</v>
      </c>
      <c r="AD351">
        <v>3.2700000000000002E-5</v>
      </c>
      <c r="AE351">
        <v>1.3210000000000001E-4</v>
      </c>
      <c r="AF351">
        <v>3.9999999999999998E-7</v>
      </c>
      <c r="AG351">
        <v>3.7599999999999999E-5</v>
      </c>
      <c r="AH351">
        <v>6.5018000000000003E-3</v>
      </c>
      <c r="AI351">
        <v>6.1622999999999999E-3</v>
      </c>
      <c r="AJ351">
        <v>0</v>
      </c>
      <c r="AK351">
        <v>1.34E-5</v>
      </c>
      <c r="AL351">
        <v>2.0800000000000001E-5</v>
      </c>
      <c r="AM351">
        <v>3.2850000000000002E-4</v>
      </c>
      <c r="AN351">
        <v>2.5310000000000003E-4</v>
      </c>
      <c r="AO351">
        <v>1.2812356</v>
      </c>
      <c r="AP351">
        <v>0.49968620000000002</v>
      </c>
      <c r="AQ351">
        <v>9.9999999999999995E-8</v>
      </c>
      <c r="AR351">
        <v>6.6000000000000003E-6</v>
      </c>
    </row>
    <row r="352" spans="28:44" x14ac:dyDescent="0.35">
      <c r="AB352">
        <f t="shared" si="34"/>
        <v>87</v>
      </c>
      <c r="AC352">
        <v>351</v>
      </c>
      <c r="AD352">
        <v>3.2299999999999999E-5</v>
      </c>
      <c r="AE352">
        <v>1.303E-4</v>
      </c>
      <c r="AF352">
        <v>3.9999999999999998E-7</v>
      </c>
      <c r="AG352">
        <v>3.7100000000000001E-5</v>
      </c>
      <c r="AH352">
        <v>6.4139000000000002E-3</v>
      </c>
      <c r="AI352">
        <v>6.0790999999999996E-3</v>
      </c>
      <c r="AJ352">
        <v>0</v>
      </c>
      <c r="AK352">
        <v>1.3200000000000001E-5</v>
      </c>
      <c r="AL352">
        <v>2.05E-5</v>
      </c>
      <c r="AM352">
        <v>3.2400000000000001E-4</v>
      </c>
      <c r="AN352">
        <v>2.497E-4</v>
      </c>
      <c r="AO352">
        <v>1.2812356</v>
      </c>
      <c r="AP352">
        <v>0.49968630000000003</v>
      </c>
      <c r="AQ352">
        <v>9.9999999999999995E-8</v>
      </c>
      <c r="AR352">
        <v>6.4999999999999996E-6</v>
      </c>
    </row>
    <row r="353" spans="28:44" x14ac:dyDescent="0.35">
      <c r="AB353">
        <f t="shared" si="34"/>
        <v>87</v>
      </c>
      <c r="AC353">
        <v>352</v>
      </c>
      <c r="AD353">
        <v>3.1900000000000003E-5</v>
      </c>
      <c r="AE353">
        <v>1.2850000000000001E-4</v>
      </c>
      <c r="AF353">
        <v>3.9999999999999998E-7</v>
      </c>
      <c r="AG353">
        <v>3.6600000000000002E-5</v>
      </c>
      <c r="AH353">
        <v>6.3271999999999998E-3</v>
      </c>
      <c r="AI353">
        <v>5.9969000000000003E-3</v>
      </c>
      <c r="AJ353">
        <v>0</v>
      </c>
      <c r="AK353">
        <v>1.31E-5</v>
      </c>
      <c r="AL353">
        <v>2.0299999999999999E-5</v>
      </c>
      <c r="AM353">
        <v>3.1960000000000002E-4</v>
      </c>
      <c r="AN353">
        <v>2.4630000000000002E-4</v>
      </c>
      <c r="AO353">
        <v>1.2812356</v>
      </c>
      <c r="AP353">
        <v>0.49968630000000003</v>
      </c>
      <c r="AQ353">
        <v>9.9999999999999995E-8</v>
      </c>
      <c r="AR353">
        <v>6.3999999999999997E-6</v>
      </c>
    </row>
    <row r="354" spans="28:44" x14ac:dyDescent="0.35">
      <c r="AB354">
        <f t="shared" si="34"/>
        <v>88</v>
      </c>
      <c r="AC354">
        <v>353</v>
      </c>
      <c r="AD354">
        <v>3.1399999999999998E-5</v>
      </c>
      <c r="AE354">
        <v>1.2679999999999999E-4</v>
      </c>
      <c r="AF354">
        <v>3.9999999999999998E-7</v>
      </c>
      <c r="AG354">
        <v>3.6100000000000003E-5</v>
      </c>
      <c r="AH354">
        <v>6.2417000000000002E-3</v>
      </c>
      <c r="AI354">
        <v>5.9159E-3</v>
      </c>
      <c r="AJ354">
        <v>0</v>
      </c>
      <c r="AK354">
        <v>1.29E-5</v>
      </c>
      <c r="AL354">
        <v>2.0000000000000002E-5</v>
      </c>
      <c r="AM354">
        <v>3.1530000000000002E-4</v>
      </c>
      <c r="AN354">
        <v>2.43E-4</v>
      </c>
      <c r="AO354">
        <v>1.2812357000000001</v>
      </c>
      <c r="AP354">
        <v>0.49968639999999998</v>
      </c>
      <c r="AQ354">
        <v>9.9999999999999995E-8</v>
      </c>
      <c r="AR354">
        <v>6.2999999999999998E-6</v>
      </c>
    </row>
    <row r="355" spans="28:44" x14ac:dyDescent="0.35">
      <c r="AB355">
        <f t="shared" si="34"/>
        <v>88</v>
      </c>
      <c r="AC355">
        <v>354</v>
      </c>
      <c r="AD355">
        <v>3.1000000000000001E-5</v>
      </c>
      <c r="AE355">
        <v>1.2510000000000001E-4</v>
      </c>
      <c r="AF355">
        <v>3.9999999999999998E-7</v>
      </c>
      <c r="AG355">
        <v>3.5599999999999998E-5</v>
      </c>
      <c r="AH355">
        <v>6.1574000000000004E-3</v>
      </c>
      <c r="AI355">
        <v>5.836E-3</v>
      </c>
      <c r="AJ355">
        <v>0</v>
      </c>
      <c r="AK355">
        <v>1.27E-5</v>
      </c>
      <c r="AL355">
        <v>1.9700000000000001E-5</v>
      </c>
      <c r="AM355">
        <v>3.1110000000000003E-4</v>
      </c>
      <c r="AN355">
        <v>2.397E-4</v>
      </c>
      <c r="AO355">
        <v>1.2812357000000001</v>
      </c>
      <c r="AP355">
        <v>0.49968639999999998</v>
      </c>
      <c r="AQ355">
        <v>9.9999999999999995E-8</v>
      </c>
      <c r="AR355">
        <v>6.1999999999999999E-6</v>
      </c>
    </row>
    <row r="356" spans="28:44" x14ac:dyDescent="0.35">
      <c r="AB356">
        <f t="shared" si="34"/>
        <v>88</v>
      </c>
      <c r="AC356">
        <v>355</v>
      </c>
      <c r="AD356">
        <v>3.0599999999999998E-5</v>
      </c>
      <c r="AE356">
        <v>1.2339999999999999E-4</v>
      </c>
      <c r="AF356">
        <v>3.9999999999999998E-7</v>
      </c>
      <c r="AG356">
        <v>3.5099999999999999E-5</v>
      </c>
      <c r="AH356">
        <v>6.0740999999999998E-3</v>
      </c>
      <c r="AI356">
        <v>5.7571000000000002E-3</v>
      </c>
      <c r="AJ356">
        <v>0</v>
      </c>
      <c r="AK356">
        <v>1.2500000000000001E-5</v>
      </c>
      <c r="AL356">
        <v>1.9400000000000001E-5</v>
      </c>
      <c r="AM356">
        <v>3.0689999999999998E-4</v>
      </c>
      <c r="AN356">
        <v>2.365E-4</v>
      </c>
      <c r="AO356">
        <v>1.2812357000000001</v>
      </c>
      <c r="AP356">
        <v>0.49968649999999998</v>
      </c>
      <c r="AQ356">
        <v>9.9999999999999995E-8</v>
      </c>
      <c r="AR356">
        <v>6.1999999999999999E-6</v>
      </c>
    </row>
    <row r="357" spans="28:44" x14ac:dyDescent="0.35">
      <c r="AB357">
        <f t="shared" si="34"/>
        <v>88</v>
      </c>
      <c r="AC357">
        <v>356</v>
      </c>
      <c r="AD357">
        <v>3.0199999999999999E-5</v>
      </c>
      <c r="AE357">
        <v>1.217E-4</v>
      </c>
      <c r="AF357">
        <v>3.9999999999999998E-7</v>
      </c>
      <c r="AG357">
        <v>3.4600000000000001E-5</v>
      </c>
      <c r="AH357">
        <v>5.9921000000000002E-3</v>
      </c>
      <c r="AI357">
        <v>5.6793E-3</v>
      </c>
      <c r="AJ357">
        <v>0</v>
      </c>
      <c r="AK357">
        <v>1.24E-5</v>
      </c>
      <c r="AL357">
        <v>1.9199999999999999E-5</v>
      </c>
      <c r="AM357">
        <v>3.0269999999999999E-4</v>
      </c>
      <c r="AN357">
        <v>2.3330000000000001E-4</v>
      </c>
      <c r="AO357">
        <v>1.2812357000000001</v>
      </c>
      <c r="AP357">
        <v>0.49968649999999998</v>
      </c>
      <c r="AQ357">
        <v>9.9999999999999995E-8</v>
      </c>
      <c r="AR357">
        <v>6.1E-6</v>
      </c>
    </row>
    <row r="358" spans="28:44" x14ac:dyDescent="0.35">
      <c r="AB358">
        <f t="shared" si="34"/>
        <v>89</v>
      </c>
      <c r="AC358">
        <v>357</v>
      </c>
      <c r="AD358">
        <v>2.9799999999999999E-5</v>
      </c>
      <c r="AE358">
        <v>1.2010000000000001E-4</v>
      </c>
      <c r="AF358">
        <v>3.9999999999999998E-7</v>
      </c>
      <c r="AG358">
        <v>3.4199999999999998E-5</v>
      </c>
      <c r="AH358">
        <v>5.9110999999999999E-3</v>
      </c>
      <c r="AI358">
        <v>5.6026000000000001E-3</v>
      </c>
      <c r="AJ358">
        <v>0</v>
      </c>
      <c r="AK358">
        <v>1.22E-5</v>
      </c>
      <c r="AL358">
        <v>1.8899999999999999E-5</v>
      </c>
      <c r="AM358">
        <v>2.9859999999999999E-4</v>
      </c>
      <c r="AN358">
        <v>2.3010000000000001E-4</v>
      </c>
      <c r="AO358">
        <v>1.2812357999999999</v>
      </c>
      <c r="AP358">
        <v>0.49968659999999998</v>
      </c>
      <c r="AQ358">
        <v>9.9999999999999995E-8</v>
      </c>
      <c r="AR358">
        <v>6.0000000000000002E-6</v>
      </c>
    </row>
    <row r="359" spans="28:44" x14ac:dyDescent="0.35">
      <c r="AB359">
        <f t="shared" si="34"/>
        <v>89</v>
      </c>
      <c r="AC359">
        <v>358</v>
      </c>
      <c r="AD359">
        <v>2.94E-5</v>
      </c>
      <c r="AE359">
        <v>1.184E-4</v>
      </c>
      <c r="AF359">
        <v>3.9999999999999998E-7</v>
      </c>
      <c r="AG359">
        <v>3.3699999999999999E-5</v>
      </c>
      <c r="AH359">
        <v>5.8311999999999999E-3</v>
      </c>
      <c r="AI359">
        <v>5.5268000000000001E-3</v>
      </c>
      <c r="AJ359">
        <v>0</v>
      </c>
      <c r="AK359">
        <v>1.2E-5</v>
      </c>
      <c r="AL359">
        <v>1.8700000000000001E-5</v>
      </c>
      <c r="AM359">
        <v>2.9460000000000001E-4</v>
      </c>
      <c r="AN359">
        <v>2.2699999999999999E-4</v>
      </c>
      <c r="AO359">
        <v>1.2812357999999999</v>
      </c>
      <c r="AP359">
        <v>0.49968659999999998</v>
      </c>
      <c r="AQ359">
        <v>9.9999999999999995E-8</v>
      </c>
      <c r="AR359">
        <v>5.9000000000000003E-6</v>
      </c>
    </row>
    <row r="360" spans="28:44" x14ac:dyDescent="0.35">
      <c r="AB360">
        <f t="shared" si="34"/>
        <v>89</v>
      </c>
      <c r="AC360">
        <v>359</v>
      </c>
      <c r="AD360">
        <v>2.9E-5</v>
      </c>
      <c r="AE360">
        <v>1.1680000000000001E-4</v>
      </c>
      <c r="AF360">
        <v>3.9999999999999998E-7</v>
      </c>
      <c r="AG360">
        <v>3.3200000000000001E-5</v>
      </c>
      <c r="AH360">
        <v>5.7524000000000004E-3</v>
      </c>
      <c r="AI360">
        <v>5.4521999999999999E-3</v>
      </c>
      <c r="AJ360">
        <v>0</v>
      </c>
      <c r="AK360">
        <v>1.19E-5</v>
      </c>
      <c r="AL360">
        <v>1.84E-5</v>
      </c>
      <c r="AM360">
        <v>2.9060000000000002E-4</v>
      </c>
      <c r="AN360">
        <v>2.24E-4</v>
      </c>
      <c r="AO360">
        <v>1.2812357999999999</v>
      </c>
      <c r="AP360">
        <v>0.49968659999999998</v>
      </c>
      <c r="AQ360">
        <v>9.9999999999999995E-8</v>
      </c>
      <c r="AR360">
        <v>5.8000000000000004E-6</v>
      </c>
    </row>
    <row r="361" spans="28:44" x14ac:dyDescent="0.35">
      <c r="AB361">
        <f t="shared" si="34"/>
        <v>89</v>
      </c>
      <c r="AC361">
        <v>360</v>
      </c>
      <c r="AD361">
        <v>2.8600000000000001E-5</v>
      </c>
      <c r="AE361">
        <v>1.153E-4</v>
      </c>
      <c r="AF361">
        <v>3.9999999999999998E-7</v>
      </c>
      <c r="AG361">
        <v>3.2799999999999998E-5</v>
      </c>
      <c r="AH361">
        <v>5.6747000000000004E-3</v>
      </c>
      <c r="AI361">
        <v>5.3784999999999996E-3</v>
      </c>
      <c r="AJ361">
        <v>0</v>
      </c>
      <c r="AK361">
        <v>1.17E-5</v>
      </c>
      <c r="AL361">
        <v>1.8199999999999999E-5</v>
      </c>
      <c r="AM361">
        <v>2.8669999999999998E-4</v>
      </c>
      <c r="AN361">
        <v>2.209E-4</v>
      </c>
      <c r="AO361">
        <v>1.2812357999999999</v>
      </c>
      <c r="AP361">
        <v>0.49968669999999998</v>
      </c>
      <c r="AQ361">
        <v>9.9999999999999995E-8</v>
      </c>
      <c r="AR361">
        <v>5.6999999999999996E-6</v>
      </c>
    </row>
    <row r="362" spans="28:44" x14ac:dyDescent="0.35">
      <c r="AB362">
        <f t="shared" si="34"/>
        <v>90</v>
      </c>
      <c r="AC362">
        <v>361</v>
      </c>
      <c r="AD362">
        <v>2.8200000000000001E-5</v>
      </c>
      <c r="AE362">
        <v>1.137E-4</v>
      </c>
      <c r="AF362">
        <v>3.9999999999999998E-7</v>
      </c>
      <c r="AG362">
        <v>3.2400000000000001E-5</v>
      </c>
      <c r="AH362">
        <v>5.5979999999999997E-3</v>
      </c>
      <c r="AI362">
        <v>5.3058000000000003E-3</v>
      </c>
      <c r="AJ362">
        <v>0</v>
      </c>
      <c r="AK362">
        <v>1.1600000000000001E-5</v>
      </c>
      <c r="AL362">
        <v>1.7900000000000001E-5</v>
      </c>
      <c r="AM362">
        <v>2.8279999999999999E-4</v>
      </c>
      <c r="AN362">
        <v>2.1790000000000001E-4</v>
      </c>
      <c r="AO362">
        <v>1.2812357999999999</v>
      </c>
      <c r="AP362">
        <v>0.49968669999999998</v>
      </c>
      <c r="AQ362">
        <v>9.9999999999999995E-8</v>
      </c>
      <c r="AR362">
        <v>5.6999999999999996E-6</v>
      </c>
    </row>
    <row r="363" spans="28:44" x14ac:dyDescent="0.35">
      <c r="AB363">
        <f t="shared" si="34"/>
        <v>90</v>
      </c>
      <c r="AC363">
        <v>362</v>
      </c>
      <c r="AD363">
        <v>2.7800000000000001E-5</v>
      </c>
      <c r="AE363">
        <v>1.122E-4</v>
      </c>
      <c r="AF363">
        <v>3.9999999999999998E-7</v>
      </c>
      <c r="AG363">
        <v>3.1900000000000003E-5</v>
      </c>
      <c r="AH363">
        <v>5.5223E-3</v>
      </c>
      <c r="AI363">
        <v>5.2341000000000002E-3</v>
      </c>
      <c r="AJ363">
        <v>0</v>
      </c>
      <c r="AK363">
        <v>1.1399999999999999E-5</v>
      </c>
      <c r="AL363">
        <v>1.77E-5</v>
      </c>
      <c r="AM363">
        <v>2.7900000000000001E-4</v>
      </c>
      <c r="AN363">
        <v>2.1499999999999999E-4</v>
      </c>
      <c r="AO363">
        <v>1.2812357999999999</v>
      </c>
      <c r="AP363">
        <v>0.49968669999999998</v>
      </c>
      <c r="AQ363">
        <v>9.9999999999999995E-8</v>
      </c>
      <c r="AR363">
        <v>5.5999999999999997E-6</v>
      </c>
    </row>
    <row r="364" spans="28:44" x14ac:dyDescent="0.35">
      <c r="AB364">
        <f t="shared" si="34"/>
        <v>90</v>
      </c>
      <c r="AC364">
        <v>363</v>
      </c>
      <c r="AD364">
        <v>2.7399999999999999E-5</v>
      </c>
      <c r="AE364">
        <v>1.106E-4</v>
      </c>
      <c r="AF364">
        <v>3.9999999999999998E-7</v>
      </c>
      <c r="AG364">
        <v>3.15E-5</v>
      </c>
      <c r="AH364">
        <v>5.4476999999999998E-3</v>
      </c>
      <c r="AI364">
        <v>5.1634000000000003E-3</v>
      </c>
      <c r="AJ364">
        <v>0</v>
      </c>
      <c r="AK364">
        <v>1.13E-5</v>
      </c>
      <c r="AL364">
        <v>1.7399999999999999E-5</v>
      </c>
      <c r="AM364">
        <v>2.7520000000000002E-4</v>
      </c>
      <c r="AN364">
        <v>2.1210000000000001E-4</v>
      </c>
      <c r="AO364">
        <v>1.2812359</v>
      </c>
      <c r="AP364">
        <v>0.49968679999999999</v>
      </c>
      <c r="AQ364">
        <v>9.9999999999999995E-8</v>
      </c>
      <c r="AR364">
        <v>5.4999999999999999E-6</v>
      </c>
    </row>
    <row r="365" spans="28:44" x14ac:dyDescent="0.35">
      <c r="AB365">
        <f t="shared" si="34"/>
        <v>90</v>
      </c>
      <c r="AC365">
        <v>364</v>
      </c>
      <c r="AD365">
        <v>2.7100000000000001E-5</v>
      </c>
      <c r="AE365">
        <v>1.091E-4</v>
      </c>
      <c r="AF365">
        <v>3.9999999999999998E-7</v>
      </c>
      <c r="AG365">
        <v>3.1099999999999997E-5</v>
      </c>
      <c r="AH365">
        <v>5.3740999999999997E-3</v>
      </c>
      <c r="AI365">
        <v>5.0936000000000002E-3</v>
      </c>
      <c r="AJ365">
        <v>0</v>
      </c>
      <c r="AK365">
        <v>1.11E-5</v>
      </c>
      <c r="AL365">
        <v>1.7200000000000001E-5</v>
      </c>
      <c r="AM365">
        <v>2.7149999999999999E-4</v>
      </c>
      <c r="AN365">
        <v>2.0919999999999999E-4</v>
      </c>
      <c r="AO365">
        <v>1.2812359</v>
      </c>
      <c r="AP365">
        <v>0.49968679999999999</v>
      </c>
      <c r="AQ365">
        <v>9.9999999999999995E-8</v>
      </c>
      <c r="AR365">
        <v>5.4E-6</v>
      </c>
    </row>
    <row r="366" spans="28:44" x14ac:dyDescent="0.35">
      <c r="AB366">
        <f t="shared" si="34"/>
        <v>91</v>
      </c>
      <c r="AC366">
        <v>365</v>
      </c>
      <c r="AD366">
        <v>2.6699999999999998E-5</v>
      </c>
      <c r="AE366">
        <v>1.077E-4</v>
      </c>
      <c r="AF366">
        <v>3.9999999999999998E-7</v>
      </c>
      <c r="AG366">
        <v>3.0599999999999998E-5</v>
      </c>
      <c r="AH366">
        <v>5.3014999999999998E-3</v>
      </c>
      <c r="AI366">
        <v>5.0248000000000003E-3</v>
      </c>
      <c r="AJ366">
        <v>0</v>
      </c>
      <c r="AK366">
        <v>1.0900000000000001E-5</v>
      </c>
      <c r="AL366">
        <v>1.7E-5</v>
      </c>
      <c r="AM366">
        <v>2.678E-4</v>
      </c>
      <c r="AN366">
        <v>2.064E-4</v>
      </c>
      <c r="AO366">
        <v>1.2812359</v>
      </c>
      <c r="AP366">
        <v>0.49968679999999999</v>
      </c>
      <c r="AQ366">
        <v>9.9999999999999995E-8</v>
      </c>
      <c r="AR366">
        <v>5.4E-6</v>
      </c>
    </row>
    <row r="367" spans="28:44" x14ac:dyDescent="0.35">
      <c r="AB367">
        <f t="shared" si="34"/>
        <v>91</v>
      </c>
      <c r="AC367">
        <v>366</v>
      </c>
      <c r="AD367">
        <v>2.6299999999999999E-5</v>
      </c>
      <c r="AE367">
        <v>1.0620000000000001E-4</v>
      </c>
      <c r="AF367">
        <v>3.9999999999999998E-7</v>
      </c>
      <c r="AG367">
        <v>3.0199999999999999E-5</v>
      </c>
      <c r="AH367">
        <v>5.2297999999999997E-3</v>
      </c>
      <c r="AI367">
        <v>4.9569000000000002E-3</v>
      </c>
      <c r="AJ367">
        <v>0</v>
      </c>
      <c r="AK367">
        <v>1.08E-5</v>
      </c>
      <c r="AL367">
        <v>1.6699999999999999E-5</v>
      </c>
      <c r="AM367">
        <v>2.6420000000000003E-4</v>
      </c>
      <c r="AN367">
        <v>2.0359999999999999E-4</v>
      </c>
      <c r="AO367">
        <v>1.2812359</v>
      </c>
      <c r="AP367">
        <v>0.49968679999999999</v>
      </c>
      <c r="AQ367">
        <v>9.9999999999999995E-8</v>
      </c>
      <c r="AR367">
        <v>5.3000000000000001E-6</v>
      </c>
    </row>
    <row r="368" spans="28:44" x14ac:dyDescent="0.35">
      <c r="AB368">
        <f t="shared" si="34"/>
        <v>91</v>
      </c>
      <c r="AC368">
        <v>367</v>
      </c>
      <c r="AD368">
        <v>2.5999999999999998E-5</v>
      </c>
      <c r="AE368">
        <v>1.048E-4</v>
      </c>
      <c r="AF368">
        <v>3.9999999999999998E-7</v>
      </c>
      <c r="AG368">
        <v>2.9799999999999999E-5</v>
      </c>
      <c r="AH368">
        <v>5.1590999999999998E-3</v>
      </c>
      <c r="AI368">
        <v>4.8899E-3</v>
      </c>
      <c r="AJ368">
        <v>0</v>
      </c>
      <c r="AK368">
        <v>1.0699999999999999E-5</v>
      </c>
      <c r="AL368">
        <v>1.6500000000000001E-5</v>
      </c>
      <c r="AM368">
        <v>2.6059999999999999E-4</v>
      </c>
      <c r="AN368">
        <v>2.009E-4</v>
      </c>
      <c r="AO368">
        <v>1.2812359</v>
      </c>
      <c r="AP368">
        <v>0.49968689999999999</v>
      </c>
      <c r="AQ368">
        <v>0</v>
      </c>
      <c r="AR368">
        <v>5.2000000000000002E-6</v>
      </c>
    </row>
    <row r="369" spans="28:44" x14ac:dyDescent="0.35">
      <c r="AB369">
        <f t="shared" si="34"/>
        <v>91</v>
      </c>
      <c r="AC369">
        <v>368</v>
      </c>
      <c r="AD369">
        <v>2.5599999999999999E-5</v>
      </c>
      <c r="AE369">
        <v>1.0340000000000001E-4</v>
      </c>
      <c r="AF369">
        <v>2.9999999999999999E-7</v>
      </c>
      <c r="AG369">
        <v>2.94E-5</v>
      </c>
      <c r="AH369">
        <v>5.0894E-3</v>
      </c>
      <c r="AI369">
        <v>4.8237999999999996E-3</v>
      </c>
      <c r="AJ369">
        <v>0</v>
      </c>
      <c r="AK369">
        <v>1.0499999999999999E-5</v>
      </c>
      <c r="AL369">
        <v>1.63E-5</v>
      </c>
      <c r="AM369">
        <v>2.5710000000000002E-4</v>
      </c>
      <c r="AN369">
        <v>1.9809999999999999E-4</v>
      </c>
      <c r="AO369">
        <v>1.2812359</v>
      </c>
      <c r="AP369">
        <v>0.49968689999999999</v>
      </c>
      <c r="AQ369">
        <v>0</v>
      </c>
      <c r="AR369">
        <v>5.2000000000000002E-6</v>
      </c>
    </row>
    <row r="370" spans="28:44" x14ac:dyDescent="0.35">
      <c r="AB370">
        <f t="shared" si="34"/>
        <v>92</v>
      </c>
      <c r="AC370">
        <v>369</v>
      </c>
      <c r="AD370">
        <v>2.5299999999999998E-5</v>
      </c>
      <c r="AE370">
        <v>1.02E-4</v>
      </c>
      <c r="AF370">
        <v>2.9999999999999999E-7</v>
      </c>
      <c r="AG370">
        <v>2.9E-5</v>
      </c>
      <c r="AH370">
        <v>5.0206000000000001E-3</v>
      </c>
      <c r="AI370">
        <v>4.7586E-3</v>
      </c>
      <c r="AJ370">
        <v>0</v>
      </c>
      <c r="AK370">
        <v>1.04E-5</v>
      </c>
      <c r="AL370">
        <v>1.6099999999999998E-5</v>
      </c>
      <c r="AM370">
        <v>2.5359999999999998E-4</v>
      </c>
      <c r="AN370">
        <v>1.9550000000000001E-4</v>
      </c>
      <c r="AO370">
        <v>1.2812359</v>
      </c>
      <c r="AP370">
        <v>0.49968689999999999</v>
      </c>
      <c r="AQ370">
        <v>0</v>
      </c>
      <c r="AR370">
        <v>5.1000000000000003E-6</v>
      </c>
    </row>
    <row r="371" spans="28:44" x14ac:dyDescent="0.35">
      <c r="AB371">
        <f t="shared" si="34"/>
        <v>92</v>
      </c>
      <c r="AC371">
        <v>370</v>
      </c>
      <c r="AD371">
        <v>2.4899999999999999E-5</v>
      </c>
      <c r="AE371">
        <v>1.0060000000000001E-4</v>
      </c>
      <c r="AF371">
        <v>2.9999999999999999E-7</v>
      </c>
      <c r="AG371">
        <v>2.8600000000000001E-5</v>
      </c>
      <c r="AH371">
        <v>4.9528000000000003E-3</v>
      </c>
      <c r="AI371">
        <v>4.6943000000000002E-3</v>
      </c>
      <c r="AJ371">
        <v>0</v>
      </c>
      <c r="AK371">
        <v>1.0200000000000001E-5</v>
      </c>
      <c r="AL371">
        <v>1.59E-5</v>
      </c>
      <c r="AM371">
        <v>2.5020000000000001E-4</v>
      </c>
      <c r="AN371">
        <v>1.928E-4</v>
      </c>
      <c r="AO371">
        <v>1.2812359</v>
      </c>
      <c r="AP371">
        <v>0.49968689999999999</v>
      </c>
      <c r="AQ371">
        <v>0</v>
      </c>
      <c r="AR371">
        <v>5.0000000000000004E-6</v>
      </c>
    </row>
    <row r="372" spans="28:44" x14ac:dyDescent="0.35">
      <c r="AB372">
        <f t="shared" si="34"/>
        <v>92</v>
      </c>
      <c r="AC372">
        <v>371</v>
      </c>
      <c r="AD372">
        <v>2.4600000000000002E-5</v>
      </c>
      <c r="AE372">
        <v>9.9199999999999999E-5</v>
      </c>
      <c r="AF372">
        <v>2.9999999999999999E-7</v>
      </c>
      <c r="AG372">
        <v>2.8200000000000001E-5</v>
      </c>
      <c r="AH372">
        <v>4.8859000000000003E-3</v>
      </c>
      <c r="AI372">
        <v>4.6309000000000003E-3</v>
      </c>
      <c r="AJ372">
        <v>0</v>
      </c>
      <c r="AK372">
        <v>1.01E-5</v>
      </c>
      <c r="AL372">
        <v>1.56E-5</v>
      </c>
      <c r="AM372">
        <v>2.4679999999999998E-4</v>
      </c>
      <c r="AN372">
        <v>1.9019999999999999E-4</v>
      </c>
      <c r="AO372">
        <v>1.281236</v>
      </c>
      <c r="AP372">
        <v>0.49968689999999999</v>
      </c>
      <c r="AQ372">
        <v>0</v>
      </c>
      <c r="AR372">
        <v>4.8999999999999997E-6</v>
      </c>
    </row>
    <row r="373" spans="28:44" x14ac:dyDescent="0.35">
      <c r="AB373">
        <f t="shared" si="34"/>
        <v>92</v>
      </c>
      <c r="AC373">
        <v>372</v>
      </c>
      <c r="AD373">
        <v>2.4300000000000001E-5</v>
      </c>
      <c r="AE373">
        <v>9.7899999999999994E-5</v>
      </c>
      <c r="AF373">
        <v>2.9999999999999999E-7</v>
      </c>
      <c r="AG373">
        <v>2.7900000000000001E-5</v>
      </c>
      <c r="AH373">
        <v>4.8198E-3</v>
      </c>
      <c r="AI373">
        <v>4.5683E-3</v>
      </c>
      <c r="AJ373">
        <v>0</v>
      </c>
      <c r="AK373">
        <v>1.0000000000000001E-5</v>
      </c>
      <c r="AL373">
        <v>1.5400000000000002E-5</v>
      </c>
      <c r="AM373">
        <v>2.4350000000000001E-4</v>
      </c>
      <c r="AN373">
        <v>1.8770000000000001E-4</v>
      </c>
      <c r="AO373">
        <v>1.281236</v>
      </c>
      <c r="AP373">
        <v>0.49968689999999999</v>
      </c>
      <c r="AQ373">
        <v>0</v>
      </c>
      <c r="AR373">
        <v>4.8999999999999997E-6</v>
      </c>
    </row>
    <row r="374" spans="28:44" x14ac:dyDescent="0.35">
      <c r="AB374">
        <f t="shared" si="34"/>
        <v>93</v>
      </c>
      <c r="AC374">
        <v>373</v>
      </c>
      <c r="AD374">
        <v>2.3900000000000002E-5</v>
      </c>
      <c r="AE374">
        <v>9.6600000000000003E-5</v>
      </c>
      <c r="AF374">
        <v>2.9999999999999999E-7</v>
      </c>
      <c r="AG374">
        <v>2.7500000000000001E-5</v>
      </c>
      <c r="AH374">
        <v>4.7546999999999997E-3</v>
      </c>
      <c r="AI374">
        <v>4.5066000000000004E-3</v>
      </c>
      <c r="AJ374">
        <v>0</v>
      </c>
      <c r="AK374">
        <v>9.7999999999999993E-6</v>
      </c>
      <c r="AL374">
        <v>1.52E-5</v>
      </c>
      <c r="AM374">
        <v>2.4020000000000001E-4</v>
      </c>
      <c r="AN374">
        <v>1.851E-4</v>
      </c>
      <c r="AO374">
        <v>1.281236</v>
      </c>
      <c r="AP374">
        <v>0.49968699999999999</v>
      </c>
      <c r="AQ374">
        <v>0</v>
      </c>
      <c r="AR374">
        <v>4.7999999999999998E-6</v>
      </c>
    </row>
    <row r="375" spans="28:44" x14ac:dyDescent="0.35">
      <c r="AB375">
        <f t="shared" si="34"/>
        <v>93</v>
      </c>
      <c r="AC375">
        <v>374</v>
      </c>
      <c r="AD375">
        <v>2.3600000000000001E-5</v>
      </c>
      <c r="AE375">
        <v>9.5299999999999999E-5</v>
      </c>
      <c r="AF375">
        <v>2.9999999999999999E-7</v>
      </c>
      <c r="AG375">
        <v>2.7100000000000001E-5</v>
      </c>
      <c r="AH375">
        <v>4.6904E-3</v>
      </c>
      <c r="AI375">
        <v>4.4457000000000003E-3</v>
      </c>
      <c r="AJ375">
        <v>0</v>
      </c>
      <c r="AK375">
        <v>9.7000000000000003E-6</v>
      </c>
      <c r="AL375">
        <v>1.5E-5</v>
      </c>
      <c r="AM375">
        <v>2.3699999999999999E-4</v>
      </c>
      <c r="AN375">
        <v>1.8259999999999999E-4</v>
      </c>
      <c r="AO375">
        <v>1.281236</v>
      </c>
      <c r="AP375">
        <v>0.49968699999999999</v>
      </c>
      <c r="AQ375">
        <v>0</v>
      </c>
      <c r="AR375">
        <v>4.6999999999999999E-6</v>
      </c>
    </row>
    <row r="376" spans="28:44" x14ac:dyDescent="0.35">
      <c r="AB376">
        <f t="shared" si="34"/>
        <v>93</v>
      </c>
      <c r="AC376">
        <v>375</v>
      </c>
      <c r="AD376">
        <v>2.3300000000000001E-5</v>
      </c>
      <c r="AE376">
        <v>9.3999999999999994E-5</v>
      </c>
      <c r="AF376">
        <v>2.9999999999999999E-7</v>
      </c>
      <c r="AG376">
        <v>2.6699999999999998E-5</v>
      </c>
      <c r="AH376">
        <v>4.6271000000000003E-3</v>
      </c>
      <c r="AI376">
        <v>4.3855999999999999E-3</v>
      </c>
      <c r="AJ376">
        <v>0</v>
      </c>
      <c r="AK376">
        <v>9.5999999999999996E-6</v>
      </c>
      <c r="AL376">
        <v>1.4800000000000001E-5</v>
      </c>
      <c r="AM376">
        <v>2.3379999999999999E-4</v>
      </c>
      <c r="AN376">
        <v>1.8009999999999999E-4</v>
      </c>
      <c r="AO376">
        <v>1.281236</v>
      </c>
      <c r="AP376">
        <v>0.49968699999999999</v>
      </c>
      <c r="AQ376">
        <v>0</v>
      </c>
      <c r="AR376">
        <v>4.6999999999999999E-6</v>
      </c>
    </row>
    <row r="377" spans="28:44" x14ac:dyDescent="0.35">
      <c r="AB377">
        <f t="shared" si="34"/>
        <v>93</v>
      </c>
      <c r="AC377">
        <v>376</v>
      </c>
      <c r="AD377">
        <v>2.3E-5</v>
      </c>
      <c r="AE377">
        <v>9.2700000000000004E-5</v>
      </c>
      <c r="AF377">
        <v>2.9999999999999999E-7</v>
      </c>
      <c r="AG377">
        <v>2.6400000000000001E-5</v>
      </c>
      <c r="AH377">
        <v>4.5645E-3</v>
      </c>
      <c r="AI377">
        <v>4.3262999999999999E-3</v>
      </c>
      <c r="AJ377">
        <v>0</v>
      </c>
      <c r="AK377">
        <v>9.3999999999999998E-6</v>
      </c>
      <c r="AL377">
        <v>1.4600000000000001E-5</v>
      </c>
      <c r="AM377">
        <v>2.3059999999999999E-4</v>
      </c>
      <c r="AN377">
        <v>1.7770000000000001E-4</v>
      </c>
      <c r="AO377">
        <v>1.281236</v>
      </c>
      <c r="AP377">
        <v>0.49968699999999999</v>
      </c>
      <c r="AQ377">
        <v>0</v>
      </c>
      <c r="AR377">
        <v>4.6E-6</v>
      </c>
    </row>
    <row r="378" spans="28:44" x14ac:dyDescent="0.35">
      <c r="AB378">
        <f t="shared" si="34"/>
        <v>94</v>
      </c>
      <c r="AC378">
        <v>377</v>
      </c>
      <c r="AD378">
        <v>2.27E-5</v>
      </c>
      <c r="AE378">
        <v>9.1500000000000001E-5</v>
      </c>
      <c r="AF378">
        <v>2.9999999999999999E-7</v>
      </c>
      <c r="AG378">
        <v>2.5999999999999998E-5</v>
      </c>
      <c r="AH378">
        <v>4.5028000000000004E-3</v>
      </c>
      <c r="AI378">
        <v>4.2678999999999998E-3</v>
      </c>
      <c r="AJ378">
        <v>0</v>
      </c>
      <c r="AK378">
        <v>9.3000000000000007E-6</v>
      </c>
      <c r="AL378">
        <v>1.4399999999999999E-5</v>
      </c>
      <c r="AM378">
        <v>2.275E-4</v>
      </c>
      <c r="AN378">
        <v>1.7530000000000001E-4</v>
      </c>
      <c r="AO378">
        <v>1.281236</v>
      </c>
      <c r="AP378">
        <v>0.49968699999999999</v>
      </c>
      <c r="AQ378">
        <v>0</v>
      </c>
      <c r="AR378">
        <v>4.6E-6</v>
      </c>
    </row>
    <row r="379" spans="28:44" x14ac:dyDescent="0.35">
      <c r="AB379">
        <f t="shared" si="34"/>
        <v>94</v>
      </c>
      <c r="AC379">
        <v>378</v>
      </c>
      <c r="AD379">
        <v>2.2399999999999999E-5</v>
      </c>
      <c r="AE379">
        <v>9.0199999999999997E-5</v>
      </c>
      <c r="AF379">
        <v>2.9999999999999999E-7</v>
      </c>
      <c r="AG379">
        <v>2.5700000000000001E-5</v>
      </c>
      <c r="AH379">
        <v>4.4419999999999998E-3</v>
      </c>
      <c r="AI379">
        <v>4.2101999999999999E-3</v>
      </c>
      <c r="AJ379">
        <v>0</v>
      </c>
      <c r="AK379">
        <v>9.2E-6</v>
      </c>
      <c r="AL379">
        <v>1.42E-5</v>
      </c>
      <c r="AM379">
        <v>2.2440000000000001E-4</v>
      </c>
      <c r="AN379">
        <v>1.729E-4</v>
      </c>
      <c r="AO379">
        <v>1.281236</v>
      </c>
      <c r="AP379">
        <v>0.49968699999999999</v>
      </c>
      <c r="AQ379">
        <v>0</v>
      </c>
      <c r="AR379">
        <v>4.5000000000000001E-6</v>
      </c>
    </row>
    <row r="380" spans="28:44" x14ac:dyDescent="0.35">
      <c r="AB380">
        <f t="shared" si="34"/>
        <v>94</v>
      </c>
      <c r="AC380">
        <v>379</v>
      </c>
      <c r="AD380">
        <v>2.2099999999999998E-5</v>
      </c>
      <c r="AE380">
        <v>8.8999999999999995E-5</v>
      </c>
      <c r="AF380">
        <v>2.9999999999999999E-7</v>
      </c>
      <c r="AG380">
        <v>2.5299999999999998E-5</v>
      </c>
      <c r="AH380">
        <v>4.3819999999999996E-3</v>
      </c>
      <c r="AI380">
        <v>4.1533000000000004E-3</v>
      </c>
      <c r="AJ380">
        <v>0</v>
      </c>
      <c r="AK380">
        <v>9.0999999999999993E-6</v>
      </c>
      <c r="AL380">
        <v>1.4E-5</v>
      </c>
      <c r="AM380">
        <v>2.2139999999999999E-4</v>
      </c>
      <c r="AN380">
        <v>1.706E-4</v>
      </c>
      <c r="AO380">
        <v>1.281236</v>
      </c>
      <c r="AP380">
        <v>0.49968699999999999</v>
      </c>
      <c r="AQ380">
        <v>0</v>
      </c>
      <c r="AR380">
        <v>4.4000000000000002E-6</v>
      </c>
    </row>
    <row r="381" spans="28:44" x14ac:dyDescent="0.35">
      <c r="AB381">
        <f t="shared" si="34"/>
        <v>94</v>
      </c>
      <c r="AC381">
        <v>380</v>
      </c>
      <c r="AD381">
        <v>2.1800000000000001E-5</v>
      </c>
      <c r="AE381">
        <v>8.7800000000000006E-5</v>
      </c>
      <c r="AF381">
        <v>2.9999999999999999E-7</v>
      </c>
      <c r="AG381">
        <v>2.5000000000000001E-5</v>
      </c>
      <c r="AH381">
        <v>4.3226999999999996E-3</v>
      </c>
      <c r="AI381">
        <v>4.0971999999999996E-3</v>
      </c>
      <c r="AJ381">
        <v>0</v>
      </c>
      <c r="AK381">
        <v>8.8999999999999995E-6</v>
      </c>
      <c r="AL381">
        <v>1.38E-5</v>
      </c>
      <c r="AM381">
        <v>2.184E-4</v>
      </c>
      <c r="AN381">
        <v>1.683E-4</v>
      </c>
      <c r="AO381">
        <v>1.281236</v>
      </c>
      <c r="AP381">
        <v>0.49968699999999999</v>
      </c>
      <c r="AQ381">
        <v>0</v>
      </c>
      <c r="AR381">
        <v>4.4000000000000002E-6</v>
      </c>
    </row>
    <row r="382" spans="28:44" x14ac:dyDescent="0.35">
      <c r="AB382">
        <f t="shared" si="34"/>
        <v>95</v>
      </c>
      <c r="AC382">
        <v>381</v>
      </c>
      <c r="AD382">
        <v>2.1500000000000001E-5</v>
      </c>
      <c r="AE382">
        <v>8.6600000000000004E-5</v>
      </c>
      <c r="AF382">
        <v>2.9999999999999999E-7</v>
      </c>
      <c r="AG382">
        <v>2.4600000000000002E-5</v>
      </c>
      <c r="AH382">
        <v>4.2643000000000004E-3</v>
      </c>
      <c r="AI382">
        <v>4.0417999999999999E-3</v>
      </c>
      <c r="AJ382">
        <v>0</v>
      </c>
      <c r="AK382">
        <v>8.8000000000000004E-6</v>
      </c>
      <c r="AL382">
        <v>1.3699999999999999E-5</v>
      </c>
      <c r="AM382">
        <v>2.154E-4</v>
      </c>
      <c r="AN382">
        <v>1.66E-4</v>
      </c>
      <c r="AO382">
        <v>1.281236</v>
      </c>
      <c r="AP382">
        <v>0.4996871</v>
      </c>
      <c r="AQ382">
        <v>0</v>
      </c>
      <c r="AR382">
        <v>4.3000000000000003E-6</v>
      </c>
    </row>
    <row r="383" spans="28:44" x14ac:dyDescent="0.35">
      <c r="AB383">
        <f t="shared" si="34"/>
        <v>95</v>
      </c>
      <c r="AC383">
        <v>382</v>
      </c>
      <c r="AD383">
        <v>2.12E-5</v>
      </c>
      <c r="AE383">
        <v>8.5400000000000002E-5</v>
      </c>
      <c r="AF383">
        <v>2.9999999999999999E-7</v>
      </c>
      <c r="AG383">
        <v>2.4300000000000001E-5</v>
      </c>
      <c r="AH383">
        <v>4.2066999999999998E-3</v>
      </c>
      <c r="AI383">
        <v>3.9871999999999998E-3</v>
      </c>
      <c r="AJ383">
        <v>0</v>
      </c>
      <c r="AK383">
        <v>8.6999999999999997E-6</v>
      </c>
      <c r="AL383">
        <v>1.3499999999999999E-5</v>
      </c>
      <c r="AM383">
        <v>2.1249999999999999E-4</v>
      </c>
      <c r="AN383">
        <v>1.638E-4</v>
      </c>
      <c r="AO383">
        <v>1.281236</v>
      </c>
      <c r="AP383">
        <v>0.4996871</v>
      </c>
      <c r="AQ383">
        <v>0</v>
      </c>
      <c r="AR383">
        <v>4.3000000000000003E-6</v>
      </c>
    </row>
    <row r="384" spans="28:44" x14ac:dyDescent="0.35">
      <c r="AB384">
        <f t="shared" si="34"/>
        <v>95</v>
      </c>
      <c r="AC384">
        <v>383</v>
      </c>
      <c r="AD384">
        <v>2.09E-5</v>
      </c>
      <c r="AE384">
        <v>8.4300000000000003E-5</v>
      </c>
      <c r="AF384">
        <v>2.9999999999999999E-7</v>
      </c>
      <c r="AG384">
        <v>2.4000000000000001E-5</v>
      </c>
      <c r="AH384">
        <v>4.1498000000000004E-3</v>
      </c>
      <c r="AI384">
        <v>3.9332999999999998E-3</v>
      </c>
      <c r="AJ384">
        <v>0</v>
      </c>
      <c r="AK384">
        <v>8.6000000000000007E-6</v>
      </c>
      <c r="AL384">
        <v>1.33E-5</v>
      </c>
      <c r="AM384">
        <v>2.097E-4</v>
      </c>
      <c r="AN384">
        <v>1.616E-4</v>
      </c>
      <c r="AO384">
        <v>1.281236</v>
      </c>
      <c r="AP384">
        <v>0.4996871</v>
      </c>
      <c r="AQ384">
        <v>0</v>
      </c>
      <c r="AR384">
        <v>4.1999999999999996E-6</v>
      </c>
    </row>
    <row r="385" spans="28:44" x14ac:dyDescent="0.35">
      <c r="AB385">
        <f t="shared" si="34"/>
        <v>95</v>
      </c>
      <c r="AC385">
        <v>384</v>
      </c>
      <c r="AD385">
        <v>2.0599999999999999E-5</v>
      </c>
      <c r="AE385">
        <v>8.3100000000000001E-5</v>
      </c>
      <c r="AF385">
        <v>2.9999999999999999E-7</v>
      </c>
      <c r="AG385">
        <v>2.37E-5</v>
      </c>
      <c r="AH385">
        <v>4.0937999999999999E-3</v>
      </c>
      <c r="AI385">
        <v>3.8801E-3</v>
      </c>
      <c r="AJ385">
        <v>0</v>
      </c>
      <c r="AK385">
        <v>8.4999999999999999E-6</v>
      </c>
      <c r="AL385">
        <v>1.31E-5</v>
      </c>
      <c r="AM385">
        <v>2.0680000000000001E-4</v>
      </c>
      <c r="AN385">
        <v>1.594E-4</v>
      </c>
      <c r="AO385">
        <v>1.281236</v>
      </c>
      <c r="AP385">
        <v>0.4996871</v>
      </c>
      <c r="AQ385">
        <v>0</v>
      </c>
      <c r="AR385">
        <v>4.0999999999999997E-6</v>
      </c>
    </row>
    <row r="386" spans="28:44" x14ac:dyDescent="0.35">
      <c r="AB386">
        <f t="shared" si="34"/>
        <v>96</v>
      </c>
      <c r="AC386">
        <v>385</v>
      </c>
      <c r="AD386">
        <v>2.0299999999999999E-5</v>
      </c>
      <c r="AE386">
        <v>8.2000000000000001E-5</v>
      </c>
      <c r="AF386">
        <v>2.9999999999999999E-7</v>
      </c>
      <c r="AG386">
        <v>2.3300000000000001E-5</v>
      </c>
      <c r="AH386">
        <v>4.0384000000000001E-3</v>
      </c>
      <c r="AI386">
        <v>3.8276999999999999E-3</v>
      </c>
      <c r="AJ386">
        <v>0</v>
      </c>
      <c r="AK386">
        <v>8.3000000000000002E-6</v>
      </c>
      <c r="AL386">
        <v>1.29E-5</v>
      </c>
      <c r="AM386">
        <v>2.04E-4</v>
      </c>
      <c r="AN386">
        <v>1.572E-4</v>
      </c>
      <c r="AO386">
        <v>1.281236</v>
      </c>
      <c r="AP386">
        <v>0.4996871</v>
      </c>
      <c r="AQ386">
        <v>0</v>
      </c>
      <c r="AR386">
        <v>4.0999999999999997E-6</v>
      </c>
    </row>
    <row r="387" spans="28:44" x14ac:dyDescent="0.35">
      <c r="AB387">
        <f t="shared" si="34"/>
        <v>96</v>
      </c>
      <c r="AC387">
        <v>386</v>
      </c>
      <c r="AD387">
        <v>2.0100000000000001E-5</v>
      </c>
      <c r="AE387">
        <v>8.0900000000000001E-5</v>
      </c>
      <c r="AF387">
        <v>2.9999999999999999E-7</v>
      </c>
      <c r="AG387">
        <v>2.3E-5</v>
      </c>
      <c r="AH387">
        <v>3.9839000000000003E-3</v>
      </c>
      <c r="AI387">
        <v>3.7759999999999998E-3</v>
      </c>
      <c r="AJ387">
        <v>0</v>
      </c>
      <c r="AK387">
        <v>8.1999999999999994E-6</v>
      </c>
      <c r="AL387">
        <v>1.2799999999999999E-5</v>
      </c>
      <c r="AM387">
        <v>2.0129999999999999E-4</v>
      </c>
      <c r="AN387">
        <v>1.551E-4</v>
      </c>
      <c r="AO387">
        <v>1.281236</v>
      </c>
      <c r="AP387">
        <v>0.4996871</v>
      </c>
      <c r="AQ387">
        <v>0</v>
      </c>
      <c r="AR387">
        <v>3.9999999999999998E-6</v>
      </c>
    </row>
    <row r="388" spans="28:44" x14ac:dyDescent="0.35">
      <c r="AB388">
        <f t="shared" si="34"/>
        <v>96</v>
      </c>
      <c r="AC388">
        <v>387</v>
      </c>
      <c r="AD388">
        <v>1.98E-5</v>
      </c>
      <c r="AE388">
        <v>7.9800000000000002E-5</v>
      </c>
      <c r="AF388">
        <v>2.9999999999999999E-7</v>
      </c>
      <c r="AG388">
        <v>2.27E-5</v>
      </c>
      <c r="AH388">
        <v>3.9300000000000003E-3</v>
      </c>
      <c r="AI388">
        <v>3.725E-3</v>
      </c>
      <c r="AJ388">
        <v>0</v>
      </c>
      <c r="AK388">
        <v>8.1000000000000004E-6</v>
      </c>
      <c r="AL388">
        <v>1.26E-5</v>
      </c>
      <c r="AM388">
        <v>1.985E-4</v>
      </c>
      <c r="AN388">
        <v>1.5300000000000001E-4</v>
      </c>
      <c r="AO388">
        <v>1.281236</v>
      </c>
      <c r="AP388">
        <v>0.4996871</v>
      </c>
      <c r="AQ388">
        <v>0</v>
      </c>
      <c r="AR388">
        <v>3.9999999999999998E-6</v>
      </c>
    </row>
    <row r="389" spans="28:44" x14ac:dyDescent="0.35">
      <c r="AB389">
        <f t="shared" si="34"/>
        <v>96</v>
      </c>
      <c r="AC389">
        <v>388</v>
      </c>
      <c r="AD389">
        <v>1.95E-5</v>
      </c>
      <c r="AE389">
        <v>7.8700000000000002E-5</v>
      </c>
      <c r="AF389">
        <v>2.9999999999999999E-7</v>
      </c>
      <c r="AG389">
        <v>2.2399999999999999E-5</v>
      </c>
      <c r="AH389">
        <v>3.8769E-3</v>
      </c>
      <c r="AI389">
        <v>3.6746000000000001E-3</v>
      </c>
      <c r="AJ389">
        <v>0</v>
      </c>
      <c r="AK389">
        <v>7.9999999999999996E-6</v>
      </c>
      <c r="AL389">
        <v>1.24E-5</v>
      </c>
      <c r="AM389">
        <v>1.9589999999999999E-4</v>
      </c>
      <c r="AN389">
        <v>1.5090000000000001E-4</v>
      </c>
      <c r="AO389">
        <v>1.281236</v>
      </c>
      <c r="AP389">
        <v>0.4996871</v>
      </c>
      <c r="AQ389">
        <v>0</v>
      </c>
      <c r="AR389">
        <v>3.8999999999999999E-6</v>
      </c>
    </row>
    <row r="390" spans="28:44" x14ac:dyDescent="0.35">
      <c r="AB390">
        <f t="shared" si="34"/>
        <v>97</v>
      </c>
      <c r="AC390">
        <v>389</v>
      </c>
      <c r="AD390">
        <v>1.9300000000000002E-5</v>
      </c>
      <c r="AE390">
        <v>7.7700000000000005E-5</v>
      </c>
      <c r="AF390">
        <v>2.9999999999999999E-7</v>
      </c>
      <c r="AG390">
        <v>2.2099999999999998E-5</v>
      </c>
      <c r="AH390">
        <v>3.8245000000000002E-3</v>
      </c>
      <c r="AI390">
        <v>3.6250000000000002E-3</v>
      </c>
      <c r="AJ390">
        <v>0</v>
      </c>
      <c r="AK390">
        <v>7.9000000000000006E-6</v>
      </c>
      <c r="AL390">
        <v>1.22E-5</v>
      </c>
      <c r="AM390">
        <v>1.9320000000000001E-4</v>
      </c>
      <c r="AN390">
        <v>1.4889999999999999E-4</v>
      </c>
      <c r="AO390">
        <v>1.2812361000000001</v>
      </c>
      <c r="AP390">
        <v>0.4996871</v>
      </c>
      <c r="AQ390">
        <v>0</v>
      </c>
      <c r="AR390">
        <v>3.8999999999999999E-6</v>
      </c>
    </row>
    <row r="391" spans="28:44" x14ac:dyDescent="0.35">
      <c r="AB391">
        <f t="shared" ref="AB391:AB454" si="35">AB387+1</f>
        <v>97</v>
      </c>
      <c r="AC391">
        <v>390</v>
      </c>
      <c r="AD391">
        <v>1.9000000000000001E-5</v>
      </c>
      <c r="AE391">
        <v>7.6600000000000005E-5</v>
      </c>
      <c r="AF391">
        <v>2.9999999999999999E-7</v>
      </c>
      <c r="AG391">
        <v>2.1800000000000001E-5</v>
      </c>
      <c r="AH391">
        <v>3.7728000000000002E-3</v>
      </c>
      <c r="AI391">
        <v>3.5760000000000002E-3</v>
      </c>
      <c r="AJ391">
        <v>0</v>
      </c>
      <c r="AK391">
        <v>7.7999999999999999E-6</v>
      </c>
      <c r="AL391">
        <v>1.2099999999999999E-5</v>
      </c>
      <c r="AM391">
        <v>1.906E-4</v>
      </c>
      <c r="AN391">
        <v>1.4689999999999999E-4</v>
      </c>
      <c r="AO391">
        <v>1.2812361000000001</v>
      </c>
      <c r="AP391">
        <v>0.4996871</v>
      </c>
      <c r="AQ391">
        <v>0</v>
      </c>
      <c r="AR391">
        <v>3.8E-6</v>
      </c>
    </row>
    <row r="392" spans="28:44" x14ac:dyDescent="0.35">
      <c r="AB392">
        <f t="shared" si="35"/>
        <v>97</v>
      </c>
      <c r="AC392">
        <v>391</v>
      </c>
      <c r="AD392">
        <v>1.8700000000000001E-5</v>
      </c>
      <c r="AE392">
        <v>7.5599999999999994E-5</v>
      </c>
      <c r="AF392">
        <v>2.9999999999999999E-7</v>
      </c>
      <c r="AG392">
        <v>2.1500000000000001E-5</v>
      </c>
      <c r="AH392">
        <v>3.7219000000000002E-3</v>
      </c>
      <c r="AI392">
        <v>3.5276000000000001E-3</v>
      </c>
      <c r="AJ392">
        <v>0</v>
      </c>
      <c r="AK392">
        <v>7.7000000000000008E-6</v>
      </c>
      <c r="AL392">
        <v>1.19E-5</v>
      </c>
      <c r="AM392">
        <v>1.8799999999999999E-4</v>
      </c>
      <c r="AN392">
        <v>1.449E-4</v>
      </c>
      <c r="AO392">
        <v>1.2812361000000001</v>
      </c>
      <c r="AP392">
        <v>0.4996871</v>
      </c>
      <c r="AQ392">
        <v>0</v>
      </c>
      <c r="AR392">
        <v>3.8E-6</v>
      </c>
    </row>
    <row r="393" spans="28:44" x14ac:dyDescent="0.35">
      <c r="AB393">
        <f t="shared" si="35"/>
        <v>97</v>
      </c>
      <c r="AC393">
        <v>392</v>
      </c>
      <c r="AD393">
        <v>1.8499999999999999E-5</v>
      </c>
      <c r="AE393">
        <v>7.4599999999999997E-5</v>
      </c>
      <c r="AF393">
        <v>1.9999999999999999E-7</v>
      </c>
      <c r="AG393">
        <v>2.12E-5</v>
      </c>
      <c r="AH393">
        <v>3.6716000000000001E-3</v>
      </c>
      <c r="AI393">
        <v>3.48E-3</v>
      </c>
      <c r="AJ393">
        <v>0</v>
      </c>
      <c r="AK393">
        <v>7.6000000000000001E-6</v>
      </c>
      <c r="AL393">
        <v>1.1800000000000001E-5</v>
      </c>
      <c r="AM393">
        <v>1.8550000000000001E-4</v>
      </c>
      <c r="AN393">
        <v>1.429E-4</v>
      </c>
      <c r="AO393">
        <v>1.2812361000000001</v>
      </c>
      <c r="AP393">
        <v>0.4996871</v>
      </c>
      <c r="AQ393">
        <v>0</v>
      </c>
      <c r="AR393">
        <v>3.7000000000000002E-6</v>
      </c>
    </row>
    <row r="394" spans="28:44" x14ac:dyDescent="0.35">
      <c r="AB394">
        <f t="shared" si="35"/>
        <v>98</v>
      </c>
      <c r="AC394">
        <v>393</v>
      </c>
      <c r="AD394">
        <v>1.8199999999999999E-5</v>
      </c>
      <c r="AE394">
        <v>7.36E-5</v>
      </c>
      <c r="AF394">
        <v>1.9999999999999999E-7</v>
      </c>
      <c r="AG394">
        <v>2.09E-5</v>
      </c>
      <c r="AH394">
        <v>3.6218999999999999E-3</v>
      </c>
      <c r="AI394">
        <v>3.4329E-3</v>
      </c>
      <c r="AJ394">
        <v>0</v>
      </c>
      <c r="AK394">
        <v>7.5000000000000002E-6</v>
      </c>
      <c r="AL394">
        <v>1.1600000000000001E-5</v>
      </c>
      <c r="AM394">
        <v>1.83E-4</v>
      </c>
      <c r="AN394">
        <v>1.4100000000000001E-4</v>
      </c>
      <c r="AO394">
        <v>1.2812361000000001</v>
      </c>
      <c r="AP394">
        <v>0.4996871</v>
      </c>
      <c r="AQ394">
        <v>0</v>
      </c>
      <c r="AR394">
        <v>3.7000000000000002E-6</v>
      </c>
    </row>
    <row r="395" spans="28:44" x14ac:dyDescent="0.35">
      <c r="AB395">
        <f t="shared" si="35"/>
        <v>98</v>
      </c>
      <c r="AC395">
        <v>394</v>
      </c>
      <c r="AD395">
        <v>1.8E-5</v>
      </c>
      <c r="AE395">
        <v>7.2600000000000003E-5</v>
      </c>
      <c r="AF395">
        <v>1.9999999999999999E-7</v>
      </c>
      <c r="AG395">
        <v>2.0699999999999998E-5</v>
      </c>
      <c r="AH395">
        <v>3.5729999999999998E-3</v>
      </c>
      <c r="AI395">
        <v>3.3866E-3</v>
      </c>
      <c r="AJ395">
        <v>0</v>
      </c>
      <c r="AK395">
        <v>7.4000000000000003E-6</v>
      </c>
      <c r="AL395">
        <v>1.1399999999999999E-5</v>
      </c>
      <c r="AM395">
        <v>1.805E-4</v>
      </c>
      <c r="AN395">
        <v>1.3909999999999999E-4</v>
      </c>
      <c r="AO395">
        <v>1.2812361000000001</v>
      </c>
      <c r="AP395">
        <v>0.4996871</v>
      </c>
      <c r="AQ395">
        <v>0</v>
      </c>
      <c r="AR395">
        <v>3.5999999999999998E-6</v>
      </c>
    </row>
    <row r="396" spans="28:44" x14ac:dyDescent="0.35">
      <c r="AB396">
        <f t="shared" si="35"/>
        <v>98</v>
      </c>
      <c r="AC396">
        <v>395</v>
      </c>
      <c r="AD396">
        <v>1.7799999999999999E-5</v>
      </c>
      <c r="AE396">
        <v>7.1600000000000006E-5</v>
      </c>
      <c r="AF396">
        <v>1.9999999999999999E-7</v>
      </c>
      <c r="AG396">
        <v>2.0400000000000001E-5</v>
      </c>
      <c r="AH396">
        <v>3.5247E-3</v>
      </c>
      <c r="AI396">
        <v>3.3408000000000001E-3</v>
      </c>
      <c r="AJ396">
        <v>0</v>
      </c>
      <c r="AK396">
        <v>7.3000000000000004E-6</v>
      </c>
      <c r="AL396">
        <v>1.13E-5</v>
      </c>
      <c r="AM396">
        <v>1.7809999999999999E-4</v>
      </c>
      <c r="AN396">
        <v>1.372E-4</v>
      </c>
      <c r="AO396">
        <v>1.2812361000000001</v>
      </c>
      <c r="AP396">
        <v>0.4996871</v>
      </c>
      <c r="AQ396">
        <v>0</v>
      </c>
      <c r="AR396">
        <v>3.5999999999999998E-6</v>
      </c>
    </row>
    <row r="397" spans="28:44" x14ac:dyDescent="0.35">
      <c r="AB397">
        <f t="shared" si="35"/>
        <v>98</v>
      </c>
      <c r="AC397">
        <v>396</v>
      </c>
      <c r="AD397">
        <v>1.7499999999999998E-5</v>
      </c>
      <c r="AE397">
        <v>7.0599999999999995E-5</v>
      </c>
      <c r="AF397">
        <v>1.9999999999999999E-7</v>
      </c>
      <c r="AG397">
        <v>2.0100000000000001E-5</v>
      </c>
      <c r="AH397">
        <v>3.4770999999999999E-3</v>
      </c>
      <c r="AI397">
        <v>3.2956000000000001E-3</v>
      </c>
      <c r="AJ397">
        <v>0</v>
      </c>
      <c r="AK397">
        <v>7.1999999999999997E-6</v>
      </c>
      <c r="AL397">
        <v>1.11E-5</v>
      </c>
      <c r="AM397">
        <v>1.7569999999999999E-4</v>
      </c>
      <c r="AN397">
        <v>1.3540000000000001E-4</v>
      </c>
      <c r="AO397">
        <v>1.2812361000000001</v>
      </c>
      <c r="AP397">
        <v>0.4996872</v>
      </c>
      <c r="AQ397">
        <v>0</v>
      </c>
      <c r="AR397">
        <v>3.4999999999999999E-6</v>
      </c>
    </row>
    <row r="398" spans="28:44" x14ac:dyDescent="0.35">
      <c r="AB398">
        <f t="shared" si="35"/>
        <v>99</v>
      </c>
      <c r="AC398">
        <v>397</v>
      </c>
      <c r="AD398">
        <v>1.73E-5</v>
      </c>
      <c r="AE398">
        <v>6.97E-5</v>
      </c>
      <c r="AF398">
        <v>1.9999999999999999E-7</v>
      </c>
      <c r="AG398">
        <v>1.98E-5</v>
      </c>
      <c r="AH398">
        <v>3.4301000000000002E-3</v>
      </c>
      <c r="AI398">
        <v>3.2510999999999998E-3</v>
      </c>
      <c r="AJ398">
        <v>0</v>
      </c>
      <c r="AK398">
        <v>7.0999999999999998E-6</v>
      </c>
      <c r="AL398">
        <v>1.1E-5</v>
      </c>
      <c r="AM398">
        <v>1.7330000000000001E-4</v>
      </c>
      <c r="AN398">
        <v>1.3349999999999999E-4</v>
      </c>
      <c r="AO398">
        <v>1.2812361000000001</v>
      </c>
      <c r="AP398">
        <v>0.4996872</v>
      </c>
      <c r="AQ398">
        <v>0</v>
      </c>
      <c r="AR398">
        <v>3.4999999999999999E-6</v>
      </c>
    </row>
    <row r="399" spans="28:44" x14ac:dyDescent="0.35">
      <c r="AB399">
        <f t="shared" si="35"/>
        <v>99</v>
      </c>
      <c r="AC399">
        <v>398</v>
      </c>
      <c r="AD399">
        <v>1.7E-5</v>
      </c>
      <c r="AE399">
        <v>6.8700000000000003E-5</v>
      </c>
      <c r="AF399">
        <v>1.9999999999999999E-7</v>
      </c>
      <c r="AG399">
        <v>1.9599999999999999E-5</v>
      </c>
      <c r="AH399">
        <v>3.3836999999999999E-3</v>
      </c>
      <c r="AI399">
        <v>3.2071999999999999E-3</v>
      </c>
      <c r="AJ399">
        <v>0</v>
      </c>
      <c r="AK399">
        <v>6.9999999999999999E-6</v>
      </c>
      <c r="AL399">
        <v>1.08E-5</v>
      </c>
      <c r="AM399">
        <v>1.7090000000000001E-4</v>
      </c>
      <c r="AN399">
        <v>1.317E-4</v>
      </c>
      <c r="AO399">
        <v>1.2812361000000001</v>
      </c>
      <c r="AP399">
        <v>0.4996872</v>
      </c>
      <c r="AQ399">
        <v>0</v>
      </c>
      <c r="AR399">
        <v>3.4000000000000001E-6</v>
      </c>
    </row>
    <row r="400" spans="28:44" x14ac:dyDescent="0.35">
      <c r="AB400">
        <f t="shared" si="35"/>
        <v>99</v>
      </c>
      <c r="AC400">
        <v>399</v>
      </c>
      <c r="AD400">
        <v>1.6799999999999998E-5</v>
      </c>
      <c r="AE400">
        <v>6.7799999999999995E-5</v>
      </c>
      <c r="AF400">
        <v>1.9999999999999999E-7</v>
      </c>
      <c r="AG400">
        <v>1.9300000000000002E-5</v>
      </c>
      <c r="AH400">
        <v>3.3379999999999998E-3</v>
      </c>
      <c r="AI400">
        <v>3.1638E-3</v>
      </c>
      <c r="AJ400">
        <v>0</v>
      </c>
      <c r="AK400">
        <v>6.9E-6</v>
      </c>
      <c r="AL400">
        <v>1.0699999999999999E-5</v>
      </c>
      <c r="AM400">
        <v>1.6860000000000001E-4</v>
      </c>
      <c r="AN400">
        <v>1.2999999999999999E-4</v>
      </c>
      <c r="AO400">
        <v>1.2812361000000001</v>
      </c>
      <c r="AP400">
        <v>0.4996872</v>
      </c>
      <c r="AQ400">
        <v>0</v>
      </c>
      <c r="AR400">
        <v>3.4000000000000001E-6</v>
      </c>
    </row>
    <row r="401" spans="28:44" x14ac:dyDescent="0.35">
      <c r="AB401">
        <f t="shared" si="35"/>
        <v>99</v>
      </c>
      <c r="AC401">
        <v>400</v>
      </c>
      <c r="AD401">
        <v>1.66E-5</v>
      </c>
      <c r="AE401">
        <v>6.69E-5</v>
      </c>
      <c r="AF401">
        <v>1.9999999999999999E-7</v>
      </c>
      <c r="AG401">
        <v>1.9000000000000001E-5</v>
      </c>
      <c r="AH401">
        <v>3.2929000000000001E-3</v>
      </c>
      <c r="AI401">
        <v>3.1210999999999999E-3</v>
      </c>
      <c r="AJ401">
        <v>0</v>
      </c>
      <c r="AK401">
        <v>6.8000000000000001E-6</v>
      </c>
      <c r="AL401">
        <v>1.0499999999999999E-5</v>
      </c>
      <c r="AM401">
        <v>1.6640000000000001E-4</v>
      </c>
      <c r="AN401">
        <v>1.282E-4</v>
      </c>
      <c r="AO401">
        <v>1.2812361000000001</v>
      </c>
      <c r="AP401">
        <v>0.4996872</v>
      </c>
      <c r="AQ401">
        <v>0</v>
      </c>
      <c r="AR401">
        <v>3.3000000000000002E-6</v>
      </c>
    </row>
    <row r="402" spans="28:44" x14ac:dyDescent="0.35">
      <c r="AB402">
        <f t="shared" si="35"/>
        <v>100</v>
      </c>
      <c r="AC402">
        <v>401</v>
      </c>
      <c r="AD402">
        <v>1.6399999999999999E-5</v>
      </c>
      <c r="AE402">
        <v>6.6000000000000005E-5</v>
      </c>
      <c r="AF402">
        <v>1.9999999999999999E-7</v>
      </c>
      <c r="AG402">
        <v>1.88E-5</v>
      </c>
      <c r="AH402">
        <v>3.2483999999999998E-3</v>
      </c>
      <c r="AI402">
        <v>3.0788999999999999E-3</v>
      </c>
      <c r="AJ402">
        <v>0</v>
      </c>
      <c r="AK402">
        <v>6.7000000000000002E-6</v>
      </c>
      <c r="AL402">
        <v>1.04E-5</v>
      </c>
      <c r="AM402">
        <v>1.641E-4</v>
      </c>
      <c r="AN402">
        <v>1.2650000000000001E-4</v>
      </c>
      <c r="AO402">
        <v>1.2812361000000001</v>
      </c>
      <c r="AP402">
        <v>0.4996872</v>
      </c>
      <c r="AQ402">
        <v>0</v>
      </c>
      <c r="AR402">
        <v>3.3000000000000002E-6</v>
      </c>
    </row>
    <row r="403" spans="28:44" x14ac:dyDescent="0.35">
      <c r="AB403">
        <f t="shared" si="35"/>
        <v>100</v>
      </c>
      <c r="AC403">
        <v>402</v>
      </c>
      <c r="AD403">
        <v>1.6099999999999998E-5</v>
      </c>
      <c r="AE403">
        <v>6.5099999999999997E-5</v>
      </c>
      <c r="AF403">
        <v>1.9999999999999999E-7</v>
      </c>
      <c r="AG403">
        <v>1.8499999999999999E-5</v>
      </c>
      <c r="AH403">
        <v>3.2044999999999999E-3</v>
      </c>
      <c r="AI403">
        <v>3.0373000000000002E-3</v>
      </c>
      <c r="AJ403">
        <v>0</v>
      </c>
      <c r="AK403">
        <v>6.6000000000000003E-6</v>
      </c>
      <c r="AL403">
        <v>1.03E-5</v>
      </c>
      <c r="AM403">
        <v>1.6190000000000001E-4</v>
      </c>
      <c r="AN403">
        <v>1.248E-4</v>
      </c>
      <c r="AO403">
        <v>1.2812361000000001</v>
      </c>
      <c r="AP403">
        <v>0.4996872</v>
      </c>
      <c r="AQ403">
        <v>0</v>
      </c>
      <c r="AR403">
        <v>3.1999999999999999E-6</v>
      </c>
    </row>
    <row r="404" spans="28:44" x14ac:dyDescent="0.35">
      <c r="AB404">
        <f t="shared" si="35"/>
        <v>100</v>
      </c>
      <c r="AC404">
        <v>403</v>
      </c>
      <c r="AD404">
        <v>1.59E-5</v>
      </c>
      <c r="AE404">
        <v>6.4200000000000002E-5</v>
      </c>
      <c r="AF404">
        <v>1.9999999999999999E-7</v>
      </c>
      <c r="AG404">
        <v>1.8300000000000001E-5</v>
      </c>
      <c r="AH404">
        <v>3.1611999999999999E-3</v>
      </c>
      <c r="AI404">
        <v>2.9962000000000001E-3</v>
      </c>
      <c r="AJ404">
        <v>0</v>
      </c>
      <c r="AK404">
        <v>6.4999999999999996E-6</v>
      </c>
      <c r="AL404">
        <v>1.01E-5</v>
      </c>
      <c r="AM404">
        <v>1.5970000000000001E-4</v>
      </c>
      <c r="AN404">
        <v>1.2310000000000001E-4</v>
      </c>
      <c r="AO404">
        <v>1.2812361000000001</v>
      </c>
      <c r="AP404">
        <v>0.4996872</v>
      </c>
      <c r="AQ404">
        <v>0</v>
      </c>
      <c r="AR404">
        <v>3.1999999999999999E-6</v>
      </c>
    </row>
    <row r="405" spans="28:44" x14ac:dyDescent="0.35">
      <c r="AB405">
        <f t="shared" si="35"/>
        <v>100</v>
      </c>
      <c r="AC405">
        <v>404</v>
      </c>
      <c r="AD405">
        <v>1.5699999999999999E-5</v>
      </c>
      <c r="AE405">
        <v>6.3299999999999994E-5</v>
      </c>
      <c r="AF405">
        <v>1.9999999999999999E-7</v>
      </c>
      <c r="AG405">
        <v>1.8E-5</v>
      </c>
      <c r="AH405">
        <v>3.1185000000000002E-3</v>
      </c>
      <c r="AI405">
        <v>2.9558000000000002E-3</v>
      </c>
      <c r="AJ405">
        <v>0</v>
      </c>
      <c r="AK405">
        <v>6.3999999999999997E-6</v>
      </c>
      <c r="AL405">
        <v>1.0000000000000001E-5</v>
      </c>
      <c r="AM405">
        <v>1.5750000000000001E-4</v>
      </c>
      <c r="AN405">
        <v>1.214E-4</v>
      </c>
      <c r="AO405">
        <v>1.2812361000000001</v>
      </c>
      <c r="AP405">
        <v>0.4996872</v>
      </c>
      <c r="AQ405">
        <v>0</v>
      </c>
      <c r="AR405">
        <v>3.1999999999999999E-6</v>
      </c>
    </row>
    <row r="406" spans="28:44" x14ac:dyDescent="0.35">
      <c r="AB406">
        <f t="shared" si="35"/>
        <v>101</v>
      </c>
      <c r="AC406">
        <v>405</v>
      </c>
      <c r="AD406">
        <v>1.5500000000000001E-5</v>
      </c>
      <c r="AE406">
        <v>6.2500000000000001E-5</v>
      </c>
      <c r="AF406">
        <v>1.9999999999999999E-7</v>
      </c>
      <c r="AG406">
        <v>1.7799999999999999E-5</v>
      </c>
      <c r="AH406">
        <v>3.0763000000000001E-3</v>
      </c>
      <c r="AI406">
        <v>2.9158000000000001E-3</v>
      </c>
      <c r="AJ406">
        <v>0</v>
      </c>
      <c r="AK406">
        <v>6.3999999999999997E-6</v>
      </c>
      <c r="AL406">
        <v>9.7999999999999993E-6</v>
      </c>
      <c r="AM406">
        <v>1.5540000000000001E-4</v>
      </c>
      <c r="AN406">
        <v>1.198E-4</v>
      </c>
      <c r="AO406">
        <v>1.2812361000000001</v>
      </c>
      <c r="AP406">
        <v>0.4996872</v>
      </c>
      <c r="AQ406">
        <v>0</v>
      </c>
      <c r="AR406">
        <v>3.1E-6</v>
      </c>
    </row>
    <row r="407" spans="28:44" x14ac:dyDescent="0.35">
      <c r="AB407">
        <f t="shared" si="35"/>
        <v>101</v>
      </c>
      <c r="AC407">
        <v>406</v>
      </c>
      <c r="AD407">
        <v>1.5299999999999999E-5</v>
      </c>
      <c r="AE407">
        <v>6.1600000000000007E-5</v>
      </c>
      <c r="AF407">
        <v>1.9999999999999999E-7</v>
      </c>
      <c r="AG407">
        <v>1.7499999999999998E-5</v>
      </c>
      <c r="AH407">
        <v>3.0347999999999998E-3</v>
      </c>
      <c r="AI407">
        <v>2.8763999999999999E-3</v>
      </c>
      <c r="AJ407">
        <v>0</v>
      </c>
      <c r="AK407">
        <v>6.2999999999999998E-6</v>
      </c>
      <c r="AL407">
        <v>9.7000000000000003E-6</v>
      </c>
      <c r="AM407">
        <v>1.5330000000000001E-4</v>
      </c>
      <c r="AN407">
        <v>1.182E-4</v>
      </c>
      <c r="AO407">
        <v>1.2812361000000001</v>
      </c>
      <c r="AP407">
        <v>0.4996872</v>
      </c>
      <c r="AQ407">
        <v>0</v>
      </c>
      <c r="AR407">
        <v>3.1E-6</v>
      </c>
    </row>
    <row r="408" spans="28:44" x14ac:dyDescent="0.35">
      <c r="AB408">
        <f t="shared" si="35"/>
        <v>101</v>
      </c>
      <c r="AC408">
        <v>407</v>
      </c>
      <c r="AD408">
        <v>1.5099999999999999E-5</v>
      </c>
      <c r="AE408">
        <v>6.0800000000000001E-5</v>
      </c>
      <c r="AF408">
        <v>1.9999999999999999E-7</v>
      </c>
      <c r="AG408">
        <v>1.73E-5</v>
      </c>
      <c r="AH408">
        <v>2.9937000000000002E-3</v>
      </c>
      <c r="AI408">
        <v>2.8375000000000002E-3</v>
      </c>
      <c r="AJ408">
        <v>0</v>
      </c>
      <c r="AK408">
        <v>6.1999999999999999E-6</v>
      </c>
      <c r="AL408">
        <v>9.5999999999999996E-6</v>
      </c>
      <c r="AM408">
        <v>1.5119999999999999E-4</v>
      </c>
      <c r="AN408">
        <v>1.166E-4</v>
      </c>
      <c r="AO408">
        <v>1.2812361000000001</v>
      </c>
      <c r="AP408">
        <v>0.4996872</v>
      </c>
      <c r="AQ408">
        <v>0</v>
      </c>
      <c r="AR408">
        <v>3.0000000000000001E-6</v>
      </c>
    </row>
    <row r="409" spans="28:44" x14ac:dyDescent="0.35">
      <c r="AB409">
        <f t="shared" si="35"/>
        <v>101</v>
      </c>
      <c r="AC409">
        <v>408</v>
      </c>
      <c r="AD409">
        <v>1.49E-5</v>
      </c>
      <c r="AE409">
        <v>6.0000000000000002E-5</v>
      </c>
      <c r="AF409">
        <v>1.9999999999999999E-7</v>
      </c>
      <c r="AG409">
        <v>1.7099999999999999E-5</v>
      </c>
      <c r="AH409">
        <v>2.9532999999999998E-3</v>
      </c>
      <c r="AI409">
        <v>2.7992E-3</v>
      </c>
      <c r="AJ409">
        <v>0</v>
      </c>
      <c r="AK409">
        <v>6.1E-6</v>
      </c>
      <c r="AL409">
        <v>9.5000000000000005E-6</v>
      </c>
      <c r="AM409">
        <v>1.4919999999999999E-4</v>
      </c>
      <c r="AN409">
        <v>1.15E-4</v>
      </c>
      <c r="AO409">
        <v>1.2812361000000001</v>
      </c>
      <c r="AP409">
        <v>0.4996872</v>
      </c>
      <c r="AQ409">
        <v>0</v>
      </c>
      <c r="AR409">
        <v>3.0000000000000001E-6</v>
      </c>
    </row>
    <row r="410" spans="28:44" x14ac:dyDescent="0.35">
      <c r="AB410">
        <f t="shared" si="35"/>
        <v>102</v>
      </c>
      <c r="AC410">
        <v>409</v>
      </c>
      <c r="AD410">
        <v>1.47E-5</v>
      </c>
      <c r="AE410">
        <v>5.9200000000000002E-5</v>
      </c>
      <c r="AF410">
        <v>1.9999999999999999E-7</v>
      </c>
      <c r="AG410">
        <v>1.6799999999999998E-5</v>
      </c>
      <c r="AH410">
        <v>2.9134E-3</v>
      </c>
      <c r="AI410">
        <v>2.7613999999999998E-3</v>
      </c>
      <c r="AJ410">
        <v>0</v>
      </c>
      <c r="AK410">
        <v>6.0000000000000002E-6</v>
      </c>
      <c r="AL410">
        <v>9.3000000000000007E-6</v>
      </c>
      <c r="AM410">
        <v>1.472E-4</v>
      </c>
      <c r="AN410">
        <v>1.1340000000000001E-4</v>
      </c>
      <c r="AO410">
        <v>1.2812361000000001</v>
      </c>
      <c r="AP410">
        <v>0.4996872</v>
      </c>
      <c r="AQ410">
        <v>0</v>
      </c>
      <c r="AR410">
        <v>2.9000000000000002E-6</v>
      </c>
    </row>
    <row r="411" spans="28:44" x14ac:dyDescent="0.35">
      <c r="AB411">
        <f t="shared" si="35"/>
        <v>102</v>
      </c>
      <c r="AC411">
        <v>410</v>
      </c>
      <c r="AD411">
        <v>1.45E-5</v>
      </c>
      <c r="AE411">
        <v>5.8400000000000003E-5</v>
      </c>
      <c r="AF411">
        <v>1.9999999999999999E-7</v>
      </c>
      <c r="AG411">
        <v>1.66E-5</v>
      </c>
      <c r="AH411">
        <v>2.8739999999999998E-3</v>
      </c>
      <c r="AI411">
        <v>2.7239999999999999E-3</v>
      </c>
      <c r="AJ411">
        <v>0</v>
      </c>
      <c r="AK411">
        <v>5.9000000000000003E-6</v>
      </c>
      <c r="AL411">
        <v>9.2E-6</v>
      </c>
      <c r="AM411">
        <v>1.4520000000000001E-4</v>
      </c>
      <c r="AN411">
        <v>1.119E-4</v>
      </c>
      <c r="AO411">
        <v>1.2812361000000001</v>
      </c>
      <c r="AP411">
        <v>0.4996872</v>
      </c>
      <c r="AQ411">
        <v>0</v>
      </c>
      <c r="AR411">
        <v>2.9000000000000002E-6</v>
      </c>
    </row>
    <row r="412" spans="28:44" x14ac:dyDescent="0.35">
      <c r="AB412">
        <f t="shared" si="35"/>
        <v>102</v>
      </c>
      <c r="AC412">
        <v>411</v>
      </c>
      <c r="AD412">
        <v>1.43E-5</v>
      </c>
      <c r="AE412">
        <v>5.7599999999999997E-5</v>
      </c>
      <c r="AF412">
        <v>1.9999999999999999E-7</v>
      </c>
      <c r="AG412">
        <v>1.6399999999999999E-5</v>
      </c>
      <c r="AH412">
        <v>2.8352E-3</v>
      </c>
      <c r="AI412">
        <v>2.6871999999999998E-3</v>
      </c>
      <c r="AJ412">
        <v>0</v>
      </c>
      <c r="AK412">
        <v>5.9000000000000003E-6</v>
      </c>
      <c r="AL412">
        <v>9.0999999999999993E-6</v>
      </c>
      <c r="AM412">
        <v>1.4320000000000001E-4</v>
      </c>
      <c r="AN412">
        <v>1.104E-4</v>
      </c>
      <c r="AO412">
        <v>1.2812361000000001</v>
      </c>
      <c r="AP412">
        <v>0.4996872</v>
      </c>
      <c r="AQ412">
        <v>0</v>
      </c>
      <c r="AR412">
        <v>2.9000000000000002E-6</v>
      </c>
    </row>
    <row r="413" spans="28:44" x14ac:dyDescent="0.35">
      <c r="AB413">
        <f t="shared" si="35"/>
        <v>102</v>
      </c>
      <c r="AC413">
        <v>412</v>
      </c>
      <c r="AD413">
        <v>1.4100000000000001E-5</v>
      </c>
      <c r="AE413">
        <v>5.6799999999999998E-5</v>
      </c>
      <c r="AF413">
        <v>1.9999999999999999E-7</v>
      </c>
      <c r="AG413">
        <v>1.6200000000000001E-5</v>
      </c>
      <c r="AH413">
        <v>2.7967999999999999E-3</v>
      </c>
      <c r="AI413">
        <v>2.6508999999999999E-3</v>
      </c>
      <c r="AJ413">
        <v>0</v>
      </c>
      <c r="AK413">
        <v>5.8000000000000004E-6</v>
      </c>
      <c r="AL413">
        <v>9.0000000000000002E-6</v>
      </c>
      <c r="AM413">
        <v>1.4129999999999999E-4</v>
      </c>
      <c r="AN413">
        <v>1.089E-4</v>
      </c>
      <c r="AO413">
        <v>1.2812361000000001</v>
      </c>
      <c r="AP413">
        <v>0.4996872</v>
      </c>
      <c r="AQ413">
        <v>0</v>
      </c>
      <c r="AR413">
        <v>2.7999999999999999E-6</v>
      </c>
    </row>
    <row r="414" spans="28:44" x14ac:dyDescent="0.35">
      <c r="AB414">
        <f t="shared" si="35"/>
        <v>103</v>
      </c>
      <c r="AC414">
        <v>413</v>
      </c>
      <c r="AD414">
        <v>1.3900000000000001E-5</v>
      </c>
      <c r="AE414">
        <v>5.5999999999999999E-5</v>
      </c>
      <c r="AF414">
        <v>1.9999999999999999E-7</v>
      </c>
      <c r="AG414">
        <v>1.59E-5</v>
      </c>
      <c r="AH414">
        <v>2.7591E-3</v>
      </c>
      <c r="AI414">
        <v>2.6151E-3</v>
      </c>
      <c r="AJ414">
        <v>0</v>
      </c>
      <c r="AK414">
        <v>5.6999999999999996E-6</v>
      </c>
      <c r="AL414">
        <v>8.8000000000000004E-6</v>
      </c>
      <c r="AM414">
        <v>1.394E-4</v>
      </c>
      <c r="AN414">
        <v>1.0739999999999999E-4</v>
      </c>
      <c r="AO414">
        <v>1.2812361000000001</v>
      </c>
      <c r="AP414">
        <v>0.4996872</v>
      </c>
      <c r="AQ414">
        <v>0</v>
      </c>
      <c r="AR414">
        <v>2.7999999999999999E-6</v>
      </c>
    </row>
    <row r="415" spans="28:44" x14ac:dyDescent="0.35">
      <c r="AB415">
        <f t="shared" si="35"/>
        <v>103</v>
      </c>
      <c r="AC415">
        <v>414</v>
      </c>
      <c r="AD415">
        <v>1.3699999999999999E-5</v>
      </c>
      <c r="AE415">
        <v>5.5300000000000002E-5</v>
      </c>
      <c r="AF415">
        <v>1.9999999999999999E-7</v>
      </c>
      <c r="AG415">
        <v>1.5699999999999999E-5</v>
      </c>
      <c r="AH415">
        <v>2.7217999999999999E-3</v>
      </c>
      <c r="AI415">
        <v>2.5796999999999999E-3</v>
      </c>
      <c r="AJ415">
        <v>0</v>
      </c>
      <c r="AK415">
        <v>5.5999999999999997E-6</v>
      </c>
      <c r="AL415">
        <v>8.6999999999999997E-6</v>
      </c>
      <c r="AM415">
        <v>1.3750000000000001E-4</v>
      </c>
      <c r="AN415">
        <v>1.06E-4</v>
      </c>
      <c r="AO415">
        <v>1.2812361000000001</v>
      </c>
      <c r="AP415">
        <v>0.4996872</v>
      </c>
      <c r="AQ415">
        <v>0</v>
      </c>
      <c r="AR415">
        <v>2.7999999999999999E-6</v>
      </c>
    </row>
    <row r="416" spans="28:44" x14ac:dyDescent="0.35">
      <c r="AB416">
        <f t="shared" si="35"/>
        <v>103</v>
      </c>
      <c r="AC416">
        <v>415</v>
      </c>
      <c r="AD416">
        <v>1.3499999999999999E-5</v>
      </c>
      <c r="AE416">
        <v>5.4500000000000003E-5</v>
      </c>
      <c r="AF416">
        <v>1.9999999999999999E-7</v>
      </c>
      <c r="AG416">
        <v>1.5500000000000001E-5</v>
      </c>
      <c r="AH416">
        <v>2.6849999999999999E-3</v>
      </c>
      <c r="AI416">
        <v>2.5449000000000001E-3</v>
      </c>
      <c r="AJ416">
        <v>0</v>
      </c>
      <c r="AK416">
        <v>5.4999999999999999E-6</v>
      </c>
      <c r="AL416">
        <v>8.6000000000000007E-6</v>
      </c>
      <c r="AM416">
        <v>1.3559999999999999E-4</v>
      </c>
      <c r="AN416">
        <v>1.0450000000000001E-4</v>
      </c>
      <c r="AO416">
        <v>1.2812361000000001</v>
      </c>
      <c r="AP416">
        <v>0.4996872</v>
      </c>
      <c r="AQ416">
        <v>0</v>
      </c>
      <c r="AR416">
        <v>2.7E-6</v>
      </c>
    </row>
    <row r="417" spans="28:44" x14ac:dyDescent="0.35">
      <c r="AB417">
        <f t="shared" si="35"/>
        <v>103</v>
      </c>
      <c r="AC417">
        <v>416</v>
      </c>
      <c r="AD417">
        <v>1.33E-5</v>
      </c>
      <c r="AE417">
        <v>5.38E-5</v>
      </c>
      <c r="AF417">
        <v>1.9999999999999999E-7</v>
      </c>
      <c r="AG417">
        <v>1.5299999999999999E-5</v>
      </c>
      <c r="AH417">
        <v>2.6486999999999999E-3</v>
      </c>
      <c r="AI417">
        <v>2.5105000000000001E-3</v>
      </c>
      <c r="AJ417">
        <v>0</v>
      </c>
      <c r="AK417">
        <v>5.4999999999999999E-6</v>
      </c>
      <c r="AL417">
        <v>8.4999999999999999E-6</v>
      </c>
      <c r="AM417">
        <v>1.338E-4</v>
      </c>
      <c r="AN417">
        <v>1.031E-4</v>
      </c>
      <c r="AO417">
        <v>1.2812361000000001</v>
      </c>
      <c r="AP417">
        <v>0.4996872</v>
      </c>
      <c r="AQ417">
        <v>0</v>
      </c>
      <c r="AR417">
        <v>2.7E-6</v>
      </c>
    </row>
    <row r="418" spans="28:44" x14ac:dyDescent="0.35">
      <c r="AB418">
        <f t="shared" si="35"/>
        <v>104</v>
      </c>
      <c r="AC418">
        <v>417</v>
      </c>
      <c r="AD418">
        <v>1.3200000000000001E-5</v>
      </c>
      <c r="AE418">
        <v>5.3100000000000003E-5</v>
      </c>
      <c r="AF418">
        <v>1.9999999999999999E-7</v>
      </c>
      <c r="AG418">
        <v>1.5099999999999999E-5</v>
      </c>
      <c r="AH418">
        <v>2.6129E-3</v>
      </c>
      <c r="AI418">
        <v>2.4765999999999998E-3</v>
      </c>
      <c r="AJ418">
        <v>0</v>
      </c>
      <c r="AK418">
        <v>5.4E-6</v>
      </c>
      <c r="AL418">
        <v>8.3999999999999992E-6</v>
      </c>
      <c r="AM418">
        <v>1.3200000000000001E-4</v>
      </c>
      <c r="AN418">
        <v>1.0170000000000001E-4</v>
      </c>
      <c r="AO418">
        <v>1.2812361000000001</v>
      </c>
      <c r="AP418">
        <v>0.4996872</v>
      </c>
      <c r="AQ418">
        <v>0</v>
      </c>
      <c r="AR418">
        <v>2.6000000000000001E-6</v>
      </c>
    </row>
    <row r="419" spans="28:44" x14ac:dyDescent="0.35">
      <c r="AB419">
        <f t="shared" si="35"/>
        <v>104</v>
      </c>
      <c r="AC419">
        <v>418</v>
      </c>
      <c r="AD419">
        <v>1.2999999999999999E-5</v>
      </c>
      <c r="AE419">
        <v>5.24E-5</v>
      </c>
      <c r="AF419">
        <v>1.9999999999999999E-7</v>
      </c>
      <c r="AG419">
        <v>1.49E-5</v>
      </c>
      <c r="AH419">
        <v>2.5776000000000002E-3</v>
      </c>
      <c r="AI419">
        <v>2.4431000000000001E-3</v>
      </c>
      <c r="AJ419">
        <v>0</v>
      </c>
      <c r="AK419">
        <v>5.3000000000000001E-6</v>
      </c>
      <c r="AL419">
        <v>8.3000000000000002E-6</v>
      </c>
      <c r="AM419">
        <v>1.3019999999999999E-4</v>
      </c>
      <c r="AN419">
        <v>1.004E-4</v>
      </c>
      <c r="AO419">
        <v>1.2812361000000001</v>
      </c>
      <c r="AP419">
        <v>0.4996872</v>
      </c>
      <c r="AQ419">
        <v>0</v>
      </c>
      <c r="AR419">
        <v>2.6000000000000001E-6</v>
      </c>
    </row>
    <row r="420" spans="28:44" x14ac:dyDescent="0.35">
      <c r="AB420">
        <f t="shared" si="35"/>
        <v>104</v>
      </c>
      <c r="AC420">
        <v>419</v>
      </c>
      <c r="AD420">
        <v>1.2799999999999999E-5</v>
      </c>
      <c r="AE420">
        <v>5.1600000000000001E-5</v>
      </c>
      <c r="AF420">
        <v>1.9999999999999999E-7</v>
      </c>
      <c r="AG420">
        <v>1.47E-5</v>
      </c>
      <c r="AH420">
        <v>2.5428E-3</v>
      </c>
      <c r="AI420">
        <v>2.4101000000000001E-3</v>
      </c>
      <c r="AJ420">
        <v>0</v>
      </c>
      <c r="AK420">
        <v>5.3000000000000001E-6</v>
      </c>
      <c r="AL420">
        <v>8.1000000000000004E-6</v>
      </c>
      <c r="AM420">
        <v>1.2850000000000001E-4</v>
      </c>
      <c r="AN420">
        <v>9.8999999999999994E-5</v>
      </c>
      <c r="AO420">
        <v>1.2812361000000001</v>
      </c>
      <c r="AP420">
        <v>0.4996872</v>
      </c>
      <c r="AQ420">
        <v>0</v>
      </c>
      <c r="AR420">
        <v>2.6000000000000001E-6</v>
      </c>
    </row>
    <row r="421" spans="28:44" x14ac:dyDescent="0.35">
      <c r="AB421">
        <f t="shared" si="35"/>
        <v>104</v>
      </c>
      <c r="AC421">
        <v>420</v>
      </c>
      <c r="AD421">
        <v>1.26E-5</v>
      </c>
      <c r="AE421">
        <v>5.0899999999999997E-5</v>
      </c>
      <c r="AF421">
        <v>1.9999999999999999E-7</v>
      </c>
      <c r="AG421">
        <v>1.45E-5</v>
      </c>
      <c r="AH421">
        <v>2.5084E-3</v>
      </c>
      <c r="AI421">
        <v>2.3774999999999998E-3</v>
      </c>
      <c r="AJ421">
        <v>0</v>
      </c>
      <c r="AK421">
        <v>5.2000000000000002E-6</v>
      </c>
      <c r="AL421">
        <v>7.9999999999999996E-6</v>
      </c>
      <c r="AM421">
        <v>1.2669999999999999E-4</v>
      </c>
      <c r="AN421">
        <v>9.7700000000000003E-5</v>
      </c>
      <c r="AO421">
        <v>1.2812361000000001</v>
      </c>
      <c r="AP421">
        <v>0.4996872</v>
      </c>
      <c r="AQ421">
        <v>0</v>
      </c>
      <c r="AR421">
        <v>2.5000000000000002E-6</v>
      </c>
    </row>
    <row r="422" spans="28:44" x14ac:dyDescent="0.35">
      <c r="AB422">
        <f t="shared" si="35"/>
        <v>105</v>
      </c>
      <c r="AC422">
        <v>421</v>
      </c>
      <c r="AD422">
        <v>1.2500000000000001E-5</v>
      </c>
      <c r="AE422">
        <v>5.0300000000000003E-5</v>
      </c>
      <c r="AF422">
        <v>1.9999999999999999E-7</v>
      </c>
      <c r="AG422">
        <v>1.43E-5</v>
      </c>
      <c r="AH422">
        <v>2.4745000000000001E-3</v>
      </c>
      <c r="AI422">
        <v>2.3454000000000001E-3</v>
      </c>
      <c r="AJ422">
        <v>0</v>
      </c>
      <c r="AK422">
        <v>5.1000000000000003E-6</v>
      </c>
      <c r="AL422">
        <v>7.9000000000000006E-6</v>
      </c>
      <c r="AM422">
        <v>1.25E-4</v>
      </c>
      <c r="AN422">
        <v>9.6299999999999996E-5</v>
      </c>
      <c r="AO422">
        <v>1.2812361000000001</v>
      </c>
      <c r="AP422">
        <v>0.4996872</v>
      </c>
      <c r="AQ422">
        <v>0</v>
      </c>
      <c r="AR422">
        <v>2.5000000000000002E-6</v>
      </c>
    </row>
    <row r="423" spans="28:44" x14ac:dyDescent="0.35">
      <c r="AB423">
        <f t="shared" si="35"/>
        <v>105</v>
      </c>
      <c r="AC423">
        <v>422</v>
      </c>
      <c r="AD423">
        <v>1.2300000000000001E-5</v>
      </c>
      <c r="AE423">
        <v>4.9599999999999999E-5</v>
      </c>
      <c r="AF423">
        <v>1.9999999999999999E-7</v>
      </c>
      <c r="AG423">
        <v>1.4100000000000001E-5</v>
      </c>
      <c r="AH423">
        <v>2.4410999999999999E-3</v>
      </c>
      <c r="AI423">
        <v>2.3137000000000001E-3</v>
      </c>
      <c r="AJ423">
        <v>0</v>
      </c>
      <c r="AK423">
        <v>5.0000000000000004E-6</v>
      </c>
      <c r="AL423">
        <v>7.7999999999999999E-6</v>
      </c>
      <c r="AM423">
        <v>1.2329999999999999E-4</v>
      </c>
      <c r="AN423">
        <v>9.5000000000000005E-5</v>
      </c>
      <c r="AO423">
        <v>1.2812361000000001</v>
      </c>
      <c r="AP423">
        <v>0.4996872</v>
      </c>
      <c r="AQ423">
        <v>0</v>
      </c>
      <c r="AR423">
        <v>2.5000000000000002E-6</v>
      </c>
    </row>
    <row r="424" spans="28:44" x14ac:dyDescent="0.35">
      <c r="AB424">
        <f t="shared" si="35"/>
        <v>105</v>
      </c>
      <c r="AC424">
        <v>423</v>
      </c>
      <c r="AD424">
        <v>1.2099999999999999E-5</v>
      </c>
      <c r="AE424">
        <v>4.8900000000000003E-5</v>
      </c>
      <c r="AF424">
        <v>1.9999999999999999E-7</v>
      </c>
      <c r="AG424">
        <v>1.3900000000000001E-5</v>
      </c>
      <c r="AH424">
        <v>2.4080999999999998E-3</v>
      </c>
      <c r="AI424">
        <v>2.2824E-3</v>
      </c>
      <c r="AJ424">
        <v>0</v>
      </c>
      <c r="AK424">
        <v>5.0000000000000004E-6</v>
      </c>
      <c r="AL424">
        <v>7.7000000000000008E-6</v>
      </c>
      <c r="AM424">
        <v>1.217E-4</v>
      </c>
      <c r="AN424">
        <v>9.3800000000000003E-5</v>
      </c>
      <c r="AO424">
        <v>1.2812361000000001</v>
      </c>
      <c r="AP424">
        <v>0.4996872</v>
      </c>
      <c r="AQ424">
        <v>0</v>
      </c>
      <c r="AR424">
        <v>2.3999999999999999E-6</v>
      </c>
    </row>
    <row r="425" spans="28:44" x14ac:dyDescent="0.35">
      <c r="AB425">
        <f t="shared" si="35"/>
        <v>105</v>
      </c>
      <c r="AC425">
        <v>424</v>
      </c>
      <c r="AD425">
        <v>1.2E-5</v>
      </c>
      <c r="AE425">
        <v>4.8199999999999999E-5</v>
      </c>
      <c r="AF425">
        <v>1.9999999999999999E-7</v>
      </c>
      <c r="AG425">
        <v>1.3699999999999999E-5</v>
      </c>
      <c r="AH425">
        <v>2.3755E-3</v>
      </c>
      <c r="AI425">
        <v>2.2515999999999999E-3</v>
      </c>
      <c r="AJ425">
        <v>0</v>
      </c>
      <c r="AK425">
        <v>4.8999999999999997E-6</v>
      </c>
      <c r="AL425">
        <v>7.6000000000000001E-6</v>
      </c>
      <c r="AM425">
        <v>1.2E-4</v>
      </c>
      <c r="AN425">
        <v>9.2499999999999999E-5</v>
      </c>
      <c r="AO425">
        <v>1.2812361000000001</v>
      </c>
      <c r="AP425">
        <v>0.4996872</v>
      </c>
      <c r="AQ425">
        <v>0</v>
      </c>
      <c r="AR425">
        <v>2.3999999999999999E-6</v>
      </c>
    </row>
    <row r="426" spans="28:44" x14ac:dyDescent="0.35">
      <c r="AB426">
        <f t="shared" si="35"/>
        <v>106</v>
      </c>
      <c r="AC426">
        <v>425</v>
      </c>
      <c r="AD426">
        <v>1.1800000000000001E-5</v>
      </c>
      <c r="AE426">
        <v>4.7599999999999998E-5</v>
      </c>
      <c r="AF426">
        <v>1.9999999999999999E-7</v>
      </c>
      <c r="AG426">
        <v>1.3499999999999999E-5</v>
      </c>
      <c r="AH426">
        <v>2.3433999999999998E-3</v>
      </c>
      <c r="AI426">
        <v>2.2211000000000002E-3</v>
      </c>
      <c r="AJ426">
        <v>0</v>
      </c>
      <c r="AK426">
        <v>4.7999999999999998E-6</v>
      </c>
      <c r="AL426">
        <v>7.5000000000000002E-6</v>
      </c>
      <c r="AM426">
        <v>1.184E-4</v>
      </c>
      <c r="AN426">
        <v>9.1199999999999994E-5</v>
      </c>
      <c r="AO426">
        <v>1.2812361000000001</v>
      </c>
      <c r="AP426">
        <v>0.4996872</v>
      </c>
      <c r="AQ426">
        <v>0</v>
      </c>
      <c r="AR426">
        <v>2.3999999999999999E-6</v>
      </c>
    </row>
    <row r="427" spans="28:44" x14ac:dyDescent="0.35">
      <c r="AB427">
        <f t="shared" si="35"/>
        <v>106</v>
      </c>
      <c r="AC427">
        <v>426</v>
      </c>
      <c r="AD427">
        <v>1.1600000000000001E-5</v>
      </c>
      <c r="AE427">
        <v>4.6999999999999997E-5</v>
      </c>
      <c r="AF427">
        <v>1.9999999999999999E-7</v>
      </c>
      <c r="AG427">
        <v>1.34E-5</v>
      </c>
      <c r="AH427">
        <v>2.3118000000000001E-3</v>
      </c>
      <c r="AI427">
        <v>2.1911000000000001E-3</v>
      </c>
      <c r="AJ427">
        <v>0</v>
      </c>
      <c r="AK427">
        <v>4.7999999999999998E-6</v>
      </c>
      <c r="AL427">
        <v>7.4000000000000003E-6</v>
      </c>
      <c r="AM427">
        <v>1.1680000000000001E-4</v>
      </c>
      <c r="AN427">
        <v>9.0000000000000006E-5</v>
      </c>
      <c r="AO427">
        <v>1.2812361000000001</v>
      </c>
      <c r="AP427">
        <v>0.4996872</v>
      </c>
      <c r="AQ427">
        <v>0</v>
      </c>
      <c r="AR427">
        <v>2.3E-6</v>
      </c>
    </row>
    <row r="428" spans="28:44" x14ac:dyDescent="0.35">
      <c r="AB428">
        <f t="shared" si="35"/>
        <v>106</v>
      </c>
      <c r="AC428">
        <v>427</v>
      </c>
      <c r="AD428">
        <v>1.15E-5</v>
      </c>
      <c r="AE428">
        <v>4.6300000000000001E-5</v>
      </c>
      <c r="AF428">
        <v>1.9999999999999999E-7</v>
      </c>
      <c r="AG428">
        <v>1.3200000000000001E-5</v>
      </c>
      <c r="AH428">
        <v>2.2805E-3</v>
      </c>
      <c r="AI428">
        <v>2.1614999999999998E-3</v>
      </c>
      <c r="AJ428">
        <v>0</v>
      </c>
      <c r="AK428">
        <v>4.6999999999999999E-6</v>
      </c>
      <c r="AL428">
        <v>7.3000000000000004E-6</v>
      </c>
      <c r="AM428">
        <v>1.1519999999999999E-4</v>
      </c>
      <c r="AN428">
        <v>8.8800000000000004E-5</v>
      </c>
      <c r="AO428">
        <v>1.2812361000000001</v>
      </c>
      <c r="AP428">
        <v>0.4996872</v>
      </c>
      <c r="AQ428">
        <v>0</v>
      </c>
      <c r="AR428">
        <v>2.3E-6</v>
      </c>
    </row>
    <row r="429" spans="28:44" x14ac:dyDescent="0.35">
      <c r="AB429">
        <f t="shared" si="35"/>
        <v>106</v>
      </c>
      <c r="AC429">
        <v>428</v>
      </c>
      <c r="AD429">
        <v>1.13E-5</v>
      </c>
      <c r="AE429">
        <v>4.57E-5</v>
      </c>
      <c r="AF429">
        <v>1.9999999999999999E-7</v>
      </c>
      <c r="AG429">
        <v>1.2999999999999999E-5</v>
      </c>
      <c r="AH429">
        <v>2.2496999999999999E-3</v>
      </c>
      <c r="AI429">
        <v>2.1323000000000002E-3</v>
      </c>
      <c r="AJ429">
        <v>0</v>
      </c>
      <c r="AK429">
        <v>4.6E-6</v>
      </c>
      <c r="AL429">
        <v>7.1999999999999997E-6</v>
      </c>
      <c r="AM429">
        <v>1.137E-4</v>
      </c>
      <c r="AN429">
        <v>8.7600000000000002E-5</v>
      </c>
      <c r="AO429">
        <v>1.2812361000000001</v>
      </c>
      <c r="AP429">
        <v>0.4996872</v>
      </c>
      <c r="AQ429">
        <v>0</v>
      </c>
      <c r="AR429">
        <v>2.3E-6</v>
      </c>
    </row>
    <row r="430" spans="28:44" x14ac:dyDescent="0.35">
      <c r="AB430">
        <f t="shared" si="35"/>
        <v>107</v>
      </c>
      <c r="AC430">
        <v>429</v>
      </c>
      <c r="AD430">
        <v>1.1199999999999999E-5</v>
      </c>
      <c r="AE430">
        <v>4.5099999999999998E-5</v>
      </c>
      <c r="AF430">
        <v>1.9999999999999999E-7</v>
      </c>
      <c r="AG430">
        <v>1.2799999999999999E-5</v>
      </c>
      <c r="AH430">
        <v>2.2193E-3</v>
      </c>
      <c r="AI430">
        <v>2.1034999999999999E-3</v>
      </c>
      <c r="AJ430">
        <v>0</v>
      </c>
      <c r="AK430">
        <v>4.6E-6</v>
      </c>
      <c r="AL430">
        <v>7.0999999999999998E-6</v>
      </c>
      <c r="AM430">
        <v>1.121E-4</v>
      </c>
      <c r="AN430">
        <v>8.6399999999999999E-5</v>
      </c>
      <c r="AO430">
        <v>1.2812361000000001</v>
      </c>
      <c r="AP430">
        <v>0.4996872</v>
      </c>
      <c r="AQ430">
        <v>0</v>
      </c>
      <c r="AR430">
        <v>2.2000000000000001E-6</v>
      </c>
    </row>
    <row r="431" spans="28:44" x14ac:dyDescent="0.35">
      <c r="AB431">
        <f t="shared" si="35"/>
        <v>107</v>
      </c>
      <c r="AC431">
        <v>430</v>
      </c>
      <c r="AD431">
        <v>1.1E-5</v>
      </c>
      <c r="AE431">
        <v>4.4499999999999997E-5</v>
      </c>
      <c r="AF431">
        <v>9.9999999999999995E-8</v>
      </c>
      <c r="AG431">
        <v>1.27E-5</v>
      </c>
      <c r="AH431">
        <v>2.1892999999999999E-3</v>
      </c>
      <c r="AI431">
        <v>2.0750999999999999E-3</v>
      </c>
      <c r="AJ431">
        <v>0</v>
      </c>
      <c r="AK431">
        <v>4.5000000000000001E-6</v>
      </c>
      <c r="AL431">
        <v>6.9999999999999999E-6</v>
      </c>
      <c r="AM431">
        <v>1.106E-4</v>
      </c>
      <c r="AN431">
        <v>8.5199999999999997E-5</v>
      </c>
      <c r="AO431">
        <v>1.2812361000000001</v>
      </c>
      <c r="AP431">
        <v>0.4996872</v>
      </c>
      <c r="AQ431">
        <v>0</v>
      </c>
      <c r="AR431">
        <v>2.2000000000000001E-6</v>
      </c>
    </row>
    <row r="432" spans="28:44" x14ac:dyDescent="0.35">
      <c r="AB432">
        <f t="shared" si="35"/>
        <v>107</v>
      </c>
      <c r="AC432">
        <v>431</v>
      </c>
      <c r="AD432">
        <v>1.0900000000000001E-5</v>
      </c>
      <c r="AE432">
        <v>4.3900000000000003E-5</v>
      </c>
      <c r="AF432">
        <v>9.9999999999999995E-8</v>
      </c>
      <c r="AG432">
        <v>1.2500000000000001E-5</v>
      </c>
      <c r="AH432">
        <v>2.1597000000000001E-3</v>
      </c>
      <c r="AI432">
        <v>2.0470000000000002E-3</v>
      </c>
      <c r="AJ432">
        <v>0</v>
      </c>
      <c r="AK432">
        <v>4.5000000000000001E-6</v>
      </c>
      <c r="AL432">
        <v>6.9E-6</v>
      </c>
      <c r="AM432">
        <v>1.091E-4</v>
      </c>
      <c r="AN432">
        <v>8.4099999999999998E-5</v>
      </c>
      <c r="AO432">
        <v>1.2812361000000001</v>
      </c>
      <c r="AP432">
        <v>0.4996872</v>
      </c>
      <c r="AQ432">
        <v>0</v>
      </c>
      <c r="AR432">
        <v>2.2000000000000001E-6</v>
      </c>
    </row>
    <row r="433" spans="28:44" x14ac:dyDescent="0.35">
      <c r="AB433">
        <f t="shared" si="35"/>
        <v>107</v>
      </c>
      <c r="AC433">
        <v>432</v>
      </c>
      <c r="AD433">
        <v>1.0699999999999999E-5</v>
      </c>
      <c r="AE433">
        <v>4.3300000000000002E-5</v>
      </c>
      <c r="AF433">
        <v>9.9999999999999995E-8</v>
      </c>
      <c r="AG433">
        <v>1.2300000000000001E-5</v>
      </c>
      <c r="AH433">
        <v>2.1305E-3</v>
      </c>
      <c r="AI433">
        <v>2.0194000000000002E-3</v>
      </c>
      <c r="AJ433">
        <v>0</v>
      </c>
      <c r="AK433">
        <v>4.4000000000000002E-6</v>
      </c>
      <c r="AL433">
        <v>6.8000000000000001E-6</v>
      </c>
      <c r="AM433">
        <v>1.076E-4</v>
      </c>
      <c r="AN433">
        <v>8.2899999999999996E-5</v>
      </c>
      <c r="AO433">
        <v>1.2812361000000001</v>
      </c>
      <c r="AP433">
        <v>0.4996872</v>
      </c>
      <c r="AQ433">
        <v>0</v>
      </c>
      <c r="AR433">
        <v>2.2000000000000001E-6</v>
      </c>
    </row>
    <row r="434" spans="28:44" x14ac:dyDescent="0.35">
      <c r="AB434">
        <f t="shared" si="35"/>
        <v>108</v>
      </c>
      <c r="AC434">
        <v>433</v>
      </c>
      <c r="AD434">
        <v>1.06E-5</v>
      </c>
      <c r="AE434">
        <v>4.2700000000000001E-5</v>
      </c>
      <c r="AF434">
        <v>9.9999999999999995E-8</v>
      </c>
      <c r="AG434">
        <v>1.2099999999999999E-5</v>
      </c>
      <c r="AH434">
        <v>2.1017000000000002E-3</v>
      </c>
      <c r="AI434">
        <v>1.9921000000000001E-3</v>
      </c>
      <c r="AJ434">
        <v>0</v>
      </c>
      <c r="AK434">
        <v>4.3000000000000003E-6</v>
      </c>
      <c r="AL434">
        <v>6.7000000000000002E-6</v>
      </c>
      <c r="AM434">
        <v>1.0620000000000001E-4</v>
      </c>
      <c r="AN434">
        <v>8.1799999999999996E-5</v>
      </c>
      <c r="AO434">
        <v>1.2812361000000001</v>
      </c>
      <c r="AP434">
        <v>0.4996872</v>
      </c>
      <c r="AQ434">
        <v>0</v>
      </c>
      <c r="AR434">
        <v>2.0999999999999998E-6</v>
      </c>
    </row>
    <row r="435" spans="28:44" x14ac:dyDescent="0.35">
      <c r="AB435">
        <f t="shared" si="35"/>
        <v>108</v>
      </c>
      <c r="AC435">
        <v>434</v>
      </c>
      <c r="AD435">
        <v>1.04E-5</v>
      </c>
      <c r="AE435">
        <v>4.21E-5</v>
      </c>
      <c r="AF435">
        <v>9.9999999999999995E-8</v>
      </c>
      <c r="AG435">
        <v>1.2E-5</v>
      </c>
      <c r="AH435">
        <v>2.0733000000000001E-3</v>
      </c>
      <c r="AI435">
        <v>1.9651999999999998E-3</v>
      </c>
      <c r="AJ435">
        <v>0</v>
      </c>
      <c r="AK435">
        <v>4.3000000000000003E-6</v>
      </c>
      <c r="AL435">
        <v>6.6000000000000003E-6</v>
      </c>
      <c r="AM435">
        <v>1.047E-4</v>
      </c>
      <c r="AN435">
        <v>8.0699999999999996E-5</v>
      </c>
      <c r="AO435">
        <v>1.2812361000000001</v>
      </c>
      <c r="AP435">
        <v>0.4996872</v>
      </c>
      <c r="AQ435">
        <v>0</v>
      </c>
      <c r="AR435">
        <v>2.0999999999999998E-6</v>
      </c>
    </row>
    <row r="436" spans="28:44" x14ac:dyDescent="0.35">
      <c r="AB436">
        <f t="shared" si="35"/>
        <v>108</v>
      </c>
      <c r="AC436">
        <v>435</v>
      </c>
      <c r="AD436">
        <v>1.03E-5</v>
      </c>
      <c r="AE436">
        <v>4.1499999999999999E-5</v>
      </c>
      <c r="AF436">
        <v>9.9999999999999995E-8</v>
      </c>
      <c r="AG436">
        <v>1.1800000000000001E-5</v>
      </c>
      <c r="AH436">
        <v>2.0452999999999999E-3</v>
      </c>
      <c r="AI436">
        <v>1.9386E-3</v>
      </c>
      <c r="AJ436">
        <v>0</v>
      </c>
      <c r="AK436">
        <v>4.1999999999999996E-6</v>
      </c>
      <c r="AL436">
        <v>6.4999999999999996E-6</v>
      </c>
      <c r="AM436">
        <v>1.033E-4</v>
      </c>
      <c r="AN436">
        <v>7.9599999999999997E-5</v>
      </c>
      <c r="AO436">
        <v>1.2812361000000001</v>
      </c>
      <c r="AP436">
        <v>0.4996872</v>
      </c>
      <c r="AQ436">
        <v>0</v>
      </c>
      <c r="AR436">
        <v>2.0999999999999998E-6</v>
      </c>
    </row>
    <row r="437" spans="28:44" x14ac:dyDescent="0.35">
      <c r="AB437">
        <f t="shared" si="35"/>
        <v>108</v>
      </c>
      <c r="AC437">
        <v>436</v>
      </c>
      <c r="AD437">
        <v>1.0200000000000001E-5</v>
      </c>
      <c r="AE437">
        <v>4.1E-5</v>
      </c>
      <c r="AF437">
        <v>9.9999999999999995E-8</v>
      </c>
      <c r="AG437">
        <v>1.17E-5</v>
      </c>
      <c r="AH437">
        <v>2.0176999999999999E-3</v>
      </c>
      <c r="AI437">
        <v>1.9124000000000001E-3</v>
      </c>
      <c r="AJ437">
        <v>0</v>
      </c>
      <c r="AK437">
        <v>4.1999999999999996E-6</v>
      </c>
      <c r="AL437">
        <v>6.4999999999999996E-6</v>
      </c>
      <c r="AM437">
        <v>1.019E-4</v>
      </c>
      <c r="AN437">
        <v>7.86E-5</v>
      </c>
      <c r="AO437">
        <v>1.2812361000000001</v>
      </c>
      <c r="AP437">
        <v>0.4996872</v>
      </c>
      <c r="AQ437">
        <v>0</v>
      </c>
      <c r="AR437">
        <v>1.9999999999999999E-6</v>
      </c>
    </row>
    <row r="438" spans="28:44" x14ac:dyDescent="0.35">
      <c r="AB438">
        <f t="shared" si="35"/>
        <v>109</v>
      </c>
      <c r="AC438">
        <v>437</v>
      </c>
      <c r="AD438">
        <v>1.0000000000000001E-5</v>
      </c>
      <c r="AE438">
        <v>4.0399999999999999E-5</v>
      </c>
      <c r="AF438">
        <v>9.9999999999999995E-8</v>
      </c>
      <c r="AG438">
        <v>1.15E-5</v>
      </c>
      <c r="AH438">
        <v>1.9903999999999998E-3</v>
      </c>
      <c r="AI438">
        <v>1.8866E-3</v>
      </c>
      <c r="AJ438">
        <v>0</v>
      </c>
      <c r="AK438">
        <v>4.0999999999999997E-6</v>
      </c>
      <c r="AL438">
        <v>6.3999999999999997E-6</v>
      </c>
      <c r="AM438">
        <v>1.0060000000000001E-4</v>
      </c>
      <c r="AN438">
        <v>7.75E-5</v>
      </c>
      <c r="AO438">
        <v>1.2812361000000001</v>
      </c>
      <c r="AP438">
        <v>0.4996872</v>
      </c>
      <c r="AQ438">
        <v>0</v>
      </c>
      <c r="AR438">
        <v>1.9999999999999999E-6</v>
      </c>
    </row>
    <row r="439" spans="28:44" x14ac:dyDescent="0.35">
      <c r="AB439">
        <f t="shared" si="35"/>
        <v>109</v>
      </c>
      <c r="AC439">
        <v>438</v>
      </c>
      <c r="AD439">
        <v>9.9000000000000001E-6</v>
      </c>
      <c r="AE439">
        <v>3.9900000000000001E-5</v>
      </c>
      <c r="AF439">
        <v>9.9999999999999995E-8</v>
      </c>
      <c r="AG439">
        <v>1.13E-5</v>
      </c>
      <c r="AH439">
        <v>1.9635E-3</v>
      </c>
      <c r="AI439">
        <v>1.8611000000000001E-3</v>
      </c>
      <c r="AJ439">
        <v>0</v>
      </c>
      <c r="AK439">
        <v>4.0999999999999997E-6</v>
      </c>
      <c r="AL439">
        <v>6.2999999999999998E-6</v>
      </c>
      <c r="AM439">
        <v>9.9199999999999999E-5</v>
      </c>
      <c r="AN439">
        <v>7.64E-5</v>
      </c>
      <c r="AO439">
        <v>1.2812361000000001</v>
      </c>
      <c r="AP439">
        <v>0.4996872</v>
      </c>
      <c r="AQ439">
        <v>0</v>
      </c>
      <c r="AR439">
        <v>1.9999999999999999E-6</v>
      </c>
    </row>
    <row r="440" spans="28:44" x14ac:dyDescent="0.35">
      <c r="AB440">
        <f t="shared" si="35"/>
        <v>109</v>
      </c>
      <c r="AC440">
        <v>439</v>
      </c>
      <c r="AD440">
        <v>9.7999999999999993E-6</v>
      </c>
      <c r="AE440">
        <v>3.93E-5</v>
      </c>
      <c r="AF440">
        <v>9.9999999999999995E-8</v>
      </c>
      <c r="AG440">
        <v>1.1199999999999999E-5</v>
      </c>
      <c r="AH440">
        <v>1.9369999999999999E-3</v>
      </c>
      <c r="AI440">
        <v>1.8358999999999999E-3</v>
      </c>
      <c r="AJ440">
        <v>0</v>
      </c>
      <c r="AK440">
        <v>3.9999999999999998E-6</v>
      </c>
      <c r="AL440">
        <v>6.1999999999999999E-6</v>
      </c>
      <c r="AM440">
        <v>9.7899999999999994E-5</v>
      </c>
      <c r="AN440">
        <v>7.5400000000000003E-5</v>
      </c>
      <c r="AO440">
        <v>1.2812361000000001</v>
      </c>
      <c r="AP440">
        <v>0.4996872</v>
      </c>
      <c r="AQ440">
        <v>0</v>
      </c>
      <c r="AR440">
        <v>1.9999999999999999E-6</v>
      </c>
    </row>
    <row r="441" spans="28:44" x14ac:dyDescent="0.35">
      <c r="AB441">
        <f t="shared" si="35"/>
        <v>109</v>
      </c>
      <c r="AC441">
        <v>440</v>
      </c>
      <c r="AD441">
        <v>9.5999999999999996E-6</v>
      </c>
      <c r="AE441">
        <v>3.8800000000000001E-5</v>
      </c>
      <c r="AF441">
        <v>9.9999999999999995E-8</v>
      </c>
      <c r="AG441">
        <v>1.1E-5</v>
      </c>
      <c r="AH441">
        <v>1.9108E-3</v>
      </c>
      <c r="AI441">
        <v>1.8110999999999999E-3</v>
      </c>
      <c r="AJ441">
        <v>0</v>
      </c>
      <c r="AK441">
        <v>3.8999999999999999E-6</v>
      </c>
      <c r="AL441">
        <v>6.1E-6</v>
      </c>
      <c r="AM441">
        <v>9.6500000000000001E-5</v>
      </c>
      <c r="AN441">
        <v>7.4400000000000006E-5</v>
      </c>
      <c r="AO441">
        <v>1.2812361000000001</v>
      </c>
      <c r="AP441">
        <v>0.4996872</v>
      </c>
      <c r="AQ441">
        <v>0</v>
      </c>
      <c r="AR441">
        <v>1.9E-6</v>
      </c>
    </row>
    <row r="442" spans="28:44" x14ac:dyDescent="0.35">
      <c r="AB442">
        <f t="shared" si="35"/>
        <v>110</v>
      </c>
      <c r="AC442">
        <v>441</v>
      </c>
      <c r="AD442">
        <v>9.5000000000000005E-6</v>
      </c>
      <c r="AE442">
        <v>3.8300000000000003E-5</v>
      </c>
      <c r="AF442">
        <v>9.9999999999999995E-8</v>
      </c>
      <c r="AG442">
        <v>1.0900000000000001E-5</v>
      </c>
      <c r="AH442">
        <v>1.885E-3</v>
      </c>
      <c r="AI442">
        <v>1.7866E-3</v>
      </c>
      <c r="AJ442">
        <v>0</v>
      </c>
      <c r="AK442">
        <v>3.8999999999999999E-6</v>
      </c>
      <c r="AL442">
        <v>6.0000000000000002E-6</v>
      </c>
      <c r="AM442">
        <v>9.5199999999999997E-5</v>
      </c>
      <c r="AN442">
        <v>7.3399999999999995E-5</v>
      </c>
      <c r="AO442">
        <v>1.2812361000000001</v>
      </c>
      <c r="AP442">
        <v>0.4996872</v>
      </c>
      <c r="AQ442">
        <v>0</v>
      </c>
      <c r="AR442">
        <v>1.9E-6</v>
      </c>
    </row>
    <row r="443" spans="28:44" x14ac:dyDescent="0.35">
      <c r="AB443">
        <f t="shared" si="35"/>
        <v>110</v>
      </c>
      <c r="AC443">
        <v>442</v>
      </c>
      <c r="AD443">
        <v>9.3999999999999998E-6</v>
      </c>
      <c r="AE443">
        <v>3.7799999999999997E-5</v>
      </c>
      <c r="AF443">
        <v>9.9999999999999995E-8</v>
      </c>
      <c r="AG443">
        <v>1.0699999999999999E-5</v>
      </c>
      <c r="AH443">
        <v>1.8595E-3</v>
      </c>
      <c r="AI443">
        <v>1.7625E-3</v>
      </c>
      <c r="AJ443">
        <v>0</v>
      </c>
      <c r="AK443">
        <v>3.8E-6</v>
      </c>
      <c r="AL443">
        <v>6.0000000000000002E-6</v>
      </c>
      <c r="AM443">
        <v>9.3900000000000006E-5</v>
      </c>
      <c r="AN443">
        <v>7.2399999999999998E-5</v>
      </c>
      <c r="AO443">
        <v>1.2812361000000001</v>
      </c>
      <c r="AP443">
        <v>0.4996872</v>
      </c>
      <c r="AQ443">
        <v>0</v>
      </c>
      <c r="AR443">
        <v>1.9E-6</v>
      </c>
    </row>
    <row r="444" spans="28:44" x14ac:dyDescent="0.35">
      <c r="AB444">
        <f t="shared" si="35"/>
        <v>110</v>
      </c>
      <c r="AC444">
        <v>443</v>
      </c>
      <c r="AD444">
        <v>9.2E-6</v>
      </c>
      <c r="AE444">
        <v>3.7299999999999999E-5</v>
      </c>
      <c r="AF444">
        <v>9.9999999999999995E-8</v>
      </c>
      <c r="AG444">
        <v>1.06E-5</v>
      </c>
      <c r="AH444">
        <v>1.8343999999999999E-3</v>
      </c>
      <c r="AI444">
        <v>1.7386999999999999E-3</v>
      </c>
      <c r="AJ444">
        <v>0</v>
      </c>
      <c r="AK444">
        <v>3.8E-6</v>
      </c>
      <c r="AL444">
        <v>5.9000000000000003E-6</v>
      </c>
      <c r="AM444">
        <v>9.2700000000000004E-5</v>
      </c>
      <c r="AN444">
        <v>7.1400000000000001E-5</v>
      </c>
      <c r="AO444">
        <v>1.2812361000000001</v>
      </c>
      <c r="AP444">
        <v>0.4996872</v>
      </c>
      <c r="AQ444">
        <v>0</v>
      </c>
      <c r="AR444">
        <v>1.9E-6</v>
      </c>
    </row>
    <row r="445" spans="28:44" x14ac:dyDescent="0.35">
      <c r="AB445">
        <f t="shared" si="35"/>
        <v>110</v>
      </c>
      <c r="AC445">
        <v>444</v>
      </c>
      <c r="AD445">
        <v>9.0999999999999993E-6</v>
      </c>
      <c r="AE445">
        <v>3.68E-5</v>
      </c>
      <c r="AF445">
        <v>9.9999999999999995E-8</v>
      </c>
      <c r="AG445">
        <v>1.0499999999999999E-5</v>
      </c>
      <c r="AH445">
        <v>1.8096E-3</v>
      </c>
      <c r="AI445">
        <v>1.7152000000000001E-3</v>
      </c>
      <c r="AJ445">
        <v>0</v>
      </c>
      <c r="AK445">
        <v>3.7000000000000002E-6</v>
      </c>
      <c r="AL445">
        <v>5.8000000000000004E-6</v>
      </c>
      <c r="AM445">
        <v>9.1399999999999999E-5</v>
      </c>
      <c r="AN445">
        <v>7.0500000000000006E-5</v>
      </c>
      <c r="AO445">
        <v>1.2812361000000001</v>
      </c>
      <c r="AP445">
        <v>0.4996872</v>
      </c>
      <c r="AQ445">
        <v>0</v>
      </c>
      <c r="AR445">
        <v>1.7999999999999999E-6</v>
      </c>
    </row>
    <row r="446" spans="28:44" x14ac:dyDescent="0.35">
      <c r="AB446">
        <f t="shared" si="35"/>
        <v>111</v>
      </c>
      <c r="AC446">
        <v>445</v>
      </c>
      <c r="AD446">
        <v>9.0000000000000002E-6</v>
      </c>
      <c r="AE446">
        <v>3.6300000000000001E-5</v>
      </c>
      <c r="AF446">
        <v>9.9999999999999995E-8</v>
      </c>
      <c r="AG446">
        <v>1.03E-5</v>
      </c>
      <c r="AH446">
        <v>1.7851E-3</v>
      </c>
      <c r="AI446">
        <v>1.6919999999999999E-3</v>
      </c>
      <c r="AJ446">
        <v>0</v>
      </c>
      <c r="AK446">
        <v>3.7000000000000002E-6</v>
      </c>
      <c r="AL446">
        <v>5.6999999999999996E-6</v>
      </c>
      <c r="AM446">
        <v>9.0199999999999997E-5</v>
      </c>
      <c r="AN446">
        <v>6.9499999999999995E-5</v>
      </c>
      <c r="AO446">
        <v>1.2812361000000001</v>
      </c>
      <c r="AP446">
        <v>0.4996872</v>
      </c>
      <c r="AQ446">
        <v>0</v>
      </c>
      <c r="AR446">
        <v>1.7999999999999999E-6</v>
      </c>
    </row>
    <row r="447" spans="28:44" x14ac:dyDescent="0.35">
      <c r="AB447">
        <f t="shared" si="35"/>
        <v>111</v>
      </c>
      <c r="AC447">
        <v>446</v>
      </c>
      <c r="AD447">
        <v>8.8999999999999995E-6</v>
      </c>
      <c r="AE447">
        <v>3.5800000000000003E-5</v>
      </c>
      <c r="AF447">
        <v>9.9999999999999995E-8</v>
      </c>
      <c r="AG447">
        <v>1.0200000000000001E-5</v>
      </c>
      <c r="AH447">
        <v>1.761E-3</v>
      </c>
      <c r="AI447">
        <v>1.6691E-3</v>
      </c>
      <c r="AJ447">
        <v>0</v>
      </c>
      <c r="AK447">
        <v>3.5999999999999998E-6</v>
      </c>
      <c r="AL447">
        <v>5.5999999999999997E-6</v>
      </c>
      <c r="AM447">
        <v>8.8999999999999995E-5</v>
      </c>
      <c r="AN447">
        <v>6.86E-5</v>
      </c>
      <c r="AO447">
        <v>1.2812361000000001</v>
      </c>
      <c r="AP447">
        <v>0.4996872</v>
      </c>
      <c r="AQ447">
        <v>0</v>
      </c>
      <c r="AR447">
        <v>1.7999999999999999E-6</v>
      </c>
    </row>
    <row r="448" spans="28:44" x14ac:dyDescent="0.35">
      <c r="AB448">
        <f t="shared" si="35"/>
        <v>111</v>
      </c>
      <c r="AC448">
        <v>447</v>
      </c>
      <c r="AD448">
        <v>8.8000000000000004E-6</v>
      </c>
      <c r="AE448">
        <v>3.5299999999999997E-5</v>
      </c>
      <c r="AF448">
        <v>9.9999999999999995E-8</v>
      </c>
      <c r="AG448">
        <v>1.0000000000000001E-5</v>
      </c>
      <c r="AH448">
        <v>1.7371999999999999E-3</v>
      </c>
      <c r="AI448">
        <v>1.6466E-3</v>
      </c>
      <c r="AJ448">
        <v>0</v>
      </c>
      <c r="AK448">
        <v>3.5999999999999998E-6</v>
      </c>
      <c r="AL448">
        <v>5.5999999999999997E-6</v>
      </c>
      <c r="AM448">
        <v>8.7800000000000006E-5</v>
      </c>
      <c r="AN448">
        <v>6.7600000000000003E-5</v>
      </c>
      <c r="AO448">
        <v>1.2812361000000001</v>
      </c>
      <c r="AP448">
        <v>0.4996872</v>
      </c>
      <c r="AQ448">
        <v>0</v>
      </c>
      <c r="AR448">
        <v>1.7999999999999999E-6</v>
      </c>
    </row>
    <row r="449" spans="28:44" x14ac:dyDescent="0.35">
      <c r="AB449">
        <f t="shared" si="35"/>
        <v>111</v>
      </c>
      <c r="AC449">
        <v>448</v>
      </c>
      <c r="AD449">
        <v>8.6000000000000007E-6</v>
      </c>
      <c r="AE449">
        <v>3.4799999999999999E-5</v>
      </c>
      <c r="AF449">
        <v>9.9999999999999995E-8</v>
      </c>
      <c r="AG449">
        <v>9.9000000000000001E-6</v>
      </c>
      <c r="AH449">
        <v>1.7137000000000001E-3</v>
      </c>
      <c r="AI449">
        <v>1.6243E-3</v>
      </c>
      <c r="AJ449">
        <v>0</v>
      </c>
      <c r="AK449">
        <v>3.4999999999999999E-6</v>
      </c>
      <c r="AL449">
        <v>5.4999999999999999E-6</v>
      </c>
      <c r="AM449">
        <v>8.6600000000000004E-5</v>
      </c>
      <c r="AN449">
        <v>6.6699999999999995E-5</v>
      </c>
      <c r="AO449">
        <v>1.2812361000000001</v>
      </c>
      <c r="AP449">
        <v>0.4996872</v>
      </c>
      <c r="AQ449">
        <v>0</v>
      </c>
      <c r="AR449">
        <v>1.7E-6</v>
      </c>
    </row>
    <row r="450" spans="28:44" x14ac:dyDescent="0.35">
      <c r="AB450">
        <f t="shared" si="35"/>
        <v>112</v>
      </c>
      <c r="AC450">
        <v>449</v>
      </c>
      <c r="AD450">
        <v>8.4999999999999999E-6</v>
      </c>
      <c r="AE450">
        <v>3.43E-5</v>
      </c>
      <c r="AF450">
        <v>9.9999999999999995E-8</v>
      </c>
      <c r="AG450">
        <v>9.7999999999999993E-6</v>
      </c>
      <c r="AH450">
        <v>1.6906E-3</v>
      </c>
      <c r="AI450">
        <v>1.6023999999999999E-3</v>
      </c>
      <c r="AJ450">
        <v>0</v>
      </c>
      <c r="AK450">
        <v>3.4999999999999999E-6</v>
      </c>
      <c r="AL450">
        <v>5.4E-6</v>
      </c>
      <c r="AM450">
        <v>8.5400000000000002E-5</v>
      </c>
      <c r="AN450">
        <v>6.58E-5</v>
      </c>
      <c r="AO450">
        <v>1.2812361000000001</v>
      </c>
      <c r="AP450">
        <v>0.4996872</v>
      </c>
      <c r="AQ450">
        <v>0</v>
      </c>
      <c r="AR450">
        <v>1.7E-6</v>
      </c>
    </row>
    <row r="451" spans="28:44" x14ac:dyDescent="0.35">
      <c r="AB451">
        <f t="shared" si="35"/>
        <v>112</v>
      </c>
      <c r="AC451">
        <v>450</v>
      </c>
      <c r="AD451">
        <v>8.3999999999999992E-6</v>
      </c>
      <c r="AE451">
        <v>3.3899999999999997E-5</v>
      </c>
      <c r="AF451">
        <v>9.9999999999999995E-8</v>
      </c>
      <c r="AG451">
        <v>9.5999999999999996E-6</v>
      </c>
      <c r="AH451">
        <v>1.6677E-3</v>
      </c>
      <c r="AI451">
        <v>1.5807E-3</v>
      </c>
      <c r="AJ451">
        <v>0</v>
      </c>
      <c r="AK451">
        <v>3.4000000000000001E-6</v>
      </c>
      <c r="AL451">
        <v>5.3000000000000001E-6</v>
      </c>
      <c r="AM451">
        <v>8.4300000000000003E-5</v>
      </c>
      <c r="AN451">
        <v>6.4900000000000005E-5</v>
      </c>
      <c r="AO451">
        <v>1.2812361000000001</v>
      </c>
      <c r="AP451">
        <v>0.4996872</v>
      </c>
      <c r="AQ451">
        <v>0</v>
      </c>
      <c r="AR451">
        <v>1.7E-6</v>
      </c>
    </row>
    <row r="452" spans="28:44" x14ac:dyDescent="0.35">
      <c r="AB452">
        <f t="shared" si="35"/>
        <v>112</v>
      </c>
      <c r="AC452">
        <v>451</v>
      </c>
      <c r="AD452">
        <v>8.3000000000000002E-6</v>
      </c>
      <c r="AE452">
        <v>3.3399999999999999E-5</v>
      </c>
      <c r="AF452">
        <v>9.9999999999999995E-8</v>
      </c>
      <c r="AG452">
        <v>9.5000000000000005E-6</v>
      </c>
      <c r="AH452">
        <v>1.6452000000000001E-3</v>
      </c>
      <c r="AI452">
        <v>1.5593E-3</v>
      </c>
      <c r="AJ452">
        <v>0</v>
      </c>
      <c r="AK452">
        <v>3.4000000000000001E-6</v>
      </c>
      <c r="AL452">
        <v>5.3000000000000001E-6</v>
      </c>
      <c r="AM452">
        <v>8.3100000000000001E-5</v>
      </c>
      <c r="AN452">
        <v>6.41E-5</v>
      </c>
      <c r="AO452">
        <v>1.2812361000000001</v>
      </c>
      <c r="AP452">
        <v>0.4996872</v>
      </c>
      <c r="AQ452">
        <v>0</v>
      </c>
      <c r="AR452">
        <v>1.7E-6</v>
      </c>
    </row>
    <row r="453" spans="28:44" x14ac:dyDescent="0.35">
      <c r="AB453">
        <f t="shared" si="35"/>
        <v>112</v>
      </c>
      <c r="AC453">
        <v>452</v>
      </c>
      <c r="AD453">
        <v>8.1999999999999994E-6</v>
      </c>
      <c r="AE453">
        <v>3.3000000000000003E-5</v>
      </c>
      <c r="AF453">
        <v>9.9999999999999995E-8</v>
      </c>
      <c r="AG453">
        <v>9.3999999999999998E-6</v>
      </c>
      <c r="AH453">
        <v>1.6230000000000001E-3</v>
      </c>
      <c r="AI453">
        <v>1.5383E-3</v>
      </c>
      <c r="AJ453">
        <v>0</v>
      </c>
      <c r="AK453">
        <v>3.4000000000000001E-6</v>
      </c>
      <c r="AL453">
        <v>5.2000000000000002E-6</v>
      </c>
      <c r="AM453">
        <v>8.2000000000000001E-5</v>
      </c>
      <c r="AN453">
        <v>6.3200000000000005E-5</v>
      </c>
      <c r="AO453">
        <v>1.2812361000000001</v>
      </c>
      <c r="AP453">
        <v>0.4996872</v>
      </c>
      <c r="AQ453">
        <v>0</v>
      </c>
      <c r="AR453">
        <v>1.5999999999999999E-6</v>
      </c>
    </row>
    <row r="454" spans="28:44" x14ac:dyDescent="0.35">
      <c r="AB454">
        <f t="shared" si="35"/>
        <v>113</v>
      </c>
      <c r="AC454">
        <v>453</v>
      </c>
      <c r="AD454">
        <v>8.1000000000000004E-6</v>
      </c>
      <c r="AE454">
        <v>3.2499999999999997E-5</v>
      </c>
      <c r="AF454">
        <v>9.9999999999999995E-8</v>
      </c>
      <c r="AG454">
        <v>9.3000000000000007E-6</v>
      </c>
      <c r="AH454">
        <v>1.601E-3</v>
      </c>
      <c r="AI454">
        <v>1.5175E-3</v>
      </c>
      <c r="AJ454">
        <v>0</v>
      </c>
      <c r="AK454">
        <v>3.3000000000000002E-6</v>
      </c>
      <c r="AL454">
        <v>5.1000000000000003E-6</v>
      </c>
      <c r="AM454">
        <v>8.0900000000000001E-5</v>
      </c>
      <c r="AN454">
        <v>6.2299999999999996E-5</v>
      </c>
      <c r="AO454">
        <v>1.2812361000000001</v>
      </c>
      <c r="AP454">
        <v>0.4996872</v>
      </c>
      <c r="AQ454">
        <v>0</v>
      </c>
      <c r="AR454">
        <v>1.5999999999999999E-6</v>
      </c>
    </row>
    <row r="455" spans="28:44" x14ac:dyDescent="0.35">
      <c r="AB455">
        <f t="shared" ref="AB455:AB518" si="36">AB451+1</f>
        <v>113</v>
      </c>
      <c r="AC455">
        <v>454</v>
      </c>
      <c r="AD455">
        <v>7.9999999999999996E-6</v>
      </c>
      <c r="AE455">
        <v>3.2100000000000001E-5</v>
      </c>
      <c r="AF455">
        <v>9.9999999999999995E-8</v>
      </c>
      <c r="AG455">
        <v>9.0999999999999993E-6</v>
      </c>
      <c r="AH455">
        <v>1.5793999999999999E-3</v>
      </c>
      <c r="AI455">
        <v>1.4970000000000001E-3</v>
      </c>
      <c r="AJ455">
        <v>0</v>
      </c>
      <c r="AK455">
        <v>3.3000000000000002E-6</v>
      </c>
      <c r="AL455">
        <v>5.1000000000000003E-6</v>
      </c>
      <c r="AM455">
        <v>7.9800000000000002E-5</v>
      </c>
      <c r="AN455">
        <v>6.1500000000000004E-5</v>
      </c>
      <c r="AO455">
        <v>1.2812361000000001</v>
      </c>
      <c r="AP455">
        <v>0.4996872</v>
      </c>
      <c r="AQ455">
        <v>0</v>
      </c>
      <c r="AR455">
        <v>1.5999999999999999E-6</v>
      </c>
    </row>
    <row r="456" spans="28:44" x14ac:dyDescent="0.35">
      <c r="AB456">
        <f t="shared" si="36"/>
        <v>113</v>
      </c>
      <c r="AC456">
        <v>455</v>
      </c>
      <c r="AD456">
        <v>7.7999999999999999E-6</v>
      </c>
      <c r="AE456">
        <v>3.1600000000000002E-5</v>
      </c>
      <c r="AF456">
        <v>9.9999999999999995E-8</v>
      </c>
      <c r="AG456">
        <v>9.0000000000000002E-6</v>
      </c>
      <c r="AH456">
        <v>1.5579999999999999E-3</v>
      </c>
      <c r="AI456">
        <v>1.4767000000000001E-3</v>
      </c>
      <c r="AJ456">
        <v>0</v>
      </c>
      <c r="AK456">
        <v>3.1999999999999999E-6</v>
      </c>
      <c r="AL456">
        <v>5.0000000000000004E-6</v>
      </c>
      <c r="AM456">
        <v>7.8700000000000002E-5</v>
      </c>
      <c r="AN456">
        <v>6.0699999999999998E-5</v>
      </c>
      <c r="AO456">
        <v>1.2812361000000001</v>
      </c>
      <c r="AP456">
        <v>0.4996872</v>
      </c>
      <c r="AQ456">
        <v>0</v>
      </c>
      <c r="AR456">
        <v>1.5999999999999999E-6</v>
      </c>
    </row>
    <row r="457" spans="28:44" x14ac:dyDescent="0.35">
      <c r="AB457">
        <f t="shared" si="36"/>
        <v>113</v>
      </c>
      <c r="AC457">
        <v>456</v>
      </c>
      <c r="AD457">
        <v>7.7000000000000008E-6</v>
      </c>
      <c r="AE457">
        <v>3.1199999999999999E-5</v>
      </c>
      <c r="AF457">
        <v>9.9999999999999995E-8</v>
      </c>
      <c r="AG457">
        <v>8.8999999999999995E-6</v>
      </c>
      <c r="AH457">
        <v>1.537E-3</v>
      </c>
      <c r="AI457">
        <v>1.4568000000000001E-3</v>
      </c>
      <c r="AJ457">
        <v>0</v>
      </c>
      <c r="AK457">
        <v>3.1999999999999999E-6</v>
      </c>
      <c r="AL457">
        <v>4.8999999999999997E-6</v>
      </c>
      <c r="AM457">
        <v>7.7600000000000002E-5</v>
      </c>
      <c r="AN457">
        <v>5.9799999999999997E-5</v>
      </c>
      <c r="AO457">
        <v>1.2812361000000001</v>
      </c>
      <c r="AP457">
        <v>0.4996872</v>
      </c>
      <c r="AQ457">
        <v>0</v>
      </c>
      <c r="AR457">
        <v>1.5999999999999999E-6</v>
      </c>
    </row>
    <row r="458" spans="28:44" x14ac:dyDescent="0.35">
      <c r="AB458">
        <f t="shared" si="36"/>
        <v>114</v>
      </c>
      <c r="AC458">
        <v>457</v>
      </c>
      <c r="AD458">
        <v>7.6000000000000001E-6</v>
      </c>
      <c r="AE458">
        <v>3.0800000000000003E-5</v>
      </c>
      <c r="AF458">
        <v>9.9999999999999995E-8</v>
      </c>
      <c r="AG458">
        <v>8.8000000000000004E-6</v>
      </c>
      <c r="AH458">
        <v>1.5162000000000001E-3</v>
      </c>
      <c r="AI458">
        <v>1.4371E-3</v>
      </c>
      <c r="AJ458">
        <v>0</v>
      </c>
      <c r="AK458">
        <v>3.1E-6</v>
      </c>
      <c r="AL458">
        <v>4.8999999999999997E-6</v>
      </c>
      <c r="AM458">
        <v>7.6600000000000005E-5</v>
      </c>
      <c r="AN458">
        <v>5.8999999999999998E-5</v>
      </c>
      <c r="AO458">
        <v>1.2812361000000001</v>
      </c>
      <c r="AP458">
        <v>0.4996872</v>
      </c>
      <c r="AQ458">
        <v>0</v>
      </c>
      <c r="AR458">
        <v>1.5E-6</v>
      </c>
    </row>
    <row r="459" spans="28:44" x14ac:dyDescent="0.35">
      <c r="AB459">
        <f t="shared" si="36"/>
        <v>114</v>
      </c>
      <c r="AC459">
        <v>458</v>
      </c>
      <c r="AD459">
        <v>7.5000000000000002E-6</v>
      </c>
      <c r="AE459">
        <v>3.04E-5</v>
      </c>
      <c r="AF459">
        <v>9.9999999999999995E-8</v>
      </c>
      <c r="AG459">
        <v>8.6000000000000007E-6</v>
      </c>
      <c r="AH459">
        <v>1.4957E-3</v>
      </c>
      <c r="AI459">
        <v>1.4177E-3</v>
      </c>
      <c r="AJ459">
        <v>0</v>
      </c>
      <c r="AK459">
        <v>3.1E-6</v>
      </c>
      <c r="AL459">
        <v>4.7999999999999998E-6</v>
      </c>
      <c r="AM459">
        <v>7.5599999999999994E-5</v>
      </c>
      <c r="AN459">
        <v>5.8199999999999998E-5</v>
      </c>
      <c r="AO459">
        <v>1.2812361000000001</v>
      </c>
      <c r="AP459">
        <v>0.4996872</v>
      </c>
      <c r="AQ459">
        <v>0</v>
      </c>
      <c r="AR459">
        <v>1.5E-6</v>
      </c>
    </row>
    <row r="460" spans="28:44" x14ac:dyDescent="0.35">
      <c r="AB460">
        <f t="shared" si="36"/>
        <v>114</v>
      </c>
      <c r="AC460">
        <v>459</v>
      </c>
      <c r="AD460">
        <v>7.4000000000000003E-6</v>
      </c>
      <c r="AE460">
        <v>3.0000000000000001E-5</v>
      </c>
      <c r="AF460">
        <v>9.9999999999999995E-8</v>
      </c>
      <c r="AG460">
        <v>8.4999999999999999E-6</v>
      </c>
      <c r="AH460">
        <v>1.4755E-3</v>
      </c>
      <c r="AI460">
        <v>1.3985E-3</v>
      </c>
      <c r="AJ460">
        <v>0</v>
      </c>
      <c r="AK460">
        <v>3.0000000000000001E-6</v>
      </c>
      <c r="AL460">
        <v>4.6999999999999999E-6</v>
      </c>
      <c r="AM460">
        <v>7.4499999999999995E-5</v>
      </c>
      <c r="AN460">
        <v>5.7399999999999999E-5</v>
      </c>
      <c r="AO460">
        <v>1.2812361000000001</v>
      </c>
      <c r="AP460">
        <v>0.4996872</v>
      </c>
      <c r="AQ460">
        <v>0</v>
      </c>
      <c r="AR460">
        <v>1.5E-6</v>
      </c>
    </row>
    <row r="461" spans="28:44" x14ac:dyDescent="0.35">
      <c r="AB461">
        <f t="shared" si="36"/>
        <v>114</v>
      </c>
      <c r="AC461">
        <v>460</v>
      </c>
      <c r="AD461">
        <v>7.3000000000000004E-6</v>
      </c>
      <c r="AE461">
        <v>2.9600000000000001E-5</v>
      </c>
      <c r="AF461">
        <v>9.9999999999999995E-8</v>
      </c>
      <c r="AG461">
        <v>8.3999999999999992E-6</v>
      </c>
      <c r="AH461">
        <v>1.4556E-3</v>
      </c>
      <c r="AI461">
        <v>1.3795999999999999E-3</v>
      </c>
      <c r="AJ461">
        <v>0</v>
      </c>
      <c r="AK461">
        <v>3.0000000000000001E-6</v>
      </c>
      <c r="AL461">
        <v>4.6999999999999999E-6</v>
      </c>
      <c r="AM461">
        <v>7.3499999999999998E-5</v>
      </c>
      <c r="AN461">
        <v>5.6700000000000003E-5</v>
      </c>
      <c r="AO461">
        <v>1.2812361000000001</v>
      </c>
      <c r="AP461">
        <v>0.4996872</v>
      </c>
      <c r="AQ461">
        <v>0</v>
      </c>
      <c r="AR461">
        <v>1.5E-6</v>
      </c>
    </row>
    <row r="462" spans="28:44" x14ac:dyDescent="0.35">
      <c r="AB462">
        <f t="shared" si="36"/>
        <v>115</v>
      </c>
      <c r="AC462">
        <v>461</v>
      </c>
      <c r="AD462">
        <v>7.1999999999999997E-6</v>
      </c>
      <c r="AE462">
        <v>2.9200000000000002E-5</v>
      </c>
      <c r="AF462">
        <v>9.9999999999999995E-8</v>
      </c>
      <c r="AG462">
        <v>8.3000000000000002E-6</v>
      </c>
      <c r="AH462">
        <v>1.4358999999999999E-3</v>
      </c>
      <c r="AI462">
        <v>1.361E-3</v>
      </c>
      <c r="AJ462">
        <v>0</v>
      </c>
      <c r="AK462">
        <v>3.0000000000000001E-6</v>
      </c>
      <c r="AL462">
        <v>4.6E-6</v>
      </c>
      <c r="AM462">
        <v>7.25E-5</v>
      </c>
      <c r="AN462">
        <v>5.5899999999999997E-5</v>
      </c>
      <c r="AO462">
        <v>1.2812361000000001</v>
      </c>
      <c r="AP462">
        <v>0.4996872</v>
      </c>
      <c r="AQ462">
        <v>0</v>
      </c>
      <c r="AR462">
        <v>1.5E-6</v>
      </c>
    </row>
    <row r="463" spans="28:44" x14ac:dyDescent="0.35">
      <c r="AB463">
        <f t="shared" si="36"/>
        <v>115</v>
      </c>
      <c r="AC463">
        <v>462</v>
      </c>
      <c r="AD463">
        <v>7.0999999999999998E-6</v>
      </c>
      <c r="AE463">
        <v>2.8799999999999999E-5</v>
      </c>
      <c r="AF463">
        <v>9.9999999999999995E-8</v>
      </c>
      <c r="AG463">
        <v>8.1999999999999994E-6</v>
      </c>
      <c r="AH463">
        <v>1.4165E-3</v>
      </c>
      <c r="AI463">
        <v>1.3426E-3</v>
      </c>
      <c r="AJ463">
        <v>0</v>
      </c>
      <c r="AK463">
        <v>2.9000000000000002E-6</v>
      </c>
      <c r="AL463">
        <v>4.5000000000000001E-6</v>
      </c>
      <c r="AM463">
        <v>7.1600000000000006E-5</v>
      </c>
      <c r="AN463">
        <v>5.5099999999999998E-5</v>
      </c>
      <c r="AO463">
        <v>1.2812361000000001</v>
      </c>
      <c r="AP463">
        <v>0.4996872</v>
      </c>
      <c r="AQ463">
        <v>0</v>
      </c>
      <c r="AR463">
        <v>1.3999999999999999E-6</v>
      </c>
    </row>
    <row r="464" spans="28:44" x14ac:dyDescent="0.35">
      <c r="AB464">
        <f t="shared" si="36"/>
        <v>115</v>
      </c>
      <c r="AC464">
        <v>463</v>
      </c>
      <c r="AD464">
        <v>6.9999999999999999E-6</v>
      </c>
      <c r="AE464">
        <v>2.8399999999999999E-5</v>
      </c>
      <c r="AF464">
        <v>9.9999999999999995E-8</v>
      </c>
      <c r="AG464">
        <v>8.1000000000000004E-6</v>
      </c>
      <c r="AH464">
        <v>1.3974E-3</v>
      </c>
      <c r="AI464">
        <v>1.3244000000000001E-3</v>
      </c>
      <c r="AJ464">
        <v>0</v>
      </c>
      <c r="AK464">
        <v>2.9000000000000002E-6</v>
      </c>
      <c r="AL464">
        <v>4.5000000000000001E-6</v>
      </c>
      <c r="AM464">
        <v>7.0599999999999995E-5</v>
      </c>
      <c r="AN464">
        <v>5.4400000000000001E-5</v>
      </c>
      <c r="AO464">
        <v>1.2812361000000001</v>
      </c>
      <c r="AP464">
        <v>0.4996872</v>
      </c>
      <c r="AQ464">
        <v>0</v>
      </c>
      <c r="AR464">
        <v>1.3999999999999999E-6</v>
      </c>
    </row>
    <row r="465" spans="28:44" x14ac:dyDescent="0.35">
      <c r="AB465">
        <f t="shared" si="36"/>
        <v>115</v>
      </c>
      <c r="AC465">
        <v>464</v>
      </c>
      <c r="AD465">
        <v>6.9E-6</v>
      </c>
      <c r="AE465">
        <v>2.8E-5</v>
      </c>
      <c r="AF465">
        <v>9.9999999999999995E-8</v>
      </c>
      <c r="AG465">
        <v>7.9999999999999996E-6</v>
      </c>
      <c r="AH465">
        <v>1.3785E-3</v>
      </c>
      <c r="AI465">
        <v>1.3064999999999999E-3</v>
      </c>
      <c r="AJ465">
        <v>0</v>
      </c>
      <c r="AK465">
        <v>2.7999999999999999E-6</v>
      </c>
      <c r="AL465">
        <v>4.4000000000000002E-6</v>
      </c>
      <c r="AM465">
        <v>6.9599999999999998E-5</v>
      </c>
      <c r="AN465">
        <v>5.3699999999999997E-5</v>
      </c>
      <c r="AO465">
        <v>1.2812361000000001</v>
      </c>
      <c r="AP465">
        <v>0.4996872</v>
      </c>
      <c r="AQ465">
        <v>0</v>
      </c>
      <c r="AR465">
        <v>1.3999999999999999E-6</v>
      </c>
    </row>
    <row r="466" spans="28:44" x14ac:dyDescent="0.35">
      <c r="AB466">
        <f t="shared" si="36"/>
        <v>116</v>
      </c>
      <c r="AC466">
        <v>465</v>
      </c>
      <c r="AD466">
        <v>6.8000000000000001E-6</v>
      </c>
      <c r="AE466">
        <v>2.76E-5</v>
      </c>
      <c r="AF466">
        <v>9.9999999999999995E-8</v>
      </c>
      <c r="AG466">
        <v>7.9000000000000006E-6</v>
      </c>
      <c r="AH466">
        <v>1.3598E-3</v>
      </c>
      <c r="AI466">
        <v>1.2888999999999999E-3</v>
      </c>
      <c r="AJ466">
        <v>0</v>
      </c>
      <c r="AK466">
        <v>2.7999999999999999E-6</v>
      </c>
      <c r="AL466">
        <v>4.4000000000000002E-6</v>
      </c>
      <c r="AM466">
        <v>6.8700000000000003E-5</v>
      </c>
      <c r="AN466">
        <v>5.2899999999999998E-5</v>
      </c>
      <c r="AO466">
        <v>1.2812361000000001</v>
      </c>
      <c r="AP466">
        <v>0.4996872</v>
      </c>
      <c r="AQ466">
        <v>0</v>
      </c>
      <c r="AR466">
        <v>1.3999999999999999E-6</v>
      </c>
    </row>
    <row r="467" spans="28:44" x14ac:dyDescent="0.35">
      <c r="AB467">
        <f t="shared" si="36"/>
        <v>116</v>
      </c>
      <c r="AC467">
        <v>466</v>
      </c>
      <c r="AD467">
        <v>6.8000000000000001E-6</v>
      </c>
      <c r="AE467">
        <v>2.72E-5</v>
      </c>
      <c r="AF467">
        <v>9.9999999999999995E-8</v>
      </c>
      <c r="AG467">
        <v>7.7999999999999999E-6</v>
      </c>
      <c r="AH467">
        <v>1.3415E-3</v>
      </c>
      <c r="AI467">
        <v>1.2715000000000001E-3</v>
      </c>
      <c r="AJ467">
        <v>0</v>
      </c>
      <c r="AK467">
        <v>2.7999999999999999E-6</v>
      </c>
      <c r="AL467">
        <v>4.3000000000000003E-6</v>
      </c>
      <c r="AM467">
        <v>6.7799999999999995E-5</v>
      </c>
      <c r="AN467">
        <v>5.2200000000000002E-5</v>
      </c>
      <c r="AO467">
        <v>1.2812361000000001</v>
      </c>
      <c r="AP467">
        <v>0.4996872</v>
      </c>
      <c r="AQ467">
        <v>0</v>
      </c>
      <c r="AR467">
        <v>1.3999999999999999E-6</v>
      </c>
    </row>
    <row r="468" spans="28:44" x14ac:dyDescent="0.35">
      <c r="AB468">
        <f t="shared" si="36"/>
        <v>116</v>
      </c>
      <c r="AC468">
        <v>467</v>
      </c>
      <c r="AD468">
        <v>6.7000000000000002E-6</v>
      </c>
      <c r="AE468">
        <v>2.69E-5</v>
      </c>
      <c r="AF468">
        <v>9.9999999999999995E-8</v>
      </c>
      <c r="AG468">
        <v>7.6000000000000001E-6</v>
      </c>
      <c r="AH468">
        <v>1.3232999999999999E-3</v>
      </c>
      <c r="AI468">
        <v>1.2543000000000001E-3</v>
      </c>
      <c r="AJ468">
        <v>0</v>
      </c>
      <c r="AK468">
        <v>2.7E-6</v>
      </c>
      <c r="AL468">
        <v>4.1999999999999996E-6</v>
      </c>
      <c r="AM468">
        <v>6.69E-5</v>
      </c>
      <c r="AN468">
        <v>5.1499999999999998E-5</v>
      </c>
      <c r="AO468">
        <v>1.2812361000000001</v>
      </c>
      <c r="AP468">
        <v>0.4996872</v>
      </c>
      <c r="AQ468">
        <v>0</v>
      </c>
      <c r="AR468">
        <v>1.3E-6</v>
      </c>
    </row>
    <row r="469" spans="28:44" x14ac:dyDescent="0.35">
      <c r="AB469">
        <f t="shared" si="36"/>
        <v>116</v>
      </c>
      <c r="AC469">
        <v>468</v>
      </c>
      <c r="AD469">
        <v>6.6000000000000003E-6</v>
      </c>
      <c r="AE469">
        <v>2.65E-5</v>
      </c>
      <c r="AF469">
        <v>9.9999999999999995E-8</v>
      </c>
      <c r="AG469">
        <v>7.5000000000000002E-6</v>
      </c>
      <c r="AH469">
        <v>1.3055E-3</v>
      </c>
      <c r="AI469">
        <v>1.2373E-3</v>
      </c>
      <c r="AJ469">
        <v>0</v>
      </c>
      <c r="AK469">
        <v>2.7E-6</v>
      </c>
      <c r="AL469">
        <v>4.1999999999999996E-6</v>
      </c>
      <c r="AM469">
        <v>6.6000000000000005E-5</v>
      </c>
      <c r="AN469">
        <v>5.0800000000000002E-5</v>
      </c>
      <c r="AO469">
        <v>1.2812361000000001</v>
      </c>
      <c r="AP469">
        <v>0.4996872</v>
      </c>
      <c r="AQ469">
        <v>0</v>
      </c>
      <c r="AR469">
        <v>1.3E-6</v>
      </c>
    </row>
    <row r="470" spans="28:44" x14ac:dyDescent="0.35">
      <c r="AB470">
        <f t="shared" si="36"/>
        <v>117</v>
      </c>
      <c r="AC470">
        <v>469</v>
      </c>
      <c r="AD470">
        <v>6.4999999999999996E-6</v>
      </c>
      <c r="AE470">
        <v>2.62E-5</v>
      </c>
      <c r="AF470">
        <v>9.9999999999999995E-8</v>
      </c>
      <c r="AG470">
        <v>7.4000000000000003E-6</v>
      </c>
      <c r="AH470">
        <v>1.2878E-3</v>
      </c>
      <c r="AI470">
        <v>1.2206000000000001E-3</v>
      </c>
      <c r="AJ470">
        <v>0</v>
      </c>
      <c r="AK470">
        <v>2.7E-6</v>
      </c>
      <c r="AL470">
        <v>4.0999999999999997E-6</v>
      </c>
      <c r="AM470">
        <v>6.5099999999999997E-5</v>
      </c>
      <c r="AN470">
        <v>5.0099999999999998E-5</v>
      </c>
      <c r="AO470">
        <v>1.2812361000000001</v>
      </c>
      <c r="AP470">
        <v>0.4996872</v>
      </c>
      <c r="AQ470">
        <v>0</v>
      </c>
      <c r="AR470">
        <v>1.3E-6</v>
      </c>
    </row>
    <row r="471" spans="28:44" x14ac:dyDescent="0.35">
      <c r="AB471">
        <f t="shared" si="36"/>
        <v>117</v>
      </c>
      <c r="AC471">
        <v>470</v>
      </c>
      <c r="AD471">
        <v>6.3999999999999997E-6</v>
      </c>
      <c r="AE471">
        <v>2.58E-5</v>
      </c>
      <c r="AF471">
        <v>9.9999999999999995E-8</v>
      </c>
      <c r="AG471">
        <v>7.3000000000000004E-6</v>
      </c>
      <c r="AH471">
        <v>1.2704000000000001E-3</v>
      </c>
      <c r="AI471">
        <v>1.2041E-3</v>
      </c>
      <c r="AJ471">
        <v>0</v>
      </c>
      <c r="AK471">
        <v>2.6000000000000001E-6</v>
      </c>
      <c r="AL471">
        <v>4.0999999999999997E-6</v>
      </c>
      <c r="AM471">
        <v>6.4200000000000002E-5</v>
      </c>
      <c r="AN471">
        <v>4.9499999999999997E-5</v>
      </c>
      <c r="AO471">
        <v>1.2812361000000001</v>
      </c>
      <c r="AP471">
        <v>0.4996872</v>
      </c>
      <c r="AQ471">
        <v>0</v>
      </c>
      <c r="AR471">
        <v>1.3E-6</v>
      </c>
    </row>
    <row r="472" spans="28:44" x14ac:dyDescent="0.35">
      <c r="AB472">
        <f t="shared" si="36"/>
        <v>117</v>
      </c>
      <c r="AC472">
        <v>471</v>
      </c>
      <c r="AD472">
        <v>6.2999999999999998E-6</v>
      </c>
      <c r="AE472">
        <v>2.55E-5</v>
      </c>
      <c r="AF472">
        <v>9.9999999999999995E-8</v>
      </c>
      <c r="AG472">
        <v>7.1999999999999997E-6</v>
      </c>
      <c r="AH472">
        <v>1.2532000000000001E-3</v>
      </c>
      <c r="AI472">
        <v>1.1877999999999999E-3</v>
      </c>
      <c r="AJ472">
        <v>0</v>
      </c>
      <c r="AK472">
        <v>2.6000000000000001E-6</v>
      </c>
      <c r="AL472">
        <v>3.9999999999999998E-6</v>
      </c>
      <c r="AM472">
        <v>6.3299999999999994E-5</v>
      </c>
      <c r="AN472">
        <v>4.88E-5</v>
      </c>
      <c r="AO472">
        <v>1.2812361000000001</v>
      </c>
      <c r="AP472">
        <v>0.4996872</v>
      </c>
      <c r="AQ472">
        <v>0</v>
      </c>
      <c r="AR472">
        <v>1.3E-6</v>
      </c>
    </row>
    <row r="473" spans="28:44" x14ac:dyDescent="0.35">
      <c r="AB473">
        <f t="shared" si="36"/>
        <v>117</v>
      </c>
      <c r="AC473">
        <v>472</v>
      </c>
      <c r="AD473">
        <v>6.1999999999999999E-6</v>
      </c>
      <c r="AE473">
        <v>2.51E-5</v>
      </c>
      <c r="AF473">
        <v>9.9999999999999995E-8</v>
      </c>
      <c r="AG473">
        <v>7.0999999999999998E-6</v>
      </c>
      <c r="AH473">
        <v>1.2363000000000001E-3</v>
      </c>
      <c r="AI473">
        <v>1.1718E-3</v>
      </c>
      <c r="AJ473">
        <v>0</v>
      </c>
      <c r="AK473">
        <v>2.6000000000000001E-6</v>
      </c>
      <c r="AL473">
        <v>3.9999999999999998E-6</v>
      </c>
      <c r="AM473">
        <v>6.2500000000000001E-5</v>
      </c>
      <c r="AN473">
        <v>4.8099999999999997E-5</v>
      </c>
      <c r="AO473">
        <v>1.2812361000000001</v>
      </c>
      <c r="AP473">
        <v>0.4996872</v>
      </c>
      <c r="AQ473">
        <v>0</v>
      </c>
      <c r="AR473">
        <v>1.3E-6</v>
      </c>
    </row>
    <row r="474" spans="28:44" x14ac:dyDescent="0.35">
      <c r="AB474">
        <f t="shared" si="36"/>
        <v>118</v>
      </c>
      <c r="AC474">
        <v>473</v>
      </c>
      <c r="AD474">
        <v>6.1E-6</v>
      </c>
      <c r="AE474">
        <v>2.48E-5</v>
      </c>
      <c r="AF474">
        <v>9.9999999999999995E-8</v>
      </c>
      <c r="AG474">
        <v>6.9999999999999999E-6</v>
      </c>
      <c r="AH474">
        <v>1.2195999999999999E-3</v>
      </c>
      <c r="AI474">
        <v>1.1559999999999999E-3</v>
      </c>
      <c r="AJ474">
        <v>0</v>
      </c>
      <c r="AK474">
        <v>2.5000000000000002E-6</v>
      </c>
      <c r="AL474">
        <v>3.8999999999999999E-6</v>
      </c>
      <c r="AM474">
        <v>6.1600000000000007E-5</v>
      </c>
      <c r="AN474">
        <v>4.7500000000000003E-5</v>
      </c>
      <c r="AO474">
        <v>1.2812361000000001</v>
      </c>
      <c r="AP474">
        <v>0.4996872</v>
      </c>
      <c r="AQ474">
        <v>0</v>
      </c>
      <c r="AR474">
        <v>1.1999999999999999E-6</v>
      </c>
    </row>
    <row r="475" spans="28:44" x14ac:dyDescent="0.35">
      <c r="AB475">
        <f t="shared" si="36"/>
        <v>118</v>
      </c>
      <c r="AC475">
        <v>474</v>
      </c>
      <c r="AD475">
        <v>6.1E-6</v>
      </c>
      <c r="AE475">
        <v>2.44E-5</v>
      </c>
      <c r="AF475">
        <v>9.9999999999999995E-8</v>
      </c>
      <c r="AG475">
        <v>6.9999999999999999E-6</v>
      </c>
      <c r="AH475">
        <v>1.2030999999999999E-3</v>
      </c>
      <c r="AI475">
        <v>1.1402999999999999E-3</v>
      </c>
      <c r="AJ475">
        <v>0</v>
      </c>
      <c r="AK475">
        <v>2.5000000000000002E-6</v>
      </c>
      <c r="AL475">
        <v>3.8999999999999999E-6</v>
      </c>
      <c r="AM475">
        <v>6.0800000000000001E-5</v>
      </c>
      <c r="AN475">
        <v>4.6799999999999999E-5</v>
      </c>
      <c r="AO475">
        <v>1.2812361000000001</v>
      </c>
      <c r="AP475">
        <v>0.4996872</v>
      </c>
      <c r="AQ475">
        <v>0</v>
      </c>
      <c r="AR475">
        <v>1.1999999999999999E-6</v>
      </c>
    </row>
    <row r="476" spans="28:44" x14ac:dyDescent="0.35">
      <c r="AB476">
        <f t="shared" si="36"/>
        <v>118</v>
      </c>
      <c r="AC476">
        <v>475</v>
      </c>
      <c r="AD476">
        <v>6.0000000000000002E-6</v>
      </c>
      <c r="AE476">
        <v>2.41E-5</v>
      </c>
      <c r="AF476">
        <v>9.9999999999999995E-8</v>
      </c>
      <c r="AG476">
        <v>6.9E-6</v>
      </c>
      <c r="AH476">
        <v>1.1869000000000001E-3</v>
      </c>
      <c r="AI476">
        <v>1.1249000000000001E-3</v>
      </c>
      <c r="AJ476">
        <v>0</v>
      </c>
      <c r="AK476">
        <v>2.5000000000000002E-6</v>
      </c>
      <c r="AL476">
        <v>3.8E-6</v>
      </c>
      <c r="AM476">
        <v>6.0000000000000002E-5</v>
      </c>
      <c r="AN476">
        <v>4.6199999999999998E-5</v>
      </c>
      <c r="AO476">
        <v>1.2812361000000001</v>
      </c>
      <c r="AP476">
        <v>0.4996872</v>
      </c>
      <c r="AQ476">
        <v>0</v>
      </c>
      <c r="AR476">
        <v>1.1999999999999999E-6</v>
      </c>
    </row>
    <row r="477" spans="28:44" x14ac:dyDescent="0.35">
      <c r="AB477">
        <f t="shared" si="36"/>
        <v>118</v>
      </c>
      <c r="AC477">
        <v>476</v>
      </c>
      <c r="AD477">
        <v>5.9000000000000003E-6</v>
      </c>
      <c r="AE477">
        <v>2.3799999999999999E-5</v>
      </c>
      <c r="AF477">
        <v>9.9999999999999995E-8</v>
      </c>
      <c r="AG477">
        <v>6.8000000000000001E-6</v>
      </c>
      <c r="AH477">
        <v>1.1708000000000001E-3</v>
      </c>
      <c r="AI477">
        <v>1.1096999999999999E-3</v>
      </c>
      <c r="AJ477">
        <v>0</v>
      </c>
      <c r="AK477">
        <v>2.3999999999999999E-6</v>
      </c>
      <c r="AL477">
        <v>3.7000000000000002E-6</v>
      </c>
      <c r="AM477">
        <v>5.9200000000000002E-5</v>
      </c>
      <c r="AN477">
        <v>4.5599999999999997E-5</v>
      </c>
      <c r="AO477">
        <v>1.2812361000000001</v>
      </c>
      <c r="AP477">
        <v>0.4996872</v>
      </c>
      <c r="AQ477">
        <v>0</v>
      </c>
      <c r="AR477">
        <v>1.1999999999999999E-6</v>
      </c>
    </row>
    <row r="478" spans="28:44" x14ac:dyDescent="0.35">
      <c r="AB478">
        <f t="shared" si="36"/>
        <v>119</v>
      </c>
      <c r="AC478">
        <v>477</v>
      </c>
      <c r="AD478">
        <v>5.8000000000000004E-6</v>
      </c>
      <c r="AE478">
        <v>2.3499999999999999E-5</v>
      </c>
      <c r="AF478">
        <v>9.9999999999999995E-8</v>
      </c>
      <c r="AG478">
        <v>6.7000000000000002E-6</v>
      </c>
      <c r="AH478">
        <v>1.155E-3</v>
      </c>
      <c r="AI478">
        <v>1.0947000000000001E-3</v>
      </c>
      <c r="AJ478">
        <v>0</v>
      </c>
      <c r="AK478">
        <v>2.3999999999999999E-6</v>
      </c>
      <c r="AL478">
        <v>3.7000000000000002E-6</v>
      </c>
      <c r="AM478">
        <v>5.8400000000000003E-5</v>
      </c>
      <c r="AN478">
        <v>4.5000000000000003E-5</v>
      </c>
      <c r="AO478">
        <v>1.2812361000000001</v>
      </c>
      <c r="AP478">
        <v>0.4996872</v>
      </c>
      <c r="AQ478">
        <v>0</v>
      </c>
      <c r="AR478">
        <v>1.1999999999999999E-6</v>
      </c>
    </row>
    <row r="479" spans="28:44" x14ac:dyDescent="0.35">
      <c r="AB479">
        <f t="shared" si="36"/>
        <v>119</v>
      </c>
      <c r="AC479">
        <v>478</v>
      </c>
      <c r="AD479">
        <v>5.6999999999999996E-6</v>
      </c>
      <c r="AE479">
        <v>2.3099999999999999E-5</v>
      </c>
      <c r="AF479">
        <v>9.9999999999999995E-8</v>
      </c>
      <c r="AG479">
        <v>6.6000000000000003E-6</v>
      </c>
      <c r="AH479">
        <v>1.1394E-3</v>
      </c>
      <c r="AI479">
        <v>1.0799E-3</v>
      </c>
      <c r="AJ479">
        <v>0</v>
      </c>
      <c r="AK479">
        <v>2.3999999999999999E-6</v>
      </c>
      <c r="AL479">
        <v>3.5999999999999998E-6</v>
      </c>
      <c r="AM479">
        <v>5.7599999999999997E-5</v>
      </c>
      <c r="AN479">
        <v>4.4400000000000002E-5</v>
      </c>
      <c r="AO479">
        <v>1.2812361000000001</v>
      </c>
      <c r="AP479">
        <v>0.4996872</v>
      </c>
      <c r="AQ479">
        <v>0</v>
      </c>
      <c r="AR479">
        <v>1.1999999999999999E-6</v>
      </c>
    </row>
    <row r="480" spans="28:44" x14ac:dyDescent="0.35">
      <c r="AB480">
        <f t="shared" si="36"/>
        <v>119</v>
      </c>
      <c r="AC480">
        <v>479</v>
      </c>
      <c r="AD480">
        <v>5.6999999999999996E-6</v>
      </c>
      <c r="AE480">
        <v>2.2799999999999999E-5</v>
      </c>
      <c r="AF480">
        <v>9.9999999999999995E-8</v>
      </c>
      <c r="AG480">
        <v>6.4999999999999996E-6</v>
      </c>
      <c r="AH480">
        <v>1.124E-3</v>
      </c>
      <c r="AI480">
        <v>1.0652999999999999E-3</v>
      </c>
      <c r="AJ480">
        <v>0</v>
      </c>
      <c r="AK480">
        <v>2.3E-6</v>
      </c>
      <c r="AL480">
        <v>3.5999999999999998E-6</v>
      </c>
      <c r="AM480">
        <v>5.6799999999999998E-5</v>
      </c>
      <c r="AN480">
        <v>4.3800000000000001E-5</v>
      </c>
      <c r="AO480">
        <v>1.2812361000000001</v>
      </c>
      <c r="AP480">
        <v>0.4996872</v>
      </c>
      <c r="AQ480">
        <v>0</v>
      </c>
      <c r="AR480">
        <v>1.1000000000000001E-6</v>
      </c>
    </row>
    <row r="481" spans="28:44" x14ac:dyDescent="0.35">
      <c r="AB481">
        <f t="shared" si="36"/>
        <v>119</v>
      </c>
      <c r="AC481">
        <v>480</v>
      </c>
      <c r="AD481">
        <v>5.5999999999999997E-6</v>
      </c>
      <c r="AE481">
        <v>2.2500000000000001E-5</v>
      </c>
      <c r="AF481">
        <v>9.9999999999999995E-8</v>
      </c>
      <c r="AG481">
        <v>6.3999999999999997E-6</v>
      </c>
      <c r="AH481">
        <v>1.1088000000000001E-3</v>
      </c>
      <c r="AI481">
        <v>1.0509E-3</v>
      </c>
      <c r="AJ481">
        <v>0</v>
      </c>
      <c r="AK481">
        <v>2.3E-6</v>
      </c>
      <c r="AL481">
        <v>3.4999999999999999E-6</v>
      </c>
      <c r="AM481">
        <v>5.5999999999999999E-5</v>
      </c>
      <c r="AN481">
        <v>4.32E-5</v>
      </c>
      <c r="AO481">
        <v>1.2812361000000001</v>
      </c>
      <c r="AP481">
        <v>0.4996872</v>
      </c>
      <c r="AQ481">
        <v>0</v>
      </c>
      <c r="AR481">
        <v>1.1000000000000001E-6</v>
      </c>
    </row>
    <row r="482" spans="28:44" x14ac:dyDescent="0.35">
      <c r="AB482">
        <f t="shared" si="36"/>
        <v>120</v>
      </c>
      <c r="AC482">
        <v>481</v>
      </c>
      <c r="AD482">
        <v>5.4999999999999999E-6</v>
      </c>
      <c r="AE482">
        <v>2.2200000000000001E-5</v>
      </c>
      <c r="AF482">
        <v>9.9999999999999995E-8</v>
      </c>
      <c r="AG482">
        <v>6.2999999999999998E-6</v>
      </c>
      <c r="AH482">
        <v>1.0938E-3</v>
      </c>
      <c r="AI482">
        <v>1.0367E-3</v>
      </c>
      <c r="AJ482">
        <v>0</v>
      </c>
      <c r="AK482">
        <v>2.3E-6</v>
      </c>
      <c r="AL482">
        <v>3.4999999999999999E-6</v>
      </c>
      <c r="AM482">
        <v>5.5300000000000002E-5</v>
      </c>
      <c r="AN482">
        <v>4.2599999999999999E-5</v>
      </c>
      <c r="AO482">
        <v>1.2812361000000001</v>
      </c>
      <c r="AP482">
        <v>0.4996872</v>
      </c>
      <c r="AQ482">
        <v>0</v>
      </c>
      <c r="AR482">
        <v>1.1000000000000001E-6</v>
      </c>
    </row>
    <row r="483" spans="28:44" x14ac:dyDescent="0.35">
      <c r="AB483">
        <f t="shared" si="36"/>
        <v>120</v>
      </c>
      <c r="AC483">
        <v>482</v>
      </c>
      <c r="AD483">
        <v>5.4E-6</v>
      </c>
      <c r="AE483">
        <v>2.19E-5</v>
      </c>
      <c r="AF483">
        <v>9.9999999999999995E-8</v>
      </c>
      <c r="AG483">
        <v>6.1999999999999999E-6</v>
      </c>
      <c r="AH483">
        <v>1.0790000000000001E-3</v>
      </c>
      <c r="AI483">
        <v>1.0227000000000001E-3</v>
      </c>
      <c r="AJ483">
        <v>0</v>
      </c>
      <c r="AK483">
        <v>2.2000000000000001E-6</v>
      </c>
      <c r="AL483">
        <v>3.4999999999999999E-6</v>
      </c>
      <c r="AM483">
        <v>5.4500000000000003E-5</v>
      </c>
      <c r="AN483">
        <v>4.1999999999999998E-5</v>
      </c>
      <c r="AO483">
        <v>1.2812361000000001</v>
      </c>
      <c r="AP483">
        <v>0.4996872</v>
      </c>
      <c r="AQ483">
        <v>0</v>
      </c>
      <c r="AR483">
        <v>1.1000000000000001E-6</v>
      </c>
    </row>
    <row r="484" spans="28:44" x14ac:dyDescent="0.35">
      <c r="AB484">
        <f t="shared" si="36"/>
        <v>120</v>
      </c>
      <c r="AC484">
        <v>483</v>
      </c>
      <c r="AD484">
        <v>5.4E-6</v>
      </c>
      <c r="AE484">
        <v>2.16E-5</v>
      </c>
      <c r="AF484">
        <v>9.9999999999999995E-8</v>
      </c>
      <c r="AG484">
        <v>6.1999999999999999E-6</v>
      </c>
      <c r="AH484">
        <v>1.0644000000000001E-3</v>
      </c>
      <c r="AI484">
        <v>1.0089000000000001E-3</v>
      </c>
      <c r="AJ484">
        <v>0</v>
      </c>
      <c r="AK484">
        <v>2.2000000000000001E-6</v>
      </c>
      <c r="AL484">
        <v>3.4000000000000001E-6</v>
      </c>
      <c r="AM484">
        <v>5.38E-5</v>
      </c>
      <c r="AN484">
        <v>4.1399999999999997E-5</v>
      </c>
      <c r="AO484">
        <v>1.2812361000000001</v>
      </c>
      <c r="AP484">
        <v>0.4996872</v>
      </c>
      <c r="AQ484">
        <v>0</v>
      </c>
      <c r="AR484">
        <v>1.1000000000000001E-6</v>
      </c>
    </row>
    <row r="485" spans="28:44" x14ac:dyDescent="0.35">
      <c r="AB485">
        <f t="shared" si="36"/>
        <v>120</v>
      </c>
      <c r="AC485">
        <v>484</v>
      </c>
      <c r="AD485">
        <v>5.3000000000000001E-6</v>
      </c>
      <c r="AE485">
        <v>2.1299999999999999E-5</v>
      </c>
      <c r="AF485">
        <v>9.9999999999999995E-8</v>
      </c>
      <c r="AG485">
        <v>6.1E-6</v>
      </c>
      <c r="AH485">
        <v>1.0501E-3</v>
      </c>
      <c r="AI485">
        <v>9.9529999999999996E-4</v>
      </c>
      <c r="AJ485">
        <v>0</v>
      </c>
      <c r="AK485">
        <v>2.2000000000000001E-6</v>
      </c>
      <c r="AL485">
        <v>3.4000000000000001E-6</v>
      </c>
      <c r="AM485">
        <v>5.3100000000000003E-5</v>
      </c>
      <c r="AN485">
        <v>4.0899999999999998E-5</v>
      </c>
      <c r="AO485">
        <v>1.2812361000000001</v>
      </c>
      <c r="AP485">
        <v>0.4996872</v>
      </c>
      <c r="AQ485">
        <v>0</v>
      </c>
      <c r="AR485">
        <v>1.1000000000000001E-6</v>
      </c>
    </row>
    <row r="486" spans="28:44" x14ac:dyDescent="0.35">
      <c r="AB486">
        <f t="shared" si="36"/>
        <v>121</v>
      </c>
      <c r="AC486">
        <v>485</v>
      </c>
      <c r="AD486">
        <v>5.2000000000000002E-6</v>
      </c>
      <c r="AE486">
        <v>2.0999999999999999E-5</v>
      </c>
      <c r="AF486">
        <v>9.9999999999999995E-8</v>
      </c>
      <c r="AG486">
        <v>6.0000000000000002E-6</v>
      </c>
      <c r="AH486">
        <v>1.0359E-3</v>
      </c>
      <c r="AI486">
        <v>9.817999999999999E-4</v>
      </c>
      <c r="AJ486">
        <v>0</v>
      </c>
      <c r="AK486">
        <v>2.0999999999999998E-6</v>
      </c>
      <c r="AL486">
        <v>3.3000000000000002E-6</v>
      </c>
      <c r="AM486">
        <v>5.2299999999999997E-5</v>
      </c>
      <c r="AN486">
        <v>4.0299999999999997E-5</v>
      </c>
      <c r="AO486">
        <v>1.2812361000000001</v>
      </c>
      <c r="AP486">
        <v>0.4996872</v>
      </c>
      <c r="AQ486">
        <v>0</v>
      </c>
      <c r="AR486">
        <v>9.9999999999999995E-7</v>
      </c>
    </row>
    <row r="487" spans="28:44" x14ac:dyDescent="0.35">
      <c r="AB487">
        <f t="shared" si="36"/>
        <v>121</v>
      </c>
      <c r="AC487">
        <v>486</v>
      </c>
      <c r="AD487">
        <v>5.1000000000000003E-6</v>
      </c>
      <c r="AE487">
        <v>2.0800000000000001E-5</v>
      </c>
      <c r="AF487">
        <v>9.9999999999999995E-8</v>
      </c>
      <c r="AG487">
        <v>5.9000000000000003E-6</v>
      </c>
      <c r="AH487">
        <v>1.0219000000000001E-3</v>
      </c>
      <c r="AI487">
        <v>9.6860000000000002E-4</v>
      </c>
      <c r="AJ487">
        <v>0</v>
      </c>
      <c r="AK487">
        <v>2.0999999999999998E-6</v>
      </c>
      <c r="AL487">
        <v>3.3000000000000002E-6</v>
      </c>
      <c r="AM487">
        <v>5.1600000000000001E-5</v>
      </c>
      <c r="AN487">
        <v>3.9799999999999998E-5</v>
      </c>
      <c r="AO487">
        <v>1.2812361000000001</v>
      </c>
      <c r="AP487">
        <v>0.4996872</v>
      </c>
      <c r="AQ487">
        <v>0</v>
      </c>
      <c r="AR487">
        <v>9.9999999999999995E-7</v>
      </c>
    </row>
    <row r="488" spans="28:44" x14ac:dyDescent="0.35">
      <c r="AB488">
        <f t="shared" si="36"/>
        <v>121</v>
      </c>
      <c r="AC488">
        <v>487</v>
      </c>
      <c r="AD488">
        <v>5.1000000000000003E-6</v>
      </c>
      <c r="AE488">
        <v>2.05E-5</v>
      </c>
      <c r="AF488">
        <v>9.9999999999999995E-8</v>
      </c>
      <c r="AG488">
        <v>5.8000000000000004E-6</v>
      </c>
      <c r="AH488">
        <v>1.0081000000000001E-3</v>
      </c>
      <c r="AI488">
        <v>9.5549999999999997E-4</v>
      </c>
      <c r="AJ488">
        <v>0</v>
      </c>
      <c r="AK488">
        <v>2.0999999999999998E-6</v>
      </c>
      <c r="AL488">
        <v>3.1999999999999999E-6</v>
      </c>
      <c r="AM488">
        <v>5.0899999999999997E-5</v>
      </c>
      <c r="AN488">
        <v>3.9199999999999997E-5</v>
      </c>
      <c r="AO488">
        <v>1.2812361000000001</v>
      </c>
      <c r="AP488">
        <v>0.4996872</v>
      </c>
      <c r="AQ488">
        <v>0</v>
      </c>
      <c r="AR488">
        <v>9.9999999999999995E-7</v>
      </c>
    </row>
    <row r="489" spans="28:44" x14ac:dyDescent="0.35">
      <c r="AB489">
        <f t="shared" si="36"/>
        <v>121</v>
      </c>
      <c r="AC489">
        <v>488</v>
      </c>
      <c r="AD489">
        <v>5.0000000000000004E-6</v>
      </c>
      <c r="AE489">
        <v>2.02E-5</v>
      </c>
      <c r="AF489">
        <v>9.9999999999999995E-8</v>
      </c>
      <c r="AG489">
        <v>5.6999999999999996E-6</v>
      </c>
      <c r="AH489">
        <v>9.944000000000001E-4</v>
      </c>
      <c r="AI489">
        <v>9.4260000000000004E-4</v>
      </c>
      <c r="AJ489">
        <v>0</v>
      </c>
      <c r="AK489">
        <v>2.0999999999999998E-6</v>
      </c>
      <c r="AL489">
        <v>3.1999999999999999E-6</v>
      </c>
      <c r="AM489">
        <v>5.02E-5</v>
      </c>
      <c r="AN489">
        <v>3.8699999999999999E-5</v>
      </c>
      <c r="AO489">
        <v>1.2812361000000001</v>
      </c>
      <c r="AP489">
        <v>0.4996872</v>
      </c>
      <c r="AQ489">
        <v>0</v>
      </c>
      <c r="AR489">
        <v>9.9999999999999995E-7</v>
      </c>
    </row>
    <row r="490" spans="28:44" x14ac:dyDescent="0.35">
      <c r="AB490">
        <f t="shared" si="36"/>
        <v>122</v>
      </c>
      <c r="AC490">
        <v>489</v>
      </c>
      <c r="AD490">
        <v>4.8999999999999997E-6</v>
      </c>
      <c r="AE490">
        <v>1.9899999999999999E-5</v>
      </c>
      <c r="AF490">
        <v>9.9999999999999995E-8</v>
      </c>
      <c r="AG490">
        <v>5.6999999999999996E-6</v>
      </c>
      <c r="AH490">
        <v>9.810000000000001E-4</v>
      </c>
      <c r="AI490">
        <v>9.2980000000000005E-4</v>
      </c>
      <c r="AJ490">
        <v>0</v>
      </c>
      <c r="AK490">
        <v>1.9999999999999999E-6</v>
      </c>
      <c r="AL490">
        <v>3.1E-6</v>
      </c>
      <c r="AM490">
        <v>4.9599999999999999E-5</v>
      </c>
      <c r="AN490">
        <v>3.82E-5</v>
      </c>
      <c r="AO490">
        <v>1.2812361000000001</v>
      </c>
      <c r="AP490">
        <v>0.4996872</v>
      </c>
      <c r="AQ490">
        <v>0</v>
      </c>
      <c r="AR490">
        <v>9.9999999999999995E-7</v>
      </c>
    </row>
    <row r="491" spans="28:44" x14ac:dyDescent="0.35">
      <c r="AB491">
        <f t="shared" si="36"/>
        <v>122</v>
      </c>
      <c r="AC491">
        <v>490</v>
      </c>
      <c r="AD491">
        <v>4.8999999999999997E-6</v>
      </c>
      <c r="AE491">
        <v>1.9700000000000001E-5</v>
      </c>
      <c r="AF491">
        <v>9.9999999999999995E-8</v>
      </c>
      <c r="AG491">
        <v>5.5999999999999997E-6</v>
      </c>
      <c r="AH491">
        <v>9.6770000000000005E-4</v>
      </c>
      <c r="AI491">
        <v>9.1719999999999996E-4</v>
      </c>
      <c r="AJ491">
        <v>0</v>
      </c>
      <c r="AK491">
        <v>1.9999999999999999E-6</v>
      </c>
      <c r="AL491">
        <v>3.1E-6</v>
      </c>
      <c r="AM491">
        <v>4.8900000000000003E-5</v>
      </c>
      <c r="AN491">
        <v>3.7700000000000002E-5</v>
      </c>
      <c r="AO491">
        <v>1.2812361000000001</v>
      </c>
      <c r="AP491">
        <v>0.4996872</v>
      </c>
      <c r="AQ491">
        <v>0</v>
      </c>
      <c r="AR491">
        <v>9.9999999999999995E-7</v>
      </c>
    </row>
    <row r="492" spans="28:44" x14ac:dyDescent="0.35">
      <c r="AB492">
        <f t="shared" si="36"/>
        <v>122</v>
      </c>
      <c r="AC492">
        <v>491</v>
      </c>
      <c r="AD492">
        <v>4.7999999999999998E-6</v>
      </c>
      <c r="AE492">
        <v>1.9400000000000001E-5</v>
      </c>
      <c r="AF492">
        <v>9.9999999999999995E-8</v>
      </c>
      <c r="AG492">
        <v>5.4999999999999999E-6</v>
      </c>
      <c r="AH492">
        <v>9.5469999999999995E-4</v>
      </c>
      <c r="AI492">
        <v>9.0490000000000004E-4</v>
      </c>
      <c r="AJ492">
        <v>0</v>
      </c>
      <c r="AK492">
        <v>1.9999999999999999E-6</v>
      </c>
      <c r="AL492">
        <v>3.1E-6</v>
      </c>
      <c r="AM492">
        <v>4.8199999999999999E-5</v>
      </c>
      <c r="AN492">
        <v>3.7200000000000003E-5</v>
      </c>
      <c r="AO492">
        <v>1.2812361000000001</v>
      </c>
      <c r="AP492">
        <v>0.4996872</v>
      </c>
      <c r="AQ492">
        <v>0</v>
      </c>
      <c r="AR492">
        <v>9.9999999999999995E-7</v>
      </c>
    </row>
    <row r="493" spans="28:44" x14ac:dyDescent="0.35">
      <c r="AB493">
        <f t="shared" si="36"/>
        <v>122</v>
      </c>
      <c r="AC493">
        <v>492</v>
      </c>
      <c r="AD493">
        <v>4.6999999999999999E-6</v>
      </c>
      <c r="AE493">
        <v>1.91E-5</v>
      </c>
      <c r="AF493">
        <v>9.9999999999999995E-8</v>
      </c>
      <c r="AG493">
        <v>5.4E-6</v>
      </c>
      <c r="AH493">
        <v>9.4180000000000002E-4</v>
      </c>
      <c r="AI493">
        <v>8.9260000000000001E-4</v>
      </c>
      <c r="AJ493">
        <v>0</v>
      </c>
      <c r="AK493">
        <v>1.9E-6</v>
      </c>
      <c r="AL493">
        <v>3.0000000000000001E-6</v>
      </c>
      <c r="AM493">
        <v>4.7599999999999998E-5</v>
      </c>
      <c r="AN493">
        <v>3.6699999999999998E-5</v>
      </c>
      <c r="AO493">
        <v>1.2812361000000001</v>
      </c>
      <c r="AP493">
        <v>0.4996872</v>
      </c>
      <c r="AQ493">
        <v>0</v>
      </c>
      <c r="AR493">
        <v>9.9999999999999995E-7</v>
      </c>
    </row>
    <row r="494" spans="28:44" x14ac:dyDescent="0.35">
      <c r="AB494">
        <f t="shared" si="36"/>
        <v>123</v>
      </c>
      <c r="AC494">
        <v>493</v>
      </c>
      <c r="AD494">
        <v>4.6999999999999999E-6</v>
      </c>
      <c r="AE494">
        <v>1.8899999999999999E-5</v>
      </c>
      <c r="AF494">
        <v>9.9999999999999995E-8</v>
      </c>
      <c r="AG494">
        <v>5.4E-6</v>
      </c>
      <c r="AH494">
        <v>9.2900000000000003E-4</v>
      </c>
      <c r="AI494">
        <v>8.8060000000000005E-4</v>
      </c>
      <c r="AJ494">
        <v>0</v>
      </c>
      <c r="AK494">
        <v>1.9E-6</v>
      </c>
      <c r="AL494">
        <v>3.0000000000000001E-6</v>
      </c>
      <c r="AM494">
        <v>4.6900000000000002E-5</v>
      </c>
      <c r="AN494">
        <v>3.6199999999999999E-5</v>
      </c>
      <c r="AO494">
        <v>1.2812361000000001</v>
      </c>
      <c r="AP494">
        <v>0.4996872</v>
      </c>
      <c r="AQ494">
        <v>0</v>
      </c>
      <c r="AR494">
        <v>8.9999999999999996E-7</v>
      </c>
    </row>
    <row r="495" spans="28:44" x14ac:dyDescent="0.35">
      <c r="AB495">
        <f t="shared" si="36"/>
        <v>123</v>
      </c>
      <c r="AC495">
        <v>494</v>
      </c>
      <c r="AD495">
        <v>4.6E-6</v>
      </c>
      <c r="AE495">
        <v>1.8600000000000001E-5</v>
      </c>
      <c r="AF495">
        <v>9.9999999999999995E-8</v>
      </c>
      <c r="AG495">
        <v>5.3000000000000001E-6</v>
      </c>
      <c r="AH495">
        <v>9.165E-4</v>
      </c>
      <c r="AI495">
        <v>8.6870000000000003E-4</v>
      </c>
      <c r="AJ495">
        <v>0</v>
      </c>
      <c r="AK495">
        <v>1.9E-6</v>
      </c>
      <c r="AL495">
        <v>2.9000000000000002E-6</v>
      </c>
      <c r="AM495">
        <v>4.6300000000000001E-5</v>
      </c>
      <c r="AN495">
        <v>3.57E-5</v>
      </c>
      <c r="AO495">
        <v>1.2812361000000001</v>
      </c>
      <c r="AP495">
        <v>0.4996872</v>
      </c>
      <c r="AQ495">
        <v>0</v>
      </c>
      <c r="AR495">
        <v>8.9999999999999996E-7</v>
      </c>
    </row>
    <row r="496" spans="28:44" x14ac:dyDescent="0.35">
      <c r="AB496">
        <f t="shared" si="36"/>
        <v>123</v>
      </c>
      <c r="AC496">
        <v>495</v>
      </c>
      <c r="AD496">
        <v>4.6E-6</v>
      </c>
      <c r="AE496">
        <v>1.84E-5</v>
      </c>
      <c r="AF496">
        <v>9.9999999999999995E-8</v>
      </c>
      <c r="AG496">
        <v>5.2000000000000002E-6</v>
      </c>
      <c r="AH496">
        <v>9.0410000000000002E-4</v>
      </c>
      <c r="AI496">
        <v>8.5689999999999996E-4</v>
      </c>
      <c r="AJ496">
        <v>0</v>
      </c>
      <c r="AK496">
        <v>1.9E-6</v>
      </c>
      <c r="AL496">
        <v>2.9000000000000002E-6</v>
      </c>
      <c r="AM496">
        <v>4.57E-5</v>
      </c>
      <c r="AN496">
        <v>3.5200000000000002E-5</v>
      </c>
      <c r="AO496">
        <v>1.2812361000000001</v>
      </c>
      <c r="AP496">
        <v>0.4996872</v>
      </c>
      <c r="AQ496">
        <v>0</v>
      </c>
      <c r="AR496">
        <v>8.9999999999999996E-7</v>
      </c>
    </row>
    <row r="497" spans="28:44" x14ac:dyDescent="0.35">
      <c r="AB497">
        <f t="shared" si="36"/>
        <v>123</v>
      </c>
      <c r="AC497">
        <v>496</v>
      </c>
      <c r="AD497">
        <v>4.5000000000000001E-6</v>
      </c>
      <c r="AE497">
        <v>1.8099999999999999E-5</v>
      </c>
      <c r="AF497">
        <v>9.9999999999999995E-8</v>
      </c>
      <c r="AG497">
        <v>5.2000000000000002E-6</v>
      </c>
      <c r="AH497">
        <v>8.9190000000000005E-4</v>
      </c>
      <c r="AI497">
        <v>8.453E-4</v>
      </c>
      <c r="AJ497">
        <v>0</v>
      </c>
      <c r="AK497">
        <v>1.7999999999999999E-6</v>
      </c>
      <c r="AL497">
        <v>2.9000000000000002E-6</v>
      </c>
      <c r="AM497">
        <v>4.5099999999999998E-5</v>
      </c>
      <c r="AN497">
        <v>3.4700000000000003E-5</v>
      </c>
      <c r="AO497">
        <v>1.2812361000000001</v>
      </c>
      <c r="AP497">
        <v>0.4996872</v>
      </c>
      <c r="AQ497">
        <v>0</v>
      </c>
      <c r="AR497">
        <v>8.9999999999999996E-7</v>
      </c>
    </row>
    <row r="498" spans="28:44" x14ac:dyDescent="0.35">
      <c r="AB498">
        <f t="shared" si="36"/>
        <v>124</v>
      </c>
      <c r="AC498">
        <v>497</v>
      </c>
      <c r="AD498">
        <v>4.4000000000000002E-6</v>
      </c>
      <c r="AE498">
        <v>1.7900000000000001E-5</v>
      </c>
      <c r="AF498">
        <v>9.9999999999999995E-8</v>
      </c>
      <c r="AG498">
        <v>5.1000000000000003E-6</v>
      </c>
      <c r="AH498">
        <v>8.7980000000000003E-4</v>
      </c>
      <c r="AI498">
        <v>8.3390000000000005E-4</v>
      </c>
      <c r="AJ498">
        <v>0</v>
      </c>
      <c r="AK498">
        <v>1.7999999999999999E-6</v>
      </c>
      <c r="AL498">
        <v>2.7999999999999999E-6</v>
      </c>
      <c r="AM498">
        <v>4.4400000000000002E-5</v>
      </c>
      <c r="AN498">
        <v>3.43E-5</v>
      </c>
      <c r="AO498">
        <v>1.2812361000000001</v>
      </c>
      <c r="AP498">
        <v>0.4996872</v>
      </c>
      <c r="AQ498">
        <v>0</v>
      </c>
      <c r="AR498">
        <v>8.9999999999999996E-7</v>
      </c>
    </row>
    <row r="499" spans="28:44" x14ac:dyDescent="0.35">
      <c r="AB499">
        <f t="shared" si="36"/>
        <v>124</v>
      </c>
      <c r="AC499">
        <v>498</v>
      </c>
      <c r="AD499">
        <v>4.4000000000000002E-6</v>
      </c>
      <c r="AE499">
        <v>1.7600000000000001E-5</v>
      </c>
      <c r="AF499">
        <v>9.9999999999999995E-8</v>
      </c>
      <c r="AG499">
        <v>5.0000000000000004E-6</v>
      </c>
      <c r="AH499">
        <v>8.6790000000000001E-4</v>
      </c>
      <c r="AI499">
        <v>8.2260000000000005E-4</v>
      </c>
      <c r="AJ499">
        <v>0</v>
      </c>
      <c r="AK499">
        <v>1.7999999999999999E-6</v>
      </c>
      <c r="AL499">
        <v>2.7999999999999999E-6</v>
      </c>
      <c r="AM499">
        <v>4.3800000000000001E-5</v>
      </c>
      <c r="AN499">
        <v>3.3800000000000002E-5</v>
      </c>
      <c r="AO499">
        <v>1.2812361000000001</v>
      </c>
      <c r="AP499">
        <v>0.4996872</v>
      </c>
      <c r="AQ499">
        <v>0</v>
      </c>
      <c r="AR499">
        <v>8.9999999999999996E-7</v>
      </c>
    </row>
    <row r="500" spans="28:44" x14ac:dyDescent="0.35">
      <c r="AB500">
        <f t="shared" si="36"/>
        <v>124</v>
      </c>
      <c r="AC500">
        <v>499</v>
      </c>
      <c r="AD500">
        <v>4.3000000000000003E-6</v>
      </c>
      <c r="AE500">
        <v>1.7399999999999999E-5</v>
      </c>
      <c r="AF500">
        <v>9.9999999999999995E-8</v>
      </c>
      <c r="AG500">
        <v>4.8999999999999997E-6</v>
      </c>
      <c r="AH500">
        <v>8.5619999999999999E-4</v>
      </c>
      <c r="AI500">
        <v>8.1150000000000005E-4</v>
      </c>
      <c r="AJ500">
        <v>0</v>
      </c>
      <c r="AK500">
        <v>1.7999999999999999E-6</v>
      </c>
      <c r="AL500">
        <v>2.7E-6</v>
      </c>
      <c r="AM500">
        <v>4.3300000000000002E-5</v>
      </c>
      <c r="AN500">
        <v>3.3300000000000003E-5</v>
      </c>
      <c r="AO500">
        <v>1.2812361000000001</v>
      </c>
      <c r="AP500">
        <v>0.4996872</v>
      </c>
      <c r="AQ500">
        <v>0</v>
      </c>
      <c r="AR500">
        <v>8.9999999999999996E-7</v>
      </c>
    </row>
    <row r="501" spans="28:44" x14ac:dyDescent="0.35">
      <c r="AB501">
        <f t="shared" si="36"/>
        <v>124</v>
      </c>
      <c r="AC501">
        <v>500</v>
      </c>
      <c r="AD501">
        <v>4.3000000000000003E-6</v>
      </c>
      <c r="AE501">
        <v>1.7200000000000001E-5</v>
      </c>
      <c r="AF501">
        <v>9.9999999999999995E-8</v>
      </c>
      <c r="AG501">
        <v>4.8999999999999997E-6</v>
      </c>
      <c r="AH501">
        <v>8.4460000000000004E-4</v>
      </c>
      <c r="AI501">
        <v>8.0060000000000005E-4</v>
      </c>
      <c r="AJ501">
        <v>0</v>
      </c>
      <c r="AK501">
        <v>1.7E-6</v>
      </c>
      <c r="AL501">
        <v>2.7E-6</v>
      </c>
      <c r="AM501">
        <v>4.2700000000000001E-5</v>
      </c>
      <c r="AN501">
        <v>3.29E-5</v>
      </c>
      <c r="AO501">
        <v>1.2812361000000001</v>
      </c>
      <c r="AP501">
        <v>0.4996872</v>
      </c>
      <c r="AQ501">
        <v>0</v>
      </c>
      <c r="AR501">
        <v>8.9999999999999996E-7</v>
      </c>
    </row>
    <row r="502" spans="28:44" x14ac:dyDescent="0.35">
      <c r="AB502">
        <f t="shared" si="36"/>
        <v>125</v>
      </c>
      <c r="AC502">
        <v>501</v>
      </c>
      <c r="AD502">
        <v>4.1999999999999996E-6</v>
      </c>
      <c r="AE502">
        <v>1.6900000000000001E-5</v>
      </c>
      <c r="AF502">
        <v>9.9999999999999995E-8</v>
      </c>
      <c r="AG502">
        <v>4.7999999999999998E-6</v>
      </c>
      <c r="AH502">
        <v>8.3319999999999998E-4</v>
      </c>
      <c r="AI502">
        <v>7.8969999999999995E-4</v>
      </c>
      <c r="AJ502">
        <v>0</v>
      </c>
      <c r="AK502">
        <v>1.7E-6</v>
      </c>
      <c r="AL502">
        <v>2.7E-6</v>
      </c>
      <c r="AM502">
        <v>4.21E-5</v>
      </c>
      <c r="AN502">
        <v>3.2400000000000001E-5</v>
      </c>
      <c r="AO502">
        <v>1.2812361000000001</v>
      </c>
      <c r="AP502">
        <v>0.4996872</v>
      </c>
      <c r="AQ502">
        <v>0</v>
      </c>
      <c r="AR502">
        <v>7.9999999999999996E-7</v>
      </c>
    </row>
    <row r="503" spans="28:44" x14ac:dyDescent="0.35">
      <c r="AB503">
        <f t="shared" si="36"/>
        <v>125</v>
      </c>
      <c r="AC503">
        <v>502</v>
      </c>
      <c r="AD503">
        <v>4.0999999999999997E-6</v>
      </c>
      <c r="AE503">
        <v>1.6699999999999999E-5</v>
      </c>
      <c r="AF503">
        <v>9.9999999999999995E-8</v>
      </c>
      <c r="AG503">
        <v>4.7999999999999998E-6</v>
      </c>
      <c r="AH503">
        <v>8.2200000000000003E-4</v>
      </c>
      <c r="AI503">
        <v>7.7910000000000002E-4</v>
      </c>
      <c r="AJ503">
        <v>0</v>
      </c>
      <c r="AK503">
        <v>1.7E-6</v>
      </c>
      <c r="AL503">
        <v>2.6000000000000001E-6</v>
      </c>
      <c r="AM503">
        <v>4.1499999999999999E-5</v>
      </c>
      <c r="AN503">
        <v>3.1999999999999999E-5</v>
      </c>
      <c r="AO503">
        <v>1.2812361000000001</v>
      </c>
      <c r="AP503">
        <v>0.4996872</v>
      </c>
      <c r="AQ503">
        <v>0</v>
      </c>
      <c r="AR503">
        <v>7.9999999999999996E-7</v>
      </c>
    </row>
    <row r="504" spans="28:44" x14ac:dyDescent="0.35">
      <c r="AB504">
        <f t="shared" si="36"/>
        <v>125</v>
      </c>
      <c r="AC504">
        <v>503</v>
      </c>
      <c r="AD504">
        <v>4.0999999999999997E-6</v>
      </c>
      <c r="AE504">
        <v>1.6500000000000001E-5</v>
      </c>
      <c r="AF504">
        <v>9.9999999999999995E-8</v>
      </c>
      <c r="AG504">
        <v>4.6999999999999999E-6</v>
      </c>
      <c r="AH504">
        <v>8.1090000000000003E-4</v>
      </c>
      <c r="AI504">
        <v>7.6849999999999998E-4</v>
      </c>
      <c r="AJ504">
        <v>0</v>
      </c>
      <c r="AK504">
        <v>1.7E-6</v>
      </c>
      <c r="AL504">
        <v>2.6000000000000001E-6</v>
      </c>
      <c r="AM504">
        <v>4.1E-5</v>
      </c>
      <c r="AN504">
        <v>3.1600000000000002E-5</v>
      </c>
      <c r="AO504">
        <v>1.2812361000000001</v>
      </c>
      <c r="AP504">
        <v>0.4996872</v>
      </c>
      <c r="AQ504">
        <v>0</v>
      </c>
      <c r="AR504">
        <v>7.9999999999999996E-7</v>
      </c>
    </row>
    <row r="505" spans="28:44" x14ac:dyDescent="0.35">
      <c r="AB505">
        <f t="shared" si="36"/>
        <v>125</v>
      </c>
      <c r="AC505">
        <v>504</v>
      </c>
      <c r="AD505">
        <v>3.9999999999999998E-6</v>
      </c>
      <c r="AE505">
        <v>1.6200000000000001E-5</v>
      </c>
      <c r="AF505">
        <v>9.9999999999999995E-8</v>
      </c>
      <c r="AG505">
        <v>4.6E-6</v>
      </c>
      <c r="AH505">
        <v>7.9989999999999998E-4</v>
      </c>
      <c r="AI505">
        <v>7.582E-4</v>
      </c>
      <c r="AJ505">
        <v>0</v>
      </c>
      <c r="AK505">
        <v>1.7E-6</v>
      </c>
      <c r="AL505">
        <v>2.6000000000000001E-6</v>
      </c>
      <c r="AM505">
        <v>4.0399999999999999E-5</v>
      </c>
      <c r="AN505">
        <v>3.1099999999999997E-5</v>
      </c>
      <c r="AO505">
        <v>1.2812361000000001</v>
      </c>
      <c r="AP505">
        <v>0.4996872</v>
      </c>
      <c r="AQ505">
        <v>0</v>
      </c>
      <c r="AR505">
        <v>7.9999999999999996E-7</v>
      </c>
    </row>
    <row r="506" spans="28:44" x14ac:dyDescent="0.35">
      <c r="AB506">
        <f t="shared" si="36"/>
        <v>126</v>
      </c>
      <c r="AC506">
        <v>505</v>
      </c>
      <c r="AD506">
        <v>3.9999999999999998E-6</v>
      </c>
      <c r="AE506">
        <v>1.5999999999999999E-5</v>
      </c>
      <c r="AF506">
        <v>9.9999999999999995E-8</v>
      </c>
      <c r="AG506">
        <v>4.6E-6</v>
      </c>
      <c r="AH506">
        <v>7.8910000000000004E-4</v>
      </c>
      <c r="AI506">
        <v>7.4790000000000002E-4</v>
      </c>
      <c r="AJ506">
        <v>0</v>
      </c>
      <c r="AK506">
        <v>1.5999999999999999E-6</v>
      </c>
      <c r="AL506">
        <v>2.5000000000000002E-6</v>
      </c>
      <c r="AM506">
        <v>3.9900000000000001E-5</v>
      </c>
      <c r="AN506">
        <v>3.0700000000000001E-5</v>
      </c>
      <c r="AO506">
        <v>1.2812361000000001</v>
      </c>
      <c r="AP506">
        <v>0.4996872</v>
      </c>
      <c r="AQ506">
        <v>0</v>
      </c>
      <c r="AR506">
        <v>7.9999999999999996E-7</v>
      </c>
    </row>
    <row r="507" spans="28:44" x14ac:dyDescent="0.35">
      <c r="AB507">
        <f t="shared" si="36"/>
        <v>126</v>
      </c>
      <c r="AC507">
        <v>506</v>
      </c>
      <c r="AD507">
        <v>3.8999999999999999E-6</v>
      </c>
      <c r="AE507">
        <v>1.5800000000000001E-5</v>
      </c>
      <c r="AF507">
        <v>9.9999999999999995E-8</v>
      </c>
      <c r="AG507">
        <v>4.5000000000000001E-6</v>
      </c>
      <c r="AH507">
        <v>7.7839999999999995E-4</v>
      </c>
      <c r="AI507">
        <v>7.3780000000000004E-4</v>
      </c>
      <c r="AJ507">
        <v>0</v>
      </c>
      <c r="AK507">
        <v>1.5999999999999999E-6</v>
      </c>
      <c r="AL507">
        <v>2.5000000000000002E-6</v>
      </c>
      <c r="AM507">
        <v>3.93E-5</v>
      </c>
      <c r="AN507">
        <v>3.0300000000000001E-5</v>
      </c>
      <c r="AO507">
        <v>1.2812361000000001</v>
      </c>
      <c r="AP507">
        <v>0.4996872</v>
      </c>
      <c r="AQ507">
        <v>0</v>
      </c>
      <c r="AR507">
        <v>7.9999999999999996E-7</v>
      </c>
    </row>
    <row r="508" spans="28:44" x14ac:dyDescent="0.35">
      <c r="AB508">
        <f t="shared" si="36"/>
        <v>126</v>
      </c>
      <c r="AC508">
        <v>507</v>
      </c>
      <c r="AD508">
        <v>3.8999999999999999E-6</v>
      </c>
      <c r="AE508">
        <v>1.56E-5</v>
      </c>
      <c r="AF508">
        <v>9.9999999999999995E-8</v>
      </c>
      <c r="AG508">
        <v>4.4000000000000002E-6</v>
      </c>
      <c r="AH508">
        <v>7.6789999999999996E-4</v>
      </c>
      <c r="AI508">
        <v>7.2780000000000002E-4</v>
      </c>
      <c r="AJ508">
        <v>0</v>
      </c>
      <c r="AK508">
        <v>1.5999999999999999E-6</v>
      </c>
      <c r="AL508">
        <v>2.5000000000000002E-6</v>
      </c>
      <c r="AM508">
        <v>3.8800000000000001E-5</v>
      </c>
      <c r="AN508">
        <v>2.9899999999999998E-5</v>
      </c>
      <c r="AO508">
        <v>1.2812361000000001</v>
      </c>
      <c r="AP508">
        <v>0.4996872</v>
      </c>
      <c r="AQ508">
        <v>0</v>
      </c>
      <c r="AR508">
        <v>7.9999999999999996E-7</v>
      </c>
    </row>
    <row r="509" spans="28:44" x14ac:dyDescent="0.35">
      <c r="AB509">
        <f t="shared" si="36"/>
        <v>126</v>
      </c>
      <c r="AC509">
        <v>508</v>
      </c>
      <c r="AD509">
        <v>3.8E-6</v>
      </c>
      <c r="AE509">
        <v>1.5400000000000002E-5</v>
      </c>
      <c r="AF509">
        <v>9.9999999999999995E-8</v>
      </c>
      <c r="AG509">
        <v>4.4000000000000002E-6</v>
      </c>
      <c r="AH509">
        <v>7.5750000000000004E-4</v>
      </c>
      <c r="AI509">
        <v>7.18E-4</v>
      </c>
      <c r="AJ509">
        <v>0</v>
      </c>
      <c r="AK509">
        <v>1.5999999999999999E-6</v>
      </c>
      <c r="AL509">
        <v>2.3999999999999999E-6</v>
      </c>
      <c r="AM509">
        <v>3.8300000000000003E-5</v>
      </c>
      <c r="AN509">
        <v>2.9499999999999999E-5</v>
      </c>
      <c r="AO509">
        <v>1.2812361000000001</v>
      </c>
      <c r="AP509">
        <v>0.4996872</v>
      </c>
      <c r="AQ509">
        <v>0</v>
      </c>
      <c r="AR509">
        <v>7.9999999999999996E-7</v>
      </c>
    </row>
    <row r="510" spans="28:44" x14ac:dyDescent="0.35">
      <c r="AB510">
        <f t="shared" si="36"/>
        <v>127</v>
      </c>
      <c r="AC510">
        <v>509</v>
      </c>
      <c r="AD510">
        <v>3.8E-6</v>
      </c>
      <c r="AE510">
        <v>1.52E-5</v>
      </c>
      <c r="AF510">
        <v>9.9999999999999995E-8</v>
      </c>
      <c r="AG510">
        <v>4.3000000000000003E-6</v>
      </c>
      <c r="AH510">
        <v>7.473E-4</v>
      </c>
      <c r="AI510">
        <v>7.0830000000000003E-4</v>
      </c>
      <c r="AJ510">
        <v>0</v>
      </c>
      <c r="AK510">
        <v>1.5E-6</v>
      </c>
      <c r="AL510">
        <v>2.3999999999999999E-6</v>
      </c>
      <c r="AM510">
        <v>3.7799999999999997E-5</v>
      </c>
      <c r="AN510">
        <v>2.9099999999999999E-5</v>
      </c>
      <c r="AO510">
        <v>1.2812361000000001</v>
      </c>
      <c r="AP510">
        <v>0.4996872</v>
      </c>
      <c r="AQ510">
        <v>0</v>
      </c>
      <c r="AR510">
        <v>7.9999999999999996E-7</v>
      </c>
    </row>
    <row r="511" spans="28:44" x14ac:dyDescent="0.35">
      <c r="AB511">
        <f t="shared" si="36"/>
        <v>127</v>
      </c>
      <c r="AC511">
        <v>510</v>
      </c>
      <c r="AD511">
        <v>3.7000000000000002E-6</v>
      </c>
      <c r="AE511">
        <v>1.5E-5</v>
      </c>
      <c r="AF511">
        <v>9.9999999999999995E-8</v>
      </c>
      <c r="AG511">
        <v>4.3000000000000003E-6</v>
      </c>
      <c r="AH511">
        <v>7.3720000000000003E-4</v>
      </c>
      <c r="AI511">
        <v>6.9870000000000002E-4</v>
      </c>
      <c r="AJ511">
        <v>0</v>
      </c>
      <c r="AK511">
        <v>1.5E-6</v>
      </c>
      <c r="AL511">
        <v>2.3999999999999999E-6</v>
      </c>
      <c r="AM511">
        <v>3.7200000000000003E-5</v>
      </c>
      <c r="AN511">
        <v>2.87E-5</v>
      </c>
      <c r="AO511">
        <v>1.2812361000000001</v>
      </c>
      <c r="AP511">
        <v>0.4996872</v>
      </c>
      <c r="AQ511">
        <v>0</v>
      </c>
      <c r="AR511">
        <v>6.9999999999999997E-7</v>
      </c>
    </row>
    <row r="512" spans="28:44" x14ac:dyDescent="0.35">
      <c r="AB512">
        <f t="shared" si="36"/>
        <v>127</v>
      </c>
      <c r="AC512">
        <v>511</v>
      </c>
      <c r="AD512">
        <v>3.7000000000000002E-6</v>
      </c>
      <c r="AE512">
        <v>1.4800000000000001E-5</v>
      </c>
      <c r="AF512">
        <v>0</v>
      </c>
      <c r="AG512">
        <v>4.1999999999999996E-6</v>
      </c>
      <c r="AH512">
        <v>7.272E-4</v>
      </c>
      <c r="AI512">
        <v>6.893E-4</v>
      </c>
      <c r="AJ512">
        <v>0</v>
      </c>
      <c r="AK512">
        <v>1.5E-6</v>
      </c>
      <c r="AL512">
        <v>2.3E-6</v>
      </c>
      <c r="AM512">
        <v>3.6699999999999998E-5</v>
      </c>
      <c r="AN512">
        <v>2.83E-5</v>
      </c>
      <c r="AO512">
        <v>1.2812361000000001</v>
      </c>
      <c r="AP512">
        <v>0.4996872</v>
      </c>
      <c r="AQ512">
        <v>0</v>
      </c>
      <c r="AR512">
        <v>6.9999999999999997E-7</v>
      </c>
    </row>
    <row r="513" spans="28:44" x14ac:dyDescent="0.35">
      <c r="AB513">
        <f t="shared" si="36"/>
        <v>127</v>
      </c>
      <c r="AC513">
        <v>512</v>
      </c>
      <c r="AD513">
        <v>3.5999999999999998E-6</v>
      </c>
      <c r="AE513">
        <v>1.4600000000000001E-5</v>
      </c>
      <c r="AF513">
        <v>0</v>
      </c>
      <c r="AG513">
        <v>4.0999999999999997E-6</v>
      </c>
      <c r="AH513">
        <v>7.1739999999999998E-4</v>
      </c>
      <c r="AI513">
        <v>6.8000000000000005E-4</v>
      </c>
      <c r="AJ513">
        <v>0</v>
      </c>
      <c r="AK513">
        <v>1.5E-6</v>
      </c>
      <c r="AL513">
        <v>2.3E-6</v>
      </c>
      <c r="AM513">
        <v>3.6199999999999999E-5</v>
      </c>
      <c r="AN513">
        <v>2.7900000000000001E-5</v>
      </c>
      <c r="AO513">
        <v>1.2812361000000001</v>
      </c>
      <c r="AP513">
        <v>0.4996872</v>
      </c>
      <c r="AQ513">
        <v>0</v>
      </c>
      <c r="AR513">
        <v>6.9999999999999997E-7</v>
      </c>
    </row>
    <row r="514" spans="28:44" x14ac:dyDescent="0.35">
      <c r="AB514">
        <f t="shared" si="36"/>
        <v>128</v>
      </c>
      <c r="AC514">
        <v>513</v>
      </c>
      <c r="AD514">
        <v>3.5999999999999998E-6</v>
      </c>
      <c r="AE514">
        <v>1.4399999999999999E-5</v>
      </c>
      <c r="AF514">
        <v>0</v>
      </c>
      <c r="AG514">
        <v>4.0999999999999997E-6</v>
      </c>
      <c r="AH514">
        <v>7.0770000000000002E-4</v>
      </c>
      <c r="AI514">
        <v>6.7080000000000004E-4</v>
      </c>
      <c r="AJ514">
        <v>0</v>
      </c>
      <c r="AK514">
        <v>1.5E-6</v>
      </c>
      <c r="AL514">
        <v>2.3E-6</v>
      </c>
      <c r="AM514">
        <v>3.5800000000000003E-5</v>
      </c>
      <c r="AN514">
        <v>2.76E-5</v>
      </c>
      <c r="AO514">
        <v>1.2812361000000001</v>
      </c>
      <c r="AP514">
        <v>0.4996872</v>
      </c>
      <c r="AQ514">
        <v>0</v>
      </c>
      <c r="AR514">
        <v>6.9999999999999997E-7</v>
      </c>
    </row>
    <row r="515" spans="28:44" x14ac:dyDescent="0.35">
      <c r="AB515">
        <f t="shared" si="36"/>
        <v>128</v>
      </c>
      <c r="AC515">
        <v>514</v>
      </c>
      <c r="AD515">
        <v>3.4999999999999999E-6</v>
      </c>
      <c r="AE515">
        <v>1.42E-5</v>
      </c>
      <c r="AF515">
        <v>0</v>
      </c>
      <c r="AG515">
        <v>3.9999999999999998E-6</v>
      </c>
      <c r="AH515">
        <v>6.981E-4</v>
      </c>
      <c r="AI515">
        <v>6.6169999999999998E-4</v>
      </c>
      <c r="AJ515">
        <v>0</v>
      </c>
      <c r="AK515">
        <v>1.3999999999999999E-6</v>
      </c>
      <c r="AL515">
        <v>2.2000000000000001E-6</v>
      </c>
      <c r="AM515">
        <v>3.5299999999999997E-5</v>
      </c>
      <c r="AN515">
        <v>2.72E-5</v>
      </c>
      <c r="AO515">
        <v>1.2812361000000001</v>
      </c>
      <c r="AP515">
        <v>0.4996872</v>
      </c>
      <c r="AQ515">
        <v>0</v>
      </c>
      <c r="AR515">
        <v>6.9999999999999997E-7</v>
      </c>
    </row>
    <row r="516" spans="28:44" x14ac:dyDescent="0.35">
      <c r="AB516">
        <f t="shared" si="36"/>
        <v>128</v>
      </c>
      <c r="AC516">
        <v>515</v>
      </c>
      <c r="AD516">
        <v>3.4999999999999999E-6</v>
      </c>
      <c r="AE516">
        <v>1.4E-5</v>
      </c>
      <c r="AF516">
        <v>0</v>
      </c>
      <c r="AG516">
        <v>3.9999999999999998E-6</v>
      </c>
      <c r="AH516">
        <v>6.8869999999999999E-4</v>
      </c>
      <c r="AI516">
        <v>6.5280000000000004E-4</v>
      </c>
      <c r="AJ516">
        <v>0</v>
      </c>
      <c r="AK516">
        <v>1.3999999999999999E-6</v>
      </c>
      <c r="AL516">
        <v>2.2000000000000001E-6</v>
      </c>
      <c r="AM516">
        <v>3.4799999999999999E-5</v>
      </c>
      <c r="AN516">
        <v>2.6800000000000001E-5</v>
      </c>
      <c r="AO516">
        <v>1.2812361000000001</v>
      </c>
      <c r="AP516">
        <v>0.4996872</v>
      </c>
      <c r="AQ516">
        <v>0</v>
      </c>
      <c r="AR516">
        <v>6.9999999999999997E-7</v>
      </c>
    </row>
    <row r="517" spans="28:44" x14ac:dyDescent="0.35">
      <c r="AB517">
        <f t="shared" si="36"/>
        <v>128</v>
      </c>
      <c r="AC517">
        <v>516</v>
      </c>
      <c r="AD517">
        <v>3.4000000000000001E-6</v>
      </c>
      <c r="AE517">
        <v>1.38E-5</v>
      </c>
      <c r="AF517">
        <v>0</v>
      </c>
      <c r="AG517">
        <v>3.8999999999999999E-6</v>
      </c>
      <c r="AH517">
        <v>6.7940000000000003E-4</v>
      </c>
      <c r="AI517">
        <v>6.4389999999999998E-4</v>
      </c>
      <c r="AJ517">
        <v>0</v>
      </c>
      <c r="AK517">
        <v>1.3999999999999999E-6</v>
      </c>
      <c r="AL517">
        <v>2.2000000000000001E-6</v>
      </c>
      <c r="AM517">
        <v>3.43E-5</v>
      </c>
      <c r="AN517">
        <v>2.65E-5</v>
      </c>
      <c r="AO517">
        <v>1.2812361000000001</v>
      </c>
      <c r="AP517">
        <v>0.4996872</v>
      </c>
      <c r="AQ517">
        <v>0</v>
      </c>
      <c r="AR517">
        <v>6.9999999999999997E-7</v>
      </c>
    </row>
    <row r="518" spans="28:44" x14ac:dyDescent="0.35">
      <c r="AB518">
        <f t="shared" si="36"/>
        <v>129</v>
      </c>
      <c r="AC518">
        <v>517</v>
      </c>
      <c r="AD518">
        <v>3.4000000000000001E-6</v>
      </c>
      <c r="AE518">
        <v>1.36E-5</v>
      </c>
      <c r="AF518">
        <v>0</v>
      </c>
      <c r="AG518">
        <v>3.8999999999999999E-6</v>
      </c>
      <c r="AH518">
        <v>6.7020000000000003E-4</v>
      </c>
      <c r="AI518">
        <v>6.3520000000000004E-4</v>
      </c>
      <c r="AJ518">
        <v>0</v>
      </c>
      <c r="AK518">
        <v>1.3999999999999999E-6</v>
      </c>
      <c r="AL518">
        <v>2.0999999999999998E-6</v>
      </c>
      <c r="AM518">
        <v>3.3899999999999997E-5</v>
      </c>
      <c r="AN518">
        <v>2.6100000000000001E-5</v>
      </c>
      <c r="AO518">
        <v>1.2812361000000001</v>
      </c>
      <c r="AP518">
        <v>0.4996872</v>
      </c>
      <c r="AQ518">
        <v>0</v>
      </c>
      <c r="AR518">
        <v>6.9999999999999997E-7</v>
      </c>
    </row>
    <row r="519" spans="28:44" x14ac:dyDescent="0.35">
      <c r="AB519">
        <f t="shared" ref="AB519:AB582" si="37">AB515+1</f>
        <v>129</v>
      </c>
      <c r="AC519">
        <v>518</v>
      </c>
      <c r="AD519">
        <v>3.3000000000000002E-6</v>
      </c>
      <c r="AE519">
        <v>1.34E-5</v>
      </c>
      <c r="AF519">
        <v>0</v>
      </c>
      <c r="AG519">
        <v>3.8E-6</v>
      </c>
      <c r="AH519">
        <v>6.6120000000000003E-4</v>
      </c>
      <c r="AI519">
        <v>6.267E-4</v>
      </c>
      <c r="AJ519">
        <v>0</v>
      </c>
      <c r="AK519">
        <v>1.3999999999999999E-6</v>
      </c>
      <c r="AL519">
        <v>2.0999999999999998E-6</v>
      </c>
      <c r="AM519">
        <v>3.3399999999999999E-5</v>
      </c>
      <c r="AN519">
        <v>2.5700000000000001E-5</v>
      </c>
      <c r="AO519">
        <v>1.2812361000000001</v>
      </c>
      <c r="AP519">
        <v>0.4996872</v>
      </c>
      <c r="AQ519">
        <v>0</v>
      </c>
      <c r="AR519">
        <v>6.9999999999999997E-7</v>
      </c>
    </row>
    <row r="520" spans="28:44" x14ac:dyDescent="0.35">
      <c r="AB520">
        <f t="shared" si="37"/>
        <v>129</v>
      </c>
      <c r="AC520">
        <v>519</v>
      </c>
      <c r="AD520">
        <v>3.3000000000000002E-6</v>
      </c>
      <c r="AE520">
        <v>1.3200000000000001E-5</v>
      </c>
      <c r="AF520">
        <v>0</v>
      </c>
      <c r="AG520">
        <v>3.8E-6</v>
      </c>
      <c r="AH520">
        <v>6.5220000000000002E-4</v>
      </c>
      <c r="AI520">
        <v>6.1819999999999996E-4</v>
      </c>
      <c r="AJ520">
        <v>0</v>
      </c>
      <c r="AK520">
        <v>1.3E-6</v>
      </c>
      <c r="AL520">
        <v>2.0999999999999998E-6</v>
      </c>
      <c r="AM520">
        <v>3.3000000000000003E-5</v>
      </c>
      <c r="AN520">
        <v>2.5400000000000001E-5</v>
      </c>
      <c r="AO520">
        <v>1.2812361000000001</v>
      </c>
      <c r="AP520">
        <v>0.4996872</v>
      </c>
      <c r="AQ520">
        <v>0</v>
      </c>
      <c r="AR520">
        <v>6.9999999999999997E-7</v>
      </c>
    </row>
    <row r="521" spans="28:44" x14ac:dyDescent="0.35">
      <c r="AB521">
        <f t="shared" si="37"/>
        <v>129</v>
      </c>
      <c r="AC521">
        <v>520</v>
      </c>
      <c r="AD521">
        <v>3.1999999999999999E-6</v>
      </c>
      <c r="AE521">
        <v>1.31E-5</v>
      </c>
      <c r="AF521">
        <v>0</v>
      </c>
      <c r="AG521">
        <v>3.7000000000000002E-6</v>
      </c>
      <c r="AH521">
        <v>6.4340000000000003E-4</v>
      </c>
      <c r="AI521">
        <v>6.0979999999999997E-4</v>
      </c>
      <c r="AJ521">
        <v>0</v>
      </c>
      <c r="AK521">
        <v>1.3E-6</v>
      </c>
      <c r="AL521">
        <v>2.0999999999999998E-6</v>
      </c>
      <c r="AM521">
        <v>3.2499999999999997E-5</v>
      </c>
      <c r="AN521">
        <v>2.51E-5</v>
      </c>
      <c r="AO521">
        <v>1.2812361000000001</v>
      </c>
      <c r="AP521">
        <v>0.4996872</v>
      </c>
      <c r="AQ521">
        <v>0</v>
      </c>
      <c r="AR521">
        <v>6.9999999999999997E-7</v>
      </c>
    </row>
    <row r="522" spans="28:44" x14ac:dyDescent="0.35">
      <c r="AB522">
        <f t="shared" si="37"/>
        <v>130</v>
      </c>
      <c r="AC522">
        <v>521</v>
      </c>
      <c r="AD522">
        <v>3.1999999999999999E-6</v>
      </c>
      <c r="AE522">
        <v>1.29E-5</v>
      </c>
      <c r="AF522">
        <v>0</v>
      </c>
      <c r="AG522">
        <v>3.7000000000000002E-6</v>
      </c>
      <c r="AH522">
        <v>6.3469999999999998E-4</v>
      </c>
      <c r="AI522">
        <v>6.0159999999999999E-4</v>
      </c>
      <c r="AJ522">
        <v>0</v>
      </c>
      <c r="AK522">
        <v>1.3E-6</v>
      </c>
      <c r="AL522">
        <v>1.9999999999999999E-6</v>
      </c>
      <c r="AM522">
        <v>3.2100000000000001E-5</v>
      </c>
      <c r="AN522">
        <v>2.4700000000000001E-5</v>
      </c>
      <c r="AO522">
        <v>1.2812361000000001</v>
      </c>
      <c r="AP522">
        <v>0.4996872</v>
      </c>
      <c r="AQ522">
        <v>0</v>
      </c>
      <c r="AR522">
        <v>5.9999999999999997E-7</v>
      </c>
    </row>
    <row r="523" spans="28:44" x14ac:dyDescent="0.35">
      <c r="AB523">
        <f t="shared" si="37"/>
        <v>130</v>
      </c>
      <c r="AC523">
        <v>522</v>
      </c>
      <c r="AD523">
        <v>3.1999999999999999E-6</v>
      </c>
      <c r="AE523">
        <v>1.27E-5</v>
      </c>
      <c r="AF523">
        <v>0</v>
      </c>
      <c r="AG523">
        <v>3.5999999999999998E-6</v>
      </c>
      <c r="AH523">
        <v>6.2609999999999999E-4</v>
      </c>
      <c r="AI523">
        <v>5.9349999999999995E-4</v>
      </c>
      <c r="AJ523">
        <v>0</v>
      </c>
      <c r="AK523">
        <v>1.3E-6</v>
      </c>
      <c r="AL523">
        <v>1.9999999999999999E-6</v>
      </c>
      <c r="AM523">
        <v>3.1600000000000002E-5</v>
      </c>
      <c r="AN523">
        <v>2.44E-5</v>
      </c>
      <c r="AO523">
        <v>1.2812361000000001</v>
      </c>
      <c r="AP523">
        <v>0.4996872</v>
      </c>
      <c r="AQ523">
        <v>0</v>
      </c>
      <c r="AR523">
        <v>5.9999999999999997E-7</v>
      </c>
    </row>
    <row r="524" spans="28:44" x14ac:dyDescent="0.35">
      <c r="AB524">
        <f t="shared" si="37"/>
        <v>130</v>
      </c>
      <c r="AC524">
        <v>523</v>
      </c>
      <c r="AD524">
        <v>3.1E-6</v>
      </c>
      <c r="AE524">
        <v>1.2500000000000001E-5</v>
      </c>
      <c r="AF524">
        <v>0</v>
      </c>
      <c r="AG524">
        <v>3.5999999999999998E-6</v>
      </c>
      <c r="AH524">
        <v>6.177E-4</v>
      </c>
      <c r="AI524">
        <v>5.8540000000000003E-4</v>
      </c>
      <c r="AJ524">
        <v>0</v>
      </c>
      <c r="AK524">
        <v>1.3E-6</v>
      </c>
      <c r="AL524">
        <v>1.9999999999999999E-6</v>
      </c>
      <c r="AM524">
        <v>3.1199999999999999E-5</v>
      </c>
      <c r="AN524">
        <v>2.4000000000000001E-5</v>
      </c>
      <c r="AO524">
        <v>1.2812361000000001</v>
      </c>
      <c r="AP524">
        <v>0.4996872</v>
      </c>
      <c r="AQ524">
        <v>0</v>
      </c>
      <c r="AR524">
        <v>5.9999999999999997E-7</v>
      </c>
    </row>
    <row r="525" spans="28:44" x14ac:dyDescent="0.35">
      <c r="AB525">
        <f t="shared" si="37"/>
        <v>130</v>
      </c>
      <c r="AC525">
        <v>524</v>
      </c>
      <c r="AD525">
        <v>3.1E-6</v>
      </c>
      <c r="AE525">
        <v>1.24E-5</v>
      </c>
      <c r="AF525">
        <v>0</v>
      </c>
      <c r="AG525">
        <v>3.4999999999999999E-6</v>
      </c>
      <c r="AH525">
        <v>6.0930000000000001E-4</v>
      </c>
      <c r="AI525">
        <v>5.775E-4</v>
      </c>
      <c r="AJ525">
        <v>0</v>
      </c>
      <c r="AK525">
        <v>1.3E-6</v>
      </c>
      <c r="AL525">
        <v>1.9999999999999999E-6</v>
      </c>
      <c r="AM525">
        <v>3.0800000000000003E-5</v>
      </c>
      <c r="AN525">
        <v>2.37E-5</v>
      </c>
      <c r="AO525">
        <v>1.2812361000000001</v>
      </c>
      <c r="AP525">
        <v>0.4996872</v>
      </c>
      <c r="AQ525">
        <v>0</v>
      </c>
      <c r="AR525">
        <v>5.9999999999999997E-7</v>
      </c>
    </row>
    <row r="526" spans="28:44" x14ac:dyDescent="0.35">
      <c r="AB526">
        <f t="shared" si="37"/>
        <v>131</v>
      </c>
      <c r="AC526">
        <v>525</v>
      </c>
      <c r="AD526">
        <v>3.0000000000000001E-6</v>
      </c>
      <c r="AE526">
        <v>1.22E-5</v>
      </c>
      <c r="AF526">
        <v>0</v>
      </c>
      <c r="AG526">
        <v>3.4999999999999999E-6</v>
      </c>
      <c r="AH526">
        <v>6.0110000000000003E-4</v>
      </c>
      <c r="AI526">
        <v>5.6970000000000002E-4</v>
      </c>
      <c r="AJ526">
        <v>0</v>
      </c>
      <c r="AK526">
        <v>1.1999999999999999E-6</v>
      </c>
      <c r="AL526">
        <v>1.9E-6</v>
      </c>
      <c r="AM526">
        <v>3.04E-5</v>
      </c>
      <c r="AN526">
        <v>2.34E-5</v>
      </c>
      <c r="AO526">
        <v>1.2812361000000001</v>
      </c>
      <c r="AP526">
        <v>0.4996872</v>
      </c>
      <c r="AQ526">
        <v>0</v>
      </c>
      <c r="AR526">
        <v>5.9999999999999997E-7</v>
      </c>
    </row>
    <row r="527" spans="28:44" x14ac:dyDescent="0.35">
      <c r="AB527">
        <f t="shared" si="37"/>
        <v>131</v>
      </c>
      <c r="AC527">
        <v>526</v>
      </c>
      <c r="AD527">
        <v>3.0000000000000001E-6</v>
      </c>
      <c r="AE527">
        <v>1.2E-5</v>
      </c>
      <c r="AF527">
        <v>0</v>
      </c>
      <c r="AG527">
        <v>3.4000000000000001E-6</v>
      </c>
      <c r="AH527">
        <v>5.9299999999999999E-4</v>
      </c>
      <c r="AI527">
        <v>5.62E-4</v>
      </c>
      <c r="AJ527">
        <v>0</v>
      </c>
      <c r="AK527">
        <v>1.1999999999999999E-6</v>
      </c>
      <c r="AL527">
        <v>1.9E-6</v>
      </c>
      <c r="AM527">
        <v>3.0000000000000001E-5</v>
      </c>
      <c r="AN527">
        <v>2.3099999999999999E-5</v>
      </c>
      <c r="AO527">
        <v>1.2812361000000001</v>
      </c>
      <c r="AP527">
        <v>0.4996872</v>
      </c>
      <c r="AQ527">
        <v>0</v>
      </c>
      <c r="AR527">
        <v>5.9999999999999997E-7</v>
      </c>
    </row>
    <row r="528" spans="28:44" x14ac:dyDescent="0.35">
      <c r="AB528">
        <f t="shared" si="37"/>
        <v>131</v>
      </c>
      <c r="AC528">
        <v>527</v>
      </c>
      <c r="AD528">
        <v>2.9000000000000002E-6</v>
      </c>
      <c r="AE528">
        <v>1.19E-5</v>
      </c>
      <c r="AF528">
        <v>0</v>
      </c>
      <c r="AG528">
        <v>3.4000000000000001E-6</v>
      </c>
      <c r="AH528">
        <v>5.8500000000000002E-4</v>
      </c>
      <c r="AI528">
        <v>5.5440000000000003E-4</v>
      </c>
      <c r="AJ528">
        <v>0</v>
      </c>
      <c r="AK528">
        <v>1.1999999999999999E-6</v>
      </c>
      <c r="AL528">
        <v>1.9E-6</v>
      </c>
      <c r="AM528">
        <v>2.9600000000000001E-5</v>
      </c>
      <c r="AN528">
        <v>2.2799999999999999E-5</v>
      </c>
      <c r="AO528">
        <v>1.2812361000000001</v>
      </c>
      <c r="AP528">
        <v>0.4996872</v>
      </c>
      <c r="AQ528">
        <v>0</v>
      </c>
      <c r="AR528">
        <v>5.9999999999999997E-7</v>
      </c>
    </row>
    <row r="529" spans="28:44" x14ac:dyDescent="0.35">
      <c r="AB529">
        <f t="shared" si="37"/>
        <v>131</v>
      </c>
      <c r="AC529">
        <v>528</v>
      </c>
      <c r="AD529">
        <v>2.9000000000000002E-6</v>
      </c>
      <c r="AE529">
        <v>1.17E-5</v>
      </c>
      <c r="AF529">
        <v>0</v>
      </c>
      <c r="AG529">
        <v>3.3000000000000002E-6</v>
      </c>
      <c r="AH529">
        <v>5.7709999999999999E-4</v>
      </c>
      <c r="AI529">
        <v>5.4690000000000001E-4</v>
      </c>
      <c r="AJ529">
        <v>0</v>
      </c>
      <c r="AK529">
        <v>1.1999999999999999E-6</v>
      </c>
      <c r="AL529">
        <v>1.7999999999999999E-6</v>
      </c>
      <c r="AM529">
        <v>2.9200000000000002E-5</v>
      </c>
      <c r="AN529">
        <v>2.2500000000000001E-5</v>
      </c>
      <c r="AO529">
        <v>1.2812361000000001</v>
      </c>
      <c r="AP529">
        <v>0.4996872</v>
      </c>
      <c r="AQ529">
        <v>0</v>
      </c>
      <c r="AR529">
        <v>5.9999999999999997E-7</v>
      </c>
    </row>
    <row r="530" spans="28:44" x14ac:dyDescent="0.35">
      <c r="AB530">
        <f t="shared" si="37"/>
        <v>132</v>
      </c>
      <c r="AC530">
        <v>529</v>
      </c>
      <c r="AD530">
        <v>2.9000000000000002E-6</v>
      </c>
      <c r="AE530">
        <v>1.1600000000000001E-5</v>
      </c>
      <c r="AF530">
        <v>0</v>
      </c>
      <c r="AG530">
        <v>3.3000000000000002E-6</v>
      </c>
      <c r="AH530">
        <v>5.6930000000000001E-4</v>
      </c>
      <c r="AI530">
        <v>5.396E-4</v>
      </c>
      <c r="AJ530">
        <v>0</v>
      </c>
      <c r="AK530">
        <v>1.1999999999999999E-6</v>
      </c>
      <c r="AL530">
        <v>1.7999999999999999E-6</v>
      </c>
      <c r="AM530">
        <v>2.8799999999999999E-5</v>
      </c>
      <c r="AN530">
        <v>2.2200000000000001E-5</v>
      </c>
      <c r="AO530">
        <v>1.2812361000000001</v>
      </c>
      <c r="AP530">
        <v>0.4996872</v>
      </c>
      <c r="AQ530">
        <v>0</v>
      </c>
      <c r="AR530">
        <v>5.9999999999999997E-7</v>
      </c>
    </row>
    <row r="531" spans="28:44" x14ac:dyDescent="0.35">
      <c r="AB531">
        <f t="shared" si="37"/>
        <v>132</v>
      </c>
      <c r="AC531">
        <v>530</v>
      </c>
      <c r="AD531">
        <v>2.7999999999999999E-6</v>
      </c>
      <c r="AE531">
        <v>1.1399999999999999E-5</v>
      </c>
      <c r="AF531">
        <v>0</v>
      </c>
      <c r="AG531">
        <v>3.1999999999999999E-6</v>
      </c>
      <c r="AH531">
        <v>5.6159999999999999E-4</v>
      </c>
      <c r="AI531">
        <v>5.3229999999999998E-4</v>
      </c>
      <c r="AJ531">
        <v>0</v>
      </c>
      <c r="AK531">
        <v>1.1999999999999999E-6</v>
      </c>
      <c r="AL531">
        <v>1.7999999999999999E-6</v>
      </c>
      <c r="AM531">
        <v>2.8399999999999999E-5</v>
      </c>
      <c r="AN531">
        <v>2.19E-5</v>
      </c>
      <c r="AO531">
        <v>1.2812361000000001</v>
      </c>
      <c r="AP531">
        <v>0.4996872</v>
      </c>
      <c r="AQ531">
        <v>0</v>
      </c>
      <c r="AR531">
        <v>5.9999999999999997E-7</v>
      </c>
    </row>
    <row r="532" spans="28:44" x14ac:dyDescent="0.35">
      <c r="AB532">
        <f t="shared" si="37"/>
        <v>132</v>
      </c>
      <c r="AC532">
        <v>531</v>
      </c>
      <c r="AD532">
        <v>2.7999999999999999E-6</v>
      </c>
      <c r="AE532">
        <v>1.13E-5</v>
      </c>
      <c r="AF532">
        <v>0</v>
      </c>
      <c r="AG532">
        <v>3.1999999999999999E-6</v>
      </c>
      <c r="AH532">
        <v>5.5400000000000002E-4</v>
      </c>
      <c r="AI532">
        <v>5.2510000000000002E-4</v>
      </c>
      <c r="AJ532">
        <v>0</v>
      </c>
      <c r="AK532">
        <v>1.1000000000000001E-6</v>
      </c>
      <c r="AL532">
        <v>1.7999999999999999E-6</v>
      </c>
      <c r="AM532">
        <v>2.8E-5</v>
      </c>
      <c r="AN532">
        <v>2.16E-5</v>
      </c>
      <c r="AO532">
        <v>1.2812361000000001</v>
      </c>
      <c r="AP532">
        <v>0.4996872</v>
      </c>
      <c r="AQ532">
        <v>0</v>
      </c>
      <c r="AR532">
        <v>5.9999999999999997E-7</v>
      </c>
    </row>
    <row r="533" spans="28:44" x14ac:dyDescent="0.35">
      <c r="AB533">
        <f t="shared" si="37"/>
        <v>132</v>
      </c>
      <c r="AC533">
        <v>532</v>
      </c>
      <c r="AD533">
        <v>2.7999999999999999E-6</v>
      </c>
      <c r="AE533">
        <v>1.11E-5</v>
      </c>
      <c r="AF533">
        <v>0</v>
      </c>
      <c r="AG533">
        <v>3.1999999999999999E-6</v>
      </c>
      <c r="AH533">
        <v>5.465E-4</v>
      </c>
      <c r="AI533">
        <v>5.1800000000000001E-4</v>
      </c>
      <c r="AJ533">
        <v>0</v>
      </c>
      <c r="AK533">
        <v>1.1000000000000001E-6</v>
      </c>
      <c r="AL533">
        <v>1.7E-6</v>
      </c>
      <c r="AM533">
        <v>2.76E-5</v>
      </c>
      <c r="AN533">
        <v>2.1299999999999999E-5</v>
      </c>
      <c r="AO533">
        <v>1.2812361000000001</v>
      </c>
      <c r="AP533">
        <v>0.4996872</v>
      </c>
      <c r="AQ533">
        <v>0</v>
      </c>
      <c r="AR533">
        <v>5.9999999999999997E-7</v>
      </c>
    </row>
    <row r="534" spans="28:44" x14ac:dyDescent="0.35">
      <c r="AB534">
        <f t="shared" si="37"/>
        <v>133</v>
      </c>
      <c r="AC534">
        <v>533</v>
      </c>
      <c r="AD534">
        <v>2.7E-6</v>
      </c>
      <c r="AE534">
        <v>1.0900000000000001E-5</v>
      </c>
      <c r="AF534">
        <v>0</v>
      </c>
      <c r="AG534">
        <v>3.1E-6</v>
      </c>
      <c r="AH534">
        <v>5.3910000000000004E-4</v>
      </c>
      <c r="AI534">
        <v>5.1099999999999995E-4</v>
      </c>
      <c r="AJ534">
        <v>0</v>
      </c>
      <c r="AK534">
        <v>1.1000000000000001E-6</v>
      </c>
      <c r="AL534">
        <v>1.7E-6</v>
      </c>
      <c r="AM534">
        <v>2.72E-5</v>
      </c>
      <c r="AN534">
        <v>2.0999999999999999E-5</v>
      </c>
      <c r="AO534">
        <v>1.2812361000000001</v>
      </c>
      <c r="AP534">
        <v>0.4996872</v>
      </c>
      <c r="AQ534">
        <v>0</v>
      </c>
      <c r="AR534">
        <v>4.9999999999999998E-7</v>
      </c>
    </row>
    <row r="535" spans="28:44" x14ac:dyDescent="0.35">
      <c r="AB535">
        <f t="shared" si="37"/>
        <v>133</v>
      </c>
      <c r="AC535">
        <v>534</v>
      </c>
      <c r="AD535">
        <v>2.7E-6</v>
      </c>
      <c r="AE535">
        <v>1.08E-5</v>
      </c>
      <c r="AF535">
        <v>0</v>
      </c>
      <c r="AG535">
        <v>3.1E-6</v>
      </c>
      <c r="AH535">
        <v>5.3180000000000002E-4</v>
      </c>
      <c r="AI535">
        <v>5.0409999999999995E-4</v>
      </c>
      <c r="AJ535">
        <v>0</v>
      </c>
      <c r="AK535">
        <v>1.1000000000000001E-6</v>
      </c>
      <c r="AL535">
        <v>1.7E-6</v>
      </c>
      <c r="AM535">
        <v>2.69E-5</v>
      </c>
      <c r="AN535">
        <v>2.0699999999999998E-5</v>
      </c>
      <c r="AO535">
        <v>1.2812361000000001</v>
      </c>
      <c r="AP535">
        <v>0.4996872</v>
      </c>
      <c r="AQ535">
        <v>0</v>
      </c>
      <c r="AR535">
        <v>4.9999999999999998E-7</v>
      </c>
    </row>
    <row r="536" spans="28:44" x14ac:dyDescent="0.35">
      <c r="AB536">
        <f t="shared" si="37"/>
        <v>133</v>
      </c>
      <c r="AC536">
        <v>535</v>
      </c>
      <c r="AD536">
        <v>2.6000000000000001E-6</v>
      </c>
      <c r="AE536">
        <v>1.0699999999999999E-5</v>
      </c>
      <c r="AF536">
        <v>0</v>
      </c>
      <c r="AG536">
        <v>3.0000000000000001E-6</v>
      </c>
      <c r="AH536">
        <v>5.2459999999999996E-4</v>
      </c>
      <c r="AI536">
        <v>4.973E-4</v>
      </c>
      <c r="AJ536">
        <v>0</v>
      </c>
      <c r="AK536">
        <v>1.1000000000000001E-6</v>
      </c>
      <c r="AL536">
        <v>1.7E-6</v>
      </c>
      <c r="AM536">
        <v>2.65E-5</v>
      </c>
      <c r="AN536">
        <v>2.0400000000000001E-5</v>
      </c>
      <c r="AO536">
        <v>1.2812361000000001</v>
      </c>
      <c r="AP536">
        <v>0.4996872</v>
      </c>
      <c r="AQ536">
        <v>0</v>
      </c>
      <c r="AR536">
        <v>4.9999999999999998E-7</v>
      </c>
    </row>
    <row r="537" spans="28:44" x14ac:dyDescent="0.35">
      <c r="AB537">
        <f t="shared" si="37"/>
        <v>133</v>
      </c>
      <c r="AC537">
        <v>536</v>
      </c>
      <c r="AD537">
        <v>2.6000000000000001E-6</v>
      </c>
      <c r="AE537">
        <v>1.0499999999999999E-5</v>
      </c>
      <c r="AF537">
        <v>0</v>
      </c>
      <c r="AG537">
        <v>3.0000000000000001E-6</v>
      </c>
      <c r="AH537">
        <v>5.1749999999999995E-4</v>
      </c>
      <c r="AI537">
        <v>4.9050000000000005E-4</v>
      </c>
      <c r="AJ537">
        <v>0</v>
      </c>
      <c r="AK537">
        <v>1.1000000000000001E-6</v>
      </c>
      <c r="AL537">
        <v>1.7E-6</v>
      </c>
      <c r="AM537">
        <v>2.6100000000000001E-5</v>
      </c>
      <c r="AN537">
        <v>2.0100000000000001E-5</v>
      </c>
      <c r="AO537">
        <v>1.2812361000000001</v>
      </c>
      <c r="AP537">
        <v>0.4996872</v>
      </c>
      <c r="AQ537">
        <v>0</v>
      </c>
      <c r="AR537">
        <v>4.9999999999999998E-7</v>
      </c>
    </row>
    <row r="538" spans="28:44" x14ac:dyDescent="0.35">
      <c r="AB538">
        <f t="shared" si="37"/>
        <v>134</v>
      </c>
      <c r="AC538">
        <v>537</v>
      </c>
      <c r="AD538">
        <v>2.6000000000000001E-6</v>
      </c>
      <c r="AE538">
        <v>1.04E-5</v>
      </c>
      <c r="AF538">
        <v>0</v>
      </c>
      <c r="AG538">
        <v>3.0000000000000001E-6</v>
      </c>
      <c r="AH538">
        <v>5.1049999999999999E-4</v>
      </c>
      <c r="AI538">
        <v>4.839E-4</v>
      </c>
      <c r="AJ538">
        <v>0</v>
      </c>
      <c r="AK538">
        <v>1.1000000000000001E-6</v>
      </c>
      <c r="AL538">
        <v>1.5999999999999999E-6</v>
      </c>
      <c r="AM538">
        <v>2.58E-5</v>
      </c>
      <c r="AN538">
        <v>1.9899999999999999E-5</v>
      </c>
      <c r="AO538">
        <v>1.2812361000000001</v>
      </c>
      <c r="AP538">
        <v>0.4996872</v>
      </c>
      <c r="AQ538">
        <v>0</v>
      </c>
      <c r="AR538">
        <v>4.9999999999999998E-7</v>
      </c>
    </row>
    <row r="539" spans="28:44" x14ac:dyDescent="0.35">
      <c r="AB539">
        <f t="shared" si="37"/>
        <v>134</v>
      </c>
      <c r="AC539">
        <v>538</v>
      </c>
      <c r="AD539">
        <v>2.5000000000000002E-6</v>
      </c>
      <c r="AE539">
        <v>1.0200000000000001E-5</v>
      </c>
      <c r="AF539">
        <v>0</v>
      </c>
      <c r="AG539">
        <v>2.9000000000000002E-6</v>
      </c>
      <c r="AH539">
        <v>5.0359999999999999E-4</v>
      </c>
      <c r="AI539">
        <v>4.774E-4</v>
      </c>
      <c r="AJ539">
        <v>0</v>
      </c>
      <c r="AK539">
        <v>9.9999999999999995E-7</v>
      </c>
      <c r="AL539">
        <v>1.5999999999999999E-6</v>
      </c>
      <c r="AM539">
        <v>2.5400000000000001E-5</v>
      </c>
      <c r="AN539">
        <v>1.9599999999999999E-5</v>
      </c>
      <c r="AO539">
        <v>1.2812361000000001</v>
      </c>
      <c r="AP539">
        <v>0.4996872</v>
      </c>
      <c r="AQ539">
        <v>0</v>
      </c>
      <c r="AR539">
        <v>4.9999999999999998E-7</v>
      </c>
    </row>
    <row r="540" spans="28:44" x14ac:dyDescent="0.35">
      <c r="AB540">
        <f t="shared" si="37"/>
        <v>134</v>
      </c>
      <c r="AC540">
        <v>539</v>
      </c>
      <c r="AD540">
        <v>2.5000000000000002E-6</v>
      </c>
      <c r="AE540">
        <v>1.01E-5</v>
      </c>
      <c r="AF540">
        <v>0</v>
      </c>
      <c r="AG540">
        <v>2.9000000000000002E-6</v>
      </c>
      <c r="AH540">
        <v>4.9680000000000004E-4</v>
      </c>
      <c r="AI540">
        <v>4.7090000000000001E-4</v>
      </c>
      <c r="AJ540">
        <v>0</v>
      </c>
      <c r="AK540">
        <v>9.9999999999999995E-7</v>
      </c>
      <c r="AL540">
        <v>1.5999999999999999E-6</v>
      </c>
      <c r="AM540">
        <v>2.51E-5</v>
      </c>
      <c r="AN540">
        <v>1.9300000000000002E-5</v>
      </c>
      <c r="AO540">
        <v>1.2812361000000001</v>
      </c>
      <c r="AP540">
        <v>0.4996872</v>
      </c>
      <c r="AQ540">
        <v>0</v>
      </c>
      <c r="AR540">
        <v>4.9999999999999998E-7</v>
      </c>
    </row>
    <row r="541" spans="28:44" x14ac:dyDescent="0.35">
      <c r="AB541">
        <f t="shared" si="37"/>
        <v>134</v>
      </c>
      <c r="AC541">
        <v>540</v>
      </c>
      <c r="AD541">
        <v>2.5000000000000002E-6</v>
      </c>
      <c r="AE541">
        <v>1.0000000000000001E-5</v>
      </c>
      <c r="AF541">
        <v>0</v>
      </c>
      <c r="AG541">
        <v>2.7999999999999999E-6</v>
      </c>
      <c r="AH541">
        <v>4.9010000000000004E-4</v>
      </c>
      <c r="AI541">
        <v>4.6460000000000002E-4</v>
      </c>
      <c r="AJ541">
        <v>0</v>
      </c>
      <c r="AK541">
        <v>9.9999999999999995E-7</v>
      </c>
      <c r="AL541">
        <v>1.5999999999999999E-6</v>
      </c>
      <c r="AM541">
        <v>2.48E-5</v>
      </c>
      <c r="AN541">
        <v>1.91E-5</v>
      </c>
      <c r="AO541">
        <v>1.2812361000000001</v>
      </c>
      <c r="AP541">
        <v>0.4996872</v>
      </c>
      <c r="AQ541">
        <v>0</v>
      </c>
      <c r="AR541">
        <v>4.9999999999999998E-7</v>
      </c>
    </row>
    <row r="542" spans="28:44" x14ac:dyDescent="0.35">
      <c r="AB542">
        <f t="shared" si="37"/>
        <v>135</v>
      </c>
      <c r="AC542">
        <v>541</v>
      </c>
      <c r="AD542">
        <v>2.3999999999999999E-6</v>
      </c>
      <c r="AE542">
        <v>9.7999999999999993E-6</v>
      </c>
      <c r="AF542">
        <v>0</v>
      </c>
      <c r="AG542">
        <v>2.7999999999999999E-6</v>
      </c>
      <c r="AH542">
        <v>4.8349999999999999E-4</v>
      </c>
      <c r="AI542">
        <v>4.5830000000000003E-4</v>
      </c>
      <c r="AJ542">
        <v>0</v>
      </c>
      <c r="AK542">
        <v>9.9999999999999995E-7</v>
      </c>
      <c r="AL542">
        <v>1.5E-6</v>
      </c>
      <c r="AM542">
        <v>2.44E-5</v>
      </c>
      <c r="AN542">
        <v>1.88E-5</v>
      </c>
      <c r="AO542">
        <v>1.2812361000000001</v>
      </c>
      <c r="AP542">
        <v>0.4996872</v>
      </c>
      <c r="AQ542">
        <v>0</v>
      </c>
      <c r="AR542">
        <v>4.9999999999999998E-7</v>
      </c>
    </row>
    <row r="543" spans="28:44" x14ac:dyDescent="0.35">
      <c r="AB543">
        <f t="shared" si="37"/>
        <v>135</v>
      </c>
      <c r="AC543">
        <v>542</v>
      </c>
      <c r="AD543">
        <v>2.3999999999999999E-6</v>
      </c>
      <c r="AE543">
        <v>9.7000000000000003E-6</v>
      </c>
      <c r="AF543">
        <v>0</v>
      </c>
      <c r="AG543">
        <v>2.7999999999999999E-6</v>
      </c>
      <c r="AH543">
        <v>4.7699999999999999E-4</v>
      </c>
      <c r="AI543">
        <v>4.5209999999999998E-4</v>
      </c>
      <c r="AJ543">
        <v>0</v>
      </c>
      <c r="AK543">
        <v>9.9999999999999995E-7</v>
      </c>
      <c r="AL543">
        <v>1.5E-6</v>
      </c>
      <c r="AM543">
        <v>2.41E-5</v>
      </c>
      <c r="AN543">
        <v>1.8600000000000001E-5</v>
      </c>
      <c r="AO543">
        <v>1.2812361000000001</v>
      </c>
      <c r="AP543">
        <v>0.4996872</v>
      </c>
      <c r="AQ543">
        <v>0</v>
      </c>
      <c r="AR543">
        <v>4.9999999999999998E-7</v>
      </c>
    </row>
    <row r="544" spans="28:44" x14ac:dyDescent="0.35">
      <c r="AB544">
        <f t="shared" si="37"/>
        <v>135</v>
      </c>
      <c r="AC544">
        <v>543</v>
      </c>
      <c r="AD544">
        <v>2.3999999999999999E-6</v>
      </c>
      <c r="AE544">
        <v>9.5999999999999996E-6</v>
      </c>
      <c r="AF544">
        <v>0</v>
      </c>
      <c r="AG544">
        <v>2.7E-6</v>
      </c>
      <c r="AH544">
        <v>4.705E-4</v>
      </c>
      <c r="AI544">
        <v>4.46E-4</v>
      </c>
      <c r="AJ544">
        <v>0</v>
      </c>
      <c r="AK544">
        <v>9.9999999999999995E-7</v>
      </c>
      <c r="AL544">
        <v>1.5E-6</v>
      </c>
      <c r="AM544">
        <v>2.3799999999999999E-5</v>
      </c>
      <c r="AN544">
        <v>1.8300000000000001E-5</v>
      </c>
      <c r="AO544">
        <v>1.2812361000000001</v>
      </c>
      <c r="AP544">
        <v>0.4996872</v>
      </c>
      <c r="AQ544">
        <v>0</v>
      </c>
      <c r="AR544">
        <v>4.9999999999999998E-7</v>
      </c>
    </row>
    <row r="545" spans="28:44" x14ac:dyDescent="0.35">
      <c r="AB545">
        <f t="shared" si="37"/>
        <v>135</v>
      </c>
      <c r="AC545">
        <v>544</v>
      </c>
      <c r="AD545">
        <v>2.3E-6</v>
      </c>
      <c r="AE545">
        <v>9.3999999999999998E-6</v>
      </c>
      <c r="AF545">
        <v>0</v>
      </c>
      <c r="AG545">
        <v>2.7E-6</v>
      </c>
      <c r="AH545">
        <v>4.6420000000000001E-4</v>
      </c>
      <c r="AI545">
        <v>4.3990000000000001E-4</v>
      </c>
      <c r="AJ545">
        <v>0</v>
      </c>
      <c r="AK545">
        <v>9.9999999999999995E-7</v>
      </c>
      <c r="AL545">
        <v>1.5E-6</v>
      </c>
      <c r="AM545">
        <v>2.34E-5</v>
      </c>
      <c r="AN545">
        <v>1.8099999999999999E-5</v>
      </c>
      <c r="AO545">
        <v>1.2812361000000001</v>
      </c>
      <c r="AP545">
        <v>0.4996872</v>
      </c>
      <c r="AQ545">
        <v>0</v>
      </c>
      <c r="AR545">
        <v>4.9999999999999998E-7</v>
      </c>
    </row>
    <row r="546" spans="28:44" x14ac:dyDescent="0.35">
      <c r="AB546">
        <f t="shared" si="37"/>
        <v>136</v>
      </c>
      <c r="AC546">
        <v>545</v>
      </c>
      <c r="AD546">
        <v>2.3E-6</v>
      </c>
      <c r="AE546">
        <v>9.3000000000000007E-6</v>
      </c>
      <c r="AF546">
        <v>0</v>
      </c>
      <c r="AG546">
        <v>2.6000000000000001E-6</v>
      </c>
      <c r="AH546">
        <v>4.5790000000000002E-4</v>
      </c>
      <c r="AI546">
        <v>4.3399999999999998E-4</v>
      </c>
      <c r="AJ546">
        <v>0</v>
      </c>
      <c r="AK546">
        <v>8.9999999999999996E-7</v>
      </c>
      <c r="AL546">
        <v>1.5E-6</v>
      </c>
      <c r="AM546">
        <v>2.3099999999999999E-5</v>
      </c>
      <c r="AN546">
        <v>1.7799999999999999E-5</v>
      </c>
      <c r="AO546">
        <v>1.2812361000000001</v>
      </c>
      <c r="AP546">
        <v>0.4996872</v>
      </c>
      <c r="AQ546">
        <v>0</v>
      </c>
      <c r="AR546">
        <v>4.9999999999999998E-7</v>
      </c>
    </row>
    <row r="547" spans="28:44" x14ac:dyDescent="0.35">
      <c r="AB547">
        <f t="shared" si="37"/>
        <v>136</v>
      </c>
      <c r="AC547">
        <v>546</v>
      </c>
      <c r="AD547">
        <v>2.3E-6</v>
      </c>
      <c r="AE547">
        <v>9.2E-6</v>
      </c>
      <c r="AF547">
        <v>0</v>
      </c>
      <c r="AG547">
        <v>2.6000000000000001E-6</v>
      </c>
      <c r="AH547">
        <v>4.5169999999999997E-4</v>
      </c>
      <c r="AI547">
        <v>4.281E-4</v>
      </c>
      <c r="AJ547">
        <v>0</v>
      </c>
      <c r="AK547">
        <v>8.9999999999999996E-7</v>
      </c>
      <c r="AL547">
        <v>1.3999999999999999E-6</v>
      </c>
      <c r="AM547">
        <v>2.2799999999999999E-5</v>
      </c>
      <c r="AN547">
        <v>1.7600000000000001E-5</v>
      </c>
      <c r="AO547">
        <v>1.2812361000000001</v>
      </c>
      <c r="AP547">
        <v>0.4996872</v>
      </c>
      <c r="AQ547">
        <v>0</v>
      </c>
      <c r="AR547">
        <v>4.9999999999999998E-7</v>
      </c>
    </row>
    <row r="548" spans="28:44" x14ac:dyDescent="0.35">
      <c r="AB548">
        <f t="shared" si="37"/>
        <v>136</v>
      </c>
      <c r="AC548">
        <v>547</v>
      </c>
      <c r="AD548">
        <v>2.2000000000000001E-6</v>
      </c>
      <c r="AE548">
        <v>9.0999999999999993E-6</v>
      </c>
      <c r="AF548">
        <v>0</v>
      </c>
      <c r="AG548">
        <v>2.6000000000000001E-6</v>
      </c>
      <c r="AH548">
        <v>4.4559999999999999E-4</v>
      </c>
      <c r="AI548">
        <v>4.2230000000000002E-4</v>
      </c>
      <c r="AJ548">
        <v>0</v>
      </c>
      <c r="AK548">
        <v>8.9999999999999996E-7</v>
      </c>
      <c r="AL548">
        <v>1.3999999999999999E-6</v>
      </c>
      <c r="AM548">
        <v>2.2500000000000001E-5</v>
      </c>
      <c r="AN548">
        <v>1.73E-5</v>
      </c>
      <c r="AO548">
        <v>1.2812361000000001</v>
      </c>
      <c r="AP548">
        <v>0.4996872</v>
      </c>
      <c r="AQ548">
        <v>0</v>
      </c>
      <c r="AR548">
        <v>4.9999999999999998E-7</v>
      </c>
    </row>
    <row r="549" spans="28:44" x14ac:dyDescent="0.35">
      <c r="AB549">
        <f t="shared" si="37"/>
        <v>136</v>
      </c>
      <c r="AC549">
        <v>548</v>
      </c>
      <c r="AD549">
        <v>2.2000000000000001E-6</v>
      </c>
      <c r="AE549">
        <v>8.8999999999999995E-6</v>
      </c>
      <c r="AF549">
        <v>0</v>
      </c>
      <c r="AG549">
        <v>2.5000000000000002E-6</v>
      </c>
      <c r="AH549">
        <v>4.3960000000000001E-4</v>
      </c>
      <c r="AI549">
        <v>4.1659999999999999E-4</v>
      </c>
      <c r="AJ549">
        <v>0</v>
      </c>
      <c r="AK549">
        <v>8.9999999999999996E-7</v>
      </c>
      <c r="AL549">
        <v>1.3999999999999999E-6</v>
      </c>
      <c r="AM549">
        <v>2.2200000000000001E-5</v>
      </c>
      <c r="AN549">
        <v>1.7099999999999999E-5</v>
      </c>
      <c r="AO549">
        <v>1.2812361000000001</v>
      </c>
      <c r="AP549">
        <v>0.4996872</v>
      </c>
      <c r="AQ549">
        <v>0</v>
      </c>
      <c r="AR549">
        <v>3.9999999999999998E-7</v>
      </c>
    </row>
    <row r="550" spans="28:44" x14ac:dyDescent="0.35">
      <c r="AB550">
        <f t="shared" si="37"/>
        <v>137</v>
      </c>
      <c r="AC550">
        <v>549</v>
      </c>
      <c r="AD550">
        <v>2.2000000000000001E-6</v>
      </c>
      <c r="AE550">
        <v>8.8000000000000004E-6</v>
      </c>
      <c r="AF550">
        <v>0</v>
      </c>
      <c r="AG550">
        <v>2.5000000000000002E-6</v>
      </c>
      <c r="AH550">
        <v>4.3360000000000002E-4</v>
      </c>
      <c r="AI550">
        <v>4.1100000000000002E-4</v>
      </c>
      <c r="AJ550">
        <v>0</v>
      </c>
      <c r="AK550">
        <v>8.9999999999999996E-7</v>
      </c>
      <c r="AL550">
        <v>1.3999999999999999E-6</v>
      </c>
      <c r="AM550">
        <v>2.19E-5</v>
      </c>
      <c r="AN550">
        <v>1.6900000000000001E-5</v>
      </c>
      <c r="AO550">
        <v>1.2812361000000001</v>
      </c>
      <c r="AP550">
        <v>0.4996872</v>
      </c>
      <c r="AQ550">
        <v>0</v>
      </c>
      <c r="AR550">
        <v>3.9999999999999998E-7</v>
      </c>
    </row>
    <row r="551" spans="28:44" x14ac:dyDescent="0.35">
      <c r="AB551">
        <f t="shared" si="37"/>
        <v>137</v>
      </c>
      <c r="AC551">
        <v>550</v>
      </c>
      <c r="AD551">
        <v>2.2000000000000001E-6</v>
      </c>
      <c r="AE551">
        <v>8.6999999999999997E-6</v>
      </c>
      <c r="AF551">
        <v>0</v>
      </c>
      <c r="AG551">
        <v>2.5000000000000002E-6</v>
      </c>
      <c r="AH551">
        <v>4.2779999999999999E-4</v>
      </c>
      <c r="AI551">
        <v>4.0549999999999999E-4</v>
      </c>
      <c r="AJ551">
        <v>0</v>
      </c>
      <c r="AK551">
        <v>8.9999999999999996E-7</v>
      </c>
      <c r="AL551">
        <v>1.3999999999999999E-6</v>
      </c>
      <c r="AM551">
        <v>2.16E-5</v>
      </c>
      <c r="AN551">
        <v>1.6699999999999999E-5</v>
      </c>
      <c r="AO551">
        <v>1.2812361000000001</v>
      </c>
      <c r="AP551">
        <v>0.4996872</v>
      </c>
      <c r="AQ551">
        <v>0</v>
      </c>
      <c r="AR551">
        <v>3.9999999999999998E-7</v>
      </c>
    </row>
    <row r="552" spans="28:44" x14ac:dyDescent="0.35">
      <c r="AB552">
        <f t="shared" si="37"/>
        <v>137</v>
      </c>
      <c r="AC552">
        <v>551</v>
      </c>
      <c r="AD552">
        <v>2.0999999999999998E-6</v>
      </c>
      <c r="AE552">
        <v>8.6000000000000007E-6</v>
      </c>
      <c r="AF552">
        <v>0</v>
      </c>
      <c r="AG552">
        <v>2.3999999999999999E-6</v>
      </c>
      <c r="AH552">
        <v>4.2200000000000001E-4</v>
      </c>
      <c r="AI552">
        <v>4.0000000000000002E-4</v>
      </c>
      <c r="AJ552">
        <v>0</v>
      </c>
      <c r="AK552">
        <v>8.9999999999999996E-7</v>
      </c>
      <c r="AL552">
        <v>1.3999999999999999E-6</v>
      </c>
      <c r="AM552">
        <v>2.1299999999999999E-5</v>
      </c>
      <c r="AN552">
        <v>1.6399999999999999E-5</v>
      </c>
      <c r="AO552">
        <v>1.2812361000000001</v>
      </c>
      <c r="AP552">
        <v>0.4996872</v>
      </c>
      <c r="AQ552">
        <v>0</v>
      </c>
      <c r="AR552">
        <v>3.9999999999999998E-7</v>
      </c>
    </row>
    <row r="553" spans="28:44" x14ac:dyDescent="0.35">
      <c r="AB553">
        <f t="shared" si="37"/>
        <v>137</v>
      </c>
      <c r="AC553">
        <v>552</v>
      </c>
      <c r="AD553">
        <v>2.0999999999999998E-6</v>
      </c>
      <c r="AE553">
        <v>8.4999999999999999E-6</v>
      </c>
      <c r="AF553">
        <v>0</v>
      </c>
      <c r="AG553">
        <v>2.3999999999999999E-6</v>
      </c>
      <c r="AH553">
        <v>4.1629999999999998E-4</v>
      </c>
      <c r="AI553">
        <v>3.946E-4</v>
      </c>
      <c r="AJ553">
        <v>0</v>
      </c>
      <c r="AK553">
        <v>8.9999999999999996E-7</v>
      </c>
      <c r="AL553">
        <v>1.3E-6</v>
      </c>
      <c r="AM553">
        <v>2.0999999999999999E-5</v>
      </c>
      <c r="AN553">
        <v>1.6200000000000001E-5</v>
      </c>
      <c r="AO553">
        <v>1.2812361000000001</v>
      </c>
      <c r="AP553">
        <v>0.4996872</v>
      </c>
      <c r="AQ553">
        <v>0</v>
      </c>
      <c r="AR553">
        <v>3.9999999999999998E-7</v>
      </c>
    </row>
    <row r="554" spans="28:44" x14ac:dyDescent="0.35">
      <c r="AB554">
        <f t="shared" si="37"/>
        <v>138</v>
      </c>
      <c r="AC554">
        <v>553</v>
      </c>
      <c r="AD554">
        <v>2.0999999999999998E-6</v>
      </c>
      <c r="AE554">
        <v>8.3000000000000002E-6</v>
      </c>
      <c r="AF554">
        <v>0</v>
      </c>
      <c r="AG554">
        <v>2.3999999999999999E-6</v>
      </c>
      <c r="AH554">
        <v>4.1070000000000001E-4</v>
      </c>
      <c r="AI554">
        <v>3.8919999999999997E-4</v>
      </c>
      <c r="AJ554">
        <v>0</v>
      </c>
      <c r="AK554">
        <v>7.9999999999999996E-7</v>
      </c>
      <c r="AL554">
        <v>1.3E-6</v>
      </c>
      <c r="AM554">
        <v>2.0699999999999998E-5</v>
      </c>
      <c r="AN554">
        <v>1.5999999999999999E-5</v>
      </c>
      <c r="AO554">
        <v>1.2812361000000001</v>
      </c>
      <c r="AP554">
        <v>0.4996872</v>
      </c>
      <c r="AQ554">
        <v>0</v>
      </c>
      <c r="AR554">
        <v>3.9999999999999998E-7</v>
      </c>
    </row>
    <row r="555" spans="28:44" x14ac:dyDescent="0.35">
      <c r="AB555">
        <f t="shared" si="37"/>
        <v>138</v>
      </c>
      <c r="AC555">
        <v>554</v>
      </c>
      <c r="AD555">
        <v>1.9999999999999999E-6</v>
      </c>
      <c r="AE555">
        <v>8.1999999999999994E-6</v>
      </c>
      <c r="AF555">
        <v>0</v>
      </c>
      <c r="AG555">
        <v>2.3E-6</v>
      </c>
      <c r="AH555">
        <v>4.0509999999999998E-4</v>
      </c>
      <c r="AI555">
        <v>3.8400000000000001E-4</v>
      </c>
      <c r="AJ555">
        <v>0</v>
      </c>
      <c r="AK555">
        <v>7.9999999999999996E-7</v>
      </c>
      <c r="AL555">
        <v>1.3E-6</v>
      </c>
      <c r="AM555">
        <v>2.05E-5</v>
      </c>
      <c r="AN555">
        <v>1.5800000000000001E-5</v>
      </c>
      <c r="AO555">
        <v>1.2812361000000001</v>
      </c>
      <c r="AP555">
        <v>0.4996872</v>
      </c>
      <c r="AQ555">
        <v>0</v>
      </c>
      <c r="AR555">
        <v>3.9999999999999998E-7</v>
      </c>
    </row>
    <row r="556" spans="28:44" x14ac:dyDescent="0.35">
      <c r="AB556">
        <f t="shared" si="37"/>
        <v>138</v>
      </c>
      <c r="AC556">
        <v>555</v>
      </c>
      <c r="AD556">
        <v>1.9999999999999999E-6</v>
      </c>
      <c r="AE556">
        <v>8.1000000000000004E-6</v>
      </c>
      <c r="AF556">
        <v>0</v>
      </c>
      <c r="AG556">
        <v>2.3E-6</v>
      </c>
      <c r="AH556">
        <v>3.9960000000000001E-4</v>
      </c>
      <c r="AI556">
        <v>3.7879999999999999E-4</v>
      </c>
      <c r="AJ556">
        <v>0</v>
      </c>
      <c r="AK556">
        <v>7.9999999999999996E-7</v>
      </c>
      <c r="AL556">
        <v>1.3E-6</v>
      </c>
      <c r="AM556">
        <v>2.02E-5</v>
      </c>
      <c r="AN556">
        <v>1.56E-5</v>
      </c>
      <c r="AO556">
        <v>1.2812361000000001</v>
      </c>
      <c r="AP556">
        <v>0.4996872</v>
      </c>
      <c r="AQ556">
        <v>0</v>
      </c>
      <c r="AR556">
        <v>3.9999999999999998E-7</v>
      </c>
    </row>
    <row r="557" spans="28:44" x14ac:dyDescent="0.35">
      <c r="AB557">
        <f t="shared" si="37"/>
        <v>138</v>
      </c>
      <c r="AC557">
        <v>556</v>
      </c>
      <c r="AD557">
        <v>1.9999999999999999E-6</v>
      </c>
      <c r="AE557">
        <v>7.9999999999999996E-6</v>
      </c>
      <c r="AF557">
        <v>0</v>
      </c>
      <c r="AG557">
        <v>2.3E-6</v>
      </c>
      <c r="AH557">
        <v>3.9419999999999999E-4</v>
      </c>
      <c r="AI557">
        <v>3.7369999999999998E-4</v>
      </c>
      <c r="AJ557">
        <v>0</v>
      </c>
      <c r="AK557">
        <v>7.9999999999999996E-7</v>
      </c>
      <c r="AL557">
        <v>1.3E-6</v>
      </c>
      <c r="AM557">
        <v>1.9899999999999999E-5</v>
      </c>
      <c r="AN557">
        <v>1.5299999999999999E-5</v>
      </c>
      <c r="AO557">
        <v>1.2812361000000001</v>
      </c>
      <c r="AP557">
        <v>0.4996872</v>
      </c>
      <c r="AQ557">
        <v>0</v>
      </c>
      <c r="AR557">
        <v>3.9999999999999998E-7</v>
      </c>
    </row>
    <row r="558" spans="28:44" x14ac:dyDescent="0.35">
      <c r="AB558">
        <f t="shared" si="37"/>
        <v>139</v>
      </c>
      <c r="AC558">
        <v>557</v>
      </c>
      <c r="AD558">
        <v>1.9999999999999999E-6</v>
      </c>
      <c r="AE558">
        <v>7.9000000000000006E-6</v>
      </c>
      <c r="AF558">
        <v>0</v>
      </c>
      <c r="AG558">
        <v>2.2000000000000001E-6</v>
      </c>
      <c r="AH558">
        <v>3.8890000000000002E-4</v>
      </c>
      <c r="AI558">
        <v>3.6860000000000001E-4</v>
      </c>
      <c r="AJ558">
        <v>0</v>
      </c>
      <c r="AK558">
        <v>7.9999999999999996E-7</v>
      </c>
      <c r="AL558">
        <v>1.1999999999999999E-6</v>
      </c>
      <c r="AM558">
        <v>1.9599999999999999E-5</v>
      </c>
      <c r="AN558">
        <v>1.5099999999999999E-5</v>
      </c>
      <c r="AO558">
        <v>1.2812361000000001</v>
      </c>
      <c r="AP558">
        <v>0.4996872</v>
      </c>
      <c r="AQ558">
        <v>0</v>
      </c>
      <c r="AR558">
        <v>3.9999999999999998E-7</v>
      </c>
    </row>
    <row r="559" spans="28:44" x14ac:dyDescent="0.35">
      <c r="AB559">
        <f t="shared" si="37"/>
        <v>139</v>
      </c>
      <c r="AC559">
        <v>558</v>
      </c>
      <c r="AD559">
        <v>1.9E-6</v>
      </c>
      <c r="AE559">
        <v>7.7999999999999999E-6</v>
      </c>
      <c r="AF559">
        <v>0</v>
      </c>
      <c r="AG559">
        <v>2.2000000000000001E-6</v>
      </c>
      <c r="AH559">
        <v>3.837E-4</v>
      </c>
      <c r="AI559">
        <v>3.636E-4</v>
      </c>
      <c r="AJ559">
        <v>0</v>
      </c>
      <c r="AK559">
        <v>7.9999999999999996E-7</v>
      </c>
      <c r="AL559">
        <v>1.1999999999999999E-6</v>
      </c>
      <c r="AM559">
        <v>1.9400000000000001E-5</v>
      </c>
      <c r="AN559">
        <v>1.49E-5</v>
      </c>
      <c r="AO559">
        <v>1.2812361000000001</v>
      </c>
      <c r="AP559">
        <v>0.4996872</v>
      </c>
      <c r="AQ559">
        <v>0</v>
      </c>
      <c r="AR559">
        <v>3.9999999999999998E-7</v>
      </c>
    </row>
    <row r="560" spans="28:44" x14ac:dyDescent="0.35">
      <c r="AB560">
        <f t="shared" si="37"/>
        <v>139</v>
      </c>
      <c r="AC560">
        <v>559</v>
      </c>
      <c r="AD560">
        <v>1.9E-6</v>
      </c>
      <c r="AE560">
        <v>7.7000000000000008E-6</v>
      </c>
      <c r="AF560">
        <v>0</v>
      </c>
      <c r="AG560">
        <v>2.2000000000000001E-6</v>
      </c>
      <c r="AH560">
        <v>3.7849999999999998E-4</v>
      </c>
      <c r="AI560">
        <v>3.5869999999999999E-4</v>
      </c>
      <c r="AJ560">
        <v>0</v>
      </c>
      <c r="AK560">
        <v>7.9999999999999996E-7</v>
      </c>
      <c r="AL560">
        <v>1.1999999999999999E-6</v>
      </c>
      <c r="AM560">
        <v>1.91E-5</v>
      </c>
      <c r="AN560">
        <v>1.47E-5</v>
      </c>
      <c r="AO560">
        <v>1.2812361000000001</v>
      </c>
      <c r="AP560">
        <v>0.4996872</v>
      </c>
      <c r="AQ560">
        <v>0</v>
      </c>
      <c r="AR560">
        <v>3.9999999999999998E-7</v>
      </c>
    </row>
    <row r="561" spans="28:44" x14ac:dyDescent="0.35">
      <c r="AB561">
        <f t="shared" si="37"/>
        <v>139</v>
      </c>
      <c r="AC561">
        <v>560</v>
      </c>
      <c r="AD561">
        <v>1.9E-6</v>
      </c>
      <c r="AE561">
        <v>7.6000000000000001E-6</v>
      </c>
      <c r="AF561">
        <v>0</v>
      </c>
      <c r="AG561">
        <v>2.2000000000000001E-6</v>
      </c>
      <c r="AH561">
        <v>3.7340000000000002E-4</v>
      </c>
      <c r="AI561">
        <v>3.5389999999999998E-4</v>
      </c>
      <c r="AJ561">
        <v>0</v>
      </c>
      <c r="AK561">
        <v>7.9999999999999996E-7</v>
      </c>
      <c r="AL561">
        <v>1.1999999999999999E-6</v>
      </c>
      <c r="AM561">
        <v>1.8899999999999999E-5</v>
      </c>
      <c r="AN561">
        <v>1.45E-5</v>
      </c>
      <c r="AO561">
        <v>1.2812361000000001</v>
      </c>
      <c r="AP561">
        <v>0.4996872</v>
      </c>
      <c r="AQ561">
        <v>0</v>
      </c>
      <c r="AR561">
        <v>3.9999999999999998E-7</v>
      </c>
    </row>
    <row r="562" spans="28:44" x14ac:dyDescent="0.35">
      <c r="AB562">
        <f t="shared" si="37"/>
        <v>140</v>
      </c>
      <c r="AC562">
        <v>561</v>
      </c>
      <c r="AD562">
        <v>1.9E-6</v>
      </c>
      <c r="AE562">
        <v>7.5000000000000002E-6</v>
      </c>
      <c r="AF562">
        <v>0</v>
      </c>
      <c r="AG562">
        <v>2.0999999999999998E-6</v>
      </c>
      <c r="AH562">
        <v>3.6830000000000001E-4</v>
      </c>
      <c r="AI562">
        <v>3.4909999999999997E-4</v>
      </c>
      <c r="AJ562">
        <v>0</v>
      </c>
      <c r="AK562">
        <v>7.9999999999999996E-7</v>
      </c>
      <c r="AL562">
        <v>1.1999999999999999E-6</v>
      </c>
      <c r="AM562">
        <v>1.8600000000000001E-5</v>
      </c>
      <c r="AN562">
        <v>1.43E-5</v>
      </c>
      <c r="AO562">
        <v>1.2812361000000001</v>
      </c>
      <c r="AP562">
        <v>0.4996872</v>
      </c>
      <c r="AQ562">
        <v>0</v>
      </c>
      <c r="AR562">
        <v>3.9999999999999998E-7</v>
      </c>
    </row>
    <row r="563" spans="28:44" x14ac:dyDescent="0.35">
      <c r="AB563">
        <f t="shared" si="37"/>
        <v>140</v>
      </c>
      <c r="AC563">
        <v>562</v>
      </c>
      <c r="AD563">
        <v>1.7999999999999999E-6</v>
      </c>
      <c r="AE563">
        <v>7.4000000000000003E-6</v>
      </c>
      <c r="AF563">
        <v>0</v>
      </c>
      <c r="AG563">
        <v>2.0999999999999998E-6</v>
      </c>
      <c r="AH563">
        <v>3.6329999999999999E-4</v>
      </c>
      <c r="AI563">
        <v>3.4440000000000002E-4</v>
      </c>
      <c r="AJ563">
        <v>0</v>
      </c>
      <c r="AK563">
        <v>7.9999999999999996E-7</v>
      </c>
      <c r="AL563">
        <v>1.1999999999999999E-6</v>
      </c>
      <c r="AM563">
        <v>1.84E-5</v>
      </c>
      <c r="AN563">
        <v>1.4100000000000001E-5</v>
      </c>
      <c r="AO563">
        <v>1.2812361000000001</v>
      </c>
      <c r="AP563">
        <v>0.4996872</v>
      </c>
      <c r="AQ563">
        <v>0</v>
      </c>
      <c r="AR563">
        <v>3.9999999999999998E-7</v>
      </c>
    </row>
    <row r="564" spans="28:44" x14ac:dyDescent="0.35">
      <c r="AB564">
        <f t="shared" si="37"/>
        <v>140</v>
      </c>
      <c r="AC564">
        <v>563</v>
      </c>
      <c r="AD564">
        <v>1.7999999999999999E-6</v>
      </c>
      <c r="AE564">
        <v>7.3000000000000004E-6</v>
      </c>
      <c r="AF564">
        <v>0</v>
      </c>
      <c r="AG564">
        <v>2.0999999999999998E-6</v>
      </c>
      <c r="AH564">
        <v>3.5839999999999998E-4</v>
      </c>
      <c r="AI564">
        <v>3.3970000000000002E-4</v>
      </c>
      <c r="AJ564">
        <v>0</v>
      </c>
      <c r="AK564">
        <v>6.9999999999999997E-7</v>
      </c>
      <c r="AL564">
        <v>1.1000000000000001E-6</v>
      </c>
      <c r="AM564">
        <v>1.8099999999999999E-5</v>
      </c>
      <c r="AN564">
        <v>1.4E-5</v>
      </c>
      <c r="AO564">
        <v>1.2812361000000001</v>
      </c>
      <c r="AP564">
        <v>0.4996872</v>
      </c>
      <c r="AQ564">
        <v>0</v>
      </c>
      <c r="AR564">
        <v>3.9999999999999998E-7</v>
      </c>
    </row>
    <row r="565" spans="28:44" x14ac:dyDescent="0.35">
      <c r="AB565">
        <f t="shared" si="37"/>
        <v>140</v>
      </c>
      <c r="AC565">
        <v>564</v>
      </c>
      <c r="AD565">
        <v>1.7999999999999999E-6</v>
      </c>
      <c r="AE565">
        <v>7.1999999999999997E-6</v>
      </c>
      <c r="AF565">
        <v>0</v>
      </c>
      <c r="AG565">
        <v>1.9999999999999999E-6</v>
      </c>
      <c r="AH565">
        <v>3.5359999999999998E-4</v>
      </c>
      <c r="AI565">
        <v>3.3510000000000001E-4</v>
      </c>
      <c r="AJ565">
        <v>0</v>
      </c>
      <c r="AK565">
        <v>6.9999999999999997E-7</v>
      </c>
      <c r="AL565">
        <v>1.1000000000000001E-6</v>
      </c>
      <c r="AM565">
        <v>1.7900000000000001E-5</v>
      </c>
      <c r="AN565">
        <v>1.38E-5</v>
      </c>
      <c r="AO565">
        <v>1.2812361000000001</v>
      </c>
      <c r="AP565">
        <v>0.4996872</v>
      </c>
      <c r="AQ565">
        <v>0</v>
      </c>
      <c r="AR565">
        <v>3.9999999999999998E-7</v>
      </c>
    </row>
    <row r="566" spans="28:44" x14ac:dyDescent="0.35">
      <c r="AB566">
        <f t="shared" si="37"/>
        <v>141</v>
      </c>
      <c r="AC566">
        <v>565</v>
      </c>
      <c r="AD566">
        <v>1.7999999999999999E-6</v>
      </c>
      <c r="AE566">
        <v>7.0999999999999998E-6</v>
      </c>
      <c r="AF566">
        <v>0</v>
      </c>
      <c r="AG566">
        <v>1.9999999999999999E-6</v>
      </c>
      <c r="AH566">
        <v>3.4880000000000002E-4</v>
      </c>
      <c r="AI566">
        <v>3.3060000000000001E-4</v>
      </c>
      <c r="AJ566">
        <v>0</v>
      </c>
      <c r="AK566">
        <v>6.9999999999999997E-7</v>
      </c>
      <c r="AL566">
        <v>1.1000000000000001E-6</v>
      </c>
      <c r="AM566">
        <v>1.7600000000000001E-5</v>
      </c>
      <c r="AN566">
        <v>1.36E-5</v>
      </c>
      <c r="AO566">
        <v>1.2812361000000001</v>
      </c>
      <c r="AP566">
        <v>0.4996872</v>
      </c>
      <c r="AQ566">
        <v>0</v>
      </c>
      <c r="AR566">
        <v>3.9999999999999998E-7</v>
      </c>
    </row>
    <row r="567" spans="28:44" x14ac:dyDescent="0.35">
      <c r="AB567">
        <f t="shared" si="37"/>
        <v>141</v>
      </c>
      <c r="AC567">
        <v>566</v>
      </c>
      <c r="AD567">
        <v>1.7E-6</v>
      </c>
      <c r="AE567">
        <v>6.9999999999999999E-6</v>
      </c>
      <c r="AF567">
        <v>0</v>
      </c>
      <c r="AG567">
        <v>1.9999999999999999E-6</v>
      </c>
      <c r="AH567">
        <v>3.4410000000000002E-4</v>
      </c>
      <c r="AI567">
        <v>3.2610000000000001E-4</v>
      </c>
      <c r="AJ567">
        <v>0</v>
      </c>
      <c r="AK567">
        <v>6.9999999999999997E-7</v>
      </c>
      <c r="AL567">
        <v>1.1000000000000001E-6</v>
      </c>
      <c r="AM567">
        <v>1.7399999999999999E-5</v>
      </c>
      <c r="AN567">
        <v>1.34E-5</v>
      </c>
      <c r="AO567">
        <v>1.2812361000000001</v>
      </c>
      <c r="AP567">
        <v>0.4996872</v>
      </c>
      <c r="AQ567">
        <v>0</v>
      </c>
      <c r="AR567">
        <v>2.9999999999999999E-7</v>
      </c>
    </row>
    <row r="568" spans="28:44" x14ac:dyDescent="0.35">
      <c r="AB568">
        <f t="shared" si="37"/>
        <v>141</v>
      </c>
      <c r="AC568">
        <v>567</v>
      </c>
      <c r="AD568">
        <v>1.7E-6</v>
      </c>
      <c r="AE568">
        <v>6.9E-6</v>
      </c>
      <c r="AF568">
        <v>0</v>
      </c>
      <c r="AG568">
        <v>1.9999999999999999E-6</v>
      </c>
      <c r="AH568">
        <v>3.3940000000000001E-4</v>
      </c>
      <c r="AI568">
        <v>3.2170000000000001E-4</v>
      </c>
      <c r="AJ568">
        <v>0</v>
      </c>
      <c r="AK568">
        <v>6.9999999999999997E-7</v>
      </c>
      <c r="AL568">
        <v>1.1000000000000001E-6</v>
      </c>
      <c r="AM568">
        <v>1.7099999999999999E-5</v>
      </c>
      <c r="AN568">
        <v>1.3200000000000001E-5</v>
      </c>
      <c r="AO568">
        <v>1.2812361000000001</v>
      </c>
      <c r="AP568">
        <v>0.4996872</v>
      </c>
      <c r="AQ568">
        <v>0</v>
      </c>
      <c r="AR568">
        <v>2.9999999999999999E-7</v>
      </c>
    </row>
    <row r="569" spans="28:44" x14ac:dyDescent="0.35">
      <c r="AB569">
        <f t="shared" si="37"/>
        <v>141</v>
      </c>
      <c r="AC569">
        <v>568</v>
      </c>
      <c r="AD569">
        <v>1.7E-6</v>
      </c>
      <c r="AE569">
        <v>6.8000000000000001E-6</v>
      </c>
      <c r="AF569">
        <v>0</v>
      </c>
      <c r="AG569">
        <v>1.9E-6</v>
      </c>
      <c r="AH569">
        <v>3.3490000000000001E-4</v>
      </c>
      <c r="AI569">
        <v>3.1740000000000002E-4</v>
      </c>
      <c r="AJ569">
        <v>0</v>
      </c>
      <c r="AK569">
        <v>6.9999999999999997E-7</v>
      </c>
      <c r="AL569">
        <v>1.1000000000000001E-6</v>
      </c>
      <c r="AM569">
        <v>1.6900000000000001E-5</v>
      </c>
      <c r="AN569">
        <v>1.2999999999999999E-5</v>
      </c>
      <c r="AO569">
        <v>1.2812361000000001</v>
      </c>
      <c r="AP569">
        <v>0.4996872</v>
      </c>
      <c r="AQ569">
        <v>0</v>
      </c>
      <c r="AR569">
        <v>2.9999999999999999E-7</v>
      </c>
    </row>
    <row r="570" spans="28:44" x14ac:dyDescent="0.35">
      <c r="AB570">
        <f t="shared" si="37"/>
        <v>142</v>
      </c>
      <c r="AC570">
        <v>569</v>
      </c>
      <c r="AD570">
        <v>1.7E-6</v>
      </c>
      <c r="AE570">
        <v>6.7000000000000002E-6</v>
      </c>
      <c r="AF570">
        <v>0</v>
      </c>
      <c r="AG570">
        <v>1.9E-6</v>
      </c>
      <c r="AH570">
        <v>3.3030000000000001E-4</v>
      </c>
      <c r="AI570">
        <v>3.1310000000000002E-4</v>
      </c>
      <c r="AJ570">
        <v>0</v>
      </c>
      <c r="AK570">
        <v>6.9999999999999997E-7</v>
      </c>
      <c r="AL570">
        <v>1.1000000000000001E-6</v>
      </c>
      <c r="AM570">
        <v>1.6699999999999999E-5</v>
      </c>
      <c r="AN570">
        <v>1.29E-5</v>
      </c>
      <c r="AO570">
        <v>1.2812361000000001</v>
      </c>
      <c r="AP570">
        <v>0.4996872</v>
      </c>
      <c r="AQ570">
        <v>0</v>
      </c>
      <c r="AR570">
        <v>2.9999999999999999E-7</v>
      </c>
    </row>
    <row r="571" spans="28:44" x14ac:dyDescent="0.35">
      <c r="AB571">
        <f t="shared" si="37"/>
        <v>142</v>
      </c>
      <c r="AC571">
        <v>570</v>
      </c>
      <c r="AD571">
        <v>1.5999999999999999E-6</v>
      </c>
      <c r="AE571">
        <v>6.6000000000000003E-6</v>
      </c>
      <c r="AF571">
        <v>0</v>
      </c>
      <c r="AG571">
        <v>1.9E-6</v>
      </c>
      <c r="AH571">
        <v>3.2590000000000001E-4</v>
      </c>
      <c r="AI571">
        <v>3.0889999999999997E-4</v>
      </c>
      <c r="AJ571">
        <v>0</v>
      </c>
      <c r="AK571">
        <v>6.9999999999999997E-7</v>
      </c>
      <c r="AL571">
        <v>9.9999999999999995E-7</v>
      </c>
      <c r="AM571">
        <v>1.6500000000000001E-5</v>
      </c>
      <c r="AN571">
        <v>1.27E-5</v>
      </c>
      <c r="AO571">
        <v>1.2812361000000001</v>
      </c>
      <c r="AP571">
        <v>0.4996872</v>
      </c>
      <c r="AQ571">
        <v>0</v>
      </c>
      <c r="AR571">
        <v>2.9999999999999999E-7</v>
      </c>
    </row>
    <row r="572" spans="28:44" x14ac:dyDescent="0.35">
      <c r="AB572">
        <f t="shared" si="37"/>
        <v>142</v>
      </c>
      <c r="AC572">
        <v>571</v>
      </c>
      <c r="AD572">
        <v>1.5999999999999999E-6</v>
      </c>
      <c r="AE572">
        <v>6.4999999999999996E-6</v>
      </c>
      <c r="AF572">
        <v>0</v>
      </c>
      <c r="AG572">
        <v>1.9E-6</v>
      </c>
      <c r="AH572">
        <v>3.2150000000000001E-4</v>
      </c>
      <c r="AI572">
        <v>3.0469999999999998E-4</v>
      </c>
      <c r="AJ572">
        <v>0</v>
      </c>
      <c r="AK572">
        <v>6.9999999999999997E-7</v>
      </c>
      <c r="AL572">
        <v>9.9999999999999995E-7</v>
      </c>
      <c r="AM572">
        <v>1.6200000000000001E-5</v>
      </c>
      <c r="AN572">
        <v>1.2500000000000001E-5</v>
      </c>
      <c r="AO572">
        <v>1.2812361000000001</v>
      </c>
      <c r="AP572">
        <v>0.4996872</v>
      </c>
      <c r="AQ572">
        <v>0</v>
      </c>
      <c r="AR572">
        <v>2.9999999999999999E-7</v>
      </c>
    </row>
    <row r="573" spans="28:44" x14ac:dyDescent="0.35">
      <c r="AB573">
        <f t="shared" si="37"/>
        <v>142</v>
      </c>
      <c r="AC573">
        <v>572</v>
      </c>
      <c r="AD573">
        <v>1.5999999999999999E-6</v>
      </c>
      <c r="AE573">
        <v>6.3999999999999997E-6</v>
      </c>
      <c r="AF573">
        <v>0</v>
      </c>
      <c r="AG573">
        <v>1.7999999999999999E-6</v>
      </c>
      <c r="AH573">
        <v>3.1710000000000001E-4</v>
      </c>
      <c r="AI573">
        <v>3.0059999999999999E-4</v>
      </c>
      <c r="AJ573">
        <v>0</v>
      </c>
      <c r="AK573">
        <v>6.9999999999999997E-7</v>
      </c>
      <c r="AL573">
        <v>9.9999999999999995E-7</v>
      </c>
      <c r="AM573">
        <v>1.5999999999999999E-5</v>
      </c>
      <c r="AN573">
        <v>1.2300000000000001E-5</v>
      </c>
      <c r="AO573">
        <v>1.2812361000000001</v>
      </c>
      <c r="AP573">
        <v>0.4996872</v>
      </c>
      <c r="AQ573">
        <v>0</v>
      </c>
      <c r="AR573">
        <v>2.9999999999999999E-7</v>
      </c>
    </row>
    <row r="574" spans="28:44" x14ac:dyDescent="0.35">
      <c r="AB574">
        <f t="shared" si="37"/>
        <v>143</v>
      </c>
      <c r="AC574">
        <v>573</v>
      </c>
      <c r="AD574">
        <v>1.5999999999999999E-6</v>
      </c>
      <c r="AE574">
        <v>6.3999999999999997E-6</v>
      </c>
      <c r="AF574">
        <v>0</v>
      </c>
      <c r="AG574">
        <v>1.7999999999999999E-6</v>
      </c>
      <c r="AH574">
        <v>3.1280000000000001E-4</v>
      </c>
      <c r="AI574">
        <v>2.965E-4</v>
      </c>
      <c r="AJ574">
        <v>0</v>
      </c>
      <c r="AK574">
        <v>5.9999999999999997E-7</v>
      </c>
      <c r="AL574">
        <v>9.9999999999999995E-7</v>
      </c>
      <c r="AM574">
        <v>1.5800000000000001E-5</v>
      </c>
      <c r="AN574">
        <v>1.22E-5</v>
      </c>
      <c r="AO574">
        <v>1.2812361000000001</v>
      </c>
      <c r="AP574">
        <v>0.4996872</v>
      </c>
      <c r="AQ574">
        <v>0</v>
      </c>
      <c r="AR574">
        <v>2.9999999999999999E-7</v>
      </c>
    </row>
    <row r="575" spans="28:44" x14ac:dyDescent="0.35">
      <c r="AB575">
        <f t="shared" si="37"/>
        <v>143</v>
      </c>
      <c r="AC575">
        <v>574</v>
      </c>
      <c r="AD575">
        <v>1.5999999999999999E-6</v>
      </c>
      <c r="AE575">
        <v>6.2999999999999998E-6</v>
      </c>
      <c r="AF575">
        <v>0</v>
      </c>
      <c r="AG575">
        <v>1.7999999999999999E-6</v>
      </c>
      <c r="AH575">
        <v>3.0860000000000002E-4</v>
      </c>
      <c r="AI575">
        <v>2.9250000000000001E-4</v>
      </c>
      <c r="AJ575">
        <v>0</v>
      </c>
      <c r="AK575">
        <v>5.9999999999999997E-7</v>
      </c>
      <c r="AL575">
        <v>9.9999999999999995E-7</v>
      </c>
      <c r="AM575">
        <v>1.56E-5</v>
      </c>
      <c r="AN575">
        <v>1.2E-5</v>
      </c>
      <c r="AO575">
        <v>1.2812361000000001</v>
      </c>
      <c r="AP575">
        <v>0.4996872</v>
      </c>
      <c r="AQ575">
        <v>0</v>
      </c>
      <c r="AR575">
        <v>2.9999999999999999E-7</v>
      </c>
    </row>
    <row r="576" spans="28:44" x14ac:dyDescent="0.35">
      <c r="AB576">
        <f t="shared" si="37"/>
        <v>143</v>
      </c>
      <c r="AC576">
        <v>575</v>
      </c>
      <c r="AD576">
        <v>1.5E-6</v>
      </c>
      <c r="AE576">
        <v>6.1999999999999999E-6</v>
      </c>
      <c r="AF576">
        <v>0</v>
      </c>
      <c r="AG576">
        <v>1.7999999999999999E-6</v>
      </c>
      <c r="AH576">
        <v>3.0440000000000003E-4</v>
      </c>
      <c r="AI576">
        <v>2.8850000000000002E-4</v>
      </c>
      <c r="AJ576">
        <v>0</v>
      </c>
      <c r="AK576">
        <v>5.9999999999999997E-7</v>
      </c>
      <c r="AL576">
        <v>9.9999999999999995E-7</v>
      </c>
      <c r="AM576">
        <v>1.5400000000000002E-5</v>
      </c>
      <c r="AN576">
        <v>1.19E-5</v>
      </c>
      <c r="AO576">
        <v>1.2812361000000001</v>
      </c>
      <c r="AP576">
        <v>0.4996872</v>
      </c>
      <c r="AQ576">
        <v>0</v>
      </c>
      <c r="AR576">
        <v>2.9999999999999999E-7</v>
      </c>
    </row>
    <row r="577" spans="28:44" x14ac:dyDescent="0.35">
      <c r="AB577">
        <f t="shared" si="37"/>
        <v>143</v>
      </c>
      <c r="AC577">
        <v>576</v>
      </c>
      <c r="AD577">
        <v>1.5E-6</v>
      </c>
      <c r="AE577">
        <v>6.1E-6</v>
      </c>
      <c r="AF577">
        <v>0</v>
      </c>
      <c r="AG577">
        <v>1.7E-6</v>
      </c>
      <c r="AH577">
        <v>3.0029999999999998E-4</v>
      </c>
      <c r="AI577">
        <v>2.8459999999999998E-4</v>
      </c>
      <c r="AJ577">
        <v>0</v>
      </c>
      <c r="AK577">
        <v>5.9999999999999997E-7</v>
      </c>
      <c r="AL577">
        <v>9.9999999999999995E-7</v>
      </c>
      <c r="AM577">
        <v>1.52E-5</v>
      </c>
      <c r="AN577">
        <v>1.17E-5</v>
      </c>
      <c r="AO577">
        <v>1.2812361000000001</v>
      </c>
      <c r="AP577">
        <v>0.4996872</v>
      </c>
      <c r="AQ577">
        <v>0</v>
      </c>
      <c r="AR577">
        <v>2.9999999999999999E-7</v>
      </c>
    </row>
    <row r="578" spans="28:44" x14ac:dyDescent="0.35">
      <c r="AB578">
        <f t="shared" si="37"/>
        <v>144</v>
      </c>
      <c r="AC578">
        <v>577</v>
      </c>
      <c r="AD578">
        <v>1.5E-6</v>
      </c>
      <c r="AE578">
        <v>6.0000000000000002E-6</v>
      </c>
      <c r="AF578">
        <v>0</v>
      </c>
      <c r="AG578">
        <v>1.7E-6</v>
      </c>
      <c r="AH578">
        <v>2.9629999999999999E-4</v>
      </c>
      <c r="AI578">
        <v>2.8079999999999999E-4</v>
      </c>
      <c r="AJ578">
        <v>0</v>
      </c>
      <c r="AK578">
        <v>5.9999999999999997E-7</v>
      </c>
      <c r="AL578">
        <v>8.9999999999999996E-7</v>
      </c>
      <c r="AM578">
        <v>1.5E-5</v>
      </c>
      <c r="AN578">
        <v>1.15E-5</v>
      </c>
      <c r="AO578">
        <v>1.2812361000000001</v>
      </c>
      <c r="AP578">
        <v>0.4996872</v>
      </c>
      <c r="AQ578">
        <v>0</v>
      </c>
      <c r="AR578">
        <v>2.9999999999999999E-7</v>
      </c>
    </row>
    <row r="579" spans="28:44" x14ac:dyDescent="0.35">
      <c r="AB579">
        <f t="shared" si="37"/>
        <v>144</v>
      </c>
      <c r="AC579">
        <v>578</v>
      </c>
      <c r="AD579">
        <v>1.5E-6</v>
      </c>
      <c r="AE579">
        <v>5.9000000000000003E-6</v>
      </c>
      <c r="AF579">
        <v>0</v>
      </c>
      <c r="AG579">
        <v>1.7E-6</v>
      </c>
      <c r="AH579">
        <v>2.923E-4</v>
      </c>
      <c r="AI579">
        <v>2.7700000000000001E-4</v>
      </c>
      <c r="AJ579">
        <v>0</v>
      </c>
      <c r="AK579">
        <v>5.9999999999999997E-7</v>
      </c>
      <c r="AL579">
        <v>8.9999999999999996E-7</v>
      </c>
      <c r="AM579">
        <v>1.4800000000000001E-5</v>
      </c>
      <c r="AN579">
        <v>1.1399999999999999E-5</v>
      </c>
      <c r="AO579">
        <v>1.2812361000000001</v>
      </c>
      <c r="AP579">
        <v>0.4996872</v>
      </c>
      <c r="AQ579">
        <v>0</v>
      </c>
      <c r="AR579">
        <v>2.9999999999999999E-7</v>
      </c>
    </row>
    <row r="580" spans="28:44" x14ac:dyDescent="0.35">
      <c r="AB580">
        <f t="shared" si="37"/>
        <v>144</v>
      </c>
      <c r="AC580">
        <v>579</v>
      </c>
      <c r="AD580">
        <v>1.5E-6</v>
      </c>
      <c r="AE580">
        <v>5.9000000000000003E-6</v>
      </c>
      <c r="AF580">
        <v>0</v>
      </c>
      <c r="AG580">
        <v>1.7E-6</v>
      </c>
      <c r="AH580">
        <v>2.8830000000000001E-4</v>
      </c>
      <c r="AI580">
        <v>2.7329999999999998E-4</v>
      </c>
      <c r="AJ580">
        <v>0</v>
      </c>
      <c r="AK580">
        <v>5.9999999999999997E-7</v>
      </c>
      <c r="AL580">
        <v>8.9999999999999996E-7</v>
      </c>
      <c r="AM580">
        <v>1.4600000000000001E-5</v>
      </c>
      <c r="AN580">
        <v>1.1199999999999999E-5</v>
      </c>
      <c r="AO580">
        <v>1.2812361000000001</v>
      </c>
      <c r="AP580">
        <v>0.4996872</v>
      </c>
      <c r="AQ580">
        <v>0</v>
      </c>
      <c r="AR580">
        <v>2.9999999999999999E-7</v>
      </c>
    </row>
    <row r="581" spans="28:44" x14ac:dyDescent="0.35">
      <c r="AB581">
        <f t="shared" si="37"/>
        <v>144</v>
      </c>
      <c r="AC581">
        <v>580</v>
      </c>
      <c r="AD581">
        <v>1.3999999999999999E-6</v>
      </c>
      <c r="AE581">
        <v>5.8000000000000004E-6</v>
      </c>
      <c r="AF581">
        <v>0</v>
      </c>
      <c r="AG581">
        <v>1.5999999999999999E-6</v>
      </c>
      <c r="AH581">
        <v>2.8439999999999997E-4</v>
      </c>
      <c r="AI581">
        <v>2.6959999999999999E-4</v>
      </c>
      <c r="AJ581">
        <v>0</v>
      </c>
      <c r="AK581">
        <v>5.9999999999999997E-7</v>
      </c>
      <c r="AL581">
        <v>8.9999999999999996E-7</v>
      </c>
      <c r="AM581">
        <v>1.4399999999999999E-5</v>
      </c>
      <c r="AN581">
        <v>1.11E-5</v>
      </c>
      <c r="AO581">
        <v>1.2812361000000001</v>
      </c>
      <c r="AP581">
        <v>0.4996872</v>
      </c>
      <c r="AQ581">
        <v>0</v>
      </c>
      <c r="AR581">
        <v>2.9999999999999999E-7</v>
      </c>
    </row>
    <row r="582" spans="28:44" x14ac:dyDescent="0.35">
      <c r="AB582">
        <f t="shared" si="37"/>
        <v>145</v>
      </c>
      <c r="AC582">
        <v>581</v>
      </c>
      <c r="AD582">
        <v>1.3999999999999999E-6</v>
      </c>
      <c r="AE582">
        <v>5.6999999999999996E-6</v>
      </c>
      <c r="AF582">
        <v>0</v>
      </c>
      <c r="AG582">
        <v>1.5999999999999999E-6</v>
      </c>
      <c r="AH582">
        <v>2.8059999999999999E-4</v>
      </c>
      <c r="AI582">
        <v>2.6590000000000001E-4</v>
      </c>
      <c r="AJ582">
        <v>0</v>
      </c>
      <c r="AK582">
        <v>5.9999999999999997E-7</v>
      </c>
      <c r="AL582">
        <v>8.9999999999999996E-7</v>
      </c>
      <c r="AM582">
        <v>1.42E-5</v>
      </c>
      <c r="AN582">
        <v>1.0900000000000001E-5</v>
      </c>
      <c r="AO582">
        <v>1.2812361000000001</v>
      </c>
      <c r="AP582">
        <v>0.4996872</v>
      </c>
      <c r="AQ582">
        <v>0</v>
      </c>
      <c r="AR582">
        <v>2.9999999999999999E-7</v>
      </c>
    </row>
    <row r="583" spans="28:44" x14ac:dyDescent="0.35">
      <c r="AB583">
        <f t="shared" ref="AB583:AB601" si="38">AB579+1</f>
        <v>145</v>
      </c>
      <c r="AC583">
        <v>582</v>
      </c>
      <c r="AD583">
        <v>1.3999999999999999E-6</v>
      </c>
      <c r="AE583">
        <v>5.5999999999999997E-6</v>
      </c>
      <c r="AF583">
        <v>0</v>
      </c>
      <c r="AG583">
        <v>1.5999999999999999E-6</v>
      </c>
      <c r="AH583">
        <v>2.7680000000000001E-4</v>
      </c>
      <c r="AI583">
        <v>2.6229999999999998E-4</v>
      </c>
      <c r="AJ583">
        <v>0</v>
      </c>
      <c r="AK583">
        <v>5.9999999999999997E-7</v>
      </c>
      <c r="AL583">
        <v>8.9999999999999996E-7</v>
      </c>
      <c r="AM583">
        <v>1.4E-5</v>
      </c>
      <c r="AN583">
        <v>1.08E-5</v>
      </c>
      <c r="AO583">
        <v>1.2812361000000001</v>
      </c>
      <c r="AP583">
        <v>0.4996872</v>
      </c>
      <c r="AQ583">
        <v>0</v>
      </c>
      <c r="AR583">
        <v>2.9999999999999999E-7</v>
      </c>
    </row>
    <row r="584" spans="28:44" x14ac:dyDescent="0.35">
      <c r="AB584">
        <f t="shared" si="38"/>
        <v>145</v>
      </c>
      <c r="AC584">
        <v>583</v>
      </c>
      <c r="AD584">
        <v>1.3999999999999999E-6</v>
      </c>
      <c r="AE584">
        <v>5.4999999999999999E-6</v>
      </c>
      <c r="AF584">
        <v>0</v>
      </c>
      <c r="AG584">
        <v>1.5999999999999999E-6</v>
      </c>
      <c r="AH584">
        <v>2.7300000000000002E-4</v>
      </c>
      <c r="AI584">
        <v>2.588E-4</v>
      </c>
      <c r="AJ584">
        <v>0</v>
      </c>
      <c r="AK584">
        <v>5.9999999999999997E-7</v>
      </c>
      <c r="AL584">
        <v>8.9999999999999996E-7</v>
      </c>
      <c r="AM584">
        <v>1.38E-5</v>
      </c>
      <c r="AN584">
        <v>1.06E-5</v>
      </c>
      <c r="AO584">
        <v>1.2812361000000001</v>
      </c>
      <c r="AP584">
        <v>0.4996872</v>
      </c>
      <c r="AQ584">
        <v>0</v>
      </c>
      <c r="AR584">
        <v>2.9999999999999999E-7</v>
      </c>
    </row>
    <row r="585" spans="28:44" x14ac:dyDescent="0.35">
      <c r="AB585">
        <f t="shared" si="38"/>
        <v>145</v>
      </c>
      <c r="AC585">
        <v>584</v>
      </c>
      <c r="AD585">
        <v>1.3999999999999999E-6</v>
      </c>
      <c r="AE585">
        <v>5.4999999999999999E-6</v>
      </c>
      <c r="AF585">
        <v>0</v>
      </c>
      <c r="AG585">
        <v>1.5999999999999999E-6</v>
      </c>
      <c r="AH585">
        <v>2.6929999999999999E-4</v>
      </c>
      <c r="AI585">
        <v>2.5530000000000003E-4</v>
      </c>
      <c r="AJ585">
        <v>0</v>
      </c>
      <c r="AK585">
        <v>5.9999999999999997E-7</v>
      </c>
      <c r="AL585">
        <v>8.9999999999999996E-7</v>
      </c>
      <c r="AM585">
        <v>1.36E-5</v>
      </c>
      <c r="AN585">
        <v>1.0499999999999999E-5</v>
      </c>
      <c r="AO585">
        <v>1.2812361000000001</v>
      </c>
      <c r="AP585">
        <v>0.4996872</v>
      </c>
      <c r="AQ585">
        <v>0</v>
      </c>
      <c r="AR585">
        <v>2.9999999999999999E-7</v>
      </c>
    </row>
    <row r="586" spans="28:44" x14ac:dyDescent="0.35">
      <c r="AB586">
        <f t="shared" si="38"/>
        <v>146</v>
      </c>
      <c r="AC586">
        <v>585</v>
      </c>
      <c r="AD586">
        <v>1.3E-6</v>
      </c>
      <c r="AE586">
        <v>5.4E-6</v>
      </c>
      <c r="AF586">
        <v>0</v>
      </c>
      <c r="AG586">
        <v>1.5E-6</v>
      </c>
      <c r="AH586">
        <v>2.6570000000000001E-4</v>
      </c>
      <c r="AI586">
        <v>2.5179999999999999E-4</v>
      </c>
      <c r="AJ586">
        <v>0</v>
      </c>
      <c r="AK586">
        <v>4.9999999999999998E-7</v>
      </c>
      <c r="AL586">
        <v>8.9999999999999996E-7</v>
      </c>
      <c r="AM586">
        <v>1.34E-5</v>
      </c>
      <c r="AN586">
        <v>1.03E-5</v>
      </c>
      <c r="AO586">
        <v>1.2812361000000001</v>
      </c>
      <c r="AP586">
        <v>0.4996872</v>
      </c>
      <c r="AQ586">
        <v>0</v>
      </c>
      <c r="AR586">
        <v>2.9999999999999999E-7</v>
      </c>
    </row>
    <row r="587" spans="28:44" x14ac:dyDescent="0.35">
      <c r="AB587">
        <f t="shared" si="38"/>
        <v>146</v>
      </c>
      <c r="AC587">
        <v>586</v>
      </c>
      <c r="AD587">
        <v>1.3E-6</v>
      </c>
      <c r="AE587">
        <v>5.3000000000000001E-6</v>
      </c>
      <c r="AF587">
        <v>0</v>
      </c>
      <c r="AG587">
        <v>1.5E-6</v>
      </c>
      <c r="AH587">
        <v>2.6209999999999997E-4</v>
      </c>
      <c r="AI587">
        <v>2.4840000000000002E-4</v>
      </c>
      <c r="AJ587">
        <v>0</v>
      </c>
      <c r="AK587">
        <v>4.9999999999999998E-7</v>
      </c>
      <c r="AL587">
        <v>7.9999999999999996E-7</v>
      </c>
      <c r="AM587">
        <v>1.3200000000000001E-5</v>
      </c>
      <c r="AN587">
        <v>1.0200000000000001E-5</v>
      </c>
      <c r="AO587">
        <v>1.2812361000000001</v>
      </c>
      <c r="AP587">
        <v>0.4996872</v>
      </c>
      <c r="AQ587">
        <v>0</v>
      </c>
      <c r="AR587">
        <v>2.9999999999999999E-7</v>
      </c>
    </row>
    <row r="588" spans="28:44" x14ac:dyDescent="0.35">
      <c r="AB588">
        <f t="shared" si="38"/>
        <v>146</v>
      </c>
      <c r="AC588">
        <v>587</v>
      </c>
      <c r="AD588">
        <v>1.3E-6</v>
      </c>
      <c r="AE588">
        <v>5.3000000000000001E-6</v>
      </c>
      <c r="AF588">
        <v>0</v>
      </c>
      <c r="AG588">
        <v>1.5E-6</v>
      </c>
      <c r="AH588">
        <v>2.586E-4</v>
      </c>
      <c r="AI588">
        <v>2.4509999999999999E-4</v>
      </c>
      <c r="AJ588">
        <v>0</v>
      </c>
      <c r="AK588">
        <v>4.9999999999999998E-7</v>
      </c>
      <c r="AL588">
        <v>7.9999999999999996E-7</v>
      </c>
      <c r="AM588">
        <v>1.31E-5</v>
      </c>
      <c r="AN588">
        <v>1.01E-5</v>
      </c>
      <c r="AO588">
        <v>1.2812361000000001</v>
      </c>
      <c r="AP588">
        <v>0.4996872</v>
      </c>
      <c r="AQ588">
        <v>0</v>
      </c>
      <c r="AR588">
        <v>2.9999999999999999E-7</v>
      </c>
    </row>
    <row r="589" spans="28:44" x14ac:dyDescent="0.35">
      <c r="AB589">
        <f t="shared" si="38"/>
        <v>146</v>
      </c>
      <c r="AC589">
        <v>588</v>
      </c>
      <c r="AD589">
        <v>1.3E-6</v>
      </c>
      <c r="AE589">
        <v>5.2000000000000002E-6</v>
      </c>
      <c r="AF589">
        <v>0</v>
      </c>
      <c r="AG589">
        <v>1.5E-6</v>
      </c>
      <c r="AH589">
        <v>2.5510000000000002E-4</v>
      </c>
      <c r="AI589">
        <v>2.418E-4</v>
      </c>
      <c r="AJ589">
        <v>0</v>
      </c>
      <c r="AK589">
        <v>4.9999999999999998E-7</v>
      </c>
      <c r="AL589">
        <v>7.9999999999999996E-7</v>
      </c>
      <c r="AM589">
        <v>1.29E-5</v>
      </c>
      <c r="AN589">
        <v>9.9000000000000001E-6</v>
      </c>
      <c r="AO589">
        <v>1.2812361000000001</v>
      </c>
      <c r="AP589">
        <v>0.4996872</v>
      </c>
      <c r="AQ589">
        <v>0</v>
      </c>
      <c r="AR589">
        <v>2.9999999999999999E-7</v>
      </c>
    </row>
    <row r="590" spans="28:44" x14ac:dyDescent="0.35">
      <c r="AB590">
        <f t="shared" si="38"/>
        <v>147</v>
      </c>
      <c r="AC590">
        <v>589</v>
      </c>
      <c r="AD590">
        <v>1.3E-6</v>
      </c>
      <c r="AE590">
        <v>5.1000000000000003E-6</v>
      </c>
      <c r="AF590">
        <v>0</v>
      </c>
      <c r="AG590">
        <v>1.5E-6</v>
      </c>
      <c r="AH590">
        <v>2.5159999999999999E-4</v>
      </c>
      <c r="AI590">
        <v>2.385E-4</v>
      </c>
      <c r="AJ590">
        <v>0</v>
      </c>
      <c r="AK590">
        <v>4.9999999999999998E-7</v>
      </c>
      <c r="AL590">
        <v>7.9999999999999996E-7</v>
      </c>
      <c r="AM590">
        <v>1.27E-5</v>
      </c>
      <c r="AN590">
        <v>9.7999999999999993E-6</v>
      </c>
      <c r="AO590">
        <v>1.2812361000000001</v>
      </c>
      <c r="AP590">
        <v>0.4996872</v>
      </c>
      <c r="AQ590">
        <v>0</v>
      </c>
      <c r="AR590">
        <v>2.9999999999999999E-7</v>
      </c>
    </row>
    <row r="591" spans="28:44" x14ac:dyDescent="0.35">
      <c r="AB591">
        <f t="shared" si="38"/>
        <v>147</v>
      </c>
      <c r="AC591">
        <v>590</v>
      </c>
      <c r="AD591">
        <v>1.3E-6</v>
      </c>
      <c r="AE591">
        <v>5.0000000000000004E-6</v>
      </c>
      <c r="AF591">
        <v>0</v>
      </c>
      <c r="AG591">
        <v>1.3999999999999999E-6</v>
      </c>
      <c r="AH591">
        <v>2.4820000000000002E-4</v>
      </c>
      <c r="AI591">
        <v>2.353E-4</v>
      </c>
      <c r="AJ591">
        <v>0</v>
      </c>
      <c r="AK591">
        <v>4.9999999999999998E-7</v>
      </c>
      <c r="AL591">
        <v>7.9999999999999996E-7</v>
      </c>
      <c r="AM591">
        <v>1.2500000000000001E-5</v>
      </c>
      <c r="AN591">
        <v>9.7000000000000003E-6</v>
      </c>
      <c r="AO591">
        <v>1.2812361000000001</v>
      </c>
      <c r="AP591">
        <v>0.4996872</v>
      </c>
      <c r="AQ591">
        <v>0</v>
      </c>
      <c r="AR591">
        <v>2.9999999999999999E-7</v>
      </c>
    </row>
    <row r="592" spans="28:44" x14ac:dyDescent="0.35">
      <c r="AB592">
        <f t="shared" si="38"/>
        <v>147</v>
      </c>
      <c r="AC592">
        <v>591</v>
      </c>
      <c r="AD592">
        <v>1.1999999999999999E-6</v>
      </c>
      <c r="AE592">
        <v>5.0000000000000004E-6</v>
      </c>
      <c r="AF592">
        <v>0</v>
      </c>
      <c r="AG592">
        <v>1.3999999999999999E-6</v>
      </c>
      <c r="AH592">
        <v>2.4489999999999999E-4</v>
      </c>
      <c r="AI592">
        <v>2.321E-4</v>
      </c>
      <c r="AJ592">
        <v>0</v>
      </c>
      <c r="AK592">
        <v>4.9999999999999998E-7</v>
      </c>
      <c r="AL592">
        <v>7.9999999999999996E-7</v>
      </c>
      <c r="AM592">
        <v>1.24E-5</v>
      </c>
      <c r="AN592">
        <v>9.5000000000000005E-6</v>
      </c>
      <c r="AO592">
        <v>1.2812361000000001</v>
      </c>
      <c r="AP592">
        <v>0.4996872</v>
      </c>
      <c r="AQ592">
        <v>0</v>
      </c>
      <c r="AR592">
        <v>1.9999999999999999E-7</v>
      </c>
    </row>
    <row r="593" spans="28:44" x14ac:dyDescent="0.35">
      <c r="AB593">
        <f t="shared" si="38"/>
        <v>147</v>
      </c>
      <c r="AC593">
        <v>592</v>
      </c>
      <c r="AD593">
        <v>1.1999999999999999E-6</v>
      </c>
      <c r="AE593">
        <v>4.8999999999999997E-6</v>
      </c>
      <c r="AF593">
        <v>0</v>
      </c>
      <c r="AG593">
        <v>1.3999999999999999E-6</v>
      </c>
      <c r="AH593">
        <v>2.4159999999999999E-4</v>
      </c>
      <c r="AI593">
        <v>2.2900000000000001E-4</v>
      </c>
      <c r="AJ593">
        <v>0</v>
      </c>
      <c r="AK593">
        <v>4.9999999999999998E-7</v>
      </c>
      <c r="AL593">
        <v>7.9999999999999996E-7</v>
      </c>
      <c r="AM593">
        <v>1.22E-5</v>
      </c>
      <c r="AN593">
        <v>9.3999999999999998E-6</v>
      </c>
      <c r="AO593">
        <v>1.2812361000000001</v>
      </c>
      <c r="AP593">
        <v>0.4996872</v>
      </c>
      <c r="AQ593">
        <v>0</v>
      </c>
      <c r="AR593">
        <v>1.9999999999999999E-7</v>
      </c>
    </row>
    <row r="594" spans="28:44" x14ac:dyDescent="0.35">
      <c r="AB594">
        <f t="shared" si="38"/>
        <v>148</v>
      </c>
      <c r="AC594">
        <v>593</v>
      </c>
      <c r="AD594">
        <v>1.1999999999999999E-6</v>
      </c>
      <c r="AE594">
        <v>4.7999999999999998E-6</v>
      </c>
      <c r="AF594">
        <v>0</v>
      </c>
      <c r="AG594">
        <v>1.3999999999999999E-6</v>
      </c>
      <c r="AH594">
        <v>2.3829999999999999E-4</v>
      </c>
      <c r="AI594">
        <v>2.2589999999999999E-4</v>
      </c>
      <c r="AJ594">
        <v>0</v>
      </c>
      <c r="AK594">
        <v>4.9999999999999998E-7</v>
      </c>
      <c r="AL594">
        <v>7.9999999999999996E-7</v>
      </c>
      <c r="AM594">
        <v>1.2E-5</v>
      </c>
      <c r="AN594">
        <v>9.3000000000000007E-6</v>
      </c>
      <c r="AO594">
        <v>1.2812361000000001</v>
      </c>
      <c r="AP594">
        <v>0.4996872</v>
      </c>
      <c r="AQ594">
        <v>0</v>
      </c>
      <c r="AR594">
        <v>1.9999999999999999E-7</v>
      </c>
    </row>
    <row r="595" spans="28:44" x14ac:dyDescent="0.35">
      <c r="AB595">
        <f t="shared" si="38"/>
        <v>148</v>
      </c>
      <c r="AC595">
        <v>594</v>
      </c>
      <c r="AD595">
        <v>1.1999999999999999E-6</v>
      </c>
      <c r="AE595">
        <v>4.7999999999999998E-6</v>
      </c>
      <c r="AF595">
        <v>0</v>
      </c>
      <c r="AG595">
        <v>1.3999999999999999E-6</v>
      </c>
      <c r="AH595">
        <v>2.351E-4</v>
      </c>
      <c r="AI595">
        <v>2.2279999999999999E-4</v>
      </c>
      <c r="AJ595">
        <v>0</v>
      </c>
      <c r="AK595">
        <v>4.9999999999999998E-7</v>
      </c>
      <c r="AL595">
        <v>7.9999999999999996E-7</v>
      </c>
      <c r="AM595">
        <v>1.19E-5</v>
      </c>
      <c r="AN595">
        <v>9.2E-6</v>
      </c>
      <c r="AO595">
        <v>1.2812361000000001</v>
      </c>
      <c r="AP595">
        <v>0.4996872</v>
      </c>
      <c r="AQ595">
        <v>0</v>
      </c>
      <c r="AR595">
        <v>1.9999999999999999E-7</v>
      </c>
    </row>
    <row r="596" spans="28:44" x14ac:dyDescent="0.35">
      <c r="AB596">
        <f t="shared" si="38"/>
        <v>148</v>
      </c>
      <c r="AC596">
        <v>595</v>
      </c>
      <c r="AD596">
        <v>1.1999999999999999E-6</v>
      </c>
      <c r="AE596">
        <v>4.6999999999999999E-6</v>
      </c>
      <c r="AF596">
        <v>0</v>
      </c>
      <c r="AG596">
        <v>1.3E-6</v>
      </c>
      <c r="AH596">
        <v>2.319E-4</v>
      </c>
      <c r="AI596">
        <v>2.198E-4</v>
      </c>
      <c r="AJ596">
        <v>0</v>
      </c>
      <c r="AK596">
        <v>4.9999999999999998E-7</v>
      </c>
      <c r="AL596">
        <v>6.9999999999999997E-7</v>
      </c>
      <c r="AM596">
        <v>1.17E-5</v>
      </c>
      <c r="AN596">
        <v>9.0000000000000002E-6</v>
      </c>
      <c r="AO596">
        <v>1.2812361000000001</v>
      </c>
      <c r="AP596">
        <v>0.4996872</v>
      </c>
      <c r="AQ596">
        <v>0</v>
      </c>
      <c r="AR596">
        <v>1.9999999999999999E-7</v>
      </c>
    </row>
    <row r="597" spans="28:44" x14ac:dyDescent="0.35">
      <c r="AB597">
        <f t="shared" si="38"/>
        <v>148</v>
      </c>
      <c r="AC597">
        <v>596</v>
      </c>
      <c r="AD597">
        <v>1.1999999999999999E-6</v>
      </c>
      <c r="AE597">
        <v>4.6E-6</v>
      </c>
      <c r="AF597">
        <v>0</v>
      </c>
      <c r="AG597">
        <v>1.3E-6</v>
      </c>
      <c r="AH597">
        <v>2.288E-4</v>
      </c>
      <c r="AI597">
        <v>2.1680000000000001E-4</v>
      </c>
      <c r="AJ597">
        <v>0</v>
      </c>
      <c r="AK597">
        <v>4.9999999999999998E-7</v>
      </c>
      <c r="AL597">
        <v>6.9999999999999997E-7</v>
      </c>
      <c r="AM597">
        <v>1.1600000000000001E-5</v>
      </c>
      <c r="AN597">
        <v>8.8999999999999995E-6</v>
      </c>
      <c r="AO597">
        <v>1.2812361000000001</v>
      </c>
      <c r="AP597">
        <v>0.4996872</v>
      </c>
      <c r="AQ597">
        <v>0</v>
      </c>
      <c r="AR597">
        <v>1.9999999999999999E-7</v>
      </c>
    </row>
    <row r="598" spans="28:44" x14ac:dyDescent="0.35">
      <c r="AB598">
        <f t="shared" si="38"/>
        <v>149</v>
      </c>
      <c r="AC598">
        <v>597</v>
      </c>
      <c r="AD598">
        <v>1.1000000000000001E-6</v>
      </c>
      <c r="AE598">
        <v>4.6E-6</v>
      </c>
      <c r="AF598">
        <v>0</v>
      </c>
      <c r="AG598">
        <v>1.3E-6</v>
      </c>
      <c r="AH598">
        <v>2.2570000000000001E-4</v>
      </c>
      <c r="AI598">
        <v>2.139E-4</v>
      </c>
      <c r="AJ598">
        <v>0</v>
      </c>
      <c r="AK598">
        <v>4.9999999999999998E-7</v>
      </c>
      <c r="AL598">
        <v>6.9999999999999997E-7</v>
      </c>
      <c r="AM598">
        <v>1.1399999999999999E-5</v>
      </c>
      <c r="AN598">
        <v>8.8000000000000004E-6</v>
      </c>
      <c r="AO598">
        <v>1.2812361000000001</v>
      </c>
      <c r="AP598">
        <v>0.4996872</v>
      </c>
      <c r="AQ598">
        <v>0</v>
      </c>
      <c r="AR598">
        <v>1.9999999999999999E-7</v>
      </c>
    </row>
    <row r="599" spans="28:44" x14ac:dyDescent="0.35">
      <c r="AB599">
        <f t="shared" si="38"/>
        <v>149</v>
      </c>
      <c r="AC599">
        <v>598</v>
      </c>
      <c r="AD599">
        <v>1.1000000000000001E-6</v>
      </c>
      <c r="AE599">
        <v>4.5000000000000001E-6</v>
      </c>
      <c r="AF599">
        <v>0</v>
      </c>
      <c r="AG599">
        <v>1.3E-6</v>
      </c>
      <c r="AH599">
        <v>2.2259999999999999E-4</v>
      </c>
      <c r="AI599">
        <v>2.1100000000000001E-4</v>
      </c>
      <c r="AJ599">
        <v>0</v>
      </c>
      <c r="AK599">
        <v>4.9999999999999998E-7</v>
      </c>
      <c r="AL599">
        <v>6.9999999999999997E-7</v>
      </c>
      <c r="AM599">
        <v>1.1199999999999999E-5</v>
      </c>
      <c r="AN599">
        <v>8.6999999999999997E-6</v>
      </c>
      <c r="AO599">
        <v>1.2812361000000001</v>
      </c>
      <c r="AP599">
        <v>0.4996872</v>
      </c>
      <c r="AQ599">
        <v>0</v>
      </c>
      <c r="AR599">
        <v>1.9999999999999999E-7</v>
      </c>
    </row>
    <row r="600" spans="28:44" x14ac:dyDescent="0.35">
      <c r="AB600">
        <f t="shared" si="38"/>
        <v>149</v>
      </c>
      <c r="AC600">
        <v>599</v>
      </c>
      <c r="AD600">
        <v>1.1000000000000001E-6</v>
      </c>
      <c r="AE600">
        <v>4.5000000000000001E-6</v>
      </c>
      <c r="AF600">
        <v>0</v>
      </c>
      <c r="AG600">
        <v>1.3E-6</v>
      </c>
      <c r="AH600">
        <v>2.196E-4</v>
      </c>
      <c r="AI600">
        <v>2.0819999999999999E-4</v>
      </c>
      <c r="AJ600">
        <v>0</v>
      </c>
      <c r="AK600">
        <v>4.9999999999999998E-7</v>
      </c>
      <c r="AL600">
        <v>6.9999999999999997E-7</v>
      </c>
      <c r="AM600">
        <v>1.11E-5</v>
      </c>
      <c r="AN600">
        <v>8.6000000000000007E-6</v>
      </c>
      <c r="AO600">
        <v>1.2812361000000001</v>
      </c>
      <c r="AP600">
        <v>0.4996872</v>
      </c>
      <c r="AQ600">
        <v>0</v>
      </c>
      <c r="AR600">
        <v>1.9999999999999999E-7</v>
      </c>
    </row>
    <row r="601" spans="28:44" x14ac:dyDescent="0.35">
      <c r="AB601">
        <f t="shared" si="38"/>
        <v>149</v>
      </c>
      <c r="AC601">
        <v>600</v>
      </c>
      <c r="AD601">
        <v>1.1000000000000001E-6</v>
      </c>
      <c r="AE601">
        <v>4.4000000000000002E-6</v>
      </c>
      <c r="AF601">
        <v>0</v>
      </c>
      <c r="AG601">
        <v>1.3E-6</v>
      </c>
      <c r="AH601">
        <v>2.1670000000000001E-4</v>
      </c>
      <c r="AI601">
        <v>2.053E-4</v>
      </c>
      <c r="AJ601">
        <v>0</v>
      </c>
      <c r="AK601">
        <v>3.9999999999999998E-7</v>
      </c>
      <c r="AL601">
        <v>6.9999999999999997E-7</v>
      </c>
      <c r="AM601">
        <v>1.0900000000000001E-5</v>
      </c>
      <c r="AN601">
        <v>8.3999999999999992E-6</v>
      </c>
      <c r="AO601">
        <v>1.2812361000000001</v>
      </c>
      <c r="AP601">
        <v>0.4996872</v>
      </c>
      <c r="AQ601">
        <v>0</v>
      </c>
      <c r="AR601">
        <v>1.9999999999999999E-7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H604"/>
  <sheetViews>
    <sheetView zoomScale="70" zoomScaleNormal="70" workbookViewId="0">
      <selection activeCell="C1" sqref="C1"/>
    </sheetView>
  </sheetViews>
  <sheetFormatPr defaultRowHeight="14.5" x14ac:dyDescent="0.35"/>
  <cols>
    <col min="3" max="3" width="12.26953125" bestFit="1" customWidth="1"/>
    <col min="5" max="5" width="9.90625" bestFit="1" customWidth="1"/>
    <col min="9" max="17" width="9" customWidth="1"/>
    <col min="23" max="24" width="13.08984375" bestFit="1" customWidth="1"/>
    <col min="26" max="26" width="13.08984375" bestFit="1" customWidth="1"/>
    <col min="27" max="27" width="11.36328125" bestFit="1" customWidth="1"/>
    <col min="28" max="28" width="10.81640625" bestFit="1" customWidth="1"/>
    <col min="29" max="29" width="10.1796875" bestFit="1" customWidth="1"/>
    <col min="30" max="30" width="10" bestFit="1" customWidth="1"/>
    <col min="31" max="31" width="9.81640625" bestFit="1" customWidth="1"/>
    <col min="32" max="32" width="10.453125" bestFit="1" customWidth="1"/>
    <col min="33" max="33" width="15" bestFit="1" customWidth="1"/>
    <col min="34" max="34" width="15.1796875" bestFit="1" customWidth="1"/>
    <col min="35" max="35" width="15.26953125" bestFit="1" customWidth="1"/>
    <col min="36" max="36" width="9.81640625" bestFit="1" customWidth="1"/>
    <col min="37" max="37" width="13.81640625" bestFit="1" customWidth="1"/>
    <col min="38" max="38" width="12" bestFit="1" customWidth="1"/>
    <col min="39" max="39" width="14.36328125" bestFit="1" customWidth="1"/>
    <col min="45" max="45" width="11" bestFit="1" customWidth="1"/>
    <col min="59" max="59" width="12.453125" bestFit="1" customWidth="1"/>
    <col min="60" max="60" width="13.54296875" bestFit="1" customWidth="1"/>
    <col min="61" max="64" width="13.54296875" customWidth="1"/>
    <col min="65" max="65" width="13.453125" bestFit="1" customWidth="1"/>
    <col min="66" max="66" width="20.26953125" bestFit="1" customWidth="1"/>
    <col min="67" max="67" width="20.26953125" customWidth="1"/>
    <col min="68" max="68" width="29.81640625" bestFit="1" customWidth="1"/>
  </cols>
  <sheetData>
    <row r="1" spans="1:86" x14ac:dyDescent="0.35">
      <c r="A1" t="s">
        <v>110</v>
      </c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10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9</v>
      </c>
      <c r="Q1" t="s">
        <v>120</v>
      </c>
      <c r="R1" t="s">
        <v>77</v>
      </c>
      <c r="S1" t="s">
        <v>97</v>
      </c>
      <c r="T1" t="s">
        <v>98</v>
      </c>
      <c r="U1" t="str">
        <f>P1</f>
        <v>debt</v>
      </c>
      <c r="V1" t="str">
        <f>Q1</f>
        <v>binding</v>
      </c>
      <c r="W1" t="s">
        <v>115</v>
      </c>
      <c r="Z1" s="4" t="s">
        <v>67</v>
      </c>
      <c r="AA1" t="s">
        <v>69</v>
      </c>
      <c r="AB1" t="s">
        <v>70</v>
      </c>
      <c r="AC1" t="s">
        <v>105</v>
      </c>
      <c r="AD1" t="s">
        <v>116</v>
      </c>
      <c r="AE1" t="s">
        <v>117</v>
      </c>
      <c r="AF1" t="s">
        <v>118</v>
      </c>
      <c r="AG1" t="s">
        <v>119</v>
      </c>
      <c r="AH1" t="s">
        <v>106</v>
      </c>
      <c r="AI1" t="s">
        <v>107</v>
      </c>
      <c r="AJ1" t="s">
        <v>108</v>
      </c>
      <c r="AK1" t="s">
        <v>109</v>
      </c>
      <c r="AL1" t="s">
        <v>121</v>
      </c>
      <c r="AM1" t="s">
        <v>122</v>
      </c>
      <c r="AS1" t="s">
        <v>6</v>
      </c>
      <c r="AT1" t="s">
        <v>130</v>
      </c>
      <c r="AU1" t="s">
        <v>131</v>
      </c>
      <c r="AV1" t="s">
        <v>7</v>
      </c>
      <c r="AW1" t="s">
        <v>8</v>
      </c>
      <c r="AX1" t="s">
        <v>132</v>
      </c>
      <c r="AY1" t="s">
        <v>133</v>
      </c>
      <c r="AZ1" t="s">
        <v>97</v>
      </c>
      <c r="BA1" t="s">
        <v>134</v>
      </c>
      <c r="BB1" t="s">
        <v>136</v>
      </c>
      <c r="BC1" t="s">
        <v>120</v>
      </c>
      <c r="BD1" t="s">
        <v>135</v>
      </c>
      <c r="BF1" t="s">
        <v>6</v>
      </c>
      <c r="BG1" t="s">
        <v>11</v>
      </c>
      <c r="BH1" t="s">
        <v>12</v>
      </c>
      <c r="BJ1" t="s">
        <v>15</v>
      </c>
      <c r="BK1" t="s">
        <v>15</v>
      </c>
      <c r="BL1" t="s">
        <v>15</v>
      </c>
      <c r="BM1" t="s">
        <v>13</v>
      </c>
      <c r="BN1" t="s">
        <v>14</v>
      </c>
      <c r="BO1" t="s">
        <v>76</v>
      </c>
      <c r="BP1" t="s">
        <v>150</v>
      </c>
      <c r="BQ1" s="15" t="s">
        <v>151</v>
      </c>
      <c r="BR1" t="s">
        <v>16</v>
      </c>
    </row>
    <row r="2" spans="1:86" x14ac:dyDescent="0.35">
      <c r="A2">
        <v>0</v>
      </c>
      <c r="B2">
        <v>-1</v>
      </c>
      <c r="C2" s="19">
        <v>1.08746E-2</v>
      </c>
      <c r="D2" s="1">
        <v>2.72429E-2</v>
      </c>
      <c r="E2" s="14">
        <v>0</v>
      </c>
      <c r="F2" s="1">
        <v>1.8158899999999999E-2</v>
      </c>
      <c r="G2" s="1">
        <v>0.14662359999999999</v>
      </c>
      <c r="H2" s="1">
        <v>0</v>
      </c>
      <c r="I2" s="1">
        <v>0</v>
      </c>
      <c r="J2" s="1">
        <v>1.6368199999999999E-2</v>
      </c>
      <c r="K2" s="1">
        <v>0</v>
      </c>
      <c r="L2" s="1">
        <v>0</v>
      </c>
      <c r="M2" s="1">
        <v>0</v>
      </c>
      <c r="N2" s="1">
        <v>0.40755049999999998</v>
      </c>
      <c r="O2" s="1">
        <v>5.1661600000000002E-2</v>
      </c>
      <c r="P2" s="1">
        <v>0</v>
      </c>
      <c r="Q2" s="1">
        <v>1.08746E-2</v>
      </c>
      <c r="R2" s="1">
        <v>-1</v>
      </c>
      <c r="S2" s="1">
        <f>L2</f>
        <v>0</v>
      </c>
      <c r="T2" s="1">
        <f t="shared" ref="T2" si="0">M2</f>
        <v>0</v>
      </c>
      <c r="U2">
        <f t="shared" ref="U2:U65" si="1">P2</f>
        <v>0</v>
      </c>
      <c r="V2">
        <f t="shared" ref="V2:V65" si="2">Q2</f>
        <v>1.08746E-2</v>
      </c>
      <c r="W2" s="1">
        <v>0</v>
      </c>
      <c r="X2" s="1"/>
      <c r="Z2" s="5">
        <v>0</v>
      </c>
      <c r="AA2" s="3">
        <v>4.2026300000000003E-2</v>
      </c>
      <c r="AB2" s="3">
        <v>6.9326299999999993E-2</v>
      </c>
      <c r="AC2" s="3">
        <v>1.6860999999999998E-3</v>
      </c>
      <c r="AD2" s="3">
        <v>6.5250499999999989E-2</v>
      </c>
      <c r="AE2" s="3">
        <v>0.84324080000000001</v>
      </c>
      <c r="AF2" s="3">
        <v>-0.27935889999999997</v>
      </c>
      <c r="AG2" s="3">
        <v>0</v>
      </c>
      <c r="AH2" s="3">
        <v>5.3106399999999998E-2</v>
      </c>
      <c r="AI2" s="3">
        <v>0</v>
      </c>
      <c r="AJ2" s="3">
        <v>1.86342E-2</v>
      </c>
      <c r="AK2" s="3">
        <v>0</v>
      </c>
      <c r="AL2" s="3">
        <v>0.29044819999999999</v>
      </c>
      <c r="AM2" s="3">
        <v>4.1025500000000006E-2</v>
      </c>
      <c r="AN2" s="1"/>
      <c r="AO2" s="1"/>
      <c r="AP2" s="1"/>
      <c r="AQ2" s="1"/>
      <c r="AR2" s="9"/>
      <c r="AS2" s="2">
        <v>0</v>
      </c>
      <c r="AT2" s="1"/>
      <c r="AU2" s="1">
        <f>((AB2-C2)/AA2)/((AB$2-C$2)/AA$2)</f>
        <v>1</v>
      </c>
      <c r="AV2" s="1">
        <f>AD2/$AA2</f>
        <v>1.552611103047377</v>
      </c>
      <c r="AW2" s="1">
        <f>AE2/$AA2</f>
        <v>20.064597644808131</v>
      </c>
      <c r="AX2" s="1">
        <f>-AF2/$AA2</f>
        <v>6.6472399426073663</v>
      </c>
      <c r="AY2" s="1">
        <f>-AF2/AE2</f>
        <v>0.33129196310235459</v>
      </c>
      <c r="AZ2">
        <f t="shared" ref="AZ2:AZ33" si="3">AJ2/AA2</f>
        <v>0.44339377960943505</v>
      </c>
      <c r="BA2">
        <f t="shared" ref="BA2:BA33" si="4">AK2/(AA3)</f>
        <v>0</v>
      </c>
      <c r="BB2">
        <f t="shared" ref="BB2:BB33" si="5">100*AL2/SUM(AL$2:AL$151)</f>
        <v>5.0361044719775157</v>
      </c>
      <c r="BC2">
        <f t="shared" ref="BC2:BC33" si="6">100*AM2/AA2</f>
        <v>97.618634045823697</v>
      </c>
      <c r="BD2">
        <f t="shared" ref="BD2:BD33" si="7">AL2/AA2/AW2</f>
        <v>0.34444277364188258</v>
      </c>
      <c r="BF2" s="6">
        <v>0</v>
      </c>
      <c r="BG2" s="2">
        <f>for_matlab_figure_3_a_3_f!B4</f>
        <v>5544792</v>
      </c>
      <c r="BH2" s="2">
        <f>for_matlab_figure_3_a_3_f!C4</f>
        <v>32704236</v>
      </c>
      <c r="BI2" s="2">
        <f>BH2/BG2</f>
        <v>5.8981898689797561</v>
      </c>
      <c r="BJ2" s="1">
        <f>BI2/average_firm_size!L$2</f>
        <v>0.2589347137553763</v>
      </c>
      <c r="BK2" s="1" t="e">
        <f>AVERAGE(for_matlab_figure_3_a_3_f!#REF!)</f>
        <v>#REF!</v>
      </c>
      <c r="BL2" s="1">
        <f>100*BH2/SUM(BH$2:BH$13)</f>
        <v>2.3625354791967457</v>
      </c>
      <c r="BM2" s="1">
        <f>pivot_age_distribution!F2</f>
        <v>4.2026300000000003E-2</v>
      </c>
      <c r="BN2" s="1">
        <f t="shared" ref="BN2:BN7" si="8">AB2</f>
        <v>6.9326299999999993E-2</v>
      </c>
      <c r="BO2" s="1">
        <f>(BN2-C2)</f>
        <v>5.8451699999999995E-2</v>
      </c>
      <c r="BP2" s="9">
        <f>(BN2-C2)/BM2</f>
        <v>1.3908362144657034</v>
      </c>
      <c r="BQ2" s="1">
        <f>BP2/average_firm_size!L$3</f>
        <v>0.51587906507086911</v>
      </c>
      <c r="BR2" s="1">
        <f>100*BO2/SUM(BO$2:BO$11)</f>
        <v>6.0758954460798922</v>
      </c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</row>
    <row r="3" spans="1:86" x14ac:dyDescent="0.35">
      <c r="A3">
        <f>A2+0.25</f>
        <v>0.25</v>
      </c>
      <c r="B3">
        <v>0</v>
      </c>
      <c r="C3" s="11">
        <v>1.08746E-2</v>
      </c>
      <c r="D3" s="1">
        <v>1.7851599999999999E-2</v>
      </c>
      <c r="E3" s="14">
        <v>1.2290000000000001E-4</v>
      </c>
      <c r="F3" s="1">
        <v>1.7637699999999999E-2</v>
      </c>
      <c r="G3" s="1">
        <v>0.19942219999999999</v>
      </c>
      <c r="H3" s="1">
        <v>-5.5997699999999997E-2</v>
      </c>
      <c r="I3" s="1">
        <v>0</v>
      </c>
      <c r="J3" s="1">
        <v>1.7851599999999999E-2</v>
      </c>
      <c r="K3" s="1">
        <v>0</v>
      </c>
      <c r="L3" s="1">
        <v>1.3518E-3</v>
      </c>
      <c r="M3" s="1">
        <v>0</v>
      </c>
      <c r="N3" s="1">
        <v>0.50445759999999995</v>
      </c>
      <c r="O3" s="1">
        <v>7.1117200000000005E-2</v>
      </c>
      <c r="P3" s="1">
        <v>5.5997699999999997E-2</v>
      </c>
      <c r="Q3" s="1">
        <v>1.08746E-2</v>
      </c>
      <c r="R3" s="1">
        <v>0</v>
      </c>
      <c r="S3" s="1">
        <f t="shared" ref="S3:S66" si="9">L3</f>
        <v>1.3518E-3</v>
      </c>
      <c r="T3" s="1">
        <f t="shared" ref="T3:T66" si="10">M3</f>
        <v>0</v>
      </c>
      <c r="U3" s="1">
        <f>P3</f>
        <v>5.5997699999999997E-2</v>
      </c>
      <c r="V3">
        <f t="shared" si="2"/>
        <v>1.08746E-2</v>
      </c>
      <c r="W3" s="1">
        <v>0</v>
      </c>
      <c r="X3" s="1"/>
      <c r="Z3" s="5">
        <v>1</v>
      </c>
      <c r="AA3" s="3">
        <v>3.3215800000000004E-2</v>
      </c>
      <c r="AB3" s="3">
        <v>5.6234900000000004E-2</v>
      </c>
      <c r="AC3" s="3">
        <v>2.2314000000000001E-3</v>
      </c>
      <c r="AD3" s="3">
        <v>4.9150400000000004E-2</v>
      </c>
      <c r="AE3" s="3">
        <v>0.7645225000000001</v>
      </c>
      <c r="AF3" s="3">
        <v>-0.27081259999999996</v>
      </c>
      <c r="AG3" s="3">
        <v>0</v>
      </c>
      <c r="AH3" s="3">
        <v>0</v>
      </c>
      <c r="AI3" s="3">
        <v>0</v>
      </c>
      <c r="AJ3" s="3">
        <v>2.4954300000000002E-2</v>
      </c>
      <c r="AK3" s="3">
        <v>0</v>
      </c>
      <c r="AL3" s="3">
        <v>0.29024529999999998</v>
      </c>
      <c r="AM3" s="3">
        <v>3.1490799999999999E-2</v>
      </c>
      <c r="AN3" s="1"/>
      <c r="AO3" s="1"/>
      <c r="AP3" s="1"/>
      <c r="AQ3" s="1"/>
      <c r="AR3" s="9"/>
      <c r="AS3" s="2">
        <v>1</v>
      </c>
      <c r="AT3" s="1">
        <f>100*(AA2-AA3)/AA2</f>
        <v>20.964253336601125</v>
      </c>
      <c r="AU3" s="1">
        <f t="shared" ref="AU3:AU34" si="11">(AB3/AA3)/((AB$2-C$2)/AA$2)</f>
        <v>1.2172652385952851</v>
      </c>
      <c r="AV3" s="1">
        <f t="shared" ref="AV3:AV66" si="12">AD3/$AA3</f>
        <v>1.4797295263097683</v>
      </c>
      <c r="AW3" s="1">
        <f t="shared" ref="AW3:AW66" si="13">AE3/$AA3</f>
        <v>23.016832350869166</v>
      </c>
      <c r="AX3" s="1">
        <f t="shared" ref="AX3:AX66" si="14">-AF3/$AA3</f>
        <v>8.1531259220009726</v>
      </c>
      <c r="AY3" s="1">
        <f t="shared" ref="AY3:AY66" si="15">-AF3/AE3</f>
        <v>0.35422449960596308</v>
      </c>
      <c r="AZ3">
        <f t="shared" si="3"/>
        <v>0.7512780062500376</v>
      </c>
      <c r="BA3">
        <f t="shared" si="4"/>
        <v>0</v>
      </c>
      <c r="BB3">
        <f t="shared" si="5"/>
        <v>5.032586372717943</v>
      </c>
      <c r="BC3">
        <f t="shared" si="6"/>
        <v>94.80668838323929</v>
      </c>
      <c r="BD3">
        <f t="shared" si="7"/>
        <v>0.37964258736662421</v>
      </c>
      <c r="BF3" s="6">
        <v>1</v>
      </c>
      <c r="BG3" s="2">
        <f>for_matlab_figure_3_a_3_f!B5</f>
        <v>4244249</v>
      </c>
      <c r="BH3" s="2">
        <f>for_matlab_figure_3_a_3_f!C5</f>
        <v>30948095</v>
      </c>
      <c r="BI3" s="2">
        <f t="shared" ref="BI3:BI10" si="16">BH3/BG3</f>
        <v>7.2917717598566911</v>
      </c>
      <c r="BJ3" s="1">
        <f>BI3/average_firm_size!L$2</f>
        <v>0.32011394603250087</v>
      </c>
      <c r="BK3" s="1" t="e">
        <f>AVERAGE(for_matlab_figure_3_a_3_f!#REF!)</f>
        <v>#REF!</v>
      </c>
      <c r="BL3" s="1">
        <f t="shared" ref="BL3:BL10" si="17">100*BH3/SUM(BH$2:BH$13)</f>
        <v>2.2356728483445205</v>
      </c>
      <c r="BM3" s="1">
        <f>pivot_age_distribution!F3</f>
        <v>3.3215800000000004E-2</v>
      </c>
      <c r="BN3" s="1">
        <f t="shared" si="8"/>
        <v>5.6234900000000004E-2</v>
      </c>
      <c r="BO3" s="1">
        <f>BN3</f>
        <v>5.6234900000000004E-2</v>
      </c>
      <c r="BP3" s="8">
        <f>BN3/BM3</f>
        <v>1.6930165764485576</v>
      </c>
      <c r="BQ3" s="1">
        <f>BP3/average_firm_size!L$3</f>
        <v>0.62796165322980413</v>
      </c>
      <c r="BR3" s="1">
        <f t="shared" ref="BR3:BR11" si="18">100*BO3/SUM(BO$2:BO$11)</f>
        <v>5.84546510744355</v>
      </c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</row>
    <row r="4" spans="1:86" x14ac:dyDescent="0.35">
      <c r="A4">
        <f t="shared" ref="A4:A67" si="19">A3+0.25</f>
        <v>0.5</v>
      </c>
      <c r="B4">
        <v>0</v>
      </c>
      <c r="C4" s="1">
        <v>1.0751699999999999E-2</v>
      </c>
      <c r="D4" s="1">
        <v>1.8142700000000001E-2</v>
      </c>
      <c r="E4" s="14">
        <v>1.5809999999999999E-4</v>
      </c>
      <c r="F4" s="1">
        <v>1.7106199999999998E-2</v>
      </c>
      <c r="G4" s="1">
        <v>0.21940680000000001</v>
      </c>
      <c r="H4" s="1">
        <v>-7.6526999999999998E-2</v>
      </c>
      <c r="I4" s="1">
        <v>0</v>
      </c>
      <c r="J4" s="1">
        <v>1.8142700000000001E-2</v>
      </c>
      <c r="K4" s="1">
        <v>0</v>
      </c>
      <c r="L4" s="1">
        <v>1.7665000000000001E-3</v>
      </c>
      <c r="M4" s="1">
        <v>0</v>
      </c>
      <c r="N4" s="1">
        <v>0.53415659999999998</v>
      </c>
      <c r="O4" s="1">
        <v>8.7134400000000001E-2</v>
      </c>
      <c r="P4" s="1">
        <v>7.6526999999999998E-2</v>
      </c>
      <c r="Q4" s="1">
        <v>1.0751699999999999E-2</v>
      </c>
      <c r="R4" s="1">
        <v>0</v>
      </c>
      <c r="S4" s="1">
        <f t="shared" si="9"/>
        <v>1.7665000000000001E-3</v>
      </c>
      <c r="T4" s="1">
        <f t="shared" si="10"/>
        <v>0</v>
      </c>
      <c r="U4">
        <f t="shared" si="1"/>
        <v>7.6526999999999998E-2</v>
      </c>
      <c r="V4">
        <f t="shared" si="2"/>
        <v>1.0751699999999999E-2</v>
      </c>
      <c r="W4" s="1">
        <v>0</v>
      </c>
      <c r="X4" s="1"/>
      <c r="Z4" s="5">
        <v>2</v>
      </c>
      <c r="AA4" s="3">
        <v>2.5431099999999998E-2</v>
      </c>
      <c r="AB4" s="3">
        <v>4.5824900000000002E-2</v>
      </c>
      <c r="AC4" s="3">
        <v>1.4606E-3</v>
      </c>
      <c r="AD4" s="3">
        <v>3.7370300000000002E-2</v>
      </c>
      <c r="AE4" s="3">
        <v>0.68840309999999993</v>
      </c>
      <c r="AF4" s="3">
        <v>-0.2471904</v>
      </c>
      <c r="AG4" s="3">
        <v>0</v>
      </c>
      <c r="AH4" s="3">
        <v>0</v>
      </c>
      <c r="AI4" s="3">
        <v>0</v>
      </c>
      <c r="AJ4" s="3">
        <v>1.7566599999999998E-2</v>
      </c>
      <c r="AK4" s="3">
        <v>0</v>
      </c>
      <c r="AL4" s="3">
        <v>0.26177030000000001</v>
      </c>
      <c r="AM4" s="3">
        <v>2.4234200000000004E-2</v>
      </c>
      <c r="AN4" s="1"/>
      <c r="AO4" s="1"/>
      <c r="AP4" s="1"/>
      <c r="AQ4" s="1"/>
      <c r="AR4" s="9"/>
      <c r="AS4" s="2">
        <v>2</v>
      </c>
      <c r="AT4" s="1">
        <f t="shared" ref="AT4:AT67" si="20">100*(AA3-AA4)/AA3</f>
        <v>23.436737937969294</v>
      </c>
      <c r="AU4" s="1">
        <f t="shared" si="11"/>
        <v>1.295568529350333</v>
      </c>
      <c r="AV4" s="1">
        <f t="shared" si="12"/>
        <v>1.4694724176303819</v>
      </c>
      <c r="AW4" s="1">
        <f t="shared" si="13"/>
        <v>27.069340295936865</v>
      </c>
      <c r="AX4" s="1">
        <f>-AF4/$AA4</f>
        <v>9.7200042467687204</v>
      </c>
      <c r="AY4" s="1">
        <f t="shared" si="15"/>
        <v>0.35907798788239048</v>
      </c>
      <c r="AZ4">
        <f t="shared" si="3"/>
        <v>0.69075266111178835</v>
      </c>
      <c r="BA4">
        <f t="shared" si="4"/>
        <v>0</v>
      </c>
      <c r="BB4">
        <f t="shared" si="5"/>
        <v>4.5388560798823887</v>
      </c>
      <c r="BC4">
        <f t="shared" si="6"/>
        <v>95.293557887783095</v>
      </c>
      <c r="BD4">
        <f t="shared" si="7"/>
        <v>0.38025729401857722</v>
      </c>
      <c r="BF4" s="6">
        <v>2</v>
      </c>
      <c r="BG4" s="2">
        <f>for_matlab_figure_3_a_3_f!B6</f>
        <v>3683843</v>
      </c>
      <c r="BH4" s="2">
        <f>for_matlab_figure_3_a_3_f!C6</f>
        <v>29285320</v>
      </c>
      <c r="BI4" s="2">
        <f t="shared" si="16"/>
        <v>7.9496656073562306</v>
      </c>
      <c r="BJ4" s="1">
        <f>BI4/average_firm_size!L$2</f>
        <v>0.34899595201532674</v>
      </c>
      <c r="BK4" s="1" t="e">
        <f>AVERAGE(for_matlab_figure_3_a_3_f!#REF!)</f>
        <v>#REF!</v>
      </c>
      <c r="BL4" s="1">
        <f t="shared" si="17"/>
        <v>2.1155549244333374</v>
      </c>
      <c r="BM4" s="1">
        <f>pivot_age_distribution!F4</f>
        <v>2.5431099999999998E-2</v>
      </c>
      <c r="BN4" s="1">
        <f t="shared" si="8"/>
        <v>4.5824900000000002E-2</v>
      </c>
      <c r="BO4" s="1">
        <f t="shared" ref="BO4:BO11" si="21">BN4</f>
        <v>4.5824900000000002E-2</v>
      </c>
      <c r="BP4" s="1">
        <f t="shared" ref="BP4:BP10" si="22">BN4/BM4</f>
        <v>1.8019236289425156</v>
      </c>
      <c r="BQ4" s="1">
        <f>BP4/average_firm_size!L$3</f>
        <v>0.66835668165649054</v>
      </c>
      <c r="BR4" s="1">
        <f t="shared" si="18"/>
        <v>4.763373883515218</v>
      </c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</row>
    <row r="5" spans="1:86" x14ac:dyDescent="0.35">
      <c r="A5">
        <f t="shared" si="19"/>
        <v>0.75</v>
      </c>
      <c r="B5">
        <v>0</v>
      </c>
      <c r="C5" s="1">
        <v>1.0593699999999999E-2</v>
      </c>
      <c r="D5" s="1">
        <v>1.7112100000000002E-2</v>
      </c>
      <c r="E5" s="14">
        <v>7.8739999999999995E-4</v>
      </c>
      <c r="F5" s="1">
        <v>1.5788900000000002E-2</v>
      </c>
      <c r="G5" s="1">
        <v>0.2153669</v>
      </c>
      <c r="H5" s="1">
        <v>-7.3055800000000004E-2</v>
      </c>
      <c r="I5" s="1">
        <v>0</v>
      </c>
      <c r="J5" s="1">
        <v>1.7112100000000002E-2</v>
      </c>
      <c r="K5" s="1">
        <v>0</v>
      </c>
      <c r="L5" s="1">
        <v>8.6750999999999998E-3</v>
      </c>
      <c r="M5" s="1">
        <v>0</v>
      </c>
      <c r="N5" s="1">
        <v>0.55195130000000003</v>
      </c>
      <c r="O5" s="1">
        <v>9.7224699999999997E-2</v>
      </c>
      <c r="P5" s="1">
        <v>7.9358700000000004E-2</v>
      </c>
      <c r="Q5" s="1">
        <v>1.0023900000000001E-2</v>
      </c>
      <c r="R5" s="1">
        <v>0</v>
      </c>
      <c r="S5" s="1">
        <f t="shared" si="9"/>
        <v>8.6750999999999998E-3</v>
      </c>
      <c r="T5" s="1">
        <f t="shared" si="10"/>
        <v>0</v>
      </c>
      <c r="U5">
        <f t="shared" si="1"/>
        <v>7.9358700000000004E-2</v>
      </c>
      <c r="V5">
        <f t="shared" si="2"/>
        <v>1.0023900000000001E-2</v>
      </c>
      <c r="W5" s="1">
        <v>0</v>
      </c>
      <c r="X5" s="20"/>
      <c r="Z5" s="5">
        <v>3</v>
      </c>
      <c r="AA5" s="3">
        <v>2.0442999999999999E-2</v>
      </c>
      <c r="AB5" s="3">
        <v>3.9430700000000006E-2</v>
      </c>
      <c r="AC5" s="3">
        <v>9.502E-4</v>
      </c>
      <c r="AD5" s="3">
        <v>2.9713200000000002E-2</v>
      </c>
      <c r="AE5" s="3">
        <v>0.66367029999999994</v>
      </c>
      <c r="AF5" s="3">
        <v>-0.24170740000000002</v>
      </c>
      <c r="AG5" s="3">
        <v>0</v>
      </c>
      <c r="AH5" s="3">
        <v>0</v>
      </c>
      <c r="AI5" s="3">
        <v>0</v>
      </c>
      <c r="AJ5" s="3">
        <v>1.2622500000000002E-2</v>
      </c>
      <c r="AK5" s="3">
        <v>0</v>
      </c>
      <c r="AL5" s="3">
        <v>0.25269580000000003</v>
      </c>
      <c r="AM5" s="3">
        <v>1.9629900000000002E-2</v>
      </c>
      <c r="AN5" s="1"/>
      <c r="AO5" s="1"/>
      <c r="AP5" s="1"/>
      <c r="AQ5" s="1"/>
      <c r="AR5" s="9"/>
      <c r="AS5" s="2">
        <v>3</v>
      </c>
      <c r="AT5" s="1">
        <f t="shared" si="20"/>
        <v>19.6141731973843</v>
      </c>
      <c r="AU5" s="1">
        <f t="shared" si="11"/>
        <v>1.3868001121665148</v>
      </c>
      <c r="AV5" s="1">
        <f t="shared" si="12"/>
        <v>1.4534657339920756</v>
      </c>
      <c r="AW5" s="1">
        <f t="shared" si="13"/>
        <v>32.464427921537933</v>
      </c>
      <c r="AX5" s="1">
        <f t="shared" si="14"/>
        <v>11.823479919776942</v>
      </c>
      <c r="AY5" s="1">
        <f t="shared" si="15"/>
        <v>0.36419800614853498</v>
      </c>
      <c r="AZ5">
        <f t="shared" si="3"/>
        <v>0.61744851538423917</v>
      </c>
      <c r="BA5">
        <f t="shared" si="4"/>
        <v>0</v>
      </c>
      <c r="BB5">
        <f t="shared" si="5"/>
        <v>4.3815126016616253</v>
      </c>
      <c r="BC5">
        <f t="shared" si="6"/>
        <v>96.022599422785319</v>
      </c>
      <c r="BD5">
        <f t="shared" si="7"/>
        <v>0.38075502248631593</v>
      </c>
      <c r="BF5" s="6">
        <v>3</v>
      </c>
      <c r="BG5" s="2">
        <f>for_matlab_figure_3_a_3_f!B7</f>
        <v>3282088</v>
      </c>
      <c r="BH5" s="2">
        <f>for_matlab_figure_3_a_3_f!C7</f>
        <v>28006674</v>
      </c>
      <c r="BI5" s="2">
        <f t="shared" si="16"/>
        <v>8.5331880193340339</v>
      </c>
      <c r="BJ5" s="1">
        <f>BI5/average_firm_size!L$2</f>
        <v>0.37461299929113018</v>
      </c>
      <c r="BK5" s="1" t="e">
        <f>AVERAGE(for_matlab_figure_3_a_3_f!#REF!)</f>
        <v>#REF!</v>
      </c>
      <c r="BL5" s="1">
        <f t="shared" si="17"/>
        <v>2.0231862618437879</v>
      </c>
      <c r="BM5" s="1">
        <f>pivot_age_distribution!F5</f>
        <v>2.0442999999999999E-2</v>
      </c>
      <c r="BN5" s="1">
        <f t="shared" si="8"/>
        <v>3.9430700000000006E-2</v>
      </c>
      <c r="BO5" s="1">
        <f t="shared" si="21"/>
        <v>3.9430700000000006E-2</v>
      </c>
      <c r="BP5" s="1">
        <f t="shared" si="22"/>
        <v>1.9288118182262881</v>
      </c>
      <c r="BQ5" s="1">
        <f>BP5/average_firm_size!L$3</f>
        <v>0.71542114530463796</v>
      </c>
      <c r="BR5" s="1">
        <f t="shared" si="18"/>
        <v>4.0987141617051766</v>
      </c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</row>
    <row r="6" spans="1:86" x14ac:dyDescent="0.35">
      <c r="A6">
        <f t="shared" si="19"/>
        <v>1</v>
      </c>
      <c r="B6">
        <v>0</v>
      </c>
      <c r="C6" s="19">
        <v>9.8063000000000004E-3</v>
      </c>
      <c r="D6" s="1">
        <v>1.6219899999999999E-2</v>
      </c>
      <c r="E6" s="14">
        <v>6.177E-4</v>
      </c>
      <c r="F6" s="1">
        <v>1.47177E-2</v>
      </c>
      <c r="G6" s="1">
        <v>0.20904490000000001</v>
      </c>
      <c r="H6" s="1">
        <v>-7.3778399999999994E-2</v>
      </c>
      <c r="I6" s="1">
        <v>0</v>
      </c>
      <c r="J6" s="1">
        <v>0</v>
      </c>
      <c r="K6" s="1">
        <v>0</v>
      </c>
      <c r="L6" s="1">
        <v>6.8408000000000002E-3</v>
      </c>
      <c r="M6" s="1">
        <v>0</v>
      </c>
      <c r="N6" s="1">
        <v>0.56243129999999997</v>
      </c>
      <c r="O6" s="1">
        <v>0.107003</v>
      </c>
      <c r="P6" s="1">
        <v>7.8564800000000004E-2</v>
      </c>
      <c r="Q6" s="1">
        <v>9.3752999999999996E-3</v>
      </c>
      <c r="R6" s="1">
        <v>0</v>
      </c>
      <c r="S6" s="1">
        <f t="shared" si="9"/>
        <v>6.8408000000000002E-3</v>
      </c>
      <c r="T6" s="1">
        <f t="shared" si="10"/>
        <v>0</v>
      </c>
      <c r="U6">
        <f t="shared" si="1"/>
        <v>7.8564800000000004E-2</v>
      </c>
      <c r="V6">
        <f t="shared" si="2"/>
        <v>9.3752999999999996E-3</v>
      </c>
      <c r="W6" s="1">
        <f>C2-C6</f>
        <v>1.0682999999999995E-3</v>
      </c>
      <c r="X6" s="1"/>
      <c r="Z6" s="5">
        <v>4</v>
      </c>
      <c r="AA6" s="3">
        <v>1.71346E-2</v>
      </c>
      <c r="AB6" s="3">
        <v>3.5357300000000001E-2</v>
      </c>
      <c r="AC6" s="3">
        <v>6.5419999999999996E-4</v>
      </c>
      <c r="AD6" s="3">
        <v>2.4497499999999998E-2</v>
      </c>
      <c r="AE6" s="3">
        <v>0.67005540000000008</v>
      </c>
      <c r="AF6" s="3">
        <v>-0.24690449999999997</v>
      </c>
      <c r="AG6" s="3">
        <v>0</v>
      </c>
      <c r="AH6" s="3">
        <v>0</v>
      </c>
      <c r="AI6" s="3">
        <v>0</v>
      </c>
      <c r="AJ6" s="3">
        <v>9.7489000000000013E-3</v>
      </c>
      <c r="AK6" s="3">
        <v>9.9999999999999995E-8</v>
      </c>
      <c r="AL6" s="3">
        <v>0.2557355</v>
      </c>
      <c r="AM6" s="3">
        <v>1.6552999999999998E-2</v>
      </c>
      <c r="AN6" s="1"/>
      <c r="AO6" s="1"/>
      <c r="AP6" s="1"/>
      <c r="AQ6" s="1"/>
      <c r="AR6" s="9"/>
      <c r="AS6" s="2">
        <v>4</v>
      </c>
      <c r="AT6" s="1">
        <f t="shared" si="20"/>
        <v>16.18353470625642</v>
      </c>
      <c r="AU6" s="1">
        <f t="shared" si="11"/>
        <v>1.48364204631607</v>
      </c>
      <c r="AV6" s="1">
        <f t="shared" si="12"/>
        <v>1.4297094767312921</v>
      </c>
      <c r="AW6" s="1">
        <f t="shared" si="13"/>
        <v>39.10540076803661</v>
      </c>
      <c r="AX6" s="1">
        <f t="shared" si="14"/>
        <v>14.409703173695329</v>
      </c>
      <c r="AY6" s="1">
        <f t="shared" si="15"/>
        <v>0.36848371045140438</v>
      </c>
      <c r="AZ6">
        <f t="shared" si="3"/>
        <v>0.56895988234332884</v>
      </c>
      <c r="BA6">
        <f t="shared" si="4"/>
        <v>6.7500978764192079E-6</v>
      </c>
      <c r="BB6">
        <f t="shared" si="5"/>
        <v>4.4342182020525724</v>
      </c>
      <c r="BC6">
        <f t="shared" si="6"/>
        <v>96.605698411401477</v>
      </c>
      <c r="BD6">
        <f t="shared" si="7"/>
        <v>0.38166321769811867</v>
      </c>
      <c r="BF6" s="6">
        <v>4</v>
      </c>
      <c r="BG6" s="2">
        <f>for_matlab_figure_3_a_3_f!B8</f>
        <v>2983135</v>
      </c>
      <c r="BH6" s="2">
        <f>for_matlab_figure_3_a_3_f!C8</f>
        <v>27684462</v>
      </c>
      <c r="BI6" s="2">
        <f t="shared" si="16"/>
        <v>9.2803248931074194</v>
      </c>
      <c r="BJ6" s="1">
        <f>BI6/average_firm_size!L$2</f>
        <v>0.40741283735060962</v>
      </c>
      <c r="BK6" s="1" t="e">
        <f>AVERAGE(for_matlab_figure_3_a_3_f!#REF!)</f>
        <v>#REF!</v>
      </c>
      <c r="BL6" s="1">
        <f t="shared" si="17"/>
        <v>1.9999098495214531</v>
      </c>
      <c r="BM6" s="1">
        <f>pivot_age_distribution!F6</f>
        <v>1.71346E-2</v>
      </c>
      <c r="BN6" s="1">
        <f t="shared" si="8"/>
        <v>3.5357300000000001E-2</v>
      </c>
      <c r="BO6" s="1">
        <f t="shared" si="21"/>
        <v>3.5357300000000001E-2</v>
      </c>
      <c r="BP6" s="1">
        <f t="shared" si="22"/>
        <v>2.0635030873203926</v>
      </c>
      <c r="BQ6" s="1">
        <f>BP6/average_firm_size!L$3</f>
        <v>0.76537987175336519</v>
      </c>
      <c r="BR6" s="1">
        <f t="shared" si="18"/>
        <v>3.6752952960423837</v>
      </c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</row>
    <row r="7" spans="1:86" x14ac:dyDescent="0.35">
      <c r="A7">
        <f t="shared" si="19"/>
        <v>1.25</v>
      </c>
      <c r="B7">
        <f>B3+1</f>
        <v>1</v>
      </c>
      <c r="C7" s="1">
        <v>9.1885999999999999E-3</v>
      </c>
      <c r="D7" s="1">
        <v>1.53382E-2</v>
      </c>
      <c r="E7" s="14">
        <v>5.911E-4</v>
      </c>
      <c r="F7" s="1">
        <v>1.3703699999999999E-2</v>
      </c>
      <c r="G7" s="1">
        <v>0.20197870000000001</v>
      </c>
      <c r="H7" s="1">
        <v>-7.1752499999999997E-2</v>
      </c>
      <c r="I7" s="1">
        <v>0</v>
      </c>
      <c r="J7" s="1">
        <v>0</v>
      </c>
      <c r="K7" s="1">
        <v>0</v>
      </c>
      <c r="L7" s="1">
        <v>6.4697000000000001E-3</v>
      </c>
      <c r="M7" s="1">
        <v>0</v>
      </c>
      <c r="N7" s="1">
        <v>0.57200620000000002</v>
      </c>
      <c r="O7" s="1">
        <v>0.1158916</v>
      </c>
      <c r="P7" s="1">
        <v>7.6514200000000004E-2</v>
      </c>
      <c r="Q7" s="1">
        <v>8.7551E-3</v>
      </c>
      <c r="R7" s="1">
        <v>1</v>
      </c>
      <c r="S7" s="1">
        <f t="shared" si="9"/>
        <v>6.4697000000000001E-3</v>
      </c>
      <c r="T7" s="1">
        <f t="shared" si="10"/>
        <v>0</v>
      </c>
      <c r="U7">
        <f t="shared" si="1"/>
        <v>7.6514200000000004E-2</v>
      </c>
      <c r="V7">
        <f t="shared" si="2"/>
        <v>8.7551E-3</v>
      </c>
      <c r="W7" s="1">
        <f>C3-C7</f>
        <v>1.686E-3</v>
      </c>
      <c r="X7" s="1"/>
      <c r="Z7" s="5">
        <v>5</v>
      </c>
      <c r="AA7" s="3">
        <v>1.4814599999999999E-2</v>
      </c>
      <c r="AB7" s="3">
        <v>3.2651399999999997E-2</v>
      </c>
      <c r="AC7" s="3">
        <v>4.7400000000000003E-4</v>
      </c>
      <c r="AD7" s="3">
        <v>2.0772900000000004E-2</v>
      </c>
      <c r="AE7" s="3">
        <v>0.69554729999999998</v>
      </c>
      <c r="AF7" s="3">
        <v>-0.2587373</v>
      </c>
      <c r="AG7" s="3">
        <v>0</v>
      </c>
      <c r="AH7" s="3">
        <v>0</v>
      </c>
      <c r="AI7" s="3">
        <v>0</v>
      </c>
      <c r="AJ7" s="3">
        <v>8.0074000000000013E-3</v>
      </c>
      <c r="AK7" s="3">
        <v>1.9999999999999999E-6</v>
      </c>
      <c r="AL7" s="3">
        <v>0.26621549999999994</v>
      </c>
      <c r="AM7" s="3">
        <v>1.43798E-2</v>
      </c>
      <c r="AN7" s="1"/>
      <c r="AO7" s="1"/>
      <c r="AP7" s="1"/>
      <c r="AQ7" s="1"/>
      <c r="AR7" s="9"/>
      <c r="AS7" s="2">
        <v>5</v>
      </c>
      <c r="AT7" s="1">
        <f t="shared" si="20"/>
        <v>13.539855030172872</v>
      </c>
      <c r="AU7" s="1">
        <f t="shared" si="11"/>
        <v>1.5846592395984018</v>
      </c>
      <c r="AV7" s="1">
        <f t="shared" si="12"/>
        <v>1.402191081770686</v>
      </c>
      <c r="AW7" s="1">
        <f t="shared" si="13"/>
        <v>46.950123526791138</v>
      </c>
      <c r="AX7" s="1">
        <f t="shared" si="14"/>
        <v>17.465020992804398</v>
      </c>
      <c r="AY7" s="1">
        <f t="shared" si="15"/>
        <v>0.37199094871046157</v>
      </c>
      <c r="AZ7">
        <f t="shared" si="3"/>
        <v>0.54050733735639178</v>
      </c>
      <c r="BA7">
        <f t="shared" si="4"/>
        <v>1.5260884826102217E-4</v>
      </c>
      <c r="BB7">
        <f t="shared" si="5"/>
        <v>4.6159317567116274</v>
      </c>
      <c r="BC7">
        <f t="shared" si="6"/>
        <v>97.065057443332933</v>
      </c>
      <c r="BD7">
        <f t="shared" si="7"/>
        <v>0.38274248207131267</v>
      </c>
      <c r="BF7" s="6">
        <v>5</v>
      </c>
      <c r="BG7" s="2">
        <f>for_matlab_figure_3_a_3_f!B9</f>
        <v>2752487</v>
      </c>
      <c r="BH7" s="2">
        <f>for_matlab_figure_3_a_3_f!C9</f>
        <v>27197559</v>
      </c>
      <c r="BI7" s="2">
        <f t="shared" si="16"/>
        <v>9.881085360257833</v>
      </c>
      <c r="BJ7" s="1">
        <f>BI7/average_firm_size!L$2</f>
        <v>0.43378664746059958</v>
      </c>
      <c r="BK7" s="1"/>
      <c r="BL7" s="1">
        <f t="shared" si="17"/>
        <v>1.964736252669127</v>
      </c>
      <c r="BM7" s="1">
        <f>pivot_age_distribution!F7</f>
        <v>1.4814599999999999E-2</v>
      </c>
      <c r="BN7" s="1">
        <f t="shared" si="8"/>
        <v>3.2651399999999997E-2</v>
      </c>
      <c r="BO7" s="1">
        <f t="shared" si="21"/>
        <v>3.2651399999999997E-2</v>
      </c>
      <c r="BP7" s="1">
        <f t="shared" si="22"/>
        <v>2.2040014580211413</v>
      </c>
      <c r="BQ7" s="1">
        <f>BP7/average_firm_size!L$3</f>
        <v>0.81749252697993791</v>
      </c>
      <c r="BR7" s="1">
        <f t="shared" si="18"/>
        <v>3.394024340919648</v>
      </c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</row>
    <row r="8" spans="1:86" x14ac:dyDescent="0.35">
      <c r="A8">
        <f t="shared" si="19"/>
        <v>1.5</v>
      </c>
      <c r="B8">
        <f t="shared" ref="B8:B71" si="23">B4+1</f>
        <v>1</v>
      </c>
      <c r="C8" s="1">
        <v>8.5974999999999992E-3</v>
      </c>
      <c r="D8" s="1">
        <v>1.44148E-2</v>
      </c>
      <c r="E8" s="14">
        <v>6.1359999999999995E-4</v>
      </c>
      <c r="F8" s="1">
        <v>1.2686899999999999E-2</v>
      </c>
      <c r="G8" s="1">
        <v>0.19392970000000001</v>
      </c>
      <c r="H8" s="1">
        <v>-6.8286899999999998E-2</v>
      </c>
      <c r="I8" s="1">
        <v>0</v>
      </c>
      <c r="J8" s="1">
        <v>0</v>
      </c>
      <c r="K8" s="1">
        <v>0</v>
      </c>
      <c r="L8" s="1">
        <v>6.8259000000000002E-3</v>
      </c>
      <c r="M8" s="1">
        <v>0</v>
      </c>
      <c r="N8" s="1">
        <v>0.58295520000000001</v>
      </c>
      <c r="O8" s="1">
        <v>0.1238723</v>
      </c>
      <c r="P8" s="1">
        <v>7.3637499999999995E-2</v>
      </c>
      <c r="Q8" s="1">
        <v>8.1198999999999993E-3</v>
      </c>
      <c r="R8" s="1">
        <v>1</v>
      </c>
      <c r="S8" s="1">
        <f t="shared" si="9"/>
        <v>6.8259000000000002E-3</v>
      </c>
      <c r="T8" s="1">
        <f t="shared" si="10"/>
        <v>0</v>
      </c>
      <c r="U8">
        <f t="shared" si="1"/>
        <v>7.3637499999999995E-2</v>
      </c>
      <c r="V8">
        <f t="shared" si="2"/>
        <v>8.1198999999999993E-3</v>
      </c>
      <c r="W8" s="1">
        <f t="shared" ref="W8:W70" si="24">C4-C8</f>
        <v>2.1542000000000002E-3</v>
      </c>
      <c r="X8" s="1"/>
      <c r="Z8" s="5">
        <v>6</v>
      </c>
      <c r="AA8" s="3">
        <v>1.31054E-2</v>
      </c>
      <c r="AB8" s="3">
        <v>3.0772799999999999E-2</v>
      </c>
      <c r="AC8" s="3">
        <v>3.5979999999999996E-4</v>
      </c>
      <c r="AD8" s="3">
        <v>1.80027E-2</v>
      </c>
      <c r="AE8" s="3">
        <v>0.73226919999999995</v>
      </c>
      <c r="AF8" s="3">
        <v>-0.27402490000000002</v>
      </c>
      <c r="AG8" s="3">
        <v>0</v>
      </c>
      <c r="AH8" s="3">
        <v>0</v>
      </c>
      <c r="AI8" s="3">
        <v>0</v>
      </c>
      <c r="AJ8" s="3">
        <v>6.9641999999999994E-3</v>
      </c>
      <c r="AK8" s="3">
        <v>1.2799999999999999E-5</v>
      </c>
      <c r="AL8" s="3">
        <v>0.28066720000000001</v>
      </c>
      <c r="AM8" s="3">
        <v>1.2767000000000001E-2</v>
      </c>
      <c r="AN8" s="1"/>
      <c r="AO8" s="1"/>
      <c r="AP8" s="1"/>
      <c r="AQ8" s="1"/>
      <c r="AR8" s="9"/>
      <c r="AS8" s="2">
        <v>6</v>
      </c>
      <c r="AT8" s="1">
        <f t="shared" si="20"/>
        <v>11.537267290375707</v>
      </c>
      <c r="AU8" s="1">
        <f t="shared" si="11"/>
        <v>1.6882654898265113</v>
      </c>
      <c r="AV8" s="1">
        <f t="shared" si="12"/>
        <v>1.373685656294352</v>
      </c>
      <c r="AW8" s="1">
        <f t="shared" si="13"/>
        <v>55.875379614510045</v>
      </c>
      <c r="AX8" s="1">
        <f t="shared" si="14"/>
        <v>20.90931219192089</v>
      </c>
      <c r="AY8" s="1">
        <f t="shared" si="15"/>
        <v>0.37421333575138765</v>
      </c>
      <c r="AZ8">
        <f t="shared" si="3"/>
        <v>0.53139927052970526</v>
      </c>
      <c r="BA8">
        <f t="shared" si="4"/>
        <v>1.0858131722710459E-3</v>
      </c>
      <c r="BB8">
        <f t="shared" si="5"/>
        <v>4.8665109339889447</v>
      </c>
      <c r="BC8">
        <f t="shared" si="6"/>
        <v>97.417858287423499</v>
      </c>
      <c r="BD8">
        <f t="shared" si="7"/>
        <v>0.38328418018947136</v>
      </c>
      <c r="BF8" s="6" t="s">
        <v>73</v>
      </c>
      <c r="BG8" s="2">
        <f>for_matlab_figure_3_a_3_f!B10</f>
        <v>10962941</v>
      </c>
      <c r="BH8" s="2">
        <f>for_matlab_figure_3_a_3_f!C10</f>
        <v>124453452</v>
      </c>
      <c r="BI8" s="2">
        <f t="shared" si="16"/>
        <v>11.352195729229958</v>
      </c>
      <c r="BJ8" s="1">
        <f>BI8/average_firm_size!L$2</f>
        <v>0.498369434850293</v>
      </c>
      <c r="BK8" s="1"/>
      <c r="BL8" s="1">
        <f t="shared" si="17"/>
        <v>8.9904468601103886</v>
      </c>
      <c r="BM8" s="1">
        <f>pivot_age_distribution!F8</f>
        <v>5.4648999999999996E-2</v>
      </c>
      <c r="BN8" s="1">
        <f>SUM(AB8:AB12)</f>
        <v>0.14211750000000001</v>
      </c>
      <c r="BO8" s="1">
        <f t="shared" si="21"/>
        <v>0.14211750000000001</v>
      </c>
      <c r="BP8" s="1">
        <f t="shared" si="22"/>
        <v>2.6005507877545795</v>
      </c>
      <c r="BQ8" s="1">
        <f>BP8/average_firm_size!L$3</f>
        <v>0.96457778069254196</v>
      </c>
      <c r="BR8" s="1">
        <f t="shared" si="18"/>
        <v>14.772728099580664</v>
      </c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</row>
    <row r="9" spans="1:86" x14ac:dyDescent="0.35">
      <c r="A9">
        <f t="shared" si="19"/>
        <v>1.75</v>
      </c>
      <c r="B9">
        <f t="shared" si="23"/>
        <v>1</v>
      </c>
      <c r="C9" s="1">
        <v>7.9839000000000004E-3</v>
      </c>
      <c r="D9" s="1">
        <v>1.3606E-2</v>
      </c>
      <c r="E9" s="14">
        <v>5.3810000000000001E-4</v>
      </c>
      <c r="F9" s="1">
        <v>1.1787799999999999E-2</v>
      </c>
      <c r="G9" s="1">
        <v>0.18719179999999999</v>
      </c>
      <c r="H9" s="1">
        <v>-6.6327700000000003E-2</v>
      </c>
      <c r="I9" s="1">
        <v>0</v>
      </c>
      <c r="J9" s="1">
        <v>0</v>
      </c>
      <c r="K9" s="1">
        <v>0</v>
      </c>
      <c r="L9" s="1">
        <v>6.0613000000000004E-3</v>
      </c>
      <c r="M9" s="1">
        <v>0</v>
      </c>
      <c r="N9" s="1">
        <v>0.59390989999999999</v>
      </c>
      <c r="O9" s="1">
        <v>0.1319225</v>
      </c>
      <c r="P9" s="1">
        <v>7.11339E-2</v>
      </c>
      <c r="Q9" s="1">
        <v>7.5604000000000001E-3</v>
      </c>
      <c r="R9" s="1">
        <v>1</v>
      </c>
      <c r="S9" s="1">
        <f t="shared" si="9"/>
        <v>6.0613000000000004E-3</v>
      </c>
      <c r="T9" s="1">
        <f t="shared" si="10"/>
        <v>0</v>
      </c>
      <c r="U9">
        <f t="shared" si="1"/>
        <v>7.11339E-2</v>
      </c>
      <c r="V9">
        <f t="shared" si="2"/>
        <v>7.5604000000000001E-3</v>
      </c>
      <c r="W9" s="1">
        <f t="shared" si="24"/>
        <v>2.6097999999999989E-3</v>
      </c>
      <c r="X9" s="1"/>
      <c r="Z9" s="5">
        <v>7</v>
      </c>
      <c r="AA9" s="3">
        <v>1.1788400000000001E-2</v>
      </c>
      <c r="AB9" s="3">
        <v>2.9385800000000004E-2</v>
      </c>
      <c r="AC9" s="3">
        <v>2.8430000000000003E-4</v>
      </c>
      <c r="AD9" s="3">
        <v>1.5868800000000002E-2</v>
      </c>
      <c r="AE9" s="3">
        <v>0.77349709999999994</v>
      </c>
      <c r="AF9" s="3">
        <v>-0.28911699999999996</v>
      </c>
      <c r="AG9" s="3">
        <v>0</v>
      </c>
      <c r="AH9" s="3">
        <v>0</v>
      </c>
      <c r="AI9" s="3">
        <v>0</v>
      </c>
      <c r="AJ9" s="3">
        <v>6.3503999999999991E-3</v>
      </c>
      <c r="AK9" s="3">
        <v>5.9999999999999995E-5</v>
      </c>
      <c r="AL9" s="3">
        <v>0.29523169999999999</v>
      </c>
      <c r="AM9" s="3">
        <v>1.1515699999999999E-2</v>
      </c>
      <c r="AN9" s="1"/>
      <c r="AO9" s="1"/>
      <c r="AP9" s="1"/>
      <c r="AQ9" s="1"/>
      <c r="AR9" s="9"/>
      <c r="AS9" s="2">
        <v>7</v>
      </c>
      <c r="AT9" s="1">
        <f t="shared" si="20"/>
        <v>10.049292657988302</v>
      </c>
      <c r="AU9" s="1">
        <f t="shared" si="11"/>
        <v>1.7922833257758406</v>
      </c>
      <c r="AV9" s="1">
        <f t="shared" si="12"/>
        <v>1.3461368803230296</v>
      </c>
      <c r="AW9" s="1">
        <f t="shared" si="13"/>
        <v>65.615104679176127</v>
      </c>
      <c r="AX9" s="1">
        <f t="shared" si="14"/>
        <v>24.525550541209999</v>
      </c>
      <c r="AY9" s="1">
        <f t="shared" si="15"/>
        <v>0.37377903549993913</v>
      </c>
      <c r="AZ9">
        <f t="shared" si="3"/>
        <v>0.53869906009297264</v>
      </c>
      <c r="BA9">
        <f t="shared" si="4"/>
        <v>5.5886215664906246E-3</v>
      </c>
      <c r="BB9">
        <f t="shared" si="5"/>
        <v>5.1190459594499957</v>
      </c>
      <c r="BC9">
        <f t="shared" si="6"/>
        <v>97.686708968138134</v>
      </c>
      <c r="BD9">
        <f t="shared" si="7"/>
        <v>0.38168430107882761</v>
      </c>
      <c r="BF9" s="6" t="s">
        <v>74</v>
      </c>
      <c r="BG9" s="2">
        <f>for_matlab_figure_3_a_3_f!B11</f>
        <v>7566152</v>
      </c>
      <c r="BH9" s="2">
        <f>for_matlab_figure_3_a_3_f!C11</f>
        <v>104885723</v>
      </c>
      <c r="BI9" s="2">
        <f t="shared" si="16"/>
        <v>13.86249218889602</v>
      </c>
      <c r="BJ9" s="1">
        <f>BI9/average_firm_size!L$2</f>
        <v>0.60857322782130518</v>
      </c>
      <c r="BK9" s="1"/>
      <c r="BL9" s="1">
        <f t="shared" si="17"/>
        <v>7.576885203760825</v>
      </c>
      <c r="BM9" s="1">
        <f>pivot_age_distribution!F9</f>
        <v>3.7732799999999997E-2</v>
      </c>
      <c r="BN9" s="1">
        <f>SUM(AB13:AB17)</f>
        <v>0.11839430000000001</v>
      </c>
      <c r="BO9" s="1">
        <f t="shared" si="21"/>
        <v>0.11839430000000001</v>
      </c>
      <c r="BP9" s="1">
        <f t="shared" si="22"/>
        <v>3.1377024763600905</v>
      </c>
      <c r="BQ9" s="1">
        <f>BP9/average_firm_size!L$3</f>
        <v>1.1638142601837673</v>
      </c>
      <c r="BR9" s="1">
        <f t="shared" si="18"/>
        <v>12.306765897515669</v>
      </c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</row>
    <row r="10" spans="1:86" x14ac:dyDescent="0.35">
      <c r="A10">
        <f t="shared" si="19"/>
        <v>2</v>
      </c>
      <c r="B10">
        <f t="shared" si="23"/>
        <v>1</v>
      </c>
      <c r="C10" s="1">
        <v>7.4457999999999998E-3</v>
      </c>
      <c r="D10" s="1">
        <v>1.2875899999999999E-2</v>
      </c>
      <c r="E10" s="14">
        <v>4.8859999999999995E-4</v>
      </c>
      <c r="F10" s="1">
        <v>1.0972000000000001E-2</v>
      </c>
      <c r="G10" s="1">
        <v>0.18142230000000001</v>
      </c>
      <c r="H10" s="1">
        <v>-6.4445500000000003E-2</v>
      </c>
      <c r="I10" s="1">
        <v>0</v>
      </c>
      <c r="J10" s="1">
        <v>0</v>
      </c>
      <c r="K10" s="1">
        <v>0</v>
      </c>
      <c r="L10" s="1">
        <v>5.5973999999999998E-3</v>
      </c>
      <c r="M10" s="1">
        <v>0</v>
      </c>
      <c r="N10" s="1">
        <v>0.60550119999999996</v>
      </c>
      <c r="O10" s="1">
        <v>0.1397861</v>
      </c>
      <c r="P10" s="1">
        <v>6.8959699999999999E-2</v>
      </c>
      <c r="Q10" s="1">
        <v>7.0553999999999999E-3</v>
      </c>
      <c r="R10" s="1">
        <v>1</v>
      </c>
      <c r="S10" s="1">
        <f t="shared" si="9"/>
        <v>5.5973999999999998E-3</v>
      </c>
      <c r="T10" s="1">
        <f t="shared" si="10"/>
        <v>0</v>
      </c>
      <c r="U10">
        <f t="shared" si="1"/>
        <v>6.8959699999999999E-2</v>
      </c>
      <c r="V10">
        <f t="shared" si="2"/>
        <v>7.0553999999999999E-3</v>
      </c>
      <c r="W10" s="1">
        <f t="shared" si="24"/>
        <v>2.3605000000000006E-3</v>
      </c>
      <c r="X10" s="1"/>
      <c r="Z10" s="5">
        <v>8</v>
      </c>
      <c r="AA10" s="3">
        <v>1.07361E-2</v>
      </c>
      <c r="AB10" s="3">
        <v>2.8275100000000001E-2</v>
      </c>
      <c r="AC10" s="3">
        <v>2.3130000000000001E-4</v>
      </c>
      <c r="AD10" s="3">
        <v>1.4177199999999999E-2</v>
      </c>
      <c r="AE10" s="3">
        <v>0.81333949999999999</v>
      </c>
      <c r="AF10" s="3">
        <v>-0.30004179999999997</v>
      </c>
      <c r="AG10" s="3">
        <v>0</v>
      </c>
      <c r="AH10" s="3">
        <v>0</v>
      </c>
      <c r="AI10" s="3">
        <v>0</v>
      </c>
      <c r="AJ10" s="3">
        <v>5.9706999999999998E-3</v>
      </c>
      <c r="AK10" s="3">
        <v>1.9990000000000001E-4</v>
      </c>
      <c r="AL10" s="3">
        <v>0.30583340000000003</v>
      </c>
      <c r="AM10" s="3">
        <v>1.0509999999999999E-2</v>
      </c>
      <c r="AN10" s="1"/>
      <c r="AO10" s="1"/>
      <c r="AP10" s="1"/>
      <c r="AQ10" s="1"/>
      <c r="AR10" s="9"/>
      <c r="AS10" s="2">
        <v>8</v>
      </c>
      <c r="AT10" s="1">
        <f t="shared" si="20"/>
        <v>8.9265718842251758</v>
      </c>
      <c r="AU10" s="1">
        <f t="shared" si="11"/>
        <v>1.8935710762965094</v>
      </c>
      <c r="AV10" s="1">
        <f t="shared" si="12"/>
        <v>1.3205167612075148</v>
      </c>
      <c r="AW10" s="1">
        <f t="shared" si="13"/>
        <v>75.757444509645026</v>
      </c>
      <c r="AX10" s="1">
        <f t="shared" si="14"/>
        <v>27.947001238811112</v>
      </c>
      <c r="AY10" s="1">
        <f t="shared" si="15"/>
        <v>0.36890105546330898</v>
      </c>
      <c r="AZ10">
        <f t="shared" si="3"/>
        <v>0.55613304645075956</v>
      </c>
      <c r="BA10">
        <f t="shared" si="4"/>
        <v>2.0248984511907295E-2</v>
      </c>
      <c r="BB10">
        <f t="shared" si="5"/>
        <v>5.30286968010161</v>
      </c>
      <c r="BC10">
        <f t="shared" si="6"/>
        <v>97.894021106360782</v>
      </c>
      <c r="BD10">
        <f t="shared" si="7"/>
        <v>0.37602182114602822</v>
      </c>
      <c r="BF10" s="6" t="s">
        <v>75</v>
      </c>
      <c r="BG10" s="2">
        <f>for_matlab_figure_3_a_3_f!B12</f>
        <v>5682268</v>
      </c>
      <c r="BH10" s="2">
        <f>for_matlab_figure_3_a_3_f!C12</f>
        <v>102337295</v>
      </c>
      <c r="BI10" s="2">
        <f t="shared" si="16"/>
        <v>18.009938109219771</v>
      </c>
      <c r="BJ10" s="1">
        <f>BI10/average_firm_size!L$2</f>
        <v>0.79064904193555907</v>
      </c>
      <c r="BK10" s="1"/>
      <c r="BL10" s="1">
        <f t="shared" si="17"/>
        <v>7.392788208919594</v>
      </c>
      <c r="BM10" s="1">
        <f>pivot_age_distribution!F10</f>
        <v>2.81982E-2</v>
      </c>
      <c r="BN10" s="1">
        <f>SUM(AB18:AB22)</f>
        <v>9.6757499999999996E-2</v>
      </c>
      <c r="BO10" s="1">
        <f t="shared" si="21"/>
        <v>9.6757499999999996E-2</v>
      </c>
      <c r="BP10" s="1">
        <f t="shared" si="22"/>
        <v>3.4313360427261315</v>
      </c>
      <c r="BQ10" s="1">
        <f>BP10/average_firm_size!L$3</f>
        <v>1.2727267317708908</v>
      </c>
      <c r="BR10" s="1">
        <f t="shared" si="18"/>
        <v>10.057679308284877</v>
      </c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</row>
    <row r="11" spans="1:86" x14ac:dyDescent="0.35">
      <c r="A11">
        <f t="shared" si="19"/>
        <v>2.25</v>
      </c>
      <c r="B11">
        <f t="shared" si="23"/>
        <v>2</v>
      </c>
      <c r="C11" s="1">
        <v>6.9572999999999996E-3</v>
      </c>
      <c r="D11" s="1">
        <v>1.2238300000000001E-2</v>
      </c>
      <c r="E11" s="14">
        <v>4.2979999999999998E-4</v>
      </c>
      <c r="F11" s="1">
        <v>1.0248999999999999E-2</v>
      </c>
      <c r="G11" s="1">
        <v>0.17680000000000001</v>
      </c>
      <c r="H11" s="1">
        <v>-6.3119800000000004E-2</v>
      </c>
      <c r="I11" s="1">
        <v>0</v>
      </c>
      <c r="J11" s="1">
        <v>0</v>
      </c>
      <c r="K11" s="1">
        <v>0</v>
      </c>
      <c r="L11" s="1">
        <v>5.0194000000000003E-3</v>
      </c>
      <c r="M11" s="1">
        <v>0</v>
      </c>
      <c r="N11" s="1">
        <v>0.61728950000000005</v>
      </c>
      <c r="O11" s="1">
        <v>0.1476518</v>
      </c>
      <c r="P11" s="1">
        <v>6.7212800000000003E-2</v>
      </c>
      <c r="Q11" s="1">
        <v>6.6105000000000001E-3</v>
      </c>
      <c r="R11" s="1">
        <v>2</v>
      </c>
      <c r="S11" s="1">
        <f t="shared" si="9"/>
        <v>5.0194000000000003E-3</v>
      </c>
      <c r="T11" s="1">
        <f t="shared" si="10"/>
        <v>0</v>
      </c>
      <c r="U11">
        <f t="shared" si="1"/>
        <v>6.7212800000000003E-2</v>
      </c>
      <c r="V11">
        <f t="shared" si="2"/>
        <v>6.6105000000000001E-3</v>
      </c>
      <c r="W11" s="1">
        <f t="shared" si="24"/>
        <v>2.2313000000000003E-3</v>
      </c>
      <c r="X11" s="1"/>
      <c r="Z11" s="5">
        <v>9</v>
      </c>
      <c r="AA11" s="3">
        <v>9.8721E-3</v>
      </c>
      <c r="AB11" s="3">
        <v>2.73019E-2</v>
      </c>
      <c r="AC11" s="3">
        <v>1.9280000000000002E-4</v>
      </c>
      <c r="AD11" s="3">
        <v>1.28054E-2</v>
      </c>
      <c r="AE11" s="3">
        <v>0.84719630000000001</v>
      </c>
      <c r="AF11" s="3">
        <v>-0.30339690000000002</v>
      </c>
      <c r="AG11" s="3">
        <v>0</v>
      </c>
      <c r="AH11" s="3">
        <v>0</v>
      </c>
      <c r="AI11" s="3">
        <v>0</v>
      </c>
      <c r="AJ11" s="3">
        <v>5.7495999999999997E-3</v>
      </c>
      <c r="AK11" s="3">
        <v>4.8680000000000001E-4</v>
      </c>
      <c r="AL11" s="3">
        <v>0.30930279999999999</v>
      </c>
      <c r="AM11" s="3">
        <v>9.6789000000000007E-3</v>
      </c>
      <c r="AN11" s="1"/>
      <c r="AO11" s="1"/>
      <c r="AP11" s="1"/>
      <c r="AQ11" s="1"/>
      <c r="AR11" s="9"/>
      <c r="AS11" s="2">
        <v>9</v>
      </c>
      <c r="AT11" s="1">
        <f t="shared" si="20"/>
        <v>8.0476150557465012</v>
      </c>
      <c r="AU11" s="1">
        <f t="shared" si="11"/>
        <v>1.988416395281029</v>
      </c>
      <c r="AV11" s="1">
        <f t="shared" si="12"/>
        <v>1.2971302964921343</v>
      </c>
      <c r="AW11" s="1">
        <f t="shared" si="13"/>
        <v>85.817232402427038</v>
      </c>
      <c r="AX11" s="1">
        <f t="shared" si="14"/>
        <v>30.732762026316593</v>
      </c>
      <c r="AY11" s="1">
        <f t="shared" si="15"/>
        <v>0.35811877365375655</v>
      </c>
      <c r="AZ11">
        <f t="shared" si="3"/>
        <v>0.58240901125393785</v>
      </c>
      <c r="BA11">
        <f t="shared" si="4"/>
        <v>5.3219634852957262E-2</v>
      </c>
      <c r="BB11">
        <f t="shared" si="5"/>
        <v>5.3630258830151716</v>
      </c>
      <c r="BC11">
        <f t="shared" si="6"/>
        <v>98.042969580940223</v>
      </c>
      <c r="BD11">
        <f t="shared" si="7"/>
        <v>0.36508988530757275</v>
      </c>
      <c r="BF11" s="6" t="s">
        <v>79</v>
      </c>
      <c r="BG11" s="2">
        <f>for_matlab_figure_3_a_3_f!B13</f>
        <v>4380820</v>
      </c>
      <c r="BH11" s="2">
        <f>for_matlab_figure_3_a_3_f!C13</f>
        <v>103479341</v>
      </c>
      <c r="BI11" s="2">
        <f>SUM(BH11:BH13)/SUM(BG11:BG13)</f>
        <v>62.319480574496318</v>
      </c>
      <c r="BJ11" s="1">
        <f>BI11/average_firm_size!L$2</f>
        <v>2.7358693467648902</v>
      </c>
      <c r="BK11" s="1"/>
      <c r="BL11" s="1">
        <f>100*SUM(BH11:BH13)/SUM(BH$2:BH$13)</f>
        <v>63.338284111200217</v>
      </c>
      <c r="BM11" s="1">
        <f>pivot_age_distribution!F11</f>
        <v>8.7216000000000057E-2</v>
      </c>
      <c r="BN11" s="1">
        <f>SUM(AB23:AB151)</f>
        <v>0.3368059000000001</v>
      </c>
      <c r="BO11" s="1">
        <f t="shared" si="21"/>
        <v>0.3368059000000001</v>
      </c>
      <c r="BP11" s="1">
        <f>SUM(BN11:BN12)/SUM(BM11:BM12)</f>
        <v>3.8617444046963847</v>
      </c>
      <c r="BQ11" s="1">
        <f>BP11/average_firm_size!L$3</f>
        <v>1.4323707366238962</v>
      </c>
      <c r="BR11" s="1">
        <f t="shared" si="18"/>
        <v>35.010058458912916</v>
      </c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</row>
    <row r="12" spans="1:86" x14ac:dyDescent="0.35">
      <c r="A12">
        <f t="shared" si="19"/>
        <v>2.5</v>
      </c>
      <c r="B12">
        <f t="shared" si="23"/>
        <v>2</v>
      </c>
      <c r="C12" s="1">
        <v>6.5274E-3</v>
      </c>
      <c r="D12" s="1">
        <v>1.1674199999999999E-2</v>
      </c>
      <c r="E12" s="14">
        <v>3.835E-4</v>
      </c>
      <c r="F12" s="1">
        <v>9.6010999999999996E-3</v>
      </c>
      <c r="G12" s="1">
        <v>0.17311789999999999</v>
      </c>
      <c r="H12" s="1">
        <v>-6.2046999999999998E-2</v>
      </c>
      <c r="I12" s="1">
        <v>0</v>
      </c>
      <c r="J12" s="1">
        <v>0</v>
      </c>
      <c r="K12" s="1">
        <v>0</v>
      </c>
      <c r="L12" s="1">
        <v>4.5691999999999998E-3</v>
      </c>
      <c r="M12" s="1">
        <v>0</v>
      </c>
      <c r="N12" s="1">
        <v>0.62940300000000005</v>
      </c>
      <c r="O12" s="1">
        <v>0.15542790000000001</v>
      </c>
      <c r="P12" s="1">
        <v>6.58218E-2</v>
      </c>
      <c r="Q12" s="1">
        <v>6.2144000000000001E-3</v>
      </c>
      <c r="R12" s="1">
        <v>2</v>
      </c>
      <c r="S12" s="1">
        <f t="shared" si="9"/>
        <v>4.5691999999999998E-3</v>
      </c>
      <c r="T12" s="1">
        <f t="shared" si="10"/>
        <v>0</v>
      </c>
      <c r="U12">
        <f t="shared" si="1"/>
        <v>6.58218E-2</v>
      </c>
      <c r="V12">
        <f t="shared" si="2"/>
        <v>6.2144000000000001E-3</v>
      </c>
      <c r="W12" s="1">
        <f t="shared" si="24"/>
        <v>2.0700999999999992E-3</v>
      </c>
      <c r="X12" s="1"/>
      <c r="Z12" s="5">
        <v>10</v>
      </c>
      <c r="AA12" s="3">
        <v>9.1469999999999989E-3</v>
      </c>
      <c r="AB12" s="3">
        <v>2.63819E-2</v>
      </c>
      <c r="AC12" s="3">
        <v>1.639E-4</v>
      </c>
      <c r="AD12" s="3">
        <v>1.1671500000000001E-2</v>
      </c>
      <c r="AE12" s="3">
        <v>0.87219769999999996</v>
      </c>
      <c r="AF12" s="3">
        <v>-0.2972262</v>
      </c>
      <c r="AG12" s="3">
        <v>0</v>
      </c>
      <c r="AH12" s="3">
        <v>0</v>
      </c>
      <c r="AI12" s="3">
        <v>0</v>
      </c>
      <c r="AJ12" s="3">
        <v>5.6733E-3</v>
      </c>
      <c r="AK12" s="3">
        <v>9.41E-4</v>
      </c>
      <c r="AL12" s="3">
        <v>0.30425970000000002</v>
      </c>
      <c r="AM12" s="3">
        <v>8.9766000000000012E-3</v>
      </c>
      <c r="AN12" s="1"/>
      <c r="AO12" s="1"/>
      <c r="AP12" s="1"/>
      <c r="AQ12" s="1"/>
      <c r="AR12" s="9"/>
      <c r="AS12" s="2">
        <v>10</v>
      </c>
      <c r="AT12" s="1">
        <f t="shared" si="20"/>
        <v>7.3449418056948472</v>
      </c>
      <c r="AU12" s="1">
        <f t="shared" si="11"/>
        <v>2.0737261320231113</v>
      </c>
      <c r="AV12" s="1">
        <f t="shared" si="12"/>
        <v>1.2759921285667435</v>
      </c>
      <c r="AW12" s="1">
        <f t="shared" si="13"/>
        <v>95.353416420684383</v>
      </c>
      <c r="AX12" s="1">
        <f t="shared" si="14"/>
        <v>32.49439160380453</v>
      </c>
      <c r="AY12" s="1">
        <f t="shared" si="15"/>
        <v>0.34077847258712102</v>
      </c>
      <c r="AZ12">
        <f t="shared" si="3"/>
        <v>0.62023614299770424</v>
      </c>
      <c r="BA12">
        <f t="shared" si="4"/>
        <v>0.11037216885417035</v>
      </c>
      <c r="BB12">
        <f t="shared" si="5"/>
        <v>5.2755831704673586</v>
      </c>
      <c r="BC12">
        <f t="shared" si="6"/>
        <v>98.137094129222717</v>
      </c>
      <c r="BD12">
        <f t="shared" si="7"/>
        <v>0.34884258465712537</v>
      </c>
      <c r="BF12" s="6"/>
      <c r="BG12" s="2">
        <f>for_matlab_figure_3_a_3_f!B14</f>
        <v>4109033</v>
      </c>
      <c r="BH12" s="2">
        <f>for_matlab_figure_3_a_3_f!C14</f>
        <v>149374231</v>
      </c>
      <c r="BI12" s="2"/>
      <c r="BJ12" s="1"/>
      <c r="BK12" s="1"/>
      <c r="BL12" s="1"/>
      <c r="BM12" s="1"/>
      <c r="BN12" s="1"/>
      <c r="BO12" s="1"/>
      <c r="BP12" s="1"/>
      <c r="BQ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</row>
    <row r="13" spans="1:86" x14ac:dyDescent="0.35">
      <c r="A13">
        <f t="shared" si="19"/>
        <v>2.75</v>
      </c>
      <c r="B13">
        <f t="shared" si="23"/>
        <v>2</v>
      </c>
      <c r="C13" s="1">
        <v>6.1440000000000002E-3</v>
      </c>
      <c r="D13" s="1">
        <v>1.11766E-2</v>
      </c>
      <c r="E13" s="14">
        <v>3.4150000000000001E-4</v>
      </c>
      <c r="F13" s="1">
        <v>9.0209000000000001E-3</v>
      </c>
      <c r="G13" s="1">
        <v>0.1702891</v>
      </c>
      <c r="H13" s="1">
        <v>-6.1277199999999997E-2</v>
      </c>
      <c r="I13" s="1">
        <v>0</v>
      </c>
      <c r="J13" s="1">
        <v>0</v>
      </c>
      <c r="K13" s="1">
        <v>0</v>
      </c>
      <c r="L13" s="1">
        <v>4.1618000000000002E-3</v>
      </c>
      <c r="M13" s="1">
        <v>0</v>
      </c>
      <c r="N13" s="1">
        <v>0.64174010000000004</v>
      </c>
      <c r="O13" s="1">
        <v>0.1631457</v>
      </c>
      <c r="P13" s="1">
        <v>6.4757899999999993E-2</v>
      </c>
      <c r="Q13" s="1">
        <v>5.8621000000000003E-3</v>
      </c>
      <c r="R13" s="1">
        <v>2</v>
      </c>
      <c r="S13" s="1">
        <f t="shared" si="9"/>
        <v>4.1618000000000002E-3</v>
      </c>
      <c r="T13" s="1">
        <f t="shared" si="10"/>
        <v>0</v>
      </c>
      <c r="U13">
        <f t="shared" si="1"/>
        <v>6.4757899999999993E-2</v>
      </c>
      <c r="V13">
        <f t="shared" si="2"/>
        <v>5.8621000000000003E-3</v>
      </c>
      <c r="W13" s="1">
        <f t="shared" si="24"/>
        <v>1.8399000000000002E-3</v>
      </c>
      <c r="X13" s="1"/>
      <c r="Z13" s="5">
        <v>11</v>
      </c>
      <c r="AA13" s="3">
        <v>8.5256999999999989E-3</v>
      </c>
      <c r="AB13" s="3">
        <v>2.5475999999999999E-2</v>
      </c>
      <c r="AC13" s="3">
        <v>1.4220000000000001E-4</v>
      </c>
      <c r="AD13" s="3">
        <v>1.0717600000000001E-2</v>
      </c>
      <c r="AE13" s="3">
        <v>0.88767180000000001</v>
      </c>
      <c r="AF13" s="3">
        <v>-0.2816459</v>
      </c>
      <c r="AG13" s="3">
        <v>0</v>
      </c>
      <c r="AH13" s="3">
        <v>0</v>
      </c>
      <c r="AI13" s="3">
        <v>0</v>
      </c>
      <c r="AJ13" s="3">
        <v>5.7333999999999996E-3</v>
      </c>
      <c r="AK13" s="3">
        <v>1.5467000000000002E-3</v>
      </c>
      <c r="AL13" s="3">
        <v>0.29155319999999996</v>
      </c>
      <c r="AM13" s="3">
        <v>8.3702999999999989E-3</v>
      </c>
      <c r="AN13" s="1"/>
      <c r="AO13" s="1"/>
      <c r="AP13" s="1"/>
      <c r="AQ13" s="1"/>
      <c r="AR13" s="9"/>
      <c r="AS13" s="2">
        <v>11</v>
      </c>
      <c r="AT13" s="1">
        <f t="shared" si="20"/>
        <v>6.7923909478517555</v>
      </c>
      <c r="AU13" s="1">
        <f t="shared" si="11"/>
        <v>2.1484497635908455</v>
      </c>
      <c r="AV13" s="1">
        <f t="shared" si="12"/>
        <v>1.257093259204523</v>
      </c>
      <c r="AW13" s="1">
        <f t="shared" si="13"/>
        <v>104.11717512931492</v>
      </c>
      <c r="AX13" s="1">
        <f t="shared" si="14"/>
        <v>33.034929683193177</v>
      </c>
      <c r="AY13" s="1">
        <f t="shared" si="15"/>
        <v>0.31728607352402094</v>
      </c>
      <c r="AZ13">
        <f t="shared" si="3"/>
        <v>0.67248437078480361</v>
      </c>
      <c r="BA13">
        <f t="shared" si="4"/>
        <v>0.19375407125319441</v>
      </c>
      <c r="BB13">
        <f t="shared" si="5"/>
        <v>5.0552641549830737</v>
      </c>
      <c r="BC13">
        <f t="shared" si="6"/>
        <v>98.177275766212745</v>
      </c>
      <c r="BD13">
        <f t="shared" si="7"/>
        <v>0.32844706793659539</v>
      </c>
      <c r="BG13" s="2">
        <f>for_matlab_figure_3_a_3_f!B15</f>
        <v>5579306</v>
      </c>
      <c r="BH13" s="2">
        <f>for_matlab_figure_3_a_3_f!C15</f>
        <v>623929109</v>
      </c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</row>
    <row r="14" spans="1:86" x14ac:dyDescent="0.35">
      <c r="A14">
        <f t="shared" si="19"/>
        <v>3</v>
      </c>
      <c r="B14">
        <f t="shared" si="23"/>
        <v>2</v>
      </c>
      <c r="C14" s="1">
        <v>5.8024000000000001E-3</v>
      </c>
      <c r="D14" s="1">
        <v>1.07358E-2</v>
      </c>
      <c r="E14" s="14">
        <v>3.0580000000000001E-4</v>
      </c>
      <c r="F14" s="1">
        <v>8.4992999999999996E-3</v>
      </c>
      <c r="G14" s="1">
        <v>0.16819609999999999</v>
      </c>
      <c r="H14" s="1">
        <v>-6.0746399999999999E-2</v>
      </c>
      <c r="I14" s="1">
        <v>0</v>
      </c>
      <c r="J14" s="1">
        <v>0</v>
      </c>
      <c r="K14" s="1">
        <v>0</v>
      </c>
      <c r="L14" s="1">
        <v>3.8162000000000001E-3</v>
      </c>
      <c r="M14" s="1">
        <v>0</v>
      </c>
      <c r="N14" s="1">
        <v>0.6542869</v>
      </c>
      <c r="O14" s="1">
        <v>0.170791</v>
      </c>
      <c r="P14" s="1">
        <v>6.3977800000000001E-2</v>
      </c>
      <c r="Q14" s="1">
        <v>5.5472000000000004E-3</v>
      </c>
      <c r="R14" s="1">
        <v>2</v>
      </c>
      <c r="S14" s="1">
        <f t="shared" si="9"/>
        <v>3.8162000000000001E-3</v>
      </c>
      <c r="T14" s="1">
        <f t="shared" si="10"/>
        <v>0</v>
      </c>
      <c r="U14">
        <f t="shared" si="1"/>
        <v>6.3977800000000001E-2</v>
      </c>
      <c r="V14">
        <f t="shared" si="2"/>
        <v>5.5472000000000004E-3</v>
      </c>
      <c r="W14" s="1">
        <f t="shared" si="24"/>
        <v>1.6433999999999997E-3</v>
      </c>
      <c r="X14" s="1"/>
      <c r="Z14" s="5">
        <v>12</v>
      </c>
      <c r="AA14" s="3">
        <v>7.9828E-3</v>
      </c>
      <c r="AB14" s="3">
        <v>2.4572899999999998E-2</v>
      </c>
      <c r="AC14" s="3">
        <v>1.2579999999999999E-4</v>
      </c>
      <c r="AD14" s="3">
        <v>9.9018000000000005E-3</v>
      </c>
      <c r="AE14" s="3">
        <v>0.89444910000000011</v>
      </c>
      <c r="AF14" s="3">
        <v>-0.25813999999999998</v>
      </c>
      <c r="AG14" s="3">
        <v>0</v>
      </c>
      <c r="AH14" s="3">
        <v>0</v>
      </c>
      <c r="AI14" s="3">
        <v>0</v>
      </c>
      <c r="AJ14" s="3">
        <v>5.9112000000000001E-3</v>
      </c>
      <c r="AK14" s="3">
        <v>2.2657999999999997E-3</v>
      </c>
      <c r="AL14" s="3">
        <v>0.27332600000000001</v>
      </c>
      <c r="AM14" s="3">
        <v>7.8368999999999991E-3</v>
      </c>
      <c r="AN14" s="1"/>
      <c r="AO14" s="1"/>
      <c r="AP14" s="1"/>
      <c r="AQ14" s="1"/>
      <c r="AR14" s="9"/>
      <c r="AS14" s="2">
        <v>12</v>
      </c>
      <c r="AT14" s="1">
        <f t="shared" si="20"/>
        <v>6.367805576081718</v>
      </c>
      <c r="AU14" s="1">
        <f t="shared" si="11"/>
        <v>2.2132229977768514</v>
      </c>
      <c r="AV14" s="1">
        <f t="shared" si="12"/>
        <v>1.2403918424612919</v>
      </c>
      <c r="AW14" s="1">
        <f t="shared" si="13"/>
        <v>112.04703863306109</v>
      </c>
      <c r="AX14" s="1">
        <f t="shared" si="14"/>
        <v>32.337024602896221</v>
      </c>
      <c r="AY14" s="1">
        <f t="shared" si="15"/>
        <v>0.28860222454245854</v>
      </c>
      <c r="AZ14">
        <f t="shared" si="3"/>
        <v>0.74049205792453776</v>
      </c>
      <c r="BA14">
        <f t="shared" si="4"/>
        <v>0.30212277988159364</v>
      </c>
      <c r="BB14">
        <f t="shared" si="5"/>
        <v>4.7392212825134621</v>
      </c>
      <c r="BC14">
        <f t="shared" si="6"/>
        <v>98.172320489051444</v>
      </c>
      <c r="BD14">
        <f t="shared" si="7"/>
        <v>0.30558027281820727</v>
      </c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</row>
    <row r="15" spans="1:86" x14ac:dyDescent="0.35">
      <c r="A15">
        <f t="shared" si="19"/>
        <v>3.25</v>
      </c>
      <c r="B15">
        <f t="shared" si="23"/>
        <v>3</v>
      </c>
      <c r="C15" s="1">
        <v>5.4965999999999999E-3</v>
      </c>
      <c r="D15" s="1">
        <v>1.03444E-2</v>
      </c>
      <c r="E15" s="14">
        <v>2.7470000000000001E-4</v>
      </c>
      <c r="F15" s="1">
        <v>8.0289000000000003E-3</v>
      </c>
      <c r="G15" s="1">
        <v>0.16675029999999999</v>
      </c>
      <c r="H15" s="1">
        <v>-6.0435999999999997E-2</v>
      </c>
      <c r="I15" s="1">
        <v>0</v>
      </c>
      <c r="J15" s="1">
        <v>0</v>
      </c>
      <c r="K15" s="1">
        <v>0</v>
      </c>
      <c r="L15" s="1">
        <v>3.5154000000000001E-3</v>
      </c>
      <c r="M15" s="1">
        <v>0</v>
      </c>
      <c r="N15" s="1">
        <v>0.6670064</v>
      </c>
      <c r="O15" s="1">
        <v>0.17836070000000001</v>
      </c>
      <c r="P15" s="1">
        <v>6.3448400000000002E-2</v>
      </c>
      <c r="Q15" s="1">
        <v>5.2649000000000003E-3</v>
      </c>
      <c r="R15" s="1">
        <v>3</v>
      </c>
      <c r="S15" s="1">
        <f t="shared" si="9"/>
        <v>3.5154000000000001E-3</v>
      </c>
      <c r="T15" s="1">
        <f t="shared" si="10"/>
        <v>0</v>
      </c>
      <c r="U15">
        <f t="shared" si="1"/>
        <v>6.3448400000000002E-2</v>
      </c>
      <c r="V15">
        <f t="shared" si="2"/>
        <v>5.2649000000000003E-3</v>
      </c>
      <c r="W15" s="1">
        <f t="shared" si="24"/>
        <v>1.4606999999999997E-3</v>
      </c>
      <c r="X15" s="1"/>
      <c r="Z15" s="5">
        <v>13</v>
      </c>
      <c r="AA15" s="3">
        <v>7.4996000000000004E-3</v>
      </c>
      <c r="AB15" s="3">
        <v>2.3672699999999998E-2</v>
      </c>
      <c r="AC15" s="3">
        <v>1.132E-4</v>
      </c>
      <c r="AD15" s="3">
        <v>9.1929000000000004E-3</v>
      </c>
      <c r="AE15" s="3">
        <v>0.89384269999999999</v>
      </c>
      <c r="AF15" s="3">
        <v>-0.22851700000000003</v>
      </c>
      <c r="AG15" s="3">
        <v>0</v>
      </c>
      <c r="AH15" s="3">
        <v>0</v>
      </c>
      <c r="AI15" s="3">
        <v>0</v>
      </c>
      <c r="AJ15" s="3">
        <v>6.1840000000000003E-3</v>
      </c>
      <c r="AK15" s="3">
        <v>3.0557000000000002E-3</v>
      </c>
      <c r="AL15" s="3">
        <v>0.25181629999999999</v>
      </c>
      <c r="AM15" s="3">
        <v>7.3589999999999992E-3</v>
      </c>
      <c r="AN15" s="1"/>
      <c r="AO15" s="1"/>
      <c r="AP15" s="1"/>
      <c r="AQ15" s="1"/>
      <c r="AR15" s="9"/>
      <c r="AS15" s="2">
        <v>13</v>
      </c>
      <c r="AT15" s="1">
        <f t="shared" si="20"/>
        <v>6.0530139800571181</v>
      </c>
      <c r="AU15" s="1">
        <f t="shared" si="11"/>
        <v>2.2695183770370586</v>
      </c>
      <c r="AV15" s="1">
        <f t="shared" si="12"/>
        <v>1.2257853752200116</v>
      </c>
      <c r="AW15" s="1">
        <f t="shared" si="13"/>
        <v>119.18538322043841</v>
      </c>
      <c r="AX15" s="1">
        <f t="shared" si="14"/>
        <v>30.470558429782923</v>
      </c>
      <c r="AY15" s="1">
        <f t="shared" si="15"/>
        <v>0.25565683984441562</v>
      </c>
      <c r="AZ15">
        <f t="shared" si="3"/>
        <v>0.82457731078990881</v>
      </c>
      <c r="BA15">
        <f t="shared" si="4"/>
        <v>0.43265936057542553</v>
      </c>
      <c r="BB15">
        <f t="shared" si="5"/>
        <v>4.3662628811155715</v>
      </c>
      <c r="BC15">
        <f t="shared" si="6"/>
        <v>98.125233345778426</v>
      </c>
      <c r="BD15">
        <f t="shared" si="7"/>
        <v>0.28172328307877886</v>
      </c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</row>
    <row r="16" spans="1:86" x14ac:dyDescent="0.35">
      <c r="A16">
        <f t="shared" si="19"/>
        <v>3.5</v>
      </c>
      <c r="B16">
        <f t="shared" si="23"/>
        <v>3</v>
      </c>
      <c r="C16" s="1">
        <v>5.2220000000000001E-3</v>
      </c>
      <c r="D16" s="1">
        <v>9.9958000000000009E-3</v>
      </c>
      <c r="E16" s="14">
        <v>2.477E-4</v>
      </c>
      <c r="F16" s="1">
        <v>7.6030999999999998E-3</v>
      </c>
      <c r="G16" s="1">
        <v>0.1658713</v>
      </c>
      <c r="H16" s="1">
        <v>-6.0318200000000002E-2</v>
      </c>
      <c r="I16" s="1">
        <v>0</v>
      </c>
      <c r="J16" s="1">
        <v>0</v>
      </c>
      <c r="K16" s="1">
        <v>0</v>
      </c>
      <c r="L16" s="1">
        <v>3.2544000000000002E-3</v>
      </c>
      <c r="M16" s="1">
        <v>0</v>
      </c>
      <c r="N16" s="1">
        <v>0.67987129999999996</v>
      </c>
      <c r="O16" s="1">
        <v>0.18584500000000001</v>
      </c>
      <c r="P16" s="1">
        <v>6.3139200000000006E-2</v>
      </c>
      <c r="Q16" s="1">
        <v>5.0108000000000001E-3</v>
      </c>
      <c r="R16" s="1">
        <v>3</v>
      </c>
      <c r="S16" s="1">
        <f t="shared" si="9"/>
        <v>3.2544000000000002E-3</v>
      </c>
      <c r="T16" s="1">
        <f t="shared" si="10"/>
        <v>0</v>
      </c>
      <c r="U16">
        <f t="shared" si="1"/>
        <v>6.3139200000000006E-2</v>
      </c>
      <c r="V16">
        <f t="shared" si="2"/>
        <v>5.0108000000000001E-3</v>
      </c>
      <c r="W16" s="1">
        <f t="shared" si="24"/>
        <v>1.3054E-3</v>
      </c>
      <c r="X16" s="1"/>
      <c r="Z16" s="5">
        <v>14</v>
      </c>
      <c r="AA16" s="3">
        <v>7.0625999999999996E-3</v>
      </c>
      <c r="AB16" s="3">
        <v>2.27785E-2</v>
      </c>
      <c r="AC16" s="3">
        <v>1.0329999999999999E-4</v>
      </c>
      <c r="AD16" s="3">
        <v>8.5681000000000004E-3</v>
      </c>
      <c r="AE16" s="3">
        <v>0.88717810000000008</v>
      </c>
      <c r="AF16" s="3">
        <v>-0.1944717</v>
      </c>
      <c r="AG16" s="3">
        <v>0</v>
      </c>
      <c r="AH16" s="3">
        <v>0</v>
      </c>
      <c r="AI16" s="3">
        <v>0</v>
      </c>
      <c r="AJ16" s="3">
        <v>6.5395999999999996E-3</v>
      </c>
      <c r="AK16" s="3">
        <v>3.888E-3</v>
      </c>
      <c r="AL16" s="3">
        <v>0.22886680000000001</v>
      </c>
      <c r="AM16" s="3">
        <v>6.9232000000000009E-3</v>
      </c>
      <c r="AN16" s="1"/>
      <c r="AO16" s="1"/>
      <c r="AP16" s="1"/>
      <c r="AQ16" s="1"/>
      <c r="AR16" s="9"/>
      <c r="AS16" s="2">
        <v>14</v>
      </c>
      <c r="AT16" s="1">
        <f t="shared" si="20"/>
        <v>5.826977438796745</v>
      </c>
      <c r="AU16" s="1">
        <f t="shared" si="11"/>
        <v>2.3189133528332548</v>
      </c>
      <c r="AV16" s="1">
        <f t="shared" si="12"/>
        <v>1.2131651233256875</v>
      </c>
      <c r="AW16" s="1">
        <f t="shared" si="13"/>
        <v>125.61635941437999</v>
      </c>
      <c r="AX16" s="1">
        <f t="shared" si="14"/>
        <v>27.535426047064821</v>
      </c>
      <c r="AY16" s="1">
        <f t="shared" si="15"/>
        <v>0.21920254794386829</v>
      </c>
      <c r="AZ16">
        <f t="shared" si="3"/>
        <v>0.92594795117945228</v>
      </c>
      <c r="BA16">
        <f t="shared" si="4"/>
        <v>0.58359976583960005</v>
      </c>
      <c r="BB16">
        <f t="shared" si="5"/>
        <v>3.9683396728476326</v>
      </c>
      <c r="BC16">
        <f t="shared" si="6"/>
        <v>98.026222637555591</v>
      </c>
      <c r="BD16">
        <f t="shared" si="7"/>
        <v>0.25797165191521298</v>
      </c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</row>
    <row r="17" spans="1:86" x14ac:dyDescent="0.35">
      <c r="A17">
        <f t="shared" si="19"/>
        <v>3.75</v>
      </c>
      <c r="B17">
        <f t="shared" si="23"/>
        <v>3</v>
      </c>
      <c r="C17" s="1">
        <v>4.9743000000000001E-3</v>
      </c>
      <c r="D17" s="1">
        <v>9.6845999999999998E-3</v>
      </c>
      <c r="E17" s="14">
        <v>2.242E-4</v>
      </c>
      <c r="F17" s="1">
        <v>7.2166000000000001E-3</v>
      </c>
      <c r="G17" s="1">
        <v>0.16549269999999999</v>
      </c>
      <c r="H17" s="1">
        <v>-6.03729E-2</v>
      </c>
      <c r="I17" s="1">
        <v>0</v>
      </c>
      <c r="J17" s="1">
        <v>0</v>
      </c>
      <c r="K17" s="1">
        <v>0</v>
      </c>
      <c r="L17" s="1">
        <v>3.0262000000000002E-3</v>
      </c>
      <c r="M17" s="1">
        <v>0</v>
      </c>
      <c r="N17" s="1">
        <v>0.69285240000000003</v>
      </c>
      <c r="O17" s="1">
        <v>0.1932354</v>
      </c>
      <c r="P17" s="1">
        <v>6.3024899999999995E-2</v>
      </c>
      <c r="Q17" s="1">
        <v>4.7812000000000002E-3</v>
      </c>
      <c r="R17" s="1">
        <v>3</v>
      </c>
      <c r="S17" s="1">
        <f t="shared" si="9"/>
        <v>3.0262000000000002E-3</v>
      </c>
      <c r="T17" s="1">
        <f t="shared" si="10"/>
        <v>0</v>
      </c>
      <c r="U17">
        <f t="shared" si="1"/>
        <v>6.3024899999999995E-2</v>
      </c>
      <c r="V17">
        <f t="shared" si="2"/>
        <v>4.7812000000000002E-3</v>
      </c>
      <c r="W17" s="1">
        <f t="shared" si="24"/>
        <v>1.1697000000000001E-3</v>
      </c>
      <c r="X17" s="1"/>
      <c r="Z17" s="5">
        <v>15</v>
      </c>
      <c r="AA17" s="3">
        <v>6.6621000000000007E-3</v>
      </c>
      <c r="AB17" s="3">
        <v>2.1894200000000003E-2</v>
      </c>
      <c r="AC17" s="3">
        <v>9.5300000000000013E-5</v>
      </c>
      <c r="AD17" s="3">
        <v>8.0105000000000003E-3</v>
      </c>
      <c r="AE17" s="3">
        <v>0.87565269999999984</v>
      </c>
      <c r="AF17" s="3">
        <v>-0.15751290000000001</v>
      </c>
      <c r="AG17" s="3">
        <v>0</v>
      </c>
      <c r="AH17" s="3">
        <v>0</v>
      </c>
      <c r="AI17" s="3">
        <v>0</v>
      </c>
      <c r="AJ17" s="3">
        <v>6.9735999999999999E-3</v>
      </c>
      <c r="AK17" s="3">
        <v>4.7460999999999996E-3</v>
      </c>
      <c r="AL17" s="3">
        <v>0.20585830000000002</v>
      </c>
      <c r="AM17" s="3">
        <v>6.5182E-3</v>
      </c>
      <c r="AN17" s="1"/>
      <c r="AO17" s="1"/>
      <c r="AP17" s="1"/>
      <c r="AQ17" s="1"/>
      <c r="AR17" s="9"/>
      <c r="AS17" s="2">
        <v>15</v>
      </c>
      <c r="AT17" s="1">
        <f t="shared" si="20"/>
        <v>5.6707161668507196</v>
      </c>
      <c r="AU17" s="1">
        <f t="shared" si="11"/>
        <v>2.3628815074855414</v>
      </c>
      <c r="AV17" s="1">
        <f t="shared" si="12"/>
        <v>1.2023986430705031</v>
      </c>
      <c r="AW17" s="1">
        <f t="shared" si="13"/>
        <v>131.43793998889237</v>
      </c>
      <c r="AX17" s="1">
        <f t="shared" si="14"/>
        <v>23.643130544422927</v>
      </c>
      <c r="AY17" s="1">
        <f t="shared" si="15"/>
        <v>0.17988056223660367</v>
      </c>
      <c r="AZ17">
        <f t="shared" si="3"/>
        <v>1.0467570285645666</v>
      </c>
      <c r="BA17">
        <f t="shared" si="4"/>
        <v>0.75440297558494396</v>
      </c>
      <c r="BB17">
        <f t="shared" si="5"/>
        <v>3.5693934588807545</v>
      </c>
      <c r="BC17">
        <f t="shared" si="6"/>
        <v>97.840020413983567</v>
      </c>
      <c r="BD17">
        <f t="shared" si="7"/>
        <v>0.23509126392232907</v>
      </c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</row>
    <row r="18" spans="1:86" x14ac:dyDescent="0.35">
      <c r="A18">
        <f t="shared" si="19"/>
        <v>4</v>
      </c>
      <c r="B18">
        <f t="shared" si="23"/>
        <v>3</v>
      </c>
      <c r="C18" s="1">
        <v>4.7501000000000002E-3</v>
      </c>
      <c r="D18" s="1">
        <v>9.4059E-3</v>
      </c>
      <c r="E18" s="14">
        <v>2.0359999999999999E-4</v>
      </c>
      <c r="F18" s="1">
        <v>6.8646000000000002E-3</v>
      </c>
      <c r="G18" s="1">
        <v>0.16555600000000001</v>
      </c>
      <c r="H18" s="1">
        <v>-6.0580299999999997E-2</v>
      </c>
      <c r="I18" s="1">
        <v>0</v>
      </c>
      <c r="J18" s="1">
        <v>0</v>
      </c>
      <c r="K18" s="1">
        <v>0</v>
      </c>
      <c r="L18" s="1">
        <v>2.8265E-3</v>
      </c>
      <c r="M18" s="1">
        <v>0</v>
      </c>
      <c r="N18" s="1">
        <v>0.70592480000000002</v>
      </c>
      <c r="O18" s="1">
        <v>0.2005219</v>
      </c>
      <c r="P18" s="1">
        <v>6.3083299999999995E-2</v>
      </c>
      <c r="Q18" s="1">
        <v>4.5729999999999998E-3</v>
      </c>
      <c r="R18" s="1">
        <v>3</v>
      </c>
      <c r="S18" s="1">
        <f t="shared" si="9"/>
        <v>2.8265E-3</v>
      </c>
      <c r="T18" s="1">
        <f t="shared" si="10"/>
        <v>0</v>
      </c>
      <c r="U18">
        <f t="shared" si="1"/>
        <v>6.3083299999999995E-2</v>
      </c>
      <c r="V18">
        <f t="shared" si="2"/>
        <v>4.5729999999999998E-3</v>
      </c>
      <c r="W18" s="1">
        <f t="shared" si="24"/>
        <v>1.0522999999999999E-3</v>
      </c>
      <c r="X18" s="1"/>
      <c r="Z18" s="5">
        <v>16</v>
      </c>
      <c r="AA18" s="3">
        <v>6.2912000000000003E-3</v>
      </c>
      <c r="AB18" s="3">
        <v>2.1023199999999999E-2</v>
      </c>
      <c r="AC18" s="3">
        <v>8.8700000000000001E-5</v>
      </c>
      <c r="AD18" s="3">
        <v>7.5072000000000003E-3</v>
      </c>
      <c r="AE18" s="3">
        <v>0.86027920000000013</v>
      </c>
      <c r="AF18" s="3">
        <v>-0.11893870000000001</v>
      </c>
      <c r="AG18" s="3">
        <v>0</v>
      </c>
      <c r="AH18" s="3">
        <v>0</v>
      </c>
      <c r="AI18" s="3">
        <v>0</v>
      </c>
      <c r="AJ18" s="3">
        <v>7.4768999999999999E-3</v>
      </c>
      <c r="AK18" s="3">
        <v>5.6122999999999998E-3</v>
      </c>
      <c r="AL18" s="3">
        <v>0.18371979999999999</v>
      </c>
      <c r="AM18" s="3">
        <v>6.136E-3</v>
      </c>
      <c r="AN18" s="1"/>
      <c r="AO18" s="1"/>
      <c r="AP18" s="1"/>
      <c r="AQ18" s="1"/>
      <c r="AR18" s="9"/>
      <c r="AS18" s="2">
        <v>16</v>
      </c>
      <c r="AT18" s="1">
        <f t="shared" si="20"/>
        <v>5.567313609822734</v>
      </c>
      <c r="AU18" s="1">
        <f t="shared" si="11"/>
        <v>2.4026435225159539</v>
      </c>
      <c r="AV18" s="1">
        <f t="shared" si="12"/>
        <v>1.1932858596134284</v>
      </c>
      <c r="AW18" s="1">
        <f t="shared" si="13"/>
        <v>136.74326042726349</v>
      </c>
      <c r="AX18" s="1">
        <f t="shared" si="14"/>
        <v>18.905566505595118</v>
      </c>
      <c r="AY18" s="1">
        <f t="shared" si="15"/>
        <v>0.13825592900537406</v>
      </c>
      <c r="AZ18">
        <f t="shared" si="3"/>
        <v>1.1884696083418107</v>
      </c>
      <c r="BA18">
        <f t="shared" si="4"/>
        <v>0.94400524793110396</v>
      </c>
      <c r="BB18">
        <f t="shared" si="5"/>
        <v>3.1855322442033205</v>
      </c>
      <c r="BC18">
        <f t="shared" si="6"/>
        <v>97.533062054933879</v>
      </c>
      <c r="BD18">
        <f t="shared" si="7"/>
        <v>0.21355834245440314</v>
      </c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</row>
    <row r="19" spans="1:86" x14ac:dyDescent="0.35">
      <c r="A19">
        <f t="shared" si="19"/>
        <v>4.25</v>
      </c>
      <c r="B19">
        <f t="shared" si="23"/>
        <v>4</v>
      </c>
      <c r="C19" s="1">
        <v>4.5465999999999996E-3</v>
      </c>
      <c r="D19" s="1">
        <v>9.1556999999999993E-3</v>
      </c>
      <c r="E19" s="14">
        <v>1.8550000000000001E-4</v>
      </c>
      <c r="F19" s="1">
        <v>6.5430000000000002E-3</v>
      </c>
      <c r="G19" s="1">
        <v>0.16601070000000001</v>
      </c>
      <c r="H19" s="1">
        <v>-6.09238E-2</v>
      </c>
      <c r="I19" s="1">
        <v>0</v>
      </c>
      <c r="J19" s="1">
        <v>0</v>
      </c>
      <c r="K19" s="1">
        <v>0</v>
      </c>
      <c r="L19" s="1">
        <v>2.6511999999999998E-3</v>
      </c>
      <c r="M19" s="1">
        <v>0</v>
      </c>
      <c r="N19" s="1">
        <v>0.71906479999999995</v>
      </c>
      <c r="O19" s="1">
        <v>0.2076945</v>
      </c>
      <c r="P19" s="1">
        <v>6.3294900000000001E-2</v>
      </c>
      <c r="Q19" s="1">
        <v>4.3835999999999996E-3</v>
      </c>
      <c r="R19" s="1">
        <v>4</v>
      </c>
      <c r="S19" s="1">
        <f t="shared" si="9"/>
        <v>2.6511999999999998E-3</v>
      </c>
      <c r="T19" s="1">
        <f t="shared" si="10"/>
        <v>0</v>
      </c>
      <c r="U19">
        <f t="shared" si="1"/>
        <v>6.3294900000000001E-2</v>
      </c>
      <c r="V19">
        <f t="shared" si="2"/>
        <v>4.3835999999999996E-3</v>
      </c>
      <c r="W19" s="1">
        <f t="shared" si="24"/>
        <v>9.5000000000000032E-4</v>
      </c>
      <c r="X19" s="1"/>
      <c r="Z19" s="5">
        <v>17</v>
      </c>
      <c r="AA19" s="3">
        <v>5.9452000000000003E-3</v>
      </c>
      <c r="AB19" s="3">
        <v>2.01683E-2</v>
      </c>
      <c r="AC19" s="3">
        <v>8.3099999999999987E-5</v>
      </c>
      <c r="AD19" s="3">
        <v>7.0488000000000009E-3</v>
      </c>
      <c r="AE19" s="3">
        <v>0.84189270000000005</v>
      </c>
      <c r="AF19" s="3">
        <v>-7.9830700000000004E-2</v>
      </c>
      <c r="AG19" s="3">
        <v>0</v>
      </c>
      <c r="AH19" s="3">
        <v>0</v>
      </c>
      <c r="AI19" s="3">
        <v>0</v>
      </c>
      <c r="AJ19" s="3">
        <v>8.0350999999999999E-3</v>
      </c>
      <c r="AK19" s="3">
        <v>6.4670999999999999E-3</v>
      </c>
      <c r="AL19" s="3">
        <v>0.16299079999999999</v>
      </c>
      <c r="AM19" s="3">
        <v>5.7709000000000007E-3</v>
      </c>
      <c r="AN19" s="1"/>
      <c r="AO19" s="1"/>
      <c r="AP19" s="1"/>
      <c r="AQ19" s="1"/>
      <c r="AR19" s="9"/>
      <c r="AS19" s="2">
        <v>17</v>
      </c>
      <c r="AT19" s="1">
        <f t="shared" si="20"/>
        <v>5.4997456765005071</v>
      </c>
      <c r="AU19" s="1">
        <f t="shared" si="11"/>
        <v>2.4390844272008492</v>
      </c>
      <c r="AV19" s="1">
        <f t="shared" si="12"/>
        <v>1.1856287425149701</v>
      </c>
      <c r="AW19" s="1">
        <f t="shared" si="13"/>
        <v>141.60881046894974</v>
      </c>
      <c r="AX19" s="1">
        <f t="shared" si="14"/>
        <v>13.427756845858845</v>
      </c>
      <c r="AY19" s="1">
        <f t="shared" si="15"/>
        <v>9.4822891325699821E-2</v>
      </c>
      <c r="AZ19">
        <f t="shared" si="3"/>
        <v>1.3515272825136244</v>
      </c>
      <c r="BA19">
        <f t="shared" si="4"/>
        <v>1.1506066967939366</v>
      </c>
      <c r="BB19">
        <f t="shared" si="5"/>
        <v>2.8261104622827511</v>
      </c>
      <c r="BC19">
        <f t="shared" si="6"/>
        <v>97.068223104353109</v>
      </c>
      <c r="BD19">
        <f t="shared" si="7"/>
        <v>0.19360044338191787</v>
      </c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</row>
    <row r="20" spans="1:86" x14ac:dyDescent="0.35">
      <c r="A20">
        <f t="shared" si="19"/>
        <v>4.5</v>
      </c>
      <c r="B20">
        <f t="shared" si="23"/>
        <v>4</v>
      </c>
      <c r="C20" s="1">
        <v>4.3610000000000003E-3</v>
      </c>
      <c r="D20" s="1">
        <v>8.9306000000000003E-3</v>
      </c>
      <c r="E20" s="14">
        <v>1.697E-4</v>
      </c>
      <c r="F20" s="1">
        <v>6.2484000000000003E-3</v>
      </c>
      <c r="G20" s="1">
        <v>0.16681260000000001</v>
      </c>
      <c r="H20" s="1">
        <v>-6.1388499999999999E-2</v>
      </c>
      <c r="I20" s="1">
        <v>0</v>
      </c>
      <c r="J20" s="1">
        <v>0</v>
      </c>
      <c r="K20" s="1">
        <v>0</v>
      </c>
      <c r="L20" s="1">
        <v>2.4970000000000001E-3</v>
      </c>
      <c r="M20" s="1">
        <v>0</v>
      </c>
      <c r="N20" s="1">
        <v>0.73225130000000005</v>
      </c>
      <c r="O20" s="1">
        <v>0.2147432</v>
      </c>
      <c r="P20" s="1">
        <v>6.3642500000000005E-2</v>
      </c>
      <c r="Q20" s="1">
        <v>4.2106000000000001E-3</v>
      </c>
      <c r="R20" s="1">
        <v>4</v>
      </c>
      <c r="S20" s="1">
        <f t="shared" si="9"/>
        <v>2.4970000000000001E-3</v>
      </c>
      <c r="T20" s="1">
        <f t="shared" si="10"/>
        <v>0</v>
      </c>
      <c r="U20">
        <f t="shared" si="1"/>
        <v>6.3642500000000005E-2</v>
      </c>
      <c r="V20">
        <f t="shared" si="2"/>
        <v>4.2106000000000001E-3</v>
      </c>
      <c r="W20" s="1">
        <f t="shared" si="24"/>
        <v>8.6099999999999979E-4</v>
      </c>
      <c r="X20" s="1"/>
      <c r="Z20" s="5">
        <v>18</v>
      </c>
      <c r="AA20" s="3">
        <v>5.6205999999999999E-3</v>
      </c>
      <c r="AB20" s="3">
        <v>1.93317E-2</v>
      </c>
      <c r="AC20" s="3">
        <v>7.8200000000000003E-5</v>
      </c>
      <c r="AD20" s="3">
        <v>6.6280000000000002E-3</v>
      </c>
      <c r="AE20" s="3">
        <v>0.82117940000000011</v>
      </c>
      <c r="AF20" s="3">
        <v>-4.1070800000000005E-2</v>
      </c>
      <c r="AG20" s="3">
        <v>0</v>
      </c>
      <c r="AH20" s="3">
        <v>0</v>
      </c>
      <c r="AI20" s="3">
        <v>0</v>
      </c>
      <c r="AJ20" s="3">
        <v>8.6309000000000004E-3</v>
      </c>
      <c r="AK20" s="3">
        <v>7.2932999999999991E-3</v>
      </c>
      <c r="AL20" s="3">
        <v>0.1439281</v>
      </c>
      <c r="AM20" s="3">
        <v>5.4194999999999998E-3</v>
      </c>
      <c r="AN20" s="1"/>
      <c r="AO20" s="1"/>
      <c r="AP20" s="1"/>
      <c r="AQ20" s="1"/>
      <c r="AR20" s="9"/>
      <c r="AS20" s="2">
        <v>18</v>
      </c>
      <c r="AT20" s="1">
        <f t="shared" si="20"/>
        <v>5.4598667832873646</v>
      </c>
      <c r="AU20" s="1">
        <f t="shared" si="11"/>
        <v>2.4729274626319957</v>
      </c>
      <c r="AV20" s="1">
        <f t="shared" si="12"/>
        <v>1.1792335337864286</v>
      </c>
      <c r="AW20" s="1">
        <f t="shared" si="13"/>
        <v>146.10173291107714</v>
      </c>
      <c r="AX20" s="1">
        <f t="shared" si="14"/>
        <v>7.3071914030530554</v>
      </c>
      <c r="AY20" s="1">
        <f t="shared" si="15"/>
        <v>5.0014406109067031E-2</v>
      </c>
      <c r="AZ20">
        <f t="shared" si="3"/>
        <v>1.5355833896737003</v>
      </c>
      <c r="BA20">
        <f t="shared" si="4"/>
        <v>1.372236542550189</v>
      </c>
      <c r="BB20">
        <f t="shared" si="5"/>
        <v>2.4955807887713788</v>
      </c>
      <c r="BC20">
        <f t="shared" si="6"/>
        <v>96.422090168309424</v>
      </c>
      <c r="BD20">
        <f t="shared" si="7"/>
        <v>0.17526998363573171</v>
      </c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</row>
    <row r="21" spans="1:86" x14ac:dyDescent="0.35">
      <c r="A21">
        <f t="shared" si="19"/>
        <v>4.75</v>
      </c>
      <c r="B21">
        <f t="shared" si="23"/>
        <v>4</v>
      </c>
      <c r="C21" s="1">
        <v>4.1913000000000002E-3</v>
      </c>
      <c r="D21" s="1">
        <v>8.7273999999999997E-3</v>
      </c>
      <c r="E21" s="14">
        <v>1.5569999999999999E-4</v>
      </c>
      <c r="F21" s="1">
        <v>5.9776999999999999E-3</v>
      </c>
      <c r="G21" s="1">
        <v>0.1679233</v>
      </c>
      <c r="H21" s="1">
        <v>-6.1961500000000003E-2</v>
      </c>
      <c r="I21" s="1">
        <v>0</v>
      </c>
      <c r="J21" s="1">
        <v>0</v>
      </c>
      <c r="K21" s="1">
        <v>0</v>
      </c>
      <c r="L21" s="1">
        <v>2.3606999999999999E-3</v>
      </c>
      <c r="M21" s="1">
        <v>0</v>
      </c>
      <c r="N21" s="1">
        <v>0.74546429999999997</v>
      </c>
      <c r="O21" s="1">
        <v>0.22165940000000001</v>
      </c>
      <c r="P21" s="1">
        <v>6.4111100000000004E-2</v>
      </c>
      <c r="Q21" s="1">
        <v>4.0521999999999997E-3</v>
      </c>
      <c r="R21" s="1">
        <v>4</v>
      </c>
      <c r="S21" s="1">
        <f t="shared" si="9"/>
        <v>2.3606999999999999E-3</v>
      </c>
      <c r="T21" s="1">
        <f t="shared" si="10"/>
        <v>0</v>
      </c>
      <c r="U21">
        <f t="shared" si="1"/>
        <v>6.4111100000000004E-2</v>
      </c>
      <c r="V21">
        <f t="shared" si="2"/>
        <v>4.0521999999999997E-3</v>
      </c>
      <c r="W21" s="1">
        <f t="shared" si="24"/>
        <v>7.8299999999999984E-4</v>
      </c>
      <c r="X21" s="1"/>
      <c r="Z21" s="5">
        <v>19</v>
      </c>
      <c r="AA21" s="3">
        <v>5.3149E-3</v>
      </c>
      <c r="AB21" s="3">
        <v>1.8515E-2</v>
      </c>
      <c r="AC21" s="3">
        <v>7.3700000000000002E-5</v>
      </c>
      <c r="AD21" s="3">
        <v>6.2392999999999997E-3</v>
      </c>
      <c r="AE21" s="3">
        <v>0.79870280000000005</v>
      </c>
      <c r="AF21" s="3">
        <v>-3.3654000000000002E-3</v>
      </c>
      <c r="AG21" s="3">
        <v>0</v>
      </c>
      <c r="AH21" s="3">
        <v>0</v>
      </c>
      <c r="AI21" s="3">
        <v>0</v>
      </c>
      <c r="AJ21" s="3">
        <v>9.2478999999999999E-3</v>
      </c>
      <c r="AK21" s="3">
        <v>8.0780999999999995E-3</v>
      </c>
      <c r="AL21" s="3">
        <v>0.12660559999999998</v>
      </c>
      <c r="AM21" s="3">
        <v>5.0799E-3</v>
      </c>
      <c r="AN21" s="1"/>
      <c r="AO21" s="1"/>
      <c r="AP21" s="1"/>
      <c r="AQ21" s="1"/>
      <c r="AR21" s="9"/>
      <c r="AS21" s="2">
        <v>19</v>
      </c>
      <c r="AT21" s="1">
        <f t="shared" si="20"/>
        <v>5.438921111625092</v>
      </c>
      <c r="AU21" s="1">
        <f t="shared" si="11"/>
        <v>2.5046821945001421</v>
      </c>
      <c r="AV21" s="1">
        <f t="shared" si="12"/>
        <v>1.1739261321943968</v>
      </c>
      <c r="AW21" s="1">
        <f t="shared" si="13"/>
        <v>150.27616700220136</v>
      </c>
      <c r="AX21" s="1">
        <f t="shared" si="14"/>
        <v>0.63320100095956655</v>
      </c>
      <c r="AY21" s="1">
        <f t="shared" si="15"/>
        <v>4.2135823237379414E-3</v>
      </c>
      <c r="AZ21">
        <f t="shared" si="3"/>
        <v>1.7399951080923441</v>
      </c>
      <c r="BA21">
        <f t="shared" si="4"/>
        <v>1.6071663052344667</v>
      </c>
      <c r="BB21">
        <f t="shared" si="5"/>
        <v>2.1952245816548235</v>
      </c>
      <c r="BC21">
        <f t="shared" si="6"/>
        <v>95.578468080302557</v>
      </c>
      <c r="BD21">
        <f t="shared" si="7"/>
        <v>0.15851403050045645</v>
      </c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</row>
    <row r="22" spans="1:86" x14ac:dyDescent="0.35">
      <c r="A22">
        <f t="shared" si="19"/>
        <v>5</v>
      </c>
      <c r="B22">
        <f t="shared" si="23"/>
        <v>4</v>
      </c>
      <c r="C22" s="1">
        <v>4.0356999999999997E-3</v>
      </c>
      <c r="D22" s="1">
        <v>8.5436000000000002E-3</v>
      </c>
      <c r="E22" s="14">
        <v>1.4329999999999999E-4</v>
      </c>
      <c r="F22" s="1">
        <v>5.7283999999999998E-3</v>
      </c>
      <c r="G22" s="1">
        <v>0.16930880000000001</v>
      </c>
      <c r="H22" s="1">
        <v>-6.2630699999999997E-2</v>
      </c>
      <c r="I22" s="1">
        <v>0</v>
      </c>
      <c r="J22" s="1">
        <v>0</v>
      </c>
      <c r="K22" s="1">
        <v>0</v>
      </c>
      <c r="L22" s="1">
        <v>2.2399999999999998E-3</v>
      </c>
      <c r="M22" s="1">
        <v>9.9999999999999995E-8</v>
      </c>
      <c r="N22" s="1">
        <v>0.75868480000000005</v>
      </c>
      <c r="O22" s="1">
        <v>0.2284359</v>
      </c>
      <c r="P22" s="1">
        <v>6.4686999999999995E-2</v>
      </c>
      <c r="Q22" s="1">
        <v>3.9065999999999997E-3</v>
      </c>
      <c r="R22" s="1">
        <v>4</v>
      </c>
      <c r="S22" s="1">
        <f t="shared" si="9"/>
        <v>2.2399999999999998E-3</v>
      </c>
      <c r="T22" s="1">
        <f t="shared" si="10"/>
        <v>9.9999999999999995E-8</v>
      </c>
      <c r="U22">
        <f t="shared" si="1"/>
        <v>6.4686999999999995E-2</v>
      </c>
      <c r="V22">
        <f t="shared" si="2"/>
        <v>3.9065999999999997E-3</v>
      </c>
      <c r="W22" s="1">
        <f t="shared" si="24"/>
        <v>7.1440000000000045E-4</v>
      </c>
      <c r="X22" s="1"/>
      <c r="Z22" s="5">
        <v>20</v>
      </c>
      <c r="AA22" s="3">
        <v>5.0263E-3</v>
      </c>
      <c r="AB22" s="3">
        <v>1.77193E-2</v>
      </c>
      <c r="AC22" s="3">
        <v>6.9599999999999998E-5</v>
      </c>
      <c r="AD22" s="3">
        <v>5.8787000000000006E-3</v>
      </c>
      <c r="AE22" s="3">
        <v>0.77492409999999989</v>
      </c>
      <c r="AF22" s="3">
        <v>3.2730999999999996E-2</v>
      </c>
      <c r="AG22" s="3">
        <v>0</v>
      </c>
      <c r="AH22" s="3">
        <v>0</v>
      </c>
      <c r="AI22" s="3">
        <v>0</v>
      </c>
      <c r="AJ22" s="3">
        <v>9.870799999999999E-3</v>
      </c>
      <c r="AK22" s="3">
        <v>8.8131000000000008E-3</v>
      </c>
      <c r="AL22" s="3">
        <v>0.1109917</v>
      </c>
      <c r="AM22" s="3">
        <v>4.7509999999999991E-3</v>
      </c>
      <c r="AN22" s="1"/>
      <c r="AO22" s="1"/>
      <c r="AP22" s="1"/>
      <c r="AQ22" s="1"/>
      <c r="AR22" s="9"/>
      <c r="AS22" s="2">
        <v>20</v>
      </c>
      <c r="AT22" s="1">
        <f t="shared" si="20"/>
        <v>5.4300174979773841</v>
      </c>
      <c r="AU22" s="1">
        <f t="shared" si="11"/>
        <v>2.5346743180758269</v>
      </c>
      <c r="AV22" s="1">
        <f t="shared" si="12"/>
        <v>1.169587967292044</v>
      </c>
      <c r="AW22" s="1">
        <f t="shared" si="13"/>
        <v>154.17386546764018</v>
      </c>
      <c r="AX22" s="1">
        <f t="shared" si="14"/>
        <v>-6.5119471579491863</v>
      </c>
      <c r="AY22" s="1">
        <f t="shared" si="15"/>
        <v>-4.223768495521045E-2</v>
      </c>
      <c r="AZ22">
        <f t="shared" si="3"/>
        <v>1.9638302528699041</v>
      </c>
      <c r="BA22">
        <f t="shared" si="4"/>
        <v>1.8541013611596155</v>
      </c>
      <c r="BB22">
        <f t="shared" si="5"/>
        <v>1.9244939260163665</v>
      </c>
      <c r="BC22">
        <f t="shared" si="6"/>
        <v>94.522810019298475</v>
      </c>
      <c r="BD22">
        <f t="shared" si="7"/>
        <v>0.14322912398775572</v>
      </c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</row>
    <row r="23" spans="1:86" x14ac:dyDescent="0.35">
      <c r="A23">
        <f t="shared" si="19"/>
        <v>5.25</v>
      </c>
      <c r="B23">
        <f t="shared" si="23"/>
        <v>5</v>
      </c>
      <c r="C23" s="1">
        <v>3.8923999999999999E-3</v>
      </c>
      <c r="D23" s="1">
        <v>8.3770000000000008E-3</v>
      </c>
      <c r="E23" s="14">
        <v>1.3219999999999999E-4</v>
      </c>
      <c r="F23" s="1">
        <v>5.4980999999999997E-3</v>
      </c>
      <c r="G23" s="1">
        <v>0.17093829999999999</v>
      </c>
      <c r="H23" s="1">
        <v>-6.3384700000000002E-2</v>
      </c>
      <c r="I23" s="1">
        <v>0</v>
      </c>
      <c r="J23" s="1">
        <v>0</v>
      </c>
      <c r="K23" s="1">
        <v>0</v>
      </c>
      <c r="L23" s="1">
        <v>2.1329000000000001E-3</v>
      </c>
      <c r="M23" s="1">
        <v>1.9999999999999999E-7</v>
      </c>
      <c r="N23" s="1">
        <v>0.77189470000000004</v>
      </c>
      <c r="O23" s="1">
        <v>0.2350672</v>
      </c>
      <c r="P23" s="1">
        <v>6.5357600000000002E-2</v>
      </c>
      <c r="Q23" s="1">
        <v>3.7724E-3</v>
      </c>
      <c r="R23" s="1">
        <v>5</v>
      </c>
      <c r="S23" s="1">
        <f t="shared" si="9"/>
        <v>2.1329000000000001E-3</v>
      </c>
      <c r="T23" s="1">
        <f t="shared" si="10"/>
        <v>1.9999999999999999E-7</v>
      </c>
      <c r="U23">
        <f t="shared" si="1"/>
        <v>6.5357600000000002E-2</v>
      </c>
      <c r="V23">
        <f t="shared" si="2"/>
        <v>3.7724E-3</v>
      </c>
      <c r="W23" s="1">
        <f t="shared" si="24"/>
        <v>6.5419999999999975E-4</v>
      </c>
      <c r="X23" s="1"/>
      <c r="Z23" s="5">
        <v>21</v>
      </c>
      <c r="AA23" s="3">
        <v>4.7533000000000002E-3</v>
      </c>
      <c r="AB23" s="3">
        <v>1.6945700000000001E-2</v>
      </c>
      <c r="AC23" s="3">
        <v>6.5900000000000003E-5</v>
      </c>
      <c r="AD23" s="3">
        <v>5.5426E-3</v>
      </c>
      <c r="AE23" s="3">
        <v>0.75021969999999993</v>
      </c>
      <c r="AF23" s="3">
        <v>6.6792600000000008E-2</v>
      </c>
      <c r="AG23" s="3">
        <v>0</v>
      </c>
      <c r="AH23" s="3">
        <v>0</v>
      </c>
      <c r="AI23" s="3">
        <v>0</v>
      </c>
      <c r="AJ23" s="3">
        <v>1.04863E-2</v>
      </c>
      <c r="AK23" s="3">
        <v>9.4932999999999997E-3</v>
      </c>
      <c r="AL23" s="3">
        <v>9.6998899999999999E-2</v>
      </c>
      <c r="AM23" s="3">
        <v>4.4321000000000004E-3</v>
      </c>
      <c r="AN23" s="1"/>
      <c r="AO23" s="1"/>
      <c r="AP23" s="1"/>
      <c r="AQ23" s="1"/>
      <c r="AR23" s="9"/>
      <c r="AS23" s="2">
        <v>21</v>
      </c>
      <c r="AT23" s="1">
        <f t="shared" si="20"/>
        <v>5.4314306746513301</v>
      </c>
      <c r="AU23" s="1">
        <f t="shared" si="11"/>
        <v>2.563234253206903</v>
      </c>
      <c r="AV23" s="1">
        <f t="shared" si="12"/>
        <v>1.166053057875581</v>
      </c>
      <c r="AW23" s="1">
        <f t="shared" si="13"/>
        <v>157.83133822817831</v>
      </c>
      <c r="AX23" s="1">
        <f t="shared" si="14"/>
        <v>-14.051837670670903</v>
      </c>
      <c r="AY23" s="1">
        <f t="shared" si="15"/>
        <v>-8.9030719934440561E-2</v>
      </c>
      <c r="AZ23">
        <f t="shared" si="3"/>
        <v>2.206109439757642</v>
      </c>
      <c r="BA23">
        <f t="shared" si="4"/>
        <v>2.1117809316189882</v>
      </c>
      <c r="BB23">
        <f t="shared" si="5"/>
        <v>1.681871652387241</v>
      </c>
      <c r="BC23">
        <f t="shared" si="6"/>
        <v>93.242589358971671</v>
      </c>
      <c r="BD23">
        <f t="shared" si="7"/>
        <v>0.1292939921465672</v>
      </c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</row>
    <row r="24" spans="1:86" x14ac:dyDescent="0.35">
      <c r="A24">
        <f t="shared" si="19"/>
        <v>5.5</v>
      </c>
      <c r="B24">
        <f t="shared" si="23"/>
        <v>5</v>
      </c>
      <c r="C24" s="1">
        <v>3.7602E-3</v>
      </c>
      <c r="D24" s="1">
        <v>8.2255999999999996E-3</v>
      </c>
      <c r="E24" s="14">
        <v>1.2239999999999999E-4</v>
      </c>
      <c r="F24" s="1">
        <v>5.2849000000000004E-3</v>
      </c>
      <c r="G24" s="1">
        <v>0.1727832</v>
      </c>
      <c r="H24" s="1">
        <v>-6.4212199999999997E-2</v>
      </c>
      <c r="I24" s="1">
        <v>0</v>
      </c>
      <c r="J24" s="1">
        <v>0</v>
      </c>
      <c r="K24" s="1">
        <v>0</v>
      </c>
      <c r="L24" s="1">
        <v>2.0382E-3</v>
      </c>
      <c r="M24" s="1">
        <v>2.9999999999999999E-7</v>
      </c>
      <c r="N24" s="1">
        <v>0.78507649999999995</v>
      </c>
      <c r="O24" s="1">
        <v>0.24154999999999999</v>
      </c>
      <c r="P24" s="1">
        <v>6.6110699999999994E-2</v>
      </c>
      <c r="Q24" s="1">
        <v>3.6481999999999999E-3</v>
      </c>
      <c r="R24" s="1">
        <v>5</v>
      </c>
      <c r="S24" s="1">
        <f t="shared" si="9"/>
        <v>2.0382E-3</v>
      </c>
      <c r="T24" s="1">
        <f t="shared" si="10"/>
        <v>2.9999999999999999E-7</v>
      </c>
      <c r="U24">
        <f t="shared" si="1"/>
        <v>6.6110699999999994E-2</v>
      </c>
      <c r="V24">
        <f t="shared" si="2"/>
        <v>3.6481999999999999E-3</v>
      </c>
      <c r="W24" s="1">
        <f t="shared" si="24"/>
        <v>6.0080000000000029E-4</v>
      </c>
      <c r="X24" s="1"/>
      <c r="Z24" s="5">
        <v>22</v>
      </c>
      <c r="AA24" s="3">
        <v>4.4954000000000001E-3</v>
      </c>
      <c r="AB24" s="3">
        <v>1.6194699999999999E-2</v>
      </c>
      <c r="AC24" s="3">
        <v>6.2399999999999999E-5</v>
      </c>
      <c r="AD24" s="3">
        <v>5.2281999999999997E-3</v>
      </c>
      <c r="AE24" s="3">
        <v>0.72489689999999996</v>
      </c>
      <c r="AF24" s="3">
        <v>9.8501900000000003E-2</v>
      </c>
      <c r="AG24" s="3">
        <v>0</v>
      </c>
      <c r="AH24" s="3">
        <v>0</v>
      </c>
      <c r="AI24" s="3">
        <v>0</v>
      </c>
      <c r="AJ24" s="3">
        <v>1.1083500000000001E-2</v>
      </c>
      <c r="AK24" s="3">
        <v>1.0116099999999999E-2</v>
      </c>
      <c r="AL24" s="3">
        <v>8.4512999999999991E-2</v>
      </c>
      <c r="AM24" s="3">
        <v>4.1235000000000004E-3</v>
      </c>
      <c r="AN24" s="1"/>
      <c r="AO24" s="1"/>
      <c r="AP24" s="1"/>
      <c r="AQ24" s="1"/>
      <c r="AR24" s="9"/>
      <c r="AS24" s="2">
        <v>22</v>
      </c>
      <c r="AT24" s="1">
        <f t="shared" si="20"/>
        <v>5.4257042475753714</v>
      </c>
      <c r="AU24" s="1">
        <f t="shared" si="11"/>
        <v>2.59017182986614</v>
      </c>
      <c r="AV24" s="1">
        <f t="shared" si="12"/>
        <v>1.1630110779908349</v>
      </c>
      <c r="AW24" s="1">
        <f t="shared" si="13"/>
        <v>161.25303643724695</v>
      </c>
      <c r="AX24" s="1">
        <f t="shared" si="14"/>
        <v>-21.911709747742137</v>
      </c>
      <c r="AY24" s="1">
        <f t="shared" si="15"/>
        <v>-0.13588401329899466</v>
      </c>
      <c r="AZ24">
        <f t="shared" si="3"/>
        <v>2.4655203096498646</v>
      </c>
      <c r="BA24">
        <f t="shared" si="4"/>
        <v>2.3798108591323985</v>
      </c>
      <c r="BB24">
        <f t="shared" si="5"/>
        <v>1.4653776378722119</v>
      </c>
      <c r="BC24">
        <f t="shared" si="6"/>
        <v>91.727098812119067</v>
      </c>
      <c r="BD24">
        <f t="shared" si="7"/>
        <v>0.11658623453900824</v>
      </c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</row>
    <row r="25" spans="1:86" x14ac:dyDescent="0.35">
      <c r="A25">
        <f t="shared" si="19"/>
        <v>5.75</v>
      </c>
      <c r="B25">
        <f t="shared" si="23"/>
        <v>5</v>
      </c>
      <c r="C25" s="1">
        <v>3.6378000000000001E-3</v>
      </c>
      <c r="D25" s="1">
        <v>8.0874999999999992E-3</v>
      </c>
      <c r="E25" s="14">
        <v>1.136E-4</v>
      </c>
      <c r="F25" s="1">
        <v>5.0870000000000004E-3</v>
      </c>
      <c r="G25" s="1">
        <v>0.174816</v>
      </c>
      <c r="H25" s="1">
        <v>-6.5101199999999998E-2</v>
      </c>
      <c r="I25" s="1">
        <v>0</v>
      </c>
      <c r="J25" s="1">
        <v>0</v>
      </c>
      <c r="K25" s="1">
        <v>0</v>
      </c>
      <c r="L25" s="1">
        <v>1.9547000000000002E-3</v>
      </c>
      <c r="M25" s="1">
        <v>5.9999999999999997E-7</v>
      </c>
      <c r="N25" s="1">
        <v>0.79821310000000001</v>
      </c>
      <c r="O25" s="1">
        <v>0.2478832</v>
      </c>
      <c r="P25" s="1">
        <v>6.6933699999999999E-2</v>
      </c>
      <c r="Q25" s="1">
        <v>3.5331E-3</v>
      </c>
      <c r="R25" s="1">
        <v>5</v>
      </c>
      <c r="S25" s="1">
        <f t="shared" si="9"/>
        <v>1.9547000000000002E-3</v>
      </c>
      <c r="T25" s="1">
        <f t="shared" si="10"/>
        <v>5.9999999999999997E-7</v>
      </c>
      <c r="U25">
        <f t="shared" si="1"/>
        <v>6.6933699999999999E-2</v>
      </c>
      <c r="V25">
        <f t="shared" si="2"/>
        <v>3.5331E-3</v>
      </c>
      <c r="W25" s="1">
        <f t="shared" si="24"/>
        <v>5.5350000000000017E-4</v>
      </c>
      <c r="X25" s="1"/>
      <c r="Z25" s="5">
        <v>23</v>
      </c>
      <c r="AA25" s="3">
        <v>4.2507999999999999E-3</v>
      </c>
      <c r="AB25" s="3">
        <v>1.54667E-2</v>
      </c>
      <c r="AC25" s="3">
        <v>5.9199999999999996E-5</v>
      </c>
      <c r="AD25" s="3">
        <v>4.934E-3</v>
      </c>
      <c r="AE25" s="3">
        <v>0.69920640000000001</v>
      </c>
      <c r="AF25" s="3">
        <v>0.127632</v>
      </c>
      <c r="AG25" s="3">
        <v>0</v>
      </c>
      <c r="AH25" s="3">
        <v>0</v>
      </c>
      <c r="AI25" s="3">
        <v>0</v>
      </c>
      <c r="AJ25" s="3">
        <v>1.16525E-2</v>
      </c>
      <c r="AK25" s="3">
        <v>1.0680499999999999E-2</v>
      </c>
      <c r="AL25" s="3">
        <v>7.3411799999999999E-2</v>
      </c>
      <c r="AM25" s="3">
        <v>3.8249999999999998E-3</v>
      </c>
      <c r="AN25" s="1"/>
      <c r="AO25" s="1"/>
      <c r="AP25" s="1"/>
      <c r="AQ25" s="1"/>
      <c r="AR25" s="9"/>
      <c r="AS25" s="2">
        <v>23</v>
      </c>
      <c r="AT25" s="1">
        <f t="shared" si="20"/>
        <v>5.4411175868665786</v>
      </c>
      <c r="AU25" s="1">
        <f t="shared" si="11"/>
        <v>2.6160798735174744</v>
      </c>
      <c r="AV25" s="1">
        <f t="shared" si="12"/>
        <v>1.1607226874941188</v>
      </c>
      <c r="AW25" s="1">
        <f t="shared" si="13"/>
        <v>164.48819045826667</v>
      </c>
      <c r="AX25" s="1">
        <f t="shared" si="14"/>
        <v>-30.025406982215113</v>
      </c>
      <c r="AY25" s="1">
        <f t="shared" si="15"/>
        <v>-0.1825383749347832</v>
      </c>
      <c r="AZ25">
        <f t="shared" si="3"/>
        <v>2.7412487061259059</v>
      </c>
      <c r="BA25">
        <f t="shared" si="4"/>
        <v>2.6571051845954821</v>
      </c>
      <c r="BB25">
        <f t="shared" si="5"/>
        <v>1.2728930469388999</v>
      </c>
      <c r="BC25">
        <f t="shared" si="6"/>
        <v>89.983062011856589</v>
      </c>
      <c r="BD25">
        <f t="shared" si="7"/>
        <v>0.10499303210039268</v>
      </c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</row>
    <row r="26" spans="1:86" x14ac:dyDescent="0.35">
      <c r="A26">
        <f t="shared" si="19"/>
        <v>6</v>
      </c>
      <c r="B26">
        <f t="shared" si="23"/>
        <v>5</v>
      </c>
      <c r="C26" s="1">
        <v>3.5241999999999999E-3</v>
      </c>
      <c r="D26" s="1">
        <v>7.9612999999999993E-3</v>
      </c>
      <c r="E26" s="14">
        <v>1.058E-4</v>
      </c>
      <c r="F26" s="1">
        <v>4.9029E-3</v>
      </c>
      <c r="G26" s="1">
        <v>0.17700979999999999</v>
      </c>
      <c r="H26" s="1">
        <v>-6.6039200000000006E-2</v>
      </c>
      <c r="I26" s="1">
        <v>0</v>
      </c>
      <c r="J26" s="1">
        <v>0</v>
      </c>
      <c r="K26" s="1">
        <v>0</v>
      </c>
      <c r="L26" s="1">
        <v>1.8816E-3</v>
      </c>
      <c r="M26" s="1">
        <v>8.9999999999999996E-7</v>
      </c>
      <c r="N26" s="1">
        <v>0.81128659999999997</v>
      </c>
      <c r="O26" s="1">
        <v>0.25406770000000001</v>
      </c>
      <c r="P26" s="1">
        <v>6.7813499999999999E-2</v>
      </c>
      <c r="Q26" s="1">
        <v>3.4261000000000001E-3</v>
      </c>
      <c r="R26" s="1">
        <v>5</v>
      </c>
      <c r="S26" s="1">
        <f t="shared" si="9"/>
        <v>1.8816E-3</v>
      </c>
      <c r="T26" s="1">
        <f t="shared" si="10"/>
        <v>8.9999999999999996E-7</v>
      </c>
      <c r="U26">
        <f t="shared" si="1"/>
        <v>6.7813499999999999E-2</v>
      </c>
      <c r="V26">
        <f t="shared" si="2"/>
        <v>3.4261000000000001E-3</v>
      </c>
      <c r="W26" s="1">
        <f t="shared" si="24"/>
        <v>5.114999999999998E-4</v>
      </c>
      <c r="X26" s="1"/>
      <c r="Z26" s="5">
        <v>24</v>
      </c>
      <c r="AA26" s="3">
        <v>4.0195999999999999E-3</v>
      </c>
      <c r="AB26" s="3">
        <v>1.47621E-2</v>
      </c>
      <c r="AC26" s="3">
        <v>5.5999999999999999E-5</v>
      </c>
      <c r="AD26" s="3">
        <v>4.6575000000000002E-3</v>
      </c>
      <c r="AE26" s="3">
        <v>0.67335379999999989</v>
      </c>
      <c r="AF26" s="3">
        <v>0.15403129999999998</v>
      </c>
      <c r="AG26" s="3">
        <v>0</v>
      </c>
      <c r="AH26" s="3">
        <v>0</v>
      </c>
      <c r="AI26" s="3">
        <v>0</v>
      </c>
      <c r="AJ26" s="3">
        <v>1.2185E-2</v>
      </c>
      <c r="AK26" s="3">
        <v>1.1186E-2</v>
      </c>
      <c r="AL26" s="3">
        <v>6.3573699999999997E-2</v>
      </c>
      <c r="AM26" s="3">
        <v>3.5374000000000004E-3</v>
      </c>
      <c r="AN26" s="1"/>
      <c r="AO26" s="1"/>
      <c r="AP26" s="1"/>
      <c r="AQ26" s="1"/>
      <c r="AR26" s="9"/>
      <c r="AS26" s="2">
        <v>24</v>
      </c>
      <c r="AT26" s="1">
        <f t="shared" si="20"/>
        <v>5.4389761927166651</v>
      </c>
      <c r="AU26" s="1">
        <f t="shared" si="11"/>
        <v>2.6405191112647546</v>
      </c>
      <c r="AV26" s="1">
        <f t="shared" si="12"/>
        <v>1.1586973828241616</v>
      </c>
      <c r="AW26" s="1">
        <f t="shared" si="13"/>
        <v>167.51761369290475</v>
      </c>
      <c r="AX26" s="1">
        <f t="shared" si="14"/>
        <v>-38.320056722061892</v>
      </c>
      <c r="AY26" s="1">
        <f t="shared" si="15"/>
        <v>-0.22875240326853433</v>
      </c>
      <c r="AZ26">
        <f t="shared" si="3"/>
        <v>3.0313961588217735</v>
      </c>
      <c r="BA26">
        <f t="shared" si="4"/>
        <v>2.9432194916592116</v>
      </c>
      <c r="BB26">
        <f t="shared" si="5"/>
        <v>1.1023094475027113</v>
      </c>
      <c r="BC26">
        <f t="shared" si="6"/>
        <v>88.003781470793129</v>
      </c>
      <c r="BD26">
        <f t="shared" si="7"/>
        <v>9.4413516341632003E-2</v>
      </c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</row>
    <row r="27" spans="1:86" x14ac:dyDescent="0.35">
      <c r="A27">
        <f t="shared" si="19"/>
        <v>6.25</v>
      </c>
      <c r="B27">
        <f t="shared" si="23"/>
        <v>6</v>
      </c>
      <c r="C27" s="1">
        <v>3.4183999999999998E-3</v>
      </c>
      <c r="D27" s="1">
        <v>7.8455E-3</v>
      </c>
      <c r="E27" s="14">
        <v>9.8800000000000003E-5</v>
      </c>
      <c r="F27" s="1">
        <v>4.7312999999999999E-3</v>
      </c>
      <c r="G27" s="1">
        <v>0.17933789999999999</v>
      </c>
      <c r="H27" s="1">
        <v>-6.7012699999999994E-2</v>
      </c>
      <c r="I27" s="1">
        <v>0</v>
      </c>
      <c r="J27" s="1">
        <v>0</v>
      </c>
      <c r="K27" s="1">
        <v>0</v>
      </c>
      <c r="L27" s="1">
        <v>1.8177E-3</v>
      </c>
      <c r="M27" s="1">
        <v>1.5E-6</v>
      </c>
      <c r="N27" s="1">
        <v>0.82427799999999996</v>
      </c>
      <c r="O27" s="1">
        <v>0.26010620000000001</v>
      </c>
      <c r="P27" s="1">
        <v>6.8735900000000003E-2</v>
      </c>
      <c r="Q27" s="1">
        <v>3.3262000000000001E-3</v>
      </c>
      <c r="R27" s="1">
        <v>8</v>
      </c>
      <c r="S27" s="1">
        <f t="shared" si="9"/>
        <v>1.8177E-3</v>
      </c>
      <c r="T27" s="1">
        <f t="shared" si="10"/>
        <v>1.5E-6</v>
      </c>
      <c r="U27">
        <f t="shared" si="1"/>
        <v>6.8735900000000003E-2</v>
      </c>
      <c r="V27">
        <f t="shared" si="2"/>
        <v>3.3262000000000001E-3</v>
      </c>
      <c r="W27" s="1">
        <f t="shared" si="24"/>
        <v>4.7400000000000003E-4</v>
      </c>
      <c r="X27" s="1"/>
      <c r="Z27" s="5">
        <v>25</v>
      </c>
      <c r="AA27" s="3">
        <v>3.8006000000000003E-3</v>
      </c>
      <c r="AB27" s="3">
        <v>1.40807E-2</v>
      </c>
      <c r="AC27" s="3">
        <v>5.2800000000000003E-5</v>
      </c>
      <c r="AD27" s="3">
        <v>4.3978999999999997E-3</v>
      </c>
      <c r="AE27" s="3">
        <v>0.64750890000000005</v>
      </c>
      <c r="AF27" s="3">
        <v>0.1776124</v>
      </c>
      <c r="AG27" s="3">
        <v>0</v>
      </c>
      <c r="AH27" s="3">
        <v>0</v>
      </c>
      <c r="AI27" s="3">
        <v>0</v>
      </c>
      <c r="AJ27" s="3">
        <v>1.26739E-2</v>
      </c>
      <c r="AK27" s="3">
        <v>1.1632399999999999E-2</v>
      </c>
      <c r="AL27" s="3">
        <v>5.4882100000000003E-2</v>
      </c>
      <c r="AM27" s="3">
        <v>3.2609000000000002E-3</v>
      </c>
      <c r="AN27" s="1"/>
      <c r="AO27" s="1"/>
      <c r="AP27" s="1"/>
      <c r="AQ27" s="1"/>
      <c r="AR27" s="9"/>
      <c r="AS27" s="2">
        <v>25</v>
      </c>
      <c r="AT27" s="1">
        <f t="shared" si="20"/>
        <v>5.4483033137625529</v>
      </c>
      <c r="AU27" s="1">
        <f t="shared" si="11"/>
        <v>2.6637661225783975</v>
      </c>
      <c r="AV27" s="1">
        <f t="shared" si="12"/>
        <v>1.1571593958848601</v>
      </c>
      <c r="AW27" s="1">
        <f t="shared" si="13"/>
        <v>170.37017839288532</v>
      </c>
      <c r="AX27" s="1">
        <f t="shared" si="14"/>
        <v>-46.732726411619218</v>
      </c>
      <c r="AY27" s="1">
        <f t="shared" si="15"/>
        <v>-0.27430109454866181</v>
      </c>
      <c r="AZ27">
        <f t="shared" si="3"/>
        <v>3.3347103088985945</v>
      </c>
      <c r="BA27">
        <f t="shared" si="4"/>
        <v>3.2371570100740246</v>
      </c>
      <c r="BB27">
        <f t="shared" si="5"/>
        <v>0.95160510287726774</v>
      </c>
      <c r="BC27">
        <f t="shared" si="6"/>
        <v>85.799610587801922</v>
      </c>
      <c r="BD27">
        <f t="shared" si="7"/>
        <v>8.4758834975086836E-2</v>
      </c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</row>
    <row r="28" spans="1:86" x14ac:dyDescent="0.35">
      <c r="A28">
        <f t="shared" si="19"/>
        <v>6.5</v>
      </c>
      <c r="B28">
        <f t="shared" si="23"/>
        <v>6</v>
      </c>
      <c r="C28" s="1">
        <v>3.3195999999999998E-3</v>
      </c>
      <c r="D28" s="1">
        <v>7.7387999999999997E-3</v>
      </c>
      <c r="E28" s="14">
        <v>9.2499999999999999E-5</v>
      </c>
      <c r="F28" s="1">
        <v>4.5709000000000001E-3</v>
      </c>
      <c r="G28" s="1">
        <v>0.18177389999999999</v>
      </c>
      <c r="H28" s="1">
        <v>-6.8007200000000004E-2</v>
      </c>
      <c r="I28" s="1">
        <v>0</v>
      </c>
      <c r="J28" s="1">
        <v>0</v>
      </c>
      <c r="K28" s="1">
        <v>0</v>
      </c>
      <c r="L28" s="1">
        <v>1.7619999999999999E-3</v>
      </c>
      <c r="M28" s="1">
        <v>2.3E-6</v>
      </c>
      <c r="N28" s="1">
        <v>0.83716619999999997</v>
      </c>
      <c r="O28" s="1">
        <v>0.26600289999999999</v>
      </c>
      <c r="P28" s="1">
        <v>6.9685399999999995E-2</v>
      </c>
      <c r="Q28" s="1">
        <v>3.2328000000000001E-3</v>
      </c>
      <c r="R28" s="1">
        <v>8</v>
      </c>
      <c r="S28" s="1">
        <f t="shared" si="9"/>
        <v>1.7619999999999999E-3</v>
      </c>
      <c r="T28" s="1">
        <f t="shared" si="10"/>
        <v>2.3E-6</v>
      </c>
      <c r="U28">
        <f t="shared" si="1"/>
        <v>6.9685399999999995E-2</v>
      </c>
      <c r="V28">
        <f t="shared" si="2"/>
        <v>3.2328000000000001E-3</v>
      </c>
      <c r="W28" s="1">
        <f t="shared" si="24"/>
        <v>4.4060000000000019E-4</v>
      </c>
      <c r="X28" s="1"/>
      <c r="Z28" s="5">
        <v>26</v>
      </c>
      <c r="AA28" s="3">
        <v>3.5934000000000001E-3</v>
      </c>
      <c r="AB28" s="3">
        <v>1.3422699999999999E-2</v>
      </c>
      <c r="AC28" s="3">
        <v>5.0099999999999998E-5</v>
      </c>
      <c r="AD28" s="3">
        <v>4.1533999999999998E-3</v>
      </c>
      <c r="AE28" s="3">
        <v>0.62181259999999994</v>
      </c>
      <c r="AF28" s="3">
        <v>0.1983422</v>
      </c>
      <c r="AG28" s="3">
        <v>0</v>
      </c>
      <c r="AH28" s="3">
        <v>0</v>
      </c>
      <c r="AI28" s="3">
        <v>0</v>
      </c>
      <c r="AJ28" s="3">
        <v>1.31132E-2</v>
      </c>
      <c r="AK28" s="3">
        <v>1.20194E-2</v>
      </c>
      <c r="AL28" s="3">
        <v>4.7227399999999996E-2</v>
      </c>
      <c r="AM28" s="3">
        <v>2.9962000000000001E-3</v>
      </c>
      <c r="AN28" s="1"/>
      <c r="AO28" s="1"/>
      <c r="AP28" s="1"/>
      <c r="AQ28" s="1"/>
      <c r="AR28" s="9"/>
      <c r="AS28" s="2">
        <v>26</v>
      </c>
      <c r="AT28" s="1">
        <f t="shared" si="20"/>
        <v>5.4517707730358431</v>
      </c>
      <c r="AU28" s="1">
        <f t="shared" si="11"/>
        <v>2.6857051378157184</v>
      </c>
      <c r="AV28" s="1">
        <f t="shared" si="12"/>
        <v>1.1558412645405465</v>
      </c>
      <c r="AW28" s="1">
        <f t="shared" si="13"/>
        <v>173.0429676629376</v>
      </c>
      <c r="AX28" s="1">
        <f t="shared" si="14"/>
        <v>-55.196248678132129</v>
      </c>
      <c r="AY28" s="1">
        <f t="shared" si="15"/>
        <v>-0.31897423757575838</v>
      </c>
      <c r="AZ28">
        <f t="shared" si="3"/>
        <v>3.6492458395948129</v>
      </c>
      <c r="BA28">
        <f t="shared" si="4"/>
        <v>3.5379271774644572</v>
      </c>
      <c r="BB28">
        <f t="shared" si="5"/>
        <v>0.81887964993369189</v>
      </c>
      <c r="BC28">
        <f t="shared" si="6"/>
        <v>83.380642288640288</v>
      </c>
      <c r="BD28">
        <f t="shared" si="7"/>
        <v>7.5951178859997359E-2</v>
      </c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</row>
    <row r="29" spans="1:86" x14ac:dyDescent="0.35">
      <c r="A29">
        <f t="shared" si="19"/>
        <v>6.75</v>
      </c>
      <c r="B29">
        <f t="shared" si="23"/>
        <v>6</v>
      </c>
      <c r="C29" s="1">
        <v>3.2271000000000001E-3</v>
      </c>
      <c r="D29" s="1">
        <v>7.6401000000000004E-3</v>
      </c>
      <c r="E29" s="14">
        <v>8.6799999999999996E-5</v>
      </c>
      <c r="F29" s="1">
        <v>4.4206999999999996E-3</v>
      </c>
      <c r="G29" s="1">
        <v>0.1842916</v>
      </c>
      <c r="H29" s="1">
        <v>-6.9007499999999999E-2</v>
      </c>
      <c r="I29" s="1">
        <v>0</v>
      </c>
      <c r="J29" s="1">
        <v>0</v>
      </c>
      <c r="K29" s="1">
        <v>0</v>
      </c>
      <c r="L29" s="1">
        <v>1.7135E-3</v>
      </c>
      <c r="M29" s="1">
        <v>3.5999999999999998E-6</v>
      </c>
      <c r="N29" s="1">
        <v>0.84992760000000001</v>
      </c>
      <c r="O29" s="1">
        <v>0.27176349999999999</v>
      </c>
      <c r="P29" s="1">
        <v>7.0645799999999995E-2</v>
      </c>
      <c r="Q29" s="1">
        <v>3.1451999999999999E-3</v>
      </c>
      <c r="R29" s="1">
        <v>8</v>
      </c>
      <c r="S29" s="1">
        <f t="shared" si="9"/>
        <v>1.7135E-3</v>
      </c>
      <c r="T29" s="1">
        <f t="shared" si="10"/>
        <v>3.5999999999999998E-6</v>
      </c>
      <c r="U29">
        <f t="shared" si="1"/>
        <v>7.0645799999999995E-2</v>
      </c>
      <c r="V29">
        <f t="shared" si="2"/>
        <v>3.1451999999999999E-3</v>
      </c>
      <c r="W29" s="1">
        <f t="shared" si="24"/>
        <v>4.1069999999999995E-4</v>
      </c>
      <c r="X29" s="1"/>
      <c r="Z29" s="5">
        <v>27</v>
      </c>
      <c r="AA29" s="3">
        <v>3.3972999999999998E-3</v>
      </c>
      <c r="AB29" s="3">
        <v>1.2788000000000001E-2</v>
      </c>
      <c r="AC29" s="3">
        <v>4.74E-5</v>
      </c>
      <c r="AD29" s="3">
        <v>3.9233000000000002E-3</v>
      </c>
      <c r="AE29" s="3">
        <v>0.59638279999999999</v>
      </c>
      <c r="AF29" s="3">
        <v>0.2162345</v>
      </c>
      <c r="AG29" s="3">
        <v>0</v>
      </c>
      <c r="AH29" s="3">
        <v>0</v>
      </c>
      <c r="AI29" s="3">
        <v>0</v>
      </c>
      <c r="AJ29" s="3">
        <v>1.3497799999999999E-2</v>
      </c>
      <c r="AK29" s="3">
        <v>1.2347200000000001E-2</v>
      </c>
      <c r="AL29" s="3">
        <v>4.0507799999999997E-2</v>
      </c>
      <c r="AM29" s="3">
        <v>2.7437999999999998E-3</v>
      </c>
      <c r="AN29" s="1"/>
      <c r="AO29" s="1"/>
      <c r="AP29" s="1"/>
      <c r="AQ29" s="1"/>
      <c r="AR29" s="9"/>
      <c r="AS29" s="2">
        <v>27</v>
      </c>
      <c r="AT29" s="1">
        <f t="shared" si="20"/>
        <v>5.4572271386430753</v>
      </c>
      <c r="AU29" s="1">
        <f t="shared" si="11"/>
        <v>2.7064046951150784</v>
      </c>
      <c r="AV29" s="1">
        <f t="shared" si="12"/>
        <v>1.1548288346628206</v>
      </c>
      <c r="AW29" s="1">
        <f t="shared" si="13"/>
        <v>175.54611014629265</v>
      </c>
      <c r="AX29" s="1">
        <f t="shared" si="14"/>
        <v>-63.648927089159038</v>
      </c>
      <c r="AY29" s="1">
        <f t="shared" si="15"/>
        <v>-0.36257668732230375</v>
      </c>
      <c r="AZ29">
        <f t="shared" si="3"/>
        <v>3.9730962823418596</v>
      </c>
      <c r="BA29">
        <f t="shared" si="4"/>
        <v>3.8444437525298132</v>
      </c>
      <c r="BB29">
        <f t="shared" si="5"/>
        <v>0.70236797036432241</v>
      </c>
      <c r="BC29">
        <f t="shared" si="6"/>
        <v>80.764136225826377</v>
      </c>
      <c r="BD29">
        <f t="shared" si="7"/>
        <v>6.7922482003169776E-2</v>
      </c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</row>
    <row r="30" spans="1:86" x14ac:dyDescent="0.35">
      <c r="A30">
        <f t="shared" si="19"/>
        <v>7</v>
      </c>
      <c r="B30">
        <f t="shared" si="23"/>
        <v>6</v>
      </c>
      <c r="C30" s="1">
        <v>3.1402999999999999E-3</v>
      </c>
      <c r="D30" s="1">
        <v>7.5484000000000002E-3</v>
      </c>
      <c r="E30" s="14">
        <v>8.1699999999999994E-5</v>
      </c>
      <c r="F30" s="1">
        <v>4.2798000000000003E-3</v>
      </c>
      <c r="G30" s="1">
        <v>0.1868658</v>
      </c>
      <c r="H30" s="1">
        <v>-6.9997500000000004E-2</v>
      </c>
      <c r="I30" s="1">
        <v>0</v>
      </c>
      <c r="J30" s="1">
        <v>0</v>
      </c>
      <c r="K30" s="1">
        <v>0</v>
      </c>
      <c r="L30" s="1">
        <v>1.671E-3</v>
      </c>
      <c r="M30" s="1">
        <v>5.4E-6</v>
      </c>
      <c r="N30" s="1">
        <v>0.86253659999999999</v>
      </c>
      <c r="O30" s="1">
        <v>0.27739449999999999</v>
      </c>
      <c r="P30" s="1">
        <v>7.16001E-2</v>
      </c>
      <c r="Q30" s="1">
        <v>3.0628000000000001E-3</v>
      </c>
      <c r="R30" s="1">
        <v>8</v>
      </c>
      <c r="S30" s="1">
        <f t="shared" si="9"/>
        <v>1.671E-3</v>
      </c>
      <c r="T30" s="1">
        <f t="shared" si="10"/>
        <v>5.4E-6</v>
      </c>
      <c r="U30">
        <f t="shared" si="1"/>
        <v>7.16001E-2</v>
      </c>
      <c r="V30">
        <f t="shared" si="2"/>
        <v>3.0628000000000001E-3</v>
      </c>
      <c r="W30" s="1">
        <f t="shared" si="24"/>
        <v>3.8389999999999995E-4</v>
      </c>
      <c r="X30" s="1"/>
      <c r="Z30" s="5">
        <v>28</v>
      </c>
      <c r="AA30" s="3">
        <v>3.2117000000000001E-3</v>
      </c>
      <c r="AB30" s="3">
        <v>1.21764E-2</v>
      </c>
      <c r="AC30" s="3">
        <v>4.4800000000000005E-5</v>
      </c>
      <c r="AD30" s="3">
        <v>3.7063E-3</v>
      </c>
      <c r="AE30" s="3">
        <v>0.57131869999999996</v>
      </c>
      <c r="AF30" s="3">
        <v>0.23134310000000002</v>
      </c>
      <c r="AG30" s="3">
        <v>0</v>
      </c>
      <c r="AH30" s="3">
        <v>0</v>
      </c>
      <c r="AI30" s="3">
        <v>0</v>
      </c>
      <c r="AJ30" s="3">
        <v>1.38237E-2</v>
      </c>
      <c r="AK30" s="3">
        <v>1.2615499999999998E-2</v>
      </c>
      <c r="AL30" s="3">
        <v>3.4628800000000001E-2</v>
      </c>
      <c r="AM30" s="3">
        <v>2.5042000000000003E-3</v>
      </c>
      <c r="AN30" s="1"/>
      <c r="AO30" s="1"/>
      <c r="AP30" s="1"/>
      <c r="AQ30" s="1"/>
      <c r="AR30" s="9"/>
      <c r="AS30" s="2">
        <v>28</v>
      </c>
      <c r="AT30" s="1">
        <f t="shared" si="20"/>
        <v>5.463161922703315</v>
      </c>
      <c r="AU30" s="1">
        <f t="shared" si="11"/>
        <v>2.7258876023756424</v>
      </c>
      <c r="AV30" s="1">
        <f t="shared" si="12"/>
        <v>1.1539994395491484</v>
      </c>
      <c r="AW30" s="1">
        <f t="shared" si="13"/>
        <v>177.88669551950679</v>
      </c>
      <c r="AX30" s="1">
        <f t="shared" si="14"/>
        <v>-72.031354111529723</v>
      </c>
      <c r="AY30" s="1">
        <f t="shared" si="15"/>
        <v>-0.4049282825855342</v>
      </c>
      <c r="AZ30">
        <f t="shared" si="3"/>
        <v>4.3041691316125412</v>
      </c>
      <c r="BA30">
        <f t="shared" si="4"/>
        <v>4.1546188045447057</v>
      </c>
      <c r="BB30">
        <f t="shared" si="5"/>
        <v>0.60043152114289233</v>
      </c>
      <c r="BC30">
        <f t="shared" si="6"/>
        <v>77.971167917302367</v>
      </c>
      <c r="BD30">
        <f t="shared" si="7"/>
        <v>6.0612054182717985E-2</v>
      </c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</row>
    <row r="31" spans="1:86" x14ac:dyDescent="0.35">
      <c r="A31">
        <f t="shared" si="19"/>
        <v>7.25</v>
      </c>
      <c r="B31">
        <f t="shared" si="23"/>
        <v>7</v>
      </c>
      <c r="C31" s="1">
        <v>3.0585E-3</v>
      </c>
      <c r="D31" s="1">
        <v>7.4627000000000001E-3</v>
      </c>
      <c r="E31" s="14">
        <v>7.7100000000000004E-5</v>
      </c>
      <c r="F31" s="1">
        <v>4.1473999999999999E-3</v>
      </c>
      <c r="G31" s="1">
        <v>0.18947169999999999</v>
      </c>
      <c r="H31" s="1">
        <v>-7.0960899999999993E-2</v>
      </c>
      <c r="I31" s="1">
        <v>0</v>
      </c>
      <c r="J31" s="1">
        <v>0</v>
      </c>
      <c r="K31" s="1">
        <v>0</v>
      </c>
      <c r="L31" s="1">
        <v>1.6336E-3</v>
      </c>
      <c r="M31" s="1">
        <v>8.1000000000000004E-6</v>
      </c>
      <c r="N31" s="1">
        <v>0.87496569999999996</v>
      </c>
      <c r="O31" s="1">
        <v>0.28290300000000002</v>
      </c>
      <c r="P31" s="1">
        <v>7.2531300000000007E-2</v>
      </c>
      <c r="Q31" s="1">
        <v>2.9851000000000001E-3</v>
      </c>
      <c r="R31" s="1">
        <v>8</v>
      </c>
      <c r="S31" s="1">
        <f t="shared" si="9"/>
        <v>1.6336E-3</v>
      </c>
      <c r="T31" s="1">
        <f t="shared" si="10"/>
        <v>8.1000000000000004E-6</v>
      </c>
      <c r="U31">
        <f t="shared" si="1"/>
        <v>7.2531300000000007E-2</v>
      </c>
      <c r="V31">
        <f t="shared" si="2"/>
        <v>2.9851000000000001E-3</v>
      </c>
      <c r="W31" s="1">
        <f t="shared" si="24"/>
        <v>3.598999999999998E-4</v>
      </c>
      <c r="X31" s="1"/>
      <c r="Z31" s="5">
        <v>29</v>
      </c>
      <c r="AA31" s="3">
        <v>3.0364999999999997E-3</v>
      </c>
      <c r="AB31" s="3">
        <v>1.1587999999999999E-2</v>
      </c>
      <c r="AC31" s="3">
        <v>4.2400000000000001E-5</v>
      </c>
      <c r="AD31" s="3">
        <v>3.5019000000000001E-3</v>
      </c>
      <c r="AE31" s="3">
        <v>0.54670350000000001</v>
      </c>
      <c r="AF31" s="3">
        <v>0.24375680000000002</v>
      </c>
      <c r="AG31" s="3">
        <v>0</v>
      </c>
      <c r="AH31" s="3">
        <v>0</v>
      </c>
      <c r="AI31" s="3">
        <v>0</v>
      </c>
      <c r="AJ31" s="3">
        <v>1.40879E-2</v>
      </c>
      <c r="AK31" s="3">
        <v>1.2824499999999999E-2</v>
      </c>
      <c r="AL31" s="3">
        <v>2.9502999999999998E-2</v>
      </c>
      <c r="AM31" s="3">
        <v>2.2780000000000001E-3</v>
      </c>
      <c r="AN31" s="1"/>
      <c r="AO31" s="1"/>
      <c r="AP31" s="1"/>
      <c r="AQ31" s="1"/>
      <c r="AR31" s="9"/>
      <c r="AS31" s="2">
        <v>29</v>
      </c>
      <c r="AT31" s="1">
        <f t="shared" si="20"/>
        <v>5.4550549553196239</v>
      </c>
      <c r="AU31" s="1">
        <f t="shared" si="11"/>
        <v>2.7438427027581667</v>
      </c>
      <c r="AV31" s="1">
        <f t="shared" si="12"/>
        <v>1.153268565782974</v>
      </c>
      <c r="AW31" s="1">
        <f t="shared" si="13"/>
        <v>180.04396509138815</v>
      </c>
      <c r="AX31" s="1">
        <f t="shared" si="14"/>
        <v>-80.275580438004297</v>
      </c>
      <c r="AY31" s="1">
        <f t="shared" si="15"/>
        <v>-0.44586654374811946</v>
      </c>
      <c r="AZ31">
        <f t="shared" si="3"/>
        <v>4.6395191832702132</v>
      </c>
      <c r="BA31">
        <f t="shared" si="4"/>
        <v>4.4676885560006969</v>
      </c>
      <c r="BB31">
        <f t="shared" si="5"/>
        <v>0.51155486670859951</v>
      </c>
      <c r="BC31">
        <f t="shared" si="6"/>
        <v>75.020582907953241</v>
      </c>
      <c r="BD31">
        <f t="shared" si="7"/>
        <v>5.3965266364674809E-2</v>
      </c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</row>
    <row r="32" spans="1:86" x14ac:dyDescent="0.35">
      <c r="A32">
        <f t="shared" si="19"/>
        <v>7.5</v>
      </c>
      <c r="B32">
        <f t="shared" si="23"/>
        <v>7</v>
      </c>
      <c r="C32" s="1">
        <v>2.9815000000000002E-3</v>
      </c>
      <c r="D32" s="1">
        <v>7.3822999999999996E-3</v>
      </c>
      <c r="E32" s="14">
        <v>7.2799999999999994E-5</v>
      </c>
      <c r="F32" s="1">
        <v>4.0226000000000003E-3</v>
      </c>
      <c r="G32" s="1">
        <v>0.19208600000000001</v>
      </c>
      <c r="H32" s="1">
        <v>-7.1881500000000001E-2</v>
      </c>
      <c r="I32" s="1">
        <v>0</v>
      </c>
      <c r="J32" s="1">
        <v>0</v>
      </c>
      <c r="K32" s="1">
        <v>0</v>
      </c>
      <c r="L32" s="1">
        <v>1.6006E-3</v>
      </c>
      <c r="M32" s="1">
        <v>1.17E-5</v>
      </c>
      <c r="N32" s="1">
        <v>0.8871869</v>
      </c>
      <c r="O32" s="1">
        <v>0.28829579999999999</v>
      </c>
      <c r="P32" s="1">
        <v>7.3422399999999999E-2</v>
      </c>
      <c r="Q32" s="1">
        <v>2.9118E-3</v>
      </c>
      <c r="R32" s="1">
        <v>8</v>
      </c>
      <c r="S32" s="1">
        <f t="shared" si="9"/>
        <v>1.6006E-3</v>
      </c>
      <c r="T32" s="1">
        <f t="shared" si="10"/>
        <v>1.17E-5</v>
      </c>
      <c r="U32">
        <f t="shared" si="1"/>
        <v>7.3422399999999999E-2</v>
      </c>
      <c r="V32">
        <f t="shared" si="2"/>
        <v>2.9118E-3</v>
      </c>
      <c r="W32" s="1">
        <f t="shared" si="24"/>
        <v>3.380999999999996E-4</v>
      </c>
      <c r="X32" s="1"/>
      <c r="Z32" s="5">
        <v>30</v>
      </c>
      <c r="AA32" s="3">
        <v>2.8704999999999998E-3</v>
      </c>
      <c r="AB32" s="3">
        <v>1.10221E-2</v>
      </c>
      <c r="AC32" s="3">
        <v>3.9999999999999996E-5</v>
      </c>
      <c r="AD32" s="3">
        <v>3.3089999999999999E-3</v>
      </c>
      <c r="AE32" s="3">
        <v>0.52260770000000001</v>
      </c>
      <c r="AF32" s="3">
        <v>0.25359329999999997</v>
      </c>
      <c r="AG32" s="3">
        <v>0</v>
      </c>
      <c r="AH32" s="3">
        <v>0</v>
      </c>
      <c r="AI32" s="3">
        <v>0</v>
      </c>
      <c r="AJ32" s="3">
        <v>1.42884E-2</v>
      </c>
      <c r="AK32" s="3">
        <v>1.2974900000000001E-2</v>
      </c>
      <c r="AL32" s="3">
        <v>2.5050099999999999E-2</v>
      </c>
      <c r="AM32" s="3">
        <v>2.0651999999999997E-3</v>
      </c>
      <c r="AN32" s="1"/>
      <c r="AO32" s="1"/>
      <c r="AP32" s="1"/>
      <c r="AQ32" s="1"/>
      <c r="AR32" s="9"/>
      <c r="AS32" s="2">
        <v>30</v>
      </c>
      <c r="AT32" s="1">
        <f t="shared" si="20"/>
        <v>5.466820352379381</v>
      </c>
      <c r="AU32" s="1">
        <f t="shared" si="11"/>
        <v>2.760773676884356</v>
      </c>
      <c r="AV32" s="1">
        <f t="shared" si="12"/>
        <v>1.1527608430587006</v>
      </c>
      <c r="AW32" s="1">
        <f t="shared" si="13"/>
        <v>182.06155721999653</v>
      </c>
      <c r="AX32" s="1">
        <f t="shared" si="14"/>
        <v>-88.344643790280429</v>
      </c>
      <c r="AY32" s="1">
        <f t="shared" si="15"/>
        <v>-0.48524600766502285</v>
      </c>
      <c r="AZ32">
        <f t="shared" si="3"/>
        <v>4.9776693955756839</v>
      </c>
      <c r="BA32">
        <f t="shared" si="4"/>
        <v>4.7812580609499946</v>
      </c>
      <c r="BB32">
        <f t="shared" si="5"/>
        <v>0.43434567896610815</v>
      </c>
      <c r="BC32">
        <f t="shared" si="6"/>
        <v>71.945654067235665</v>
      </c>
      <c r="BD32">
        <f t="shared" si="7"/>
        <v>4.7932894980307408E-2</v>
      </c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</row>
    <row r="33" spans="1:86" x14ac:dyDescent="0.35">
      <c r="A33">
        <f t="shared" si="19"/>
        <v>7.75</v>
      </c>
      <c r="B33">
        <f t="shared" si="23"/>
        <v>7</v>
      </c>
      <c r="C33" s="1">
        <v>2.9087000000000002E-3</v>
      </c>
      <c r="D33" s="1">
        <v>7.3064000000000002E-3</v>
      </c>
      <c r="E33" s="14">
        <v>6.8999999999999997E-5</v>
      </c>
      <c r="F33" s="1">
        <v>3.9050000000000001E-3</v>
      </c>
      <c r="G33" s="1">
        <v>0.19468659999999999</v>
      </c>
      <c r="H33" s="1">
        <v>-7.2743299999999997E-2</v>
      </c>
      <c r="I33" s="1">
        <v>0</v>
      </c>
      <c r="J33" s="1">
        <v>0</v>
      </c>
      <c r="K33" s="1">
        <v>0</v>
      </c>
      <c r="L33" s="1">
        <v>1.5712E-3</v>
      </c>
      <c r="M33" s="1">
        <v>1.6799999999999998E-5</v>
      </c>
      <c r="N33" s="1">
        <v>0.89917219999999998</v>
      </c>
      <c r="O33" s="1">
        <v>0.29357899999999998</v>
      </c>
      <c r="P33" s="1">
        <v>7.4257199999999995E-2</v>
      </c>
      <c r="Q33" s="1">
        <v>2.8422999999999999E-3</v>
      </c>
      <c r="R33" s="1">
        <v>8</v>
      </c>
      <c r="S33" s="1">
        <f t="shared" si="9"/>
        <v>1.5712E-3</v>
      </c>
      <c r="T33" s="1">
        <f t="shared" si="10"/>
        <v>1.6799999999999998E-5</v>
      </c>
      <c r="U33">
        <f t="shared" si="1"/>
        <v>7.4257199999999995E-2</v>
      </c>
      <c r="V33">
        <f t="shared" si="2"/>
        <v>2.8422999999999999E-3</v>
      </c>
      <c r="W33" s="1">
        <f t="shared" si="24"/>
        <v>3.1839999999999993E-4</v>
      </c>
      <c r="X33" s="1"/>
      <c r="Z33" s="5">
        <v>31</v>
      </c>
      <c r="AA33" s="3">
        <v>2.7137000000000003E-3</v>
      </c>
      <c r="AB33" s="3">
        <v>1.0478899999999999E-2</v>
      </c>
      <c r="AC33" s="3">
        <v>3.79E-5</v>
      </c>
      <c r="AD33" s="3">
        <v>3.1269000000000002E-3</v>
      </c>
      <c r="AE33" s="3">
        <v>0.49908959999999997</v>
      </c>
      <c r="AF33" s="3">
        <v>0.26099479999999997</v>
      </c>
      <c r="AG33" s="3">
        <v>0</v>
      </c>
      <c r="AH33" s="3">
        <v>0</v>
      </c>
      <c r="AI33" s="3">
        <v>0</v>
      </c>
      <c r="AJ33" s="3">
        <v>1.4424299999999999E-2</v>
      </c>
      <c r="AK33" s="3">
        <v>1.3067400000000002E-2</v>
      </c>
      <c r="AL33" s="3">
        <v>2.1196E-2</v>
      </c>
      <c r="AM33" s="3">
        <v>1.8664E-3</v>
      </c>
      <c r="AN33" s="1"/>
      <c r="AO33" s="1"/>
      <c r="AP33" s="1"/>
      <c r="AQ33" s="1"/>
      <c r="AR33" s="9"/>
      <c r="AS33" s="2">
        <v>31</v>
      </c>
      <c r="AT33" s="1">
        <f t="shared" si="20"/>
        <v>5.4624629855425706</v>
      </c>
      <c r="AU33" s="1">
        <f t="shared" si="11"/>
        <v>2.7763733753354924</v>
      </c>
      <c r="AV33" s="1">
        <f t="shared" si="12"/>
        <v>1.1522644360098757</v>
      </c>
      <c r="AW33" s="1">
        <f t="shared" si="13"/>
        <v>183.91480266794412</v>
      </c>
      <c r="AX33" s="1">
        <f t="shared" si="14"/>
        <v>-96.176732873935933</v>
      </c>
      <c r="AY33" s="1">
        <f t="shared" si="15"/>
        <v>-0.52294177237914796</v>
      </c>
      <c r="AZ33">
        <f t="shared" si="3"/>
        <v>5.3153627888123216</v>
      </c>
      <c r="BA33">
        <f t="shared" si="4"/>
        <v>5.0933115060804495</v>
      </c>
      <c r="BB33">
        <f t="shared" si="5"/>
        <v>0.36751913211386894</v>
      </c>
      <c r="BC33">
        <f t="shared" si="6"/>
        <v>68.776946604267224</v>
      </c>
      <c r="BD33">
        <f t="shared" si="7"/>
        <v>4.2469328152700436E-2</v>
      </c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</row>
    <row r="34" spans="1:86" x14ac:dyDescent="0.35">
      <c r="A34">
        <f t="shared" si="19"/>
        <v>8</v>
      </c>
      <c r="B34">
        <f t="shared" si="23"/>
        <v>7</v>
      </c>
      <c r="C34" s="1">
        <v>2.8397000000000001E-3</v>
      </c>
      <c r="D34" s="1">
        <v>7.2344000000000002E-3</v>
      </c>
      <c r="E34" s="14">
        <v>6.5400000000000004E-5</v>
      </c>
      <c r="F34" s="1">
        <v>3.7938E-3</v>
      </c>
      <c r="G34" s="1">
        <v>0.19725280000000001</v>
      </c>
      <c r="H34" s="1">
        <v>-7.3531299999999994E-2</v>
      </c>
      <c r="I34" s="1">
        <v>0</v>
      </c>
      <c r="J34" s="1">
        <v>0</v>
      </c>
      <c r="K34" s="1">
        <v>0</v>
      </c>
      <c r="L34" s="1">
        <v>1.5449999999999999E-3</v>
      </c>
      <c r="M34" s="1">
        <v>2.34E-5</v>
      </c>
      <c r="N34" s="1">
        <v>0.91089469999999995</v>
      </c>
      <c r="O34" s="1">
        <v>0.29875770000000001</v>
      </c>
      <c r="P34" s="1">
        <v>7.5020799999999999E-2</v>
      </c>
      <c r="Q34" s="1">
        <v>2.7764999999999999E-3</v>
      </c>
      <c r="R34" s="1">
        <v>8</v>
      </c>
      <c r="S34" s="1">
        <f t="shared" si="9"/>
        <v>1.5449999999999999E-3</v>
      </c>
      <c r="T34" s="1">
        <f t="shared" si="10"/>
        <v>2.34E-5</v>
      </c>
      <c r="U34">
        <f t="shared" si="1"/>
        <v>7.5020799999999999E-2</v>
      </c>
      <c r="V34">
        <f t="shared" si="2"/>
        <v>2.7764999999999999E-3</v>
      </c>
      <c r="W34" s="1">
        <f t="shared" si="24"/>
        <v>3.0059999999999983E-4</v>
      </c>
      <c r="X34" s="1"/>
      <c r="Z34" s="5">
        <v>32</v>
      </c>
      <c r="AA34" s="3">
        <v>2.5655999999999999E-3</v>
      </c>
      <c r="AB34" s="3">
        <v>9.9575999999999987E-3</v>
      </c>
      <c r="AC34" s="3">
        <v>3.5800000000000003E-5</v>
      </c>
      <c r="AD34" s="3">
        <v>2.9551000000000004E-3</v>
      </c>
      <c r="AE34" s="3">
        <v>0.47619750000000005</v>
      </c>
      <c r="AF34" s="3">
        <v>0.26612239999999998</v>
      </c>
      <c r="AG34" s="3">
        <v>0</v>
      </c>
      <c r="AH34" s="3">
        <v>0</v>
      </c>
      <c r="AI34" s="3">
        <v>0</v>
      </c>
      <c r="AJ34" s="3">
        <v>1.4496200000000001E-2</v>
      </c>
      <c r="AK34" s="3">
        <v>1.31033E-2</v>
      </c>
      <c r="AL34" s="3">
        <v>1.7872499999999999E-2</v>
      </c>
      <c r="AM34" s="3">
        <v>1.6813000000000002E-3</v>
      </c>
      <c r="AN34" s="1"/>
      <c r="AO34" s="1"/>
      <c r="AP34" s="1"/>
      <c r="AQ34" s="1"/>
      <c r="AR34" s="9"/>
      <c r="AS34" s="2">
        <v>32</v>
      </c>
      <c r="AT34" s="1">
        <f t="shared" si="20"/>
        <v>5.4574934591148754</v>
      </c>
      <c r="AU34" s="1">
        <f t="shared" si="11"/>
        <v>2.7905495559882545</v>
      </c>
      <c r="AV34" s="1">
        <f t="shared" si="12"/>
        <v>1.1518163392578735</v>
      </c>
      <c r="AW34" s="1">
        <f t="shared" si="13"/>
        <v>185.60862956033679</v>
      </c>
      <c r="AX34" s="1">
        <f t="shared" si="14"/>
        <v>-103.72715933894605</v>
      </c>
      <c r="AY34" s="1">
        <f t="shared" si="15"/>
        <v>-0.55884879698024448</v>
      </c>
      <c r="AZ34">
        <f t="shared" ref="AZ34:AZ66" si="25">AJ34/AA34</f>
        <v>5.6502182725288437</v>
      </c>
      <c r="BA34">
        <f t="shared" ref="BA34:BA66" si="26">AK34/(AA35)</f>
        <v>5.4020860817941951</v>
      </c>
      <c r="BB34">
        <f t="shared" ref="BB34:BB66" si="27">100*AL34/SUM(AL$2:AL$151)</f>
        <v>0.30989270092022658</v>
      </c>
      <c r="BC34">
        <f t="shared" ref="BC34:BC66" si="28">100*AM34/AA34</f>
        <v>65.532429061428132</v>
      </c>
      <c r="BD34">
        <f t="shared" ref="BD34:BD66" si="29">AL34/AA34/AW34</f>
        <v>3.7531696407477985E-2</v>
      </c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</row>
    <row r="35" spans="1:86" x14ac:dyDescent="0.35">
      <c r="A35">
        <f t="shared" si="19"/>
        <v>8.25</v>
      </c>
      <c r="B35">
        <f t="shared" si="23"/>
        <v>8</v>
      </c>
      <c r="C35" s="1">
        <v>2.7742999999999999E-3</v>
      </c>
      <c r="D35" s="1">
        <v>7.1656000000000003E-3</v>
      </c>
      <c r="E35" s="14">
        <v>6.2100000000000005E-5</v>
      </c>
      <c r="F35" s="1">
        <v>3.6887000000000001E-3</v>
      </c>
      <c r="G35" s="1">
        <v>0.19976550000000001</v>
      </c>
      <c r="H35" s="1">
        <v>-7.4231099999999994E-2</v>
      </c>
      <c r="I35" s="1">
        <v>0</v>
      </c>
      <c r="J35" s="1">
        <v>0</v>
      </c>
      <c r="K35" s="1">
        <v>0</v>
      </c>
      <c r="L35" s="1">
        <v>1.5215000000000001E-3</v>
      </c>
      <c r="M35" s="1">
        <v>3.18E-5</v>
      </c>
      <c r="N35" s="1">
        <v>0.92232930000000002</v>
      </c>
      <c r="O35" s="1">
        <v>0.3038344</v>
      </c>
      <c r="P35" s="1">
        <v>7.5699299999999997E-2</v>
      </c>
      <c r="Q35" s="1">
        <v>2.7139999999999998E-3</v>
      </c>
      <c r="R35" s="1">
        <v>8</v>
      </c>
      <c r="S35" s="1">
        <f t="shared" si="9"/>
        <v>1.5215000000000001E-3</v>
      </c>
      <c r="T35" s="1">
        <f t="shared" si="10"/>
        <v>3.18E-5</v>
      </c>
      <c r="U35">
        <f t="shared" si="1"/>
        <v>7.5699299999999997E-2</v>
      </c>
      <c r="V35">
        <f t="shared" si="2"/>
        <v>2.7139999999999998E-3</v>
      </c>
      <c r="W35" s="1">
        <f t="shared" si="24"/>
        <v>2.8420000000000008E-4</v>
      </c>
      <c r="X35" s="1"/>
      <c r="Z35" s="5">
        <v>33</v>
      </c>
      <c r="AA35" s="3">
        <v>2.4256E-3</v>
      </c>
      <c r="AB35" s="3">
        <v>9.4580000000000011E-3</v>
      </c>
      <c r="AC35" s="3">
        <v>3.3800000000000002E-5</v>
      </c>
      <c r="AD35" s="3">
        <v>2.7931000000000002E-3</v>
      </c>
      <c r="AE35" s="3">
        <v>0.4539706</v>
      </c>
      <c r="AF35" s="3">
        <v>0.26915230000000001</v>
      </c>
      <c r="AG35" s="3">
        <v>0</v>
      </c>
      <c r="AH35" s="3">
        <v>0</v>
      </c>
      <c r="AI35" s="3">
        <v>0</v>
      </c>
      <c r="AJ35" s="3">
        <v>1.4504900000000001E-2</v>
      </c>
      <c r="AK35" s="3">
        <v>1.30849E-2</v>
      </c>
      <c r="AL35" s="3">
        <v>1.5017599999999999E-2</v>
      </c>
      <c r="AM35" s="3">
        <v>1.5100999999999999E-3</v>
      </c>
      <c r="AN35" s="1"/>
      <c r="AO35" s="1"/>
      <c r="AP35" s="1"/>
      <c r="AQ35" s="1"/>
      <c r="AR35" s="9"/>
      <c r="AS35" s="2">
        <v>33</v>
      </c>
      <c r="AT35" s="1">
        <f t="shared" si="20"/>
        <v>5.4568132210788871</v>
      </c>
      <c r="AU35" s="1">
        <f t="shared" ref="AU35:AU66" si="30">(AB35/AA35)/((AB$2-C$2)/AA$2)</f>
        <v>2.803523077877307</v>
      </c>
      <c r="AV35" s="1">
        <f t="shared" si="12"/>
        <v>1.1515089050131928</v>
      </c>
      <c r="AW35" s="1">
        <f t="shared" si="13"/>
        <v>187.15806398416888</v>
      </c>
      <c r="AX35" s="1">
        <f t="shared" si="14"/>
        <v>-110.96318436675462</v>
      </c>
      <c r="AY35" s="1">
        <f t="shared" si="15"/>
        <v>-0.59288486963693243</v>
      </c>
      <c r="AZ35">
        <f t="shared" si="25"/>
        <v>5.9799224934036941</v>
      </c>
      <c r="BA35">
        <f t="shared" si="26"/>
        <v>5.7062055732414629</v>
      </c>
      <c r="BB35">
        <f t="shared" si="27"/>
        <v>0.26039136244731259</v>
      </c>
      <c r="BC35">
        <f t="shared" si="28"/>
        <v>62.25676121372031</v>
      </c>
      <c r="BD35">
        <f t="shared" si="29"/>
        <v>3.3080556317964201E-2</v>
      </c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</row>
    <row r="36" spans="1:86" x14ac:dyDescent="0.35">
      <c r="A36">
        <f t="shared" si="19"/>
        <v>8.5</v>
      </c>
      <c r="B36">
        <f t="shared" si="23"/>
        <v>8</v>
      </c>
      <c r="C36" s="1">
        <v>2.7120999999999998E-3</v>
      </c>
      <c r="D36" s="1">
        <v>7.0996000000000002E-3</v>
      </c>
      <c r="E36" s="14">
        <v>5.91E-5</v>
      </c>
      <c r="F36" s="1">
        <v>3.5891E-3</v>
      </c>
      <c r="G36" s="1">
        <v>0.20220659999999999</v>
      </c>
      <c r="H36" s="1">
        <v>-7.4829099999999996E-2</v>
      </c>
      <c r="I36" s="1">
        <v>0</v>
      </c>
      <c r="J36" s="1">
        <v>0</v>
      </c>
      <c r="K36" s="1">
        <v>0</v>
      </c>
      <c r="L36" s="1">
        <v>1.5007E-3</v>
      </c>
      <c r="M36" s="1">
        <v>4.2400000000000001E-5</v>
      </c>
      <c r="N36" s="1">
        <v>0.93345319999999998</v>
      </c>
      <c r="O36" s="1">
        <v>0.30880849999999999</v>
      </c>
      <c r="P36" s="1">
        <v>7.6279899999999998E-2</v>
      </c>
      <c r="Q36" s="1">
        <v>2.6545000000000002E-3</v>
      </c>
      <c r="R36" s="1">
        <v>8</v>
      </c>
      <c r="S36" s="1">
        <f t="shared" si="9"/>
        <v>1.5007E-3</v>
      </c>
      <c r="T36" s="1">
        <f t="shared" si="10"/>
        <v>4.2400000000000001E-5</v>
      </c>
      <c r="U36">
        <f t="shared" si="1"/>
        <v>7.6279899999999998E-2</v>
      </c>
      <c r="V36">
        <f t="shared" si="2"/>
        <v>2.6545000000000002E-3</v>
      </c>
      <c r="W36" s="1">
        <f t="shared" si="24"/>
        <v>2.6940000000000037E-4</v>
      </c>
      <c r="X36" s="1"/>
      <c r="Z36" s="5">
        <v>34</v>
      </c>
      <c r="AA36" s="3">
        <v>2.2931000000000002E-3</v>
      </c>
      <c r="AB36" s="3">
        <v>8.979899999999999E-3</v>
      </c>
      <c r="AC36" s="3">
        <v>3.1900000000000003E-5</v>
      </c>
      <c r="AD36" s="3">
        <v>2.6400000000000004E-3</v>
      </c>
      <c r="AE36" s="3">
        <v>0.43244000000000005</v>
      </c>
      <c r="AF36" s="3">
        <v>0.2702698</v>
      </c>
      <c r="AG36" s="3">
        <v>0</v>
      </c>
      <c r="AH36" s="3">
        <v>0</v>
      </c>
      <c r="AI36" s="3">
        <v>0</v>
      </c>
      <c r="AJ36" s="3">
        <v>1.44528E-2</v>
      </c>
      <c r="AK36" s="3">
        <v>1.30145E-2</v>
      </c>
      <c r="AL36" s="3">
        <v>1.25749E-2</v>
      </c>
      <c r="AM36" s="3">
        <v>1.3525E-3</v>
      </c>
      <c r="AN36" s="1"/>
      <c r="AO36" s="1"/>
      <c r="AP36" s="1"/>
      <c r="AQ36" s="1"/>
      <c r="AR36" s="9"/>
      <c r="AS36" s="2">
        <v>34</v>
      </c>
      <c r="AT36" s="1">
        <f t="shared" si="20"/>
        <v>5.462565963060678</v>
      </c>
      <c r="AU36" s="1">
        <f t="shared" si="30"/>
        <v>2.8156101089490853</v>
      </c>
      <c r="AV36" s="1">
        <f t="shared" si="12"/>
        <v>1.151279926736732</v>
      </c>
      <c r="AW36" s="1">
        <f t="shared" si="13"/>
        <v>188.5831407265274</v>
      </c>
      <c r="AX36" s="1">
        <f t="shared" si="14"/>
        <v>-117.86219528149665</v>
      </c>
      <c r="AY36" s="1">
        <f t="shared" si="15"/>
        <v>-0.62498797521043381</v>
      </c>
      <c r="AZ36">
        <f t="shared" si="25"/>
        <v>6.3027342898259997</v>
      </c>
      <c r="BA36">
        <f t="shared" si="26"/>
        <v>6.003275058812676</v>
      </c>
      <c r="BB36">
        <f t="shared" si="27"/>
        <v>0.2180371926032596</v>
      </c>
      <c r="BC36">
        <f t="shared" si="28"/>
        <v>58.981291701190528</v>
      </c>
      <c r="BD36">
        <f t="shared" si="29"/>
        <v>2.9078947368421051E-2</v>
      </c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</row>
    <row r="37" spans="1:86" x14ac:dyDescent="0.35">
      <c r="A37">
        <f t="shared" si="19"/>
        <v>8.75</v>
      </c>
      <c r="B37">
        <f t="shared" si="23"/>
        <v>8</v>
      </c>
      <c r="C37" s="1">
        <v>2.653E-3</v>
      </c>
      <c r="D37" s="1">
        <v>7.0359000000000003E-3</v>
      </c>
      <c r="E37" s="14">
        <v>5.63E-5</v>
      </c>
      <c r="F37" s="1">
        <v>3.4946000000000001E-3</v>
      </c>
      <c r="G37" s="1">
        <v>0.2045594</v>
      </c>
      <c r="H37" s="1">
        <v>-7.5312400000000002E-2</v>
      </c>
      <c r="I37" s="1">
        <v>0</v>
      </c>
      <c r="J37" s="1">
        <v>0</v>
      </c>
      <c r="K37" s="1">
        <v>0</v>
      </c>
      <c r="L37" s="1">
        <v>1.4823E-3</v>
      </c>
      <c r="M37" s="1">
        <v>5.52E-5</v>
      </c>
      <c r="N37" s="1">
        <v>0.94424629999999998</v>
      </c>
      <c r="O37" s="1">
        <v>0.31367590000000001</v>
      </c>
      <c r="P37" s="1">
        <v>7.6751200000000006E-2</v>
      </c>
      <c r="Q37" s="1">
        <v>2.5977999999999999E-3</v>
      </c>
      <c r="R37" s="1">
        <v>8</v>
      </c>
      <c r="S37" s="1">
        <f t="shared" si="9"/>
        <v>1.4823E-3</v>
      </c>
      <c r="T37" s="1">
        <f t="shared" si="10"/>
        <v>5.52E-5</v>
      </c>
      <c r="U37">
        <f t="shared" si="1"/>
        <v>7.6751200000000006E-2</v>
      </c>
      <c r="V37">
        <f t="shared" si="2"/>
        <v>2.5977999999999999E-3</v>
      </c>
      <c r="W37" s="1">
        <f t="shared" si="24"/>
        <v>2.557000000000002E-4</v>
      </c>
      <c r="X37" s="1"/>
      <c r="Z37" s="5">
        <v>35</v>
      </c>
      <c r="AA37" s="3">
        <v>2.1678999999999999E-3</v>
      </c>
      <c r="AB37" s="3">
        <v>8.5224999999999988E-3</v>
      </c>
      <c r="AC37" s="3">
        <v>3.0199999999999999E-5</v>
      </c>
      <c r="AD37" s="3">
        <v>2.4954E-3</v>
      </c>
      <c r="AE37" s="3">
        <v>0.41162889999999996</v>
      </c>
      <c r="AF37" s="3">
        <v>0.26966630000000003</v>
      </c>
      <c r="AG37" s="3">
        <v>0</v>
      </c>
      <c r="AH37" s="3">
        <v>0</v>
      </c>
      <c r="AI37" s="3">
        <v>0</v>
      </c>
      <c r="AJ37" s="3">
        <v>1.43433E-2</v>
      </c>
      <c r="AK37" s="3">
        <v>1.2895199999999999E-2</v>
      </c>
      <c r="AL37" s="3">
        <v>1.0492899999999999E-2</v>
      </c>
      <c r="AM37" s="3">
        <v>1.2083E-3</v>
      </c>
      <c r="AN37" s="1"/>
      <c r="AO37" s="1"/>
      <c r="AP37" s="1"/>
      <c r="AQ37" s="1"/>
      <c r="AR37" s="9"/>
      <c r="AS37" s="2">
        <v>35</v>
      </c>
      <c r="AT37" s="1">
        <f t="shared" si="20"/>
        <v>5.4598578343726922</v>
      </c>
      <c r="AU37" s="1">
        <f t="shared" si="30"/>
        <v>2.8265181220090718</v>
      </c>
      <c r="AV37" s="1">
        <f t="shared" si="12"/>
        <v>1.1510678536832881</v>
      </c>
      <c r="AW37" s="1">
        <f t="shared" si="13"/>
        <v>189.87448683057335</v>
      </c>
      <c r="AX37" s="1">
        <f t="shared" si="14"/>
        <v>-124.39056229530884</v>
      </c>
      <c r="AY37" s="1">
        <f t="shared" si="15"/>
        <v>-0.65511993934342327</v>
      </c>
      <c r="AZ37">
        <f t="shared" si="25"/>
        <v>6.6162184602610825</v>
      </c>
      <c r="BA37">
        <f t="shared" si="26"/>
        <v>6.2909552151429402</v>
      </c>
      <c r="BB37">
        <f t="shared" si="27"/>
        <v>0.18193722878645099</v>
      </c>
      <c r="BC37">
        <f t="shared" si="28"/>
        <v>55.735965681073857</v>
      </c>
      <c r="BD37">
        <f t="shared" si="29"/>
        <v>2.5491164493066449E-2</v>
      </c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</row>
    <row r="38" spans="1:86" x14ac:dyDescent="0.35">
      <c r="A38">
        <f t="shared" si="19"/>
        <v>9</v>
      </c>
      <c r="B38">
        <f t="shared" si="23"/>
        <v>8</v>
      </c>
      <c r="C38" s="1">
        <v>2.5967E-3</v>
      </c>
      <c r="D38" s="1">
        <v>6.9740000000000002E-3</v>
      </c>
      <c r="E38" s="14">
        <v>5.38E-5</v>
      </c>
      <c r="F38" s="1">
        <v>3.4047999999999999E-3</v>
      </c>
      <c r="G38" s="1">
        <v>0.20680799999999999</v>
      </c>
      <c r="H38" s="1">
        <v>-7.5669200000000006E-2</v>
      </c>
      <c r="I38" s="1">
        <v>0</v>
      </c>
      <c r="J38" s="1">
        <v>0</v>
      </c>
      <c r="K38" s="1">
        <v>0</v>
      </c>
      <c r="L38" s="1">
        <v>1.4662E-3</v>
      </c>
      <c r="M38" s="1">
        <v>7.0500000000000006E-5</v>
      </c>
      <c r="N38" s="1">
        <v>0.95469150000000003</v>
      </c>
      <c r="O38" s="1">
        <v>0.31842979999999999</v>
      </c>
      <c r="P38" s="1">
        <v>7.7103000000000005E-2</v>
      </c>
      <c r="Q38" s="1">
        <v>2.5436999999999999E-3</v>
      </c>
      <c r="R38" s="1">
        <v>8</v>
      </c>
      <c r="S38" s="1">
        <f t="shared" si="9"/>
        <v>1.4662E-3</v>
      </c>
      <c r="T38" s="1">
        <f t="shared" si="10"/>
        <v>7.0500000000000006E-5</v>
      </c>
      <c r="U38">
        <f t="shared" si="1"/>
        <v>7.7103000000000005E-2</v>
      </c>
      <c r="V38">
        <f t="shared" si="2"/>
        <v>2.5436999999999999E-3</v>
      </c>
      <c r="W38" s="1">
        <f t="shared" si="24"/>
        <v>2.4300000000000016E-4</v>
      </c>
      <c r="X38" s="1"/>
      <c r="Z38" s="5">
        <v>36</v>
      </c>
      <c r="AA38" s="3">
        <v>2.0498000000000001E-3</v>
      </c>
      <c r="AB38" s="3">
        <v>8.0853999999999995E-3</v>
      </c>
      <c r="AC38" s="3">
        <v>2.8600000000000001E-5</v>
      </c>
      <c r="AD38" s="3">
        <v>2.3588000000000003E-3</v>
      </c>
      <c r="AE38" s="3">
        <v>0.39155390000000001</v>
      </c>
      <c r="AF38" s="3">
        <v>0.26753389999999999</v>
      </c>
      <c r="AG38" s="3">
        <v>0</v>
      </c>
      <c r="AH38" s="3">
        <v>0</v>
      </c>
      <c r="AI38" s="3">
        <v>0</v>
      </c>
      <c r="AJ38" s="3">
        <v>1.4179999999999998E-2</v>
      </c>
      <c r="AK38" s="3">
        <v>1.27306E-2</v>
      </c>
      <c r="AL38" s="3">
        <v>8.7251999999999989E-3</v>
      </c>
      <c r="AM38" s="3">
        <v>1.0767999999999999E-3</v>
      </c>
      <c r="AN38" s="1"/>
      <c r="AO38" s="1"/>
      <c r="AP38" s="1"/>
      <c r="AQ38" s="1"/>
      <c r="AR38" s="9"/>
      <c r="AS38" s="2">
        <v>36</v>
      </c>
      <c r="AT38" s="1">
        <f t="shared" si="20"/>
        <v>5.4476682503805476</v>
      </c>
      <c r="AU38" s="1">
        <f t="shared" si="30"/>
        <v>2.8360509652396435</v>
      </c>
      <c r="AV38" s="1">
        <f t="shared" si="12"/>
        <v>1.1507464142843205</v>
      </c>
      <c r="AW38" s="1">
        <f t="shared" si="13"/>
        <v>191.02053858913064</v>
      </c>
      <c r="AX38" s="1">
        <f t="shared" si="14"/>
        <v>-130.51707483656941</v>
      </c>
      <c r="AY38" s="1">
        <f t="shared" si="15"/>
        <v>-0.68326199790118292</v>
      </c>
      <c r="AZ38">
        <f t="shared" si="25"/>
        <v>6.9177480729827288</v>
      </c>
      <c r="BA38">
        <f t="shared" si="26"/>
        <v>6.5692760204344909</v>
      </c>
      <c r="BB38">
        <f t="shared" si="27"/>
        <v>0.15128693770144974</v>
      </c>
      <c r="BC38">
        <f t="shared" si="28"/>
        <v>52.531954337008486</v>
      </c>
      <c r="BD38">
        <f t="shared" si="29"/>
        <v>2.2283522140885328E-2</v>
      </c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</row>
    <row r="39" spans="1:86" x14ac:dyDescent="0.35">
      <c r="A39">
        <f t="shared" si="19"/>
        <v>9.25</v>
      </c>
      <c r="B39">
        <f t="shared" si="23"/>
        <v>9</v>
      </c>
      <c r="C39" s="1">
        <v>2.5428999999999998E-3</v>
      </c>
      <c r="D39" s="1">
        <v>6.9135999999999998E-3</v>
      </c>
      <c r="E39" s="14">
        <v>5.1400000000000003E-5</v>
      </c>
      <c r="F39" s="1">
        <v>3.3195E-3</v>
      </c>
      <c r="G39" s="1">
        <v>0.2089387</v>
      </c>
      <c r="H39" s="1">
        <v>-7.5889100000000001E-2</v>
      </c>
      <c r="I39" s="1">
        <v>0</v>
      </c>
      <c r="J39" s="1">
        <v>0</v>
      </c>
      <c r="K39" s="1">
        <v>0</v>
      </c>
      <c r="L39" s="1">
        <v>1.4524E-3</v>
      </c>
      <c r="M39" s="1">
        <v>8.8300000000000005E-5</v>
      </c>
      <c r="N39" s="1">
        <v>0.96477520000000005</v>
      </c>
      <c r="O39" s="1">
        <v>0.32306170000000001</v>
      </c>
      <c r="P39" s="1">
        <v>7.7327199999999999E-2</v>
      </c>
      <c r="Q39" s="1">
        <v>2.4919E-3</v>
      </c>
      <c r="R39" s="1">
        <v>8</v>
      </c>
      <c r="S39" s="1">
        <f t="shared" si="9"/>
        <v>1.4524E-3</v>
      </c>
      <c r="T39" s="1">
        <f t="shared" si="10"/>
        <v>8.8300000000000005E-5</v>
      </c>
      <c r="U39">
        <f t="shared" si="1"/>
        <v>7.7327199999999999E-2</v>
      </c>
      <c r="V39">
        <f t="shared" si="2"/>
        <v>2.4919E-3</v>
      </c>
      <c r="W39" s="1">
        <f t="shared" si="24"/>
        <v>2.314000000000001E-4</v>
      </c>
      <c r="X39" s="1"/>
      <c r="Z39" s="5">
        <v>37</v>
      </c>
      <c r="AA39" s="3">
        <v>1.9379E-3</v>
      </c>
      <c r="AB39" s="3">
        <v>7.6682E-3</v>
      </c>
      <c r="AC39" s="3">
        <v>2.7000000000000002E-5</v>
      </c>
      <c r="AD39" s="3">
        <v>2.2298999999999999E-3</v>
      </c>
      <c r="AE39" s="3">
        <v>0.37222519999999998</v>
      </c>
      <c r="AF39" s="3">
        <v>0.26406289999999999</v>
      </c>
      <c r="AG39" s="3">
        <v>0</v>
      </c>
      <c r="AH39" s="3">
        <v>0</v>
      </c>
      <c r="AI39" s="3">
        <v>0</v>
      </c>
      <c r="AJ39" s="3">
        <v>1.39671E-2</v>
      </c>
      <c r="AK39" s="3">
        <v>1.2524200000000001E-2</v>
      </c>
      <c r="AL39" s="3">
        <v>7.2302E-3</v>
      </c>
      <c r="AM39" s="3">
        <v>9.5769999999999991E-4</v>
      </c>
      <c r="AN39" s="1"/>
      <c r="AO39" s="1"/>
      <c r="AP39" s="1"/>
      <c r="AQ39" s="1"/>
      <c r="AR39" s="9"/>
      <c r="AS39" s="2">
        <v>37</v>
      </c>
      <c r="AT39" s="1">
        <f t="shared" si="20"/>
        <v>5.4590691774807327</v>
      </c>
      <c r="AU39" s="1">
        <f t="shared" si="30"/>
        <v>2.8450249443198721</v>
      </c>
      <c r="AV39" s="1">
        <f t="shared" si="12"/>
        <v>1.1506785695856339</v>
      </c>
      <c r="AW39" s="1">
        <f t="shared" si="13"/>
        <v>192.07657773878941</v>
      </c>
      <c r="AX39" s="1">
        <f t="shared" si="14"/>
        <v>-136.26239744052839</v>
      </c>
      <c r="AY39" s="1">
        <f t="shared" si="15"/>
        <v>-0.70941704108158177</v>
      </c>
      <c r="AZ39">
        <f t="shared" si="25"/>
        <v>7.2073378399298207</v>
      </c>
      <c r="BA39">
        <f t="shared" si="26"/>
        <v>6.8352344048463696</v>
      </c>
      <c r="BB39">
        <f t="shared" si="27"/>
        <v>0.12536501363510544</v>
      </c>
      <c r="BC39">
        <f t="shared" si="28"/>
        <v>49.41947468909644</v>
      </c>
      <c r="BD39">
        <f t="shared" si="29"/>
        <v>1.9424262516347629E-2</v>
      </c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</row>
    <row r="40" spans="1:86" x14ac:dyDescent="0.35">
      <c r="A40">
        <f t="shared" si="19"/>
        <v>9.5</v>
      </c>
      <c r="B40">
        <f t="shared" si="23"/>
        <v>9</v>
      </c>
      <c r="C40" s="1">
        <v>2.4914999999999998E-3</v>
      </c>
      <c r="D40" s="1">
        <v>6.8542999999999998E-3</v>
      </c>
      <c r="E40" s="14">
        <v>4.9100000000000001E-5</v>
      </c>
      <c r="F40" s="1">
        <v>3.2382000000000001E-3</v>
      </c>
      <c r="G40" s="1">
        <v>0.2109396</v>
      </c>
      <c r="H40" s="1">
        <v>-7.5963900000000001E-2</v>
      </c>
      <c r="I40" s="1">
        <v>0</v>
      </c>
      <c r="J40" s="1">
        <v>0</v>
      </c>
      <c r="K40" s="1">
        <v>0</v>
      </c>
      <c r="L40" s="1">
        <v>1.4408999999999999E-3</v>
      </c>
      <c r="M40" s="1">
        <v>1.088E-4</v>
      </c>
      <c r="N40" s="1">
        <v>0.97448780000000002</v>
      </c>
      <c r="O40" s="1">
        <v>0.3275632</v>
      </c>
      <c r="P40" s="1">
        <v>7.7417700000000006E-2</v>
      </c>
      <c r="Q40" s="1">
        <v>2.4424999999999998E-3</v>
      </c>
      <c r="R40" s="1">
        <v>8</v>
      </c>
      <c r="S40" s="1">
        <f t="shared" si="9"/>
        <v>1.4408999999999999E-3</v>
      </c>
      <c r="T40" s="1">
        <f t="shared" si="10"/>
        <v>1.088E-4</v>
      </c>
      <c r="U40">
        <f t="shared" si="1"/>
        <v>7.7417700000000006E-2</v>
      </c>
      <c r="V40">
        <f t="shared" si="2"/>
        <v>2.4424999999999998E-3</v>
      </c>
      <c r="W40" s="1">
        <f t="shared" si="24"/>
        <v>2.2060000000000005E-4</v>
      </c>
      <c r="X40" s="1"/>
      <c r="Z40" s="5">
        <v>38</v>
      </c>
      <c r="AA40" s="3">
        <v>1.8322999999999998E-3</v>
      </c>
      <c r="AB40" s="3">
        <v>7.2703000000000004E-3</v>
      </c>
      <c r="AC40" s="3">
        <v>2.5400000000000001E-5</v>
      </c>
      <c r="AD40" s="3">
        <v>2.1082000000000002E-3</v>
      </c>
      <c r="AE40" s="3">
        <v>0.3536475</v>
      </c>
      <c r="AF40" s="3">
        <v>0.25943830000000001</v>
      </c>
      <c r="AG40" s="3">
        <v>0</v>
      </c>
      <c r="AH40" s="3">
        <v>0</v>
      </c>
      <c r="AI40" s="3">
        <v>0</v>
      </c>
      <c r="AJ40" s="3">
        <v>1.3709700000000002E-2</v>
      </c>
      <c r="AK40" s="3">
        <v>1.22808E-2</v>
      </c>
      <c r="AL40" s="3">
        <v>5.9711E-3</v>
      </c>
      <c r="AM40" s="3">
        <v>8.5030000000000001E-4</v>
      </c>
      <c r="AN40" s="1"/>
      <c r="AO40" s="1"/>
      <c r="AP40" s="1"/>
      <c r="AQ40" s="1"/>
      <c r="AR40" s="9"/>
      <c r="AS40" s="2">
        <v>38</v>
      </c>
      <c r="AT40" s="1">
        <f t="shared" si="20"/>
        <v>5.4491975850147156</v>
      </c>
      <c r="AU40" s="1">
        <f t="shared" si="30"/>
        <v>2.8528554028812705</v>
      </c>
      <c r="AV40" s="1">
        <f t="shared" si="12"/>
        <v>1.1505757790754791</v>
      </c>
      <c r="AW40" s="1">
        <f t="shared" si="13"/>
        <v>193.00742236533321</v>
      </c>
      <c r="AX40" s="1">
        <f t="shared" si="14"/>
        <v>-141.59160617802763</v>
      </c>
      <c r="AY40" s="1">
        <f t="shared" si="15"/>
        <v>-0.73360705222007794</v>
      </c>
      <c r="AZ40">
        <f t="shared" si="25"/>
        <v>7.4822354417944679</v>
      </c>
      <c r="BA40">
        <f t="shared" si="26"/>
        <v>7.0884848484848488</v>
      </c>
      <c r="BB40">
        <f t="shared" si="27"/>
        <v>0.10353337845655421</v>
      </c>
      <c r="BC40">
        <f t="shared" si="28"/>
        <v>46.406156197129292</v>
      </c>
      <c r="BD40">
        <f t="shared" si="29"/>
        <v>1.6884326907443147E-2</v>
      </c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</row>
    <row r="41" spans="1:86" x14ac:dyDescent="0.35">
      <c r="A41">
        <f t="shared" si="19"/>
        <v>9.75</v>
      </c>
      <c r="B41">
        <f t="shared" si="23"/>
        <v>9</v>
      </c>
      <c r="C41" s="1">
        <v>2.4424E-3</v>
      </c>
      <c r="D41" s="1">
        <v>6.7958999999999997E-3</v>
      </c>
      <c r="E41" s="14">
        <v>4.71E-5</v>
      </c>
      <c r="F41" s="1">
        <v>3.1608000000000001E-3</v>
      </c>
      <c r="G41" s="1">
        <v>0.2128012</v>
      </c>
      <c r="H41" s="1">
        <v>-7.5887499999999997E-2</v>
      </c>
      <c r="I41" s="1">
        <v>0</v>
      </c>
      <c r="J41" s="1">
        <v>0</v>
      </c>
      <c r="K41" s="1">
        <v>0</v>
      </c>
      <c r="L41" s="1">
        <v>1.4316000000000001E-3</v>
      </c>
      <c r="M41" s="1">
        <v>1.3190000000000001E-4</v>
      </c>
      <c r="N41" s="1">
        <v>0.98382400000000003</v>
      </c>
      <c r="O41" s="1">
        <v>0.33192739999999998</v>
      </c>
      <c r="P41" s="1">
        <v>7.7371099999999998E-2</v>
      </c>
      <c r="Q41" s="1">
        <v>2.395E-3</v>
      </c>
      <c r="R41" s="1">
        <v>8</v>
      </c>
      <c r="S41" s="1">
        <f t="shared" si="9"/>
        <v>1.4316000000000001E-3</v>
      </c>
      <c r="T41" s="1">
        <f t="shared" si="10"/>
        <v>1.3190000000000001E-4</v>
      </c>
      <c r="U41">
        <f t="shared" si="1"/>
        <v>7.7371099999999998E-2</v>
      </c>
      <c r="V41">
        <f t="shared" si="2"/>
        <v>2.395E-3</v>
      </c>
      <c r="W41" s="1">
        <f t="shared" si="24"/>
        <v>2.1060000000000002E-4</v>
      </c>
      <c r="X41" s="1"/>
      <c r="Z41" s="5">
        <v>39</v>
      </c>
      <c r="AA41" s="3">
        <v>1.7324999999999999E-3</v>
      </c>
      <c r="AB41" s="3">
        <v>6.8909999999999996E-3</v>
      </c>
      <c r="AC41" s="3">
        <v>2.4200000000000002E-5</v>
      </c>
      <c r="AD41" s="3">
        <v>1.993E-3</v>
      </c>
      <c r="AE41" s="3">
        <v>0.33582060000000002</v>
      </c>
      <c r="AF41" s="3">
        <v>0.25383709999999998</v>
      </c>
      <c r="AG41" s="3">
        <v>0</v>
      </c>
      <c r="AH41" s="3">
        <v>0</v>
      </c>
      <c r="AI41" s="3">
        <v>0</v>
      </c>
      <c r="AJ41" s="3">
        <v>1.3413E-2</v>
      </c>
      <c r="AK41" s="3">
        <v>1.2004300000000001E-2</v>
      </c>
      <c r="AL41" s="3">
        <v>4.9144000000000002E-3</v>
      </c>
      <c r="AM41" s="3">
        <v>7.538E-4</v>
      </c>
      <c r="AN41" s="1"/>
      <c r="AO41" s="1"/>
      <c r="AP41" s="1"/>
      <c r="AQ41" s="1"/>
      <c r="AR41" s="9"/>
      <c r="AS41" s="2">
        <v>39</v>
      </c>
      <c r="AT41" s="1">
        <f t="shared" si="20"/>
        <v>5.4467063253833947</v>
      </c>
      <c r="AU41" s="1">
        <f t="shared" si="30"/>
        <v>2.859782579803726</v>
      </c>
      <c r="AV41" s="1">
        <f t="shared" si="12"/>
        <v>1.1503607503607505</v>
      </c>
      <c r="AW41" s="1">
        <f t="shared" si="13"/>
        <v>193.83584415584417</v>
      </c>
      <c r="AX41" s="1">
        <f t="shared" si="14"/>
        <v>-146.51492063492063</v>
      </c>
      <c r="AY41" s="1">
        <f t="shared" si="15"/>
        <v>-0.75587114072215933</v>
      </c>
      <c r="AZ41">
        <f t="shared" si="25"/>
        <v>7.7419913419913424</v>
      </c>
      <c r="BA41">
        <f t="shared" si="26"/>
        <v>7.3277377609571497</v>
      </c>
      <c r="BB41">
        <f t="shared" si="27"/>
        <v>8.5211172997754187E-2</v>
      </c>
      <c r="BC41">
        <f t="shared" si="28"/>
        <v>43.509379509379514</v>
      </c>
      <c r="BD41">
        <f t="shared" si="29"/>
        <v>1.4634003989034621E-2</v>
      </c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</row>
    <row r="42" spans="1:86" x14ac:dyDescent="0.35">
      <c r="A42">
        <f t="shared" si="19"/>
        <v>10</v>
      </c>
      <c r="B42">
        <f t="shared" si="23"/>
        <v>9</v>
      </c>
      <c r="C42" s="1">
        <v>2.3952999999999999E-3</v>
      </c>
      <c r="D42" s="1">
        <v>6.7381000000000003E-3</v>
      </c>
      <c r="E42" s="14">
        <v>4.5200000000000001E-5</v>
      </c>
      <c r="F42" s="1">
        <v>3.0869000000000001E-3</v>
      </c>
      <c r="G42" s="1">
        <v>0.21451680000000001</v>
      </c>
      <c r="H42" s="1">
        <v>-7.5656399999999999E-2</v>
      </c>
      <c r="I42" s="1">
        <v>0</v>
      </c>
      <c r="J42" s="1">
        <v>0</v>
      </c>
      <c r="K42" s="1">
        <v>0</v>
      </c>
      <c r="L42" s="1">
        <v>1.4247000000000001E-3</v>
      </c>
      <c r="M42" s="1">
        <v>1.5779999999999999E-4</v>
      </c>
      <c r="N42" s="1">
        <v>0.99278250000000001</v>
      </c>
      <c r="O42" s="1">
        <v>0.33614939999999999</v>
      </c>
      <c r="P42" s="1">
        <v>7.71868E-2</v>
      </c>
      <c r="Q42" s="1">
        <v>2.3495E-3</v>
      </c>
      <c r="R42" s="1">
        <v>8</v>
      </c>
      <c r="S42" s="1">
        <f t="shared" si="9"/>
        <v>1.4247000000000001E-3</v>
      </c>
      <c r="T42" s="1">
        <f t="shared" si="10"/>
        <v>1.5779999999999999E-4</v>
      </c>
      <c r="U42">
        <f t="shared" si="1"/>
        <v>7.71868E-2</v>
      </c>
      <c r="V42">
        <f t="shared" si="2"/>
        <v>2.3495E-3</v>
      </c>
      <c r="W42" s="1">
        <f t="shared" si="24"/>
        <v>2.0140000000000002E-4</v>
      </c>
      <c r="X42" s="1"/>
      <c r="Z42" s="5">
        <v>40</v>
      </c>
      <c r="AA42" s="3">
        <v>1.6381999999999998E-3</v>
      </c>
      <c r="AB42" s="3">
        <v>6.5297000000000003E-3</v>
      </c>
      <c r="AC42" s="3">
        <v>2.2799999999999999E-5</v>
      </c>
      <c r="AD42" s="3">
        <v>1.8841999999999999E-3</v>
      </c>
      <c r="AE42" s="3">
        <v>0.31873980000000002</v>
      </c>
      <c r="AF42" s="3">
        <v>0.2474259</v>
      </c>
      <c r="AG42" s="3">
        <v>0</v>
      </c>
      <c r="AH42" s="3">
        <v>0</v>
      </c>
      <c r="AI42" s="3">
        <v>0</v>
      </c>
      <c r="AJ42" s="3">
        <v>1.3082E-2</v>
      </c>
      <c r="AK42" s="3">
        <v>1.1699500000000002E-2</v>
      </c>
      <c r="AL42" s="3">
        <v>4.0309999999999999E-3</v>
      </c>
      <c r="AM42" s="3">
        <v>6.6770000000000002E-4</v>
      </c>
      <c r="AN42" s="1"/>
      <c r="AO42" s="1"/>
      <c r="AP42" s="1"/>
      <c r="AQ42" s="1"/>
      <c r="AR42" s="9"/>
      <c r="AS42" s="2">
        <v>40</v>
      </c>
      <c r="AT42" s="1">
        <f t="shared" si="20"/>
        <v>5.4430014430014477</v>
      </c>
      <c r="AU42" s="1">
        <f t="shared" si="30"/>
        <v>2.8658292875579292</v>
      </c>
      <c r="AV42" s="1">
        <f t="shared" si="12"/>
        <v>1.1501648150408987</v>
      </c>
      <c r="AW42" s="1">
        <f t="shared" si="13"/>
        <v>194.5670858259065</v>
      </c>
      <c r="AX42" s="1">
        <f t="shared" si="14"/>
        <v>-151.03522158466612</v>
      </c>
      <c r="AY42" s="1">
        <f t="shared" si="15"/>
        <v>-0.77626295806171675</v>
      </c>
      <c r="AZ42">
        <f t="shared" si="25"/>
        <v>7.9855939445733126</v>
      </c>
      <c r="BA42">
        <f t="shared" si="26"/>
        <v>7.5534250112983408</v>
      </c>
      <c r="BB42">
        <f t="shared" si="27"/>
        <v>6.9893830041092925E-2</v>
      </c>
      <c r="BC42">
        <f t="shared" si="28"/>
        <v>40.758149188133316</v>
      </c>
      <c r="BD42">
        <f t="shared" si="29"/>
        <v>1.2646679203538434E-2</v>
      </c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</row>
    <row r="43" spans="1:86" x14ac:dyDescent="0.35">
      <c r="A43">
        <f t="shared" si="19"/>
        <v>10.25</v>
      </c>
      <c r="B43">
        <f t="shared" si="23"/>
        <v>10</v>
      </c>
      <c r="C43" s="1">
        <v>2.3502000000000002E-3</v>
      </c>
      <c r="D43" s="1">
        <v>6.6807999999999998E-3</v>
      </c>
      <c r="E43" s="14">
        <v>4.3399999999999998E-5</v>
      </c>
      <c r="F43" s="1">
        <v>3.0163E-3</v>
      </c>
      <c r="G43" s="1">
        <v>0.216082</v>
      </c>
      <c r="H43" s="1">
        <v>-7.5269500000000003E-2</v>
      </c>
      <c r="I43" s="1">
        <v>0</v>
      </c>
      <c r="J43" s="1">
        <v>0</v>
      </c>
      <c r="K43" s="1">
        <v>0</v>
      </c>
      <c r="L43" s="1">
        <v>1.4199E-3</v>
      </c>
      <c r="M43" s="1">
        <v>1.862E-4</v>
      </c>
      <c r="N43" s="1">
        <v>1.001366</v>
      </c>
      <c r="O43" s="1">
        <v>0.34022659999999999</v>
      </c>
      <c r="P43" s="1">
        <v>7.6866599999999993E-2</v>
      </c>
      <c r="Q43" s="1">
        <v>2.3058000000000002E-3</v>
      </c>
      <c r="R43" s="1">
        <v>8</v>
      </c>
      <c r="S43" s="1">
        <f t="shared" si="9"/>
        <v>1.4199E-3</v>
      </c>
      <c r="T43" s="1">
        <f t="shared" si="10"/>
        <v>1.862E-4</v>
      </c>
      <c r="U43">
        <f t="shared" si="1"/>
        <v>7.6866599999999993E-2</v>
      </c>
      <c r="V43">
        <f t="shared" si="2"/>
        <v>2.3058000000000002E-3</v>
      </c>
      <c r="W43" s="1">
        <f t="shared" si="24"/>
        <v>1.9269999999999964E-4</v>
      </c>
      <c r="X43" s="1"/>
      <c r="Z43" s="5">
        <v>41</v>
      </c>
      <c r="AA43" s="3">
        <v>1.5489000000000002E-3</v>
      </c>
      <c r="AB43" s="3">
        <v>6.1860000000000005E-3</v>
      </c>
      <c r="AC43" s="3">
        <v>2.1500000000000001E-5</v>
      </c>
      <c r="AD43" s="3">
        <v>1.7815999999999999E-3</v>
      </c>
      <c r="AE43" s="3">
        <v>0.30239629999999995</v>
      </c>
      <c r="AF43" s="3">
        <v>0.24036019999999997</v>
      </c>
      <c r="AG43" s="3">
        <v>0</v>
      </c>
      <c r="AH43" s="3">
        <v>0</v>
      </c>
      <c r="AI43" s="3">
        <v>0</v>
      </c>
      <c r="AJ43" s="3">
        <v>1.2722199999999999E-2</v>
      </c>
      <c r="AK43" s="3">
        <v>1.1370600000000002E-2</v>
      </c>
      <c r="AL43" s="3">
        <v>3.2954999999999998E-3</v>
      </c>
      <c r="AM43" s="3">
        <v>5.9119999999999995E-4</v>
      </c>
      <c r="AN43" s="1"/>
      <c r="AO43" s="1"/>
      <c r="AP43" s="1"/>
      <c r="AQ43" s="1"/>
      <c r="AR43" s="9"/>
      <c r="AS43" s="2">
        <v>41</v>
      </c>
      <c r="AT43" s="1">
        <f t="shared" si="20"/>
        <v>5.4511048712000756</v>
      </c>
      <c r="AU43" s="1">
        <f t="shared" si="30"/>
        <v>2.8715114055353812</v>
      </c>
      <c r="AV43" s="1">
        <f t="shared" si="12"/>
        <v>1.1502356511072371</v>
      </c>
      <c r="AW43" s="1">
        <f t="shared" si="13"/>
        <v>195.23293950545542</v>
      </c>
      <c r="AX43" s="1">
        <f t="shared" si="14"/>
        <v>-155.18122538575759</v>
      </c>
      <c r="AY43" s="1">
        <f t="shared" si="15"/>
        <v>-0.79485165658442247</v>
      </c>
      <c r="AZ43">
        <f t="shared" si="25"/>
        <v>8.2137000451933613</v>
      </c>
      <c r="BA43">
        <f t="shared" si="26"/>
        <v>7.7630914180378259</v>
      </c>
      <c r="BB43">
        <f t="shared" si="27"/>
        <v>5.714093696363725E-2</v>
      </c>
      <c r="BC43">
        <f t="shared" si="28"/>
        <v>38.169023177739028</v>
      </c>
      <c r="BD43">
        <f t="shared" si="29"/>
        <v>1.0897950801646714E-2</v>
      </c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</row>
    <row r="44" spans="1:86" x14ac:dyDescent="0.35">
      <c r="A44">
        <f t="shared" si="19"/>
        <v>10.5</v>
      </c>
      <c r="B44">
        <f t="shared" si="23"/>
        <v>10</v>
      </c>
      <c r="C44" s="1">
        <v>2.3067999999999999E-3</v>
      </c>
      <c r="D44" s="1">
        <v>6.6238E-3</v>
      </c>
      <c r="E44" s="14">
        <v>4.1699999999999997E-5</v>
      </c>
      <c r="F44" s="1">
        <v>2.9488000000000001E-3</v>
      </c>
      <c r="G44" s="1">
        <v>0.21749489999999999</v>
      </c>
      <c r="H44" s="1">
        <v>-7.47279E-2</v>
      </c>
      <c r="I44" s="1">
        <v>0</v>
      </c>
      <c r="J44" s="1">
        <v>0</v>
      </c>
      <c r="K44" s="1">
        <v>0</v>
      </c>
      <c r="L44" s="1">
        <v>1.4174000000000001E-3</v>
      </c>
      <c r="M44" s="1">
        <v>2.173E-4</v>
      </c>
      <c r="N44" s="1">
        <v>1.0095807000000001</v>
      </c>
      <c r="O44" s="1">
        <v>0.34415889999999999</v>
      </c>
      <c r="P44" s="1">
        <v>7.6414700000000002E-2</v>
      </c>
      <c r="Q44" s="1">
        <v>2.2637E-3</v>
      </c>
      <c r="R44" s="1">
        <v>8</v>
      </c>
      <c r="S44" s="1">
        <f t="shared" si="9"/>
        <v>1.4174000000000001E-3</v>
      </c>
      <c r="T44" s="1">
        <f t="shared" si="10"/>
        <v>2.173E-4</v>
      </c>
      <c r="U44">
        <f t="shared" si="1"/>
        <v>7.6414700000000002E-2</v>
      </c>
      <c r="V44">
        <f t="shared" si="2"/>
        <v>2.2637E-3</v>
      </c>
      <c r="W44" s="1">
        <f t="shared" si="24"/>
        <v>1.8469999999999988E-4</v>
      </c>
      <c r="X44" s="1"/>
      <c r="Z44" s="5">
        <v>42</v>
      </c>
      <c r="AA44" s="3">
        <v>1.4646999999999998E-3</v>
      </c>
      <c r="AB44" s="3">
        <v>5.859099999999999E-3</v>
      </c>
      <c r="AC44" s="3">
        <v>2.0400000000000001E-5</v>
      </c>
      <c r="AD44" s="3">
        <v>1.6844E-3</v>
      </c>
      <c r="AE44" s="3">
        <v>0.28677829999999999</v>
      </c>
      <c r="AF44" s="3">
        <v>0.2327825</v>
      </c>
      <c r="AG44" s="3">
        <v>0</v>
      </c>
      <c r="AH44" s="3">
        <v>0</v>
      </c>
      <c r="AI44" s="3">
        <v>0</v>
      </c>
      <c r="AJ44" s="3">
        <v>1.2338600000000002E-2</v>
      </c>
      <c r="AK44" s="3">
        <v>1.1022200000000001E-2</v>
      </c>
      <c r="AL44" s="3">
        <v>2.6854000000000001E-3</v>
      </c>
      <c r="AM44" s="3">
        <v>5.2319999999999992E-4</v>
      </c>
      <c r="AN44" s="1"/>
      <c r="AO44" s="1"/>
      <c r="AP44" s="1"/>
      <c r="AQ44" s="1"/>
      <c r="AR44" s="9"/>
      <c r="AS44" s="2">
        <v>42</v>
      </c>
      <c r="AT44" s="1">
        <f t="shared" si="20"/>
        <v>5.4361159532571763</v>
      </c>
      <c r="AU44" s="1">
        <f t="shared" si="30"/>
        <v>2.8761149432942954</v>
      </c>
      <c r="AV44" s="1">
        <f t="shared" si="12"/>
        <v>1.1499965863316721</v>
      </c>
      <c r="AW44" s="1">
        <f t="shared" si="13"/>
        <v>195.79319997269067</v>
      </c>
      <c r="AX44" s="1">
        <f t="shared" si="14"/>
        <v>-158.92844951184546</v>
      </c>
      <c r="AY44" s="1">
        <f t="shared" si="15"/>
        <v>-0.81171587947902624</v>
      </c>
      <c r="AZ44">
        <f t="shared" si="25"/>
        <v>8.4239776063357716</v>
      </c>
      <c r="BA44">
        <f t="shared" si="26"/>
        <v>7.9588417936313096</v>
      </c>
      <c r="BB44">
        <f t="shared" si="27"/>
        <v>4.6562364473418744E-2</v>
      </c>
      <c r="BC44">
        <f t="shared" si="28"/>
        <v>35.720625384037689</v>
      </c>
      <c r="BD44">
        <f t="shared" si="29"/>
        <v>9.3640278919290623E-3</v>
      </c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</row>
    <row r="45" spans="1:86" x14ac:dyDescent="0.35">
      <c r="A45">
        <f t="shared" si="19"/>
        <v>10.75</v>
      </c>
      <c r="B45">
        <f t="shared" si="23"/>
        <v>10</v>
      </c>
      <c r="C45" s="1">
        <v>2.2650999999999999E-3</v>
      </c>
      <c r="D45" s="1">
        <v>6.5669999999999999E-3</v>
      </c>
      <c r="E45" s="14">
        <v>4.0099999999999999E-5</v>
      </c>
      <c r="F45" s="1">
        <v>2.8842E-3</v>
      </c>
      <c r="G45" s="1">
        <v>0.21875539999999999</v>
      </c>
      <c r="H45" s="1">
        <v>-7.4034600000000006E-2</v>
      </c>
      <c r="I45" s="1">
        <v>0</v>
      </c>
      <c r="J45" s="1">
        <v>0</v>
      </c>
      <c r="K45" s="1">
        <v>0</v>
      </c>
      <c r="L45" s="1">
        <v>1.4170999999999999E-3</v>
      </c>
      <c r="M45" s="1">
        <v>2.5080000000000002E-4</v>
      </c>
      <c r="N45" s="1">
        <v>1.0174357000000001</v>
      </c>
      <c r="O45" s="1">
        <v>0.34794799999999998</v>
      </c>
      <c r="P45" s="1">
        <v>7.5837100000000005E-2</v>
      </c>
      <c r="Q45" s="1">
        <v>2.2231E-3</v>
      </c>
      <c r="R45" s="1">
        <v>8</v>
      </c>
      <c r="S45" s="1">
        <f t="shared" si="9"/>
        <v>1.4170999999999999E-3</v>
      </c>
      <c r="T45" s="1">
        <f t="shared" si="10"/>
        <v>2.5080000000000002E-4</v>
      </c>
      <c r="U45">
        <f t="shared" si="1"/>
        <v>7.5837100000000005E-2</v>
      </c>
      <c r="V45">
        <f t="shared" si="2"/>
        <v>2.2231E-3</v>
      </c>
      <c r="W45" s="1">
        <f t="shared" si="24"/>
        <v>1.7730000000000003E-4</v>
      </c>
      <c r="X45" s="1"/>
      <c r="Z45" s="5">
        <v>43</v>
      </c>
      <c r="AA45" s="3">
        <v>1.3849000000000001E-3</v>
      </c>
      <c r="AB45" s="3">
        <v>5.5482999999999999E-3</v>
      </c>
      <c r="AC45" s="3">
        <v>1.9199999999999999E-5</v>
      </c>
      <c r="AD45" s="3">
        <v>1.5926999999999998E-3</v>
      </c>
      <c r="AE45" s="3">
        <v>0.27187079999999997</v>
      </c>
      <c r="AF45" s="3">
        <v>0.22482190000000002</v>
      </c>
      <c r="AG45" s="3">
        <v>0</v>
      </c>
      <c r="AH45" s="3">
        <v>0</v>
      </c>
      <c r="AI45" s="3">
        <v>0</v>
      </c>
      <c r="AJ45" s="3">
        <v>1.19367E-2</v>
      </c>
      <c r="AK45" s="3">
        <v>1.0658600000000001E-2</v>
      </c>
      <c r="AL45" s="3">
        <v>2.1811999999999999E-3</v>
      </c>
      <c r="AM45" s="3">
        <v>4.6319999999999998E-4</v>
      </c>
      <c r="AN45" s="1"/>
      <c r="AO45" s="1"/>
      <c r="AP45" s="1"/>
      <c r="AQ45" s="1"/>
      <c r="AR45" s="9"/>
      <c r="AS45" s="2">
        <v>43</v>
      </c>
      <c r="AT45" s="1">
        <f t="shared" si="20"/>
        <v>5.4482146514644416</v>
      </c>
      <c r="AU45" s="1">
        <f t="shared" si="30"/>
        <v>2.8804844167533612</v>
      </c>
      <c r="AV45" s="1">
        <f t="shared" si="12"/>
        <v>1.1500469347967359</v>
      </c>
      <c r="AW45" s="1">
        <f t="shared" si="13"/>
        <v>196.31078056177338</v>
      </c>
      <c r="AX45" s="1">
        <f t="shared" si="14"/>
        <v>-162.33800274388042</v>
      </c>
      <c r="AY45" s="1">
        <f t="shared" si="15"/>
        <v>-0.82694390129429141</v>
      </c>
      <c r="AZ45">
        <f t="shared" si="25"/>
        <v>8.6191782800202166</v>
      </c>
      <c r="BA45">
        <f t="shared" si="26"/>
        <v>8.138821014050091</v>
      </c>
      <c r="BB45">
        <f t="shared" si="27"/>
        <v>3.7820000517398131E-2</v>
      </c>
      <c r="BC45">
        <f t="shared" si="28"/>
        <v>33.446458228030899</v>
      </c>
      <c r="BD45">
        <f t="shared" si="29"/>
        <v>8.0229285381144284E-3</v>
      </c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</row>
    <row r="46" spans="1:86" x14ac:dyDescent="0.35">
      <c r="A46">
        <f t="shared" si="19"/>
        <v>11</v>
      </c>
      <c r="B46">
        <f t="shared" si="23"/>
        <v>10</v>
      </c>
      <c r="C46" s="1">
        <v>2.2249000000000001E-3</v>
      </c>
      <c r="D46" s="1">
        <v>6.5103000000000001E-3</v>
      </c>
      <c r="E46" s="14">
        <v>3.8699999999999999E-5</v>
      </c>
      <c r="F46" s="1">
        <v>2.8222E-3</v>
      </c>
      <c r="G46" s="1">
        <v>0.21986539999999999</v>
      </c>
      <c r="H46" s="1">
        <v>-7.3194200000000001E-2</v>
      </c>
      <c r="I46" s="1">
        <v>0</v>
      </c>
      <c r="J46" s="1">
        <v>0</v>
      </c>
      <c r="K46" s="1">
        <v>0</v>
      </c>
      <c r="L46" s="1">
        <v>1.4189000000000001E-3</v>
      </c>
      <c r="M46" s="1">
        <v>2.8669999999999998E-4</v>
      </c>
      <c r="N46" s="1">
        <v>1.0249425000000001</v>
      </c>
      <c r="O46" s="1">
        <v>0.3515974</v>
      </c>
      <c r="P46" s="1">
        <v>7.5141299999999994E-2</v>
      </c>
      <c r="Q46" s="1">
        <v>2.1840000000000002E-3</v>
      </c>
      <c r="R46" s="1">
        <v>8</v>
      </c>
      <c r="S46" s="1">
        <f t="shared" si="9"/>
        <v>1.4189000000000001E-3</v>
      </c>
      <c r="T46" s="1">
        <f t="shared" si="10"/>
        <v>2.8669999999999998E-4</v>
      </c>
      <c r="U46">
        <f t="shared" si="1"/>
        <v>7.5141299999999994E-2</v>
      </c>
      <c r="V46">
        <f t="shared" si="2"/>
        <v>2.1840000000000002E-3</v>
      </c>
      <c r="W46" s="1">
        <f t="shared" si="24"/>
        <v>1.7039999999999981E-4</v>
      </c>
      <c r="X46" s="1"/>
      <c r="Z46" s="5">
        <v>44</v>
      </c>
      <c r="AA46" s="3">
        <v>1.3096000000000002E-3</v>
      </c>
      <c r="AB46" s="3">
        <v>5.2532000000000004E-3</v>
      </c>
      <c r="AC46" s="3">
        <v>1.8200000000000002E-5</v>
      </c>
      <c r="AD46" s="3">
        <v>1.5058999999999999E-3</v>
      </c>
      <c r="AE46" s="3">
        <v>0.25765649999999996</v>
      </c>
      <c r="AF46" s="3">
        <v>0.21659410000000001</v>
      </c>
      <c r="AG46" s="3">
        <v>0</v>
      </c>
      <c r="AH46" s="3">
        <v>0</v>
      </c>
      <c r="AI46" s="3">
        <v>0</v>
      </c>
      <c r="AJ46" s="3">
        <v>1.1520499999999999E-2</v>
      </c>
      <c r="AK46" s="3">
        <v>1.02836E-2</v>
      </c>
      <c r="AL46" s="3">
        <v>1.7661E-3</v>
      </c>
      <c r="AM46" s="3">
        <v>4.104E-4</v>
      </c>
      <c r="AN46" s="1"/>
      <c r="AO46" s="1"/>
      <c r="AP46" s="1"/>
      <c r="AQ46" s="1"/>
      <c r="AR46" s="9"/>
      <c r="AS46" s="2">
        <v>44</v>
      </c>
      <c r="AT46" s="1">
        <f t="shared" si="20"/>
        <v>5.4372156834428429</v>
      </c>
      <c r="AU46" s="1">
        <f t="shared" si="30"/>
        <v>2.8840931224966013</v>
      </c>
      <c r="AV46" s="1">
        <f t="shared" si="12"/>
        <v>1.1498930971288941</v>
      </c>
      <c r="AW46" s="1">
        <f t="shared" si="13"/>
        <v>196.74442577886373</v>
      </c>
      <c r="AX46" s="1">
        <f t="shared" si="14"/>
        <v>-165.3895082467929</v>
      </c>
      <c r="AY46" s="1">
        <f t="shared" si="15"/>
        <v>-0.84063122801093726</v>
      </c>
      <c r="AZ46">
        <f t="shared" si="25"/>
        <v>8.7969609040928507</v>
      </c>
      <c r="BA46">
        <f t="shared" si="26"/>
        <v>8.3046111604619242</v>
      </c>
      <c r="BB46">
        <f t="shared" si="27"/>
        <v>3.062254855757237E-2</v>
      </c>
      <c r="BC46">
        <f t="shared" si="28"/>
        <v>31.337813072693947</v>
      </c>
      <c r="BD46">
        <f t="shared" si="29"/>
        <v>6.8544748531475051E-3</v>
      </c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</row>
    <row r="47" spans="1:86" x14ac:dyDescent="0.35">
      <c r="A47">
        <f t="shared" si="19"/>
        <v>11.25</v>
      </c>
      <c r="B47">
        <f t="shared" si="23"/>
        <v>11</v>
      </c>
      <c r="C47" s="1">
        <v>2.1862000000000001E-3</v>
      </c>
      <c r="D47" s="1">
        <v>6.4538E-3</v>
      </c>
      <c r="E47" s="14">
        <v>3.7400000000000001E-5</v>
      </c>
      <c r="F47" s="1">
        <v>2.7628000000000002E-3</v>
      </c>
      <c r="G47" s="1">
        <v>0.22082769999999999</v>
      </c>
      <c r="H47" s="1">
        <v>-7.2212399999999996E-2</v>
      </c>
      <c r="I47" s="1">
        <v>0</v>
      </c>
      <c r="J47" s="1">
        <v>0</v>
      </c>
      <c r="K47" s="1">
        <v>0</v>
      </c>
      <c r="L47" s="1">
        <v>1.4227E-3</v>
      </c>
      <c r="M47" s="1">
        <v>3.2469999999999998E-4</v>
      </c>
      <c r="N47" s="1">
        <v>1.0321145</v>
      </c>
      <c r="O47" s="1">
        <v>0.35511169999999997</v>
      </c>
      <c r="P47" s="1">
        <v>7.4335799999999994E-2</v>
      </c>
      <c r="Q47" s="1">
        <v>2.1462E-3</v>
      </c>
      <c r="R47" s="1">
        <v>13</v>
      </c>
      <c r="S47" s="1">
        <f t="shared" si="9"/>
        <v>1.4227E-3</v>
      </c>
      <c r="T47" s="1">
        <f t="shared" si="10"/>
        <v>3.2469999999999998E-4</v>
      </c>
      <c r="U47">
        <f t="shared" si="1"/>
        <v>7.4335799999999994E-2</v>
      </c>
      <c r="V47">
        <f t="shared" si="2"/>
        <v>2.1462E-3</v>
      </c>
      <c r="W47" s="1">
        <f t="shared" si="24"/>
        <v>1.6400000000000008E-4</v>
      </c>
      <c r="X47" s="1"/>
      <c r="Z47" s="5">
        <v>45</v>
      </c>
      <c r="AA47" s="3">
        <v>1.2382999999999999E-3</v>
      </c>
      <c r="AB47" s="3">
        <v>4.9728999999999997E-3</v>
      </c>
      <c r="AC47" s="3">
        <v>1.7200000000000001E-5</v>
      </c>
      <c r="AD47" s="3">
        <v>1.4241000000000002E-3</v>
      </c>
      <c r="AE47" s="3">
        <v>0.24411640000000001</v>
      </c>
      <c r="AF47" s="3">
        <v>0.20820150000000001</v>
      </c>
      <c r="AG47" s="3">
        <v>0</v>
      </c>
      <c r="AH47" s="3">
        <v>0</v>
      </c>
      <c r="AI47" s="3">
        <v>0</v>
      </c>
      <c r="AJ47" s="3">
        <v>1.1094999999999999E-2</v>
      </c>
      <c r="AK47" s="3">
        <v>9.9009000000000007E-3</v>
      </c>
      <c r="AL47" s="3">
        <v>1.4254999999999999E-3</v>
      </c>
      <c r="AM47" s="3">
        <v>3.6410000000000001E-4</v>
      </c>
      <c r="AN47" s="1"/>
      <c r="AO47" s="1"/>
      <c r="AP47" s="1"/>
      <c r="AQ47" s="1"/>
      <c r="AR47" s="9"/>
      <c r="AS47" s="2">
        <v>45</v>
      </c>
      <c r="AT47" s="1">
        <f t="shared" si="20"/>
        <v>5.4444105070250659</v>
      </c>
      <c r="AU47" s="1">
        <f t="shared" si="30"/>
        <v>2.8874060551520389</v>
      </c>
      <c r="AV47" s="1">
        <f t="shared" si="12"/>
        <v>1.1500444157312446</v>
      </c>
      <c r="AW47" s="1">
        <f t="shared" si="13"/>
        <v>197.13833481385774</v>
      </c>
      <c r="AX47" s="1">
        <f t="shared" si="14"/>
        <v>-168.13494306710817</v>
      </c>
      <c r="AY47" s="1">
        <f t="shared" si="15"/>
        <v>-0.85287797132843191</v>
      </c>
      <c r="AZ47">
        <f t="shared" si="25"/>
        <v>8.9598643301300172</v>
      </c>
      <c r="BA47">
        <f t="shared" si="26"/>
        <v>8.4550811272416748</v>
      </c>
      <c r="BB47">
        <f t="shared" si="27"/>
        <v>2.4716858031153054E-2</v>
      </c>
      <c r="BC47">
        <f t="shared" si="28"/>
        <v>29.403214083824597</v>
      </c>
      <c r="BD47">
        <f t="shared" si="29"/>
        <v>5.839427420689474E-3</v>
      </c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</row>
    <row r="48" spans="1:86" x14ac:dyDescent="0.35">
      <c r="A48">
        <f t="shared" si="19"/>
        <v>11.5</v>
      </c>
      <c r="B48">
        <f t="shared" si="23"/>
        <v>11</v>
      </c>
      <c r="C48" s="1">
        <v>2.1489E-3</v>
      </c>
      <c r="D48" s="1">
        <v>6.3971999999999996E-3</v>
      </c>
      <c r="E48" s="14">
        <v>3.6100000000000003E-5</v>
      </c>
      <c r="F48" s="1">
        <v>2.7058E-3</v>
      </c>
      <c r="G48" s="1">
        <v>0.22164639999999999</v>
      </c>
      <c r="H48" s="1">
        <v>-7.1095800000000001E-2</v>
      </c>
      <c r="I48" s="1">
        <v>0</v>
      </c>
      <c r="J48" s="1">
        <v>0</v>
      </c>
      <c r="K48" s="1">
        <v>0</v>
      </c>
      <c r="L48" s="1">
        <v>1.4285999999999999E-3</v>
      </c>
      <c r="M48" s="1">
        <v>3.6479999999999998E-4</v>
      </c>
      <c r="N48" s="1">
        <v>1.0389662</v>
      </c>
      <c r="O48" s="1">
        <v>0.35849619999999999</v>
      </c>
      <c r="P48" s="1">
        <v>7.3429800000000003E-2</v>
      </c>
      <c r="Q48" s="1">
        <v>2.1096999999999999E-3</v>
      </c>
      <c r="R48" s="1">
        <v>13</v>
      </c>
      <c r="S48" s="1">
        <f t="shared" si="9"/>
        <v>1.4285999999999999E-3</v>
      </c>
      <c r="T48" s="1">
        <f t="shared" si="10"/>
        <v>3.6479999999999998E-4</v>
      </c>
      <c r="U48">
        <f t="shared" si="1"/>
        <v>7.3429800000000003E-2</v>
      </c>
      <c r="V48">
        <f t="shared" si="2"/>
        <v>2.1096999999999999E-3</v>
      </c>
      <c r="W48" s="1">
        <f t="shared" si="24"/>
        <v>1.5789999999999988E-4</v>
      </c>
      <c r="X48" s="1"/>
      <c r="Z48" s="5">
        <v>46</v>
      </c>
      <c r="AA48" s="3">
        <v>1.1709999999999999E-3</v>
      </c>
      <c r="AB48" s="3">
        <v>4.7069E-3</v>
      </c>
      <c r="AC48" s="3">
        <v>1.6199999999999997E-5</v>
      </c>
      <c r="AD48" s="3">
        <v>1.3464E-3</v>
      </c>
      <c r="AE48" s="3">
        <v>0.23122980000000001</v>
      </c>
      <c r="AF48" s="3">
        <v>0.19973279999999999</v>
      </c>
      <c r="AG48" s="3">
        <v>0</v>
      </c>
      <c r="AH48" s="3">
        <v>0</v>
      </c>
      <c r="AI48" s="3">
        <v>0</v>
      </c>
      <c r="AJ48" s="3">
        <v>1.06639E-2</v>
      </c>
      <c r="AK48" s="3">
        <v>9.5142000000000004E-3</v>
      </c>
      <c r="AL48" s="3">
        <v>1.147E-3</v>
      </c>
      <c r="AM48" s="3">
        <v>3.2369999999999995E-4</v>
      </c>
      <c r="AN48" s="1"/>
      <c r="AO48" s="1"/>
      <c r="AP48" s="1"/>
      <c r="AQ48" s="1"/>
      <c r="AR48" s="9"/>
      <c r="AS48" s="2">
        <v>46</v>
      </c>
      <c r="AT48" s="1">
        <f t="shared" si="20"/>
        <v>5.4348703868206378</v>
      </c>
      <c r="AU48" s="1">
        <f t="shared" si="30"/>
        <v>2.8900282386178295</v>
      </c>
      <c r="AV48" s="1">
        <f t="shared" si="12"/>
        <v>1.1497865072587532</v>
      </c>
      <c r="AW48" s="1">
        <f t="shared" si="13"/>
        <v>197.46353543979507</v>
      </c>
      <c r="AX48" s="1">
        <f t="shared" si="14"/>
        <v>-170.5660119555935</v>
      </c>
      <c r="AY48" s="1">
        <f t="shared" si="15"/>
        <v>-0.86378485818004413</v>
      </c>
      <c r="AZ48">
        <f t="shared" si="25"/>
        <v>9.1066609735269015</v>
      </c>
      <c r="BA48">
        <f t="shared" si="26"/>
        <v>8.5914755282644037</v>
      </c>
      <c r="BB48">
        <f t="shared" si="27"/>
        <v>1.9887924350566504E-2</v>
      </c>
      <c r="BC48">
        <f t="shared" si="28"/>
        <v>27.643040136635353</v>
      </c>
      <c r="BD48">
        <f t="shared" si="29"/>
        <v>4.9604333005520912E-3</v>
      </c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</row>
    <row r="49" spans="1:86" x14ac:dyDescent="0.35">
      <c r="A49">
        <f t="shared" si="19"/>
        <v>11.75</v>
      </c>
      <c r="B49">
        <f t="shared" si="23"/>
        <v>11</v>
      </c>
      <c r="C49" s="1">
        <v>2.1128000000000002E-3</v>
      </c>
      <c r="D49" s="1">
        <v>6.3407000000000003E-3</v>
      </c>
      <c r="E49" s="14">
        <v>3.4900000000000001E-5</v>
      </c>
      <c r="F49" s="1">
        <v>2.6508999999999999E-3</v>
      </c>
      <c r="G49" s="1">
        <v>0.222326</v>
      </c>
      <c r="H49" s="1">
        <v>-6.9851300000000005E-2</v>
      </c>
      <c r="I49" s="1">
        <v>0</v>
      </c>
      <c r="J49" s="1">
        <v>0</v>
      </c>
      <c r="K49" s="1">
        <v>0</v>
      </c>
      <c r="L49" s="1">
        <v>1.4362999999999999E-3</v>
      </c>
      <c r="M49" s="1">
        <v>4.0680000000000002E-4</v>
      </c>
      <c r="N49" s="1">
        <v>1.0455131</v>
      </c>
      <c r="O49" s="1">
        <v>0.36175649999999998</v>
      </c>
      <c r="P49" s="1">
        <v>7.2432899999999995E-2</v>
      </c>
      <c r="Q49" s="1">
        <v>2.0742999999999998E-3</v>
      </c>
      <c r="R49" s="1">
        <v>13</v>
      </c>
      <c r="S49" s="1">
        <f t="shared" si="9"/>
        <v>1.4362999999999999E-3</v>
      </c>
      <c r="T49" s="1">
        <f t="shared" si="10"/>
        <v>4.0680000000000002E-4</v>
      </c>
      <c r="U49">
        <f t="shared" si="1"/>
        <v>7.2432899999999995E-2</v>
      </c>
      <c r="V49">
        <f t="shared" si="2"/>
        <v>2.0742999999999998E-3</v>
      </c>
      <c r="W49" s="1">
        <f t="shared" si="24"/>
        <v>1.5229999999999974E-4</v>
      </c>
      <c r="X49" s="1"/>
      <c r="Z49" s="5">
        <v>47</v>
      </c>
      <c r="AA49" s="3">
        <v>1.1073999999999999E-3</v>
      </c>
      <c r="AB49" s="3">
        <v>4.4546999999999998E-3</v>
      </c>
      <c r="AC49" s="3">
        <v>1.5400000000000002E-5</v>
      </c>
      <c r="AD49" s="3">
        <v>1.2731999999999999E-3</v>
      </c>
      <c r="AE49" s="3">
        <v>0.21897469999999999</v>
      </c>
      <c r="AF49" s="3">
        <v>0.19126480000000001</v>
      </c>
      <c r="AG49" s="3">
        <v>0</v>
      </c>
      <c r="AH49" s="3">
        <v>0</v>
      </c>
      <c r="AI49" s="3">
        <v>0</v>
      </c>
      <c r="AJ49" s="3">
        <v>1.02308E-2</v>
      </c>
      <c r="AK49" s="3">
        <v>9.126200000000001E-3</v>
      </c>
      <c r="AL49" s="3">
        <v>9.2029999999999998E-4</v>
      </c>
      <c r="AM49" s="3">
        <v>2.8830000000000001E-4</v>
      </c>
      <c r="AN49" s="1"/>
      <c r="AO49" s="1"/>
      <c r="AP49" s="1"/>
      <c r="AQ49" s="1"/>
      <c r="AR49" s="9"/>
      <c r="AS49" s="2">
        <v>47</v>
      </c>
      <c r="AT49" s="1">
        <f t="shared" si="20"/>
        <v>5.4312553373185342</v>
      </c>
      <c r="AU49" s="1">
        <f t="shared" si="30"/>
        <v>2.8922641369349509</v>
      </c>
      <c r="AV49" s="1">
        <f t="shared" si="12"/>
        <v>1.1497200650171573</v>
      </c>
      <c r="AW49" s="1">
        <f t="shared" si="13"/>
        <v>197.73767383059419</v>
      </c>
      <c r="AX49" s="1">
        <f t="shared" si="14"/>
        <v>-172.71518873035942</v>
      </c>
      <c r="AY49" s="1">
        <f t="shared" si="15"/>
        <v>-0.87345615726383008</v>
      </c>
      <c r="AZ49">
        <f t="shared" si="25"/>
        <v>9.2385768466678719</v>
      </c>
      <c r="BA49">
        <f t="shared" si="26"/>
        <v>8.715690955973642</v>
      </c>
      <c r="BB49">
        <f t="shared" si="27"/>
        <v>1.5957154995489411E-2</v>
      </c>
      <c r="BC49">
        <f t="shared" si="28"/>
        <v>26.0339534043706</v>
      </c>
      <c r="BD49">
        <f t="shared" si="29"/>
        <v>4.2027686303486205E-3</v>
      </c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</row>
    <row r="50" spans="1:86" x14ac:dyDescent="0.35">
      <c r="A50">
        <f t="shared" si="19"/>
        <v>12</v>
      </c>
      <c r="B50">
        <f t="shared" si="23"/>
        <v>11</v>
      </c>
      <c r="C50" s="1">
        <v>2.0777999999999999E-3</v>
      </c>
      <c r="D50" s="1">
        <v>6.2842999999999996E-3</v>
      </c>
      <c r="E50" s="14">
        <v>3.3800000000000002E-5</v>
      </c>
      <c r="F50" s="1">
        <v>2.5980999999999999E-3</v>
      </c>
      <c r="G50" s="1">
        <v>0.22287170000000001</v>
      </c>
      <c r="H50" s="1">
        <v>-6.8486400000000003E-2</v>
      </c>
      <c r="I50" s="1">
        <v>0</v>
      </c>
      <c r="J50" s="1">
        <v>0</v>
      </c>
      <c r="K50" s="1">
        <v>0</v>
      </c>
      <c r="L50" s="1">
        <v>1.4457999999999999E-3</v>
      </c>
      <c r="M50" s="1">
        <v>4.504E-4</v>
      </c>
      <c r="N50" s="1">
        <v>1.051771</v>
      </c>
      <c r="O50" s="1">
        <v>0.36489830000000001</v>
      </c>
      <c r="P50" s="1">
        <v>7.1354699999999993E-2</v>
      </c>
      <c r="Q50" s="1">
        <v>2.0401E-3</v>
      </c>
      <c r="R50" s="1">
        <v>13</v>
      </c>
      <c r="S50" s="1">
        <f t="shared" si="9"/>
        <v>1.4457999999999999E-3</v>
      </c>
      <c r="T50" s="1">
        <f t="shared" si="10"/>
        <v>4.504E-4</v>
      </c>
      <c r="U50">
        <f t="shared" si="1"/>
        <v>7.1354699999999993E-2</v>
      </c>
      <c r="V50">
        <f t="shared" si="2"/>
        <v>2.0401E-3</v>
      </c>
      <c r="W50" s="1">
        <f t="shared" si="24"/>
        <v>1.4710000000000027E-4</v>
      </c>
      <c r="X50" s="1"/>
      <c r="Z50" s="5">
        <v>48</v>
      </c>
      <c r="AA50" s="3">
        <v>1.0471E-3</v>
      </c>
      <c r="AB50" s="3">
        <v>4.2154999999999996E-3</v>
      </c>
      <c r="AC50" s="3">
        <v>1.4599999999999999E-5</v>
      </c>
      <c r="AD50" s="3">
        <v>1.204E-3</v>
      </c>
      <c r="AE50" s="3">
        <v>0.20732850000000003</v>
      </c>
      <c r="AF50" s="3">
        <v>0.18286260000000001</v>
      </c>
      <c r="AG50" s="3">
        <v>0</v>
      </c>
      <c r="AH50" s="3">
        <v>0</v>
      </c>
      <c r="AI50" s="3">
        <v>0</v>
      </c>
      <c r="AJ50" s="3">
        <v>9.7990999999999998E-3</v>
      </c>
      <c r="AK50" s="3">
        <v>8.7400000000000012E-3</v>
      </c>
      <c r="AL50" s="3">
        <v>7.3609999999999995E-4</v>
      </c>
      <c r="AM50" s="3">
        <v>2.5740000000000002E-4</v>
      </c>
      <c r="AN50" s="1"/>
      <c r="AO50" s="1"/>
      <c r="AP50" s="1"/>
      <c r="AQ50" s="1"/>
      <c r="AR50" s="9"/>
      <c r="AS50" s="2">
        <v>48</v>
      </c>
      <c r="AT50" s="1">
        <f t="shared" si="20"/>
        <v>5.4451869243272437</v>
      </c>
      <c r="AU50" s="1">
        <f t="shared" si="30"/>
        <v>2.8945759125391719</v>
      </c>
      <c r="AV50" s="1">
        <f t="shared" si="12"/>
        <v>1.1498424219272276</v>
      </c>
      <c r="AW50" s="1">
        <f t="shared" si="13"/>
        <v>198.00257855028175</v>
      </c>
      <c r="AX50" s="1">
        <f t="shared" si="14"/>
        <v>-174.63718842517429</v>
      </c>
      <c r="AY50" s="1">
        <f t="shared" si="15"/>
        <v>-0.88199451594932676</v>
      </c>
      <c r="AZ50">
        <f t="shared" si="25"/>
        <v>9.3583229872982514</v>
      </c>
      <c r="BA50">
        <f t="shared" si="26"/>
        <v>8.8256084014944989</v>
      </c>
      <c r="BB50">
        <f t="shared" si="27"/>
        <v>1.2763296525241503E-2</v>
      </c>
      <c r="BC50">
        <f t="shared" si="28"/>
        <v>24.582179352497377</v>
      </c>
      <c r="BD50">
        <f t="shared" si="29"/>
        <v>3.5504043100683209E-3</v>
      </c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</row>
    <row r="51" spans="1:86" x14ac:dyDescent="0.35">
      <c r="A51">
        <f t="shared" si="19"/>
        <v>12.25</v>
      </c>
      <c r="B51">
        <f t="shared" si="23"/>
        <v>12</v>
      </c>
      <c r="C51" s="1">
        <v>2.0439999999999998E-3</v>
      </c>
      <c r="D51" s="1">
        <v>6.2278000000000003E-3</v>
      </c>
      <c r="E51" s="14">
        <v>3.2799999999999998E-5</v>
      </c>
      <c r="F51" s="1">
        <v>2.5473000000000002E-3</v>
      </c>
      <c r="G51" s="1">
        <v>0.2232886</v>
      </c>
      <c r="H51" s="1">
        <v>-6.7008200000000004E-2</v>
      </c>
      <c r="I51" s="1">
        <v>0</v>
      </c>
      <c r="J51" s="1">
        <v>0</v>
      </c>
      <c r="K51" s="1">
        <v>0</v>
      </c>
      <c r="L51" s="1">
        <v>1.4571E-3</v>
      </c>
      <c r="M51" s="1">
        <v>4.9560000000000001E-4</v>
      </c>
      <c r="N51" s="1">
        <v>1.0577557</v>
      </c>
      <c r="O51" s="1">
        <v>0.367927</v>
      </c>
      <c r="P51" s="1">
        <v>7.0204299999999997E-2</v>
      </c>
      <c r="Q51" s="1">
        <v>2.0068E-3</v>
      </c>
      <c r="R51" s="1">
        <v>13</v>
      </c>
      <c r="S51" s="1">
        <f t="shared" si="9"/>
        <v>1.4571E-3</v>
      </c>
      <c r="T51" s="1">
        <f t="shared" si="10"/>
        <v>4.9560000000000001E-4</v>
      </c>
      <c r="U51">
        <f t="shared" si="1"/>
        <v>7.0204299999999997E-2</v>
      </c>
      <c r="V51">
        <f t="shared" si="2"/>
        <v>2.0068E-3</v>
      </c>
      <c r="W51" s="1">
        <f t="shared" si="24"/>
        <v>1.4220000000000031E-4</v>
      </c>
      <c r="X51" s="1"/>
      <c r="Z51" s="5">
        <v>49</v>
      </c>
      <c r="AA51" s="3">
        <v>9.9029999999999995E-4</v>
      </c>
      <c r="AB51" s="3">
        <v>3.9887999999999998E-3</v>
      </c>
      <c r="AC51" s="3">
        <v>1.38E-5</v>
      </c>
      <c r="AD51" s="3">
        <v>1.1385E-3</v>
      </c>
      <c r="AE51" s="3">
        <v>0.196268</v>
      </c>
      <c r="AF51" s="3">
        <v>0.1745804</v>
      </c>
      <c r="AG51" s="3">
        <v>0</v>
      </c>
      <c r="AH51" s="3">
        <v>0</v>
      </c>
      <c r="AI51" s="3">
        <v>0</v>
      </c>
      <c r="AJ51" s="3">
        <v>9.3712999999999991E-3</v>
      </c>
      <c r="AK51" s="3">
        <v>8.3576999999999992E-3</v>
      </c>
      <c r="AL51" s="3">
        <v>5.8710000000000001E-4</v>
      </c>
      <c r="AM51" s="3">
        <v>2.3050000000000002E-4</v>
      </c>
      <c r="AN51" s="1"/>
      <c r="AO51" s="1"/>
      <c r="AP51" s="1"/>
      <c r="AQ51" s="1"/>
      <c r="AR51" s="9"/>
      <c r="AS51" s="2">
        <v>49</v>
      </c>
      <c r="AT51" s="1">
        <f t="shared" si="20"/>
        <v>5.4245057778626755</v>
      </c>
      <c r="AU51" s="1">
        <f t="shared" si="30"/>
        <v>2.8960062302287946</v>
      </c>
      <c r="AV51" s="1">
        <f t="shared" si="12"/>
        <v>1.1496516207209937</v>
      </c>
      <c r="AW51" s="1">
        <f t="shared" si="13"/>
        <v>198.19044733919014</v>
      </c>
      <c r="AX51" s="1">
        <f t="shared" si="14"/>
        <v>-176.29041704533981</v>
      </c>
      <c r="AY51" s="1">
        <f t="shared" si="15"/>
        <v>-0.88950007133103715</v>
      </c>
      <c r="AZ51">
        <f t="shared" si="25"/>
        <v>9.4630919923255572</v>
      </c>
      <c r="BA51">
        <f t="shared" si="26"/>
        <v>8.926305671259211</v>
      </c>
      <c r="BB51">
        <f t="shared" si="27"/>
        <v>1.0179773658428592E-2</v>
      </c>
      <c r="BC51">
        <f t="shared" si="28"/>
        <v>23.275775017671414</v>
      </c>
      <c r="BD51">
        <f t="shared" si="29"/>
        <v>2.9913179937636298E-3</v>
      </c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</row>
    <row r="52" spans="1:86" x14ac:dyDescent="0.35">
      <c r="A52">
        <f t="shared" si="19"/>
        <v>12.5</v>
      </c>
      <c r="B52">
        <f t="shared" si="23"/>
        <v>12</v>
      </c>
      <c r="C52" s="1">
        <v>2.0111999999999999E-3</v>
      </c>
      <c r="D52" s="1">
        <v>6.1713999999999996E-3</v>
      </c>
      <c r="E52" s="14">
        <v>3.1900000000000003E-5</v>
      </c>
      <c r="F52" s="1">
        <v>2.4983000000000002E-3</v>
      </c>
      <c r="G52" s="1">
        <v>0.22358220000000001</v>
      </c>
      <c r="H52" s="1">
        <v>-6.5424099999999999E-2</v>
      </c>
      <c r="I52" s="1">
        <v>0</v>
      </c>
      <c r="J52" s="1">
        <v>0</v>
      </c>
      <c r="K52" s="1">
        <v>0</v>
      </c>
      <c r="L52" s="1">
        <v>1.4698999999999999E-3</v>
      </c>
      <c r="M52" s="1">
        <v>5.421E-4</v>
      </c>
      <c r="N52" s="1">
        <v>1.063483</v>
      </c>
      <c r="O52" s="1">
        <v>0.37084810000000001</v>
      </c>
      <c r="P52" s="1">
        <v>6.8990800000000005E-2</v>
      </c>
      <c r="Q52" s="1">
        <v>1.9745000000000001E-3</v>
      </c>
      <c r="R52" s="1">
        <v>13</v>
      </c>
      <c r="S52" s="1">
        <f t="shared" si="9"/>
        <v>1.4698999999999999E-3</v>
      </c>
      <c r="T52" s="1">
        <f t="shared" si="10"/>
        <v>5.421E-4</v>
      </c>
      <c r="U52">
        <f t="shared" si="1"/>
        <v>6.8990800000000005E-2</v>
      </c>
      <c r="V52">
        <f t="shared" si="2"/>
        <v>1.9745000000000001E-3</v>
      </c>
      <c r="W52" s="1">
        <f t="shared" si="24"/>
        <v>1.3770000000000015E-4</v>
      </c>
      <c r="X52" s="1"/>
      <c r="Z52" s="5">
        <v>50</v>
      </c>
      <c r="AA52" s="3">
        <v>9.3629999999999994E-4</v>
      </c>
      <c r="AB52" s="3">
        <v>3.774E-3</v>
      </c>
      <c r="AC52" s="3">
        <v>1.3000000000000001E-5</v>
      </c>
      <c r="AD52" s="3">
        <v>1.0765E-3</v>
      </c>
      <c r="AE52" s="3">
        <v>0.18576960000000001</v>
      </c>
      <c r="AF52" s="3">
        <v>0.16646260000000002</v>
      </c>
      <c r="AG52" s="3">
        <v>0</v>
      </c>
      <c r="AH52" s="3">
        <v>0</v>
      </c>
      <c r="AI52" s="3">
        <v>0</v>
      </c>
      <c r="AJ52" s="3">
        <v>8.9499999999999996E-3</v>
      </c>
      <c r="AK52" s="3">
        <v>7.9813000000000002E-3</v>
      </c>
      <c r="AL52" s="3">
        <v>4.6699999999999997E-4</v>
      </c>
      <c r="AM52" s="3">
        <v>2.0689999999999999E-4</v>
      </c>
      <c r="AN52" s="1"/>
      <c r="AO52" s="1"/>
      <c r="AP52" s="1"/>
      <c r="AQ52" s="1"/>
      <c r="AR52" s="9"/>
      <c r="AS52" s="2">
        <v>50</v>
      </c>
      <c r="AT52" s="1">
        <f t="shared" si="20"/>
        <v>5.4528930627082719</v>
      </c>
      <c r="AU52" s="1">
        <f t="shared" si="30"/>
        <v>2.8980834192217175</v>
      </c>
      <c r="AV52" s="1">
        <f t="shared" si="12"/>
        <v>1.1497383317312828</v>
      </c>
      <c r="AW52" s="1">
        <f t="shared" si="13"/>
        <v>198.40820249919901</v>
      </c>
      <c r="AX52" s="1">
        <f t="shared" si="14"/>
        <v>-177.78767489052657</v>
      </c>
      <c r="AY52" s="1">
        <f t="shared" si="15"/>
        <v>-0.89607018586464093</v>
      </c>
      <c r="AZ52">
        <f t="shared" si="25"/>
        <v>9.5589020613051368</v>
      </c>
      <c r="BA52">
        <f t="shared" si="26"/>
        <v>9.0133258046301528</v>
      </c>
      <c r="BB52">
        <f t="shared" si="27"/>
        <v>8.0973501932995271E-3</v>
      </c>
      <c r="BC52">
        <f t="shared" si="28"/>
        <v>22.097618284737798</v>
      </c>
      <c r="BD52">
        <f t="shared" si="29"/>
        <v>2.5138666391056443E-3</v>
      </c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</row>
    <row r="53" spans="1:86" x14ac:dyDescent="0.35">
      <c r="A53">
        <f t="shared" si="19"/>
        <v>12.75</v>
      </c>
      <c r="B53">
        <f t="shared" si="23"/>
        <v>12</v>
      </c>
      <c r="C53" s="1">
        <v>1.9792999999999998E-3</v>
      </c>
      <c r="D53" s="1">
        <v>6.1149999999999998E-3</v>
      </c>
      <c r="E53" s="14">
        <v>3.1000000000000001E-5</v>
      </c>
      <c r="F53" s="1">
        <v>2.4510000000000001E-3</v>
      </c>
      <c r="G53" s="1">
        <v>0.2237577</v>
      </c>
      <c r="H53" s="1">
        <v>-6.3741199999999998E-2</v>
      </c>
      <c r="I53" s="1">
        <v>0</v>
      </c>
      <c r="J53" s="1">
        <v>0</v>
      </c>
      <c r="K53" s="1">
        <v>0</v>
      </c>
      <c r="L53" s="1">
        <v>1.4842E-3</v>
      </c>
      <c r="M53" s="1">
        <v>5.8969999999999997E-4</v>
      </c>
      <c r="N53" s="1">
        <v>1.0689682</v>
      </c>
      <c r="O53" s="1">
        <v>0.37366640000000001</v>
      </c>
      <c r="P53" s="1">
        <v>6.7722699999999997E-2</v>
      </c>
      <c r="Q53" s="1">
        <v>1.9430999999999999E-3</v>
      </c>
      <c r="R53" s="1">
        <v>13</v>
      </c>
      <c r="S53" s="1">
        <f t="shared" si="9"/>
        <v>1.4842E-3</v>
      </c>
      <c r="T53" s="1">
        <f t="shared" si="10"/>
        <v>5.8969999999999997E-4</v>
      </c>
      <c r="U53">
        <f t="shared" si="1"/>
        <v>6.7722699999999997E-2</v>
      </c>
      <c r="V53">
        <f t="shared" si="2"/>
        <v>1.9430999999999999E-3</v>
      </c>
      <c r="W53" s="1">
        <f t="shared" si="24"/>
        <v>1.3350000000000037E-4</v>
      </c>
      <c r="X53" s="1"/>
      <c r="Z53" s="5">
        <v>51</v>
      </c>
      <c r="AA53" s="3">
        <v>8.855E-4</v>
      </c>
      <c r="AB53" s="3">
        <v>3.5703000000000002E-3</v>
      </c>
      <c r="AC53" s="3">
        <v>1.22E-5</v>
      </c>
      <c r="AD53" s="3">
        <v>1.0181000000000001E-3</v>
      </c>
      <c r="AE53" s="3">
        <v>0.17580950000000001</v>
      </c>
      <c r="AF53" s="3">
        <v>0.15854489999999999</v>
      </c>
      <c r="AG53" s="3">
        <v>0</v>
      </c>
      <c r="AH53" s="3">
        <v>0</v>
      </c>
      <c r="AI53" s="3">
        <v>0</v>
      </c>
      <c r="AJ53" s="3">
        <v>8.5372E-3</v>
      </c>
      <c r="AK53" s="3">
        <v>7.6127E-3</v>
      </c>
      <c r="AL53" s="3">
        <v>3.704E-4</v>
      </c>
      <c r="AM53" s="3">
        <v>1.8650000000000001E-4</v>
      </c>
      <c r="AN53" s="1"/>
      <c r="AO53" s="1"/>
      <c r="AP53" s="1"/>
      <c r="AQ53" s="1"/>
      <c r="AR53" s="9"/>
      <c r="AS53" s="2">
        <v>51</v>
      </c>
      <c r="AT53" s="1">
        <f t="shared" si="20"/>
        <v>5.4256114493217922</v>
      </c>
      <c r="AU53" s="1">
        <f t="shared" si="30"/>
        <v>2.8989461901175191</v>
      </c>
      <c r="AV53" s="1">
        <f t="shared" si="12"/>
        <v>1.1497459062676454</v>
      </c>
      <c r="AW53" s="1">
        <f t="shared" si="13"/>
        <v>198.54263128176171</v>
      </c>
      <c r="AX53" s="1">
        <f t="shared" si="14"/>
        <v>-179.04562394127609</v>
      </c>
      <c r="AY53" s="1">
        <f t="shared" si="15"/>
        <v>-0.90179939081790228</v>
      </c>
      <c r="AZ53">
        <f t="shared" si="25"/>
        <v>9.6411067193675883</v>
      </c>
      <c r="BA53">
        <f t="shared" si="26"/>
        <v>9.0908765225698591</v>
      </c>
      <c r="BB53">
        <f t="shared" si="27"/>
        <v>6.4223950997818954E-3</v>
      </c>
      <c r="BC53">
        <f t="shared" si="28"/>
        <v>21.061547148503671</v>
      </c>
      <c r="BD53">
        <f t="shared" si="29"/>
        <v>2.106825854120511E-3</v>
      </c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</row>
    <row r="54" spans="1:86" x14ac:dyDescent="0.35">
      <c r="A54">
        <f t="shared" si="19"/>
        <v>13</v>
      </c>
      <c r="B54">
        <f t="shared" si="23"/>
        <v>12</v>
      </c>
      <c r="C54" s="1">
        <v>1.9483E-3</v>
      </c>
      <c r="D54" s="1">
        <v>6.0587000000000002E-3</v>
      </c>
      <c r="E54" s="14">
        <v>3.01E-5</v>
      </c>
      <c r="F54" s="1">
        <v>2.4052000000000001E-3</v>
      </c>
      <c r="G54" s="1">
        <v>0.22382060000000001</v>
      </c>
      <c r="H54" s="1">
        <v>-6.1966500000000001E-2</v>
      </c>
      <c r="I54" s="1">
        <v>0</v>
      </c>
      <c r="J54" s="1">
        <v>0</v>
      </c>
      <c r="K54" s="1">
        <v>0</v>
      </c>
      <c r="L54" s="1">
        <v>1.5E-3</v>
      </c>
      <c r="M54" s="1">
        <v>6.3840000000000001E-4</v>
      </c>
      <c r="N54" s="1">
        <v>1.0742263000000001</v>
      </c>
      <c r="O54" s="1">
        <v>0.37638680000000002</v>
      </c>
      <c r="P54" s="1">
        <v>6.6408200000000001E-2</v>
      </c>
      <c r="Q54" s="1">
        <v>1.9124999999999999E-3</v>
      </c>
      <c r="R54" s="1">
        <v>13</v>
      </c>
      <c r="S54" s="1">
        <f t="shared" si="9"/>
        <v>1.5E-3</v>
      </c>
      <c r="T54" s="1">
        <f t="shared" si="10"/>
        <v>6.3840000000000001E-4</v>
      </c>
      <c r="U54">
        <f t="shared" si="1"/>
        <v>6.6408200000000001E-2</v>
      </c>
      <c r="V54">
        <f t="shared" si="2"/>
        <v>1.9124999999999999E-3</v>
      </c>
      <c r="W54" s="1">
        <f t="shared" si="24"/>
        <v>1.2949999999999984E-4</v>
      </c>
      <c r="X54" s="1"/>
      <c r="Z54" s="5">
        <v>52</v>
      </c>
      <c r="AA54" s="3">
        <v>8.3739999999999997E-4</v>
      </c>
      <c r="AB54" s="3">
        <v>3.3777E-3</v>
      </c>
      <c r="AC54" s="3">
        <v>1.1600000000000001E-5</v>
      </c>
      <c r="AD54" s="3">
        <v>9.6270000000000004E-4</v>
      </c>
      <c r="AE54" s="3">
        <v>0.1663647</v>
      </c>
      <c r="AF54" s="3">
        <v>0.15085490000000001</v>
      </c>
      <c r="AG54" s="3">
        <v>0</v>
      </c>
      <c r="AH54" s="3">
        <v>0</v>
      </c>
      <c r="AI54" s="3">
        <v>0</v>
      </c>
      <c r="AJ54" s="3">
        <v>8.1343000000000006E-3</v>
      </c>
      <c r="AK54" s="3">
        <v>7.2533999999999993E-3</v>
      </c>
      <c r="AL54" s="3">
        <v>2.9300000000000002E-4</v>
      </c>
      <c r="AM54" s="3">
        <v>1.6859999999999998E-4</v>
      </c>
      <c r="AN54" s="1"/>
      <c r="AO54" s="1"/>
      <c r="AP54" s="1"/>
      <c r="AQ54" s="1"/>
      <c r="AR54" s="9"/>
      <c r="AS54" s="2">
        <v>52</v>
      </c>
      <c r="AT54" s="1">
        <f t="shared" si="20"/>
        <v>5.4319593450028272</v>
      </c>
      <c r="AU54" s="1">
        <f t="shared" si="30"/>
        <v>2.9000943486874649</v>
      </c>
      <c r="AV54" s="1">
        <f t="shared" si="12"/>
        <v>1.1496298065440651</v>
      </c>
      <c r="AW54" s="1">
        <f t="shared" si="13"/>
        <v>198.66813947934082</v>
      </c>
      <c r="AX54" s="1">
        <f t="shared" si="14"/>
        <v>-180.1467637926917</v>
      </c>
      <c r="AY54" s="1">
        <f t="shared" si="15"/>
        <v>-0.90677229003508564</v>
      </c>
      <c r="AZ54">
        <f t="shared" si="25"/>
        <v>9.7137568664915221</v>
      </c>
      <c r="BA54">
        <f t="shared" si="26"/>
        <v>9.1606466279363463</v>
      </c>
      <c r="BB54">
        <f t="shared" si="27"/>
        <v>5.0803503354106246E-3</v>
      </c>
      <c r="BC54">
        <f t="shared" si="28"/>
        <v>20.133747313112011</v>
      </c>
      <c r="BD54">
        <f t="shared" si="29"/>
        <v>1.7611909257192182E-3</v>
      </c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</row>
    <row r="55" spans="1:86" x14ac:dyDescent="0.35">
      <c r="A55">
        <f t="shared" si="19"/>
        <v>13.25</v>
      </c>
      <c r="B55">
        <f t="shared" si="23"/>
        <v>13</v>
      </c>
      <c r="C55" s="1">
        <v>1.9181999999999999E-3</v>
      </c>
      <c r="D55" s="1">
        <v>6.0023999999999997E-3</v>
      </c>
      <c r="E55" s="14">
        <v>2.94E-5</v>
      </c>
      <c r="F55" s="1">
        <v>2.3609999999999998E-3</v>
      </c>
      <c r="G55" s="1">
        <v>0.22377620000000001</v>
      </c>
      <c r="H55" s="1">
        <v>-6.0106800000000002E-2</v>
      </c>
      <c r="I55" s="1">
        <v>0</v>
      </c>
      <c r="J55" s="1">
        <v>0</v>
      </c>
      <c r="K55" s="1">
        <v>0</v>
      </c>
      <c r="L55" s="1">
        <v>1.5171E-3</v>
      </c>
      <c r="M55" s="1">
        <v>6.8789999999999997E-4</v>
      </c>
      <c r="N55" s="1">
        <v>1.0792716</v>
      </c>
      <c r="O55" s="1">
        <v>0.37901400000000002</v>
      </c>
      <c r="P55" s="1">
        <v>6.5054799999999996E-2</v>
      </c>
      <c r="Q55" s="1">
        <v>1.8827E-3</v>
      </c>
      <c r="R55" s="1">
        <v>13</v>
      </c>
      <c r="S55" s="1">
        <f t="shared" si="9"/>
        <v>1.5171E-3</v>
      </c>
      <c r="T55" s="1">
        <f t="shared" si="10"/>
        <v>6.8789999999999997E-4</v>
      </c>
      <c r="U55">
        <f t="shared" si="1"/>
        <v>6.5054799999999996E-2</v>
      </c>
      <c r="V55">
        <f t="shared" si="2"/>
        <v>1.8827E-3</v>
      </c>
      <c r="W55" s="1">
        <f t="shared" si="24"/>
        <v>1.2579999999999991E-4</v>
      </c>
      <c r="X55" s="1"/>
      <c r="Z55" s="5">
        <v>53</v>
      </c>
      <c r="AA55" s="3">
        <v>7.9180000000000006E-4</v>
      </c>
      <c r="AB55" s="3">
        <v>3.1949999999999999E-3</v>
      </c>
      <c r="AC55" s="3">
        <v>1.1E-5</v>
      </c>
      <c r="AD55" s="3">
        <v>9.1040000000000001E-4</v>
      </c>
      <c r="AE55" s="3">
        <v>0.15741189999999999</v>
      </c>
      <c r="AF55" s="3">
        <v>0.1434136</v>
      </c>
      <c r="AG55" s="3">
        <v>0</v>
      </c>
      <c r="AH55" s="3">
        <v>0</v>
      </c>
      <c r="AI55" s="3">
        <v>0</v>
      </c>
      <c r="AJ55" s="3">
        <v>7.7429999999999999E-3</v>
      </c>
      <c r="AK55" s="3">
        <v>6.9042000000000001E-3</v>
      </c>
      <c r="AL55" s="3">
        <v>2.3120000000000001E-4</v>
      </c>
      <c r="AM55" s="3">
        <v>1.5310000000000001E-4</v>
      </c>
      <c r="AN55" s="1"/>
      <c r="AO55" s="1"/>
      <c r="AP55" s="1"/>
      <c r="AQ55" s="1"/>
      <c r="AR55" s="9"/>
      <c r="AS55" s="2">
        <v>53</v>
      </c>
      <c r="AT55" s="1">
        <f t="shared" si="20"/>
        <v>5.4454263195605339</v>
      </c>
      <c r="AU55" s="1">
        <f t="shared" si="30"/>
        <v>2.9012113966139994</v>
      </c>
      <c r="AV55" s="1">
        <f t="shared" si="12"/>
        <v>1.1497852993180095</v>
      </c>
      <c r="AW55" s="1">
        <f t="shared" si="13"/>
        <v>198.80260166708763</v>
      </c>
      <c r="AX55" s="1">
        <f t="shared" si="14"/>
        <v>-181.12351603940388</v>
      </c>
      <c r="AY55" s="1">
        <f t="shared" si="15"/>
        <v>-0.91107216163453975</v>
      </c>
      <c r="AZ55">
        <f t="shared" si="25"/>
        <v>9.7789845920687029</v>
      </c>
      <c r="BA55">
        <f t="shared" si="26"/>
        <v>9.2203525641025639</v>
      </c>
      <c r="BB55">
        <f t="shared" si="27"/>
        <v>4.0087952134707731E-3</v>
      </c>
      <c r="BC55">
        <f t="shared" si="28"/>
        <v>19.335690831017935</v>
      </c>
      <c r="BD55">
        <f t="shared" si="29"/>
        <v>1.4687580799164484E-3</v>
      </c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</row>
    <row r="56" spans="1:86" x14ac:dyDescent="0.35">
      <c r="A56">
        <f t="shared" si="19"/>
        <v>13.5</v>
      </c>
      <c r="B56">
        <f t="shared" si="23"/>
        <v>13</v>
      </c>
      <c r="C56" s="1">
        <v>1.8889E-3</v>
      </c>
      <c r="D56" s="1">
        <v>5.9461999999999996E-3</v>
      </c>
      <c r="E56" s="14">
        <v>2.8600000000000001E-5</v>
      </c>
      <c r="F56" s="1">
        <v>2.3183000000000001E-3</v>
      </c>
      <c r="G56" s="1">
        <v>0.22362960000000001</v>
      </c>
      <c r="H56" s="1">
        <v>-5.8168699999999997E-2</v>
      </c>
      <c r="I56" s="1">
        <v>0</v>
      </c>
      <c r="J56" s="1">
        <v>0</v>
      </c>
      <c r="K56" s="1">
        <v>0</v>
      </c>
      <c r="L56" s="1">
        <v>1.5355E-3</v>
      </c>
      <c r="M56" s="1">
        <v>7.381E-4</v>
      </c>
      <c r="N56" s="1">
        <v>1.0841178</v>
      </c>
      <c r="O56" s="1">
        <v>0.38155260000000002</v>
      </c>
      <c r="P56" s="1">
        <v>6.3669900000000001E-2</v>
      </c>
      <c r="Q56" s="1">
        <v>1.8536E-3</v>
      </c>
      <c r="R56" s="1">
        <v>13</v>
      </c>
      <c r="S56" s="1">
        <f t="shared" si="9"/>
        <v>1.5355E-3</v>
      </c>
      <c r="T56" s="1">
        <f t="shared" si="10"/>
        <v>7.381E-4</v>
      </c>
      <c r="U56">
        <f t="shared" si="1"/>
        <v>6.3669900000000001E-2</v>
      </c>
      <c r="V56">
        <f t="shared" si="2"/>
        <v>1.8536E-3</v>
      </c>
      <c r="W56" s="1">
        <f t="shared" si="24"/>
        <v>1.2229999999999988E-4</v>
      </c>
      <c r="X56" s="1"/>
      <c r="Z56" s="5">
        <v>54</v>
      </c>
      <c r="AA56" s="3">
        <v>7.4879999999999999E-4</v>
      </c>
      <c r="AB56" s="3">
        <v>3.0222000000000001E-3</v>
      </c>
      <c r="AC56" s="3">
        <v>1.04E-5</v>
      </c>
      <c r="AD56" s="3">
        <v>8.6090000000000005E-4</v>
      </c>
      <c r="AE56" s="3">
        <v>0.148928</v>
      </c>
      <c r="AF56" s="3">
        <v>0.1362362</v>
      </c>
      <c r="AG56" s="3">
        <v>0</v>
      </c>
      <c r="AH56" s="3">
        <v>0</v>
      </c>
      <c r="AI56" s="3">
        <v>0</v>
      </c>
      <c r="AJ56" s="3">
        <v>7.3638000000000002E-3</v>
      </c>
      <c r="AK56" s="3">
        <v>6.5661999999999995E-3</v>
      </c>
      <c r="AL56" s="3">
        <v>1.8210000000000001E-4</v>
      </c>
      <c r="AM56" s="3">
        <v>1.3960000000000001E-4</v>
      </c>
      <c r="AN56" s="1"/>
      <c r="AO56" s="1"/>
      <c r="AP56" s="1"/>
      <c r="AQ56" s="1"/>
      <c r="AR56" s="9"/>
      <c r="AS56" s="2">
        <v>54</v>
      </c>
      <c r="AT56" s="1">
        <f t="shared" si="20"/>
        <v>5.4306643091689901</v>
      </c>
      <c r="AU56" s="1">
        <f t="shared" si="30"/>
        <v>2.9018928687143539</v>
      </c>
      <c r="AV56" s="1">
        <f t="shared" si="12"/>
        <v>1.1497061965811968</v>
      </c>
      <c r="AW56" s="1">
        <f t="shared" si="13"/>
        <v>198.88888888888889</v>
      </c>
      <c r="AX56" s="1">
        <f t="shared" si="14"/>
        <v>-181.93936965811966</v>
      </c>
      <c r="AY56" s="1">
        <f t="shared" si="15"/>
        <v>-0.91477895358831107</v>
      </c>
      <c r="AZ56">
        <f t="shared" si="25"/>
        <v>9.834134615384615</v>
      </c>
      <c r="BA56">
        <f t="shared" si="26"/>
        <v>9.2716746681728299</v>
      </c>
      <c r="BB56">
        <f t="shared" si="27"/>
        <v>3.1574464029975246E-3</v>
      </c>
      <c r="BC56">
        <f t="shared" si="28"/>
        <v>18.643162393162395</v>
      </c>
      <c r="BD56">
        <f t="shared" si="29"/>
        <v>1.2227385045122476E-3</v>
      </c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</row>
    <row r="57" spans="1:86" x14ac:dyDescent="0.35">
      <c r="A57">
        <f t="shared" si="19"/>
        <v>13.75</v>
      </c>
      <c r="B57">
        <f t="shared" si="23"/>
        <v>13</v>
      </c>
      <c r="C57" s="1">
        <v>1.8602E-3</v>
      </c>
      <c r="D57" s="1">
        <v>5.8900999999999997E-3</v>
      </c>
      <c r="E57" s="14">
        <v>2.7900000000000001E-5</v>
      </c>
      <c r="F57" s="1">
        <v>2.2769000000000001E-3</v>
      </c>
      <c r="G57" s="1">
        <v>0.2233861</v>
      </c>
      <c r="H57" s="1">
        <v>-5.6158600000000003E-2</v>
      </c>
      <c r="I57" s="1">
        <v>0</v>
      </c>
      <c r="J57" s="1">
        <v>0</v>
      </c>
      <c r="K57" s="1">
        <v>0</v>
      </c>
      <c r="L57" s="1">
        <v>1.5552000000000001E-3</v>
      </c>
      <c r="M57" s="1">
        <v>7.8910000000000004E-4</v>
      </c>
      <c r="N57" s="1">
        <v>1.0887781000000001</v>
      </c>
      <c r="O57" s="1">
        <v>0.38400699999999999</v>
      </c>
      <c r="P57" s="1">
        <v>6.2260000000000003E-2</v>
      </c>
      <c r="Q57" s="1">
        <v>1.8251999999999999E-3</v>
      </c>
      <c r="R57" s="1">
        <v>13</v>
      </c>
      <c r="S57" s="1">
        <f t="shared" si="9"/>
        <v>1.5552000000000001E-3</v>
      </c>
      <c r="T57" s="1">
        <f t="shared" si="10"/>
        <v>7.8910000000000004E-4</v>
      </c>
      <c r="U57">
        <f t="shared" si="1"/>
        <v>6.2260000000000003E-2</v>
      </c>
      <c r="V57">
        <f t="shared" si="2"/>
        <v>1.8251999999999999E-3</v>
      </c>
      <c r="W57" s="1">
        <f t="shared" si="24"/>
        <v>1.190999999999998E-4</v>
      </c>
      <c r="X57" s="1"/>
      <c r="Z57" s="5">
        <v>55</v>
      </c>
      <c r="AA57" s="3">
        <v>7.0820000000000008E-4</v>
      </c>
      <c r="AB57" s="3">
        <v>2.8585999999999998E-3</v>
      </c>
      <c r="AC57" s="3">
        <v>9.800000000000001E-6</v>
      </c>
      <c r="AD57" s="3">
        <v>8.141E-4</v>
      </c>
      <c r="AE57" s="3">
        <v>0.1408913</v>
      </c>
      <c r="AF57" s="3">
        <v>0.12933240000000001</v>
      </c>
      <c r="AG57" s="3">
        <v>0</v>
      </c>
      <c r="AH57" s="3">
        <v>0</v>
      </c>
      <c r="AI57" s="3">
        <v>0</v>
      </c>
      <c r="AJ57" s="3">
        <v>6.9979000000000005E-3</v>
      </c>
      <c r="AK57" s="3">
        <v>6.2398000000000002E-3</v>
      </c>
      <c r="AL57" s="3">
        <v>1.428E-4</v>
      </c>
      <c r="AM57" s="3">
        <v>1.2740000000000001E-4</v>
      </c>
      <c r="AN57" s="1"/>
      <c r="AO57" s="1"/>
      <c r="AP57" s="1"/>
      <c r="AQ57" s="1"/>
      <c r="AR57" s="9"/>
      <c r="AS57" s="2">
        <v>55</v>
      </c>
      <c r="AT57" s="1">
        <f t="shared" si="20"/>
        <v>5.4220085470085344</v>
      </c>
      <c r="AU57" s="1">
        <f t="shared" si="30"/>
        <v>2.9021608331121653</v>
      </c>
      <c r="AV57" s="1">
        <f t="shared" si="12"/>
        <v>1.1495340299350465</v>
      </c>
      <c r="AW57" s="1">
        <f t="shared" si="13"/>
        <v>198.9428127647557</v>
      </c>
      <c r="AX57" s="1">
        <f t="shared" si="14"/>
        <v>-182.62129341993787</v>
      </c>
      <c r="AY57" s="1">
        <f t="shared" si="15"/>
        <v>-0.91795873840329401</v>
      </c>
      <c r="AZ57">
        <f t="shared" si="25"/>
        <v>9.8812482349618751</v>
      </c>
      <c r="BA57">
        <f t="shared" si="26"/>
        <v>9.3186977299880525</v>
      </c>
      <c r="BB57">
        <f t="shared" si="27"/>
        <v>2.4760205730260656E-3</v>
      </c>
      <c r="BC57">
        <f t="shared" si="28"/>
        <v>17.989268568201073</v>
      </c>
      <c r="BD57">
        <f t="shared" si="29"/>
        <v>1.0135473233620527E-3</v>
      </c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</row>
    <row r="58" spans="1:86" x14ac:dyDescent="0.35">
      <c r="A58">
        <f t="shared" si="19"/>
        <v>14</v>
      </c>
      <c r="B58">
        <f t="shared" si="23"/>
        <v>13</v>
      </c>
      <c r="C58" s="1">
        <v>1.8323E-3</v>
      </c>
      <c r="D58" s="1">
        <v>5.8339999999999998E-3</v>
      </c>
      <c r="E58" s="14">
        <v>2.73E-5</v>
      </c>
      <c r="F58" s="1">
        <v>2.2366999999999999E-3</v>
      </c>
      <c r="G58" s="1">
        <v>0.22305079999999999</v>
      </c>
      <c r="H58" s="1">
        <v>-5.4082900000000003E-2</v>
      </c>
      <c r="I58" s="1">
        <v>0</v>
      </c>
      <c r="J58" s="1">
        <v>0</v>
      </c>
      <c r="K58" s="1">
        <v>0</v>
      </c>
      <c r="L58" s="1">
        <v>1.5762E-3</v>
      </c>
      <c r="M58" s="1">
        <v>8.4060000000000005E-4</v>
      </c>
      <c r="N58" s="1">
        <v>1.0932649999999999</v>
      </c>
      <c r="O58" s="1">
        <v>0.38638149999999999</v>
      </c>
      <c r="P58" s="1">
        <v>6.08316E-2</v>
      </c>
      <c r="Q58" s="1">
        <v>1.7975000000000001E-3</v>
      </c>
      <c r="R58" s="1">
        <v>13</v>
      </c>
      <c r="S58" s="1">
        <f t="shared" si="9"/>
        <v>1.5762E-3</v>
      </c>
      <c r="T58" s="1">
        <f t="shared" si="10"/>
        <v>8.4060000000000005E-4</v>
      </c>
      <c r="U58">
        <f t="shared" si="1"/>
        <v>6.08316E-2</v>
      </c>
      <c r="V58">
        <f t="shared" si="2"/>
        <v>1.7975000000000001E-3</v>
      </c>
      <c r="W58" s="1">
        <f t="shared" si="24"/>
        <v>1.16E-4</v>
      </c>
      <c r="X58" s="1"/>
      <c r="Z58" s="5">
        <v>56</v>
      </c>
      <c r="AA58" s="3">
        <v>6.6960000000000001E-4</v>
      </c>
      <c r="AB58" s="3">
        <v>2.7038000000000001E-3</v>
      </c>
      <c r="AC58" s="3">
        <v>9.299999999999999E-6</v>
      </c>
      <c r="AD58" s="3">
        <v>7.6990000000000001E-4</v>
      </c>
      <c r="AE58" s="3">
        <v>0.13328010000000001</v>
      </c>
      <c r="AF58" s="3">
        <v>0.1227081</v>
      </c>
      <c r="AG58" s="3">
        <v>0</v>
      </c>
      <c r="AH58" s="3">
        <v>0</v>
      </c>
      <c r="AI58" s="3">
        <v>0</v>
      </c>
      <c r="AJ58" s="3">
        <v>6.6455999999999998E-3</v>
      </c>
      <c r="AK58" s="3">
        <v>5.9256000000000005E-3</v>
      </c>
      <c r="AL58" s="3">
        <v>1.1199999999999998E-4</v>
      </c>
      <c r="AM58" s="3">
        <v>1.17E-4</v>
      </c>
      <c r="AN58" s="1"/>
      <c r="AO58" s="1"/>
      <c r="AP58" s="1"/>
      <c r="AQ58" s="1"/>
      <c r="AR58" s="9"/>
      <c r="AS58" s="2">
        <v>56</v>
      </c>
      <c r="AT58" s="1">
        <f t="shared" si="20"/>
        <v>5.4504377294549657</v>
      </c>
      <c r="AU58" s="1">
        <f t="shared" si="30"/>
        <v>2.9032412676541499</v>
      </c>
      <c r="AV58" s="1">
        <f t="shared" si="12"/>
        <v>1.1497909199522103</v>
      </c>
      <c r="AW58" s="1">
        <f t="shared" si="13"/>
        <v>199.04435483870969</v>
      </c>
      <c r="AX58" s="1">
        <f t="shared" si="14"/>
        <v>-183.25582437275986</v>
      </c>
      <c r="AY58" s="1">
        <f t="shared" si="15"/>
        <v>-0.92067833082358119</v>
      </c>
      <c r="AZ58">
        <f t="shared" si="25"/>
        <v>9.9247311827956981</v>
      </c>
      <c r="BA58">
        <f t="shared" si="26"/>
        <v>9.3567029843675993</v>
      </c>
      <c r="BB58">
        <f t="shared" si="27"/>
        <v>1.9419769200204431E-3</v>
      </c>
      <c r="BC58">
        <f t="shared" si="28"/>
        <v>17.473118279569892</v>
      </c>
      <c r="BD58">
        <f t="shared" si="29"/>
        <v>8.4033550394995186E-4</v>
      </c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</row>
    <row r="59" spans="1:86" x14ac:dyDescent="0.35">
      <c r="A59">
        <f t="shared" si="19"/>
        <v>14.25</v>
      </c>
      <c r="B59">
        <f t="shared" si="23"/>
        <v>14</v>
      </c>
      <c r="C59" s="1">
        <v>1.8051E-3</v>
      </c>
      <c r="D59" s="1">
        <v>5.7781000000000004E-3</v>
      </c>
      <c r="E59" s="14">
        <v>2.6699999999999998E-5</v>
      </c>
      <c r="F59" s="1">
        <v>2.1976999999999999E-3</v>
      </c>
      <c r="G59" s="1">
        <v>0.2226283</v>
      </c>
      <c r="H59" s="1">
        <v>-5.1947699999999999E-2</v>
      </c>
      <c r="I59" s="1">
        <v>0</v>
      </c>
      <c r="J59" s="1">
        <v>0</v>
      </c>
      <c r="K59" s="1">
        <v>0</v>
      </c>
      <c r="L59" s="1">
        <v>1.5984E-3</v>
      </c>
      <c r="M59" s="1">
        <v>8.9269999999999996E-4</v>
      </c>
      <c r="N59" s="1">
        <v>1.0975902</v>
      </c>
      <c r="O59" s="1">
        <v>0.38868029999999998</v>
      </c>
      <c r="P59" s="1">
        <v>5.9390600000000002E-2</v>
      </c>
      <c r="Q59" s="1">
        <v>1.7703E-3</v>
      </c>
      <c r="R59" s="1">
        <v>13</v>
      </c>
      <c r="S59" s="1">
        <f t="shared" si="9"/>
        <v>1.5984E-3</v>
      </c>
      <c r="T59" s="1">
        <f t="shared" si="10"/>
        <v>8.9269999999999996E-4</v>
      </c>
      <c r="U59">
        <f t="shared" si="1"/>
        <v>5.9390600000000002E-2</v>
      </c>
      <c r="V59">
        <f t="shared" si="2"/>
        <v>1.7703E-3</v>
      </c>
      <c r="W59" s="1">
        <f t="shared" si="24"/>
        <v>1.1309999999999988E-4</v>
      </c>
      <c r="X59" s="1"/>
      <c r="Z59" s="5">
        <v>57</v>
      </c>
      <c r="AA59" s="3">
        <v>6.3329999999999994E-4</v>
      </c>
      <c r="AB59" s="3">
        <v>2.5571999999999999E-3</v>
      </c>
      <c r="AC59" s="3">
        <v>8.6999999999999997E-6</v>
      </c>
      <c r="AD59" s="3">
        <v>7.2800000000000002E-4</v>
      </c>
      <c r="AE59" s="3">
        <v>0.1260732</v>
      </c>
      <c r="AF59" s="3">
        <v>0.1163651</v>
      </c>
      <c r="AG59" s="3">
        <v>0</v>
      </c>
      <c r="AH59" s="3">
        <v>0</v>
      </c>
      <c r="AI59" s="3">
        <v>0</v>
      </c>
      <c r="AJ59" s="3">
        <v>6.3074000000000003E-3</v>
      </c>
      <c r="AK59" s="3">
        <v>5.6240000000000005E-3</v>
      </c>
      <c r="AL59" s="3">
        <v>8.7499999999999999E-5</v>
      </c>
      <c r="AM59" s="3">
        <v>1.078E-4</v>
      </c>
      <c r="AN59" s="1"/>
      <c r="AO59" s="1"/>
      <c r="AP59" s="1"/>
      <c r="AQ59" s="1"/>
      <c r="AR59" s="9"/>
      <c r="AS59" s="2">
        <v>57</v>
      </c>
      <c r="AT59" s="1">
        <f t="shared" si="20"/>
        <v>5.4211469534050281</v>
      </c>
      <c r="AU59" s="1">
        <f t="shared" si="30"/>
        <v>2.903215122966937</v>
      </c>
      <c r="AV59" s="1">
        <f t="shared" si="12"/>
        <v>1.1495341860097901</v>
      </c>
      <c r="AW59" s="1">
        <f t="shared" si="13"/>
        <v>199.07342491710091</v>
      </c>
      <c r="AX59" s="1">
        <f t="shared" si="14"/>
        <v>-183.7440391599558</v>
      </c>
      <c r="AY59" s="1">
        <f t="shared" si="15"/>
        <v>-0.92299632277121546</v>
      </c>
      <c r="AZ59">
        <f t="shared" si="25"/>
        <v>9.9595768198326233</v>
      </c>
      <c r="BA59">
        <f t="shared" si="26"/>
        <v>9.3905493404575076</v>
      </c>
      <c r="BB59">
        <f t="shared" si="27"/>
        <v>1.5171694687659712E-3</v>
      </c>
      <c r="BC59">
        <f t="shared" si="28"/>
        <v>17.021948523606508</v>
      </c>
      <c r="BD59">
        <f t="shared" si="29"/>
        <v>6.9404123953385819E-4</v>
      </c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</row>
    <row r="60" spans="1:86" x14ac:dyDescent="0.35">
      <c r="A60">
        <f t="shared" si="19"/>
        <v>14.5</v>
      </c>
      <c r="B60">
        <f t="shared" si="23"/>
        <v>14</v>
      </c>
      <c r="C60" s="1">
        <v>1.7784000000000001E-3</v>
      </c>
      <c r="D60" s="1">
        <v>5.7223999999999999E-3</v>
      </c>
      <c r="E60" s="14">
        <v>2.6100000000000001E-5</v>
      </c>
      <c r="F60" s="1">
        <v>2.1599000000000002E-3</v>
      </c>
      <c r="G60" s="1">
        <v>0.2221236</v>
      </c>
      <c r="H60" s="1">
        <v>-4.9758900000000002E-2</v>
      </c>
      <c r="I60" s="1">
        <v>0</v>
      </c>
      <c r="J60" s="1">
        <v>0</v>
      </c>
      <c r="K60" s="1">
        <v>0</v>
      </c>
      <c r="L60" s="1">
        <v>1.6218999999999999E-3</v>
      </c>
      <c r="M60" s="1">
        <v>9.4530000000000005E-4</v>
      </c>
      <c r="N60" s="1">
        <v>1.1017646999999999</v>
      </c>
      <c r="O60" s="1">
        <v>0.39090730000000001</v>
      </c>
      <c r="P60" s="1">
        <v>5.7942100000000003E-2</v>
      </c>
      <c r="Q60" s="1">
        <v>1.7436000000000001E-3</v>
      </c>
      <c r="R60" s="1">
        <v>13</v>
      </c>
      <c r="S60" s="1">
        <f t="shared" si="9"/>
        <v>1.6218999999999999E-3</v>
      </c>
      <c r="T60" s="1">
        <f t="shared" si="10"/>
        <v>9.4530000000000005E-4</v>
      </c>
      <c r="U60">
        <f t="shared" si="1"/>
        <v>5.7942100000000003E-2</v>
      </c>
      <c r="V60">
        <f t="shared" si="2"/>
        <v>1.7436000000000001E-3</v>
      </c>
      <c r="W60" s="1">
        <f t="shared" si="24"/>
        <v>1.1049999999999992E-4</v>
      </c>
      <c r="X60" s="1"/>
      <c r="Z60" s="5">
        <v>58</v>
      </c>
      <c r="AA60" s="3">
        <v>5.9889999999999997E-4</v>
      </c>
      <c r="AB60" s="3">
        <v>2.4187000000000002E-3</v>
      </c>
      <c r="AC60" s="3">
        <v>8.2999999999999985E-6</v>
      </c>
      <c r="AD60" s="3">
        <v>6.8840000000000004E-4</v>
      </c>
      <c r="AE60" s="3">
        <v>0.11925080000000002</v>
      </c>
      <c r="AF60" s="3">
        <v>0.1103027</v>
      </c>
      <c r="AG60" s="3">
        <v>0</v>
      </c>
      <c r="AH60" s="3">
        <v>0</v>
      </c>
      <c r="AI60" s="3">
        <v>0</v>
      </c>
      <c r="AJ60" s="3">
        <v>5.9829999999999996E-3</v>
      </c>
      <c r="AK60" s="3">
        <v>5.3349000000000001E-3</v>
      </c>
      <c r="AL60" s="3">
        <v>6.8300000000000007E-5</v>
      </c>
      <c r="AM60" s="3">
        <v>9.9500000000000006E-5</v>
      </c>
      <c r="AN60" s="1"/>
      <c r="AO60" s="1"/>
      <c r="AP60" s="1"/>
      <c r="AQ60" s="1"/>
      <c r="AR60" s="9"/>
      <c r="AS60" s="2">
        <v>58</v>
      </c>
      <c r="AT60" s="1">
        <f t="shared" si="20"/>
        <v>5.4318648349913108</v>
      </c>
      <c r="AU60" s="1">
        <f t="shared" si="30"/>
        <v>2.903699710267627</v>
      </c>
      <c r="AV60" s="1">
        <f t="shared" si="12"/>
        <v>1.1494406411754885</v>
      </c>
      <c r="AW60" s="1">
        <f t="shared" si="13"/>
        <v>199.11638003005513</v>
      </c>
      <c r="AX60" s="1">
        <f t="shared" si="14"/>
        <v>-184.17548839539157</v>
      </c>
      <c r="AY60" s="1">
        <f t="shared" si="15"/>
        <v>-0.92496402539857159</v>
      </c>
      <c r="AZ60">
        <f t="shared" si="25"/>
        <v>9.9899816329938211</v>
      </c>
      <c r="BA60">
        <f t="shared" si="26"/>
        <v>9.4189618644067803</v>
      </c>
      <c r="BB60">
        <f t="shared" si="27"/>
        <v>1.1842591396196099E-3</v>
      </c>
      <c r="BC60">
        <f t="shared" si="28"/>
        <v>16.613791951911839</v>
      </c>
      <c r="BD60">
        <f t="shared" si="29"/>
        <v>5.7274248893927763E-4</v>
      </c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</row>
    <row r="61" spans="1:86" x14ac:dyDescent="0.35">
      <c r="A61">
        <f t="shared" si="19"/>
        <v>14.75</v>
      </c>
      <c r="B61">
        <f t="shared" si="23"/>
        <v>14</v>
      </c>
      <c r="C61" s="1">
        <v>1.7523E-3</v>
      </c>
      <c r="D61" s="1">
        <v>5.6667000000000002E-3</v>
      </c>
      <c r="E61" s="14">
        <v>2.55E-5</v>
      </c>
      <c r="F61" s="1">
        <v>2.1231000000000002E-3</v>
      </c>
      <c r="G61" s="1">
        <v>0.22154109999999999</v>
      </c>
      <c r="H61" s="1">
        <v>-4.7522099999999998E-2</v>
      </c>
      <c r="I61" s="1">
        <v>0</v>
      </c>
      <c r="J61" s="1">
        <v>0</v>
      </c>
      <c r="K61" s="1">
        <v>0</v>
      </c>
      <c r="L61" s="1">
        <v>1.6467000000000001E-3</v>
      </c>
      <c r="M61" s="1">
        <v>9.9829999999999993E-4</v>
      </c>
      <c r="N61" s="1">
        <v>1.1057988000000001</v>
      </c>
      <c r="O61" s="1">
        <v>0.39306629999999998</v>
      </c>
      <c r="P61" s="1">
        <v>5.6491399999999997E-2</v>
      </c>
      <c r="Q61" s="1">
        <v>1.7175000000000001E-3</v>
      </c>
      <c r="R61" s="1">
        <v>13</v>
      </c>
      <c r="S61" s="1">
        <f t="shared" si="9"/>
        <v>1.6467000000000001E-3</v>
      </c>
      <c r="T61" s="1">
        <f t="shared" si="10"/>
        <v>9.9829999999999993E-4</v>
      </c>
      <c r="U61">
        <f t="shared" si="1"/>
        <v>5.6491399999999997E-2</v>
      </c>
      <c r="V61">
        <f t="shared" si="2"/>
        <v>1.7175000000000001E-3</v>
      </c>
      <c r="W61" s="1">
        <f t="shared" si="24"/>
        <v>1.0789999999999997E-4</v>
      </c>
      <c r="X61" s="1"/>
      <c r="Z61" s="5">
        <v>59</v>
      </c>
      <c r="AA61" s="3">
        <v>5.664E-4</v>
      </c>
      <c r="AB61" s="3">
        <v>2.2875E-3</v>
      </c>
      <c r="AC61" s="3">
        <v>7.7999999999999999E-6</v>
      </c>
      <c r="AD61" s="3">
        <v>6.5109999999999994E-4</v>
      </c>
      <c r="AE61" s="3">
        <v>0.11279340000000002</v>
      </c>
      <c r="AF61" s="3">
        <v>0.1045175</v>
      </c>
      <c r="AG61" s="3">
        <v>0</v>
      </c>
      <c r="AH61" s="3">
        <v>0</v>
      </c>
      <c r="AI61" s="3">
        <v>0</v>
      </c>
      <c r="AJ61" s="3">
        <v>5.6728000000000004E-3</v>
      </c>
      <c r="AK61" s="3">
        <v>5.0582000000000005E-3</v>
      </c>
      <c r="AL61" s="3">
        <v>5.3199999999999992E-5</v>
      </c>
      <c r="AM61" s="3">
        <v>9.2100000000000003E-5</v>
      </c>
      <c r="AN61" s="1"/>
      <c r="AO61" s="1"/>
      <c r="AP61" s="1"/>
      <c r="AQ61" s="1"/>
      <c r="AR61" s="9"/>
      <c r="AS61" s="2">
        <v>59</v>
      </c>
      <c r="AT61" s="1">
        <f t="shared" si="20"/>
        <v>5.4266154616797424</v>
      </c>
      <c r="AU61" s="1">
        <f t="shared" si="30"/>
        <v>2.9037676846721752</v>
      </c>
      <c r="AV61" s="1">
        <f t="shared" si="12"/>
        <v>1.1495409604519773</v>
      </c>
      <c r="AW61" s="1">
        <f t="shared" si="13"/>
        <v>199.14088983050851</v>
      </c>
      <c r="AX61" s="1">
        <f t="shared" si="14"/>
        <v>-184.52948446327684</v>
      </c>
      <c r="AY61" s="1">
        <f t="shared" si="15"/>
        <v>-0.92662779914427607</v>
      </c>
      <c r="AZ61">
        <f t="shared" si="25"/>
        <v>10.015536723163843</v>
      </c>
      <c r="BA61">
        <f t="shared" si="26"/>
        <v>9.4457516339869301</v>
      </c>
      <c r="BB61">
        <f t="shared" si="27"/>
        <v>9.2243903700971056E-4</v>
      </c>
      <c r="BC61">
        <f t="shared" si="28"/>
        <v>16.260593220338983</v>
      </c>
      <c r="BD61">
        <f t="shared" si="29"/>
        <v>4.7165880273136528E-4</v>
      </c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</row>
    <row r="62" spans="1:86" x14ac:dyDescent="0.35">
      <c r="A62">
        <f t="shared" si="19"/>
        <v>15</v>
      </c>
      <c r="B62">
        <f t="shared" si="23"/>
        <v>14</v>
      </c>
      <c r="C62" s="1">
        <v>1.7267999999999999E-3</v>
      </c>
      <c r="D62" s="1">
        <v>5.6112999999999996E-3</v>
      </c>
      <c r="E62" s="14">
        <v>2.5000000000000001E-5</v>
      </c>
      <c r="F62" s="1">
        <v>2.0874000000000001E-3</v>
      </c>
      <c r="G62" s="1">
        <v>0.2208851</v>
      </c>
      <c r="H62" s="1">
        <v>-4.5242999999999998E-2</v>
      </c>
      <c r="I62" s="1">
        <v>0</v>
      </c>
      <c r="J62" s="1">
        <v>0</v>
      </c>
      <c r="K62" s="1">
        <v>0</v>
      </c>
      <c r="L62" s="1">
        <v>1.6726E-3</v>
      </c>
      <c r="M62" s="1">
        <v>1.0517E-3</v>
      </c>
      <c r="N62" s="1">
        <v>1.1097022999999999</v>
      </c>
      <c r="O62" s="1">
        <v>0.39516089999999998</v>
      </c>
      <c r="P62" s="1">
        <v>5.50427E-2</v>
      </c>
      <c r="Q62" s="1">
        <v>1.6918E-3</v>
      </c>
      <c r="R62" s="1">
        <v>13</v>
      </c>
      <c r="S62" s="1">
        <f t="shared" si="9"/>
        <v>1.6726E-3</v>
      </c>
      <c r="T62" s="1">
        <f t="shared" si="10"/>
        <v>1.0517E-3</v>
      </c>
      <c r="U62">
        <f t="shared" si="1"/>
        <v>5.50427E-2</v>
      </c>
      <c r="V62">
        <f t="shared" si="2"/>
        <v>1.6918E-3</v>
      </c>
      <c r="W62" s="1">
        <f t="shared" si="24"/>
        <v>1.0550000000000012E-4</v>
      </c>
      <c r="X62" s="1"/>
      <c r="Z62" s="5">
        <v>60</v>
      </c>
      <c r="AA62" s="3">
        <v>5.3549999999999995E-4</v>
      </c>
      <c r="AB62" s="3">
        <v>2.1633999999999998E-3</v>
      </c>
      <c r="AC62" s="3">
        <v>7.3999999999999995E-6</v>
      </c>
      <c r="AD62" s="3">
        <v>6.1570000000000006E-4</v>
      </c>
      <c r="AE62" s="3">
        <v>0.1066821</v>
      </c>
      <c r="AF62" s="3">
        <v>9.9004500000000009E-2</v>
      </c>
      <c r="AG62" s="3">
        <v>0</v>
      </c>
      <c r="AH62" s="3">
        <v>0</v>
      </c>
      <c r="AI62" s="3">
        <v>0</v>
      </c>
      <c r="AJ62" s="3">
        <v>5.3766000000000005E-3</v>
      </c>
      <c r="AK62" s="3">
        <v>4.7942000000000002E-3</v>
      </c>
      <c r="AL62" s="3">
        <v>4.1300000000000001E-5</v>
      </c>
      <c r="AM62" s="3">
        <v>8.5600000000000007E-5</v>
      </c>
      <c r="AN62" s="1"/>
      <c r="AO62" s="1"/>
      <c r="AP62" s="1"/>
      <c r="AQ62" s="1"/>
      <c r="AR62" s="9"/>
      <c r="AS62" s="2">
        <v>60</v>
      </c>
      <c r="AT62" s="1">
        <f t="shared" si="20"/>
        <v>5.4555084745762796</v>
      </c>
      <c r="AU62" s="1">
        <f t="shared" si="30"/>
        <v>2.9047005029843351</v>
      </c>
      <c r="AV62" s="1">
        <f t="shared" si="12"/>
        <v>1.1497665732959852</v>
      </c>
      <c r="AW62" s="1">
        <f t="shared" si="13"/>
        <v>199.21960784313728</v>
      </c>
      <c r="AX62" s="1">
        <f t="shared" si="14"/>
        <v>-184.88235294117649</v>
      </c>
      <c r="AY62" s="1">
        <f t="shared" si="15"/>
        <v>-0.92803291273793831</v>
      </c>
      <c r="AZ62">
        <f t="shared" si="25"/>
        <v>10.040336134453783</v>
      </c>
      <c r="BA62">
        <f t="shared" si="26"/>
        <v>9.4653504442250735</v>
      </c>
      <c r="BB62">
        <f t="shared" si="27"/>
        <v>7.1610398925753857E-4</v>
      </c>
      <c r="BC62">
        <f t="shared" si="28"/>
        <v>15.985060690943046</v>
      </c>
      <c r="BD62">
        <f t="shared" si="29"/>
        <v>3.8713148691298723E-4</v>
      </c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</row>
    <row r="63" spans="1:86" x14ac:dyDescent="0.35">
      <c r="A63">
        <f t="shared" si="19"/>
        <v>15.25</v>
      </c>
      <c r="B63">
        <f t="shared" si="23"/>
        <v>15</v>
      </c>
      <c r="C63" s="1">
        <v>1.7018000000000001E-3</v>
      </c>
      <c r="D63" s="1">
        <v>5.5560000000000002E-3</v>
      </c>
      <c r="E63" s="14">
        <v>2.4499999999999999E-5</v>
      </c>
      <c r="F63" s="1">
        <v>2.0525999999999999E-3</v>
      </c>
      <c r="G63" s="1">
        <v>0.22015979999999999</v>
      </c>
      <c r="H63" s="1">
        <v>-4.2926699999999998E-2</v>
      </c>
      <c r="I63" s="1">
        <v>0</v>
      </c>
      <c r="J63" s="1">
        <v>0</v>
      </c>
      <c r="K63" s="1">
        <v>0</v>
      </c>
      <c r="L63" s="1">
        <v>1.6998E-3</v>
      </c>
      <c r="M63" s="1">
        <v>1.1054000000000001E-3</v>
      </c>
      <c r="N63" s="1">
        <v>1.1134841</v>
      </c>
      <c r="O63" s="1">
        <v>0.3971943</v>
      </c>
      <c r="P63" s="1">
        <v>5.3600200000000001E-2</v>
      </c>
      <c r="Q63" s="1">
        <v>1.6665E-3</v>
      </c>
      <c r="R63" s="1">
        <v>13</v>
      </c>
      <c r="S63" s="1">
        <f t="shared" si="9"/>
        <v>1.6998E-3</v>
      </c>
      <c r="T63" s="1">
        <f t="shared" si="10"/>
        <v>1.1054000000000001E-3</v>
      </c>
      <c r="U63">
        <f t="shared" si="1"/>
        <v>5.3600200000000001E-2</v>
      </c>
      <c r="V63">
        <f t="shared" si="2"/>
        <v>1.6665E-3</v>
      </c>
      <c r="W63" s="1">
        <f t="shared" si="24"/>
        <v>1.0329999999999996E-4</v>
      </c>
      <c r="X63" s="1"/>
      <c r="Z63" s="5">
        <v>61</v>
      </c>
      <c r="AA63" s="3">
        <v>5.0650000000000001E-4</v>
      </c>
      <c r="AB63" s="3">
        <v>2.0460000000000001E-3</v>
      </c>
      <c r="AC63" s="3">
        <v>6.9999999999999999E-6</v>
      </c>
      <c r="AD63" s="3">
        <v>5.8219999999999995E-4</v>
      </c>
      <c r="AE63" s="3">
        <v>0.10089919999999999</v>
      </c>
      <c r="AF63" s="3">
        <v>9.3756900000000004E-2</v>
      </c>
      <c r="AG63" s="3">
        <v>0</v>
      </c>
      <c r="AH63" s="3">
        <v>0</v>
      </c>
      <c r="AI63" s="3">
        <v>0</v>
      </c>
      <c r="AJ63" s="3">
        <v>5.0940999999999998E-3</v>
      </c>
      <c r="AK63" s="3">
        <v>4.5423E-3</v>
      </c>
      <c r="AL63" s="3">
        <v>3.1999999999999999E-5</v>
      </c>
      <c r="AM63" s="3">
        <v>7.9599999999999997E-5</v>
      </c>
      <c r="AN63" s="1"/>
      <c r="AO63" s="1"/>
      <c r="AP63" s="1"/>
      <c r="AQ63" s="1"/>
      <c r="AR63" s="9"/>
      <c r="AS63" s="2">
        <v>61</v>
      </c>
      <c r="AT63" s="1">
        <f t="shared" si="20"/>
        <v>5.4154995331465825</v>
      </c>
      <c r="AU63" s="1">
        <f t="shared" si="30"/>
        <v>2.9043582783035076</v>
      </c>
      <c r="AV63" s="1">
        <f t="shared" si="12"/>
        <v>1.1494570582428429</v>
      </c>
      <c r="AW63" s="1">
        <f t="shared" si="13"/>
        <v>199.2086870681145</v>
      </c>
      <c r="AX63" s="1">
        <f t="shared" si="14"/>
        <v>-185.10740375123396</v>
      </c>
      <c r="AY63" s="1">
        <f t="shared" si="15"/>
        <v>-0.929213512099204</v>
      </c>
      <c r="AZ63">
        <f t="shared" si="25"/>
        <v>10.057453109575517</v>
      </c>
      <c r="BA63">
        <f t="shared" si="26"/>
        <v>9.4828810020876819</v>
      </c>
      <c r="BB63">
        <f t="shared" si="27"/>
        <v>5.5485054857726951E-4</v>
      </c>
      <c r="BC63">
        <f t="shared" si="28"/>
        <v>15.715695952615992</v>
      </c>
      <c r="BD63">
        <f t="shared" si="29"/>
        <v>3.1714820335542799E-4</v>
      </c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</row>
    <row r="64" spans="1:86" x14ac:dyDescent="0.35">
      <c r="A64">
        <f t="shared" si="19"/>
        <v>15.5</v>
      </c>
      <c r="B64">
        <f t="shared" si="23"/>
        <v>15</v>
      </c>
      <c r="C64" s="1">
        <v>1.6773000000000001E-3</v>
      </c>
      <c r="D64" s="1">
        <v>5.5009000000000004E-3</v>
      </c>
      <c r="E64" s="14">
        <v>2.4000000000000001E-5</v>
      </c>
      <c r="F64" s="1">
        <v>2.0187E-3</v>
      </c>
      <c r="G64" s="1">
        <v>0.21936919999999999</v>
      </c>
      <c r="H64" s="1">
        <v>-4.0578400000000001E-2</v>
      </c>
      <c r="I64" s="1">
        <v>0</v>
      </c>
      <c r="J64" s="1">
        <v>0</v>
      </c>
      <c r="K64" s="1">
        <v>0</v>
      </c>
      <c r="L64" s="1">
        <v>1.7281E-3</v>
      </c>
      <c r="M64" s="1">
        <v>1.1594000000000001E-3</v>
      </c>
      <c r="N64" s="1">
        <v>1.1171525</v>
      </c>
      <c r="O64" s="1">
        <v>0.39916990000000002</v>
      </c>
      <c r="P64" s="1">
        <v>5.2167400000000003E-2</v>
      </c>
      <c r="Q64" s="1">
        <v>1.6416E-3</v>
      </c>
      <c r="R64" s="1">
        <v>13</v>
      </c>
      <c r="S64" s="1">
        <f t="shared" si="9"/>
        <v>1.7281E-3</v>
      </c>
      <c r="T64" s="1">
        <f t="shared" si="10"/>
        <v>1.1594000000000001E-3</v>
      </c>
      <c r="U64">
        <f t="shared" si="1"/>
        <v>5.2167400000000003E-2</v>
      </c>
      <c r="V64">
        <f t="shared" si="2"/>
        <v>1.6416E-3</v>
      </c>
      <c r="W64" s="1">
        <f t="shared" si="24"/>
        <v>1.0110000000000002E-4</v>
      </c>
      <c r="X64" s="1"/>
      <c r="Z64" s="5">
        <v>62</v>
      </c>
      <c r="AA64" s="3">
        <v>4.7900000000000004E-4</v>
      </c>
      <c r="AB64" s="3">
        <v>1.9350000000000001E-3</v>
      </c>
      <c r="AC64" s="3">
        <v>6.5999999999999995E-6</v>
      </c>
      <c r="AD64" s="3">
        <v>5.5060000000000005E-4</v>
      </c>
      <c r="AE64" s="3">
        <v>9.5427800000000007E-2</v>
      </c>
      <c r="AF64" s="3">
        <v>8.8767199999999991E-2</v>
      </c>
      <c r="AG64" s="3">
        <v>0</v>
      </c>
      <c r="AH64" s="3">
        <v>0</v>
      </c>
      <c r="AI64" s="3">
        <v>0</v>
      </c>
      <c r="AJ64" s="3">
        <v>4.8247999999999997E-3</v>
      </c>
      <c r="AK64" s="3">
        <v>4.3023999999999996E-3</v>
      </c>
      <c r="AL64" s="3">
        <v>2.48E-5</v>
      </c>
      <c r="AM64" s="3">
        <v>7.429999999999999E-5</v>
      </c>
      <c r="AN64" s="1"/>
      <c r="AO64" s="1"/>
      <c r="AP64" s="1"/>
      <c r="AQ64" s="1"/>
      <c r="AR64" s="9"/>
      <c r="AS64" s="2">
        <v>62</v>
      </c>
      <c r="AT64" s="1">
        <f t="shared" si="20"/>
        <v>5.429417571569588</v>
      </c>
      <c r="AU64" s="1">
        <f t="shared" si="30"/>
        <v>2.9044871917749857</v>
      </c>
      <c r="AV64" s="1">
        <f t="shared" si="12"/>
        <v>1.1494780793319415</v>
      </c>
      <c r="AW64" s="1">
        <f t="shared" si="13"/>
        <v>199.22296450939456</v>
      </c>
      <c r="AX64" s="1">
        <f t="shared" si="14"/>
        <v>-185.31774530271394</v>
      </c>
      <c r="AY64" s="1">
        <f t="shared" si="15"/>
        <v>-0.9302027291837387</v>
      </c>
      <c r="AZ64">
        <f t="shared" si="25"/>
        <v>10.072651356993736</v>
      </c>
      <c r="BA64">
        <f t="shared" si="26"/>
        <v>9.4996688010598369</v>
      </c>
      <c r="BB64">
        <f t="shared" si="27"/>
        <v>4.3000917514738392E-4</v>
      </c>
      <c r="BC64">
        <f t="shared" si="28"/>
        <v>15.511482254697283</v>
      </c>
      <c r="BD64">
        <f t="shared" si="29"/>
        <v>2.5988234036622453E-4</v>
      </c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</row>
    <row r="65" spans="1:86" x14ac:dyDescent="0.35">
      <c r="A65">
        <f t="shared" si="19"/>
        <v>15.75</v>
      </c>
      <c r="B65">
        <f t="shared" si="23"/>
        <v>15</v>
      </c>
      <c r="C65" s="1">
        <v>1.6532999999999999E-3</v>
      </c>
      <c r="D65" s="1">
        <v>5.4460000000000003E-3</v>
      </c>
      <c r="E65" s="14">
        <v>2.3600000000000001E-5</v>
      </c>
      <c r="F65" s="1">
        <v>1.9857E-3</v>
      </c>
      <c r="G65" s="1">
        <v>0.21851699999999999</v>
      </c>
      <c r="H65" s="1">
        <v>-3.8202899999999998E-2</v>
      </c>
      <c r="I65" s="1">
        <v>0</v>
      </c>
      <c r="J65" s="1">
        <v>0</v>
      </c>
      <c r="K65" s="1">
        <v>0</v>
      </c>
      <c r="L65" s="1">
        <v>1.7576E-3</v>
      </c>
      <c r="M65" s="1">
        <v>1.2135E-3</v>
      </c>
      <c r="N65" s="1">
        <v>1.1207151</v>
      </c>
      <c r="O65" s="1">
        <v>0.40109050000000002</v>
      </c>
      <c r="P65" s="1">
        <v>5.0747500000000001E-2</v>
      </c>
      <c r="Q65" s="1">
        <v>1.6171E-3</v>
      </c>
      <c r="R65" s="1">
        <v>13</v>
      </c>
      <c r="S65" s="1">
        <f t="shared" si="9"/>
        <v>1.7576E-3</v>
      </c>
      <c r="T65" s="1">
        <f t="shared" si="10"/>
        <v>1.2135E-3</v>
      </c>
      <c r="U65">
        <f t="shared" si="1"/>
        <v>5.0747500000000001E-2</v>
      </c>
      <c r="V65">
        <f t="shared" si="2"/>
        <v>1.6171E-3</v>
      </c>
      <c r="W65" s="1">
        <f t="shared" si="24"/>
        <v>9.900000000000013E-5</v>
      </c>
      <c r="X65" s="1"/>
      <c r="Z65" s="5">
        <v>63</v>
      </c>
      <c r="AA65" s="3">
        <v>4.5289999999999995E-4</v>
      </c>
      <c r="AB65" s="3">
        <v>1.8298000000000001E-3</v>
      </c>
      <c r="AC65" s="3">
        <v>6.2999999999999998E-6</v>
      </c>
      <c r="AD65" s="3">
        <v>5.2070000000000003E-4</v>
      </c>
      <c r="AE65" s="3">
        <v>9.0251200000000004E-2</v>
      </c>
      <c r="AF65" s="3">
        <v>8.4026699999999996E-2</v>
      </c>
      <c r="AG65" s="3">
        <v>0</v>
      </c>
      <c r="AH65" s="3">
        <v>0</v>
      </c>
      <c r="AI65" s="3">
        <v>0</v>
      </c>
      <c r="AJ65" s="3">
        <v>4.5687999999999996E-3</v>
      </c>
      <c r="AK65" s="3">
        <v>4.0742E-3</v>
      </c>
      <c r="AL65" s="3">
        <v>1.91E-5</v>
      </c>
      <c r="AM65" s="3">
        <v>6.9400000000000006E-5</v>
      </c>
      <c r="AN65" s="1"/>
      <c r="AO65" s="1"/>
      <c r="AP65" s="1"/>
      <c r="AQ65" s="1"/>
      <c r="AR65" s="9"/>
      <c r="AS65" s="2">
        <v>63</v>
      </c>
      <c r="AT65" s="1">
        <f t="shared" si="20"/>
        <v>5.44885177453029</v>
      </c>
      <c r="AU65" s="1">
        <f t="shared" si="30"/>
        <v>2.9048607085332114</v>
      </c>
      <c r="AV65" s="1">
        <f t="shared" si="12"/>
        <v>1.149701920953853</v>
      </c>
      <c r="AW65" s="1">
        <f t="shared" si="13"/>
        <v>199.27401192316188</v>
      </c>
      <c r="AX65" s="1">
        <f t="shared" si="14"/>
        <v>-185.53035990284832</v>
      </c>
      <c r="AY65" s="1">
        <f t="shared" si="15"/>
        <v>-0.9310313879483042</v>
      </c>
      <c r="AZ65">
        <f t="shared" si="25"/>
        <v>10.087878118790019</v>
      </c>
      <c r="BA65">
        <f t="shared" si="26"/>
        <v>9.5147127510509115</v>
      </c>
      <c r="BB65">
        <f t="shared" si="27"/>
        <v>3.3117642118205779E-4</v>
      </c>
      <c r="BC65">
        <f t="shared" si="28"/>
        <v>15.323470964892916</v>
      </c>
      <c r="BD65">
        <f t="shared" si="29"/>
        <v>2.1163153509316218E-4</v>
      </c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</row>
    <row r="66" spans="1:86" x14ac:dyDescent="0.35">
      <c r="A66">
        <f t="shared" si="19"/>
        <v>16</v>
      </c>
      <c r="B66">
        <f t="shared" si="23"/>
        <v>15</v>
      </c>
      <c r="C66" s="1">
        <v>1.6297E-3</v>
      </c>
      <c r="D66" s="1">
        <v>5.3912999999999999E-3</v>
      </c>
      <c r="E66" s="14">
        <v>2.3200000000000001E-5</v>
      </c>
      <c r="F66" s="1">
        <v>1.9534999999999999E-3</v>
      </c>
      <c r="G66" s="1">
        <v>0.21760669999999999</v>
      </c>
      <c r="H66" s="1">
        <v>-3.5804900000000001E-2</v>
      </c>
      <c r="I66" s="1">
        <v>0</v>
      </c>
      <c r="J66" s="1">
        <v>0</v>
      </c>
      <c r="K66" s="1">
        <v>0</v>
      </c>
      <c r="L66" s="1">
        <v>1.7880999999999999E-3</v>
      </c>
      <c r="M66" s="1">
        <v>1.2677999999999999E-3</v>
      </c>
      <c r="N66" s="1">
        <v>1.124179</v>
      </c>
      <c r="O66" s="1">
        <v>0.40295900000000001</v>
      </c>
      <c r="P66" s="1">
        <v>4.9343199999999997E-2</v>
      </c>
      <c r="Q66" s="1">
        <v>1.593E-3</v>
      </c>
      <c r="R66" s="1">
        <v>13</v>
      </c>
      <c r="S66" s="1">
        <f t="shared" si="9"/>
        <v>1.7880999999999999E-3</v>
      </c>
      <c r="T66" s="1">
        <f t="shared" si="10"/>
        <v>1.2677999999999999E-3</v>
      </c>
      <c r="U66">
        <f t="shared" ref="U66:U129" si="31">P66</f>
        <v>4.9343199999999997E-2</v>
      </c>
      <c r="V66">
        <f t="shared" ref="V66:V129" si="32">Q66</f>
        <v>1.593E-3</v>
      </c>
      <c r="W66" s="1">
        <f t="shared" si="24"/>
        <v>9.7099999999999921E-5</v>
      </c>
      <c r="X66" s="1"/>
      <c r="Z66" s="5">
        <v>64</v>
      </c>
      <c r="AA66" s="3">
        <v>4.282E-4</v>
      </c>
      <c r="AB66" s="3">
        <v>1.7304999999999998E-3</v>
      </c>
      <c r="AC66" s="3">
        <v>6.0000000000000002E-6</v>
      </c>
      <c r="AD66" s="3">
        <v>4.9229999999999999E-4</v>
      </c>
      <c r="AE66" s="3">
        <v>8.5354300000000008E-2</v>
      </c>
      <c r="AF66" s="3">
        <v>7.9526200000000005E-2</v>
      </c>
      <c r="AG66" s="3">
        <v>0</v>
      </c>
      <c r="AH66" s="3">
        <v>0</v>
      </c>
      <c r="AI66" s="3">
        <v>0</v>
      </c>
      <c r="AJ66" s="3">
        <v>4.3254999999999995E-3</v>
      </c>
      <c r="AK66" s="3">
        <v>3.8571999999999999E-3</v>
      </c>
      <c r="AL66" s="3">
        <v>1.4899999999999998E-5</v>
      </c>
      <c r="AM66" s="3">
        <v>6.5099999999999997E-5</v>
      </c>
      <c r="AN66" s="1"/>
      <c r="AO66" s="1"/>
      <c r="AP66" s="1"/>
      <c r="AQ66" s="1"/>
      <c r="AR66" s="9"/>
      <c r="AS66" s="2">
        <v>64</v>
      </c>
      <c r="AT66" s="1">
        <f t="shared" si="20"/>
        <v>5.4537425480238353</v>
      </c>
      <c r="AU66" s="1">
        <f t="shared" si="30"/>
        <v>2.9056878030269213</v>
      </c>
      <c r="AV66" s="1">
        <f t="shared" si="12"/>
        <v>1.149696403549743</v>
      </c>
      <c r="AW66" s="1">
        <f t="shared" si="13"/>
        <v>199.33278841662775</v>
      </c>
      <c r="AX66" s="1">
        <f t="shared" si="14"/>
        <v>-185.72209248014948</v>
      </c>
      <c r="AY66" s="1">
        <f t="shared" si="15"/>
        <v>-0.9317187300464066</v>
      </c>
      <c r="AZ66">
        <f t="shared" si="25"/>
        <v>10.101588042970572</v>
      </c>
      <c r="BA66">
        <f t="shared" si="26"/>
        <v>9.5215996050357923</v>
      </c>
      <c r="BB66">
        <f t="shared" si="27"/>
        <v>2.5835228668129112E-4</v>
      </c>
      <c r="BC66">
        <f t="shared" si="28"/>
        <v>15.203176085941147</v>
      </c>
      <c r="BD66">
        <f t="shared" si="29"/>
        <v>1.7456648346949127E-4</v>
      </c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</row>
    <row r="67" spans="1:86" x14ac:dyDescent="0.35">
      <c r="A67">
        <f t="shared" si="19"/>
        <v>16.25</v>
      </c>
      <c r="B67">
        <f t="shared" si="23"/>
        <v>16</v>
      </c>
      <c r="C67" s="1">
        <v>1.6065000000000001E-3</v>
      </c>
      <c r="D67" s="1">
        <v>5.3369000000000003E-3</v>
      </c>
      <c r="E67" s="14">
        <v>2.27E-5</v>
      </c>
      <c r="F67" s="1">
        <v>1.9220999999999999E-3</v>
      </c>
      <c r="G67" s="1">
        <v>0.2166418</v>
      </c>
      <c r="H67" s="1">
        <v>-3.33887E-2</v>
      </c>
      <c r="I67" s="1">
        <v>0</v>
      </c>
      <c r="J67" s="1">
        <v>0</v>
      </c>
      <c r="K67" s="1">
        <v>0</v>
      </c>
      <c r="L67" s="1">
        <v>1.8196E-3</v>
      </c>
      <c r="M67" s="1">
        <v>1.322E-3</v>
      </c>
      <c r="N67" s="1">
        <v>1.1275508999999999</v>
      </c>
      <c r="O67" s="1">
        <v>0.40477790000000002</v>
      </c>
      <c r="P67" s="1">
        <v>4.7957E-2</v>
      </c>
      <c r="Q67" s="1">
        <v>1.5690999999999999E-3</v>
      </c>
      <c r="R67" s="1">
        <v>18</v>
      </c>
      <c r="S67" s="1">
        <f t="shared" ref="S67:S130" si="33">L67</f>
        <v>1.8196E-3</v>
      </c>
      <c r="T67" s="1">
        <f t="shared" ref="T67:T130" si="34">M67</f>
        <v>1.322E-3</v>
      </c>
      <c r="U67">
        <f t="shared" si="31"/>
        <v>4.7957E-2</v>
      </c>
      <c r="V67">
        <f t="shared" si="32"/>
        <v>1.5690999999999999E-3</v>
      </c>
      <c r="W67" s="1">
        <f t="shared" si="24"/>
        <v>9.5299999999999985E-5</v>
      </c>
      <c r="X67" s="1"/>
      <c r="Z67" s="5">
        <v>65</v>
      </c>
      <c r="AA67" s="3">
        <v>4.0510000000000003E-4</v>
      </c>
      <c r="AB67" s="3">
        <v>1.6367E-3</v>
      </c>
      <c r="AC67" s="3">
        <v>5.5999999999999997E-6</v>
      </c>
      <c r="AD67" s="3">
        <v>4.6569999999999999E-4</v>
      </c>
      <c r="AE67" s="3">
        <v>8.0721799999999996E-2</v>
      </c>
      <c r="AF67" s="3">
        <v>7.5256500000000004E-2</v>
      </c>
      <c r="AG67" s="3">
        <v>0</v>
      </c>
      <c r="AH67" s="3">
        <v>0</v>
      </c>
      <c r="AI67" s="3">
        <v>0</v>
      </c>
      <c r="AJ67" s="3">
        <v>4.0943999999999998E-3</v>
      </c>
      <c r="AK67" s="3">
        <v>3.6511E-3</v>
      </c>
      <c r="AL67" s="3">
        <v>1.1400000000000001E-5</v>
      </c>
      <c r="AM67" s="3">
        <v>6.1000000000000005E-5</v>
      </c>
      <c r="AN67" s="1"/>
      <c r="AO67" s="1"/>
      <c r="AP67" s="1"/>
      <c r="AQ67" s="1"/>
      <c r="AR67" s="9"/>
      <c r="AS67" s="2">
        <v>65</v>
      </c>
      <c r="AT67" s="1">
        <f t="shared" si="20"/>
        <v>5.3946753853339482</v>
      </c>
      <c r="AU67" s="1">
        <f t="shared" ref="AU67:AU101" si="35">(AB67/AA67)/((AB$2-C$2)/AA$2)</f>
        <v>2.9048977417343842</v>
      </c>
      <c r="AV67" s="1">
        <f t="shared" ref="AV67:AV101" si="36">AD67/$AA67</f>
        <v>1.149592693162182</v>
      </c>
      <c r="AW67" s="1">
        <f t="shared" ref="AW67:AW101" si="37">AE67/$AA67</f>
        <v>199.26388546038012</v>
      </c>
      <c r="AX67" s="1">
        <f t="shared" ref="AX67:AX101" si="38">-AF67/$AA67</f>
        <v>-185.77264872870896</v>
      </c>
      <c r="AY67" s="1">
        <f t="shared" ref="AY67:AY101" si="39">-AF67/AE67</f>
        <v>-0.93229462177503486</v>
      </c>
      <c r="AZ67">
        <f t="shared" ref="AZ67:AZ101" si="40">AJ67/AA67</f>
        <v>10.107134040977535</v>
      </c>
      <c r="BA67">
        <f t="shared" ref="BA67:BA101" si="41">AK67/(AA68)</f>
        <v>9.5304098146697989</v>
      </c>
      <c r="BB67">
        <f t="shared" ref="BB67:BB101" si="42">100*AL67/SUM(AL$2:AL$151)</f>
        <v>1.9766550793065232E-4</v>
      </c>
      <c r="BC67">
        <f t="shared" ref="BC67:BC101" si="43">100*AM67/AA67</f>
        <v>15.058010367810416</v>
      </c>
      <c r="BD67">
        <f t="shared" ref="BD67:BD101" si="44">AL67/AA67/AW67</f>
        <v>1.4122579030695552E-4</v>
      </c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</row>
    <row r="68" spans="1:86" x14ac:dyDescent="0.35">
      <c r="A68">
        <f t="shared" ref="A68:A131" si="45">A67+0.25</f>
        <v>16.5</v>
      </c>
      <c r="B68">
        <f t="shared" si="23"/>
        <v>16</v>
      </c>
      <c r="C68" s="1">
        <v>1.5838E-3</v>
      </c>
      <c r="D68" s="1">
        <v>5.2826000000000001E-3</v>
      </c>
      <c r="E68" s="14">
        <v>2.2399999999999999E-5</v>
      </c>
      <c r="F68" s="1">
        <v>1.8913999999999999E-3</v>
      </c>
      <c r="G68" s="1">
        <v>0.2156255</v>
      </c>
      <c r="H68" s="1">
        <v>-3.0958699999999999E-2</v>
      </c>
      <c r="I68" s="1">
        <v>0</v>
      </c>
      <c r="J68" s="1">
        <v>0</v>
      </c>
      <c r="K68" s="1">
        <v>0</v>
      </c>
      <c r="L68" s="1">
        <v>1.8521E-3</v>
      </c>
      <c r="M68" s="1">
        <v>1.3760999999999999E-3</v>
      </c>
      <c r="N68" s="1">
        <v>1.1308366999999999</v>
      </c>
      <c r="O68" s="1">
        <v>0.40654970000000001</v>
      </c>
      <c r="P68" s="1">
        <v>4.6590899999999998E-2</v>
      </c>
      <c r="Q68" s="1">
        <v>1.5455E-3</v>
      </c>
      <c r="R68" s="1">
        <v>18</v>
      </c>
      <c r="S68" s="1">
        <f t="shared" si="33"/>
        <v>1.8521E-3</v>
      </c>
      <c r="T68" s="1">
        <f t="shared" si="34"/>
        <v>1.3760999999999999E-3</v>
      </c>
      <c r="U68">
        <f t="shared" si="31"/>
        <v>4.6590899999999998E-2</v>
      </c>
      <c r="V68">
        <f t="shared" si="32"/>
        <v>1.5455E-3</v>
      </c>
      <c r="W68" s="1">
        <f t="shared" si="24"/>
        <v>9.350000000000005E-5</v>
      </c>
      <c r="X68" s="1"/>
      <c r="Z68" s="5">
        <v>66</v>
      </c>
      <c r="AA68" s="3">
        <v>3.8309999999999999E-4</v>
      </c>
      <c r="AB68" s="3">
        <v>1.5478E-3</v>
      </c>
      <c r="AC68" s="3">
        <v>5.3000000000000001E-6</v>
      </c>
      <c r="AD68" s="3">
        <v>4.4030000000000002E-4</v>
      </c>
      <c r="AE68" s="3">
        <v>7.6340000000000005E-2</v>
      </c>
      <c r="AF68" s="3">
        <v>7.1207500000000007E-2</v>
      </c>
      <c r="AG68" s="3">
        <v>0</v>
      </c>
      <c r="AH68" s="3">
        <v>0</v>
      </c>
      <c r="AI68" s="3">
        <v>0</v>
      </c>
      <c r="AJ68" s="3">
        <v>3.8750000000000004E-3</v>
      </c>
      <c r="AK68" s="3">
        <v>3.4554E-3</v>
      </c>
      <c r="AL68" s="3">
        <v>8.7999999999999988E-6</v>
      </c>
      <c r="AM68" s="3">
        <v>5.7299999999999997E-5</v>
      </c>
      <c r="AN68" s="1"/>
      <c r="AO68" s="1"/>
      <c r="AP68" s="1"/>
      <c r="AQ68" s="1"/>
      <c r="AR68" s="9"/>
      <c r="AS68" s="2">
        <v>66</v>
      </c>
      <c r="AT68" s="1">
        <f t="shared" ref="AT68:AT99" si="46">100*(AA67-AA68)/AA67</f>
        <v>5.4307578375709822</v>
      </c>
      <c r="AU68" s="1">
        <f t="shared" si="35"/>
        <v>2.9048699908749924</v>
      </c>
      <c r="AV68" s="1">
        <f t="shared" si="36"/>
        <v>1.1493082746019316</v>
      </c>
      <c r="AW68" s="1">
        <f t="shared" si="37"/>
        <v>199.26912033411645</v>
      </c>
      <c r="AX68" s="1">
        <f t="shared" si="38"/>
        <v>-185.8718350300183</v>
      </c>
      <c r="AY68" s="1">
        <f t="shared" si="39"/>
        <v>-0.93276788053445114</v>
      </c>
      <c r="AZ68">
        <f t="shared" si="40"/>
        <v>10.114852518924565</v>
      </c>
      <c r="BA68">
        <f t="shared" si="41"/>
        <v>9.53739994479713</v>
      </c>
      <c r="BB68">
        <f t="shared" si="42"/>
        <v>1.5258390085874911E-4</v>
      </c>
      <c r="BC68">
        <f t="shared" si="43"/>
        <v>14.956930305403288</v>
      </c>
      <c r="BD68">
        <f t="shared" si="44"/>
        <v>1.1527377521613829E-4</v>
      </c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</row>
    <row r="69" spans="1:86" x14ac:dyDescent="0.35">
      <c r="A69">
        <f t="shared" si="45"/>
        <v>16.75</v>
      </c>
      <c r="B69">
        <f t="shared" si="23"/>
        <v>16</v>
      </c>
      <c r="C69" s="1">
        <v>1.5613999999999999E-3</v>
      </c>
      <c r="D69" s="1">
        <v>5.2287000000000002E-3</v>
      </c>
      <c r="E69" s="14">
        <v>2.1999999999999999E-5</v>
      </c>
      <c r="F69" s="1">
        <v>1.8615000000000001E-3</v>
      </c>
      <c r="G69" s="1">
        <v>0.2145609</v>
      </c>
      <c r="H69" s="1">
        <v>-2.8518700000000001E-2</v>
      </c>
      <c r="I69" s="1">
        <v>0</v>
      </c>
      <c r="J69" s="1">
        <v>0</v>
      </c>
      <c r="K69" s="1">
        <v>0</v>
      </c>
      <c r="L69" s="1">
        <v>1.8855E-3</v>
      </c>
      <c r="M69" s="1">
        <v>1.4302E-3</v>
      </c>
      <c r="N69" s="1">
        <v>1.1340418000000001</v>
      </c>
      <c r="O69" s="1">
        <v>0.4082768</v>
      </c>
      <c r="P69" s="1">
        <v>4.5246500000000002E-2</v>
      </c>
      <c r="Q69" s="1">
        <v>1.5222E-3</v>
      </c>
      <c r="R69" s="1">
        <v>18</v>
      </c>
      <c r="S69" s="1">
        <f t="shared" si="33"/>
        <v>1.8855E-3</v>
      </c>
      <c r="T69" s="1">
        <f t="shared" si="34"/>
        <v>1.4302E-3</v>
      </c>
      <c r="U69">
        <f t="shared" si="31"/>
        <v>4.5246500000000002E-2</v>
      </c>
      <c r="V69">
        <f t="shared" si="32"/>
        <v>1.5222E-3</v>
      </c>
      <c r="W69" s="1">
        <f t="shared" si="24"/>
        <v>9.1900000000000011E-5</v>
      </c>
      <c r="X69" s="1"/>
      <c r="Z69" s="5">
        <v>67</v>
      </c>
      <c r="AA69" s="3">
        <v>3.6229999999999997E-4</v>
      </c>
      <c r="AB69" s="3">
        <v>1.4636E-3</v>
      </c>
      <c r="AC69" s="3">
        <v>4.9999999999999996E-6</v>
      </c>
      <c r="AD69" s="3">
        <v>4.1639999999999998E-4</v>
      </c>
      <c r="AE69" s="3">
        <v>7.2195400000000007E-2</v>
      </c>
      <c r="AF69" s="3">
        <v>6.7369899999999996E-2</v>
      </c>
      <c r="AG69" s="3">
        <v>0</v>
      </c>
      <c r="AH69" s="3">
        <v>0</v>
      </c>
      <c r="AI69" s="3">
        <v>0</v>
      </c>
      <c r="AJ69" s="3">
        <v>3.6667999999999996E-3</v>
      </c>
      <c r="AK69" s="3">
        <v>3.2697999999999998E-3</v>
      </c>
      <c r="AL69" s="3">
        <v>6.8000000000000001E-6</v>
      </c>
      <c r="AM69" s="3">
        <v>5.4000000000000005E-5</v>
      </c>
      <c r="AN69" s="1"/>
      <c r="AO69" s="1"/>
      <c r="AP69" s="1"/>
      <c r="AQ69" s="1"/>
      <c r="AR69" s="9"/>
      <c r="AS69" s="2">
        <v>67</v>
      </c>
      <c r="AT69" s="1">
        <f t="shared" si="46"/>
        <v>5.4293918037066096</v>
      </c>
      <c r="AU69" s="1">
        <f t="shared" si="35"/>
        <v>2.9045447801683553</v>
      </c>
      <c r="AV69" s="1">
        <f t="shared" si="36"/>
        <v>1.1493237648357715</v>
      </c>
      <c r="AW69" s="1">
        <f t="shared" si="37"/>
        <v>199.2696660226332</v>
      </c>
      <c r="AX69" s="1">
        <f t="shared" si="38"/>
        <v>-185.95059343085842</v>
      </c>
      <c r="AY69" s="1">
        <f t="shared" si="39"/>
        <v>-0.93316056147621584</v>
      </c>
      <c r="AZ69">
        <f t="shared" si="40"/>
        <v>10.120894286502898</v>
      </c>
      <c r="BA69">
        <f t="shared" si="41"/>
        <v>9.5468613138686109</v>
      </c>
      <c r="BB69">
        <f t="shared" si="42"/>
        <v>1.179057415726698E-4</v>
      </c>
      <c r="BC69">
        <f t="shared" si="43"/>
        <v>14.904775048302513</v>
      </c>
      <c r="BD69">
        <f t="shared" si="44"/>
        <v>9.4188826434925214E-5</v>
      </c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</row>
    <row r="70" spans="1:86" x14ac:dyDescent="0.35">
      <c r="A70">
        <f t="shared" si="45"/>
        <v>17</v>
      </c>
      <c r="B70">
        <f t="shared" si="23"/>
        <v>16</v>
      </c>
      <c r="C70" s="1">
        <v>1.5395000000000001E-3</v>
      </c>
      <c r="D70" s="1">
        <v>5.1749999999999999E-3</v>
      </c>
      <c r="E70" s="14">
        <v>2.16E-5</v>
      </c>
      <c r="F70" s="1">
        <v>1.8322E-3</v>
      </c>
      <c r="G70" s="1">
        <v>0.213451</v>
      </c>
      <c r="H70" s="1">
        <v>-2.6072600000000001E-2</v>
      </c>
      <c r="I70" s="1">
        <v>0</v>
      </c>
      <c r="J70" s="1">
        <v>0</v>
      </c>
      <c r="K70" s="1">
        <v>0</v>
      </c>
      <c r="L70" s="1">
        <v>1.9197000000000001E-3</v>
      </c>
      <c r="M70" s="1">
        <v>1.4840000000000001E-3</v>
      </c>
      <c r="N70" s="1">
        <v>1.1371715</v>
      </c>
      <c r="O70" s="1">
        <v>0.40996129999999997</v>
      </c>
      <c r="P70" s="1">
        <v>4.3925400000000003E-2</v>
      </c>
      <c r="Q70" s="1">
        <v>1.4992E-3</v>
      </c>
      <c r="R70" s="1">
        <v>18</v>
      </c>
      <c r="S70" s="1">
        <f t="shared" si="33"/>
        <v>1.9197000000000001E-3</v>
      </c>
      <c r="T70" s="1">
        <f t="shared" si="34"/>
        <v>1.4840000000000001E-3</v>
      </c>
      <c r="U70">
        <f t="shared" si="31"/>
        <v>4.3925400000000003E-2</v>
      </c>
      <c r="V70">
        <f t="shared" si="32"/>
        <v>1.4992E-3</v>
      </c>
      <c r="W70" s="1">
        <f t="shared" si="24"/>
        <v>9.0199999999999916E-5</v>
      </c>
      <c r="X70" s="1"/>
      <c r="Z70" s="5">
        <v>68</v>
      </c>
      <c r="AA70" s="3">
        <v>3.4250000000000003E-4</v>
      </c>
      <c r="AB70" s="3">
        <v>1.3840999999999999E-3</v>
      </c>
      <c r="AC70" s="3">
        <v>4.7999999999999998E-6</v>
      </c>
      <c r="AD70" s="3">
        <v>3.9380000000000003E-4</v>
      </c>
      <c r="AE70" s="3">
        <v>6.8275500000000003E-2</v>
      </c>
      <c r="AF70" s="3">
        <v>6.3733899999999996E-2</v>
      </c>
      <c r="AG70" s="3">
        <v>0</v>
      </c>
      <c r="AH70" s="3">
        <v>0</v>
      </c>
      <c r="AI70" s="3">
        <v>0</v>
      </c>
      <c r="AJ70" s="3">
        <v>3.4694000000000001E-3</v>
      </c>
      <c r="AK70" s="3">
        <v>3.0938999999999997E-3</v>
      </c>
      <c r="AL70" s="3">
        <v>5.3000000000000001E-6</v>
      </c>
      <c r="AM70" s="3">
        <v>5.0800000000000002E-5</v>
      </c>
      <c r="AN70" s="1"/>
      <c r="AO70" s="1"/>
      <c r="AP70" s="1"/>
      <c r="AQ70" s="1"/>
      <c r="AR70" s="9"/>
      <c r="AS70" s="2">
        <v>68</v>
      </c>
      <c r="AT70" s="1">
        <f t="shared" si="46"/>
        <v>5.465084184377571</v>
      </c>
      <c r="AU70" s="1">
        <f t="shared" si="35"/>
        <v>2.9055670546830794</v>
      </c>
      <c r="AV70" s="1">
        <f t="shared" si="36"/>
        <v>1.1497810218978102</v>
      </c>
      <c r="AW70" s="1">
        <f t="shared" si="37"/>
        <v>199.34452554744524</v>
      </c>
      <c r="AX70" s="1">
        <f t="shared" si="38"/>
        <v>-186.08437956204378</v>
      </c>
      <c r="AY70" s="1">
        <f t="shared" si="39"/>
        <v>-0.93348126341074023</v>
      </c>
      <c r="AZ70">
        <f t="shared" si="40"/>
        <v>10.129635036496349</v>
      </c>
      <c r="BA70">
        <f t="shared" si="41"/>
        <v>9.5520222290830485</v>
      </c>
      <c r="BB70">
        <f t="shared" si="42"/>
        <v>9.1897122108110262E-5</v>
      </c>
      <c r="BC70">
        <f t="shared" si="43"/>
        <v>14.832116788321168</v>
      </c>
      <c r="BD70">
        <f t="shared" si="44"/>
        <v>7.7626674282868668E-5</v>
      </c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</row>
    <row r="71" spans="1:86" x14ac:dyDescent="0.35">
      <c r="A71">
        <f t="shared" si="45"/>
        <v>17.25</v>
      </c>
      <c r="B71">
        <f t="shared" si="23"/>
        <v>17</v>
      </c>
      <c r="C71" s="1">
        <v>1.5177999999999999E-3</v>
      </c>
      <c r="D71" s="1">
        <v>5.1215000000000002E-3</v>
      </c>
      <c r="E71" s="14">
        <v>2.1299999999999999E-5</v>
      </c>
      <c r="F71" s="1">
        <v>1.8036E-3</v>
      </c>
      <c r="G71" s="1">
        <v>0.2122985</v>
      </c>
      <c r="H71" s="1">
        <v>-2.3624099999999999E-2</v>
      </c>
      <c r="I71" s="1">
        <v>0</v>
      </c>
      <c r="J71" s="1">
        <v>0</v>
      </c>
      <c r="K71" s="1">
        <v>0</v>
      </c>
      <c r="L71" s="1">
        <v>1.9547000000000002E-3</v>
      </c>
      <c r="M71" s="1">
        <v>1.5375E-3</v>
      </c>
      <c r="N71" s="1">
        <v>1.1402302</v>
      </c>
      <c r="O71" s="1">
        <v>0.41160530000000001</v>
      </c>
      <c r="P71" s="1">
        <v>4.2628600000000003E-2</v>
      </c>
      <c r="Q71" s="1">
        <v>1.4764000000000001E-3</v>
      </c>
      <c r="R71" s="1">
        <v>18</v>
      </c>
      <c r="S71" s="1">
        <f t="shared" si="33"/>
        <v>1.9547000000000002E-3</v>
      </c>
      <c r="T71" s="1">
        <f t="shared" si="34"/>
        <v>1.5375E-3</v>
      </c>
      <c r="U71">
        <f t="shared" si="31"/>
        <v>4.2628600000000003E-2</v>
      </c>
      <c r="V71">
        <f t="shared" si="32"/>
        <v>1.4764000000000001E-3</v>
      </c>
      <c r="W71" s="1">
        <f t="shared" ref="W71:W134" si="47">C67-C71</f>
        <v>8.870000000000015E-5</v>
      </c>
      <c r="X71" s="1"/>
      <c r="Z71" s="5">
        <v>69</v>
      </c>
      <c r="AA71" s="3">
        <v>3.2390000000000001E-4</v>
      </c>
      <c r="AB71" s="3">
        <v>1.3089E-3</v>
      </c>
      <c r="AC71" s="3">
        <v>4.4000000000000002E-6</v>
      </c>
      <c r="AD71" s="3">
        <v>3.724E-4</v>
      </c>
      <c r="AE71" s="3">
        <v>6.4567700000000006E-2</v>
      </c>
      <c r="AF71" s="3">
        <v>6.0290099999999999E-2</v>
      </c>
      <c r="AG71" s="3">
        <v>0</v>
      </c>
      <c r="AH71" s="3">
        <v>0</v>
      </c>
      <c r="AI71" s="3">
        <v>0</v>
      </c>
      <c r="AJ71" s="3">
        <v>3.2823000000000001E-3</v>
      </c>
      <c r="AK71" s="3">
        <v>2.9270999999999998E-3</v>
      </c>
      <c r="AL71" s="3">
        <v>3.9999999999999998E-6</v>
      </c>
      <c r="AM71" s="3">
        <v>4.7700000000000001E-5</v>
      </c>
      <c r="AN71" s="1"/>
      <c r="AO71" s="1"/>
      <c r="AP71" s="1"/>
      <c r="AQ71" s="1"/>
      <c r="AR71" s="9"/>
      <c r="AS71" s="2">
        <v>69</v>
      </c>
      <c r="AT71" s="1">
        <f t="shared" si="46"/>
        <v>5.4306569343065743</v>
      </c>
      <c r="AU71" s="1">
        <f t="shared" si="35"/>
        <v>2.9054909659097246</v>
      </c>
      <c r="AV71" s="1">
        <f t="shared" si="36"/>
        <v>1.1497375733251003</v>
      </c>
      <c r="AW71" s="1">
        <f t="shared" si="37"/>
        <v>199.34455078728004</v>
      </c>
      <c r="AX71" s="1">
        <f t="shared" si="38"/>
        <v>-186.13800555727076</v>
      </c>
      <c r="AY71" s="1">
        <f t="shared" si="39"/>
        <v>-0.93375015681215212</v>
      </c>
      <c r="AZ71">
        <f t="shared" si="40"/>
        <v>10.133683235566533</v>
      </c>
      <c r="BA71">
        <f t="shared" si="41"/>
        <v>9.5563173359451508</v>
      </c>
      <c r="BB71">
        <f t="shared" si="42"/>
        <v>6.9356318572158689E-5</v>
      </c>
      <c r="BC71">
        <f t="shared" si="43"/>
        <v>14.726767520839765</v>
      </c>
      <c r="BD71">
        <f t="shared" si="44"/>
        <v>6.1950479883904791E-5</v>
      </c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</row>
    <row r="72" spans="1:86" x14ac:dyDescent="0.35">
      <c r="A72">
        <f t="shared" si="45"/>
        <v>17.5</v>
      </c>
      <c r="B72">
        <f t="shared" ref="B72:B135" si="48">B68+1</f>
        <v>17</v>
      </c>
      <c r="C72" s="1">
        <v>1.4966000000000001E-3</v>
      </c>
      <c r="D72" s="1">
        <v>5.0683999999999998E-3</v>
      </c>
      <c r="E72" s="14">
        <v>2.09E-5</v>
      </c>
      <c r="F72" s="1">
        <v>1.7756E-3</v>
      </c>
      <c r="G72" s="1">
        <v>0.21110609999999999</v>
      </c>
      <c r="H72" s="1">
        <v>-2.1176500000000001E-2</v>
      </c>
      <c r="I72" s="1">
        <v>0</v>
      </c>
      <c r="J72" s="1">
        <v>0</v>
      </c>
      <c r="K72" s="1">
        <v>0</v>
      </c>
      <c r="L72" s="1">
        <v>1.9903E-3</v>
      </c>
      <c r="M72" s="1">
        <v>1.5906E-3</v>
      </c>
      <c r="N72" s="1">
        <v>1.1432222999999999</v>
      </c>
      <c r="O72" s="1">
        <v>0.41321079999999999</v>
      </c>
      <c r="P72" s="1">
        <v>4.1357199999999997E-2</v>
      </c>
      <c r="Q72" s="1">
        <v>1.4538000000000001E-3</v>
      </c>
      <c r="R72" s="1">
        <v>18</v>
      </c>
      <c r="S72" s="1">
        <f t="shared" si="33"/>
        <v>1.9903E-3</v>
      </c>
      <c r="T72" s="1">
        <f t="shared" si="34"/>
        <v>1.5906E-3</v>
      </c>
      <c r="U72">
        <f t="shared" si="31"/>
        <v>4.1357199999999997E-2</v>
      </c>
      <c r="V72">
        <f t="shared" si="32"/>
        <v>1.4538000000000001E-3</v>
      </c>
      <c r="W72" s="1">
        <f t="shared" si="47"/>
        <v>8.7199999999999951E-5</v>
      </c>
      <c r="X72" s="1"/>
      <c r="Z72" s="5">
        <v>70</v>
      </c>
      <c r="AA72" s="3">
        <v>3.0630000000000002E-4</v>
      </c>
      <c r="AB72" s="3">
        <v>1.2379000000000001E-3</v>
      </c>
      <c r="AC72" s="3">
        <v>4.3000000000000003E-6</v>
      </c>
      <c r="AD72" s="3">
        <v>3.5209999999999999E-4</v>
      </c>
      <c r="AE72" s="3">
        <v>6.1061199999999996E-2</v>
      </c>
      <c r="AF72" s="3">
        <v>5.7029300000000005E-2</v>
      </c>
      <c r="AG72" s="3">
        <v>0</v>
      </c>
      <c r="AH72" s="3">
        <v>0</v>
      </c>
      <c r="AI72" s="3">
        <v>0</v>
      </c>
      <c r="AJ72" s="3">
        <v>3.1051E-3</v>
      </c>
      <c r="AK72" s="3">
        <v>2.7691E-3</v>
      </c>
      <c r="AL72" s="3">
        <v>3.1999999999999999E-6</v>
      </c>
      <c r="AM72" s="3">
        <v>4.4999999999999996E-5</v>
      </c>
      <c r="AN72" s="1"/>
      <c r="AO72" s="1"/>
      <c r="AP72" s="1"/>
      <c r="AQ72" s="1"/>
      <c r="AR72" s="9"/>
      <c r="AS72" s="2">
        <v>70</v>
      </c>
      <c r="AT72" s="1">
        <f t="shared" si="46"/>
        <v>5.4337758567459069</v>
      </c>
      <c r="AU72" s="1">
        <f t="shared" si="35"/>
        <v>2.9057789668646019</v>
      </c>
      <c r="AV72" s="1">
        <f t="shared" si="36"/>
        <v>1.1495266079007509</v>
      </c>
      <c r="AW72" s="1">
        <f t="shared" si="37"/>
        <v>199.35096310806395</v>
      </c>
      <c r="AX72" s="1">
        <f t="shared" si="38"/>
        <v>-186.18772445315051</v>
      </c>
      <c r="AY72" s="1">
        <f t="shared" si="39"/>
        <v>-0.93396952565622704</v>
      </c>
      <c r="AZ72">
        <f t="shared" si="40"/>
        <v>10.137446947437152</v>
      </c>
      <c r="BA72">
        <f t="shared" si="41"/>
        <v>9.5585088022091824</v>
      </c>
      <c r="BB72">
        <f t="shared" si="42"/>
        <v>5.5485054857726951E-5</v>
      </c>
      <c r="BC72">
        <f t="shared" si="43"/>
        <v>14.691478942213514</v>
      </c>
      <c r="BD72">
        <f t="shared" si="44"/>
        <v>5.2406438130924396E-5</v>
      </c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</row>
    <row r="73" spans="1:86" x14ac:dyDescent="0.35">
      <c r="A73">
        <f t="shared" si="45"/>
        <v>17.75</v>
      </c>
      <c r="B73">
        <f t="shared" si="48"/>
        <v>17</v>
      </c>
      <c r="C73" s="1">
        <v>1.4756999999999999E-3</v>
      </c>
      <c r="D73" s="1">
        <v>5.0155E-3</v>
      </c>
      <c r="E73" s="14">
        <v>2.0599999999999999E-5</v>
      </c>
      <c r="F73" s="1">
        <v>1.7482000000000001E-3</v>
      </c>
      <c r="G73" s="1">
        <v>0.20987639999999999</v>
      </c>
      <c r="H73" s="1">
        <v>-1.8733099999999999E-2</v>
      </c>
      <c r="I73" s="1">
        <v>0</v>
      </c>
      <c r="J73" s="1">
        <v>0</v>
      </c>
      <c r="K73" s="1">
        <v>0</v>
      </c>
      <c r="L73" s="1">
        <v>2.0265999999999999E-3</v>
      </c>
      <c r="M73" s="1">
        <v>1.6433999999999999E-3</v>
      </c>
      <c r="N73" s="1">
        <v>1.1461516</v>
      </c>
      <c r="O73" s="1">
        <v>0.41477960000000003</v>
      </c>
      <c r="P73" s="1">
        <v>4.0111899999999999E-2</v>
      </c>
      <c r="Q73" s="1">
        <v>1.4314E-3</v>
      </c>
      <c r="R73" s="1">
        <v>18</v>
      </c>
      <c r="S73" s="1">
        <f t="shared" si="33"/>
        <v>2.0265999999999999E-3</v>
      </c>
      <c r="T73" s="1">
        <f t="shared" si="34"/>
        <v>1.6433999999999999E-3</v>
      </c>
      <c r="U73">
        <f t="shared" si="31"/>
        <v>4.0111899999999999E-2</v>
      </c>
      <c r="V73">
        <f t="shared" si="32"/>
        <v>1.4314E-3</v>
      </c>
      <c r="W73" s="1">
        <f t="shared" si="47"/>
        <v>8.5699999999999969E-5</v>
      </c>
      <c r="X73" s="1"/>
      <c r="Z73" s="5">
        <v>71</v>
      </c>
      <c r="AA73" s="3">
        <v>2.8969999999999999E-4</v>
      </c>
      <c r="AB73" s="3">
        <v>1.1707E-3</v>
      </c>
      <c r="AC73" s="3">
        <v>3.9999999999999998E-6</v>
      </c>
      <c r="AD73" s="3">
        <v>3.3299999999999996E-4</v>
      </c>
      <c r="AE73" s="3">
        <v>5.7744799999999999E-2</v>
      </c>
      <c r="AF73" s="3">
        <v>5.3942199999999996E-2</v>
      </c>
      <c r="AG73" s="3">
        <v>0</v>
      </c>
      <c r="AH73" s="3">
        <v>0</v>
      </c>
      <c r="AI73" s="3">
        <v>0</v>
      </c>
      <c r="AJ73" s="3">
        <v>2.9373999999999997E-3</v>
      </c>
      <c r="AK73" s="3">
        <v>2.6196000000000001E-3</v>
      </c>
      <c r="AL73" s="3">
        <v>2.3999999999999999E-6</v>
      </c>
      <c r="AM73" s="3">
        <v>4.2400000000000001E-5</v>
      </c>
      <c r="AN73" s="1"/>
      <c r="AO73" s="1"/>
      <c r="AP73" s="1"/>
      <c r="AQ73" s="1"/>
      <c r="AR73" s="9"/>
      <c r="AS73" s="2">
        <v>71</v>
      </c>
      <c r="AT73" s="1">
        <f t="shared" si="46"/>
        <v>5.4195233431276604</v>
      </c>
      <c r="AU73" s="1">
        <f t="shared" si="35"/>
        <v>2.9055016932634707</v>
      </c>
      <c r="AV73" s="1">
        <f t="shared" si="36"/>
        <v>1.1494649637556091</v>
      </c>
      <c r="AW73" s="1">
        <f t="shared" si="37"/>
        <v>199.32619951674147</v>
      </c>
      <c r="AX73" s="1">
        <f t="shared" si="38"/>
        <v>-186.20020711080426</v>
      </c>
      <c r="AY73" s="1">
        <f t="shared" si="39"/>
        <v>-0.93414818303985803</v>
      </c>
      <c r="AZ73">
        <f t="shared" si="40"/>
        <v>10.139454608215395</v>
      </c>
      <c r="BA73">
        <f t="shared" si="41"/>
        <v>9.560583941605838</v>
      </c>
      <c r="BB73">
        <f t="shared" si="42"/>
        <v>4.1613791143295213E-5</v>
      </c>
      <c r="BC73">
        <f t="shared" si="43"/>
        <v>14.63583016914049</v>
      </c>
      <c r="BD73">
        <f t="shared" si="44"/>
        <v>4.156218395422618E-5</v>
      </c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</row>
    <row r="74" spans="1:86" x14ac:dyDescent="0.35">
      <c r="A74">
        <f t="shared" si="45"/>
        <v>18</v>
      </c>
      <c r="B74">
        <f t="shared" si="48"/>
        <v>17</v>
      </c>
      <c r="C74" s="1">
        <v>1.4551E-3</v>
      </c>
      <c r="D74" s="1">
        <v>4.9629000000000001E-3</v>
      </c>
      <c r="E74" s="14">
        <v>2.0299999999999999E-5</v>
      </c>
      <c r="F74" s="1">
        <v>1.7214000000000001E-3</v>
      </c>
      <c r="G74" s="1">
        <v>0.20861170000000001</v>
      </c>
      <c r="H74" s="1">
        <v>-1.6296999999999999E-2</v>
      </c>
      <c r="I74" s="1">
        <v>0</v>
      </c>
      <c r="J74" s="1">
        <v>0</v>
      </c>
      <c r="K74" s="1">
        <v>0</v>
      </c>
      <c r="L74" s="1">
        <v>2.0634999999999998E-3</v>
      </c>
      <c r="M74" s="1">
        <v>1.6956E-3</v>
      </c>
      <c r="N74" s="1">
        <v>1.1490216</v>
      </c>
      <c r="O74" s="1">
        <v>0.4163134</v>
      </c>
      <c r="P74" s="1">
        <v>3.88931E-2</v>
      </c>
      <c r="Q74" s="1">
        <v>1.4093E-3</v>
      </c>
      <c r="R74" s="1">
        <v>18</v>
      </c>
      <c r="S74" s="1">
        <f t="shared" si="33"/>
        <v>2.0634999999999998E-3</v>
      </c>
      <c r="T74" s="1">
        <f t="shared" si="34"/>
        <v>1.6956E-3</v>
      </c>
      <c r="U74">
        <f t="shared" si="31"/>
        <v>3.88931E-2</v>
      </c>
      <c r="V74">
        <f t="shared" si="32"/>
        <v>1.4093E-3</v>
      </c>
      <c r="W74" s="1">
        <f t="shared" si="47"/>
        <v>8.44000000000001E-5</v>
      </c>
      <c r="X74" s="1"/>
      <c r="Z74" s="5">
        <v>72</v>
      </c>
      <c r="AA74" s="3">
        <v>2.7400000000000005E-4</v>
      </c>
      <c r="AB74" s="3">
        <v>1.1071E-3</v>
      </c>
      <c r="AC74" s="3">
        <v>3.7999999999999996E-6</v>
      </c>
      <c r="AD74" s="3">
        <v>3.1500000000000001E-4</v>
      </c>
      <c r="AE74" s="3">
        <v>5.4608399999999994E-2</v>
      </c>
      <c r="AF74" s="3">
        <v>5.1020100000000006E-2</v>
      </c>
      <c r="AG74" s="3">
        <v>0</v>
      </c>
      <c r="AH74" s="3">
        <v>0</v>
      </c>
      <c r="AI74" s="3">
        <v>0</v>
      </c>
      <c r="AJ74" s="3">
        <v>2.7785000000000002E-3</v>
      </c>
      <c r="AK74" s="3">
        <v>2.4778000000000001E-3</v>
      </c>
      <c r="AL74" s="3">
        <v>1.9E-6</v>
      </c>
      <c r="AM74" s="3">
        <v>3.9999999999999996E-5</v>
      </c>
      <c r="AN74" s="1"/>
      <c r="AO74" s="1"/>
      <c r="AP74" s="1"/>
      <c r="AQ74" s="1"/>
      <c r="AR74" s="9"/>
      <c r="AS74" s="2">
        <v>72</v>
      </c>
      <c r="AT74" s="1">
        <f t="shared" si="46"/>
        <v>5.4193993786675696</v>
      </c>
      <c r="AU74" s="1">
        <f t="shared" si="35"/>
        <v>2.9050947242248006</v>
      </c>
      <c r="AV74" s="1">
        <f t="shared" si="36"/>
        <v>1.1496350364963501</v>
      </c>
      <c r="AW74" s="1">
        <f t="shared" si="37"/>
        <v>199.30072992700724</v>
      </c>
      <c r="AX74" s="1">
        <f t="shared" si="38"/>
        <v>-186.20474452554743</v>
      </c>
      <c r="AY74" s="1">
        <f t="shared" si="39"/>
        <v>-0.93429032896037989</v>
      </c>
      <c r="AZ74">
        <f t="shared" si="40"/>
        <v>10.140510948905108</v>
      </c>
      <c r="BA74">
        <f t="shared" si="41"/>
        <v>9.5667953667953665</v>
      </c>
      <c r="BB74">
        <f t="shared" si="42"/>
        <v>3.2944251321775384E-5</v>
      </c>
      <c r="BC74">
        <f t="shared" si="43"/>
        <v>14.5985401459854</v>
      </c>
      <c r="BD74">
        <f t="shared" si="44"/>
        <v>3.4793182001303829E-5</v>
      </c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</row>
    <row r="75" spans="1:86" x14ac:dyDescent="0.35">
      <c r="A75">
        <f t="shared" si="45"/>
        <v>18.25</v>
      </c>
      <c r="B75">
        <f t="shared" si="48"/>
        <v>18</v>
      </c>
      <c r="C75" s="1">
        <v>1.4348E-3</v>
      </c>
      <c r="D75" s="1">
        <v>4.9106000000000002E-3</v>
      </c>
      <c r="E75" s="14">
        <v>2.0000000000000002E-5</v>
      </c>
      <c r="F75" s="1">
        <v>1.6950999999999999E-3</v>
      </c>
      <c r="G75" s="1">
        <v>0.20731440000000001</v>
      </c>
      <c r="H75" s="1">
        <v>-1.3871E-2</v>
      </c>
      <c r="I75" s="1">
        <v>0</v>
      </c>
      <c r="J75" s="1">
        <v>0</v>
      </c>
      <c r="K75" s="1">
        <v>0</v>
      </c>
      <c r="L75" s="1">
        <v>2.1007999999999999E-3</v>
      </c>
      <c r="M75" s="1">
        <v>1.7473E-3</v>
      </c>
      <c r="N75" s="1">
        <v>1.1518355</v>
      </c>
      <c r="O75" s="1">
        <v>0.41781390000000002</v>
      </c>
      <c r="P75" s="1">
        <v>3.7701400000000003E-2</v>
      </c>
      <c r="Q75" s="1">
        <v>1.3872999999999999E-3</v>
      </c>
      <c r="R75" s="1">
        <v>18</v>
      </c>
      <c r="S75" s="1">
        <f t="shared" si="33"/>
        <v>2.1007999999999999E-3</v>
      </c>
      <c r="T75" s="1">
        <f t="shared" si="34"/>
        <v>1.7473E-3</v>
      </c>
      <c r="U75">
        <f t="shared" si="31"/>
        <v>3.7701400000000003E-2</v>
      </c>
      <c r="V75">
        <f t="shared" si="32"/>
        <v>1.3872999999999999E-3</v>
      </c>
      <c r="W75" s="1">
        <f t="shared" si="47"/>
        <v>8.2999999999999957E-5</v>
      </c>
      <c r="X75" s="1"/>
      <c r="Z75" s="5">
        <v>73</v>
      </c>
      <c r="AA75" s="3">
        <v>2.5900000000000001E-4</v>
      </c>
      <c r="AB75" s="3">
        <v>1.0468999999999999E-3</v>
      </c>
      <c r="AC75" s="3">
        <v>3.5999999999999998E-6</v>
      </c>
      <c r="AD75" s="3">
        <v>2.9779999999999997E-4</v>
      </c>
      <c r="AE75" s="3">
        <v>5.1642199999999999E-2</v>
      </c>
      <c r="AF75" s="3">
        <v>4.8255099999999995E-2</v>
      </c>
      <c r="AG75" s="3">
        <v>0</v>
      </c>
      <c r="AH75" s="3">
        <v>0</v>
      </c>
      <c r="AI75" s="3">
        <v>0</v>
      </c>
      <c r="AJ75" s="3">
        <v>2.6281E-3</v>
      </c>
      <c r="AK75" s="3">
        <v>2.3435999999999999E-3</v>
      </c>
      <c r="AL75" s="3">
        <v>1.5E-6</v>
      </c>
      <c r="AM75" s="3">
        <v>3.7799999999999997E-5</v>
      </c>
      <c r="AN75" s="1"/>
      <c r="AO75" s="1"/>
      <c r="AP75" s="1"/>
      <c r="AQ75" s="1"/>
      <c r="AR75" s="9"/>
      <c r="AS75" s="2">
        <v>73</v>
      </c>
      <c r="AT75" s="1">
        <f t="shared" si="46"/>
        <v>5.4744525547445386</v>
      </c>
      <c r="AU75" s="1">
        <f t="shared" si="35"/>
        <v>2.9062264126029596</v>
      </c>
      <c r="AV75" s="1">
        <f t="shared" si="36"/>
        <v>1.1498069498069496</v>
      </c>
      <c r="AW75" s="1">
        <f t="shared" si="37"/>
        <v>199.39073359073359</v>
      </c>
      <c r="AX75" s="1">
        <f t="shared" si="38"/>
        <v>-186.31312741312738</v>
      </c>
      <c r="AY75" s="1">
        <f t="shared" si="39"/>
        <v>-0.93441216679382355</v>
      </c>
      <c r="AZ75">
        <f t="shared" si="40"/>
        <v>10.147104247104247</v>
      </c>
      <c r="BA75">
        <f t="shared" si="41"/>
        <v>9.5657142857142858</v>
      </c>
      <c r="BB75">
        <f t="shared" si="42"/>
        <v>2.6008619464559512E-5</v>
      </c>
      <c r="BC75">
        <f t="shared" si="43"/>
        <v>14.594594594594593</v>
      </c>
      <c r="BD75">
        <f t="shared" si="44"/>
        <v>2.90460127570088E-5</v>
      </c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</row>
    <row r="76" spans="1:86" x14ac:dyDescent="0.35">
      <c r="A76">
        <f t="shared" si="45"/>
        <v>18.5</v>
      </c>
      <c r="B76">
        <f t="shared" si="48"/>
        <v>18</v>
      </c>
      <c r="C76" s="1">
        <v>1.4147999999999999E-3</v>
      </c>
      <c r="D76" s="1">
        <v>4.8586000000000002E-3</v>
      </c>
      <c r="E76" s="14">
        <v>1.9700000000000001E-5</v>
      </c>
      <c r="F76" s="1">
        <v>1.6693999999999999E-3</v>
      </c>
      <c r="G76" s="1">
        <v>0.20598659999999999</v>
      </c>
      <c r="H76" s="1">
        <v>-1.1458100000000001E-2</v>
      </c>
      <c r="I76" s="1">
        <v>0</v>
      </c>
      <c r="J76" s="1">
        <v>0</v>
      </c>
      <c r="K76" s="1">
        <v>0</v>
      </c>
      <c r="L76" s="1">
        <v>2.1385000000000002E-3</v>
      </c>
      <c r="M76" s="1">
        <v>1.7983999999999999E-3</v>
      </c>
      <c r="N76" s="1">
        <v>1.1545962999999999</v>
      </c>
      <c r="O76" s="1">
        <v>0.41928270000000001</v>
      </c>
      <c r="P76" s="1">
        <v>3.6536899999999997E-2</v>
      </c>
      <c r="Q76" s="1">
        <v>1.3656E-3</v>
      </c>
      <c r="R76" s="1">
        <v>18</v>
      </c>
      <c r="S76" s="1">
        <f t="shared" si="33"/>
        <v>2.1385000000000002E-3</v>
      </c>
      <c r="T76" s="1">
        <f t="shared" si="34"/>
        <v>1.7983999999999999E-3</v>
      </c>
      <c r="U76">
        <f t="shared" si="31"/>
        <v>3.6536899999999997E-2</v>
      </c>
      <c r="V76">
        <f t="shared" si="32"/>
        <v>1.3656E-3</v>
      </c>
      <c r="W76" s="1">
        <f t="shared" si="47"/>
        <v>8.1800000000000145E-5</v>
      </c>
      <c r="X76" s="1"/>
      <c r="Z76" s="5">
        <v>74</v>
      </c>
      <c r="AA76" s="3">
        <v>2.4499999999999999E-4</v>
      </c>
      <c r="AB76" s="3">
        <v>9.9010000000000005E-4</v>
      </c>
      <c r="AC76" s="3">
        <v>3.3999999999999996E-6</v>
      </c>
      <c r="AD76" s="3">
        <v>2.8160000000000001E-4</v>
      </c>
      <c r="AE76" s="3">
        <v>4.8836999999999998E-2</v>
      </c>
      <c r="AF76" s="3">
        <v>4.5638600000000001E-2</v>
      </c>
      <c r="AG76" s="3">
        <v>0</v>
      </c>
      <c r="AH76" s="3">
        <v>0</v>
      </c>
      <c r="AI76" s="3">
        <v>0</v>
      </c>
      <c r="AJ76" s="3">
        <v>2.4857E-3</v>
      </c>
      <c r="AK76" s="3">
        <v>2.2168000000000001E-3</v>
      </c>
      <c r="AL76" s="3">
        <v>1.1999999999999999E-6</v>
      </c>
      <c r="AM76" s="3">
        <v>3.57E-5</v>
      </c>
      <c r="AN76" s="1"/>
      <c r="AO76" s="1"/>
      <c r="AP76" s="1"/>
      <c r="AQ76" s="1"/>
      <c r="AR76" s="9"/>
      <c r="AS76" s="2">
        <v>74</v>
      </c>
      <c r="AT76" s="1">
        <f t="shared" si="46"/>
        <v>5.4054054054054115</v>
      </c>
      <c r="AU76" s="1">
        <f t="shared" si="35"/>
        <v>2.905607754359758</v>
      </c>
      <c r="AV76" s="1">
        <f t="shared" si="36"/>
        <v>1.1493877551020408</v>
      </c>
      <c r="AW76" s="1">
        <f t="shared" si="37"/>
        <v>199.33469387755102</v>
      </c>
      <c r="AX76" s="1">
        <f t="shared" si="38"/>
        <v>-186.28</v>
      </c>
      <c r="AY76" s="1">
        <f t="shared" si="39"/>
        <v>-0.93450867170383112</v>
      </c>
      <c r="AZ76">
        <f t="shared" si="40"/>
        <v>10.145714285714286</v>
      </c>
      <c r="BA76">
        <f t="shared" si="41"/>
        <v>9.5716753022452501</v>
      </c>
      <c r="BB76">
        <f t="shared" si="42"/>
        <v>2.0806895571647607E-5</v>
      </c>
      <c r="BC76">
        <f t="shared" si="43"/>
        <v>14.571428571428573</v>
      </c>
      <c r="BD76">
        <f t="shared" si="44"/>
        <v>2.4571533878002332E-5</v>
      </c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</row>
    <row r="77" spans="1:86" x14ac:dyDescent="0.35">
      <c r="A77">
        <f t="shared" si="45"/>
        <v>18.75</v>
      </c>
      <c r="B77">
        <f t="shared" si="48"/>
        <v>18</v>
      </c>
      <c r="C77" s="1">
        <v>1.3952000000000001E-3</v>
      </c>
      <c r="D77" s="1">
        <v>4.8069000000000002E-3</v>
      </c>
      <c r="E77" s="14">
        <v>1.9400000000000001E-5</v>
      </c>
      <c r="F77" s="1">
        <v>1.6440999999999999E-3</v>
      </c>
      <c r="G77" s="1">
        <v>0.20463049999999999</v>
      </c>
      <c r="H77" s="1">
        <v>-9.0606000000000003E-3</v>
      </c>
      <c r="I77" s="1">
        <v>0</v>
      </c>
      <c r="J77" s="1">
        <v>0</v>
      </c>
      <c r="K77" s="1">
        <v>0</v>
      </c>
      <c r="L77" s="1">
        <v>2.1765999999999999E-3</v>
      </c>
      <c r="M77" s="1">
        <v>1.8488999999999999E-3</v>
      </c>
      <c r="N77" s="1">
        <v>1.1573065</v>
      </c>
      <c r="O77" s="1">
        <v>0.42072120000000002</v>
      </c>
      <c r="P77" s="1">
        <v>3.5399800000000002E-2</v>
      </c>
      <c r="Q77" s="1">
        <v>1.3439999999999999E-3</v>
      </c>
      <c r="R77" s="1">
        <v>18</v>
      </c>
      <c r="S77" s="1">
        <f t="shared" si="33"/>
        <v>2.1765999999999999E-3</v>
      </c>
      <c r="T77" s="1">
        <f t="shared" si="34"/>
        <v>1.8488999999999999E-3</v>
      </c>
      <c r="U77">
        <f t="shared" si="31"/>
        <v>3.5399800000000002E-2</v>
      </c>
      <c r="V77">
        <f t="shared" si="32"/>
        <v>1.3439999999999999E-3</v>
      </c>
      <c r="W77" s="1">
        <f t="shared" si="47"/>
        <v>8.0499999999999843E-5</v>
      </c>
      <c r="X77" s="1"/>
      <c r="Z77" s="5">
        <v>75</v>
      </c>
      <c r="AA77" s="3">
        <v>2.3160000000000002E-4</v>
      </c>
      <c r="AB77" s="3">
        <v>9.3629999999999994E-4</v>
      </c>
      <c r="AC77" s="3">
        <v>3.1999999999999999E-6</v>
      </c>
      <c r="AD77" s="3">
        <v>2.6630000000000002E-4</v>
      </c>
      <c r="AE77" s="3">
        <v>4.6184100000000006E-2</v>
      </c>
      <c r="AF77" s="3">
        <v>4.3163100000000003E-2</v>
      </c>
      <c r="AG77" s="3">
        <v>0</v>
      </c>
      <c r="AH77" s="3">
        <v>0</v>
      </c>
      <c r="AI77" s="3">
        <v>0</v>
      </c>
      <c r="AJ77" s="3">
        <v>2.3510000000000002E-3</v>
      </c>
      <c r="AK77" s="3">
        <v>2.0964E-3</v>
      </c>
      <c r="AL77" s="3">
        <v>7.9999999999999996E-7</v>
      </c>
      <c r="AM77" s="3">
        <v>3.3700000000000006E-5</v>
      </c>
      <c r="AN77" s="1"/>
      <c r="AO77" s="1"/>
      <c r="AP77" s="1"/>
      <c r="AQ77" s="1"/>
      <c r="AR77" s="9"/>
      <c r="AS77" s="2">
        <v>75</v>
      </c>
      <c r="AT77" s="1">
        <f t="shared" si="46"/>
        <v>5.4693877551020309</v>
      </c>
      <c r="AU77" s="1">
        <f t="shared" si="35"/>
        <v>2.9067017898600502</v>
      </c>
      <c r="AV77" s="1">
        <f t="shared" si="36"/>
        <v>1.1498272884283247</v>
      </c>
      <c r="AW77" s="1">
        <f t="shared" si="37"/>
        <v>199.41321243523316</v>
      </c>
      <c r="AX77" s="1">
        <f t="shared" si="38"/>
        <v>-186.36917098445596</v>
      </c>
      <c r="AY77" s="1">
        <f t="shared" si="39"/>
        <v>-0.93458787764620288</v>
      </c>
      <c r="AZ77">
        <f t="shared" si="40"/>
        <v>10.151122625215889</v>
      </c>
      <c r="BA77">
        <f t="shared" si="41"/>
        <v>9.5682336832496588</v>
      </c>
      <c r="BB77">
        <f t="shared" si="42"/>
        <v>1.3871263714431738E-5</v>
      </c>
      <c r="BC77">
        <f t="shared" si="43"/>
        <v>14.550949913644216</v>
      </c>
      <c r="BD77">
        <f t="shared" si="44"/>
        <v>1.73219787762455E-5</v>
      </c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</row>
    <row r="78" spans="1:86" x14ac:dyDescent="0.35">
      <c r="A78">
        <f t="shared" si="45"/>
        <v>19</v>
      </c>
      <c r="B78">
        <f t="shared" si="48"/>
        <v>18</v>
      </c>
      <c r="C78" s="1">
        <v>1.3757999999999999E-3</v>
      </c>
      <c r="D78" s="1">
        <v>4.7555999999999996E-3</v>
      </c>
      <c r="E78" s="14">
        <v>1.91E-5</v>
      </c>
      <c r="F78" s="1">
        <v>1.6194E-3</v>
      </c>
      <c r="G78" s="1">
        <v>0.20324790000000001</v>
      </c>
      <c r="H78" s="1">
        <v>-6.6810999999999997E-3</v>
      </c>
      <c r="I78" s="1">
        <v>0</v>
      </c>
      <c r="J78" s="1">
        <v>0</v>
      </c>
      <c r="K78" s="1">
        <v>0</v>
      </c>
      <c r="L78" s="1">
        <v>2.215E-3</v>
      </c>
      <c r="M78" s="1">
        <v>1.8986999999999999E-3</v>
      </c>
      <c r="N78" s="1">
        <v>1.1599686</v>
      </c>
      <c r="O78" s="1">
        <v>0.42213079999999997</v>
      </c>
      <c r="P78" s="1">
        <v>3.4290000000000001E-2</v>
      </c>
      <c r="Q78" s="1">
        <v>1.3225999999999999E-3</v>
      </c>
      <c r="R78" s="1">
        <v>18</v>
      </c>
      <c r="S78" s="1">
        <f t="shared" si="33"/>
        <v>2.215E-3</v>
      </c>
      <c r="T78" s="1">
        <f t="shared" si="34"/>
        <v>1.8986999999999999E-3</v>
      </c>
      <c r="U78">
        <f t="shared" si="31"/>
        <v>3.4290000000000001E-2</v>
      </c>
      <c r="V78">
        <f t="shared" si="32"/>
        <v>1.3225999999999999E-3</v>
      </c>
      <c r="W78" s="1">
        <f t="shared" si="47"/>
        <v>7.930000000000003E-5</v>
      </c>
      <c r="X78" s="1"/>
      <c r="Z78" s="5">
        <v>76</v>
      </c>
      <c r="AA78" s="3">
        <v>2.1909999999999999E-4</v>
      </c>
      <c r="AB78" s="3">
        <v>8.8540000000000005E-4</v>
      </c>
      <c r="AC78" s="3">
        <v>3.1E-6</v>
      </c>
      <c r="AD78" s="3">
        <v>2.519E-4</v>
      </c>
      <c r="AE78" s="3">
        <v>4.36753E-2</v>
      </c>
      <c r="AF78" s="3">
        <v>4.0821200000000002E-2</v>
      </c>
      <c r="AG78" s="3">
        <v>0</v>
      </c>
      <c r="AH78" s="3">
        <v>0</v>
      </c>
      <c r="AI78" s="3">
        <v>0</v>
      </c>
      <c r="AJ78" s="3">
        <v>2.2234000000000004E-3</v>
      </c>
      <c r="AK78" s="3">
        <v>1.9827999999999998E-3</v>
      </c>
      <c r="AL78" s="3">
        <v>7.9999999999999996E-7</v>
      </c>
      <c r="AM78" s="3">
        <v>3.18E-5</v>
      </c>
      <c r="AN78" s="1"/>
      <c r="AO78" s="1"/>
      <c r="AP78" s="1"/>
      <c r="AQ78" s="1"/>
      <c r="AR78" s="9"/>
      <c r="AS78" s="2">
        <v>76</v>
      </c>
      <c r="AT78" s="1">
        <f t="shared" si="46"/>
        <v>5.3972366148532087</v>
      </c>
      <c r="AU78" s="1">
        <f t="shared" si="35"/>
        <v>2.9055018065382279</v>
      </c>
      <c r="AV78" s="1">
        <f t="shared" si="36"/>
        <v>1.1497033318119581</v>
      </c>
      <c r="AW78" s="1">
        <f t="shared" si="37"/>
        <v>199.33957097215884</v>
      </c>
      <c r="AX78" s="1">
        <f t="shared" si="38"/>
        <v>-186.31309904153358</v>
      </c>
      <c r="AY78" s="1">
        <f t="shared" si="39"/>
        <v>-0.93465185127520589</v>
      </c>
      <c r="AZ78">
        <f t="shared" si="40"/>
        <v>10.14787768142401</v>
      </c>
      <c r="BA78">
        <f t="shared" si="41"/>
        <v>9.5694980694980689</v>
      </c>
      <c r="BB78">
        <f t="shared" si="42"/>
        <v>1.3871263714431738E-5</v>
      </c>
      <c r="BC78">
        <f t="shared" si="43"/>
        <v>14.513920584208126</v>
      </c>
      <c r="BD78">
        <f t="shared" si="44"/>
        <v>1.8316989236479199E-5</v>
      </c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</row>
    <row r="79" spans="1:86" x14ac:dyDescent="0.35">
      <c r="A79">
        <f t="shared" si="45"/>
        <v>19.25</v>
      </c>
      <c r="B79">
        <f t="shared" si="48"/>
        <v>19</v>
      </c>
      <c r="C79" s="1">
        <v>1.3567E-3</v>
      </c>
      <c r="D79" s="1">
        <v>4.7045000000000003E-3</v>
      </c>
      <c r="E79" s="14">
        <v>1.88E-5</v>
      </c>
      <c r="F79" s="1">
        <v>1.5950999999999999E-3</v>
      </c>
      <c r="G79" s="1">
        <v>0.20184089999999999</v>
      </c>
      <c r="H79" s="1">
        <v>-4.3217999999999998E-3</v>
      </c>
      <c r="I79" s="1">
        <v>0</v>
      </c>
      <c r="J79" s="1">
        <v>0</v>
      </c>
      <c r="K79" s="1">
        <v>0</v>
      </c>
      <c r="L79" s="1">
        <v>2.2536000000000001E-3</v>
      </c>
      <c r="M79" s="1">
        <v>1.9478E-3</v>
      </c>
      <c r="N79" s="1">
        <v>1.1625848000000001</v>
      </c>
      <c r="O79" s="1">
        <v>0.42351280000000002</v>
      </c>
      <c r="P79" s="1">
        <v>3.3207500000000001E-2</v>
      </c>
      <c r="Q79" s="1">
        <v>1.3014000000000001E-3</v>
      </c>
      <c r="R79" s="1">
        <v>18</v>
      </c>
      <c r="S79" s="1">
        <f t="shared" si="33"/>
        <v>2.2536000000000001E-3</v>
      </c>
      <c r="T79" s="1">
        <f t="shared" si="34"/>
        <v>1.9478E-3</v>
      </c>
      <c r="U79">
        <f t="shared" si="31"/>
        <v>3.3207500000000001E-2</v>
      </c>
      <c r="V79">
        <f t="shared" si="32"/>
        <v>1.3014000000000001E-3</v>
      </c>
      <c r="W79" s="1">
        <f t="shared" si="47"/>
        <v>7.8100000000000001E-5</v>
      </c>
      <c r="X79" s="1"/>
      <c r="Z79" s="5">
        <v>77</v>
      </c>
      <c r="AA79" s="3">
        <v>2.0719999999999999E-4</v>
      </c>
      <c r="AB79" s="3">
        <v>8.3729999999999991E-4</v>
      </c>
      <c r="AC79" s="3">
        <v>2.7999999999999999E-6</v>
      </c>
      <c r="AD79" s="3">
        <v>2.3820000000000002E-4</v>
      </c>
      <c r="AE79" s="3">
        <v>4.1302600000000002E-2</v>
      </c>
      <c r="AF79" s="3">
        <v>3.86057E-2</v>
      </c>
      <c r="AG79" s="3">
        <v>0</v>
      </c>
      <c r="AH79" s="3">
        <v>0</v>
      </c>
      <c r="AI79" s="3">
        <v>0</v>
      </c>
      <c r="AJ79" s="3">
        <v>2.1029E-3</v>
      </c>
      <c r="AK79" s="3">
        <v>1.8753999999999999E-3</v>
      </c>
      <c r="AL79" s="3">
        <v>4.9999999999999998E-7</v>
      </c>
      <c r="AM79" s="3">
        <v>3.0199999999999999E-5</v>
      </c>
      <c r="AN79" s="1"/>
      <c r="AO79" s="1"/>
      <c r="AP79" s="1"/>
      <c r="AQ79" s="1"/>
      <c r="AR79" s="9"/>
      <c r="AS79" s="2">
        <v>77</v>
      </c>
      <c r="AT79" s="1">
        <f t="shared" si="46"/>
        <v>5.431309904153351</v>
      </c>
      <c r="AU79" s="1">
        <f t="shared" si="35"/>
        <v>2.90546300419388</v>
      </c>
      <c r="AV79" s="1">
        <f t="shared" si="36"/>
        <v>1.1496138996138998</v>
      </c>
      <c r="AW79" s="1">
        <f t="shared" si="37"/>
        <v>199.3368725868726</v>
      </c>
      <c r="AX79" s="1">
        <f t="shared" si="38"/>
        <v>-186.32094594594594</v>
      </c>
      <c r="AY79" s="1">
        <f t="shared" si="39"/>
        <v>-0.93470386852159426</v>
      </c>
      <c r="AZ79">
        <f t="shared" si="40"/>
        <v>10.149131274131275</v>
      </c>
      <c r="BA79">
        <f t="shared" si="41"/>
        <v>9.5732516590096974</v>
      </c>
      <c r="BB79">
        <f t="shared" si="42"/>
        <v>8.6695398215198361E-6</v>
      </c>
      <c r="BC79">
        <f t="shared" si="43"/>
        <v>14.575289575289574</v>
      </c>
      <c r="BD79">
        <f t="shared" si="44"/>
        <v>1.2105775423338966E-5</v>
      </c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</row>
    <row r="80" spans="1:86" x14ac:dyDescent="0.35">
      <c r="A80">
        <f t="shared" si="45"/>
        <v>19.5</v>
      </c>
      <c r="B80">
        <f t="shared" si="48"/>
        <v>19</v>
      </c>
      <c r="C80" s="1">
        <v>1.3378999999999999E-3</v>
      </c>
      <c r="D80" s="1">
        <v>4.6537999999999996E-3</v>
      </c>
      <c r="E80" s="14">
        <v>1.8600000000000001E-5</v>
      </c>
      <c r="F80" s="1">
        <v>1.5713000000000001E-3</v>
      </c>
      <c r="G80" s="1">
        <v>0.20041120000000001</v>
      </c>
      <c r="H80" s="1">
        <v>-1.9848999999999999E-3</v>
      </c>
      <c r="I80" s="1">
        <v>0</v>
      </c>
      <c r="J80" s="1">
        <v>0</v>
      </c>
      <c r="K80" s="1">
        <v>0</v>
      </c>
      <c r="L80" s="1">
        <v>2.2924999999999998E-3</v>
      </c>
      <c r="M80" s="1">
        <v>1.9960999999999998E-3</v>
      </c>
      <c r="N80" s="1">
        <v>1.1651568999999999</v>
      </c>
      <c r="O80" s="1">
        <v>0.42486849999999998</v>
      </c>
      <c r="P80" s="1">
        <v>3.2152199999999999E-2</v>
      </c>
      <c r="Q80" s="1">
        <v>1.2803000000000001E-3</v>
      </c>
      <c r="R80" s="1">
        <v>18</v>
      </c>
      <c r="S80" s="1">
        <f t="shared" si="33"/>
        <v>2.2924999999999998E-3</v>
      </c>
      <c r="T80" s="1">
        <f t="shared" si="34"/>
        <v>1.9960999999999998E-3</v>
      </c>
      <c r="U80">
        <f t="shared" si="31"/>
        <v>3.2152199999999999E-2</v>
      </c>
      <c r="V80">
        <f t="shared" si="32"/>
        <v>1.2803000000000001E-3</v>
      </c>
      <c r="W80" s="1">
        <f t="shared" si="47"/>
        <v>7.6899999999999972E-5</v>
      </c>
      <c r="X80" s="1"/>
      <c r="Z80" s="5">
        <v>78</v>
      </c>
      <c r="AA80" s="3">
        <v>1.9590000000000002E-4</v>
      </c>
      <c r="AB80" s="3">
        <v>7.9180000000000006E-4</v>
      </c>
      <c r="AC80" s="3">
        <v>2.7999999999999999E-6</v>
      </c>
      <c r="AD80" s="3">
        <v>2.252E-4</v>
      </c>
      <c r="AE80" s="3">
        <v>3.9058900000000001E-2</v>
      </c>
      <c r="AF80" s="3">
        <v>3.6510099999999997E-2</v>
      </c>
      <c r="AG80" s="3">
        <v>0</v>
      </c>
      <c r="AH80" s="3">
        <v>0</v>
      </c>
      <c r="AI80" s="3">
        <v>0</v>
      </c>
      <c r="AJ80" s="3">
        <v>1.9886999999999999E-3</v>
      </c>
      <c r="AK80" s="3">
        <v>1.7736000000000002E-3</v>
      </c>
      <c r="AL80" s="3">
        <v>3.9999999999999998E-7</v>
      </c>
      <c r="AM80" s="3">
        <v>2.8600000000000001E-5</v>
      </c>
      <c r="AN80" s="1"/>
      <c r="AO80" s="1"/>
      <c r="AP80" s="1"/>
      <c r="AQ80" s="1"/>
      <c r="AR80" s="9"/>
      <c r="AS80" s="2">
        <v>78</v>
      </c>
      <c r="AT80" s="1">
        <f t="shared" si="46"/>
        <v>5.4536679536679431</v>
      </c>
      <c r="AU80" s="1">
        <f t="shared" si="35"/>
        <v>2.9060633084071545</v>
      </c>
      <c r="AV80" s="1">
        <f t="shared" si="36"/>
        <v>1.1495661051556916</v>
      </c>
      <c r="AW80" s="1">
        <f t="shared" si="37"/>
        <v>199.38182746299131</v>
      </c>
      <c r="AX80" s="1">
        <f t="shared" si="38"/>
        <v>-186.37110770801425</v>
      </c>
      <c r="AY80" s="1">
        <f t="shared" si="39"/>
        <v>-0.93474470607211146</v>
      </c>
      <c r="AZ80">
        <f t="shared" si="40"/>
        <v>10.151607963246553</v>
      </c>
      <c r="BA80">
        <f t="shared" si="41"/>
        <v>9.5715056664867788</v>
      </c>
      <c r="BB80">
        <f t="shared" si="42"/>
        <v>6.9356318572158689E-6</v>
      </c>
      <c r="BC80">
        <f t="shared" si="43"/>
        <v>14.599285349668197</v>
      </c>
      <c r="BD80">
        <f t="shared" si="44"/>
        <v>1.0240943805381103E-5</v>
      </c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</row>
    <row r="81" spans="1:86" x14ac:dyDescent="0.35">
      <c r="A81">
        <f t="shared" si="45"/>
        <v>19.75</v>
      </c>
      <c r="B81">
        <f t="shared" si="48"/>
        <v>19</v>
      </c>
      <c r="C81" s="1">
        <v>1.3193E-3</v>
      </c>
      <c r="D81" s="1">
        <v>4.6033999999999997E-3</v>
      </c>
      <c r="E81" s="14">
        <v>1.8300000000000001E-5</v>
      </c>
      <c r="F81" s="1">
        <v>1.5479000000000001E-3</v>
      </c>
      <c r="G81" s="1">
        <v>0.19896040000000001</v>
      </c>
      <c r="H81" s="1">
        <v>3.2759999999999999E-4</v>
      </c>
      <c r="I81" s="1">
        <v>0</v>
      </c>
      <c r="J81" s="1">
        <v>0</v>
      </c>
      <c r="K81" s="1">
        <v>0</v>
      </c>
      <c r="L81" s="1">
        <v>2.3314E-3</v>
      </c>
      <c r="M81" s="1">
        <v>2.0436999999999999E-3</v>
      </c>
      <c r="N81" s="1">
        <v>1.1676867</v>
      </c>
      <c r="O81" s="1">
        <v>0.42619899999999999</v>
      </c>
      <c r="P81" s="1">
        <v>3.11238E-2</v>
      </c>
      <c r="Q81" s="1">
        <v>1.2595E-3</v>
      </c>
      <c r="R81" s="1">
        <v>18</v>
      </c>
      <c r="S81" s="1">
        <f t="shared" si="33"/>
        <v>2.3314E-3</v>
      </c>
      <c r="T81" s="1">
        <f t="shared" si="34"/>
        <v>2.0436999999999999E-3</v>
      </c>
      <c r="U81">
        <f t="shared" si="31"/>
        <v>3.11238E-2</v>
      </c>
      <c r="V81">
        <f t="shared" si="32"/>
        <v>1.2595E-3</v>
      </c>
      <c r="W81" s="1">
        <f t="shared" si="47"/>
        <v>7.5900000000000056E-5</v>
      </c>
      <c r="X81" s="1"/>
      <c r="Z81" s="5">
        <v>79</v>
      </c>
      <c r="AA81" s="3">
        <v>1.853E-4</v>
      </c>
      <c r="AB81" s="3">
        <v>7.4879999999999999E-4</v>
      </c>
      <c r="AC81" s="3">
        <v>2.4999999999999998E-6</v>
      </c>
      <c r="AD81" s="3">
        <v>2.13E-4</v>
      </c>
      <c r="AE81" s="3">
        <v>3.6936999999999998E-2</v>
      </c>
      <c r="AF81" s="3">
        <v>3.45279E-2</v>
      </c>
      <c r="AG81" s="3">
        <v>0</v>
      </c>
      <c r="AH81" s="3">
        <v>0</v>
      </c>
      <c r="AI81" s="3">
        <v>0</v>
      </c>
      <c r="AJ81" s="3">
        <v>1.8808000000000002E-3</v>
      </c>
      <c r="AK81" s="3">
        <v>1.6773000000000001E-3</v>
      </c>
      <c r="AL81" s="3">
        <v>3.9999999999999998E-7</v>
      </c>
      <c r="AM81" s="3">
        <v>2.7000000000000002E-5</v>
      </c>
      <c r="AN81" s="1"/>
      <c r="AO81" s="1"/>
      <c r="AP81" s="1"/>
      <c r="AQ81" s="1"/>
      <c r="AR81" s="9"/>
      <c r="AS81" s="2">
        <v>79</v>
      </c>
      <c r="AT81" s="1">
        <f t="shared" si="46"/>
        <v>5.4109239407861223</v>
      </c>
      <c r="AU81" s="1">
        <f t="shared" si="35"/>
        <v>2.9054568244172279</v>
      </c>
      <c r="AV81" s="1">
        <f t="shared" si="36"/>
        <v>1.149487317862925</v>
      </c>
      <c r="AW81" s="1">
        <f t="shared" si="37"/>
        <v>199.33621154883971</v>
      </c>
      <c r="AX81" s="1">
        <f t="shared" si="38"/>
        <v>-186.33513221802482</v>
      </c>
      <c r="AY81" s="1">
        <f t="shared" si="39"/>
        <v>-0.93477813574464641</v>
      </c>
      <c r="AZ81">
        <f t="shared" si="40"/>
        <v>10.150026983270372</v>
      </c>
      <c r="BA81">
        <f t="shared" si="41"/>
        <v>9.5736301369862993</v>
      </c>
      <c r="BB81">
        <f t="shared" si="42"/>
        <v>6.9356318572158689E-6</v>
      </c>
      <c r="BC81">
        <f t="shared" si="43"/>
        <v>14.570966001079331</v>
      </c>
      <c r="BD81">
        <f t="shared" si="44"/>
        <v>1.0829249803719848E-5</v>
      </c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</row>
    <row r="82" spans="1:86" x14ac:dyDescent="0.35">
      <c r="A82">
        <f t="shared" si="45"/>
        <v>20</v>
      </c>
      <c r="B82">
        <f t="shared" si="48"/>
        <v>19</v>
      </c>
      <c r="C82" s="1">
        <v>1.3010000000000001E-3</v>
      </c>
      <c r="D82" s="1">
        <v>4.5532999999999997E-3</v>
      </c>
      <c r="E82" s="14">
        <v>1.8E-5</v>
      </c>
      <c r="F82" s="1">
        <v>1.5250000000000001E-3</v>
      </c>
      <c r="G82" s="1">
        <v>0.19749030000000001</v>
      </c>
      <c r="H82" s="1">
        <v>2.6137000000000001E-3</v>
      </c>
      <c r="I82" s="1">
        <v>0</v>
      </c>
      <c r="J82" s="1">
        <v>0</v>
      </c>
      <c r="K82" s="1">
        <v>0</v>
      </c>
      <c r="L82" s="1">
        <v>2.3703999999999999E-3</v>
      </c>
      <c r="M82" s="1">
        <v>2.0904999999999999E-3</v>
      </c>
      <c r="N82" s="1">
        <v>1.1701758</v>
      </c>
      <c r="O82" s="1">
        <v>0.42750539999999998</v>
      </c>
      <c r="P82" s="1">
        <v>3.0122099999999999E-2</v>
      </c>
      <c r="Q82" s="1">
        <v>1.2386999999999999E-3</v>
      </c>
      <c r="R82" s="1">
        <v>18</v>
      </c>
      <c r="S82" s="1">
        <f t="shared" si="33"/>
        <v>2.3703999999999999E-3</v>
      </c>
      <c r="T82" s="1">
        <f t="shared" si="34"/>
        <v>2.0904999999999999E-3</v>
      </c>
      <c r="U82">
        <f t="shared" si="31"/>
        <v>3.0122099999999999E-2</v>
      </c>
      <c r="V82">
        <f t="shared" si="32"/>
        <v>1.2386999999999999E-3</v>
      </c>
      <c r="W82" s="1">
        <f t="shared" si="47"/>
        <v>7.4799999999999867E-5</v>
      </c>
      <c r="X82" s="1"/>
      <c r="Z82" s="5">
        <v>80</v>
      </c>
      <c r="AA82" s="3">
        <v>1.7520000000000003E-4</v>
      </c>
      <c r="AB82" s="3">
        <v>7.0810000000000003E-4</v>
      </c>
      <c r="AC82" s="3">
        <v>2.3999999999999999E-6</v>
      </c>
      <c r="AD82" s="3">
        <v>2.0140000000000002E-4</v>
      </c>
      <c r="AE82" s="3">
        <v>3.4930300000000004E-2</v>
      </c>
      <c r="AF82" s="3">
        <v>3.2653000000000001E-2</v>
      </c>
      <c r="AG82" s="3">
        <v>0</v>
      </c>
      <c r="AH82" s="3">
        <v>0</v>
      </c>
      <c r="AI82" s="3">
        <v>0</v>
      </c>
      <c r="AJ82" s="3">
        <v>1.7786E-3</v>
      </c>
      <c r="AK82" s="3">
        <v>1.5862999999999999E-3</v>
      </c>
      <c r="AL82" s="3">
        <v>3.9999999999999998E-7</v>
      </c>
      <c r="AM82" s="3">
        <v>2.5400000000000001E-5</v>
      </c>
      <c r="AN82" s="1"/>
      <c r="AO82" s="1"/>
      <c r="AP82" s="1"/>
      <c r="AQ82" s="1"/>
      <c r="AR82" s="9"/>
      <c r="AS82" s="2">
        <v>80</v>
      </c>
      <c r="AT82" s="1">
        <f t="shared" si="46"/>
        <v>5.4506206152185506</v>
      </c>
      <c r="AU82" s="1">
        <f t="shared" si="35"/>
        <v>2.9059256759569583</v>
      </c>
      <c r="AV82" s="1">
        <f t="shared" si="36"/>
        <v>1.1495433789954337</v>
      </c>
      <c r="AW82" s="1">
        <f t="shared" si="37"/>
        <v>199.37385844748857</v>
      </c>
      <c r="AX82" s="1">
        <f t="shared" si="38"/>
        <v>-186.37557077625567</v>
      </c>
      <c r="AY82" s="1">
        <f t="shared" si="39"/>
        <v>-0.93480445344013641</v>
      </c>
      <c r="AZ82">
        <f t="shared" si="40"/>
        <v>10.151826484018263</v>
      </c>
      <c r="BA82">
        <f t="shared" si="41"/>
        <v>9.5733252866626426</v>
      </c>
      <c r="BB82">
        <f t="shared" si="42"/>
        <v>6.9356318572158689E-6</v>
      </c>
      <c r="BC82">
        <f t="shared" si="43"/>
        <v>14.497716894977167</v>
      </c>
      <c r="BD82">
        <f t="shared" si="44"/>
        <v>1.1451376025971719E-5</v>
      </c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</row>
    <row r="83" spans="1:86" x14ac:dyDescent="0.35">
      <c r="A83">
        <f t="shared" si="45"/>
        <v>20.25</v>
      </c>
      <c r="B83">
        <f t="shared" si="48"/>
        <v>20</v>
      </c>
      <c r="C83" s="1">
        <v>1.2830000000000001E-3</v>
      </c>
      <c r="D83" s="1">
        <v>4.5036E-3</v>
      </c>
      <c r="E83" s="14">
        <v>1.7799999999999999E-5</v>
      </c>
      <c r="F83" s="1">
        <v>1.5024999999999999E-3</v>
      </c>
      <c r="G83" s="1">
        <v>0.19600229999999999</v>
      </c>
      <c r="H83" s="1">
        <v>4.8717999999999999E-3</v>
      </c>
      <c r="I83" s="1">
        <v>0</v>
      </c>
      <c r="J83" s="1">
        <v>0</v>
      </c>
      <c r="K83" s="1">
        <v>0</v>
      </c>
      <c r="L83" s="1">
        <v>2.4093999999999999E-3</v>
      </c>
      <c r="M83" s="1">
        <v>2.1364999999999999E-3</v>
      </c>
      <c r="N83" s="1">
        <v>1.1726255000000001</v>
      </c>
      <c r="O83" s="1">
        <v>0.42878870000000002</v>
      </c>
      <c r="P83" s="1">
        <v>2.9146600000000002E-2</v>
      </c>
      <c r="Q83" s="1">
        <v>1.2182E-3</v>
      </c>
      <c r="R83" s="1">
        <v>18</v>
      </c>
      <c r="S83" s="1">
        <f t="shared" si="33"/>
        <v>2.4093999999999999E-3</v>
      </c>
      <c r="T83" s="1">
        <f t="shared" si="34"/>
        <v>2.1364999999999999E-3</v>
      </c>
      <c r="U83">
        <f t="shared" si="31"/>
        <v>2.9146600000000002E-2</v>
      </c>
      <c r="V83">
        <f t="shared" si="32"/>
        <v>1.2182E-3</v>
      </c>
      <c r="W83" s="1">
        <f t="shared" si="47"/>
        <v>7.3699999999999894E-5</v>
      </c>
      <c r="X83" s="1"/>
      <c r="Z83" s="5">
        <v>81</v>
      </c>
      <c r="AA83" s="3">
        <v>1.6570000000000002E-4</v>
      </c>
      <c r="AB83" s="3">
        <v>6.6960000000000001E-4</v>
      </c>
      <c r="AC83" s="3">
        <v>2.3999999999999999E-6</v>
      </c>
      <c r="AD83" s="3">
        <v>1.905E-4</v>
      </c>
      <c r="AE83" s="3">
        <v>3.3032699999999998E-2</v>
      </c>
      <c r="AF83" s="3">
        <v>3.0879899999999998E-2</v>
      </c>
      <c r="AG83" s="3">
        <v>0</v>
      </c>
      <c r="AH83" s="3">
        <v>0</v>
      </c>
      <c r="AI83" s="3">
        <v>0</v>
      </c>
      <c r="AJ83" s="3">
        <v>1.6821999999999998E-3</v>
      </c>
      <c r="AK83" s="3">
        <v>1.5001000000000001E-3</v>
      </c>
      <c r="AL83" s="3">
        <v>3.9999999999999998E-7</v>
      </c>
      <c r="AM83" s="3">
        <v>2.4000000000000001E-5</v>
      </c>
      <c r="AN83" s="1"/>
      <c r="AO83" s="1"/>
      <c r="AP83" s="1"/>
      <c r="AQ83" s="1"/>
      <c r="AR83" s="9"/>
      <c r="AS83" s="2">
        <v>81</v>
      </c>
      <c r="AT83" s="1">
        <f t="shared" si="46"/>
        <v>5.4223744292237512</v>
      </c>
      <c r="AU83" s="1">
        <f t="shared" si="35"/>
        <v>2.9054736844563647</v>
      </c>
      <c r="AV83" s="1">
        <f t="shared" si="36"/>
        <v>1.1496680748340373</v>
      </c>
      <c r="AW83" s="1">
        <f t="shared" si="37"/>
        <v>199.35244417622206</v>
      </c>
      <c r="AX83" s="1">
        <f t="shared" si="38"/>
        <v>-186.3602896801448</v>
      </c>
      <c r="AY83" s="1">
        <f t="shared" si="39"/>
        <v>-0.93482821567719265</v>
      </c>
      <c r="AZ83">
        <f t="shared" si="40"/>
        <v>10.152082076041037</v>
      </c>
      <c r="BA83">
        <f t="shared" si="41"/>
        <v>9.5730695596681556</v>
      </c>
      <c r="BB83">
        <f t="shared" si="42"/>
        <v>6.9356318572158689E-6</v>
      </c>
      <c r="BC83">
        <f t="shared" si="43"/>
        <v>14.484007242003621</v>
      </c>
      <c r="BD83">
        <f t="shared" si="44"/>
        <v>1.2109212991974618E-5</v>
      </c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</row>
    <row r="84" spans="1:86" x14ac:dyDescent="0.35">
      <c r="A84">
        <f t="shared" si="45"/>
        <v>20.5</v>
      </c>
      <c r="B84">
        <f t="shared" si="48"/>
        <v>20</v>
      </c>
      <c r="C84" s="1">
        <v>1.2652E-3</v>
      </c>
      <c r="D84" s="1">
        <v>4.4542000000000002E-3</v>
      </c>
      <c r="E84" s="14">
        <v>1.7499999999999998E-5</v>
      </c>
      <c r="F84" s="1">
        <v>1.4804E-3</v>
      </c>
      <c r="G84" s="1">
        <v>0.1944979</v>
      </c>
      <c r="H84" s="1">
        <v>7.1002000000000001E-3</v>
      </c>
      <c r="I84" s="1">
        <v>0</v>
      </c>
      <c r="J84" s="1">
        <v>0</v>
      </c>
      <c r="K84" s="1">
        <v>0</v>
      </c>
      <c r="L84" s="1">
        <v>2.4483E-3</v>
      </c>
      <c r="M84" s="1">
        <v>2.1816000000000001E-3</v>
      </c>
      <c r="N84" s="1">
        <v>1.1750373000000001</v>
      </c>
      <c r="O84" s="1">
        <v>0.43004979999999998</v>
      </c>
      <c r="P84" s="1">
        <v>2.8197199999999999E-2</v>
      </c>
      <c r="Q84" s="1">
        <v>1.1977999999999999E-3</v>
      </c>
      <c r="R84" s="1">
        <v>18</v>
      </c>
      <c r="S84" s="1">
        <f t="shared" si="33"/>
        <v>2.4483E-3</v>
      </c>
      <c r="T84" s="1">
        <f t="shared" si="34"/>
        <v>2.1816000000000001E-3</v>
      </c>
      <c r="U84">
        <f t="shared" si="31"/>
        <v>2.8197199999999999E-2</v>
      </c>
      <c r="V84">
        <f t="shared" si="32"/>
        <v>1.1977999999999999E-3</v>
      </c>
      <c r="W84" s="1">
        <f t="shared" si="47"/>
        <v>7.2699999999999978E-5</v>
      </c>
      <c r="X84" s="1"/>
      <c r="Z84" s="5">
        <v>82</v>
      </c>
      <c r="AA84" s="3">
        <v>1.5670000000000001E-4</v>
      </c>
      <c r="AB84" s="3">
        <v>6.332E-4</v>
      </c>
      <c r="AC84" s="3">
        <v>2.0999999999999998E-6</v>
      </c>
      <c r="AD84" s="3">
        <v>1.8009999999999999E-4</v>
      </c>
      <c r="AE84" s="3">
        <v>3.1238100000000001E-2</v>
      </c>
      <c r="AF84" s="3">
        <v>2.9202699999999998E-2</v>
      </c>
      <c r="AG84" s="3">
        <v>0</v>
      </c>
      <c r="AH84" s="3">
        <v>0</v>
      </c>
      <c r="AI84" s="3">
        <v>0</v>
      </c>
      <c r="AJ84" s="3">
        <v>1.5908000000000001E-3</v>
      </c>
      <c r="AK84" s="3">
        <v>1.4187000000000002E-3</v>
      </c>
      <c r="AL84" s="3">
        <v>3.9999999999999998E-7</v>
      </c>
      <c r="AM84" s="3">
        <v>2.27E-5</v>
      </c>
      <c r="AN84" s="1"/>
      <c r="AO84" s="1"/>
      <c r="AP84" s="1"/>
      <c r="AQ84" s="1"/>
      <c r="AR84" s="9"/>
      <c r="AS84" s="2">
        <v>82</v>
      </c>
      <c r="AT84" s="1">
        <f t="shared" si="46"/>
        <v>5.4315027157513587</v>
      </c>
      <c r="AU84" s="1">
        <f t="shared" si="35"/>
        <v>2.9053330161634423</v>
      </c>
      <c r="AV84" s="1">
        <f t="shared" si="36"/>
        <v>1.1493299298021695</v>
      </c>
      <c r="AW84" s="1">
        <f t="shared" si="37"/>
        <v>199.34971282705806</v>
      </c>
      <c r="AX84" s="1">
        <f t="shared" si="38"/>
        <v>-186.36056158264196</v>
      </c>
      <c r="AY84" s="1">
        <f t="shared" si="39"/>
        <v>-0.93484238798134323</v>
      </c>
      <c r="AZ84">
        <f t="shared" si="40"/>
        <v>10.151882578174856</v>
      </c>
      <c r="BA84">
        <f t="shared" si="41"/>
        <v>9.5728744939271273</v>
      </c>
      <c r="BB84">
        <f t="shared" si="42"/>
        <v>6.9356318572158689E-6</v>
      </c>
      <c r="BC84">
        <f t="shared" si="43"/>
        <v>14.486279514996808</v>
      </c>
      <c r="BD84">
        <f t="shared" si="44"/>
        <v>1.2804876096817668E-5</v>
      </c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</row>
    <row r="85" spans="1:86" x14ac:dyDescent="0.35">
      <c r="A85">
        <f t="shared" si="45"/>
        <v>20.75</v>
      </c>
      <c r="B85">
        <f t="shared" si="48"/>
        <v>20</v>
      </c>
      <c r="C85" s="1">
        <v>1.2477E-3</v>
      </c>
      <c r="D85" s="1">
        <v>4.4051000000000003E-3</v>
      </c>
      <c r="E85" s="14">
        <v>1.73E-5</v>
      </c>
      <c r="F85" s="1">
        <v>1.4586E-3</v>
      </c>
      <c r="G85" s="1">
        <v>0.1929785</v>
      </c>
      <c r="H85" s="1">
        <v>9.2972999999999997E-3</v>
      </c>
      <c r="I85" s="1">
        <v>0</v>
      </c>
      <c r="J85" s="1">
        <v>0</v>
      </c>
      <c r="K85" s="1">
        <v>0</v>
      </c>
      <c r="L85" s="1">
        <v>2.4872000000000002E-3</v>
      </c>
      <c r="M85" s="1">
        <v>2.2258E-3</v>
      </c>
      <c r="N85" s="1">
        <v>1.1774119999999999</v>
      </c>
      <c r="O85" s="1">
        <v>0.4312897</v>
      </c>
      <c r="P85" s="1">
        <v>2.72733E-2</v>
      </c>
      <c r="Q85" s="1">
        <v>1.1774999999999999E-3</v>
      </c>
      <c r="R85" s="1">
        <v>18</v>
      </c>
      <c r="S85" s="1">
        <f t="shared" si="33"/>
        <v>2.4872000000000002E-3</v>
      </c>
      <c r="T85" s="1">
        <f t="shared" si="34"/>
        <v>2.2258E-3</v>
      </c>
      <c r="U85">
        <f t="shared" si="31"/>
        <v>2.72733E-2</v>
      </c>
      <c r="V85">
        <f t="shared" si="32"/>
        <v>1.1774999999999999E-3</v>
      </c>
      <c r="W85" s="1">
        <f t="shared" si="47"/>
        <v>7.1600000000000006E-5</v>
      </c>
      <c r="X85" s="1"/>
      <c r="Z85" s="5">
        <v>83</v>
      </c>
      <c r="AA85" s="3">
        <v>1.482E-4</v>
      </c>
      <c r="AB85" s="3">
        <v>5.9889999999999997E-4</v>
      </c>
      <c r="AC85" s="3">
        <v>1.9999999999999999E-6</v>
      </c>
      <c r="AD85" s="3">
        <v>1.7039999999999997E-4</v>
      </c>
      <c r="AE85" s="3">
        <v>2.9541100000000001E-2</v>
      </c>
      <c r="AF85" s="3">
        <v>2.7616699999999998E-2</v>
      </c>
      <c r="AG85" s="3">
        <v>0</v>
      </c>
      <c r="AH85" s="3">
        <v>0</v>
      </c>
      <c r="AI85" s="3">
        <v>0</v>
      </c>
      <c r="AJ85" s="3">
        <v>1.5044000000000001E-3</v>
      </c>
      <c r="AK85" s="3">
        <v>1.3415999999999999E-3</v>
      </c>
      <c r="AL85" s="3">
        <v>0</v>
      </c>
      <c r="AM85" s="3">
        <v>2.1500000000000001E-5</v>
      </c>
      <c r="AN85" s="1"/>
      <c r="AO85" s="1"/>
      <c r="AP85" s="1"/>
      <c r="AQ85" s="1"/>
      <c r="AR85" s="9"/>
      <c r="AS85" s="2">
        <v>83</v>
      </c>
      <c r="AT85" s="1">
        <f t="shared" si="46"/>
        <v>5.4243777919591682</v>
      </c>
      <c r="AU85" s="1">
        <f t="shared" si="35"/>
        <v>2.9055618136493551</v>
      </c>
      <c r="AV85" s="1">
        <f t="shared" si="36"/>
        <v>1.1497975708502022</v>
      </c>
      <c r="AW85" s="1">
        <f t="shared" si="37"/>
        <v>199.33265856950069</v>
      </c>
      <c r="AX85" s="1">
        <f t="shared" si="38"/>
        <v>-186.34750337381914</v>
      </c>
      <c r="AY85" s="1">
        <f t="shared" si="39"/>
        <v>-0.93485686044189276</v>
      </c>
      <c r="AZ85">
        <f t="shared" si="40"/>
        <v>10.151147098515521</v>
      </c>
      <c r="BA85">
        <f t="shared" si="41"/>
        <v>9.5691868758915835</v>
      </c>
      <c r="BB85">
        <f t="shared" si="42"/>
        <v>0</v>
      </c>
      <c r="BC85">
        <f t="shared" si="43"/>
        <v>14.507422402159245</v>
      </c>
      <c r="BD85">
        <f t="shared" si="44"/>
        <v>0</v>
      </c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</row>
    <row r="86" spans="1:86" x14ac:dyDescent="0.35">
      <c r="A86">
        <f t="shared" si="45"/>
        <v>21</v>
      </c>
      <c r="B86">
        <f t="shared" si="48"/>
        <v>20</v>
      </c>
      <c r="C86" s="1">
        <v>1.2304E-3</v>
      </c>
      <c r="D86" s="1">
        <v>4.3563999999999999E-3</v>
      </c>
      <c r="E86" s="14">
        <v>1.7E-5</v>
      </c>
      <c r="F86" s="1">
        <v>1.4372E-3</v>
      </c>
      <c r="G86" s="1">
        <v>0.19144539999999999</v>
      </c>
      <c r="H86" s="1">
        <v>1.14617E-2</v>
      </c>
      <c r="I86" s="1">
        <v>0</v>
      </c>
      <c r="J86" s="1">
        <v>0</v>
      </c>
      <c r="K86" s="1">
        <v>0</v>
      </c>
      <c r="L86" s="1">
        <v>2.5259000000000002E-3</v>
      </c>
      <c r="M86" s="1">
        <v>2.2691999999999999E-3</v>
      </c>
      <c r="N86" s="1">
        <v>1.1797508000000001</v>
      </c>
      <c r="O86" s="1">
        <v>0.43250909999999998</v>
      </c>
      <c r="P86" s="1">
        <v>2.6374600000000002E-2</v>
      </c>
      <c r="Q86" s="1">
        <v>1.1574999999999999E-3</v>
      </c>
      <c r="R86" s="1">
        <v>18</v>
      </c>
      <c r="S86" s="1">
        <f t="shared" si="33"/>
        <v>2.5259000000000002E-3</v>
      </c>
      <c r="T86" s="1">
        <f t="shared" si="34"/>
        <v>2.2691999999999999E-3</v>
      </c>
      <c r="U86">
        <f t="shared" si="31"/>
        <v>2.6374600000000002E-2</v>
      </c>
      <c r="V86">
        <f t="shared" si="32"/>
        <v>1.1574999999999999E-3</v>
      </c>
      <c r="W86" s="1">
        <f t="shared" si="47"/>
        <v>7.060000000000009E-5</v>
      </c>
      <c r="X86" s="1"/>
      <c r="Z86" s="5">
        <v>84</v>
      </c>
      <c r="AA86" s="3">
        <v>1.4019999999999999E-4</v>
      </c>
      <c r="AB86" s="3">
        <v>5.664E-4</v>
      </c>
      <c r="AC86" s="3">
        <v>1.9999999999999999E-6</v>
      </c>
      <c r="AD86" s="3">
        <v>1.6110000000000001E-4</v>
      </c>
      <c r="AE86" s="3">
        <v>2.7936099999999998E-2</v>
      </c>
      <c r="AF86" s="3">
        <v>2.6116599999999997E-2</v>
      </c>
      <c r="AG86" s="3">
        <v>0</v>
      </c>
      <c r="AH86" s="3">
        <v>0</v>
      </c>
      <c r="AI86" s="3">
        <v>0</v>
      </c>
      <c r="AJ86" s="3">
        <v>1.4227999999999999E-3</v>
      </c>
      <c r="AK86" s="3">
        <v>1.2688E-3</v>
      </c>
      <c r="AL86" s="3">
        <v>0</v>
      </c>
      <c r="AM86" s="3">
        <v>2.0299999999999999E-5</v>
      </c>
      <c r="AN86" s="1"/>
      <c r="AO86" s="1"/>
      <c r="AP86" s="1"/>
      <c r="AQ86" s="1"/>
      <c r="AR86" s="9"/>
      <c r="AS86" s="2">
        <v>84</v>
      </c>
      <c r="AT86" s="1">
        <f t="shared" si="46"/>
        <v>5.398110661268559</v>
      </c>
      <c r="AU86" s="1">
        <f t="shared" si="35"/>
        <v>2.9046863294475136</v>
      </c>
      <c r="AV86" s="1">
        <f t="shared" si="36"/>
        <v>1.1490727532097005</v>
      </c>
      <c r="AW86" s="1">
        <f t="shared" si="37"/>
        <v>199.2589158345221</v>
      </c>
      <c r="AX86" s="1">
        <f t="shared" si="38"/>
        <v>-186.28102710413694</v>
      </c>
      <c r="AY86" s="1">
        <f t="shared" si="39"/>
        <v>-0.93486921939712408</v>
      </c>
      <c r="AZ86">
        <f t="shared" si="40"/>
        <v>10.148359486447932</v>
      </c>
      <c r="BA86">
        <f t="shared" si="41"/>
        <v>9.5758490566037722</v>
      </c>
      <c r="BB86">
        <f t="shared" si="42"/>
        <v>0</v>
      </c>
      <c r="BC86">
        <f t="shared" si="43"/>
        <v>14.479315263908701</v>
      </c>
      <c r="BD86">
        <f t="shared" si="44"/>
        <v>0</v>
      </c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</row>
    <row r="87" spans="1:86" x14ac:dyDescent="0.35">
      <c r="A87">
        <f t="shared" si="45"/>
        <v>21.25</v>
      </c>
      <c r="B87">
        <f t="shared" si="48"/>
        <v>21</v>
      </c>
      <c r="C87" s="1">
        <v>1.2133000000000001E-3</v>
      </c>
      <c r="D87" s="1">
        <v>4.3080999999999996E-3</v>
      </c>
      <c r="E87" s="14">
        <v>1.6799999999999998E-5</v>
      </c>
      <c r="F87" s="1">
        <v>1.4162999999999999E-3</v>
      </c>
      <c r="G87" s="1">
        <v>0.18989990000000001</v>
      </c>
      <c r="H87" s="1">
        <v>1.3592099999999999E-2</v>
      </c>
      <c r="I87" s="1">
        <v>0</v>
      </c>
      <c r="J87" s="1">
        <v>0</v>
      </c>
      <c r="K87" s="1">
        <v>0</v>
      </c>
      <c r="L87" s="1">
        <v>2.5644000000000001E-3</v>
      </c>
      <c r="M87" s="1">
        <v>2.3118000000000001E-3</v>
      </c>
      <c r="N87" s="1">
        <v>1.1820545</v>
      </c>
      <c r="O87" s="1">
        <v>0.43370890000000001</v>
      </c>
      <c r="P87" s="1">
        <v>2.5500599999999998E-2</v>
      </c>
      <c r="Q87" s="1">
        <v>1.1375000000000001E-3</v>
      </c>
      <c r="R87" s="1">
        <v>23</v>
      </c>
      <c r="S87" s="1">
        <f t="shared" si="33"/>
        <v>2.5644000000000001E-3</v>
      </c>
      <c r="T87" s="1">
        <f t="shared" si="34"/>
        <v>2.3118000000000001E-3</v>
      </c>
      <c r="U87">
        <f t="shared" si="31"/>
        <v>2.5500599999999998E-2</v>
      </c>
      <c r="V87">
        <f t="shared" si="32"/>
        <v>1.1375000000000001E-3</v>
      </c>
      <c r="W87" s="1">
        <f t="shared" si="47"/>
        <v>6.9700000000000014E-5</v>
      </c>
      <c r="X87" s="1"/>
      <c r="Z87" s="5">
        <v>85</v>
      </c>
      <c r="AA87" s="3">
        <v>1.3250000000000002E-4</v>
      </c>
      <c r="AB87" s="3">
        <v>5.3549999999999995E-4</v>
      </c>
      <c r="AC87" s="3">
        <v>1.9E-6</v>
      </c>
      <c r="AD87" s="3">
        <v>1.5239999999999999E-4</v>
      </c>
      <c r="AE87" s="3">
        <v>2.6418500000000001E-2</v>
      </c>
      <c r="AF87" s="3">
        <v>2.4698000000000001E-2</v>
      </c>
      <c r="AG87" s="3">
        <v>0</v>
      </c>
      <c r="AH87" s="3">
        <v>0</v>
      </c>
      <c r="AI87" s="3">
        <v>0</v>
      </c>
      <c r="AJ87" s="3">
        <v>1.3454999999999999E-3</v>
      </c>
      <c r="AK87" s="3">
        <v>1.1998E-3</v>
      </c>
      <c r="AL87" s="3">
        <v>0</v>
      </c>
      <c r="AM87" s="3">
        <v>1.9199999999999999E-5</v>
      </c>
      <c r="AN87" s="1"/>
      <c r="AO87" s="1"/>
      <c r="AP87" s="1"/>
      <c r="AQ87" s="1"/>
      <c r="AR87" s="9"/>
      <c r="AS87" s="2">
        <v>85</v>
      </c>
      <c r="AT87" s="1">
        <f t="shared" si="46"/>
        <v>5.4921540656205208</v>
      </c>
      <c r="AU87" s="1">
        <f t="shared" si="35"/>
        <v>2.9058126269129603</v>
      </c>
      <c r="AV87" s="1">
        <f t="shared" si="36"/>
        <v>1.1501886792452827</v>
      </c>
      <c r="AW87" s="1">
        <f t="shared" si="37"/>
        <v>199.38490566037734</v>
      </c>
      <c r="AX87" s="1">
        <f t="shared" si="38"/>
        <v>-186.39999999999998</v>
      </c>
      <c r="AY87" s="1">
        <f t="shared" si="39"/>
        <v>-0.93487518216401388</v>
      </c>
      <c r="AZ87">
        <f t="shared" si="40"/>
        <v>10.154716981132074</v>
      </c>
      <c r="BA87">
        <f t="shared" si="41"/>
        <v>9.5754189944134076</v>
      </c>
      <c r="BB87">
        <f t="shared" si="42"/>
        <v>0</v>
      </c>
      <c r="BC87">
        <f t="shared" si="43"/>
        <v>14.490566037735846</v>
      </c>
      <c r="BD87">
        <f t="shared" si="44"/>
        <v>0</v>
      </c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</row>
    <row r="88" spans="1:86" x14ac:dyDescent="0.35">
      <c r="A88">
        <f t="shared" si="45"/>
        <v>21.5</v>
      </c>
      <c r="B88">
        <f t="shared" si="48"/>
        <v>21</v>
      </c>
      <c r="C88" s="1">
        <v>1.1965000000000001E-3</v>
      </c>
      <c r="D88" s="1">
        <v>4.2601000000000002E-3</v>
      </c>
      <c r="E88" s="14">
        <v>1.66E-5</v>
      </c>
      <c r="F88" s="1">
        <v>1.3956000000000001E-3</v>
      </c>
      <c r="G88" s="1">
        <v>0.18834310000000001</v>
      </c>
      <c r="H88" s="1">
        <v>1.5687199999999998E-2</v>
      </c>
      <c r="I88" s="1">
        <v>0</v>
      </c>
      <c r="J88" s="1">
        <v>0</v>
      </c>
      <c r="K88" s="1">
        <v>0</v>
      </c>
      <c r="L88" s="1">
        <v>2.6026999999999999E-3</v>
      </c>
      <c r="M88" s="1">
        <v>2.3533999999999998E-3</v>
      </c>
      <c r="N88" s="1">
        <v>1.1843239000000001</v>
      </c>
      <c r="O88" s="1">
        <v>0.43488979999999999</v>
      </c>
      <c r="P88" s="1">
        <v>2.46509E-2</v>
      </c>
      <c r="Q88" s="1">
        <v>1.1178E-3</v>
      </c>
      <c r="R88" s="1">
        <v>23</v>
      </c>
      <c r="S88" s="1">
        <f t="shared" si="33"/>
        <v>2.6026999999999999E-3</v>
      </c>
      <c r="T88" s="1">
        <f t="shared" si="34"/>
        <v>2.3533999999999998E-3</v>
      </c>
      <c r="U88">
        <f t="shared" si="31"/>
        <v>2.46509E-2</v>
      </c>
      <c r="V88">
        <f t="shared" si="32"/>
        <v>1.1178E-3</v>
      </c>
      <c r="W88" s="1">
        <f t="shared" si="47"/>
        <v>6.8699999999999881E-5</v>
      </c>
      <c r="X88" s="1"/>
      <c r="Z88" s="5">
        <v>86</v>
      </c>
      <c r="AA88" s="3">
        <v>1.2530000000000001E-4</v>
      </c>
      <c r="AB88" s="3">
        <v>5.0650000000000001E-4</v>
      </c>
      <c r="AC88" s="3">
        <v>1.5999999999999999E-6</v>
      </c>
      <c r="AD88" s="3">
        <v>1.4420000000000001E-4</v>
      </c>
      <c r="AE88" s="3">
        <v>2.4983199999999997E-2</v>
      </c>
      <c r="AF88" s="3">
        <v>2.3356499999999999E-2</v>
      </c>
      <c r="AG88" s="3">
        <v>0</v>
      </c>
      <c r="AH88" s="3">
        <v>0</v>
      </c>
      <c r="AI88" s="3">
        <v>0</v>
      </c>
      <c r="AJ88" s="3">
        <v>1.2723999999999999E-3</v>
      </c>
      <c r="AK88" s="3">
        <v>1.1347E-3</v>
      </c>
      <c r="AL88" s="3">
        <v>0</v>
      </c>
      <c r="AM88" s="3">
        <v>1.8099999999999999E-5</v>
      </c>
      <c r="AN88" s="1"/>
      <c r="AO88" s="1"/>
      <c r="AP88" s="1"/>
      <c r="AQ88" s="1"/>
      <c r="AR88" s="9"/>
      <c r="AS88" s="2">
        <v>86</v>
      </c>
      <c r="AT88" s="1">
        <f t="shared" si="46"/>
        <v>5.433962264150952</v>
      </c>
      <c r="AU88" s="1">
        <f t="shared" si="35"/>
        <v>2.9063799472550649</v>
      </c>
      <c r="AV88" s="1">
        <f t="shared" si="36"/>
        <v>1.1508379888268156</v>
      </c>
      <c r="AW88" s="1">
        <f t="shared" si="37"/>
        <v>199.3870710295291</v>
      </c>
      <c r="AX88" s="1">
        <f t="shared" si="38"/>
        <v>-186.40462889066239</v>
      </c>
      <c r="AY88" s="1">
        <f t="shared" si="39"/>
        <v>-0.93488824490057321</v>
      </c>
      <c r="AZ88">
        <f t="shared" si="40"/>
        <v>10.15482841181165</v>
      </c>
      <c r="BA88">
        <f t="shared" si="41"/>
        <v>9.5755274261603383</v>
      </c>
      <c r="BB88">
        <f t="shared" si="42"/>
        <v>0</v>
      </c>
      <c r="BC88">
        <f t="shared" si="43"/>
        <v>14.44533120510774</v>
      </c>
      <c r="BD88">
        <f t="shared" si="44"/>
        <v>0</v>
      </c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</row>
    <row r="89" spans="1:86" x14ac:dyDescent="0.35">
      <c r="A89">
        <f t="shared" si="45"/>
        <v>21.75</v>
      </c>
      <c r="B89">
        <f t="shared" si="48"/>
        <v>21</v>
      </c>
      <c r="C89" s="1">
        <v>1.1799E-3</v>
      </c>
      <c r="D89" s="1">
        <v>4.2123999999999998E-3</v>
      </c>
      <c r="E89" s="14">
        <v>1.6399999999999999E-5</v>
      </c>
      <c r="F89" s="1">
        <v>1.3753000000000001E-3</v>
      </c>
      <c r="G89" s="1">
        <v>0.18677630000000001</v>
      </c>
      <c r="H89" s="1">
        <v>1.7746000000000001E-2</v>
      </c>
      <c r="I89" s="1">
        <v>0</v>
      </c>
      <c r="J89" s="1">
        <v>0</v>
      </c>
      <c r="K89" s="1">
        <v>0</v>
      </c>
      <c r="L89" s="1">
        <v>2.6407000000000002E-3</v>
      </c>
      <c r="M89" s="1">
        <v>2.3941000000000001E-3</v>
      </c>
      <c r="N89" s="1">
        <v>1.1865597000000001</v>
      </c>
      <c r="O89" s="1">
        <v>0.43605240000000001</v>
      </c>
      <c r="P89" s="1">
        <v>2.3824999999999999E-2</v>
      </c>
      <c r="Q89" s="1">
        <v>1.0981000000000001E-3</v>
      </c>
      <c r="R89" s="1">
        <v>23</v>
      </c>
      <c r="S89" s="1">
        <f t="shared" si="33"/>
        <v>2.6407000000000002E-3</v>
      </c>
      <c r="T89" s="1">
        <f t="shared" si="34"/>
        <v>2.3941000000000001E-3</v>
      </c>
      <c r="U89">
        <f t="shared" si="31"/>
        <v>2.3824999999999999E-2</v>
      </c>
      <c r="V89">
        <f t="shared" si="32"/>
        <v>1.0981000000000001E-3</v>
      </c>
      <c r="W89" s="1">
        <f t="shared" si="47"/>
        <v>6.7800000000000022E-5</v>
      </c>
      <c r="X89" s="1"/>
      <c r="Z89" s="5">
        <v>87</v>
      </c>
      <c r="AA89" s="3">
        <v>1.1849999999999999E-4</v>
      </c>
      <c r="AB89" s="3">
        <v>4.7900000000000004E-4</v>
      </c>
      <c r="AC89" s="3">
        <v>1.5999999999999999E-6</v>
      </c>
      <c r="AD89" s="3">
        <v>1.3630000000000001E-4</v>
      </c>
      <c r="AE89" s="3">
        <v>2.3625899999999998E-2</v>
      </c>
      <c r="AF89" s="3">
        <v>2.2087599999999999E-2</v>
      </c>
      <c r="AG89" s="3">
        <v>0</v>
      </c>
      <c r="AH89" s="3">
        <v>0</v>
      </c>
      <c r="AI89" s="3">
        <v>0</v>
      </c>
      <c r="AJ89" s="3">
        <v>1.2032E-3</v>
      </c>
      <c r="AK89" s="3">
        <v>1.0731E-3</v>
      </c>
      <c r="AL89" s="3">
        <v>0</v>
      </c>
      <c r="AM89" s="3">
        <v>1.7200000000000001E-5</v>
      </c>
      <c r="AN89" s="1"/>
      <c r="AO89" s="1"/>
      <c r="AP89" s="1"/>
      <c r="AQ89" s="1"/>
      <c r="AR89" s="9"/>
      <c r="AS89" s="2">
        <v>87</v>
      </c>
      <c r="AT89" s="1">
        <f t="shared" si="46"/>
        <v>5.4269752593775058</v>
      </c>
      <c r="AU89" s="1">
        <f t="shared" si="35"/>
        <v>2.9063048911045462</v>
      </c>
      <c r="AV89" s="1">
        <f t="shared" si="36"/>
        <v>1.1502109704641352</v>
      </c>
      <c r="AW89" s="1">
        <f t="shared" si="37"/>
        <v>199.37468354430379</v>
      </c>
      <c r="AX89" s="1">
        <f t="shared" si="38"/>
        <v>-186.39324894514769</v>
      </c>
      <c r="AY89" s="1">
        <f t="shared" si="39"/>
        <v>-0.93488925289618596</v>
      </c>
      <c r="AZ89">
        <f t="shared" si="40"/>
        <v>10.153586497890295</v>
      </c>
      <c r="BA89">
        <f t="shared" si="41"/>
        <v>9.5812500000000007</v>
      </c>
      <c r="BB89">
        <f t="shared" si="42"/>
        <v>0</v>
      </c>
      <c r="BC89">
        <f t="shared" si="43"/>
        <v>14.514767932489454</v>
      </c>
      <c r="BD89">
        <f t="shared" si="44"/>
        <v>0</v>
      </c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</row>
    <row r="90" spans="1:86" x14ac:dyDescent="0.35">
      <c r="A90">
        <f t="shared" si="45"/>
        <v>22</v>
      </c>
      <c r="B90">
        <f t="shared" si="48"/>
        <v>21</v>
      </c>
      <c r="C90" s="1">
        <v>1.1636000000000001E-3</v>
      </c>
      <c r="D90" s="1">
        <v>4.1650999999999997E-3</v>
      </c>
      <c r="E90" s="14">
        <v>1.6099999999999998E-5</v>
      </c>
      <c r="F90" s="1">
        <v>1.3554000000000001E-3</v>
      </c>
      <c r="G90" s="1">
        <v>0.18520039999999999</v>
      </c>
      <c r="H90" s="1">
        <v>1.9767300000000002E-2</v>
      </c>
      <c r="I90" s="1">
        <v>0</v>
      </c>
      <c r="J90" s="1">
        <v>0</v>
      </c>
      <c r="K90" s="1">
        <v>0</v>
      </c>
      <c r="L90" s="1">
        <v>2.6784999999999999E-3</v>
      </c>
      <c r="M90" s="1">
        <v>2.434E-3</v>
      </c>
      <c r="N90" s="1">
        <v>1.1887624000000001</v>
      </c>
      <c r="O90" s="1">
        <v>0.43719730000000001</v>
      </c>
      <c r="P90" s="1">
        <v>2.3022399999999998E-2</v>
      </c>
      <c r="Q90" s="1">
        <v>1.0786999999999999E-3</v>
      </c>
      <c r="R90" s="1">
        <v>23</v>
      </c>
      <c r="S90" s="1">
        <f t="shared" si="33"/>
        <v>2.6784999999999999E-3</v>
      </c>
      <c r="T90" s="1">
        <f t="shared" si="34"/>
        <v>2.434E-3</v>
      </c>
      <c r="U90">
        <f t="shared" si="31"/>
        <v>2.3022399999999998E-2</v>
      </c>
      <c r="V90">
        <f t="shared" si="32"/>
        <v>1.0786999999999999E-3</v>
      </c>
      <c r="W90" s="1">
        <f t="shared" si="47"/>
        <v>6.6799999999999889E-5</v>
      </c>
      <c r="X90" s="1"/>
      <c r="Z90" s="5">
        <v>88</v>
      </c>
      <c r="AA90" s="3">
        <v>1.12E-4</v>
      </c>
      <c r="AB90" s="3">
        <v>4.5289999999999995E-4</v>
      </c>
      <c r="AC90" s="3">
        <v>1.5999999999999999E-6</v>
      </c>
      <c r="AD90" s="3">
        <v>1.2880000000000001E-4</v>
      </c>
      <c r="AE90" s="3">
        <v>2.23422E-2</v>
      </c>
      <c r="AF90" s="3">
        <v>2.0887800000000002E-2</v>
      </c>
      <c r="AG90" s="3">
        <v>0</v>
      </c>
      <c r="AH90" s="3">
        <v>0</v>
      </c>
      <c r="AI90" s="3">
        <v>0</v>
      </c>
      <c r="AJ90" s="3">
        <v>1.1378999999999998E-3</v>
      </c>
      <c r="AK90" s="3">
        <v>1.0146999999999999E-3</v>
      </c>
      <c r="AL90" s="3">
        <v>0</v>
      </c>
      <c r="AM90" s="3">
        <v>1.6199999999999997E-5</v>
      </c>
      <c r="AN90" s="1"/>
      <c r="AO90" s="1"/>
      <c r="AP90" s="1"/>
      <c r="AQ90" s="1"/>
      <c r="AR90" s="9"/>
      <c r="AS90" s="2">
        <v>88</v>
      </c>
      <c r="AT90" s="1">
        <f t="shared" si="46"/>
        <v>5.4852320675105446</v>
      </c>
      <c r="AU90" s="1">
        <f t="shared" si="35"/>
        <v>2.9074235757899256</v>
      </c>
      <c r="AV90" s="1">
        <f t="shared" si="36"/>
        <v>1.1500000000000001</v>
      </c>
      <c r="AW90" s="1">
        <f t="shared" si="37"/>
        <v>199.48392857142858</v>
      </c>
      <c r="AX90" s="1">
        <f t="shared" si="38"/>
        <v>-186.49821428571431</v>
      </c>
      <c r="AY90" s="1">
        <f t="shared" si="39"/>
        <v>-0.93490345623976157</v>
      </c>
      <c r="AZ90">
        <f t="shared" si="40"/>
        <v>10.159821428571428</v>
      </c>
      <c r="BA90">
        <f t="shared" si="41"/>
        <v>9.5726415094339607</v>
      </c>
      <c r="BB90">
        <f t="shared" si="42"/>
        <v>0</v>
      </c>
      <c r="BC90">
        <f t="shared" si="43"/>
        <v>14.464285714285712</v>
      </c>
      <c r="BD90">
        <f t="shared" si="44"/>
        <v>0</v>
      </c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</row>
    <row r="91" spans="1:86" x14ac:dyDescent="0.35">
      <c r="A91">
        <f t="shared" si="45"/>
        <v>22.25</v>
      </c>
      <c r="B91">
        <f t="shared" si="48"/>
        <v>22</v>
      </c>
      <c r="C91" s="1">
        <v>1.1475000000000001E-3</v>
      </c>
      <c r="D91" s="1">
        <v>4.1181999999999998E-3</v>
      </c>
      <c r="E91" s="14">
        <v>1.59E-5</v>
      </c>
      <c r="F91" s="1">
        <v>1.3357E-3</v>
      </c>
      <c r="G91" s="1">
        <v>0.18361649999999999</v>
      </c>
      <c r="H91" s="1">
        <v>2.1750200000000001E-2</v>
      </c>
      <c r="I91" s="1">
        <v>0</v>
      </c>
      <c r="J91" s="1">
        <v>0</v>
      </c>
      <c r="K91" s="1">
        <v>0</v>
      </c>
      <c r="L91" s="1">
        <v>2.7158E-3</v>
      </c>
      <c r="M91" s="1">
        <v>2.4729000000000001E-3</v>
      </c>
      <c r="N91" s="1">
        <v>1.1909326</v>
      </c>
      <c r="O91" s="1">
        <v>0.43832520000000003</v>
      </c>
      <c r="P91" s="1">
        <v>2.2242600000000001E-2</v>
      </c>
      <c r="Q91" s="1">
        <v>1.0594000000000001E-3</v>
      </c>
      <c r="R91" s="1">
        <v>23</v>
      </c>
      <c r="S91" s="1">
        <f t="shared" si="33"/>
        <v>2.7158E-3</v>
      </c>
      <c r="T91" s="1">
        <f t="shared" si="34"/>
        <v>2.4729000000000001E-3</v>
      </c>
      <c r="U91">
        <f t="shared" si="31"/>
        <v>2.2242600000000001E-2</v>
      </c>
      <c r="V91">
        <f t="shared" si="32"/>
        <v>1.0594000000000001E-3</v>
      </c>
      <c r="W91" s="1">
        <f t="shared" si="47"/>
        <v>6.5799999999999973E-5</v>
      </c>
      <c r="X91" s="1"/>
      <c r="Z91" s="5">
        <v>89</v>
      </c>
      <c r="AA91" s="3">
        <v>1.06E-4</v>
      </c>
      <c r="AB91" s="3">
        <v>4.282E-4</v>
      </c>
      <c r="AC91" s="3">
        <v>1.5999999999999999E-6</v>
      </c>
      <c r="AD91" s="3">
        <v>1.2180000000000001E-4</v>
      </c>
      <c r="AE91" s="3">
        <v>2.1128499999999998E-2</v>
      </c>
      <c r="AF91" s="3">
        <v>1.9753099999999999E-2</v>
      </c>
      <c r="AG91" s="3">
        <v>0</v>
      </c>
      <c r="AH91" s="3">
        <v>0</v>
      </c>
      <c r="AI91" s="3">
        <v>0</v>
      </c>
      <c r="AJ91" s="3">
        <v>1.0761E-3</v>
      </c>
      <c r="AK91" s="3">
        <v>9.5970000000000007E-4</v>
      </c>
      <c r="AL91" s="3">
        <v>0</v>
      </c>
      <c r="AM91" s="3">
        <v>1.5400000000000002E-5</v>
      </c>
      <c r="AN91" s="1"/>
      <c r="AO91" s="1"/>
      <c r="AP91" s="1"/>
      <c r="AQ91" s="1"/>
      <c r="AR91" s="9"/>
      <c r="AS91" s="2">
        <v>89</v>
      </c>
      <c r="AT91" s="1">
        <f t="shared" si="46"/>
        <v>5.3571428571428541</v>
      </c>
      <c r="AU91" s="1">
        <f t="shared" si="35"/>
        <v>2.9044560383849904</v>
      </c>
      <c r="AV91" s="1">
        <f t="shared" si="36"/>
        <v>1.149056603773585</v>
      </c>
      <c r="AW91" s="1">
        <f t="shared" si="37"/>
        <v>199.32547169811318</v>
      </c>
      <c r="AX91" s="1">
        <f t="shared" si="38"/>
        <v>-186.35</v>
      </c>
      <c r="AY91" s="1">
        <f t="shared" si="39"/>
        <v>-0.93490309297867813</v>
      </c>
      <c r="AZ91">
        <f t="shared" si="40"/>
        <v>10.15188679245283</v>
      </c>
      <c r="BA91">
        <f t="shared" si="41"/>
        <v>9.5778443113772465</v>
      </c>
      <c r="BB91">
        <f t="shared" si="42"/>
        <v>0</v>
      </c>
      <c r="BC91">
        <f t="shared" si="43"/>
        <v>14.528301886792454</v>
      </c>
      <c r="BD91">
        <f t="shared" si="44"/>
        <v>0</v>
      </c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</row>
    <row r="92" spans="1:86" x14ac:dyDescent="0.35">
      <c r="A92">
        <f t="shared" si="45"/>
        <v>22.5</v>
      </c>
      <c r="B92">
        <f t="shared" si="48"/>
        <v>22</v>
      </c>
      <c r="C92" s="1">
        <v>1.1316E-3</v>
      </c>
      <c r="D92" s="1">
        <v>4.0715999999999999E-3</v>
      </c>
      <c r="E92" s="14">
        <v>1.5699999999999999E-5</v>
      </c>
      <c r="F92" s="1">
        <v>1.3163999999999999E-3</v>
      </c>
      <c r="G92" s="1">
        <v>0.18202560000000001</v>
      </c>
      <c r="H92" s="1">
        <v>2.36939E-2</v>
      </c>
      <c r="I92" s="1">
        <v>0</v>
      </c>
      <c r="J92" s="1">
        <v>0</v>
      </c>
      <c r="K92" s="1">
        <v>0</v>
      </c>
      <c r="L92" s="1">
        <v>2.7528000000000001E-3</v>
      </c>
      <c r="M92" s="1">
        <v>2.5108999999999999E-3</v>
      </c>
      <c r="N92" s="1">
        <v>1.1930707</v>
      </c>
      <c r="O92" s="1">
        <v>0.43943650000000001</v>
      </c>
      <c r="P92" s="1">
        <v>2.1485199999999999E-2</v>
      </c>
      <c r="Q92" s="1">
        <v>1.0403000000000001E-3</v>
      </c>
      <c r="R92" s="1">
        <v>23</v>
      </c>
      <c r="S92" s="1">
        <f t="shared" si="33"/>
        <v>2.7528000000000001E-3</v>
      </c>
      <c r="T92" s="1">
        <f t="shared" si="34"/>
        <v>2.5108999999999999E-3</v>
      </c>
      <c r="U92">
        <f t="shared" si="31"/>
        <v>2.1485199999999999E-2</v>
      </c>
      <c r="V92">
        <f t="shared" si="32"/>
        <v>1.0403000000000001E-3</v>
      </c>
      <c r="W92" s="1">
        <f t="shared" si="47"/>
        <v>6.4900000000000114E-5</v>
      </c>
      <c r="X92" s="1"/>
      <c r="Z92" s="5">
        <v>90</v>
      </c>
      <c r="AA92" s="3">
        <v>1.002E-4</v>
      </c>
      <c r="AB92" s="3">
        <v>4.0510000000000003E-4</v>
      </c>
      <c r="AC92" s="3">
        <v>1.2999999999999998E-6</v>
      </c>
      <c r="AD92" s="3">
        <v>1.1520000000000001E-4</v>
      </c>
      <c r="AE92" s="3">
        <v>1.9980700000000001E-2</v>
      </c>
      <c r="AF92" s="3">
        <v>1.8679899999999999E-2</v>
      </c>
      <c r="AG92" s="3">
        <v>0</v>
      </c>
      <c r="AH92" s="3">
        <v>0</v>
      </c>
      <c r="AI92" s="3">
        <v>0</v>
      </c>
      <c r="AJ92" s="3">
        <v>1.0176999999999999E-3</v>
      </c>
      <c r="AK92" s="3">
        <v>9.075E-4</v>
      </c>
      <c r="AL92" s="3">
        <v>0</v>
      </c>
      <c r="AM92" s="3">
        <v>1.4599999999999999E-5</v>
      </c>
      <c r="AN92" s="1"/>
      <c r="AO92" s="1"/>
      <c r="AP92" s="1"/>
      <c r="AQ92" s="1"/>
      <c r="AR92" s="9"/>
      <c r="AS92" s="2">
        <v>90</v>
      </c>
      <c r="AT92" s="1">
        <f t="shared" si="46"/>
        <v>5.4716981132075526</v>
      </c>
      <c r="AU92" s="1">
        <f t="shared" si="35"/>
        <v>2.9068226219647237</v>
      </c>
      <c r="AV92" s="1">
        <f t="shared" si="36"/>
        <v>1.1497005988023954</v>
      </c>
      <c r="AW92" s="1">
        <f t="shared" si="37"/>
        <v>199.40818363273453</v>
      </c>
      <c r="AX92" s="1">
        <f t="shared" si="38"/>
        <v>-186.42614770459082</v>
      </c>
      <c r="AY92" s="1">
        <f t="shared" si="39"/>
        <v>-0.9348971757746225</v>
      </c>
      <c r="AZ92">
        <f t="shared" si="40"/>
        <v>10.156686626746506</v>
      </c>
      <c r="BA92">
        <f t="shared" si="41"/>
        <v>9.5727848101265813</v>
      </c>
      <c r="BB92">
        <f t="shared" si="42"/>
        <v>0</v>
      </c>
      <c r="BC92">
        <f t="shared" si="43"/>
        <v>14.570858283433134</v>
      </c>
      <c r="BD92">
        <f t="shared" si="44"/>
        <v>0</v>
      </c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</row>
    <row r="93" spans="1:86" x14ac:dyDescent="0.35">
      <c r="A93">
        <f t="shared" si="45"/>
        <v>22.75</v>
      </c>
      <c r="B93">
        <f t="shared" si="48"/>
        <v>22</v>
      </c>
      <c r="C93" s="1">
        <v>1.1159E-3</v>
      </c>
      <c r="D93" s="1">
        <v>4.0254000000000002E-3</v>
      </c>
      <c r="E93" s="14">
        <v>1.5500000000000001E-5</v>
      </c>
      <c r="F93" s="1">
        <v>1.2974E-3</v>
      </c>
      <c r="G93" s="1">
        <v>0.18042849999999999</v>
      </c>
      <c r="H93" s="1">
        <v>2.5597499999999999E-2</v>
      </c>
      <c r="I93" s="1">
        <v>0</v>
      </c>
      <c r="J93" s="1">
        <v>0</v>
      </c>
      <c r="K93" s="1">
        <v>0</v>
      </c>
      <c r="L93" s="1">
        <v>2.7894E-3</v>
      </c>
      <c r="M93" s="1">
        <v>2.5481000000000002E-3</v>
      </c>
      <c r="N93" s="1">
        <v>1.1951772000000001</v>
      </c>
      <c r="O93" s="1">
        <v>0.44053179999999997</v>
      </c>
      <c r="P93" s="1">
        <v>2.0749699999999999E-2</v>
      </c>
      <c r="Q93" s="1">
        <v>1.0212999999999999E-3</v>
      </c>
      <c r="R93" s="1">
        <v>23</v>
      </c>
      <c r="S93" s="1">
        <f t="shared" si="33"/>
        <v>2.7894E-3</v>
      </c>
      <c r="T93" s="1">
        <f t="shared" si="34"/>
        <v>2.5481000000000002E-3</v>
      </c>
      <c r="U93">
        <f t="shared" si="31"/>
        <v>2.0749699999999999E-2</v>
      </c>
      <c r="V93">
        <f t="shared" si="32"/>
        <v>1.0212999999999999E-3</v>
      </c>
      <c r="W93" s="1">
        <f t="shared" si="47"/>
        <v>6.4000000000000038E-5</v>
      </c>
      <c r="X93" s="1"/>
      <c r="Z93" s="5">
        <v>91</v>
      </c>
      <c r="AA93" s="3">
        <v>9.48E-5</v>
      </c>
      <c r="AB93" s="3">
        <v>3.8309999999999999E-4</v>
      </c>
      <c r="AC93" s="3">
        <v>1.1999999999999999E-6</v>
      </c>
      <c r="AD93" s="3">
        <v>1.0889999999999999E-4</v>
      </c>
      <c r="AE93" s="3">
        <v>1.8895099999999998E-2</v>
      </c>
      <c r="AF93" s="3">
        <v>1.76651E-2</v>
      </c>
      <c r="AG93" s="3">
        <v>0</v>
      </c>
      <c r="AH93" s="3">
        <v>0</v>
      </c>
      <c r="AI93" s="3">
        <v>0</v>
      </c>
      <c r="AJ93" s="3">
        <v>9.6230000000000003E-4</v>
      </c>
      <c r="AK93" s="3">
        <v>8.5819999999999994E-4</v>
      </c>
      <c r="AL93" s="3">
        <v>0</v>
      </c>
      <c r="AM93" s="3">
        <v>1.38E-5</v>
      </c>
      <c r="AN93" s="1"/>
      <c r="AO93" s="1"/>
      <c r="AP93" s="1"/>
      <c r="AQ93" s="1"/>
      <c r="AR93" s="9"/>
      <c r="AS93" s="2">
        <v>91</v>
      </c>
      <c r="AT93" s="1">
        <f t="shared" si="46"/>
        <v>5.3892215568862234</v>
      </c>
      <c r="AU93" s="1">
        <f t="shared" si="35"/>
        <v>2.9055464608093717</v>
      </c>
      <c r="AV93" s="1">
        <f t="shared" si="36"/>
        <v>1.1487341772151898</v>
      </c>
      <c r="AW93" s="1">
        <f t="shared" si="37"/>
        <v>199.31540084388183</v>
      </c>
      <c r="AX93" s="1">
        <f t="shared" si="38"/>
        <v>-186.34071729957805</v>
      </c>
      <c r="AY93" s="1">
        <f t="shared" si="39"/>
        <v>-0.93490375811718385</v>
      </c>
      <c r="AZ93">
        <f t="shared" si="40"/>
        <v>10.15084388185654</v>
      </c>
      <c r="BA93">
        <f t="shared" si="41"/>
        <v>9.5674470457079153</v>
      </c>
      <c r="BB93">
        <f t="shared" si="42"/>
        <v>0</v>
      </c>
      <c r="BC93">
        <f t="shared" si="43"/>
        <v>14.556962025316455</v>
      </c>
      <c r="BD93">
        <f t="shared" si="44"/>
        <v>0</v>
      </c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</row>
    <row r="94" spans="1:86" x14ac:dyDescent="0.35">
      <c r="A94">
        <f t="shared" si="45"/>
        <v>23</v>
      </c>
      <c r="B94">
        <f t="shared" si="48"/>
        <v>22</v>
      </c>
      <c r="C94" s="1">
        <v>1.1004000000000001E-3</v>
      </c>
      <c r="D94" s="1">
        <v>3.9795000000000004E-3</v>
      </c>
      <c r="E94" s="14">
        <v>1.5299999999999999E-5</v>
      </c>
      <c r="F94" s="1">
        <v>1.2787E-3</v>
      </c>
      <c r="G94" s="1">
        <v>0.17882629999999999</v>
      </c>
      <c r="H94" s="1">
        <v>2.74603E-2</v>
      </c>
      <c r="I94" s="1">
        <v>0</v>
      </c>
      <c r="J94" s="1">
        <v>0</v>
      </c>
      <c r="K94" s="1">
        <v>0</v>
      </c>
      <c r="L94" s="1">
        <v>2.8254999999999999E-3</v>
      </c>
      <c r="M94" s="1">
        <v>2.5842E-3</v>
      </c>
      <c r="N94" s="1">
        <v>1.1972522999999999</v>
      </c>
      <c r="O94" s="1">
        <v>0.44161139999999999</v>
      </c>
      <c r="P94" s="1">
        <v>2.0035500000000001E-2</v>
      </c>
      <c r="Q94" s="1">
        <v>1.0024999999999999E-3</v>
      </c>
      <c r="R94" s="1">
        <v>23</v>
      </c>
      <c r="S94" s="1">
        <f t="shared" si="33"/>
        <v>2.8254999999999999E-3</v>
      </c>
      <c r="T94" s="1">
        <f t="shared" si="34"/>
        <v>2.5842E-3</v>
      </c>
      <c r="U94">
        <f t="shared" si="31"/>
        <v>2.0035500000000001E-2</v>
      </c>
      <c r="V94">
        <f t="shared" si="32"/>
        <v>1.0024999999999999E-3</v>
      </c>
      <c r="W94" s="1">
        <f t="shared" si="47"/>
        <v>6.3200000000000018E-5</v>
      </c>
      <c r="X94" s="1"/>
      <c r="Z94" s="5">
        <v>92</v>
      </c>
      <c r="AA94" s="3">
        <v>8.9699999999999998E-5</v>
      </c>
      <c r="AB94" s="3">
        <v>3.6229999999999997E-4</v>
      </c>
      <c r="AC94" s="3">
        <v>1.1999999999999999E-6</v>
      </c>
      <c r="AD94" s="3">
        <v>1.03E-4</v>
      </c>
      <c r="AE94" s="3">
        <v>1.7868600000000002E-2</v>
      </c>
      <c r="AF94" s="3">
        <v>1.6705399999999999E-2</v>
      </c>
      <c r="AG94" s="3">
        <v>0</v>
      </c>
      <c r="AH94" s="3">
        <v>0</v>
      </c>
      <c r="AI94" s="3">
        <v>0</v>
      </c>
      <c r="AJ94" s="3">
        <v>9.1010000000000006E-4</v>
      </c>
      <c r="AK94" s="3">
        <v>8.1169999999999994E-4</v>
      </c>
      <c r="AL94" s="3">
        <v>0</v>
      </c>
      <c r="AM94" s="3">
        <v>1.3000000000000001E-5</v>
      </c>
      <c r="AN94" s="1"/>
      <c r="AO94" s="1"/>
      <c r="AP94" s="1"/>
      <c r="AQ94" s="1"/>
      <c r="AR94" s="9"/>
      <c r="AS94" s="2">
        <v>92</v>
      </c>
      <c r="AT94" s="1">
        <f t="shared" si="46"/>
        <v>5.3797468354430409</v>
      </c>
      <c r="AU94" s="1">
        <f t="shared" si="35"/>
        <v>2.9040219905505116</v>
      </c>
      <c r="AV94" s="1">
        <f t="shared" si="36"/>
        <v>1.1482720178372352</v>
      </c>
      <c r="AW94" s="1">
        <f t="shared" si="37"/>
        <v>199.20401337792646</v>
      </c>
      <c r="AX94" s="1">
        <f t="shared" si="38"/>
        <v>-186.23634336677813</v>
      </c>
      <c r="AY94" s="1">
        <f t="shared" si="39"/>
        <v>-0.93490256651332493</v>
      </c>
      <c r="AZ94">
        <f t="shared" si="40"/>
        <v>10.146042363433668</v>
      </c>
      <c r="BA94">
        <f t="shared" si="41"/>
        <v>9.5832349468713094</v>
      </c>
      <c r="BB94">
        <f t="shared" si="42"/>
        <v>0</v>
      </c>
      <c r="BC94">
        <f t="shared" si="43"/>
        <v>14.492753623188408</v>
      </c>
      <c r="BD94">
        <f t="shared" si="44"/>
        <v>0</v>
      </c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</row>
    <row r="95" spans="1:86" x14ac:dyDescent="0.35">
      <c r="A95">
        <f t="shared" si="45"/>
        <v>23.25</v>
      </c>
      <c r="B95">
        <f t="shared" si="48"/>
        <v>23</v>
      </c>
      <c r="C95" s="1">
        <v>1.0851000000000001E-3</v>
      </c>
      <c r="D95" s="1">
        <v>3.934E-3</v>
      </c>
      <c r="E95" s="14">
        <v>1.5099999999999999E-5</v>
      </c>
      <c r="F95" s="1">
        <v>1.2604000000000001E-3</v>
      </c>
      <c r="G95" s="1">
        <v>0.1772196</v>
      </c>
      <c r="H95" s="1">
        <v>2.9281700000000001E-2</v>
      </c>
      <c r="I95" s="1">
        <v>0</v>
      </c>
      <c r="J95" s="1">
        <v>0</v>
      </c>
      <c r="K95" s="1">
        <v>0</v>
      </c>
      <c r="L95" s="1">
        <v>2.8611000000000001E-3</v>
      </c>
      <c r="M95" s="1">
        <v>2.6194999999999999E-3</v>
      </c>
      <c r="N95" s="1">
        <v>1.1992963999999999</v>
      </c>
      <c r="O95" s="1">
        <v>0.44267590000000001</v>
      </c>
      <c r="P95" s="1">
        <v>1.93423E-2</v>
      </c>
      <c r="Q95" s="1">
        <v>9.8379999999999995E-4</v>
      </c>
      <c r="R95" s="1">
        <v>23</v>
      </c>
      <c r="S95" s="1">
        <f t="shared" si="33"/>
        <v>2.8611000000000001E-3</v>
      </c>
      <c r="T95" s="1">
        <f t="shared" si="34"/>
        <v>2.6194999999999999E-3</v>
      </c>
      <c r="U95">
        <f t="shared" si="31"/>
        <v>1.93423E-2</v>
      </c>
      <c r="V95">
        <f t="shared" si="32"/>
        <v>9.8379999999999995E-4</v>
      </c>
      <c r="W95" s="1">
        <f t="shared" si="47"/>
        <v>6.2399999999999999E-5</v>
      </c>
      <c r="X95" s="1"/>
      <c r="Z95" s="5">
        <v>93</v>
      </c>
      <c r="AA95" s="3">
        <v>8.4699999999999999E-5</v>
      </c>
      <c r="AB95" s="3">
        <v>3.4250000000000003E-4</v>
      </c>
      <c r="AC95" s="3">
        <v>1.1999999999999999E-6</v>
      </c>
      <c r="AD95" s="3">
        <v>9.7499999999999998E-5</v>
      </c>
      <c r="AE95" s="3">
        <v>1.68979E-2</v>
      </c>
      <c r="AF95" s="3">
        <v>1.57979E-2</v>
      </c>
      <c r="AG95" s="3">
        <v>0</v>
      </c>
      <c r="AH95" s="3">
        <v>0</v>
      </c>
      <c r="AI95" s="3">
        <v>0</v>
      </c>
      <c r="AJ95" s="3">
        <v>8.6059999999999999E-4</v>
      </c>
      <c r="AK95" s="3">
        <v>7.6749999999999995E-4</v>
      </c>
      <c r="AL95" s="3">
        <v>0</v>
      </c>
      <c r="AM95" s="3">
        <v>1.22E-5</v>
      </c>
      <c r="AN95" s="1"/>
      <c r="AO95" s="1"/>
      <c r="AP95" s="1"/>
      <c r="AQ95" s="1"/>
      <c r="AR95" s="9"/>
      <c r="AS95" s="2">
        <v>93</v>
      </c>
      <c r="AT95" s="1">
        <f t="shared" si="46"/>
        <v>5.574136008918618</v>
      </c>
      <c r="AU95" s="1">
        <f t="shared" si="35"/>
        <v>2.9073758269168568</v>
      </c>
      <c r="AV95" s="1">
        <f t="shared" si="36"/>
        <v>1.1511216056670601</v>
      </c>
      <c r="AW95" s="1">
        <f t="shared" si="37"/>
        <v>199.5029515938607</v>
      </c>
      <c r="AX95" s="1">
        <f t="shared" si="38"/>
        <v>-186.5159386068477</v>
      </c>
      <c r="AY95" s="1">
        <f t="shared" si="39"/>
        <v>-0.93490315364631105</v>
      </c>
      <c r="AZ95">
        <f t="shared" si="40"/>
        <v>10.160566706021251</v>
      </c>
      <c r="BA95">
        <f t="shared" si="41"/>
        <v>9.5698254364089781</v>
      </c>
      <c r="BB95">
        <f t="shared" si="42"/>
        <v>0</v>
      </c>
      <c r="BC95">
        <f t="shared" si="43"/>
        <v>14.403778040141676</v>
      </c>
      <c r="BD95">
        <f t="shared" si="44"/>
        <v>0</v>
      </c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</row>
    <row r="96" spans="1:86" x14ac:dyDescent="0.35">
      <c r="A96">
        <f t="shared" si="45"/>
        <v>23.5</v>
      </c>
      <c r="B96">
        <f t="shared" si="48"/>
        <v>23</v>
      </c>
      <c r="C96" s="1">
        <v>1.07E-3</v>
      </c>
      <c r="D96" s="1">
        <v>3.8888999999999998E-3</v>
      </c>
      <c r="E96" s="14">
        <v>1.49E-5</v>
      </c>
      <c r="F96" s="1">
        <v>1.2423E-3</v>
      </c>
      <c r="G96" s="1">
        <v>0.1756094</v>
      </c>
      <c r="H96" s="1">
        <v>3.1060999999999998E-2</v>
      </c>
      <c r="I96" s="1">
        <v>0</v>
      </c>
      <c r="J96" s="1">
        <v>0</v>
      </c>
      <c r="K96" s="1">
        <v>0</v>
      </c>
      <c r="L96" s="1">
        <v>2.8961E-3</v>
      </c>
      <c r="M96" s="1">
        <v>2.6538999999999998E-3</v>
      </c>
      <c r="N96" s="1">
        <v>1.2013096999999999</v>
      </c>
      <c r="O96" s="1">
        <v>0.44372549999999999</v>
      </c>
      <c r="P96" s="1">
        <v>1.8669499999999999E-2</v>
      </c>
      <c r="Q96" s="1">
        <v>9.6529999999999999E-4</v>
      </c>
      <c r="R96" s="1">
        <v>23</v>
      </c>
      <c r="S96" s="1">
        <f t="shared" si="33"/>
        <v>2.8961E-3</v>
      </c>
      <c r="T96" s="1">
        <f t="shared" si="34"/>
        <v>2.6538999999999998E-3</v>
      </c>
      <c r="U96">
        <f t="shared" si="31"/>
        <v>1.8669499999999999E-2</v>
      </c>
      <c r="V96">
        <f t="shared" si="32"/>
        <v>9.6529999999999999E-4</v>
      </c>
      <c r="W96" s="1">
        <f t="shared" si="47"/>
        <v>6.1599999999999979E-5</v>
      </c>
      <c r="X96" s="1"/>
      <c r="Z96" s="5">
        <v>94</v>
      </c>
      <c r="AA96" s="3">
        <v>8.0199999999999998E-5</v>
      </c>
      <c r="AB96" s="3">
        <v>3.2390000000000001E-4</v>
      </c>
      <c r="AC96" s="3">
        <v>1.1999999999999999E-6</v>
      </c>
      <c r="AD96" s="3">
        <v>9.2199999999999991E-5</v>
      </c>
      <c r="AE96" s="3">
        <v>1.5979900000000002E-2</v>
      </c>
      <c r="AF96" s="3">
        <v>1.4939600000000001E-2</v>
      </c>
      <c r="AG96" s="3">
        <v>0</v>
      </c>
      <c r="AH96" s="3">
        <v>0</v>
      </c>
      <c r="AI96" s="3">
        <v>0</v>
      </c>
      <c r="AJ96" s="3">
        <v>8.1379999999999994E-4</v>
      </c>
      <c r="AK96" s="3">
        <v>7.2590000000000003E-4</v>
      </c>
      <c r="AL96" s="3">
        <v>0</v>
      </c>
      <c r="AM96" s="3">
        <v>1.1600000000000001E-5</v>
      </c>
      <c r="AN96" s="1"/>
      <c r="AO96" s="1"/>
      <c r="AP96" s="1"/>
      <c r="AQ96" s="1"/>
      <c r="AR96" s="9"/>
      <c r="AS96" s="2">
        <v>94</v>
      </c>
      <c r="AT96" s="1">
        <f t="shared" si="46"/>
        <v>5.3128689492325867</v>
      </c>
      <c r="AU96" s="1">
        <f t="shared" si="35"/>
        <v>2.9037591375451854</v>
      </c>
      <c r="AV96" s="1">
        <f t="shared" si="36"/>
        <v>1.1496259351620948</v>
      </c>
      <c r="AW96" s="1">
        <f t="shared" si="37"/>
        <v>199.25062344139653</v>
      </c>
      <c r="AX96" s="1">
        <f t="shared" si="38"/>
        <v>-186.27930174563593</v>
      </c>
      <c r="AY96" s="1">
        <f t="shared" si="39"/>
        <v>-0.93489946745599151</v>
      </c>
      <c r="AZ96">
        <f t="shared" si="40"/>
        <v>10.147132169576059</v>
      </c>
      <c r="BA96">
        <f t="shared" si="41"/>
        <v>9.5638998682476952</v>
      </c>
      <c r="BB96">
        <f t="shared" si="42"/>
        <v>0</v>
      </c>
      <c r="BC96">
        <f t="shared" si="43"/>
        <v>14.463840399002494</v>
      </c>
      <c r="BD96">
        <f t="shared" si="44"/>
        <v>0</v>
      </c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</row>
    <row r="97" spans="1:86" x14ac:dyDescent="0.35">
      <c r="A97">
        <f t="shared" si="45"/>
        <v>23.75</v>
      </c>
      <c r="B97">
        <f t="shared" si="48"/>
        <v>23</v>
      </c>
      <c r="C97" s="1">
        <v>1.0552000000000001E-3</v>
      </c>
      <c r="D97" s="1">
        <v>3.8441E-3</v>
      </c>
      <c r="E97" s="14">
        <v>1.47E-5</v>
      </c>
      <c r="F97" s="1">
        <v>1.2244000000000001E-3</v>
      </c>
      <c r="G97" s="1">
        <v>0.17399629999999999</v>
      </c>
      <c r="H97" s="1">
        <v>3.2797800000000002E-2</v>
      </c>
      <c r="I97" s="1">
        <v>0</v>
      </c>
      <c r="J97" s="1">
        <v>0</v>
      </c>
      <c r="K97" s="1">
        <v>0</v>
      </c>
      <c r="L97" s="1">
        <v>2.9307000000000001E-3</v>
      </c>
      <c r="M97" s="1">
        <v>2.6873000000000001E-3</v>
      </c>
      <c r="N97" s="1">
        <v>1.2032925000000001</v>
      </c>
      <c r="O97" s="1">
        <v>0.44476060000000001</v>
      </c>
      <c r="P97" s="1">
        <v>1.80167E-2</v>
      </c>
      <c r="Q97" s="1">
        <v>9.4700000000000003E-4</v>
      </c>
      <c r="R97" s="1">
        <v>23</v>
      </c>
      <c r="S97" s="1">
        <f t="shared" si="33"/>
        <v>2.9307000000000001E-3</v>
      </c>
      <c r="T97" s="1">
        <f t="shared" si="34"/>
        <v>2.6873000000000001E-3</v>
      </c>
      <c r="U97">
        <f t="shared" si="31"/>
        <v>1.80167E-2</v>
      </c>
      <c r="V97">
        <f t="shared" si="32"/>
        <v>9.4700000000000003E-4</v>
      </c>
      <c r="W97" s="1">
        <f t="shared" si="47"/>
        <v>6.0699999999999903E-5</v>
      </c>
      <c r="X97" s="1"/>
      <c r="Z97" s="5">
        <v>95</v>
      </c>
      <c r="AA97" s="3">
        <v>7.5900000000000002E-5</v>
      </c>
      <c r="AB97" s="3">
        <v>3.0630000000000002E-4</v>
      </c>
      <c r="AC97" s="3">
        <v>1.1999999999999999E-6</v>
      </c>
      <c r="AD97" s="3">
        <v>8.7000000000000001E-5</v>
      </c>
      <c r="AE97" s="3">
        <v>1.5111599999999999E-2</v>
      </c>
      <c r="AF97" s="3">
        <v>1.4128E-2</v>
      </c>
      <c r="AG97" s="3">
        <v>0</v>
      </c>
      <c r="AH97" s="3">
        <v>0</v>
      </c>
      <c r="AI97" s="3">
        <v>0</v>
      </c>
      <c r="AJ97" s="3">
        <v>7.6970000000000001E-4</v>
      </c>
      <c r="AK97" s="3">
        <v>6.8639999999999999E-4</v>
      </c>
      <c r="AL97" s="3">
        <v>0</v>
      </c>
      <c r="AM97" s="3">
        <v>1.1E-5</v>
      </c>
      <c r="AN97" s="1"/>
      <c r="AO97" s="1"/>
      <c r="AP97" s="1"/>
      <c r="AQ97" s="1"/>
      <c r="AR97" s="9"/>
      <c r="AS97" s="2">
        <v>95</v>
      </c>
      <c r="AT97" s="1">
        <f t="shared" si="46"/>
        <v>5.3615960099750577</v>
      </c>
      <c r="AU97" s="1">
        <f t="shared" si="35"/>
        <v>2.9015444669593462</v>
      </c>
      <c r="AV97" s="1">
        <f t="shared" si="36"/>
        <v>1.1462450592885376</v>
      </c>
      <c r="AW97" s="1">
        <f t="shared" si="37"/>
        <v>199.098814229249</v>
      </c>
      <c r="AX97" s="1">
        <f t="shared" si="38"/>
        <v>-186.13965744400525</v>
      </c>
      <c r="AY97" s="1">
        <f t="shared" si="39"/>
        <v>-0.9349109293522857</v>
      </c>
      <c r="AZ97">
        <f t="shared" si="40"/>
        <v>10.140974967061924</v>
      </c>
      <c r="BA97">
        <f t="shared" si="41"/>
        <v>9.5865921787709496</v>
      </c>
      <c r="BB97">
        <f t="shared" si="42"/>
        <v>0</v>
      </c>
      <c r="BC97">
        <f t="shared" si="43"/>
        <v>14.492753623188406</v>
      </c>
      <c r="BD97">
        <f t="shared" si="44"/>
        <v>0</v>
      </c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</row>
    <row r="98" spans="1:86" x14ac:dyDescent="0.35">
      <c r="A98">
        <f t="shared" si="45"/>
        <v>24</v>
      </c>
      <c r="B98">
        <f t="shared" si="48"/>
        <v>23</v>
      </c>
      <c r="C98" s="1">
        <v>1.0405E-3</v>
      </c>
      <c r="D98" s="1">
        <v>3.7997E-3</v>
      </c>
      <c r="E98" s="14">
        <v>1.45E-5</v>
      </c>
      <c r="F98" s="1">
        <v>1.2068999999999999E-3</v>
      </c>
      <c r="G98" s="1">
        <v>0.17238110000000001</v>
      </c>
      <c r="H98" s="1">
        <v>3.4491500000000001E-2</v>
      </c>
      <c r="I98" s="1">
        <v>0</v>
      </c>
      <c r="J98" s="1">
        <v>0</v>
      </c>
      <c r="K98" s="1">
        <v>0</v>
      </c>
      <c r="L98" s="1">
        <v>2.9646E-3</v>
      </c>
      <c r="M98" s="1">
        <v>2.7198000000000001E-3</v>
      </c>
      <c r="N98" s="1">
        <v>1.2052449000000001</v>
      </c>
      <c r="O98" s="1">
        <v>0.4457816</v>
      </c>
      <c r="P98" s="1">
        <v>1.7383300000000001E-2</v>
      </c>
      <c r="Q98" s="1">
        <v>9.2889999999999997E-4</v>
      </c>
      <c r="R98" s="1">
        <v>23</v>
      </c>
      <c r="S98" s="1">
        <f t="shared" si="33"/>
        <v>2.9646E-3</v>
      </c>
      <c r="T98" s="1">
        <f t="shared" si="34"/>
        <v>2.7198000000000001E-3</v>
      </c>
      <c r="U98">
        <f t="shared" si="31"/>
        <v>1.7383300000000001E-2</v>
      </c>
      <c r="V98">
        <f t="shared" si="32"/>
        <v>9.2889999999999997E-4</v>
      </c>
      <c r="W98" s="1">
        <f t="shared" si="47"/>
        <v>5.9900000000000101E-5</v>
      </c>
      <c r="X98" s="1"/>
      <c r="Z98" s="5">
        <v>96</v>
      </c>
      <c r="AA98" s="3">
        <v>7.1600000000000006E-5</v>
      </c>
      <c r="AB98" s="3">
        <v>2.8969999999999999E-4</v>
      </c>
      <c r="AC98" s="3">
        <v>9.9999999999999995E-7</v>
      </c>
      <c r="AD98" s="3">
        <v>8.2399999999999997E-5</v>
      </c>
      <c r="AE98" s="3">
        <v>1.42907E-2</v>
      </c>
      <c r="AF98" s="3">
        <v>1.3360500000000001E-2</v>
      </c>
      <c r="AG98" s="3">
        <v>0</v>
      </c>
      <c r="AH98" s="3">
        <v>0</v>
      </c>
      <c r="AI98" s="3">
        <v>0</v>
      </c>
      <c r="AJ98" s="3">
        <v>7.2789999999999997E-4</v>
      </c>
      <c r="AK98" s="3">
        <v>6.491E-4</v>
      </c>
      <c r="AL98" s="3">
        <v>0</v>
      </c>
      <c r="AM98" s="3">
        <v>1.03E-5</v>
      </c>
      <c r="AN98" s="1"/>
      <c r="AO98" s="1"/>
      <c r="AP98" s="1"/>
      <c r="AQ98" s="1"/>
      <c r="AR98" s="9"/>
      <c r="AS98" s="2">
        <v>96</v>
      </c>
      <c r="AT98" s="1">
        <f t="shared" si="46"/>
        <v>5.6653491436100083</v>
      </c>
      <c r="AU98" s="1">
        <f t="shared" si="35"/>
        <v>2.9091055750437054</v>
      </c>
      <c r="AV98" s="1">
        <f t="shared" si="36"/>
        <v>1.1508379888268154</v>
      </c>
      <c r="AW98" s="1">
        <f t="shared" si="37"/>
        <v>199.59078212290501</v>
      </c>
      <c r="AX98" s="1">
        <f t="shared" si="38"/>
        <v>-186.59916201117318</v>
      </c>
      <c r="AY98" s="1">
        <f t="shared" si="39"/>
        <v>-0.93490871685781674</v>
      </c>
      <c r="AZ98">
        <f t="shared" si="40"/>
        <v>10.166201117318435</v>
      </c>
      <c r="BA98">
        <f t="shared" si="41"/>
        <v>9.5737463126843672</v>
      </c>
      <c r="BB98">
        <f t="shared" si="42"/>
        <v>0</v>
      </c>
      <c r="BC98">
        <f t="shared" si="43"/>
        <v>14.385474860335194</v>
      </c>
      <c r="BD98">
        <f t="shared" si="44"/>
        <v>0</v>
      </c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</row>
    <row r="99" spans="1:86" x14ac:dyDescent="0.35">
      <c r="A99">
        <f t="shared" si="45"/>
        <v>24.25</v>
      </c>
      <c r="B99">
        <f t="shared" si="48"/>
        <v>24</v>
      </c>
      <c r="C99" s="1">
        <v>1.0261000000000001E-3</v>
      </c>
      <c r="D99" s="1">
        <v>3.7556999999999998E-3</v>
      </c>
      <c r="E99" s="14">
        <v>1.43E-5</v>
      </c>
      <c r="F99" s="1">
        <v>1.1896000000000001E-3</v>
      </c>
      <c r="G99" s="1">
        <v>0.17076450000000001</v>
      </c>
      <c r="H99" s="1">
        <v>3.6141899999999998E-2</v>
      </c>
      <c r="I99" s="1">
        <v>0</v>
      </c>
      <c r="J99" s="1">
        <v>0</v>
      </c>
      <c r="K99" s="1">
        <v>0</v>
      </c>
      <c r="L99" s="1">
        <v>2.9979E-3</v>
      </c>
      <c r="M99" s="1">
        <v>2.7514000000000002E-3</v>
      </c>
      <c r="N99" s="1">
        <v>1.2071670000000001</v>
      </c>
      <c r="O99" s="1">
        <v>0.44678869999999998</v>
      </c>
      <c r="P99" s="1">
        <v>1.6768999999999999E-2</v>
      </c>
      <c r="Q99" s="1">
        <v>9.1089999999999997E-4</v>
      </c>
      <c r="R99" s="1">
        <v>23</v>
      </c>
      <c r="S99" s="1">
        <f t="shared" si="33"/>
        <v>2.9979E-3</v>
      </c>
      <c r="T99" s="1">
        <f t="shared" si="34"/>
        <v>2.7514000000000002E-3</v>
      </c>
      <c r="U99">
        <f t="shared" si="31"/>
        <v>1.6768999999999999E-2</v>
      </c>
      <c r="V99">
        <f t="shared" si="32"/>
        <v>9.1089999999999997E-4</v>
      </c>
      <c r="W99" s="1">
        <f t="shared" si="47"/>
        <v>5.9000000000000025E-5</v>
      </c>
      <c r="X99" s="1"/>
      <c r="Z99" s="5">
        <v>97</v>
      </c>
      <c r="AA99" s="3">
        <v>6.7799999999999995E-5</v>
      </c>
      <c r="AB99" s="3">
        <v>2.7400000000000005E-4</v>
      </c>
      <c r="AC99" s="3">
        <v>7.9999999999999996E-7</v>
      </c>
      <c r="AD99" s="3">
        <v>7.7899999999999996E-5</v>
      </c>
      <c r="AE99" s="3">
        <v>1.3514199999999999E-2</v>
      </c>
      <c r="AF99" s="3">
        <v>1.2634599999999999E-2</v>
      </c>
      <c r="AG99" s="3">
        <v>0</v>
      </c>
      <c r="AH99" s="3">
        <v>0</v>
      </c>
      <c r="AI99" s="3">
        <v>0</v>
      </c>
      <c r="AJ99" s="3">
        <v>6.8840000000000004E-4</v>
      </c>
      <c r="AK99" s="3">
        <v>6.1390000000000001E-4</v>
      </c>
      <c r="AL99" s="3">
        <v>0</v>
      </c>
      <c r="AM99" s="3">
        <v>9.800000000000001E-6</v>
      </c>
      <c r="AN99" s="1"/>
      <c r="AO99" s="1"/>
      <c r="AP99" s="1"/>
      <c r="AQ99" s="1"/>
      <c r="AR99" s="9"/>
      <c r="AS99" s="2">
        <v>97</v>
      </c>
      <c r="AT99" s="1">
        <f t="shared" si="46"/>
        <v>5.3072625698324174</v>
      </c>
      <c r="AU99" s="1">
        <f t="shared" si="35"/>
        <v>2.9056605609422745</v>
      </c>
      <c r="AV99" s="1">
        <f t="shared" si="36"/>
        <v>1.1489675516224189</v>
      </c>
      <c r="AW99" s="1">
        <f t="shared" si="37"/>
        <v>199.32448377581122</v>
      </c>
      <c r="AX99" s="1">
        <f t="shared" si="38"/>
        <v>-186.35103244837759</v>
      </c>
      <c r="AY99" s="1">
        <f t="shared" si="39"/>
        <v>-0.93491290642435365</v>
      </c>
      <c r="AZ99">
        <f t="shared" si="40"/>
        <v>10.153392330383483</v>
      </c>
      <c r="BA99">
        <f t="shared" si="41"/>
        <v>9.5772230889235566</v>
      </c>
      <c r="BB99">
        <f t="shared" si="42"/>
        <v>0</v>
      </c>
      <c r="BC99">
        <f t="shared" si="43"/>
        <v>14.454277286135698</v>
      </c>
      <c r="BD99">
        <f t="shared" si="44"/>
        <v>0</v>
      </c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</row>
    <row r="100" spans="1:86" x14ac:dyDescent="0.35">
      <c r="A100">
        <f t="shared" si="45"/>
        <v>24.5</v>
      </c>
      <c r="B100">
        <f t="shared" si="48"/>
        <v>24</v>
      </c>
      <c r="C100" s="1">
        <v>1.0118E-3</v>
      </c>
      <c r="D100" s="1">
        <v>3.712E-3</v>
      </c>
      <c r="E100" s="14">
        <v>1.4100000000000001E-5</v>
      </c>
      <c r="F100" s="1">
        <v>1.1726E-3</v>
      </c>
      <c r="G100" s="1">
        <v>0.16914709999999999</v>
      </c>
      <c r="H100" s="1">
        <v>3.77486E-2</v>
      </c>
      <c r="I100" s="1">
        <v>0</v>
      </c>
      <c r="J100" s="1">
        <v>0</v>
      </c>
      <c r="K100" s="1">
        <v>0</v>
      </c>
      <c r="L100" s="1">
        <v>3.0306E-3</v>
      </c>
      <c r="M100" s="1">
        <v>2.7821E-3</v>
      </c>
      <c r="N100" s="1">
        <v>1.2090590999999999</v>
      </c>
      <c r="O100" s="1">
        <v>0.44778210000000002</v>
      </c>
      <c r="P100" s="1">
        <v>1.6173300000000002E-2</v>
      </c>
      <c r="Q100" s="1">
        <v>8.9309999999999997E-4</v>
      </c>
      <c r="R100" s="1">
        <v>23</v>
      </c>
      <c r="S100" s="1">
        <f t="shared" si="33"/>
        <v>3.0306E-3</v>
      </c>
      <c r="T100" s="1">
        <f t="shared" si="34"/>
        <v>2.7821E-3</v>
      </c>
      <c r="U100">
        <f t="shared" si="31"/>
        <v>1.6173300000000002E-2</v>
      </c>
      <c r="V100">
        <f t="shared" si="32"/>
        <v>8.9309999999999997E-4</v>
      </c>
      <c r="W100" s="1">
        <f t="shared" si="47"/>
        <v>5.8200000000000005E-5</v>
      </c>
      <c r="X100" s="1"/>
      <c r="Z100" s="5">
        <v>98</v>
      </c>
      <c r="AA100" s="3">
        <v>6.41E-5</v>
      </c>
      <c r="AB100" s="3">
        <v>2.5900000000000001E-4</v>
      </c>
      <c r="AC100" s="3">
        <v>7.9999999999999996E-7</v>
      </c>
      <c r="AD100" s="3">
        <v>7.3700000000000002E-5</v>
      </c>
      <c r="AE100" s="3">
        <v>1.278E-2</v>
      </c>
      <c r="AF100" s="3">
        <v>1.1948200000000001E-2</v>
      </c>
      <c r="AG100" s="3">
        <v>0</v>
      </c>
      <c r="AH100" s="3">
        <v>0</v>
      </c>
      <c r="AI100" s="3">
        <v>0</v>
      </c>
      <c r="AJ100" s="3">
        <v>6.5090000000000005E-4</v>
      </c>
      <c r="AK100" s="3">
        <v>5.8050000000000007E-4</v>
      </c>
      <c r="AL100" s="3">
        <v>0</v>
      </c>
      <c r="AM100" s="3">
        <v>9.299999999999999E-6</v>
      </c>
      <c r="AN100" s="1"/>
      <c r="AO100" s="1"/>
      <c r="AP100" s="1"/>
      <c r="AQ100" s="1"/>
      <c r="AR100" s="9"/>
      <c r="AS100" s="2">
        <v>98</v>
      </c>
      <c r="AT100" s="1"/>
      <c r="AU100" s="1">
        <f t="shared" si="35"/>
        <v>2.9051311581048385</v>
      </c>
      <c r="AV100" s="1">
        <f t="shared" si="36"/>
        <v>1.1497659906396256</v>
      </c>
      <c r="AW100" s="1">
        <f t="shared" si="37"/>
        <v>199.37597503900156</v>
      </c>
      <c r="AX100" s="1">
        <f t="shared" si="38"/>
        <v>-186.39937597503902</v>
      </c>
      <c r="AY100" s="1">
        <f t="shared" si="39"/>
        <v>-0.9349139280125196</v>
      </c>
      <c r="AZ100">
        <f t="shared" si="40"/>
        <v>10.154446177847115</v>
      </c>
      <c r="BA100">
        <f t="shared" si="41"/>
        <v>9.5634266886326191</v>
      </c>
      <c r="BB100">
        <f t="shared" si="42"/>
        <v>0</v>
      </c>
      <c r="BC100">
        <f t="shared" si="43"/>
        <v>14.508580343213728</v>
      </c>
      <c r="BD100">
        <f t="shared" si="44"/>
        <v>0</v>
      </c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</row>
    <row r="101" spans="1:86" x14ac:dyDescent="0.35">
      <c r="A101">
        <f t="shared" si="45"/>
        <v>24.75</v>
      </c>
      <c r="B101">
        <f t="shared" si="48"/>
        <v>24</v>
      </c>
      <c r="C101" s="1">
        <v>9.9780000000000008E-4</v>
      </c>
      <c r="D101" s="1">
        <v>3.6687E-3</v>
      </c>
      <c r="E101" s="14">
        <v>1.3900000000000001E-5</v>
      </c>
      <c r="F101" s="1">
        <v>1.1559000000000001E-3</v>
      </c>
      <c r="G101" s="1">
        <v>0.1675296</v>
      </c>
      <c r="H101" s="1">
        <v>3.9311199999999998E-2</v>
      </c>
      <c r="I101" s="1">
        <v>0</v>
      </c>
      <c r="J101" s="1">
        <v>0</v>
      </c>
      <c r="K101" s="1">
        <v>0</v>
      </c>
      <c r="L101" s="1">
        <v>3.0626E-3</v>
      </c>
      <c r="M101" s="1">
        <v>2.8118000000000001E-3</v>
      </c>
      <c r="N101" s="1">
        <v>1.2109213000000001</v>
      </c>
      <c r="O101" s="1">
        <v>0.4487622</v>
      </c>
      <c r="P101" s="1">
        <v>1.5595700000000001E-2</v>
      </c>
      <c r="Q101" s="1">
        <v>8.7540000000000003E-4</v>
      </c>
      <c r="R101" s="1">
        <v>23</v>
      </c>
      <c r="S101" s="1">
        <f t="shared" si="33"/>
        <v>3.0626E-3</v>
      </c>
      <c r="T101" s="1">
        <f t="shared" si="34"/>
        <v>2.8118000000000001E-3</v>
      </c>
      <c r="U101">
        <f t="shared" si="31"/>
        <v>1.5595700000000001E-2</v>
      </c>
      <c r="V101">
        <f t="shared" si="32"/>
        <v>8.7540000000000003E-4</v>
      </c>
      <c r="W101" s="1">
        <f t="shared" si="47"/>
        <v>5.7399999999999986E-5</v>
      </c>
      <c r="X101" s="1"/>
      <c r="Z101" s="5">
        <v>99</v>
      </c>
      <c r="AA101" s="3">
        <v>6.0700000000000005E-5</v>
      </c>
      <c r="AB101" s="3">
        <v>2.4499999999999999E-4</v>
      </c>
      <c r="AC101" s="3">
        <v>7.9999999999999996E-7</v>
      </c>
      <c r="AD101" s="3">
        <v>6.97E-5</v>
      </c>
      <c r="AE101" s="3">
        <v>1.20856E-2</v>
      </c>
      <c r="AF101" s="3">
        <v>1.1299099999999999E-2</v>
      </c>
      <c r="AG101" s="3">
        <v>0</v>
      </c>
      <c r="AH101" s="3">
        <v>0</v>
      </c>
      <c r="AI101" s="3">
        <v>0</v>
      </c>
      <c r="AJ101" s="3">
        <v>6.1550000000000005E-4</v>
      </c>
      <c r="AK101" s="3">
        <v>5.4900000000000001E-4</v>
      </c>
      <c r="AL101" s="3">
        <v>0</v>
      </c>
      <c r="AM101" s="3">
        <v>8.6999999999999997E-6</v>
      </c>
      <c r="AN101" s="1"/>
      <c r="AO101" s="1"/>
      <c r="AP101" s="1"/>
      <c r="AQ101" s="1"/>
      <c r="AR101" s="9"/>
      <c r="AS101" s="2">
        <v>99</v>
      </c>
      <c r="AT101" s="1"/>
      <c r="AU101" s="1">
        <f t="shared" si="35"/>
        <v>2.9020266945136495</v>
      </c>
      <c r="AV101" s="1">
        <f t="shared" si="36"/>
        <v>1.1482701812191103</v>
      </c>
      <c r="AW101" s="1">
        <f t="shared" si="37"/>
        <v>199.10378912685337</v>
      </c>
      <c r="AX101" s="1">
        <f t="shared" si="38"/>
        <v>-186.14662273476111</v>
      </c>
      <c r="AY101" s="1">
        <f t="shared" si="39"/>
        <v>-0.93492255245912481</v>
      </c>
      <c r="AZ101">
        <f t="shared" si="40"/>
        <v>10.140032948929159</v>
      </c>
      <c r="BA101">
        <f t="shared" si="41"/>
        <v>9.5979020979020984</v>
      </c>
      <c r="BB101">
        <f t="shared" si="42"/>
        <v>0</v>
      </c>
      <c r="BC101">
        <f t="shared" si="43"/>
        <v>14.332784184514002</v>
      </c>
      <c r="BD101">
        <f t="shared" si="44"/>
        <v>0</v>
      </c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</row>
    <row r="102" spans="1:86" x14ac:dyDescent="0.35">
      <c r="A102">
        <f t="shared" si="45"/>
        <v>25</v>
      </c>
      <c r="B102">
        <f t="shared" si="48"/>
        <v>24</v>
      </c>
      <c r="C102">
        <v>9.8390000000000001E-4</v>
      </c>
      <c r="D102">
        <v>3.6256999999999999E-3</v>
      </c>
      <c r="E102" s="14">
        <v>1.3699999999999999E-5</v>
      </c>
      <c r="F102">
        <v>1.1394E-3</v>
      </c>
      <c r="G102">
        <v>0.16591259999999999</v>
      </c>
      <c r="H102">
        <v>4.0829600000000001E-2</v>
      </c>
      <c r="I102">
        <v>0</v>
      </c>
      <c r="J102">
        <v>0</v>
      </c>
      <c r="K102">
        <v>0</v>
      </c>
      <c r="L102">
        <v>3.0939000000000001E-3</v>
      </c>
      <c r="M102">
        <v>2.8406999999999998E-3</v>
      </c>
      <c r="N102">
        <v>1.2127536000000001</v>
      </c>
      <c r="O102">
        <v>0.44972909999999999</v>
      </c>
      <c r="P102">
        <v>1.5035700000000001E-2</v>
      </c>
      <c r="Q102">
        <v>8.5800000000000004E-4</v>
      </c>
      <c r="R102" s="1">
        <v>23</v>
      </c>
      <c r="S102" s="1">
        <f t="shared" si="33"/>
        <v>3.0939000000000001E-3</v>
      </c>
      <c r="T102" s="1">
        <f t="shared" si="34"/>
        <v>2.8406999999999998E-3</v>
      </c>
      <c r="U102">
        <f t="shared" si="31"/>
        <v>1.5035700000000001E-2</v>
      </c>
      <c r="V102">
        <f t="shared" si="32"/>
        <v>8.5800000000000004E-4</v>
      </c>
      <c r="W102" s="1">
        <f t="shared" si="47"/>
        <v>5.6599999999999966E-5</v>
      </c>
      <c r="X102" s="1"/>
      <c r="Z102" s="5">
        <v>100</v>
      </c>
      <c r="AA102" s="3">
        <v>5.7200000000000001E-5</v>
      </c>
      <c r="AB102" s="3">
        <v>2.3160000000000002E-4</v>
      </c>
      <c r="AC102" s="3">
        <v>7.9999999999999996E-7</v>
      </c>
      <c r="AD102" s="3">
        <v>6.5900000000000003E-5</v>
      </c>
      <c r="AE102" s="3">
        <v>1.14292E-2</v>
      </c>
      <c r="AF102" s="3">
        <v>1.0685199999999999E-2</v>
      </c>
      <c r="AG102" s="3">
        <v>0</v>
      </c>
      <c r="AH102" s="3">
        <v>0</v>
      </c>
      <c r="AI102" s="3">
        <v>0</v>
      </c>
      <c r="AJ102" s="3">
        <v>5.821E-4</v>
      </c>
      <c r="AK102" s="3">
        <v>5.1920000000000004E-4</v>
      </c>
      <c r="AL102" s="3">
        <v>0</v>
      </c>
      <c r="AM102" s="3">
        <v>8.2999999999999985E-6</v>
      </c>
      <c r="AN102" s="1"/>
      <c r="AO102" s="1"/>
      <c r="AP102" s="1"/>
      <c r="AQ102" s="1"/>
      <c r="AR102" s="1"/>
      <c r="AS102" s="1"/>
    </row>
    <row r="103" spans="1:86" x14ac:dyDescent="0.35">
      <c r="A103">
        <f t="shared" si="45"/>
        <v>25.25</v>
      </c>
      <c r="B103">
        <f t="shared" si="48"/>
        <v>25</v>
      </c>
      <c r="C103">
        <v>9.7019999999999995E-4</v>
      </c>
      <c r="D103">
        <v>3.5831000000000001E-3</v>
      </c>
      <c r="E103" s="14">
        <v>1.3499999999999999E-5</v>
      </c>
      <c r="F103">
        <v>1.1232E-3</v>
      </c>
      <c r="G103">
        <v>0.16429659999999999</v>
      </c>
      <c r="H103">
        <v>4.2303599999999997E-2</v>
      </c>
      <c r="I103">
        <v>0</v>
      </c>
      <c r="J103">
        <v>0</v>
      </c>
      <c r="K103">
        <v>0</v>
      </c>
      <c r="L103">
        <v>3.1245000000000001E-3</v>
      </c>
      <c r="M103">
        <v>2.8685999999999998E-3</v>
      </c>
      <c r="N103">
        <v>1.2145562000000001</v>
      </c>
      <c r="O103">
        <v>0.450683</v>
      </c>
      <c r="P103">
        <v>1.4493000000000001E-2</v>
      </c>
      <c r="Q103">
        <v>8.407E-4</v>
      </c>
      <c r="R103" s="1">
        <v>23</v>
      </c>
      <c r="S103" s="1">
        <f t="shared" si="33"/>
        <v>3.1245000000000001E-3</v>
      </c>
      <c r="T103" s="1">
        <f t="shared" si="34"/>
        <v>2.8685999999999998E-3</v>
      </c>
      <c r="U103">
        <f t="shared" si="31"/>
        <v>1.4493000000000001E-2</v>
      </c>
      <c r="V103">
        <f t="shared" si="32"/>
        <v>8.407E-4</v>
      </c>
      <c r="W103" s="1">
        <f t="shared" si="47"/>
        <v>5.5900000000000112E-5</v>
      </c>
      <c r="X103" s="1"/>
      <c r="Z103" s="5">
        <v>101</v>
      </c>
      <c r="AA103" s="3">
        <v>5.4200000000000003E-5</v>
      </c>
      <c r="AB103" s="3">
        <v>2.1909999999999999E-4</v>
      </c>
      <c r="AC103" s="3">
        <v>7.9999999999999996E-7</v>
      </c>
      <c r="AD103" s="3">
        <v>6.2399999999999999E-5</v>
      </c>
      <c r="AE103" s="3">
        <v>1.08082E-2</v>
      </c>
      <c r="AF103" s="3">
        <v>1.0104699999999999E-2</v>
      </c>
      <c r="AG103" s="3">
        <v>0</v>
      </c>
      <c r="AH103" s="3">
        <v>0</v>
      </c>
      <c r="AI103" s="3">
        <v>0</v>
      </c>
      <c r="AJ103" s="3">
        <v>5.5049999999999999E-4</v>
      </c>
      <c r="AK103" s="3">
        <v>4.9100000000000001E-4</v>
      </c>
      <c r="AL103" s="3">
        <v>0</v>
      </c>
      <c r="AM103" s="3">
        <v>7.7999999999999999E-6</v>
      </c>
      <c r="AN103" s="1"/>
      <c r="AO103" s="1"/>
      <c r="AP103" s="1"/>
      <c r="AQ103" s="1"/>
      <c r="AR103" s="1"/>
      <c r="AS103" s="1"/>
    </row>
    <row r="104" spans="1:86" x14ac:dyDescent="0.35">
      <c r="A104">
        <f t="shared" si="45"/>
        <v>25.5</v>
      </c>
      <c r="B104">
        <f t="shared" si="48"/>
        <v>25</v>
      </c>
      <c r="C104">
        <v>9.567E-4</v>
      </c>
      <c r="D104">
        <v>3.5409E-3</v>
      </c>
      <c r="E104" s="14">
        <v>1.33E-5</v>
      </c>
      <c r="F104">
        <v>1.1072E-3</v>
      </c>
      <c r="G104">
        <v>0.1626822</v>
      </c>
      <c r="H104">
        <v>4.3733000000000001E-2</v>
      </c>
      <c r="I104">
        <v>0</v>
      </c>
      <c r="J104">
        <v>0</v>
      </c>
      <c r="K104">
        <v>0</v>
      </c>
      <c r="L104">
        <v>3.1543000000000001E-3</v>
      </c>
      <c r="M104">
        <v>2.8955000000000001E-3</v>
      </c>
      <c r="N104">
        <v>1.2163292000000001</v>
      </c>
      <c r="O104">
        <v>0.45162419999999998</v>
      </c>
      <c r="P104">
        <v>1.3967200000000001E-2</v>
      </c>
      <c r="Q104">
        <v>8.2359999999999996E-4</v>
      </c>
      <c r="R104" s="1">
        <v>23</v>
      </c>
      <c r="S104" s="1">
        <f t="shared" si="33"/>
        <v>3.1543000000000001E-3</v>
      </c>
      <c r="T104" s="1">
        <f t="shared" si="34"/>
        <v>2.8955000000000001E-3</v>
      </c>
      <c r="U104">
        <f t="shared" si="31"/>
        <v>1.3967200000000001E-2</v>
      </c>
      <c r="V104">
        <f t="shared" si="32"/>
        <v>8.2359999999999996E-4</v>
      </c>
      <c r="W104" s="1">
        <f t="shared" si="47"/>
        <v>5.5099999999999984E-5</v>
      </c>
      <c r="X104" s="1"/>
      <c r="Z104" s="5">
        <v>102</v>
      </c>
      <c r="AA104" s="3">
        <v>5.1300000000000007E-5</v>
      </c>
      <c r="AB104" s="3">
        <v>2.0719999999999999E-4</v>
      </c>
      <c r="AC104" s="3">
        <v>7.9999999999999996E-7</v>
      </c>
      <c r="AD104" s="3">
        <v>5.8799999999999999E-5</v>
      </c>
      <c r="AE104" s="3">
        <v>1.0221000000000001E-2</v>
      </c>
      <c r="AF104" s="3">
        <v>9.5557000000000003E-3</v>
      </c>
      <c r="AG104" s="3">
        <v>0</v>
      </c>
      <c r="AH104" s="3">
        <v>0</v>
      </c>
      <c r="AI104" s="3">
        <v>0</v>
      </c>
      <c r="AJ104" s="3">
        <v>5.2050000000000002E-4</v>
      </c>
      <c r="AK104" s="3">
        <v>4.6419999999999995E-4</v>
      </c>
      <c r="AL104" s="3">
        <v>0</v>
      </c>
      <c r="AM104" s="3">
        <v>7.3999999999999995E-6</v>
      </c>
      <c r="AN104" s="1"/>
      <c r="AO104" s="1"/>
      <c r="AP104" s="1"/>
      <c r="AQ104" s="1"/>
      <c r="AR104" s="1"/>
      <c r="AS104" s="1"/>
    </row>
    <row r="105" spans="1:86" x14ac:dyDescent="0.35">
      <c r="A105">
        <f t="shared" si="45"/>
        <v>25.75</v>
      </c>
      <c r="B105">
        <f t="shared" si="48"/>
        <v>25</v>
      </c>
      <c r="C105">
        <v>9.4339999999999995E-4</v>
      </c>
      <c r="D105">
        <v>3.4991000000000002E-3</v>
      </c>
      <c r="E105" s="14">
        <v>1.31E-5</v>
      </c>
      <c r="F105">
        <v>1.0915E-3</v>
      </c>
      <c r="G105">
        <v>0.16106989999999999</v>
      </c>
      <c r="H105">
        <v>4.51178E-2</v>
      </c>
      <c r="I105">
        <v>0</v>
      </c>
      <c r="J105">
        <v>0</v>
      </c>
      <c r="K105">
        <v>0</v>
      </c>
      <c r="L105">
        <v>3.1833999999999999E-3</v>
      </c>
      <c r="M105">
        <v>2.9215999999999999E-3</v>
      </c>
      <c r="N105">
        <v>1.2180725999999999</v>
      </c>
      <c r="O105">
        <v>0.45255260000000003</v>
      </c>
      <c r="P105">
        <v>1.34577E-2</v>
      </c>
      <c r="Q105">
        <v>8.0670000000000004E-4</v>
      </c>
      <c r="R105" s="1">
        <v>23</v>
      </c>
      <c r="S105" s="1">
        <f t="shared" si="33"/>
        <v>3.1833999999999999E-3</v>
      </c>
      <c r="T105" s="1">
        <f t="shared" si="34"/>
        <v>2.9215999999999999E-3</v>
      </c>
      <c r="U105">
        <f t="shared" si="31"/>
        <v>1.34577E-2</v>
      </c>
      <c r="V105">
        <f t="shared" si="32"/>
        <v>8.0670000000000004E-4</v>
      </c>
      <c r="W105" s="1">
        <f t="shared" si="47"/>
        <v>5.440000000000013E-5</v>
      </c>
      <c r="X105" s="1"/>
      <c r="Z105" s="5">
        <v>103</v>
      </c>
      <c r="AA105" s="3">
        <v>4.85E-5</v>
      </c>
      <c r="AB105" s="3">
        <v>1.9590000000000002E-4</v>
      </c>
      <c r="AC105" s="3">
        <v>7.9999999999999996E-7</v>
      </c>
      <c r="AD105" s="3">
        <v>5.5600000000000003E-5</v>
      </c>
      <c r="AE105" s="3">
        <v>9.6658000000000004E-3</v>
      </c>
      <c r="AF105" s="3">
        <v>9.0366000000000005E-3</v>
      </c>
      <c r="AG105" s="3">
        <v>0</v>
      </c>
      <c r="AH105" s="3">
        <v>0</v>
      </c>
      <c r="AI105" s="3">
        <v>0</v>
      </c>
      <c r="AJ105" s="3">
        <v>4.9229999999999999E-4</v>
      </c>
      <c r="AK105" s="3">
        <v>4.3909999999999999E-4</v>
      </c>
      <c r="AL105" s="3">
        <v>0</v>
      </c>
      <c r="AM105" s="3">
        <v>6.9999999999999999E-6</v>
      </c>
      <c r="AN105" s="1"/>
      <c r="AO105" s="1"/>
      <c r="AP105" s="1"/>
      <c r="AQ105" s="1"/>
      <c r="AR105" s="1"/>
      <c r="AS105" s="1"/>
    </row>
    <row r="106" spans="1:86" x14ac:dyDescent="0.35">
      <c r="A106">
        <f t="shared" si="45"/>
        <v>26</v>
      </c>
      <c r="B106">
        <f t="shared" si="48"/>
        <v>25</v>
      </c>
      <c r="C106">
        <v>9.3030000000000001E-4</v>
      </c>
      <c r="D106">
        <v>3.4575999999999999E-3</v>
      </c>
      <c r="E106" s="14">
        <v>1.29E-5</v>
      </c>
      <c r="F106">
        <v>1.0759999999999999E-3</v>
      </c>
      <c r="G106">
        <v>0.1594602</v>
      </c>
      <c r="H106">
        <v>4.6457999999999999E-2</v>
      </c>
      <c r="I106">
        <v>0</v>
      </c>
      <c r="J106">
        <v>0</v>
      </c>
      <c r="K106">
        <v>0</v>
      </c>
      <c r="L106">
        <v>3.2117000000000001E-3</v>
      </c>
      <c r="M106">
        <v>2.9467E-3</v>
      </c>
      <c r="N106">
        <v>1.2197865999999999</v>
      </c>
      <c r="O106">
        <v>0.4534686</v>
      </c>
      <c r="P106">
        <v>1.29642E-2</v>
      </c>
      <c r="Q106">
        <v>7.8989999999999996E-4</v>
      </c>
      <c r="R106" s="1">
        <v>23</v>
      </c>
      <c r="S106" s="1">
        <f t="shared" si="33"/>
        <v>3.2117000000000001E-3</v>
      </c>
      <c r="T106" s="1">
        <f t="shared" si="34"/>
        <v>2.9467E-3</v>
      </c>
      <c r="U106">
        <f t="shared" si="31"/>
        <v>1.29642E-2</v>
      </c>
      <c r="V106">
        <f t="shared" si="32"/>
        <v>7.8989999999999996E-4</v>
      </c>
      <c r="W106" s="1">
        <f t="shared" si="47"/>
        <v>5.3600000000000002E-5</v>
      </c>
      <c r="X106" s="1"/>
      <c r="Z106" s="5">
        <v>104</v>
      </c>
      <c r="AA106" s="3">
        <v>4.5800000000000002E-5</v>
      </c>
      <c r="AB106" s="3">
        <v>1.853E-4</v>
      </c>
      <c r="AC106" s="3">
        <v>7.9999999999999996E-7</v>
      </c>
      <c r="AD106" s="3">
        <v>5.2800000000000003E-5</v>
      </c>
      <c r="AE106" s="3">
        <v>9.1406000000000005E-3</v>
      </c>
      <c r="AF106" s="3">
        <v>8.5456999999999998E-3</v>
      </c>
      <c r="AG106" s="3">
        <v>0</v>
      </c>
      <c r="AH106" s="3">
        <v>0</v>
      </c>
      <c r="AI106" s="3">
        <v>0</v>
      </c>
      <c r="AJ106" s="3">
        <v>4.6559999999999999E-4</v>
      </c>
      <c r="AK106" s="3">
        <v>4.1520000000000001E-4</v>
      </c>
      <c r="AL106" s="3">
        <v>0</v>
      </c>
      <c r="AM106" s="3">
        <v>6.5999999999999995E-6</v>
      </c>
      <c r="AN106" s="1"/>
      <c r="AO106" s="1"/>
      <c r="AP106" s="1"/>
      <c r="AQ106" s="1"/>
      <c r="AR106" s="1"/>
      <c r="AS106" s="1"/>
    </row>
    <row r="107" spans="1:86" x14ac:dyDescent="0.35">
      <c r="A107">
        <f t="shared" si="45"/>
        <v>26.25</v>
      </c>
      <c r="B107">
        <f t="shared" si="48"/>
        <v>26</v>
      </c>
      <c r="C107">
        <v>9.1730000000000002E-4</v>
      </c>
      <c r="D107">
        <v>3.4164E-3</v>
      </c>
      <c r="E107" s="14">
        <v>1.2799999999999999E-5</v>
      </c>
      <c r="F107">
        <v>1.0606999999999999E-3</v>
      </c>
      <c r="G107">
        <v>0.15785360000000001</v>
      </c>
      <c r="H107">
        <v>4.7753499999999997E-2</v>
      </c>
      <c r="I107">
        <v>0</v>
      </c>
      <c r="J107">
        <v>0</v>
      </c>
      <c r="K107">
        <v>0</v>
      </c>
      <c r="L107">
        <v>3.2391999999999998E-3</v>
      </c>
      <c r="M107">
        <v>2.9708999999999998E-3</v>
      </c>
      <c r="N107">
        <v>1.2214712000000001</v>
      </c>
      <c r="O107">
        <v>0.4543722</v>
      </c>
      <c r="P107">
        <v>1.2486300000000001E-2</v>
      </c>
      <c r="Q107">
        <v>7.7340000000000004E-4</v>
      </c>
      <c r="R107" s="1">
        <v>23</v>
      </c>
      <c r="S107" s="1">
        <f t="shared" si="33"/>
        <v>3.2391999999999998E-3</v>
      </c>
      <c r="T107" s="1">
        <f t="shared" si="34"/>
        <v>2.9708999999999998E-3</v>
      </c>
      <c r="U107">
        <f t="shared" si="31"/>
        <v>1.2486300000000001E-2</v>
      </c>
      <c r="V107">
        <f t="shared" si="32"/>
        <v>7.7340000000000004E-4</v>
      </c>
      <c r="W107" s="1">
        <f t="shared" si="47"/>
        <v>5.2899999999999931E-5</v>
      </c>
      <c r="X107" s="1"/>
      <c r="Z107" s="5">
        <v>105</v>
      </c>
      <c r="AA107" s="3">
        <v>4.3399999999999998E-5</v>
      </c>
      <c r="AB107" s="3">
        <v>1.7520000000000003E-4</v>
      </c>
      <c r="AC107" s="3">
        <v>5.9999999999999997E-7</v>
      </c>
      <c r="AD107" s="3">
        <v>4.9800000000000004E-5</v>
      </c>
      <c r="AE107" s="3">
        <v>8.6440000000000006E-3</v>
      </c>
      <c r="AF107" s="3">
        <v>8.0814000000000007E-3</v>
      </c>
      <c r="AG107" s="3">
        <v>0</v>
      </c>
      <c r="AH107" s="3">
        <v>0</v>
      </c>
      <c r="AI107" s="3">
        <v>0</v>
      </c>
      <c r="AJ107" s="3">
        <v>4.4030000000000002E-4</v>
      </c>
      <c r="AK107" s="3">
        <v>3.926E-4</v>
      </c>
      <c r="AL107" s="3">
        <v>0</v>
      </c>
      <c r="AM107" s="3">
        <v>6.2999999999999998E-6</v>
      </c>
      <c r="AN107" s="1"/>
      <c r="AO107" s="1"/>
      <c r="AP107" s="1"/>
      <c r="AQ107" s="1"/>
      <c r="AR107" s="1"/>
      <c r="AS107" s="1"/>
    </row>
    <row r="108" spans="1:86" x14ac:dyDescent="0.35">
      <c r="A108">
        <f t="shared" si="45"/>
        <v>26.5</v>
      </c>
      <c r="B108">
        <f t="shared" si="48"/>
        <v>26</v>
      </c>
      <c r="C108">
        <v>9.0459999999999998E-4</v>
      </c>
      <c r="D108">
        <v>3.3757000000000001E-3</v>
      </c>
      <c r="E108" s="14">
        <v>1.26E-5</v>
      </c>
      <c r="F108">
        <v>1.0457000000000001E-3</v>
      </c>
      <c r="G108">
        <v>0.15625059999999999</v>
      </c>
      <c r="H108">
        <v>4.9004499999999999E-2</v>
      </c>
      <c r="I108">
        <v>0</v>
      </c>
      <c r="J108">
        <v>0</v>
      </c>
      <c r="K108">
        <v>0</v>
      </c>
      <c r="L108">
        <v>3.2658000000000001E-3</v>
      </c>
      <c r="M108">
        <v>2.9941E-3</v>
      </c>
      <c r="N108">
        <v>1.2231265</v>
      </c>
      <c r="O108">
        <v>0.45526349999999999</v>
      </c>
      <c r="P108">
        <v>1.2023499999999999E-2</v>
      </c>
      <c r="Q108">
        <v>7.5699999999999997E-4</v>
      </c>
      <c r="R108" s="1">
        <v>23</v>
      </c>
      <c r="S108" s="1">
        <f t="shared" si="33"/>
        <v>3.2658000000000001E-3</v>
      </c>
      <c r="T108" s="1">
        <f t="shared" si="34"/>
        <v>2.9941E-3</v>
      </c>
      <c r="U108">
        <f t="shared" si="31"/>
        <v>1.2023499999999999E-2</v>
      </c>
      <c r="V108">
        <f t="shared" si="32"/>
        <v>7.5699999999999997E-4</v>
      </c>
      <c r="W108" s="1">
        <f t="shared" si="47"/>
        <v>5.210000000000002E-5</v>
      </c>
      <c r="X108" s="1"/>
      <c r="Z108" s="5">
        <v>106</v>
      </c>
      <c r="AA108" s="3">
        <v>4.0999999999999994E-5</v>
      </c>
      <c r="AB108" s="3">
        <v>1.6570000000000002E-4</v>
      </c>
      <c r="AC108" s="3">
        <v>3.9999999999999998E-7</v>
      </c>
      <c r="AD108" s="3">
        <v>4.71E-5</v>
      </c>
      <c r="AE108" s="3">
        <v>8.1744000000000001E-3</v>
      </c>
      <c r="AF108" s="3">
        <v>7.6423999999999997E-3</v>
      </c>
      <c r="AG108" s="3">
        <v>0</v>
      </c>
      <c r="AH108" s="3">
        <v>0</v>
      </c>
      <c r="AI108" s="3">
        <v>0</v>
      </c>
      <c r="AJ108" s="3">
        <v>4.1629999999999998E-4</v>
      </c>
      <c r="AK108" s="3">
        <v>3.7139999999999997E-4</v>
      </c>
      <c r="AL108" s="3">
        <v>0</v>
      </c>
      <c r="AM108" s="3">
        <v>6.0000000000000002E-6</v>
      </c>
      <c r="AN108" s="1"/>
      <c r="AO108" s="1"/>
      <c r="AP108" s="1"/>
      <c r="AQ108" s="1"/>
      <c r="AR108" s="1"/>
      <c r="AS108" s="1"/>
    </row>
    <row r="109" spans="1:86" x14ac:dyDescent="0.35">
      <c r="A109">
        <f t="shared" si="45"/>
        <v>26.75</v>
      </c>
      <c r="B109">
        <f t="shared" si="48"/>
        <v>26</v>
      </c>
      <c r="C109">
        <v>8.92E-4</v>
      </c>
      <c r="D109">
        <v>3.3352999999999998E-3</v>
      </c>
      <c r="E109" s="14">
        <v>1.24E-5</v>
      </c>
      <c r="F109">
        <v>1.0307999999999999E-3</v>
      </c>
      <c r="G109">
        <v>0.1546515</v>
      </c>
      <c r="H109">
        <v>5.0210999999999999E-2</v>
      </c>
      <c r="I109">
        <v>0</v>
      </c>
      <c r="J109">
        <v>0</v>
      </c>
      <c r="K109">
        <v>0</v>
      </c>
      <c r="L109">
        <v>3.2916E-3</v>
      </c>
      <c r="M109">
        <v>3.0165000000000001E-3</v>
      </c>
      <c r="N109">
        <v>1.2247524999999999</v>
      </c>
      <c r="O109">
        <v>0.45614270000000001</v>
      </c>
      <c r="P109">
        <v>1.15756E-2</v>
      </c>
      <c r="Q109">
        <v>7.4089999999999996E-4</v>
      </c>
      <c r="R109" s="1">
        <v>23</v>
      </c>
      <c r="S109" s="1">
        <f t="shared" si="33"/>
        <v>3.2916E-3</v>
      </c>
      <c r="T109" s="1">
        <f t="shared" si="34"/>
        <v>3.0165000000000001E-3</v>
      </c>
      <c r="U109">
        <f t="shared" si="31"/>
        <v>1.15756E-2</v>
      </c>
      <c r="V109">
        <f t="shared" si="32"/>
        <v>7.4089999999999996E-4</v>
      </c>
      <c r="W109" s="1">
        <f t="shared" si="47"/>
        <v>5.1399999999999948E-5</v>
      </c>
      <c r="X109" s="1"/>
      <c r="Z109" s="5">
        <v>107</v>
      </c>
      <c r="AA109" s="3">
        <v>3.8799999999999994E-5</v>
      </c>
      <c r="AB109" s="3">
        <v>1.5670000000000001E-4</v>
      </c>
      <c r="AC109" s="3">
        <v>3.9999999999999998E-7</v>
      </c>
      <c r="AD109" s="3">
        <v>4.46E-5</v>
      </c>
      <c r="AE109" s="3">
        <v>7.7303000000000007E-3</v>
      </c>
      <c r="AF109" s="3">
        <v>7.2270999999999993E-3</v>
      </c>
      <c r="AG109" s="3">
        <v>0</v>
      </c>
      <c r="AH109" s="3">
        <v>0</v>
      </c>
      <c r="AI109" s="3">
        <v>0</v>
      </c>
      <c r="AJ109" s="3">
        <v>3.9370000000000003E-4</v>
      </c>
      <c r="AK109" s="3">
        <v>3.5110000000000002E-4</v>
      </c>
      <c r="AL109" s="3">
        <v>0</v>
      </c>
      <c r="AM109" s="3">
        <v>5.5999999999999997E-6</v>
      </c>
      <c r="AN109" s="1"/>
      <c r="AO109" s="1"/>
      <c r="AP109" s="1"/>
      <c r="AQ109" s="1"/>
      <c r="AR109" s="1"/>
      <c r="AS109" s="1"/>
    </row>
    <row r="110" spans="1:86" x14ac:dyDescent="0.35">
      <c r="A110">
        <f t="shared" si="45"/>
        <v>27</v>
      </c>
      <c r="B110">
        <f t="shared" si="48"/>
        <v>26</v>
      </c>
      <c r="C110">
        <v>8.7949999999999996E-4</v>
      </c>
      <c r="D110">
        <v>3.2953000000000001E-3</v>
      </c>
      <c r="E110" s="14">
        <v>1.2300000000000001E-5</v>
      </c>
      <c r="F110">
        <v>1.0162000000000001E-3</v>
      </c>
      <c r="G110">
        <v>0.1530569</v>
      </c>
      <c r="H110">
        <v>5.1373200000000001E-2</v>
      </c>
      <c r="I110">
        <v>0</v>
      </c>
      <c r="J110">
        <v>0</v>
      </c>
      <c r="K110">
        <v>0</v>
      </c>
      <c r="L110">
        <v>3.3165999999999998E-3</v>
      </c>
      <c r="M110">
        <v>3.0379000000000001E-3</v>
      </c>
      <c r="N110">
        <v>1.2263495</v>
      </c>
      <c r="O110">
        <v>0.45700970000000002</v>
      </c>
      <c r="P110">
        <v>1.1142000000000001E-2</v>
      </c>
      <c r="Q110">
        <v>7.249E-4</v>
      </c>
      <c r="R110" s="1">
        <v>23</v>
      </c>
      <c r="S110" s="1">
        <f t="shared" si="33"/>
        <v>3.3165999999999998E-3</v>
      </c>
      <c r="T110" s="1">
        <f t="shared" si="34"/>
        <v>3.0379000000000001E-3</v>
      </c>
      <c r="U110">
        <f t="shared" si="31"/>
        <v>1.1142000000000001E-2</v>
      </c>
      <c r="V110">
        <f t="shared" si="32"/>
        <v>7.249E-4</v>
      </c>
      <c r="W110" s="1">
        <f t="shared" si="47"/>
        <v>5.0800000000000042E-5</v>
      </c>
      <c r="X110" s="1"/>
      <c r="Z110" s="5">
        <v>108</v>
      </c>
      <c r="AA110" s="3">
        <v>3.6699999999999998E-5</v>
      </c>
      <c r="AB110" s="3">
        <v>1.482E-4</v>
      </c>
      <c r="AC110" s="3">
        <v>3.9999999999999998E-7</v>
      </c>
      <c r="AD110" s="3">
        <v>4.2199999999999996E-5</v>
      </c>
      <c r="AE110" s="3">
        <v>7.3102999999999996E-3</v>
      </c>
      <c r="AF110" s="3">
        <v>6.8345000000000003E-3</v>
      </c>
      <c r="AG110" s="3">
        <v>0</v>
      </c>
      <c r="AH110" s="3">
        <v>0</v>
      </c>
      <c r="AI110" s="3">
        <v>0</v>
      </c>
      <c r="AJ110" s="3">
        <v>3.7219999999999999E-4</v>
      </c>
      <c r="AK110" s="3">
        <v>3.321E-4</v>
      </c>
      <c r="AL110" s="3">
        <v>0</v>
      </c>
      <c r="AM110" s="3">
        <v>5.3000000000000001E-6</v>
      </c>
      <c r="AN110" s="1"/>
      <c r="AO110" s="1"/>
      <c r="AP110" s="1"/>
      <c r="AQ110" s="1"/>
      <c r="AR110" s="1"/>
      <c r="AS110" s="1"/>
    </row>
    <row r="111" spans="1:86" x14ac:dyDescent="0.35">
      <c r="A111">
        <f t="shared" si="45"/>
        <v>27.25</v>
      </c>
      <c r="B111">
        <f t="shared" si="48"/>
        <v>27</v>
      </c>
      <c r="C111">
        <v>8.6729999999999999E-4</v>
      </c>
      <c r="D111">
        <v>3.2556E-3</v>
      </c>
      <c r="E111" s="14">
        <v>1.2099999999999999E-5</v>
      </c>
      <c r="F111">
        <v>1.0019E-3</v>
      </c>
      <c r="G111">
        <v>0.15146699999999999</v>
      </c>
      <c r="H111">
        <v>5.2491200000000002E-2</v>
      </c>
      <c r="I111">
        <v>0</v>
      </c>
      <c r="J111">
        <v>0</v>
      </c>
      <c r="K111">
        <v>0</v>
      </c>
      <c r="L111">
        <v>3.3406E-3</v>
      </c>
      <c r="M111">
        <v>3.0584000000000002E-3</v>
      </c>
      <c r="N111">
        <v>1.2279175</v>
      </c>
      <c r="O111">
        <v>0.45786480000000002</v>
      </c>
      <c r="P111">
        <v>1.0722499999999999E-2</v>
      </c>
      <c r="Q111">
        <v>7.0910000000000005E-4</v>
      </c>
      <c r="R111" s="1">
        <v>23</v>
      </c>
      <c r="S111" s="1">
        <f t="shared" si="33"/>
        <v>3.3406E-3</v>
      </c>
      <c r="T111" s="1">
        <f t="shared" si="34"/>
        <v>3.0584000000000002E-3</v>
      </c>
      <c r="U111">
        <f t="shared" si="31"/>
        <v>1.0722499999999999E-2</v>
      </c>
      <c r="V111">
        <f t="shared" si="32"/>
        <v>7.0910000000000005E-4</v>
      </c>
      <c r="W111" s="1">
        <f t="shared" si="47"/>
        <v>5.0000000000000023E-5</v>
      </c>
      <c r="X111" s="1"/>
      <c r="Z111" s="5">
        <v>109</v>
      </c>
      <c r="AA111" s="3">
        <v>3.4700000000000003E-5</v>
      </c>
      <c r="AB111" s="3">
        <v>1.4019999999999999E-4</v>
      </c>
      <c r="AC111" s="3">
        <v>3.9999999999999998E-7</v>
      </c>
      <c r="AD111" s="3">
        <v>3.9900000000000001E-5</v>
      </c>
      <c r="AE111" s="3">
        <v>6.9132999999999998E-3</v>
      </c>
      <c r="AF111" s="3">
        <v>6.4632000000000005E-3</v>
      </c>
      <c r="AG111" s="3">
        <v>0</v>
      </c>
      <c r="AH111" s="3">
        <v>0</v>
      </c>
      <c r="AI111" s="3">
        <v>0</v>
      </c>
      <c r="AJ111" s="3">
        <v>3.5209999999999999E-4</v>
      </c>
      <c r="AK111" s="3">
        <v>3.1399999999999999E-4</v>
      </c>
      <c r="AL111" s="3">
        <v>0</v>
      </c>
      <c r="AM111" s="3">
        <v>4.9999999999999996E-6</v>
      </c>
      <c r="AN111" s="1"/>
      <c r="AO111" s="1"/>
      <c r="AP111" s="1"/>
      <c r="AQ111" s="1"/>
      <c r="AR111" s="1"/>
      <c r="AS111" s="1"/>
    </row>
    <row r="112" spans="1:86" x14ac:dyDescent="0.35">
      <c r="A112">
        <f t="shared" si="45"/>
        <v>27.5</v>
      </c>
      <c r="B112">
        <f t="shared" si="48"/>
        <v>27</v>
      </c>
      <c r="C112">
        <v>8.5519999999999997E-4</v>
      </c>
      <c r="D112">
        <v>3.2163000000000001E-3</v>
      </c>
      <c r="E112" s="14">
        <v>1.19E-5</v>
      </c>
      <c r="F112">
        <v>9.8769999999999999E-4</v>
      </c>
      <c r="G112">
        <v>0.1498824</v>
      </c>
      <c r="H112">
        <v>5.35652E-2</v>
      </c>
      <c r="I112">
        <v>0</v>
      </c>
      <c r="J112">
        <v>0</v>
      </c>
      <c r="K112">
        <v>0</v>
      </c>
      <c r="L112">
        <v>3.3638000000000001E-3</v>
      </c>
      <c r="M112">
        <v>3.0779000000000002E-3</v>
      </c>
      <c r="N112">
        <v>1.2294565</v>
      </c>
      <c r="O112">
        <v>0.4587079</v>
      </c>
      <c r="P112">
        <v>1.03167E-2</v>
      </c>
      <c r="Q112">
        <v>6.935E-4</v>
      </c>
      <c r="R112" s="1">
        <v>23</v>
      </c>
      <c r="S112" s="1">
        <f t="shared" si="33"/>
        <v>3.3638000000000001E-3</v>
      </c>
      <c r="T112" s="1">
        <f t="shared" si="34"/>
        <v>3.0779000000000002E-3</v>
      </c>
      <c r="U112">
        <f t="shared" si="31"/>
        <v>1.03167E-2</v>
      </c>
      <c r="V112">
        <f t="shared" si="32"/>
        <v>6.935E-4</v>
      </c>
      <c r="W112" s="1">
        <f t="shared" si="47"/>
        <v>4.9400000000000008E-5</v>
      </c>
      <c r="X112" s="1"/>
      <c r="Z112" s="5">
        <v>110</v>
      </c>
      <c r="AA112" s="3">
        <v>3.2799999999999998E-5</v>
      </c>
      <c r="AB112" s="3">
        <v>1.3250000000000002E-4</v>
      </c>
      <c r="AC112" s="3">
        <v>3.9999999999999998E-7</v>
      </c>
      <c r="AD112" s="3">
        <v>3.7700000000000002E-5</v>
      </c>
      <c r="AE112" s="3">
        <v>6.5374999999999999E-3</v>
      </c>
      <c r="AF112" s="3">
        <v>6.1121000000000005E-3</v>
      </c>
      <c r="AG112" s="3">
        <v>0</v>
      </c>
      <c r="AH112" s="3">
        <v>0</v>
      </c>
      <c r="AI112" s="3">
        <v>0</v>
      </c>
      <c r="AJ112" s="3">
        <v>3.3299999999999996E-4</v>
      </c>
      <c r="AK112" s="3">
        <v>2.9690000000000001E-4</v>
      </c>
      <c r="AL112" s="3">
        <v>0</v>
      </c>
      <c r="AM112" s="3">
        <v>4.7999999999999998E-6</v>
      </c>
      <c r="AN112" s="1"/>
      <c r="AO112" s="1"/>
      <c r="AP112" s="1"/>
      <c r="AQ112" s="1"/>
      <c r="AR112" s="1"/>
      <c r="AS112" s="1"/>
    </row>
    <row r="113" spans="1:45" x14ac:dyDescent="0.35">
      <c r="A113">
        <f t="shared" si="45"/>
        <v>27.75</v>
      </c>
      <c r="B113">
        <f t="shared" si="48"/>
        <v>27</v>
      </c>
      <c r="C113">
        <v>8.4329999999999995E-4</v>
      </c>
      <c r="D113">
        <v>3.1773000000000001E-3</v>
      </c>
      <c r="E113" s="14">
        <v>1.1800000000000001E-5</v>
      </c>
      <c r="F113">
        <v>9.7369999999999998E-4</v>
      </c>
      <c r="G113">
        <v>0.1483033</v>
      </c>
      <c r="H113">
        <v>5.4595600000000001E-2</v>
      </c>
      <c r="I113">
        <v>0</v>
      </c>
      <c r="J113">
        <v>0</v>
      </c>
      <c r="K113">
        <v>0</v>
      </c>
      <c r="L113">
        <v>3.3860000000000001E-3</v>
      </c>
      <c r="M113">
        <v>3.0966000000000001E-3</v>
      </c>
      <c r="N113">
        <v>1.2309668</v>
      </c>
      <c r="O113">
        <v>0.45953919999999998</v>
      </c>
      <c r="P113">
        <v>9.9240999999999999E-3</v>
      </c>
      <c r="Q113">
        <v>6.7820000000000001E-4</v>
      </c>
      <c r="R113" s="1">
        <v>23</v>
      </c>
      <c r="S113" s="1">
        <f t="shared" si="33"/>
        <v>3.3860000000000001E-3</v>
      </c>
      <c r="T113" s="1">
        <f t="shared" si="34"/>
        <v>3.0966000000000001E-3</v>
      </c>
      <c r="U113">
        <f t="shared" si="31"/>
        <v>9.9240999999999999E-3</v>
      </c>
      <c r="V113">
        <f t="shared" si="32"/>
        <v>6.7820000000000001E-4</v>
      </c>
      <c r="W113" s="1">
        <f t="shared" si="47"/>
        <v>4.8700000000000045E-5</v>
      </c>
      <c r="X113" s="1"/>
      <c r="Z113" s="5">
        <v>111</v>
      </c>
      <c r="AA113" s="3">
        <v>3.1000000000000001E-5</v>
      </c>
      <c r="AB113" s="3">
        <v>1.2530000000000001E-4</v>
      </c>
      <c r="AC113" s="3">
        <v>3.9999999999999998E-7</v>
      </c>
      <c r="AD113" s="3">
        <v>3.57E-5</v>
      </c>
      <c r="AE113" s="3">
        <v>6.1823999999999994E-3</v>
      </c>
      <c r="AF113" s="3">
        <v>5.7800000000000004E-3</v>
      </c>
      <c r="AG113" s="3">
        <v>0</v>
      </c>
      <c r="AH113" s="3">
        <v>0</v>
      </c>
      <c r="AI113" s="3">
        <v>0</v>
      </c>
      <c r="AJ113" s="3">
        <v>3.1500000000000001E-4</v>
      </c>
      <c r="AK113" s="3">
        <v>2.8079999999999999E-4</v>
      </c>
      <c r="AL113" s="3">
        <v>0</v>
      </c>
      <c r="AM113" s="3">
        <v>4.4000000000000002E-6</v>
      </c>
      <c r="AN113" s="1"/>
      <c r="AO113" s="1"/>
      <c r="AP113" s="1"/>
      <c r="AQ113" s="1"/>
      <c r="AR113" s="1"/>
      <c r="AS113" s="1"/>
    </row>
    <row r="114" spans="1:45" x14ac:dyDescent="0.35">
      <c r="A114">
        <f t="shared" si="45"/>
        <v>28</v>
      </c>
      <c r="B114">
        <f t="shared" si="48"/>
        <v>27</v>
      </c>
      <c r="C114">
        <v>8.3149999999999999E-4</v>
      </c>
      <c r="D114">
        <v>3.1388000000000002E-3</v>
      </c>
      <c r="E114" s="14">
        <v>1.1600000000000001E-5</v>
      </c>
      <c r="F114">
        <v>9.6000000000000002E-4</v>
      </c>
      <c r="G114">
        <v>0.1467301</v>
      </c>
      <c r="H114">
        <v>5.55825E-2</v>
      </c>
      <c r="I114">
        <v>0</v>
      </c>
      <c r="J114">
        <v>0</v>
      </c>
      <c r="K114">
        <v>0</v>
      </c>
      <c r="L114">
        <v>3.4074000000000001E-3</v>
      </c>
      <c r="M114">
        <v>3.1143E-3</v>
      </c>
      <c r="N114">
        <v>1.2324484</v>
      </c>
      <c r="O114">
        <v>0.46035870000000001</v>
      </c>
      <c r="P114">
        <v>9.5444999999999992E-3</v>
      </c>
      <c r="Q114">
        <v>6.6299999999999996E-4</v>
      </c>
      <c r="R114" s="1">
        <v>23</v>
      </c>
      <c r="S114" s="1">
        <f t="shared" si="33"/>
        <v>3.4074000000000001E-3</v>
      </c>
      <c r="T114" s="1">
        <f t="shared" si="34"/>
        <v>3.1143E-3</v>
      </c>
      <c r="U114">
        <f t="shared" si="31"/>
        <v>9.5444999999999992E-3</v>
      </c>
      <c r="V114">
        <f t="shared" si="32"/>
        <v>6.6299999999999996E-4</v>
      </c>
      <c r="W114" s="1">
        <f t="shared" si="47"/>
        <v>4.7999999999999974E-5</v>
      </c>
      <c r="X114" s="1"/>
      <c r="Z114" s="5">
        <v>112</v>
      </c>
      <c r="AA114" s="3">
        <v>2.94E-5</v>
      </c>
      <c r="AB114" s="3">
        <v>1.1849999999999999E-4</v>
      </c>
      <c r="AC114" s="3">
        <v>3.9999999999999998E-7</v>
      </c>
      <c r="AD114" s="3">
        <v>3.3800000000000002E-5</v>
      </c>
      <c r="AE114" s="3">
        <v>5.8466000000000004E-3</v>
      </c>
      <c r="AF114" s="3">
        <v>5.4659999999999995E-3</v>
      </c>
      <c r="AG114" s="3">
        <v>0</v>
      </c>
      <c r="AH114" s="3">
        <v>0</v>
      </c>
      <c r="AI114" s="3">
        <v>0</v>
      </c>
      <c r="AJ114" s="3">
        <v>2.9779999999999997E-4</v>
      </c>
      <c r="AK114" s="3">
        <v>2.655E-4</v>
      </c>
      <c r="AL114" s="3">
        <v>0</v>
      </c>
      <c r="AM114" s="3">
        <v>4.3000000000000003E-6</v>
      </c>
      <c r="AN114" s="1"/>
      <c r="AO114" s="1"/>
      <c r="AP114" s="1"/>
      <c r="AQ114" s="1"/>
      <c r="AR114" s="1"/>
      <c r="AS114" s="1"/>
    </row>
    <row r="115" spans="1:45" x14ac:dyDescent="0.35">
      <c r="A115">
        <f t="shared" si="45"/>
        <v>28.25</v>
      </c>
      <c r="B115">
        <f t="shared" si="48"/>
        <v>28</v>
      </c>
      <c r="C115">
        <v>8.1990000000000003E-4</v>
      </c>
      <c r="D115">
        <v>3.1005E-3</v>
      </c>
      <c r="E115" s="14">
        <v>1.1399999999999999E-5</v>
      </c>
      <c r="F115">
        <v>9.4640000000000002E-4</v>
      </c>
      <c r="G115">
        <v>0.14516319999999999</v>
      </c>
      <c r="H115">
        <v>5.6526399999999997E-2</v>
      </c>
      <c r="I115">
        <v>0</v>
      </c>
      <c r="J115">
        <v>0</v>
      </c>
      <c r="K115">
        <v>0</v>
      </c>
      <c r="L115">
        <v>3.4277000000000001E-3</v>
      </c>
      <c r="M115">
        <v>3.1310000000000001E-3</v>
      </c>
      <c r="N115">
        <v>1.2339013999999999</v>
      </c>
      <c r="O115">
        <v>0.46116639999999998</v>
      </c>
      <c r="P115">
        <v>9.1774999999999999E-3</v>
      </c>
      <c r="Q115">
        <v>6.4800000000000003E-4</v>
      </c>
      <c r="R115" s="1">
        <v>23</v>
      </c>
      <c r="S115" s="1">
        <f t="shared" si="33"/>
        <v>3.4277000000000001E-3</v>
      </c>
      <c r="T115" s="1">
        <f t="shared" si="34"/>
        <v>3.1310000000000001E-3</v>
      </c>
      <c r="U115">
        <f t="shared" si="31"/>
        <v>9.1774999999999999E-3</v>
      </c>
      <c r="V115">
        <f t="shared" si="32"/>
        <v>6.4800000000000003E-4</v>
      </c>
      <c r="W115" s="1">
        <f t="shared" si="47"/>
        <v>4.739999999999996E-5</v>
      </c>
      <c r="X115" s="1"/>
      <c r="Z115" s="5">
        <v>113</v>
      </c>
      <c r="AA115" s="3">
        <v>2.7800000000000001E-5</v>
      </c>
      <c r="AB115" s="3">
        <v>1.12E-4</v>
      </c>
      <c r="AC115" s="3">
        <v>3.9999999999999998E-7</v>
      </c>
      <c r="AD115" s="3">
        <v>3.18E-5</v>
      </c>
      <c r="AE115" s="3">
        <v>5.5288000000000004E-3</v>
      </c>
      <c r="AF115" s="3">
        <v>5.1690999999999994E-3</v>
      </c>
      <c r="AG115" s="3">
        <v>0</v>
      </c>
      <c r="AH115" s="3">
        <v>0</v>
      </c>
      <c r="AI115" s="3">
        <v>0</v>
      </c>
      <c r="AJ115" s="3">
        <v>2.8160000000000001E-4</v>
      </c>
      <c r="AK115" s="3">
        <v>2.5109999999999998E-4</v>
      </c>
      <c r="AL115" s="3">
        <v>0</v>
      </c>
      <c r="AM115" s="3">
        <v>3.9999999999999998E-6</v>
      </c>
      <c r="AN115" s="1"/>
      <c r="AO115" s="1"/>
      <c r="AP115" s="1"/>
      <c r="AQ115" s="1"/>
      <c r="AR115" s="1"/>
      <c r="AS115" s="1"/>
    </row>
    <row r="116" spans="1:45" x14ac:dyDescent="0.35">
      <c r="A116">
        <f t="shared" si="45"/>
        <v>28.5</v>
      </c>
      <c r="B116">
        <f t="shared" si="48"/>
        <v>28</v>
      </c>
      <c r="C116">
        <v>8.0849999999999997E-4</v>
      </c>
      <c r="D116">
        <v>3.0626999999999998E-3</v>
      </c>
      <c r="E116" s="14">
        <v>1.13E-5</v>
      </c>
      <c r="F116">
        <v>9.3309999999999997E-4</v>
      </c>
      <c r="G116">
        <v>0.14360290000000001</v>
      </c>
      <c r="H116">
        <v>5.7427499999999999E-2</v>
      </c>
      <c r="I116">
        <v>0</v>
      </c>
      <c r="J116">
        <v>0</v>
      </c>
      <c r="K116">
        <v>0</v>
      </c>
      <c r="L116">
        <v>3.4472000000000001E-3</v>
      </c>
      <c r="M116">
        <v>3.1468999999999998E-3</v>
      </c>
      <c r="N116">
        <v>1.2353261</v>
      </c>
      <c r="O116">
        <v>0.4619624</v>
      </c>
      <c r="P116">
        <v>8.8226999999999993E-3</v>
      </c>
      <c r="Q116">
        <v>6.332E-4</v>
      </c>
      <c r="R116" s="1">
        <v>23</v>
      </c>
      <c r="S116" s="1">
        <f t="shared" si="33"/>
        <v>3.4472000000000001E-3</v>
      </c>
      <c r="T116" s="1">
        <f t="shared" si="34"/>
        <v>3.1468999999999998E-3</v>
      </c>
      <c r="U116">
        <f t="shared" si="31"/>
        <v>8.8226999999999993E-3</v>
      </c>
      <c r="V116">
        <f t="shared" si="32"/>
        <v>6.332E-4</v>
      </c>
      <c r="W116" s="1">
        <f t="shared" si="47"/>
        <v>4.6699999999999997E-5</v>
      </c>
      <c r="X116" s="1"/>
      <c r="Z116" s="5">
        <v>114</v>
      </c>
      <c r="AA116" s="3">
        <v>2.62E-5</v>
      </c>
      <c r="AB116" s="3">
        <v>1.06E-4</v>
      </c>
      <c r="AC116" s="3">
        <v>3.9999999999999998E-7</v>
      </c>
      <c r="AD116" s="3">
        <v>3.0199999999999999E-5</v>
      </c>
      <c r="AE116" s="3">
        <v>5.2285000000000005E-3</v>
      </c>
      <c r="AF116" s="3">
        <v>4.8882999999999999E-3</v>
      </c>
      <c r="AG116" s="3">
        <v>0</v>
      </c>
      <c r="AH116" s="3">
        <v>0</v>
      </c>
      <c r="AI116" s="3">
        <v>0</v>
      </c>
      <c r="AJ116" s="3">
        <v>2.6630000000000002E-4</v>
      </c>
      <c r="AK116" s="3">
        <v>2.374E-4</v>
      </c>
      <c r="AL116" s="3">
        <v>0</v>
      </c>
      <c r="AM116" s="3">
        <v>3.7999999999999996E-6</v>
      </c>
      <c r="AN116" s="1"/>
      <c r="AO116" s="1"/>
      <c r="AP116" s="1"/>
      <c r="AQ116" s="1"/>
      <c r="AR116" s="1"/>
      <c r="AS116" s="1"/>
    </row>
    <row r="117" spans="1:45" x14ac:dyDescent="0.35">
      <c r="A117">
        <f t="shared" si="45"/>
        <v>28.75</v>
      </c>
      <c r="B117">
        <f t="shared" si="48"/>
        <v>28</v>
      </c>
      <c r="C117">
        <v>7.9719999999999997E-4</v>
      </c>
      <c r="D117">
        <v>3.0252E-3</v>
      </c>
      <c r="E117" s="14">
        <v>1.11E-5</v>
      </c>
      <c r="F117">
        <v>9.1989999999999997E-4</v>
      </c>
      <c r="G117">
        <v>0.14204939999999999</v>
      </c>
      <c r="H117">
        <v>5.8286200000000003E-2</v>
      </c>
      <c r="I117">
        <v>0</v>
      </c>
      <c r="J117">
        <v>0</v>
      </c>
      <c r="K117">
        <v>0</v>
      </c>
      <c r="L117">
        <v>3.4656999999999999E-3</v>
      </c>
      <c r="M117">
        <v>3.1618000000000002E-3</v>
      </c>
      <c r="N117">
        <v>1.2367224999999999</v>
      </c>
      <c r="O117">
        <v>0.46274670000000001</v>
      </c>
      <c r="P117">
        <v>8.4799000000000003E-3</v>
      </c>
      <c r="Q117">
        <v>6.1870000000000002E-4</v>
      </c>
      <c r="R117" s="1">
        <v>23</v>
      </c>
      <c r="S117" s="1">
        <f t="shared" si="33"/>
        <v>3.4656999999999999E-3</v>
      </c>
      <c r="T117" s="1">
        <f t="shared" si="34"/>
        <v>3.1618000000000002E-3</v>
      </c>
      <c r="U117">
        <f t="shared" si="31"/>
        <v>8.4799000000000003E-3</v>
      </c>
      <c r="V117">
        <f t="shared" si="32"/>
        <v>6.1870000000000002E-4</v>
      </c>
      <c r="W117" s="1">
        <f t="shared" si="47"/>
        <v>4.6099999999999982E-5</v>
      </c>
      <c r="X117" s="1"/>
      <c r="Z117" s="5">
        <v>115</v>
      </c>
      <c r="AA117" s="3">
        <v>2.48E-5</v>
      </c>
      <c r="AB117" s="3">
        <v>1.002E-4</v>
      </c>
      <c r="AC117" s="3">
        <v>3.9999999999999998E-7</v>
      </c>
      <c r="AD117" s="3">
        <v>2.8600000000000001E-5</v>
      </c>
      <c r="AE117" s="3">
        <v>4.9443999999999998E-3</v>
      </c>
      <c r="AF117" s="3">
        <v>4.6227000000000004E-3</v>
      </c>
      <c r="AG117" s="3">
        <v>0</v>
      </c>
      <c r="AH117" s="3">
        <v>0</v>
      </c>
      <c r="AI117" s="3">
        <v>0</v>
      </c>
      <c r="AJ117" s="3">
        <v>2.5180000000000005E-4</v>
      </c>
      <c r="AK117" s="3">
        <v>2.2450000000000001E-4</v>
      </c>
      <c r="AL117" s="3">
        <v>0</v>
      </c>
      <c r="AM117" s="3">
        <v>3.5999999999999998E-6</v>
      </c>
      <c r="AN117" s="1"/>
      <c r="AO117" s="1"/>
      <c r="AP117" s="1"/>
      <c r="AQ117" s="1"/>
      <c r="AR117" s="1"/>
      <c r="AS117" s="1"/>
    </row>
    <row r="118" spans="1:45" x14ac:dyDescent="0.35">
      <c r="A118">
        <f t="shared" si="45"/>
        <v>29</v>
      </c>
      <c r="B118">
        <f t="shared" si="48"/>
        <v>28</v>
      </c>
      <c r="C118">
        <v>7.8609999999999997E-4</v>
      </c>
      <c r="D118">
        <v>2.9880000000000002E-3</v>
      </c>
      <c r="E118" s="14">
        <v>1.1E-5</v>
      </c>
      <c r="F118">
        <v>9.0689999999999998E-4</v>
      </c>
      <c r="G118">
        <v>0.14050319999999999</v>
      </c>
      <c r="H118">
        <v>5.9103000000000003E-2</v>
      </c>
      <c r="I118">
        <v>0</v>
      </c>
      <c r="J118">
        <v>0</v>
      </c>
      <c r="K118">
        <v>0</v>
      </c>
      <c r="L118">
        <v>3.4830999999999998E-3</v>
      </c>
      <c r="M118">
        <v>3.1757999999999999E-3</v>
      </c>
      <c r="N118">
        <v>1.2380907999999999</v>
      </c>
      <c r="O118">
        <v>0.46351940000000003</v>
      </c>
      <c r="P118">
        <v>8.1487E-3</v>
      </c>
      <c r="Q118">
        <v>6.043E-4</v>
      </c>
      <c r="R118" s="1">
        <v>23</v>
      </c>
      <c r="S118" s="1">
        <f t="shared" si="33"/>
        <v>3.4830999999999998E-3</v>
      </c>
      <c r="T118" s="1">
        <f t="shared" si="34"/>
        <v>3.1757999999999999E-3</v>
      </c>
      <c r="U118">
        <f t="shared" si="31"/>
        <v>8.1487E-3</v>
      </c>
      <c r="V118">
        <f t="shared" si="32"/>
        <v>6.043E-4</v>
      </c>
      <c r="W118" s="1">
        <f t="shared" si="47"/>
        <v>4.5400000000000019E-5</v>
      </c>
      <c r="X118" s="1"/>
      <c r="Z118" s="5">
        <v>116</v>
      </c>
      <c r="AA118" s="3">
        <v>2.3400000000000003E-5</v>
      </c>
      <c r="AB118" s="3">
        <v>9.48E-5</v>
      </c>
      <c r="AC118" s="3">
        <v>3.9999999999999998E-7</v>
      </c>
      <c r="AD118" s="3">
        <v>2.7000000000000002E-5</v>
      </c>
      <c r="AE118" s="3">
        <v>4.6759000000000002E-3</v>
      </c>
      <c r="AF118" s="3">
        <v>4.3715000000000004E-3</v>
      </c>
      <c r="AG118" s="3">
        <v>0</v>
      </c>
      <c r="AH118" s="3">
        <v>0</v>
      </c>
      <c r="AI118" s="3">
        <v>0</v>
      </c>
      <c r="AJ118" s="3">
        <v>2.3810000000000001E-4</v>
      </c>
      <c r="AK118" s="3">
        <v>2.1239999999999999E-4</v>
      </c>
      <c r="AL118" s="3">
        <v>0</v>
      </c>
      <c r="AM118" s="3">
        <v>3.3999999999999996E-6</v>
      </c>
      <c r="AN118" s="1"/>
      <c r="AO118" s="1"/>
      <c r="AP118" s="1"/>
      <c r="AQ118" s="1"/>
      <c r="AR118" s="1"/>
      <c r="AS118" s="1"/>
    </row>
    <row r="119" spans="1:45" x14ac:dyDescent="0.35">
      <c r="A119">
        <f t="shared" si="45"/>
        <v>29.25</v>
      </c>
      <c r="B119">
        <f t="shared" si="48"/>
        <v>29</v>
      </c>
      <c r="C119">
        <v>7.7519999999999998E-4</v>
      </c>
      <c r="D119">
        <v>2.9513E-3</v>
      </c>
      <c r="E119" s="14">
        <v>1.08E-5</v>
      </c>
      <c r="F119">
        <v>8.9420000000000005E-4</v>
      </c>
      <c r="G119">
        <v>0.13896439999999999</v>
      </c>
      <c r="H119">
        <v>5.9878300000000002E-2</v>
      </c>
      <c r="I119">
        <v>0</v>
      </c>
      <c r="J119">
        <v>0</v>
      </c>
      <c r="K119">
        <v>0</v>
      </c>
      <c r="L119">
        <v>3.4997000000000001E-3</v>
      </c>
      <c r="M119">
        <v>3.1887999999999999E-3</v>
      </c>
      <c r="N119">
        <v>1.2394312000000001</v>
      </c>
      <c r="O119">
        <v>0.46428049999999998</v>
      </c>
      <c r="P119">
        <v>7.8286999999999992E-3</v>
      </c>
      <c r="Q119">
        <v>5.9020000000000003E-4</v>
      </c>
      <c r="R119" s="1">
        <v>23</v>
      </c>
      <c r="S119" s="1">
        <f t="shared" si="33"/>
        <v>3.4997000000000001E-3</v>
      </c>
      <c r="T119" s="1">
        <f t="shared" si="34"/>
        <v>3.1887999999999999E-3</v>
      </c>
      <c r="U119">
        <f t="shared" si="31"/>
        <v>7.8286999999999992E-3</v>
      </c>
      <c r="V119">
        <f t="shared" si="32"/>
        <v>5.9020000000000003E-4</v>
      </c>
      <c r="W119" s="1">
        <f t="shared" si="47"/>
        <v>4.4700000000000057E-5</v>
      </c>
      <c r="X119" s="1"/>
      <c r="Z119" s="5">
        <v>117</v>
      </c>
      <c r="AA119" s="3">
        <v>2.2200000000000001E-5</v>
      </c>
      <c r="AB119" s="3">
        <v>8.9699999999999998E-5</v>
      </c>
      <c r="AC119" s="3">
        <v>3.9999999999999998E-7</v>
      </c>
      <c r="AD119" s="3">
        <v>2.5400000000000001E-5</v>
      </c>
      <c r="AE119" s="3">
        <v>4.4218E-3</v>
      </c>
      <c r="AF119" s="3">
        <v>4.1339999999999997E-3</v>
      </c>
      <c r="AG119" s="3">
        <v>0</v>
      </c>
      <c r="AH119" s="3">
        <v>0</v>
      </c>
      <c r="AI119" s="3">
        <v>0</v>
      </c>
      <c r="AJ119" s="3">
        <v>2.252E-4</v>
      </c>
      <c r="AK119" s="3">
        <v>2.0100000000000001E-4</v>
      </c>
      <c r="AL119" s="3">
        <v>0</v>
      </c>
      <c r="AM119" s="3">
        <v>3.1999999999999999E-6</v>
      </c>
      <c r="AN119" s="1"/>
      <c r="AO119" s="1"/>
      <c r="AP119" s="1"/>
      <c r="AQ119" s="1"/>
      <c r="AR119" s="1"/>
      <c r="AS119" s="1"/>
    </row>
    <row r="120" spans="1:45" x14ac:dyDescent="0.35">
      <c r="A120">
        <f t="shared" si="45"/>
        <v>29.5</v>
      </c>
      <c r="B120">
        <f t="shared" si="48"/>
        <v>29</v>
      </c>
      <c r="C120">
        <v>7.6440000000000004E-4</v>
      </c>
      <c r="D120">
        <v>2.9147999999999999E-3</v>
      </c>
      <c r="E120" s="14">
        <v>1.0699999999999999E-5</v>
      </c>
      <c r="F120">
        <v>8.8159999999999996E-4</v>
      </c>
      <c r="G120">
        <v>0.13743330000000001</v>
      </c>
      <c r="H120">
        <v>6.06125E-2</v>
      </c>
      <c r="I120">
        <v>0</v>
      </c>
      <c r="J120">
        <v>0</v>
      </c>
      <c r="K120">
        <v>0</v>
      </c>
      <c r="L120">
        <v>3.5152E-3</v>
      </c>
      <c r="M120">
        <v>3.2009999999999999E-3</v>
      </c>
      <c r="N120">
        <v>1.2407439</v>
      </c>
      <c r="O120">
        <v>0.46503</v>
      </c>
      <c r="P120">
        <v>7.5196999999999998E-3</v>
      </c>
      <c r="Q120">
        <v>5.7629999999999997E-4</v>
      </c>
      <c r="R120" s="1">
        <v>23</v>
      </c>
      <c r="S120" s="1">
        <f t="shared" si="33"/>
        <v>3.5152E-3</v>
      </c>
      <c r="T120" s="1">
        <f t="shared" si="34"/>
        <v>3.2009999999999999E-3</v>
      </c>
      <c r="U120">
        <f t="shared" si="31"/>
        <v>7.5196999999999998E-3</v>
      </c>
      <c r="V120">
        <f t="shared" si="32"/>
        <v>5.7629999999999997E-4</v>
      </c>
      <c r="W120" s="1">
        <f t="shared" si="47"/>
        <v>4.4099999999999934E-5</v>
      </c>
      <c r="X120" s="1"/>
      <c r="Z120" s="5">
        <v>118</v>
      </c>
      <c r="AA120" s="3">
        <v>2.1000000000000002E-5</v>
      </c>
      <c r="AB120" s="3">
        <v>8.4699999999999999E-5</v>
      </c>
      <c r="AC120" s="3">
        <v>3.9999999999999998E-7</v>
      </c>
      <c r="AD120" s="3">
        <v>2.4200000000000002E-5</v>
      </c>
      <c r="AE120" s="3">
        <v>4.1816000000000006E-3</v>
      </c>
      <c r="AF120" s="3">
        <v>3.9094000000000004E-3</v>
      </c>
      <c r="AG120" s="3">
        <v>0</v>
      </c>
      <c r="AH120" s="3">
        <v>0</v>
      </c>
      <c r="AI120" s="3">
        <v>0</v>
      </c>
      <c r="AJ120" s="3">
        <v>2.13E-4</v>
      </c>
      <c r="AK120" s="3">
        <v>1.8990000000000001E-4</v>
      </c>
      <c r="AL120" s="3">
        <v>0</v>
      </c>
      <c r="AM120" s="3">
        <v>3.1E-6</v>
      </c>
      <c r="AN120" s="1"/>
      <c r="AO120" s="1"/>
      <c r="AP120" s="1"/>
      <c r="AQ120" s="1"/>
      <c r="AR120" s="1"/>
      <c r="AS120" s="1"/>
    </row>
    <row r="121" spans="1:45" x14ac:dyDescent="0.35">
      <c r="A121">
        <f t="shared" si="45"/>
        <v>29.75</v>
      </c>
      <c r="B121">
        <f t="shared" si="48"/>
        <v>29</v>
      </c>
      <c r="C121">
        <v>7.5370000000000005E-4</v>
      </c>
      <c r="D121">
        <v>2.8787999999999999E-3</v>
      </c>
      <c r="E121" s="14">
        <v>1.0499999999999999E-5</v>
      </c>
      <c r="F121">
        <v>8.6919999999999999E-4</v>
      </c>
      <c r="G121">
        <v>0.13591030000000001</v>
      </c>
      <c r="H121">
        <v>6.1306199999999998E-2</v>
      </c>
      <c r="I121">
        <v>0</v>
      </c>
      <c r="J121">
        <v>0</v>
      </c>
      <c r="K121">
        <v>0</v>
      </c>
      <c r="L121">
        <v>3.5297000000000002E-3</v>
      </c>
      <c r="M121">
        <v>3.2122000000000001E-3</v>
      </c>
      <c r="N121">
        <v>1.2420291000000001</v>
      </c>
      <c r="O121">
        <v>0.46576800000000002</v>
      </c>
      <c r="P121">
        <v>7.2212999999999999E-3</v>
      </c>
      <c r="Q121">
        <v>5.6249999999999996E-4</v>
      </c>
      <c r="R121" s="1">
        <v>23</v>
      </c>
      <c r="S121" s="1">
        <f t="shared" si="33"/>
        <v>3.5297000000000002E-3</v>
      </c>
      <c r="T121" s="1">
        <f t="shared" si="34"/>
        <v>3.2122000000000001E-3</v>
      </c>
      <c r="U121">
        <f t="shared" si="31"/>
        <v>7.2212999999999999E-3</v>
      </c>
      <c r="V121">
        <f t="shared" si="32"/>
        <v>5.6249999999999996E-4</v>
      </c>
      <c r="W121" s="1">
        <f t="shared" si="47"/>
        <v>4.3499999999999919E-5</v>
      </c>
      <c r="X121" s="1"/>
      <c r="Z121" s="5">
        <v>119</v>
      </c>
      <c r="AA121" s="3">
        <v>1.9900000000000003E-5</v>
      </c>
      <c r="AB121" s="3">
        <v>8.0199999999999998E-5</v>
      </c>
      <c r="AC121" s="3">
        <v>3.9999999999999998E-7</v>
      </c>
      <c r="AD121" s="3">
        <v>2.2799999999999999E-5</v>
      </c>
      <c r="AE121" s="3">
        <v>3.9544000000000003E-3</v>
      </c>
      <c r="AF121" s="3">
        <v>3.6970000000000002E-3</v>
      </c>
      <c r="AG121" s="3">
        <v>0</v>
      </c>
      <c r="AH121" s="3">
        <v>0</v>
      </c>
      <c r="AI121" s="3">
        <v>0</v>
      </c>
      <c r="AJ121" s="3">
        <v>2.0140000000000002E-4</v>
      </c>
      <c r="AK121" s="3">
        <v>1.7959999999999997E-4</v>
      </c>
      <c r="AL121" s="3">
        <v>0</v>
      </c>
      <c r="AM121" s="3">
        <v>2.7999999999999999E-6</v>
      </c>
      <c r="AN121" s="1"/>
      <c r="AO121" s="1"/>
      <c r="AP121" s="1"/>
      <c r="AQ121" s="1"/>
      <c r="AR121" s="1"/>
      <c r="AS121" s="1"/>
    </row>
    <row r="122" spans="1:45" x14ac:dyDescent="0.35">
      <c r="A122">
        <f t="shared" si="45"/>
        <v>30</v>
      </c>
      <c r="B122">
        <f t="shared" si="48"/>
        <v>29</v>
      </c>
      <c r="C122">
        <v>7.4319999999999996E-4</v>
      </c>
      <c r="D122">
        <v>2.8430999999999999E-3</v>
      </c>
      <c r="E122" s="14">
        <v>1.04E-5</v>
      </c>
      <c r="F122">
        <v>8.5689999999999996E-4</v>
      </c>
      <c r="G122">
        <v>0.1343955</v>
      </c>
      <c r="H122">
        <v>6.1959800000000002E-2</v>
      </c>
      <c r="I122">
        <v>0</v>
      </c>
      <c r="J122">
        <v>0</v>
      </c>
      <c r="K122">
        <v>0</v>
      </c>
      <c r="L122">
        <v>3.5433000000000001E-3</v>
      </c>
      <c r="M122">
        <v>3.2225000000000001E-3</v>
      </c>
      <c r="N122">
        <v>1.2432869</v>
      </c>
      <c r="O122">
        <v>0.46649449999999998</v>
      </c>
      <c r="P122">
        <v>6.9332999999999999E-3</v>
      </c>
      <c r="Q122">
        <v>5.4900000000000001E-4</v>
      </c>
      <c r="R122" s="1">
        <v>23</v>
      </c>
      <c r="S122" s="1">
        <f t="shared" si="33"/>
        <v>3.5433000000000001E-3</v>
      </c>
      <c r="T122" s="1">
        <f t="shared" si="34"/>
        <v>3.2225000000000001E-3</v>
      </c>
      <c r="U122">
        <f t="shared" si="31"/>
        <v>6.9332999999999999E-3</v>
      </c>
      <c r="V122">
        <f t="shared" si="32"/>
        <v>5.4900000000000001E-4</v>
      </c>
      <c r="W122" s="1">
        <f t="shared" si="47"/>
        <v>4.2900000000000013E-5</v>
      </c>
      <c r="X122" s="1"/>
      <c r="Z122" s="5">
        <v>120</v>
      </c>
      <c r="AA122" s="3">
        <v>1.88E-5</v>
      </c>
      <c r="AB122" s="3">
        <v>7.5900000000000002E-5</v>
      </c>
      <c r="AC122" s="3">
        <v>3.9999999999999998E-7</v>
      </c>
      <c r="AD122" s="3">
        <v>2.16E-5</v>
      </c>
      <c r="AE122" s="3">
        <v>3.7396E-3</v>
      </c>
      <c r="AF122" s="3">
        <v>3.4962000000000001E-3</v>
      </c>
      <c r="AG122" s="3">
        <v>0</v>
      </c>
      <c r="AH122" s="3">
        <v>0</v>
      </c>
      <c r="AI122" s="3">
        <v>0</v>
      </c>
      <c r="AJ122" s="3">
        <v>1.9039999999999999E-4</v>
      </c>
      <c r="AK122" s="3">
        <v>1.7000000000000001E-4</v>
      </c>
      <c r="AL122" s="3">
        <v>0</v>
      </c>
      <c r="AM122" s="3">
        <v>2.7999999999999999E-6</v>
      </c>
      <c r="AN122" s="1"/>
      <c r="AO122" s="1"/>
      <c r="AP122" s="1"/>
      <c r="AQ122" s="1"/>
      <c r="AR122" s="1"/>
      <c r="AS122" s="1"/>
    </row>
    <row r="123" spans="1:45" x14ac:dyDescent="0.35">
      <c r="A123">
        <f t="shared" si="45"/>
        <v>30.25</v>
      </c>
      <c r="B123">
        <f t="shared" si="48"/>
        <v>30</v>
      </c>
      <c r="C123">
        <v>7.3280000000000003E-4</v>
      </c>
      <c r="D123">
        <v>2.8077000000000002E-3</v>
      </c>
      <c r="E123" s="14">
        <v>1.0200000000000001E-5</v>
      </c>
      <c r="F123">
        <v>8.4489999999999999E-4</v>
      </c>
      <c r="G123">
        <v>0.13288929999999999</v>
      </c>
      <c r="H123">
        <v>6.2573900000000002E-2</v>
      </c>
      <c r="I123">
        <v>0</v>
      </c>
      <c r="J123">
        <v>0</v>
      </c>
      <c r="K123">
        <v>0</v>
      </c>
      <c r="L123">
        <v>3.5558E-3</v>
      </c>
      <c r="M123">
        <v>3.2318999999999998E-3</v>
      </c>
      <c r="N123">
        <v>1.2445176</v>
      </c>
      <c r="O123">
        <v>0.4672095</v>
      </c>
      <c r="P123">
        <v>6.6553999999999997E-3</v>
      </c>
      <c r="Q123">
        <v>5.3569999999999996E-4</v>
      </c>
      <c r="R123" s="1">
        <v>23</v>
      </c>
      <c r="S123" s="1">
        <f t="shared" si="33"/>
        <v>3.5558E-3</v>
      </c>
      <c r="T123" s="1">
        <f t="shared" si="34"/>
        <v>3.2318999999999998E-3</v>
      </c>
      <c r="U123">
        <f t="shared" si="31"/>
        <v>6.6553999999999997E-3</v>
      </c>
      <c r="V123">
        <f t="shared" si="32"/>
        <v>5.3569999999999996E-4</v>
      </c>
      <c r="W123" s="1">
        <f t="shared" si="47"/>
        <v>4.2399999999999946E-5</v>
      </c>
      <c r="X123" s="1"/>
      <c r="Z123" s="5">
        <v>121</v>
      </c>
      <c r="AA123" s="3">
        <v>1.77E-5</v>
      </c>
      <c r="AB123" s="3">
        <v>7.1600000000000006E-5</v>
      </c>
      <c r="AC123" s="3">
        <v>3.9999999999999998E-7</v>
      </c>
      <c r="AD123" s="3">
        <v>2.0400000000000001E-5</v>
      </c>
      <c r="AE123" s="3">
        <v>3.5363999999999999E-3</v>
      </c>
      <c r="AF123" s="3">
        <v>3.3061000000000002E-3</v>
      </c>
      <c r="AG123" s="3">
        <v>0</v>
      </c>
      <c r="AH123" s="3">
        <v>0</v>
      </c>
      <c r="AI123" s="3">
        <v>0</v>
      </c>
      <c r="AJ123" s="3">
        <v>1.8009999999999999E-4</v>
      </c>
      <c r="AK123" s="3">
        <v>1.606E-4</v>
      </c>
      <c r="AL123" s="3">
        <v>0</v>
      </c>
      <c r="AM123" s="3">
        <v>2.4999999999999998E-6</v>
      </c>
      <c r="AN123" s="1"/>
      <c r="AO123" s="1"/>
      <c r="AP123" s="1"/>
      <c r="AQ123" s="1"/>
      <c r="AR123" s="1"/>
      <c r="AS123" s="1"/>
    </row>
    <row r="124" spans="1:45" x14ac:dyDescent="0.35">
      <c r="A124">
        <f t="shared" si="45"/>
        <v>30.5</v>
      </c>
      <c r="B124">
        <f t="shared" si="48"/>
        <v>30</v>
      </c>
      <c r="C124">
        <v>7.226E-4</v>
      </c>
      <c r="D124">
        <v>2.7726999999999999E-3</v>
      </c>
      <c r="E124" s="14">
        <v>1.01E-5</v>
      </c>
      <c r="F124">
        <v>8.3299999999999997E-4</v>
      </c>
      <c r="G124">
        <v>0.1313917</v>
      </c>
      <c r="H124">
        <v>6.3148999999999997E-2</v>
      </c>
      <c r="I124">
        <v>0</v>
      </c>
      <c r="J124">
        <v>0</v>
      </c>
      <c r="K124">
        <v>0</v>
      </c>
      <c r="L124">
        <v>3.5672999999999998E-3</v>
      </c>
      <c r="M124">
        <v>3.2404000000000001E-3</v>
      </c>
      <c r="N124">
        <v>1.2457214000000001</v>
      </c>
      <c r="O124">
        <v>0.46791319999999997</v>
      </c>
      <c r="P124">
        <v>6.3872E-3</v>
      </c>
      <c r="Q124">
        <v>5.2260000000000002E-4</v>
      </c>
      <c r="R124" s="1">
        <v>23</v>
      </c>
      <c r="S124" s="1">
        <f t="shared" si="33"/>
        <v>3.5672999999999998E-3</v>
      </c>
      <c r="T124" s="1">
        <f t="shared" si="34"/>
        <v>3.2404000000000001E-3</v>
      </c>
      <c r="U124">
        <f t="shared" si="31"/>
        <v>6.3872E-3</v>
      </c>
      <c r="V124">
        <f t="shared" si="32"/>
        <v>5.2260000000000002E-4</v>
      </c>
      <c r="W124" s="1">
        <f t="shared" si="47"/>
        <v>4.180000000000004E-5</v>
      </c>
      <c r="X124" s="1"/>
      <c r="Z124" s="5">
        <v>122</v>
      </c>
      <c r="AA124" s="3">
        <v>1.6800000000000002E-5</v>
      </c>
      <c r="AB124" s="3">
        <v>6.7799999999999995E-5</v>
      </c>
      <c r="AC124" s="3">
        <v>3.9999999999999998E-7</v>
      </c>
      <c r="AD124" s="3">
        <v>1.9299999999999998E-5</v>
      </c>
      <c r="AE124" s="3">
        <v>3.3441999999999999E-3</v>
      </c>
      <c r="AF124" s="3">
        <v>3.1265999999999998E-3</v>
      </c>
      <c r="AG124" s="3">
        <v>0</v>
      </c>
      <c r="AH124" s="3">
        <v>0</v>
      </c>
      <c r="AI124" s="3">
        <v>0</v>
      </c>
      <c r="AJ124" s="3">
        <v>1.7039999999999997E-4</v>
      </c>
      <c r="AK124" s="3">
        <v>1.5190000000000001E-4</v>
      </c>
      <c r="AL124" s="3">
        <v>0</v>
      </c>
      <c r="AM124" s="3">
        <v>2.3999999999999999E-6</v>
      </c>
      <c r="AN124" s="1"/>
      <c r="AO124" s="1"/>
      <c r="AP124" s="1"/>
      <c r="AQ124" s="1"/>
      <c r="AR124" s="1"/>
      <c r="AS124" s="1"/>
    </row>
    <row r="125" spans="1:45" x14ac:dyDescent="0.35">
      <c r="A125">
        <f t="shared" si="45"/>
        <v>30.75</v>
      </c>
      <c r="B125">
        <f t="shared" si="48"/>
        <v>30</v>
      </c>
      <c r="C125">
        <v>7.1250000000000003E-4</v>
      </c>
      <c r="D125">
        <v>2.738E-3</v>
      </c>
      <c r="E125" s="14">
        <v>9.9000000000000001E-6</v>
      </c>
      <c r="F125">
        <v>8.2129999999999996E-4</v>
      </c>
      <c r="G125">
        <v>0.12990309999999999</v>
      </c>
      <c r="H125">
        <v>6.3685699999999998E-2</v>
      </c>
      <c r="I125">
        <v>0</v>
      </c>
      <c r="J125">
        <v>0</v>
      </c>
      <c r="K125">
        <v>0</v>
      </c>
      <c r="L125">
        <v>3.5779000000000002E-3</v>
      </c>
      <c r="M125">
        <v>3.248E-3</v>
      </c>
      <c r="N125">
        <v>1.2468986</v>
      </c>
      <c r="O125">
        <v>0.46860540000000001</v>
      </c>
      <c r="P125">
        <v>6.1285000000000003E-3</v>
      </c>
      <c r="Q125">
        <v>5.0980000000000003E-4</v>
      </c>
      <c r="R125" s="1">
        <v>23</v>
      </c>
      <c r="S125" s="1">
        <f t="shared" si="33"/>
        <v>3.5779000000000002E-3</v>
      </c>
      <c r="T125" s="1">
        <f t="shared" si="34"/>
        <v>3.248E-3</v>
      </c>
      <c r="U125">
        <f t="shared" si="31"/>
        <v>6.1285000000000003E-3</v>
      </c>
      <c r="V125">
        <f t="shared" si="32"/>
        <v>5.0980000000000003E-4</v>
      </c>
      <c r="W125" s="1">
        <f t="shared" si="47"/>
        <v>4.1200000000000026E-5</v>
      </c>
      <c r="X125" s="1"/>
      <c r="Z125" s="5">
        <v>123</v>
      </c>
      <c r="AA125" s="3">
        <v>1.5799999999999998E-5</v>
      </c>
      <c r="AB125" s="3">
        <v>6.41E-5</v>
      </c>
      <c r="AC125" s="3">
        <v>3.9999999999999998E-7</v>
      </c>
      <c r="AD125" s="3">
        <v>1.8300000000000001E-5</v>
      </c>
      <c r="AE125" s="3">
        <v>3.1626000000000002E-3</v>
      </c>
      <c r="AF125" s="3">
        <v>2.9567E-3</v>
      </c>
      <c r="AG125" s="3">
        <v>0</v>
      </c>
      <c r="AH125" s="3">
        <v>0</v>
      </c>
      <c r="AI125" s="3">
        <v>0</v>
      </c>
      <c r="AJ125" s="3">
        <v>1.6100000000000001E-4</v>
      </c>
      <c r="AK125" s="3">
        <v>1.438E-4</v>
      </c>
      <c r="AL125" s="3">
        <v>0</v>
      </c>
      <c r="AM125" s="3">
        <v>2.3999999999999999E-6</v>
      </c>
      <c r="AN125" s="1"/>
      <c r="AO125" s="1"/>
      <c r="AP125" s="1"/>
      <c r="AQ125" s="1"/>
      <c r="AR125" s="1"/>
      <c r="AS125" s="1"/>
    </row>
    <row r="126" spans="1:45" x14ac:dyDescent="0.35">
      <c r="A126">
        <f t="shared" si="45"/>
        <v>31</v>
      </c>
      <c r="B126">
        <f t="shared" si="48"/>
        <v>30</v>
      </c>
      <c r="C126">
        <v>7.0259999999999995E-4</v>
      </c>
      <c r="D126">
        <v>2.7036999999999999E-3</v>
      </c>
      <c r="E126" s="14">
        <v>9.7999999999999993E-6</v>
      </c>
      <c r="F126">
        <v>8.0979999999999995E-4</v>
      </c>
      <c r="G126">
        <v>0.1284236</v>
      </c>
      <c r="H126">
        <v>6.4184699999999997E-2</v>
      </c>
      <c r="I126">
        <v>0</v>
      </c>
      <c r="J126">
        <v>0</v>
      </c>
      <c r="K126">
        <v>0</v>
      </c>
      <c r="L126">
        <v>3.5874000000000001E-3</v>
      </c>
      <c r="M126">
        <v>3.2545999999999999E-3</v>
      </c>
      <c r="N126">
        <v>1.2480494</v>
      </c>
      <c r="O126">
        <v>0.46928619999999999</v>
      </c>
      <c r="P126">
        <v>5.8789999999999997E-3</v>
      </c>
      <c r="Q126">
        <v>4.9709999999999999E-4</v>
      </c>
      <c r="R126" s="1">
        <v>23</v>
      </c>
      <c r="S126" s="1">
        <f t="shared" si="33"/>
        <v>3.5874000000000001E-3</v>
      </c>
      <c r="T126" s="1">
        <f t="shared" si="34"/>
        <v>3.2545999999999999E-3</v>
      </c>
      <c r="U126">
        <f t="shared" si="31"/>
        <v>5.8789999999999997E-3</v>
      </c>
      <c r="V126">
        <f t="shared" si="32"/>
        <v>4.9709999999999999E-4</v>
      </c>
      <c r="W126" s="1">
        <f t="shared" si="47"/>
        <v>4.0600000000000011E-5</v>
      </c>
      <c r="X126" s="1"/>
      <c r="Z126" s="5">
        <v>124</v>
      </c>
      <c r="AA126" s="3">
        <v>1.5E-5</v>
      </c>
      <c r="AB126" s="3">
        <v>6.0700000000000005E-5</v>
      </c>
      <c r="AC126" s="3">
        <v>3.9999999999999998E-7</v>
      </c>
      <c r="AD126" s="3">
        <v>1.7200000000000001E-5</v>
      </c>
      <c r="AE126" s="3">
        <v>2.9907000000000002E-3</v>
      </c>
      <c r="AF126" s="3">
        <v>2.7961000000000001E-3</v>
      </c>
      <c r="AG126" s="3">
        <v>0</v>
      </c>
      <c r="AH126" s="3">
        <v>0</v>
      </c>
      <c r="AI126" s="3">
        <v>0</v>
      </c>
      <c r="AJ126" s="3">
        <v>1.5230000000000002E-4</v>
      </c>
      <c r="AK126" s="3">
        <v>1.359E-4</v>
      </c>
      <c r="AL126" s="3">
        <v>0</v>
      </c>
      <c r="AM126" s="3">
        <v>2.0999999999999998E-6</v>
      </c>
      <c r="AN126" s="1"/>
      <c r="AO126" s="1"/>
      <c r="AP126" s="1"/>
      <c r="AQ126" s="1"/>
      <c r="AR126" s="1"/>
      <c r="AS126" s="1"/>
    </row>
    <row r="127" spans="1:45" x14ac:dyDescent="0.35">
      <c r="A127">
        <f t="shared" si="45"/>
        <v>31.25</v>
      </c>
      <c r="B127">
        <f t="shared" si="48"/>
        <v>31</v>
      </c>
      <c r="C127">
        <v>6.9280000000000003E-4</v>
      </c>
      <c r="D127">
        <v>2.6698E-3</v>
      </c>
      <c r="E127" s="14">
        <v>9.7000000000000003E-6</v>
      </c>
      <c r="F127">
        <v>7.984E-4</v>
      </c>
      <c r="G127">
        <v>0.1269535</v>
      </c>
      <c r="H127">
        <v>6.4646499999999996E-2</v>
      </c>
      <c r="I127">
        <v>0</v>
      </c>
      <c r="J127">
        <v>0</v>
      </c>
      <c r="K127">
        <v>0</v>
      </c>
      <c r="L127">
        <v>3.5959E-3</v>
      </c>
      <c r="M127">
        <v>3.2604000000000001E-3</v>
      </c>
      <c r="N127">
        <v>1.249174</v>
      </c>
      <c r="O127">
        <v>0.46995569999999998</v>
      </c>
      <c r="P127">
        <v>5.6385000000000003E-3</v>
      </c>
      <c r="Q127">
        <v>4.8470000000000002E-4</v>
      </c>
      <c r="R127" s="1">
        <v>23</v>
      </c>
      <c r="S127" s="1">
        <f t="shared" si="33"/>
        <v>3.5959E-3</v>
      </c>
      <c r="T127" s="1">
        <f t="shared" si="34"/>
        <v>3.2604000000000001E-3</v>
      </c>
      <c r="U127">
        <f t="shared" si="31"/>
        <v>5.6385000000000003E-3</v>
      </c>
      <c r="V127">
        <f t="shared" si="32"/>
        <v>4.8470000000000002E-4</v>
      </c>
      <c r="W127" s="1">
        <f t="shared" si="47"/>
        <v>3.9999999999999996E-5</v>
      </c>
      <c r="X127" s="1"/>
      <c r="Z127" s="5">
        <v>125</v>
      </c>
      <c r="AA127" s="3">
        <v>1.42E-5</v>
      </c>
      <c r="AB127" s="3">
        <v>5.7200000000000001E-5</v>
      </c>
      <c r="AC127" s="3">
        <v>9.9999999999999995E-8</v>
      </c>
      <c r="AD127" s="3">
        <v>1.6299999999999996E-5</v>
      </c>
      <c r="AE127" s="3">
        <v>2.8281999999999999E-3</v>
      </c>
      <c r="AF127" s="3">
        <v>2.6443E-3</v>
      </c>
      <c r="AG127" s="3">
        <v>0</v>
      </c>
      <c r="AH127" s="3">
        <v>0</v>
      </c>
      <c r="AI127" s="3">
        <v>0</v>
      </c>
      <c r="AJ127" s="3">
        <v>1.4420000000000001E-4</v>
      </c>
      <c r="AK127" s="3">
        <v>1.284E-4</v>
      </c>
      <c r="AL127" s="3">
        <v>0</v>
      </c>
      <c r="AM127" s="3">
        <v>1.9999999999999999E-6</v>
      </c>
      <c r="AN127" s="1"/>
      <c r="AO127" s="1"/>
      <c r="AP127" s="1"/>
      <c r="AQ127" s="1"/>
      <c r="AR127" s="1"/>
      <c r="AS127" s="1"/>
    </row>
    <row r="128" spans="1:45" x14ac:dyDescent="0.35">
      <c r="A128">
        <f t="shared" si="45"/>
        <v>31.5</v>
      </c>
      <c r="B128">
        <f t="shared" si="48"/>
        <v>31</v>
      </c>
      <c r="C128">
        <v>6.8309999999999996E-4</v>
      </c>
      <c r="D128">
        <v>2.6362E-3</v>
      </c>
      <c r="E128" s="14">
        <v>9.5000000000000005E-6</v>
      </c>
      <c r="F128">
        <v>7.8720000000000005E-4</v>
      </c>
      <c r="G128">
        <v>0.12549289999999999</v>
      </c>
      <c r="H128">
        <v>6.5071799999999999E-2</v>
      </c>
      <c r="I128">
        <v>0</v>
      </c>
      <c r="J128">
        <v>0</v>
      </c>
      <c r="K128">
        <v>0</v>
      </c>
      <c r="L128">
        <v>3.6032999999999998E-3</v>
      </c>
      <c r="M128">
        <v>3.2653000000000001E-3</v>
      </c>
      <c r="N128">
        <v>1.2502728000000001</v>
      </c>
      <c r="O128">
        <v>0.47061389999999997</v>
      </c>
      <c r="P128">
        <v>5.4066000000000001E-3</v>
      </c>
      <c r="Q128">
        <v>4.7249999999999999E-4</v>
      </c>
      <c r="R128" s="1">
        <v>23</v>
      </c>
      <c r="S128" s="1">
        <f t="shared" si="33"/>
        <v>3.6032999999999998E-3</v>
      </c>
      <c r="T128" s="1">
        <f t="shared" si="34"/>
        <v>3.2653000000000001E-3</v>
      </c>
      <c r="U128">
        <f t="shared" si="31"/>
        <v>5.4066000000000001E-3</v>
      </c>
      <c r="V128">
        <f t="shared" si="32"/>
        <v>4.7249999999999999E-4</v>
      </c>
      <c r="W128" s="1">
        <f t="shared" si="47"/>
        <v>3.9500000000000039E-5</v>
      </c>
      <c r="X128" s="1"/>
      <c r="Z128" s="5">
        <v>126</v>
      </c>
      <c r="AA128" s="3">
        <v>1.34E-5</v>
      </c>
      <c r="AB128" s="3">
        <v>5.4200000000000003E-5</v>
      </c>
      <c r="AC128" s="3">
        <v>0</v>
      </c>
      <c r="AD128" s="3">
        <v>1.5400000000000002E-5</v>
      </c>
      <c r="AE128" s="3">
        <v>2.6746000000000001E-3</v>
      </c>
      <c r="AF128" s="3">
        <v>2.5005000000000001E-3</v>
      </c>
      <c r="AG128" s="3">
        <v>0</v>
      </c>
      <c r="AH128" s="3">
        <v>0</v>
      </c>
      <c r="AI128" s="3">
        <v>0</v>
      </c>
      <c r="AJ128" s="3">
        <v>1.362E-4</v>
      </c>
      <c r="AK128" s="3">
        <v>1.2150000000000001E-4</v>
      </c>
      <c r="AL128" s="3">
        <v>0</v>
      </c>
      <c r="AM128" s="3">
        <v>1.9999999999999999E-6</v>
      </c>
      <c r="AN128" s="1"/>
      <c r="AO128" s="1"/>
      <c r="AP128" s="1"/>
      <c r="AQ128" s="1"/>
      <c r="AR128" s="1"/>
      <c r="AS128" s="1"/>
    </row>
    <row r="129" spans="1:45" x14ac:dyDescent="0.35">
      <c r="A129">
        <f t="shared" si="45"/>
        <v>31.75</v>
      </c>
      <c r="B129">
        <f t="shared" si="48"/>
        <v>31</v>
      </c>
      <c r="C129">
        <v>6.736E-4</v>
      </c>
      <c r="D129">
        <v>2.6029E-3</v>
      </c>
      <c r="E129" s="14">
        <v>9.3999999999999998E-6</v>
      </c>
      <c r="F129">
        <v>7.7610000000000005E-4</v>
      </c>
      <c r="G129">
        <v>0.1240421</v>
      </c>
      <c r="H129">
        <v>6.5461199999999997E-2</v>
      </c>
      <c r="I129">
        <v>0</v>
      </c>
      <c r="J129">
        <v>0</v>
      </c>
      <c r="K129">
        <v>0</v>
      </c>
      <c r="L129">
        <v>3.6097999999999998E-3</v>
      </c>
      <c r="M129">
        <v>3.2693000000000002E-3</v>
      </c>
      <c r="N129">
        <v>1.2513460000000001</v>
      </c>
      <c r="O129">
        <v>0.47126089999999998</v>
      </c>
      <c r="P129">
        <v>5.1831000000000004E-3</v>
      </c>
      <c r="Q129">
        <v>4.6050000000000003E-4</v>
      </c>
      <c r="R129" s="1">
        <v>23</v>
      </c>
      <c r="S129" s="1">
        <f t="shared" si="33"/>
        <v>3.6097999999999998E-3</v>
      </c>
      <c r="T129" s="1">
        <f t="shared" si="34"/>
        <v>3.2693000000000002E-3</v>
      </c>
      <c r="U129">
        <f t="shared" si="31"/>
        <v>5.1831000000000004E-3</v>
      </c>
      <c r="V129">
        <f t="shared" si="32"/>
        <v>4.6050000000000003E-4</v>
      </c>
      <c r="W129" s="1">
        <f t="shared" si="47"/>
        <v>3.8900000000000024E-5</v>
      </c>
      <c r="X129" s="1"/>
      <c r="Z129" s="5">
        <v>127</v>
      </c>
      <c r="AA129" s="3">
        <v>1.2600000000000001E-5</v>
      </c>
      <c r="AB129" s="3">
        <v>5.1300000000000007E-5</v>
      </c>
      <c r="AC129" s="3">
        <v>0</v>
      </c>
      <c r="AD129" s="3">
        <v>1.4599999999999999E-5</v>
      </c>
      <c r="AE129" s="3">
        <v>2.5293E-3</v>
      </c>
      <c r="AF129" s="3">
        <v>2.3646000000000001E-3</v>
      </c>
      <c r="AG129" s="3">
        <v>0</v>
      </c>
      <c r="AH129" s="3">
        <v>0</v>
      </c>
      <c r="AI129" s="3">
        <v>0</v>
      </c>
      <c r="AJ129" s="3">
        <v>1.2880000000000001E-4</v>
      </c>
      <c r="AK129" s="3">
        <v>1.148E-4</v>
      </c>
      <c r="AL129" s="3">
        <v>0</v>
      </c>
      <c r="AM129" s="3">
        <v>1.9E-6</v>
      </c>
      <c r="AN129" s="1"/>
      <c r="AO129" s="1"/>
      <c r="AP129" s="1"/>
      <c r="AQ129" s="1"/>
      <c r="AR129" s="1"/>
      <c r="AS129" s="1"/>
    </row>
    <row r="130" spans="1:45" x14ac:dyDescent="0.35">
      <c r="A130">
        <f t="shared" si="45"/>
        <v>32</v>
      </c>
      <c r="B130">
        <f t="shared" si="48"/>
        <v>31</v>
      </c>
      <c r="C130">
        <v>6.6419999999999999E-4</v>
      </c>
      <c r="D130">
        <v>2.5699999999999998E-3</v>
      </c>
      <c r="E130" s="14">
        <v>9.3000000000000007E-6</v>
      </c>
      <c r="F130">
        <v>7.6519999999999995E-4</v>
      </c>
      <c r="G130">
        <v>0.1226011</v>
      </c>
      <c r="H130">
        <v>6.5815299999999993E-2</v>
      </c>
      <c r="I130">
        <v>0</v>
      </c>
      <c r="J130">
        <v>0</v>
      </c>
      <c r="K130">
        <v>0</v>
      </c>
      <c r="L130">
        <v>3.6153000000000001E-3</v>
      </c>
      <c r="M130">
        <v>3.2724E-3</v>
      </c>
      <c r="N130">
        <v>1.2523938999999999</v>
      </c>
      <c r="O130">
        <v>0.4718966</v>
      </c>
      <c r="P130">
        <v>4.9677999999999996E-3</v>
      </c>
      <c r="Q130">
        <v>4.4870000000000001E-4</v>
      </c>
      <c r="R130" s="1">
        <v>23</v>
      </c>
      <c r="S130" s="1">
        <f t="shared" si="33"/>
        <v>3.6153000000000001E-3</v>
      </c>
      <c r="T130" s="1">
        <f t="shared" si="34"/>
        <v>3.2724E-3</v>
      </c>
      <c r="U130">
        <f t="shared" ref="U130:U193" si="49">P130</f>
        <v>4.9677999999999996E-3</v>
      </c>
      <c r="V130">
        <f t="shared" ref="V130:V193" si="50">Q130</f>
        <v>4.4870000000000001E-4</v>
      </c>
      <c r="W130" s="1">
        <f t="shared" si="47"/>
        <v>3.8399999999999958E-5</v>
      </c>
      <c r="X130" s="1"/>
      <c r="Z130" s="5">
        <v>128</v>
      </c>
      <c r="AA130" s="3">
        <v>1.2E-5</v>
      </c>
      <c r="AB130" s="3">
        <v>4.85E-5</v>
      </c>
      <c r="AC130" s="3">
        <v>0</v>
      </c>
      <c r="AD130" s="3">
        <v>1.38E-5</v>
      </c>
      <c r="AE130" s="3">
        <v>2.3919000000000002E-3</v>
      </c>
      <c r="AF130" s="3">
        <v>2.2361999999999998E-3</v>
      </c>
      <c r="AG130" s="3">
        <v>0</v>
      </c>
      <c r="AH130" s="3">
        <v>0</v>
      </c>
      <c r="AI130" s="3">
        <v>0</v>
      </c>
      <c r="AJ130" s="3">
        <v>1.2180000000000001E-4</v>
      </c>
      <c r="AK130" s="3">
        <v>1.0859999999999998E-4</v>
      </c>
      <c r="AL130" s="3">
        <v>0</v>
      </c>
      <c r="AM130" s="3">
        <v>1.5999999999999999E-6</v>
      </c>
      <c r="AN130" s="1"/>
      <c r="AO130" s="1"/>
      <c r="AP130" s="1"/>
      <c r="AQ130" s="1"/>
      <c r="AR130" s="1"/>
      <c r="AS130" s="1"/>
    </row>
    <row r="131" spans="1:45" x14ac:dyDescent="0.35">
      <c r="A131">
        <f t="shared" si="45"/>
        <v>32.25</v>
      </c>
      <c r="B131">
        <f t="shared" si="48"/>
        <v>32</v>
      </c>
      <c r="C131">
        <v>6.5499999999999998E-4</v>
      </c>
      <c r="D131">
        <v>2.5374E-3</v>
      </c>
      <c r="E131" s="14">
        <v>9.0999999999999993E-6</v>
      </c>
      <c r="F131">
        <v>7.5449999999999996E-4</v>
      </c>
      <c r="G131">
        <v>0.1211701</v>
      </c>
      <c r="H131">
        <v>6.6134899999999996E-2</v>
      </c>
      <c r="I131">
        <v>0</v>
      </c>
      <c r="J131">
        <v>0</v>
      </c>
      <c r="K131">
        <v>0</v>
      </c>
      <c r="L131">
        <v>3.6197999999999998E-3</v>
      </c>
      <c r="M131">
        <v>3.2745999999999999E-3</v>
      </c>
      <c r="N131">
        <v>1.2534167000000001</v>
      </c>
      <c r="O131">
        <v>0.47252110000000003</v>
      </c>
      <c r="P131">
        <v>4.7603999999999997E-3</v>
      </c>
      <c r="Q131">
        <v>4.371E-4</v>
      </c>
      <c r="R131" s="1">
        <v>23</v>
      </c>
      <c r="S131" s="1">
        <f t="shared" ref="S131:S194" si="51">L131</f>
        <v>3.6197999999999998E-3</v>
      </c>
      <c r="T131" s="1">
        <f t="shared" ref="T131:T194" si="52">M131</f>
        <v>3.2745999999999999E-3</v>
      </c>
      <c r="U131">
        <f t="shared" si="49"/>
        <v>4.7603999999999997E-3</v>
      </c>
      <c r="V131">
        <f t="shared" si="50"/>
        <v>4.371E-4</v>
      </c>
      <c r="W131" s="1">
        <f t="shared" si="47"/>
        <v>3.7800000000000051E-5</v>
      </c>
      <c r="X131" s="1"/>
      <c r="Z131" s="5">
        <v>129</v>
      </c>
      <c r="AA131" s="3">
        <v>1.1400000000000001E-5</v>
      </c>
      <c r="AB131" s="3">
        <v>4.5800000000000002E-5</v>
      </c>
      <c r="AC131" s="3">
        <v>0</v>
      </c>
      <c r="AD131" s="3">
        <v>1.3000000000000001E-5</v>
      </c>
      <c r="AE131" s="3">
        <v>2.2619999999999997E-3</v>
      </c>
      <c r="AF131" s="3">
        <v>2.1146999999999997E-3</v>
      </c>
      <c r="AG131" s="3">
        <v>0</v>
      </c>
      <c r="AH131" s="3">
        <v>0</v>
      </c>
      <c r="AI131" s="3">
        <v>0</v>
      </c>
      <c r="AJ131" s="3">
        <v>1.1520000000000001E-4</v>
      </c>
      <c r="AK131" s="3">
        <v>1.027E-4</v>
      </c>
      <c r="AL131" s="3">
        <v>0</v>
      </c>
      <c r="AM131" s="3">
        <v>1.5999999999999999E-6</v>
      </c>
      <c r="AN131" s="1"/>
      <c r="AO131" s="1"/>
      <c r="AP131" s="1"/>
      <c r="AQ131" s="1"/>
      <c r="AR131" s="1"/>
      <c r="AS131" s="1"/>
    </row>
    <row r="132" spans="1:45" x14ac:dyDescent="0.35">
      <c r="A132">
        <f t="shared" ref="A132:A195" si="53">A131+0.25</f>
        <v>32.5</v>
      </c>
      <c r="B132">
        <f t="shared" si="48"/>
        <v>32</v>
      </c>
      <c r="C132">
        <v>6.4579999999999998E-4</v>
      </c>
      <c r="D132">
        <v>2.5052E-3</v>
      </c>
      <c r="E132" s="14">
        <v>9.0000000000000002E-6</v>
      </c>
      <c r="F132">
        <v>7.4390000000000003E-4</v>
      </c>
      <c r="G132">
        <v>0.11974940000000001</v>
      </c>
      <c r="H132">
        <v>6.6420699999999999E-2</v>
      </c>
      <c r="I132">
        <v>0</v>
      </c>
      <c r="J132">
        <v>0</v>
      </c>
      <c r="K132">
        <v>0</v>
      </c>
      <c r="L132">
        <v>3.6232999999999999E-3</v>
      </c>
      <c r="M132">
        <v>3.2759999999999998E-3</v>
      </c>
      <c r="N132">
        <v>1.2544149</v>
      </c>
      <c r="O132">
        <v>0.47313450000000001</v>
      </c>
      <c r="P132">
        <v>4.5605999999999997E-3</v>
      </c>
      <c r="Q132">
        <v>4.258E-4</v>
      </c>
      <c r="R132" s="1">
        <v>23</v>
      </c>
      <c r="S132" s="1">
        <f t="shared" si="51"/>
        <v>3.6232999999999999E-3</v>
      </c>
      <c r="T132" s="1">
        <f t="shared" si="52"/>
        <v>3.2759999999999998E-3</v>
      </c>
      <c r="U132">
        <f t="shared" si="49"/>
        <v>4.5605999999999997E-3</v>
      </c>
      <c r="V132">
        <f t="shared" si="50"/>
        <v>4.258E-4</v>
      </c>
      <c r="W132" s="1">
        <f t="shared" si="47"/>
        <v>3.7299999999999985E-5</v>
      </c>
      <c r="X132" s="1"/>
      <c r="Z132" s="5">
        <v>130</v>
      </c>
      <c r="AA132" s="3">
        <v>1.0700000000000001E-5</v>
      </c>
      <c r="AB132" s="3">
        <v>4.3399999999999998E-5</v>
      </c>
      <c r="AC132" s="3">
        <v>0</v>
      </c>
      <c r="AD132" s="3">
        <v>1.2299999999999999E-5</v>
      </c>
      <c r="AE132" s="3">
        <v>2.1390000000000003E-3</v>
      </c>
      <c r="AF132" s="3">
        <v>1.9997999999999999E-3</v>
      </c>
      <c r="AG132" s="3">
        <v>0</v>
      </c>
      <c r="AH132" s="3">
        <v>0</v>
      </c>
      <c r="AI132" s="3">
        <v>0</v>
      </c>
      <c r="AJ132" s="3">
        <v>1.0889999999999999E-4</v>
      </c>
      <c r="AK132" s="3">
        <v>9.7199999999999991E-5</v>
      </c>
      <c r="AL132" s="3">
        <v>0</v>
      </c>
      <c r="AM132" s="3">
        <v>1.5999999999999999E-6</v>
      </c>
      <c r="AN132" s="1"/>
      <c r="AO132" s="1"/>
      <c r="AP132" s="1"/>
      <c r="AQ132" s="1"/>
      <c r="AR132" s="1"/>
      <c r="AS132" s="1"/>
    </row>
    <row r="133" spans="1:45" x14ac:dyDescent="0.35">
      <c r="A133">
        <f t="shared" si="53"/>
        <v>32.75</v>
      </c>
      <c r="B133">
        <f t="shared" si="48"/>
        <v>32</v>
      </c>
      <c r="C133">
        <v>6.3679999999999997E-4</v>
      </c>
      <c r="D133">
        <v>2.4732999999999999E-3</v>
      </c>
      <c r="E133" s="14">
        <v>8.8999999999999995E-6</v>
      </c>
      <c r="F133">
        <v>7.3349999999999999E-4</v>
      </c>
      <c r="G133">
        <v>0.118339</v>
      </c>
      <c r="H133">
        <v>6.6673300000000005E-2</v>
      </c>
      <c r="I133">
        <v>0</v>
      </c>
      <c r="J133">
        <v>0</v>
      </c>
      <c r="K133">
        <v>0</v>
      </c>
      <c r="L133">
        <v>3.6258000000000002E-3</v>
      </c>
      <c r="M133">
        <v>3.2764999999999999E-3</v>
      </c>
      <c r="N133">
        <v>1.2553886999999999</v>
      </c>
      <c r="O133">
        <v>0.47373680000000001</v>
      </c>
      <c r="P133">
        <v>4.3683000000000003E-3</v>
      </c>
      <c r="Q133">
        <v>4.147E-4</v>
      </c>
      <c r="R133" s="1">
        <v>23</v>
      </c>
      <c r="S133" s="1">
        <f t="shared" si="51"/>
        <v>3.6258000000000002E-3</v>
      </c>
      <c r="T133" s="1">
        <f t="shared" si="52"/>
        <v>3.2764999999999999E-3</v>
      </c>
      <c r="U133">
        <f t="shared" si="49"/>
        <v>4.3683000000000003E-3</v>
      </c>
      <c r="V133">
        <f t="shared" si="50"/>
        <v>4.147E-4</v>
      </c>
      <c r="W133" s="1">
        <f t="shared" si="47"/>
        <v>3.6800000000000027E-5</v>
      </c>
      <c r="X133" s="1"/>
      <c r="Z133" s="5">
        <v>131</v>
      </c>
      <c r="AA133" s="3">
        <v>1.0200000000000001E-5</v>
      </c>
      <c r="AB133" s="3">
        <v>4.0999999999999994E-5</v>
      </c>
      <c r="AC133" s="3">
        <v>0</v>
      </c>
      <c r="AD133" s="3">
        <v>1.17E-5</v>
      </c>
      <c r="AE133" s="3">
        <v>2.0228999999999998E-3</v>
      </c>
      <c r="AF133" s="3">
        <v>1.8911000000000002E-3</v>
      </c>
      <c r="AG133" s="3">
        <v>0</v>
      </c>
      <c r="AH133" s="3">
        <v>0</v>
      </c>
      <c r="AI133" s="3">
        <v>0</v>
      </c>
      <c r="AJ133" s="3">
        <v>1.03E-4</v>
      </c>
      <c r="AK133" s="3">
        <v>9.1899999999999998E-5</v>
      </c>
      <c r="AL133" s="3">
        <v>0</v>
      </c>
      <c r="AM133" s="3">
        <v>1.5999999999999999E-6</v>
      </c>
      <c r="AN133" s="1"/>
      <c r="AO133" s="1"/>
      <c r="AP133" s="1"/>
      <c r="AQ133" s="1"/>
      <c r="AR133" s="1"/>
      <c r="AS133" s="1"/>
    </row>
    <row r="134" spans="1:45" x14ac:dyDescent="0.35">
      <c r="A134">
        <f t="shared" si="53"/>
        <v>33</v>
      </c>
      <c r="B134">
        <f t="shared" si="48"/>
        <v>32</v>
      </c>
      <c r="C134">
        <v>6.2799999999999998E-4</v>
      </c>
      <c r="D134">
        <v>2.4417000000000002E-3</v>
      </c>
      <c r="E134" s="14">
        <v>8.8000000000000004E-6</v>
      </c>
      <c r="F134">
        <v>7.2320000000000001E-4</v>
      </c>
      <c r="G134">
        <v>0.116939</v>
      </c>
      <c r="H134">
        <v>6.6893499999999995E-2</v>
      </c>
      <c r="I134">
        <v>0</v>
      </c>
      <c r="J134">
        <v>0</v>
      </c>
      <c r="K134">
        <v>0</v>
      </c>
      <c r="L134">
        <v>3.6273E-3</v>
      </c>
      <c r="M134">
        <v>3.2761999999999999E-3</v>
      </c>
      <c r="N134">
        <v>1.2563384</v>
      </c>
      <c r="O134">
        <v>0.47432809999999997</v>
      </c>
      <c r="P134">
        <v>4.1831999999999998E-3</v>
      </c>
      <c r="Q134">
        <v>4.037E-4</v>
      </c>
      <c r="R134" s="1">
        <v>23</v>
      </c>
      <c r="S134" s="1">
        <f t="shared" si="51"/>
        <v>3.6273E-3</v>
      </c>
      <c r="T134" s="1">
        <f t="shared" si="52"/>
        <v>3.2761999999999999E-3</v>
      </c>
      <c r="U134">
        <f t="shared" si="49"/>
        <v>4.1831999999999998E-3</v>
      </c>
      <c r="V134">
        <f t="shared" si="50"/>
        <v>4.037E-4</v>
      </c>
      <c r="W134" s="1">
        <f t="shared" si="47"/>
        <v>3.6200000000000013E-5</v>
      </c>
      <c r="X134" s="1"/>
      <c r="Z134" s="5">
        <v>132</v>
      </c>
      <c r="AA134" s="3">
        <v>9.5000000000000005E-6</v>
      </c>
      <c r="AB134" s="3">
        <v>3.8799999999999994E-5</v>
      </c>
      <c r="AC134" s="3">
        <v>0</v>
      </c>
      <c r="AD134" s="3">
        <v>1.1E-5</v>
      </c>
      <c r="AE134" s="3">
        <v>1.9130000000000002E-3</v>
      </c>
      <c r="AF134" s="3">
        <v>1.7883999999999999E-3</v>
      </c>
      <c r="AG134" s="3">
        <v>0</v>
      </c>
      <c r="AH134" s="3">
        <v>0</v>
      </c>
      <c r="AI134" s="3">
        <v>0</v>
      </c>
      <c r="AJ134" s="3">
        <v>9.7399999999999996E-5</v>
      </c>
      <c r="AK134" s="3">
        <v>8.7000000000000001E-5</v>
      </c>
      <c r="AL134" s="3">
        <v>0</v>
      </c>
      <c r="AM134" s="3">
        <v>1.2999999999999998E-6</v>
      </c>
      <c r="AN134" s="1"/>
      <c r="AO134" s="1"/>
      <c r="AP134" s="1"/>
      <c r="AQ134" s="1"/>
      <c r="AR134" s="1"/>
      <c r="AS134" s="1"/>
    </row>
    <row r="135" spans="1:45" x14ac:dyDescent="0.35">
      <c r="A135">
        <f t="shared" si="53"/>
        <v>33.25</v>
      </c>
      <c r="B135">
        <f t="shared" si="48"/>
        <v>33</v>
      </c>
      <c r="C135">
        <v>6.1919999999999998E-4</v>
      </c>
      <c r="D135">
        <v>2.4104999999999999E-3</v>
      </c>
      <c r="E135" s="14">
        <v>8.6000000000000007E-6</v>
      </c>
      <c r="F135">
        <v>7.1310000000000004E-4</v>
      </c>
      <c r="G135">
        <v>0.11554970000000001</v>
      </c>
      <c r="H135">
        <v>6.7082000000000003E-2</v>
      </c>
      <c r="I135">
        <v>0</v>
      </c>
      <c r="J135">
        <v>0</v>
      </c>
      <c r="K135">
        <v>0</v>
      </c>
      <c r="L135">
        <v>3.6278E-3</v>
      </c>
      <c r="M135">
        <v>3.2750000000000001E-3</v>
      </c>
      <c r="N135">
        <v>1.2572642999999999</v>
      </c>
      <c r="O135">
        <v>0.47490840000000001</v>
      </c>
      <c r="P135">
        <v>4.0049999999999999E-3</v>
      </c>
      <c r="Q135">
        <v>3.9300000000000001E-4</v>
      </c>
      <c r="R135" s="1">
        <v>23</v>
      </c>
      <c r="S135" s="1">
        <f t="shared" si="51"/>
        <v>3.6278E-3</v>
      </c>
      <c r="T135" s="1">
        <f t="shared" si="52"/>
        <v>3.2750000000000001E-3</v>
      </c>
      <c r="U135">
        <f t="shared" si="49"/>
        <v>4.0049999999999999E-3</v>
      </c>
      <c r="V135">
        <f t="shared" si="50"/>
        <v>3.9300000000000001E-4</v>
      </c>
      <c r="W135" s="1">
        <f t="shared" ref="W135:W198" si="54">C131-C135</f>
        <v>3.5800000000000003E-5</v>
      </c>
      <c r="X135" s="1"/>
      <c r="Z135" s="5">
        <v>133</v>
      </c>
      <c r="AA135" s="3">
        <v>9.100000000000001E-6</v>
      </c>
      <c r="AB135" s="3">
        <v>3.6699999999999998E-5</v>
      </c>
      <c r="AC135" s="3">
        <v>0</v>
      </c>
      <c r="AD135" s="3">
        <v>1.0500000000000001E-5</v>
      </c>
      <c r="AE135" s="3">
        <v>1.8090999999999999E-3</v>
      </c>
      <c r="AF135" s="3">
        <v>1.6911999999999999E-3</v>
      </c>
      <c r="AG135" s="3">
        <v>0</v>
      </c>
      <c r="AH135" s="3">
        <v>0</v>
      </c>
      <c r="AI135" s="3">
        <v>0</v>
      </c>
      <c r="AJ135" s="3">
        <v>9.2199999999999991E-5</v>
      </c>
      <c r="AK135" s="3">
        <v>8.2199999999999992E-5</v>
      </c>
      <c r="AL135" s="3">
        <v>0</v>
      </c>
      <c r="AM135" s="3">
        <v>1.1999999999999999E-6</v>
      </c>
      <c r="AN135" s="1"/>
      <c r="AO135" s="1"/>
      <c r="AP135" s="1"/>
      <c r="AQ135" s="1"/>
      <c r="AR135" s="1"/>
      <c r="AS135" s="1"/>
    </row>
    <row r="136" spans="1:45" x14ac:dyDescent="0.35">
      <c r="A136">
        <f t="shared" si="53"/>
        <v>33.5</v>
      </c>
      <c r="B136">
        <f t="shared" ref="B136:B199" si="55">B132+1</f>
        <v>33</v>
      </c>
      <c r="C136">
        <v>6.1059999999999999E-4</v>
      </c>
      <c r="D136">
        <v>2.3795999999999999E-3</v>
      </c>
      <c r="E136" s="14">
        <v>8.4999999999999999E-6</v>
      </c>
      <c r="F136">
        <v>7.0310000000000001E-4</v>
      </c>
      <c r="G136">
        <v>0.1141711</v>
      </c>
      <c r="H136">
        <v>6.7239400000000005E-2</v>
      </c>
      <c r="I136">
        <v>0</v>
      </c>
      <c r="J136">
        <v>0</v>
      </c>
      <c r="K136">
        <v>0</v>
      </c>
      <c r="L136">
        <v>3.6273999999999998E-3</v>
      </c>
      <c r="M136">
        <v>3.2731000000000001E-3</v>
      </c>
      <c r="N136">
        <v>1.2581667999999999</v>
      </c>
      <c r="O136">
        <v>0.47547780000000001</v>
      </c>
      <c r="P136">
        <v>3.8335999999999999E-3</v>
      </c>
      <c r="Q136">
        <v>3.8259999999999998E-4</v>
      </c>
      <c r="R136" s="1">
        <v>23</v>
      </c>
      <c r="S136" s="1">
        <f t="shared" si="51"/>
        <v>3.6273999999999998E-3</v>
      </c>
      <c r="T136" s="1">
        <f t="shared" si="52"/>
        <v>3.2731000000000001E-3</v>
      </c>
      <c r="U136">
        <f t="shared" si="49"/>
        <v>3.8335999999999999E-3</v>
      </c>
      <c r="V136">
        <f t="shared" si="50"/>
        <v>3.8259999999999998E-4</v>
      </c>
      <c r="W136" s="1">
        <f t="shared" si="54"/>
        <v>3.5199999999999988E-5</v>
      </c>
      <c r="X136" s="1"/>
      <c r="Z136" s="5">
        <v>134</v>
      </c>
      <c r="AA136" s="3">
        <v>8.6000000000000007E-6</v>
      </c>
      <c r="AB136" s="3">
        <v>3.4700000000000003E-5</v>
      </c>
      <c r="AC136" s="3">
        <v>0</v>
      </c>
      <c r="AD136" s="3">
        <v>9.800000000000001E-6</v>
      </c>
      <c r="AE136" s="3">
        <v>1.7108E-3</v>
      </c>
      <c r="AF136" s="3">
        <v>1.5994E-3</v>
      </c>
      <c r="AG136" s="3">
        <v>0</v>
      </c>
      <c r="AH136" s="3">
        <v>0</v>
      </c>
      <c r="AI136" s="3">
        <v>0</v>
      </c>
      <c r="AJ136" s="3">
        <v>8.7000000000000001E-5</v>
      </c>
      <c r="AK136" s="3">
        <v>7.7699999999999991E-5</v>
      </c>
      <c r="AL136" s="3">
        <v>0</v>
      </c>
      <c r="AM136" s="3">
        <v>1.1999999999999999E-6</v>
      </c>
      <c r="AN136" s="1"/>
      <c r="AO136" s="1"/>
      <c r="AP136" s="1"/>
      <c r="AQ136" s="1"/>
      <c r="AR136" s="1"/>
      <c r="AS136" s="1"/>
    </row>
    <row r="137" spans="1:45" x14ac:dyDescent="0.35">
      <c r="A137">
        <f t="shared" si="53"/>
        <v>33.75</v>
      </c>
      <c r="B137">
        <f t="shared" si="55"/>
        <v>33</v>
      </c>
      <c r="C137">
        <v>6.0210000000000005E-4</v>
      </c>
      <c r="D137">
        <v>2.3490999999999998E-3</v>
      </c>
      <c r="E137" s="14">
        <v>8.3999999999999992E-6</v>
      </c>
      <c r="F137">
        <v>6.9329999999999999E-4</v>
      </c>
      <c r="G137">
        <v>0.1128033</v>
      </c>
      <c r="H137">
        <v>6.7366599999999999E-2</v>
      </c>
      <c r="I137">
        <v>0</v>
      </c>
      <c r="J137">
        <v>0</v>
      </c>
      <c r="K137">
        <v>0</v>
      </c>
      <c r="L137">
        <v>3.6259999999999999E-3</v>
      </c>
      <c r="M137">
        <v>3.2702E-3</v>
      </c>
      <c r="N137">
        <v>1.2590463000000001</v>
      </c>
      <c r="O137">
        <v>0.47603630000000002</v>
      </c>
      <c r="P137">
        <v>3.6687999999999998E-3</v>
      </c>
      <c r="Q137">
        <v>3.723E-4</v>
      </c>
      <c r="R137" s="1">
        <v>23</v>
      </c>
      <c r="S137" s="1">
        <f t="shared" si="51"/>
        <v>3.6259999999999999E-3</v>
      </c>
      <c r="T137" s="1">
        <f t="shared" si="52"/>
        <v>3.2702E-3</v>
      </c>
      <c r="U137">
        <f t="shared" si="49"/>
        <v>3.6687999999999998E-3</v>
      </c>
      <c r="V137">
        <f t="shared" si="50"/>
        <v>3.723E-4</v>
      </c>
      <c r="W137" s="1">
        <f t="shared" si="54"/>
        <v>3.4699999999999922E-5</v>
      </c>
      <c r="X137" s="1"/>
      <c r="Z137" s="5">
        <v>135</v>
      </c>
      <c r="AA137" s="3">
        <v>8.0999999999999987E-6</v>
      </c>
      <c r="AB137" s="3">
        <v>3.2799999999999998E-5</v>
      </c>
      <c r="AC137" s="3">
        <v>0</v>
      </c>
      <c r="AD137" s="3">
        <v>9.299999999999999E-6</v>
      </c>
      <c r="AE137" s="3">
        <v>1.6178E-3</v>
      </c>
      <c r="AF137" s="3">
        <v>1.5123999999999999E-3</v>
      </c>
      <c r="AG137" s="3">
        <v>0</v>
      </c>
      <c r="AH137" s="3">
        <v>0</v>
      </c>
      <c r="AI137" s="3">
        <v>0</v>
      </c>
      <c r="AJ137" s="3">
        <v>8.2399999999999997E-5</v>
      </c>
      <c r="AK137" s="3">
        <v>7.3499999999999998E-5</v>
      </c>
      <c r="AL137" s="3">
        <v>0</v>
      </c>
      <c r="AM137" s="3">
        <v>1.1999999999999999E-6</v>
      </c>
      <c r="AN137" s="1"/>
      <c r="AO137" s="1"/>
      <c r="AP137" s="1"/>
      <c r="AQ137" s="1"/>
      <c r="AR137" s="1"/>
      <c r="AS137" s="1"/>
    </row>
    <row r="138" spans="1:45" x14ac:dyDescent="0.35">
      <c r="A138">
        <f t="shared" si="53"/>
        <v>34</v>
      </c>
      <c r="B138">
        <f t="shared" si="55"/>
        <v>33</v>
      </c>
      <c r="C138">
        <v>5.9369999999999996E-4</v>
      </c>
      <c r="D138">
        <v>2.3188000000000002E-3</v>
      </c>
      <c r="E138" s="14">
        <v>8.3000000000000002E-6</v>
      </c>
      <c r="F138">
        <v>6.8360000000000003E-4</v>
      </c>
      <c r="G138">
        <v>0.1114465</v>
      </c>
      <c r="H138">
        <v>6.7464300000000005E-2</v>
      </c>
      <c r="I138">
        <v>0</v>
      </c>
      <c r="J138">
        <v>0</v>
      </c>
      <c r="K138">
        <v>0</v>
      </c>
      <c r="L138">
        <v>3.6237000000000001E-3</v>
      </c>
      <c r="M138">
        <v>3.2666000000000001E-3</v>
      </c>
      <c r="N138">
        <v>1.259903</v>
      </c>
      <c r="O138">
        <v>0.47658400000000001</v>
      </c>
      <c r="P138">
        <v>3.5102000000000002E-3</v>
      </c>
      <c r="Q138">
        <v>3.6220000000000002E-4</v>
      </c>
      <c r="R138" s="1">
        <v>23</v>
      </c>
      <c r="S138" s="1">
        <f t="shared" si="51"/>
        <v>3.6237000000000001E-3</v>
      </c>
      <c r="T138" s="1">
        <f t="shared" si="52"/>
        <v>3.2666000000000001E-3</v>
      </c>
      <c r="U138">
        <f t="shared" si="49"/>
        <v>3.5102000000000002E-3</v>
      </c>
      <c r="V138">
        <f t="shared" si="50"/>
        <v>3.6220000000000002E-4</v>
      </c>
      <c r="W138" s="1">
        <f t="shared" si="54"/>
        <v>3.4300000000000021E-5</v>
      </c>
      <c r="X138" s="1"/>
      <c r="Z138" s="5">
        <v>136</v>
      </c>
      <c r="AA138" s="3">
        <v>7.7000000000000008E-6</v>
      </c>
      <c r="AB138" s="3">
        <v>3.1000000000000001E-5</v>
      </c>
      <c r="AC138" s="3">
        <v>0</v>
      </c>
      <c r="AD138" s="3">
        <v>8.8999999999999995E-6</v>
      </c>
      <c r="AE138" s="3">
        <v>1.5299000000000001E-3</v>
      </c>
      <c r="AF138" s="3">
        <v>1.4302999999999998E-3</v>
      </c>
      <c r="AG138" s="3">
        <v>0</v>
      </c>
      <c r="AH138" s="3">
        <v>0</v>
      </c>
      <c r="AI138" s="3">
        <v>0</v>
      </c>
      <c r="AJ138" s="3">
        <v>7.7899999999999996E-5</v>
      </c>
      <c r="AK138" s="3">
        <v>6.9400000000000006E-5</v>
      </c>
      <c r="AL138" s="3">
        <v>0</v>
      </c>
      <c r="AM138" s="3">
        <v>1.1999999999999999E-6</v>
      </c>
      <c r="AN138" s="1"/>
      <c r="AO138" s="1"/>
      <c r="AP138" s="1"/>
      <c r="AQ138" s="1"/>
      <c r="AR138" s="1"/>
      <c r="AS138" s="1"/>
    </row>
    <row r="139" spans="1:45" x14ac:dyDescent="0.35">
      <c r="A139">
        <f t="shared" si="53"/>
        <v>34.25</v>
      </c>
      <c r="B139">
        <f t="shared" si="55"/>
        <v>34</v>
      </c>
      <c r="C139">
        <v>5.8540000000000003E-4</v>
      </c>
      <c r="D139">
        <v>2.2889999999999998E-3</v>
      </c>
      <c r="E139" s="14">
        <v>8.1999999999999994E-6</v>
      </c>
      <c r="F139">
        <v>6.7400000000000001E-4</v>
      </c>
      <c r="G139">
        <v>0.1101007</v>
      </c>
      <c r="H139">
        <v>6.7533200000000002E-2</v>
      </c>
      <c r="I139">
        <v>0</v>
      </c>
      <c r="J139">
        <v>0</v>
      </c>
      <c r="K139">
        <v>0</v>
      </c>
      <c r="L139">
        <v>3.6204000000000002E-3</v>
      </c>
      <c r="M139">
        <v>3.2621999999999998E-3</v>
      </c>
      <c r="N139">
        <v>1.2607372999999999</v>
      </c>
      <c r="O139">
        <v>0.47712090000000001</v>
      </c>
      <c r="P139">
        <v>3.3578000000000002E-3</v>
      </c>
      <c r="Q139">
        <v>3.524E-4</v>
      </c>
      <c r="R139" s="1">
        <v>23</v>
      </c>
      <c r="S139" s="1">
        <f t="shared" si="51"/>
        <v>3.6204000000000002E-3</v>
      </c>
      <c r="T139" s="1">
        <f t="shared" si="52"/>
        <v>3.2621999999999998E-3</v>
      </c>
      <c r="U139">
        <f t="shared" si="49"/>
        <v>3.3578000000000002E-3</v>
      </c>
      <c r="V139">
        <f t="shared" si="50"/>
        <v>3.524E-4</v>
      </c>
      <c r="W139" s="1">
        <f t="shared" si="54"/>
        <v>3.3799999999999954E-5</v>
      </c>
      <c r="X139" s="1"/>
      <c r="Z139" s="5">
        <v>137</v>
      </c>
      <c r="AA139" s="3">
        <v>7.2999999999999996E-6</v>
      </c>
      <c r="AB139" s="3">
        <v>2.94E-5</v>
      </c>
      <c r="AC139" s="3">
        <v>0</v>
      </c>
      <c r="AD139" s="3">
        <v>8.2999999999999985E-6</v>
      </c>
      <c r="AE139" s="3">
        <v>1.4468E-3</v>
      </c>
      <c r="AF139" s="3">
        <v>1.3526999999999999E-3</v>
      </c>
      <c r="AG139" s="3">
        <v>0</v>
      </c>
      <c r="AH139" s="3">
        <v>0</v>
      </c>
      <c r="AI139" s="3">
        <v>0</v>
      </c>
      <c r="AJ139" s="3">
        <v>7.36E-5</v>
      </c>
      <c r="AK139" s="3">
        <v>6.5699999999999998E-5</v>
      </c>
      <c r="AL139" s="3">
        <v>0</v>
      </c>
      <c r="AM139" s="3">
        <v>1.1999999999999999E-6</v>
      </c>
      <c r="AN139" s="1"/>
      <c r="AO139" s="1"/>
      <c r="AP139" s="1"/>
      <c r="AQ139" s="1"/>
      <c r="AR139" s="1"/>
      <c r="AS139" s="1"/>
    </row>
    <row r="140" spans="1:45" x14ac:dyDescent="0.35">
      <c r="A140">
        <f t="shared" si="53"/>
        <v>34.5</v>
      </c>
      <c r="B140">
        <f t="shared" si="55"/>
        <v>34</v>
      </c>
      <c r="C140">
        <v>5.7720000000000004E-4</v>
      </c>
      <c r="D140">
        <v>2.2594E-3</v>
      </c>
      <c r="E140" s="14">
        <v>7.9999999999999996E-6</v>
      </c>
      <c r="F140">
        <v>6.646E-4</v>
      </c>
      <c r="G140">
        <v>0.1087661</v>
      </c>
      <c r="H140">
        <v>6.7574099999999998E-2</v>
      </c>
      <c r="I140">
        <v>0</v>
      </c>
      <c r="J140">
        <v>0</v>
      </c>
      <c r="K140">
        <v>0</v>
      </c>
      <c r="L140">
        <v>3.6162E-3</v>
      </c>
      <c r="M140">
        <v>3.2569999999999999E-3</v>
      </c>
      <c r="N140">
        <v>1.2615495999999999</v>
      </c>
      <c r="O140">
        <v>0.47764719999999999</v>
      </c>
      <c r="P140">
        <v>3.2112999999999998E-3</v>
      </c>
      <c r="Q140">
        <v>3.4269999999999998E-4</v>
      </c>
      <c r="R140" s="1">
        <v>23</v>
      </c>
      <c r="S140" s="1">
        <f t="shared" si="51"/>
        <v>3.6162E-3</v>
      </c>
      <c r="T140" s="1">
        <f t="shared" si="52"/>
        <v>3.2569999999999999E-3</v>
      </c>
      <c r="U140">
        <f t="shared" si="49"/>
        <v>3.2112999999999998E-3</v>
      </c>
      <c r="V140">
        <f t="shared" si="50"/>
        <v>3.4269999999999998E-4</v>
      </c>
      <c r="W140" s="1">
        <f t="shared" si="54"/>
        <v>3.3399999999999944E-5</v>
      </c>
      <c r="X140" s="1"/>
      <c r="Z140" s="5">
        <v>138</v>
      </c>
      <c r="AA140" s="3">
        <v>6.9E-6</v>
      </c>
      <c r="AB140" s="3">
        <v>2.7800000000000001E-5</v>
      </c>
      <c r="AC140" s="3">
        <v>0</v>
      </c>
      <c r="AD140" s="3">
        <v>7.9000000000000006E-6</v>
      </c>
      <c r="AE140" s="3">
        <v>1.3680999999999999E-3</v>
      </c>
      <c r="AF140" s="3">
        <v>1.2791E-3</v>
      </c>
      <c r="AG140" s="3">
        <v>0</v>
      </c>
      <c r="AH140" s="3">
        <v>0</v>
      </c>
      <c r="AI140" s="3">
        <v>0</v>
      </c>
      <c r="AJ140" s="3">
        <v>6.97E-5</v>
      </c>
      <c r="AK140" s="3">
        <v>6.2100000000000005E-5</v>
      </c>
      <c r="AL140" s="3">
        <v>0</v>
      </c>
      <c r="AM140" s="3">
        <v>8.9999999999999996E-7</v>
      </c>
      <c r="AN140" s="1"/>
      <c r="AO140" s="1"/>
      <c r="AP140" s="1"/>
      <c r="AQ140" s="1"/>
      <c r="AR140" s="1"/>
      <c r="AS140" s="1"/>
    </row>
    <row r="141" spans="1:45" x14ac:dyDescent="0.35">
      <c r="A141">
        <f t="shared" si="53"/>
        <v>34.75</v>
      </c>
      <c r="B141">
        <f t="shared" si="55"/>
        <v>34</v>
      </c>
      <c r="C141">
        <v>5.6919999999999996E-4</v>
      </c>
      <c r="D141">
        <v>2.2301999999999999E-3</v>
      </c>
      <c r="E141" s="14">
        <v>7.9000000000000006E-6</v>
      </c>
      <c r="F141">
        <v>6.5530000000000004E-4</v>
      </c>
      <c r="G141">
        <v>0.1074427</v>
      </c>
      <c r="H141">
        <v>6.7587700000000001E-2</v>
      </c>
      <c r="I141">
        <v>0</v>
      </c>
      <c r="J141">
        <v>0</v>
      </c>
      <c r="K141">
        <v>0</v>
      </c>
      <c r="L141">
        <v>3.6110999999999999E-3</v>
      </c>
      <c r="M141">
        <v>3.251E-3</v>
      </c>
      <c r="N141">
        <v>1.2623401999999999</v>
      </c>
      <c r="O141">
        <v>0.4781628</v>
      </c>
      <c r="P141">
        <v>3.0704999999999999E-3</v>
      </c>
      <c r="Q141">
        <v>3.3330000000000002E-4</v>
      </c>
      <c r="R141" s="1">
        <v>23</v>
      </c>
      <c r="S141" s="1">
        <f t="shared" si="51"/>
        <v>3.6110999999999999E-3</v>
      </c>
      <c r="T141" s="1">
        <f t="shared" si="52"/>
        <v>3.251E-3</v>
      </c>
      <c r="U141">
        <f t="shared" si="49"/>
        <v>3.0704999999999999E-3</v>
      </c>
      <c r="V141">
        <f t="shared" si="50"/>
        <v>3.3330000000000002E-4</v>
      </c>
      <c r="W141" s="1">
        <f t="shared" si="54"/>
        <v>3.2900000000000095E-5</v>
      </c>
      <c r="X141" s="1"/>
      <c r="Z141" s="5">
        <v>139</v>
      </c>
      <c r="AA141" s="3">
        <v>6.4999999999999996E-6</v>
      </c>
      <c r="AB141" s="3">
        <v>2.62E-5</v>
      </c>
      <c r="AC141" s="3">
        <v>0</v>
      </c>
      <c r="AD141" s="3">
        <v>7.4999999999999993E-6</v>
      </c>
      <c r="AE141" s="3">
        <v>1.2939000000000002E-3</v>
      </c>
      <c r="AF141" s="3">
        <v>1.2097E-3</v>
      </c>
      <c r="AG141" s="3">
        <v>0</v>
      </c>
      <c r="AH141" s="3">
        <v>0</v>
      </c>
      <c r="AI141" s="3">
        <v>0</v>
      </c>
      <c r="AJ141" s="3">
        <v>6.5900000000000003E-5</v>
      </c>
      <c r="AK141" s="3">
        <v>5.8799999999999999E-5</v>
      </c>
      <c r="AL141" s="3">
        <v>0</v>
      </c>
      <c r="AM141" s="3">
        <v>7.9999999999999996E-7</v>
      </c>
      <c r="AN141" s="1"/>
      <c r="AO141" s="1"/>
      <c r="AP141" s="1"/>
      <c r="AQ141" s="1"/>
      <c r="AR141" s="1"/>
      <c r="AS141" s="1"/>
    </row>
    <row r="142" spans="1:45" x14ac:dyDescent="0.35">
      <c r="A142">
        <f t="shared" si="53"/>
        <v>35</v>
      </c>
      <c r="B142">
        <f t="shared" si="55"/>
        <v>34</v>
      </c>
      <c r="C142">
        <v>5.6130000000000004E-4</v>
      </c>
      <c r="D142">
        <v>2.2012999999999998E-3</v>
      </c>
      <c r="E142" s="14">
        <v>7.7999999999999999E-6</v>
      </c>
      <c r="F142">
        <v>6.4610000000000004E-4</v>
      </c>
      <c r="G142">
        <v>0.1061305</v>
      </c>
      <c r="H142">
        <v>6.7574800000000004E-2</v>
      </c>
      <c r="I142">
        <v>0</v>
      </c>
      <c r="J142">
        <v>0</v>
      </c>
      <c r="K142">
        <v>0</v>
      </c>
      <c r="L142">
        <v>3.6051E-3</v>
      </c>
      <c r="M142">
        <v>3.2442999999999999E-3</v>
      </c>
      <c r="N142">
        <v>1.2631095000000001</v>
      </c>
      <c r="O142">
        <v>0.47866799999999998</v>
      </c>
      <c r="P142">
        <v>2.9353000000000001E-3</v>
      </c>
      <c r="Q142">
        <v>3.2410000000000002E-4</v>
      </c>
      <c r="R142" s="1">
        <v>23</v>
      </c>
      <c r="S142" s="1">
        <f t="shared" si="51"/>
        <v>3.6051E-3</v>
      </c>
      <c r="T142" s="1">
        <f t="shared" si="52"/>
        <v>3.2442999999999999E-3</v>
      </c>
      <c r="U142">
        <f t="shared" si="49"/>
        <v>2.9353000000000001E-3</v>
      </c>
      <c r="V142">
        <f t="shared" si="50"/>
        <v>3.2410000000000002E-4</v>
      </c>
      <c r="W142" s="1">
        <f t="shared" si="54"/>
        <v>3.239999999999992E-5</v>
      </c>
      <c r="X142" s="1"/>
      <c r="Z142" s="5">
        <v>140</v>
      </c>
      <c r="AA142" s="3">
        <v>6.1E-6</v>
      </c>
      <c r="AB142" s="3">
        <v>2.48E-5</v>
      </c>
      <c r="AC142" s="3">
        <v>0</v>
      </c>
      <c r="AD142" s="3">
        <v>7.0999999999999998E-6</v>
      </c>
      <c r="AE142" s="3">
        <v>1.2235000000000002E-3</v>
      </c>
      <c r="AF142" s="3">
        <v>1.1438999999999998E-3</v>
      </c>
      <c r="AG142" s="3">
        <v>0</v>
      </c>
      <c r="AH142" s="3">
        <v>0</v>
      </c>
      <c r="AI142" s="3">
        <v>0</v>
      </c>
      <c r="AJ142" s="3">
        <v>6.2399999999999999E-5</v>
      </c>
      <c r="AK142" s="3">
        <v>5.5600000000000003E-5</v>
      </c>
      <c r="AL142" s="3">
        <v>0</v>
      </c>
      <c r="AM142" s="3">
        <v>7.9999999999999996E-7</v>
      </c>
      <c r="AN142" s="1"/>
      <c r="AO142" s="1"/>
      <c r="AP142" s="1"/>
      <c r="AQ142" s="1"/>
      <c r="AR142" s="1"/>
      <c r="AS142" s="1"/>
    </row>
    <row r="143" spans="1:45" x14ac:dyDescent="0.35">
      <c r="A143">
        <f t="shared" si="53"/>
        <v>35.25</v>
      </c>
      <c r="B143">
        <f t="shared" si="55"/>
        <v>35</v>
      </c>
      <c r="C143">
        <v>5.5349999999999996E-4</v>
      </c>
      <c r="D143">
        <v>2.1727000000000001E-3</v>
      </c>
      <c r="E143" s="14">
        <v>7.7000000000000008E-6</v>
      </c>
      <c r="F143">
        <v>6.3710000000000004E-4</v>
      </c>
      <c r="G143">
        <v>0.1048298</v>
      </c>
      <c r="H143">
        <v>6.7536200000000005E-2</v>
      </c>
      <c r="I143">
        <v>0</v>
      </c>
      <c r="J143">
        <v>0</v>
      </c>
      <c r="K143">
        <v>0</v>
      </c>
      <c r="L143">
        <v>3.5983E-3</v>
      </c>
      <c r="M143">
        <v>3.2368000000000002E-3</v>
      </c>
      <c r="N143">
        <v>1.2638578</v>
      </c>
      <c r="O143">
        <v>0.4791627</v>
      </c>
      <c r="P143">
        <v>2.8054E-3</v>
      </c>
      <c r="Q143">
        <v>3.1510000000000002E-4</v>
      </c>
      <c r="R143" s="1">
        <v>23</v>
      </c>
      <c r="S143" s="1">
        <f t="shared" si="51"/>
        <v>3.5983E-3</v>
      </c>
      <c r="T143" s="1">
        <f t="shared" si="52"/>
        <v>3.2368000000000002E-3</v>
      </c>
      <c r="U143">
        <f t="shared" si="49"/>
        <v>2.8054E-3</v>
      </c>
      <c r="V143">
        <f t="shared" si="50"/>
        <v>3.1510000000000002E-4</v>
      </c>
      <c r="W143" s="1">
        <f t="shared" si="54"/>
        <v>3.1900000000000071E-5</v>
      </c>
      <c r="X143" s="1"/>
      <c r="Z143" s="5">
        <v>141</v>
      </c>
      <c r="AA143" s="3">
        <v>5.8000000000000004E-6</v>
      </c>
      <c r="AB143" s="3">
        <v>2.3400000000000003E-5</v>
      </c>
      <c r="AC143" s="3">
        <v>0</v>
      </c>
      <c r="AD143" s="3">
        <v>6.7000000000000002E-6</v>
      </c>
      <c r="AE143" s="3">
        <v>1.1570999999999999E-3</v>
      </c>
      <c r="AF143" s="3">
        <v>1.0816999999999999E-3</v>
      </c>
      <c r="AG143" s="3">
        <v>0</v>
      </c>
      <c r="AH143" s="3">
        <v>0</v>
      </c>
      <c r="AI143" s="3">
        <v>0</v>
      </c>
      <c r="AJ143" s="3">
        <v>5.8799999999999999E-5</v>
      </c>
      <c r="AK143" s="3">
        <v>5.2500000000000002E-5</v>
      </c>
      <c r="AL143" s="3">
        <v>0</v>
      </c>
      <c r="AM143" s="3">
        <v>7.9999999999999996E-7</v>
      </c>
      <c r="AN143" s="1"/>
      <c r="AO143" s="1"/>
      <c r="AP143" s="1"/>
      <c r="AQ143" s="1"/>
      <c r="AR143" s="1"/>
      <c r="AS143" s="1"/>
    </row>
    <row r="144" spans="1:45" x14ac:dyDescent="0.35">
      <c r="A144">
        <f t="shared" si="53"/>
        <v>35.5</v>
      </c>
      <c r="B144">
        <f t="shared" si="55"/>
        <v>35</v>
      </c>
      <c r="C144">
        <v>5.4569999999999998E-4</v>
      </c>
      <c r="D144">
        <v>2.1443999999999999E-3</v>
      </c>
      <c r="E144" s="14">
        <v>7.6000000000000001E-6</v>
      </c>
      <c r="F144">
        <v>6.2819999999999998E-4</v>
      </c>
      <c r="G144">
        <v>0.1035404</v>
      </c>
      <c r="H144">
        <v>6.7472500000000005E-2</v>
      </c>
      <c r="I144">
        <v>0</v>
      </c>
      <c r="J144">
        <v>0</v>
      </c>
      <c r="K144">
        <v>0</v>
      </c>
      <c r="L144">
        <v>3.5904999999999999E-3</v>
      </c>
      <c r="M144">
        <v>3.2285999999999999E-3</v>
      </c>
      <c r="N144">
        <v>1.2645856</v>
      </c>
      <c r="O144">
        <v>0.47964699999999999</v>
      </c>
      <c r="P144">
        <v>2.6806E-3</v>
      </c>
      <c r="Q144">
        <v>3.0630000000000002E-4</v>
      </c>
      <c r="R144" s="1">
        <v>23</v>
      </c>
      <c r="S144" s="1">
        <f t="shared" si="51"/>
        <v>3.5904999999999999E-3</v>
      </c>
      <c r="T144" s="1">
        <f t="shared" si="52"/>
        <v>3.2285999999999999E-3</v>
      </c>
      <c r="U144">
        <f t="shared" si="49"/>
        <v>2.6806E-3</v>
      </c>
      <c r="V144">
        <f t="shared" si="50"/>
        <v>3.0630000000000002E-4</v>
      </c>
      <c r="W144" s="1">
        <f t="shared" si="54"/>
        <v>3.1500000000000061E-5</v>
      </c>
      <c r="X144" s="1"/>
      <c r="Z144" s="5">
        <v>142</v>
      </c>
      <c r="AA144" s="3">
        <v>5.4999999999999999E-6</v>
      </c>
      <c r="AB144" s="3">
        <v>2.2200000000000001E-5</v>
      </c>
      <c r="AC144" s="3">
        <v>0</v>
      </c>
      <c r="AD144" s="3">
        <v>6.2999999999999998E-6</v>
      </c>
      <c r="AE144" s="3">
        <v>1.0942E-3</v>
      </c>
      <c r="AF144" s="3">
        <v>1.0229E-3</v>
      </c>
      <c r="AG144" s="3">
        <v>0</v>
      </c>
      <c r="AH144" s="3">
        <v>0</v>
      </c>
      <c r="AI144" s="3">
        <v>0</v>
      </c>
      <c r="AJ144" s="3">
        <v>5.5600000000000003E-5</v>
      </c>
      <c r="AK144" s="3">
        <v>4.9700000000000002E-5</v>
      </c>
      <c r="AL144" s="3">
        <v>0</v>
      </c>
      <c r="AM144" s="3">
        <v>7.9999999999999996E-7</v>
      </c>
      <c r="AN144" s="1"/>
      <c r="AO144" s="1"/>
      <c r="AP144" s="1"/>
      <c r="AQ144" s="1"/>
      <c r="AR144" s="1"/>
      <c r="AS144" s="1"/>
    </row>
    <row r="145" spans="1:45" x14ac:dyDescent="0.35">
      <c r="A145">
        <f t="shared" si="53"/>
        <v>35.75</v>
      </c>
      <c r="B145">
        <f t="shared" si="55"/>
        <v>35</v>
      </c>
      <c r="C145">
        <v>5.3810000000000001E-4</v>
      </c>
      <c r="D145">
        <v>2.1164999999999999E-3</v>
      </c>
      <c r="E145" s="14">
        <v>7.5000000000000002E-6</v>
      </c>
      <c r="F145">
        <v>6.1939999999999999E-4</v>
      </c>
      <c r="G145">
        <v>0.10226250000000001</v>
      </c>
      <c r="H145">
        <v>6.73845E-2</v>
      </c>
      <c r="I145">
        <v>0</v>
      </c>
      <c r="J145">
        <v>0</v>
      </c>
      <c r="K145">
        <v>0</v>
      </c>
      <c r="L145">
        <v>3.5820000000000001E-3</v>
      </c>
      <c r="M145">
        <v>3.2196999999999998E-3</v>
      </c>
      <c r="N145">
        <v>1.2652931000000001</v>
      </c>
      <c r="O145">
        <v>0.48012110000000002</v>
      </c>
      <c r="P145">
        <v>2.5609000000000001E-3</v>
      </c>
      <c r="Q145">
        <v>2.9770000000000003E-4</v>
      </c>
      <c r="R145" s="1">
        <v>23</v>
      </c>
      <c r="S145" s="1">
        <f t="shared" si="51"/>
        <v>3.5820000000000001E-3</v>
      </c>
      <c r="T145" s="1">
        <f t="shared" si="52"/>
        <v>3.2196999999999998E-3</v>
      </c>
      <c r="U145">
        <f t="shared" si="49"/>
        <v>2.5609000000000001E-3</v>
      </c>
      <c r="V145">
        <f t="shared" si="50"/>
        <v>2.9770000000000003E-4</v>
      </c>
      <c r="W145" s="1">
        <f t="shared" si="54"/>
        <v>3.1099999999999943E-5</v>
      </c>
      <c r="X145" s="1"/>
      <c r="Z145" s="5">
        <v>143</v>
      </c>
      <c r="AA145" s="3">
        <v>5.2000000000000002E-6</v>
      </c>
      <c r="AB145" s="3">
        <v>2.1000000000000002E-5</v>
      </c>
      <c r="AC145" s="3">
        <v>0</v>
      </c>
      <c r="AD145" s="3">
        <v>6.0000000000000002E-6</v>
      </c>
      <c r="AE145" s="3">
        <v>1.0348E-3</v>
      </c>
      <c r="AF145" s="3">
        <v>9.6730000000000004E-4</v>
      </c>
      <c r="AG145" s="3">
        <v>0</v>
      </c>
      <c r="AH145" s="3">
        <v>0</v>
      </c>
      <c r="AI145" s="3">
        <v>0</v>
      </c>
      <c r="AJ145" s="3">
        <v>5.2800000000000003E-5</v>
      </c>
      <c r="AK145" s="3">
        <v>4.7000000000000004E-5</v>
      </c>
      <c r="AL145" s="3">
        <v>0</v>
      </c>
      <c r="AM145" s="3">
        <v>7.9999999999999996E-7</v>
      </c>
      <c r="AN145" s="1"/>
      <c r="AO145" s="1"/>
      <c r="AP145" s="1"/>
      <c r="AQ145" s="1"/>
      <c r="AR145" s="1"/>
      <c r="AS145" s="1"/>
    </row>
    <row r="146" spans="1:45" x14ac:dyDescent="0.35">
      <c r="A146">
        <f t="shared" si="53"/>
        <v>36</v>
      </c>
      <c r="B146">
        <f t="shared" si="55"/>
        <v>35</v>
      </c>
      <c r="C146">
        <v>5.306E-4</v>
      </c>
      <c r="D146">
        <v>2.0888999999999999E-3</v>
      </c>
      <c r="E146" s="14">
        <v>7.4000000000000003E-6</v>
      </c>
      <c r="F146">
        <v>6.1070000000000004E-4</v>
      </c>
      <c r="G146">
        <v>0.10099619999999999</v>
      </c>
      <c r="H146">
        <v>6.7273100000000002E-2</v>
      </c>
      <c r="I146">
        <v>0</v>
      </c>
      <c r="J146">
        <v>0</v>
      </c>
      <c r="K146">
        <v>0</v>
      </c>
      <c r="L146">
        <v>3.5725000000000002E-3</v>
      </c>
      <c r="M146">
        <v>3.2101E-3</v>
      </c>
      <c r="N146">
        <v>1.2659807999999999</v>
      </c>
      <c r="O146">
        <v>0.48058489999999998</v>
      </c>
      <c r="P146">
        <v>2.4459999999999998E-3</v>
      </c>
      <c r="Q146">
        <v>2.8919999999999998E-4</v>
      </c>
      <c r="R146" s="1">
        <v>23</v>
      </c>
      <c r="S146" s="1">
        <f t="shared" si="51"/>
        <v>3.5725000000000002E-3</v>
      </c>
      <c r="T146" s="1">
        <f t="shared" si="52"/>
        <v>3.2101E-3</v>
      </c>
      <c r="U146">
        <f t="shared" si="49"/>
        <v>2.4459999999999998E-3</v>
      </c>
      <c r="V146">
        <f t="shared" si="50"/>
        <v>2.8919999999999998E-4</v>
      </c>
      <c r="W146" s="1">
        <f t="shared" si="54"/>
        <v>3.0700000000000041E-5</v>
      </c>
      <c r="X146" s="1"/>
      <c r="Z146" s="5">
        <v>144</v>
      </c>
      <c r="AA146" s="3">
        <v>4.8999999999999997E-6</v>
      </c>
      <c r="AB146" s="3">
        <v>1.9900000000000003E-5</v>
      </c>
      <c r="AC146" s="3">
        <v>0</v>
      </c>
      <c r="AD146" s="3">
        <v>5.5999999999999997E-6</v>
      </c>
      <c r="AE146" s="3">
        <v>9.7849999999999999E-4</v>
      </c>
      <c r="AF146" s="3">
        <v>9.147999999999999E-4</v>
      </c>
      <c r="AG146" s="3">
        <v>0</v>
      </c>
      <c r="AH146" s="3">
        <v>0</v>
      </c>
      <c r="AI146" s="3">
        <v>0</v>
      </c>
      <c r="AJ146" s="3">
        <v>4.9800000000000004E-5</v>
      </c>
      <c r="AK146" s="3">
        <v>4.4400000000000002E-5</v>
      </c>
      <c r="AL146" s="3">
        <v>0</v>
      </c>
      <c r="AM146" s="3">
        <v>7.9999999999999996E-7</v>
      </c>
      <c r="AN146" s="1"/>
      <c r="AO146" s="1"/>
      <c r="AP146" s="1"/>
      <c r="AQ146" s="1"/>
      <c r="AR146" s="1"/>
      <c r="AS146" s="1"/>
    </row>
    <row r="147" spans="1:45" x14ac:dyDescent="0.35">
      <c r="A147">
        <f t="shared" si="53"/>
        <v>36.25</v>
      </c>
      <c r="B147">
        <f t="shared" si="55"/>
        <v>36</v>
      </c>
      <c r="C147">
        <v>5.2329999999999998E-4</v>
      </c>
      <c r="D147">
        <v>2.0615E-3</v>
      </c>
      <c r="E147" s="14">
        <v>7.3000000000000004E-6</v>
      </c>
      <c r="F147">
        <v>6.022E-4</v>
      </c>
      <c r="G147">
        <v>9.9741499999999997E-2</v>
      </c>
      <c r="H147">
        <v>6.7138900000000001E-2</v>
      </c>
      <c r="I147">
        <v>0</v>
      </c>
      <c r="J147">
        <v>0</v>
      </c>
      <c r="K147">
        <v>0</v>
      </c>
      <c r="L147">
        <v>3.5623E-3</v>
      </c>
      <c r="M147">
        <v>3.1998E-3</v>
      </c>
      <c r="N147">
        <v>1.2666489999999999</v>
      </c>
      <c r="O147">
        <v>0.48103869999999999</v>
      </c>
      <c r="P147">
        <v>2.3357E-3</v>
      </c>
      <c r="Q147">
        <v>2.81E-4</v>
      </c>
      <c r="R147" s="1">
        <v>23</v>
      </c>
      <c r="S147" s="1">
        <f t="shared" si="51"/>
        <v>3.5623E-3</v>
      </c>
      <c r="T147" s="1">
        <f t="shared" si="52"/>
        <v>3.1998E-3</v>
      </c>
      <c r="U147">
        <f t="shared" si="49"/>
        <v>2.3357E-3</v>
      </c>
      <c r="V147">
        <f t="shared" si="50"/>
        <v>2.81E-4</v>
      </c>
      <c r="W147" s="1">
        <f t="shared" si="54"/>
        <v>3.0199999999999975E-5</v>
      </c>
      <c r="X147" s="1"/>
      <c r="Z147" s="5">
        <v>145</v>
      </c>
      <c r="AA147" s="3">
        <v>4.6999999999999999E-6</v>
      </c>
      <c r="AB147" s="3">
        <v>1.88E-5</v>
      </c>
      <c r="AC147" s="3">
        <v>0</v>
      </c>
      <c r="AD147" s="3">
        <v>5.3000000000000001E-6</v>
      </c>
      <c r="AE147" s="3">
        <v>9.2529999999999999E-4</v>
      </c>
      <c r="AF147" s="3">
        <v>8.652E-4</v>
      </c>
      <c r="AG147" s="3">
        <v>0</v>
      </c>
      <c r="AH147" s="3">
        <v>0</v>
      </c>
      <c r="AI147" s="3">
        <v>0</v>
      </c>
      <c r="AJ147" s="3">
        <v>4.71E-5</v>
      </c>
      <c r="AK147" s="3">
        <v>4.1999999999999998E-5</v>
      </c>
      <c r="AL147" s="3">
        <v>0</v>
      </c>
      <c r="AM147" s="3">
        <v>7.9999999999999996E-7</v>
      </c>
      <c r="AN147" s="1"/>
      <c r="AO147" s="1"/>
      <c r="AP147" s="1"/>
      <c r="AQ147" s="1"/>
      <c r="AR147" s="1"/>
      <c r="AS147" s="1"/>
    </row>
    <row r="148" spans="1:45" x14ac:dyDescent="0.35">
      <c r="A148">
        <f t="shared" si="53"/>
        <v>36.5</v>
      </c>
      <c r="B148">
        <f t="shared" si="55"/>
        <v>36</v>
      </c>
      <c r="C148">
        <v>5.1599999999999997E-4</v>
      </c>
      <c r="D148">
        <v>2.0344999999999999E-3</v>
      </c>
      <c r="E148" s="14">
        <v>7.1999999999999997E-6</v>
      </c>
      <c r="F148">
        <v>5.9380000000000001E-4</v>
      </c>
      <c r="G148">
        <v>9.84984E-2</v>
      </c>
      <c r="H148">
        <v>6.6982700000000006E-2</v>
      </c>
      <c r="I148">
        <v>0</v>
      </c>
      <c r="J148">
        <v>0</v>
      </c>
      <c r="K148">
        <v>0</v>
      </c>
      <c r="L148">
        <v>3.5512999999999999E-3</v>
      </c>
      <c r="M148">
        <v>3.1887999999999999E-3</v>
      </c>
      <c r="N148">
        <v>1.2672981000000001</v>
      </c>
      <c r="O148">
        <v>0.48148249999999998</v>
      </c>
      <c r="P148">
        <v>2.2298999999999999E-3</v>
      </c>
      <c r="Q148">
        <v>2.7300000000000002E-4</v>
      </c>
      <c r="R148" s="1">
        <v>23</v>
      </c>
      <c r="S148" s="1">
        <f t="shared" si="51"/>
        <v>3.5512999999999999E-3</v>
      </c>
      <c r="T148" s="1">
        <f t="shared" si="52"/>
        <v>3.1887999999999999E-3</v>
      </c>
      <c r="U148">
        <f t="shared" si="49"/>
        <v>2.2298999999999999E-3</v>
      </c>
      <c r="V148">
        <f t="shared" si="50"/>
        <v>2.7300000000000002E-4</v>
      </c>
      <c r="W148" s="1">
        <f t="shared" si="54"/>
        <v>2.9700000000000017E-5</v>
      </c>
      <c r="X148" s="1"/>
      <c r="Z148" s="5">
        <v>146</v>
      </c>
      <c r="AA148" s="3">
        <v>4.4000000000000002E-6</v>
      </c>
      <c r="AB148" s="3">
        <v>1.77E-5</v>
      </c>
      <c r="AC148" s="3">
        <v>0</v>
      </c>
      <c r="AD148" s="3">
        <v>5.1000000000000003E-6</v>
      </c>
      <c r="AE148" s="3">
        <v>8.7509999999999997E-4</v>
      </c>
      <c r="AF148" s="3">
        <v>8.1809999999999999E-4</v>
      </c>
      <c r="AG148" s="3">
        <v>0</v>
      </c>
      <c r="AH148" s="3">
        <v>0</v>
      </c>
      <c r="AI148" s="3">
        <v>0</v>
      </c>
      <c r="AJ148" s="3">
        <v>4.46E-5</v>
      </c>
      <c r="AK148" s="3">
        <v>3.9700000000000003E-5</v>
      </c>
      <c r="AL148" s="3">
        <v>0</v>
      </c>
      <c r="AM148" s="3">
        <v>7.9999999999999996E-7</v>
      </c>
      <c r="AN148" s="1"/>
      <c r="AO148" s="1"/>
      <c r="AP148" s="1"/>
      <c r="AQ148" s="1"/>
      <c r="AR148" s="1"/>
      <c r="AS148" s="1"/>
    </row>
    <row r="149" spans="1:45" x14ac:dyDescent="0.35">
      <c r="A149">
        <f t="shared" si="53"/>
        <v>36.75</v>
      </c>
      <c r="B149">
        <f t="shared" si="55"/>
        <v>36</v>
      </c>
      <c r="C149">
        <v>5.0880000000000001E-4</v>
      </c>
      <c r="D149">
        <v>2.0079E-3</v>
      </c>
      <c r="E149" s="14">
        <v>7.0999999999999998E-6</v>
      </c>
      <c r="F149">
        <v>5.8549999999999997E-4</v>
      </c>
      <c r="G149">
        <v>9.7266900000000003E-2</v>
      </c>
      <c r="H149">
        <v>6.6805199999999995E-2</v>
      </c>
      <c r="I149">
        <v>0</v>
      </c>
      <c r="J149">
        <v>0</v>
      </c>
      <c r="K149">
        <v>0</v>
      </c>
      <c r="L149">
        <v>3.5395000000000001E-3</v>
      </c>
      <c r="M149">
        <v>3.1771E-3</v>
      </c>
      <c r="N149">
        <v>1.2679285</v>
      </c>
      <c r="O149">
        <v>0.48191640000000002</v>
      </c>
      <c r="P149">
        <v>2.1283999999999999E-3</v>
      </c>
      <c r="Q149">
        <v>2.652E-4</v>
      </c>
      <c r="R149" s="1">
        <v>23</v>
      </c>
      <c r="S149" s="1">
        <f t="shared" si="51"/>
        <v>3.5395000000000001E-3</v>
      </c>
      <c r="T149" s="1">
        <f t="shared" si="52"/>
        <v>3.1771E-3</v>
      </c>
      <c r="U149">
        <f t="shared" si="49"/>
        <v>2.1283999999999999E-3</v>
      </c>
      <c r="V149">
        <f t="shared" si="50"/>
        <v>2.652E-4</v>
      </c>
      <c r="W149" s="1">
        <f t="shared" si="54"/>
        <v>2.9300000000000007E-5</v>
      </c>
      <c r="X149" s="1"/>
      <c r="Z149" s="5">
        <v>147</v>
      </c>
      <c r="AA149" s="3">
        <v>4.0999999999999997E-6</v>
      </c>
      <c r="AB149" s="3">
        <v>1.6800000000000002E-5</v>
      </c>
      <c r="AC149" s="3">
        <v>0</v>
      </c>
      <c r="AD149" s="3">
        <v>4.7999999999999998E-6</v>
      </c>
      <c r="AE149" s="3">
        <v>8.2750000000000011E-4</v>
      </c>
      <c r="AF149" s="3">
        <v>7.7380000000000005E-4</v>
      </c>
      <c r="AG149" s="3">
        <v>0</v>
      </c>
      <c r="AH149" s="3">
        <v>0</v>
      </c>
      <c r="AI149" s="3">
        <v>0</v>
      </c>
      <c r="AJ149" s="3">
        <v>4.2199999999999996E-5</v>
      </c>
      <c r="AK149" s="3">
        <v>3.7599999999999999E-5</v>
      </c>
      <c r="AL149" s="3">
        <v>0</v>
      </c>
      <c r="AM149" s="3">
        <v>5.9999999999999997E-7</v>
      </c>
      <c r="AN149" s="1"/>
      <c r="AO149" s="1"/>
      <c r="AP149" s="1"/>
      <c r="AQ149" s="1"/>
      <c r="AR149" s="1"/>
      <c r="AS149" s="1"/>
    </row>
    <row r="150" spans="1:45" x14ac:dyDescent="0.35">
      <c r="A150">
        <f t="shared" si="53"/>
        <v>37</v>
      </c>
      <c r="B150">
        <f t="shared" si="55"/>
        <v>36</v>
      </c>
      <c r="C150">
        <v>5.017E-4</v>
      </c>
      <c r="D150">
        <v>1.9815000000000002E-3</v>
      </c>
      <c r="E150" s="14">
        <v>6.9999999999999999E-6</v>
      </c>
      <c r="F150">
        <v>5.7729999999999999E-4</v>
      </c>
      <c r="G150">
        <v>9.6047099999999996E-2</v>
      </c>
      <c r="H150">
        <v>6.6607100000000002E-2</v>
      </c>
      <c r="I150">
        <v>0</v>
      </c>
      <c r="J150">
        <v>0</v>
      </c>
      <c r="K150">
        <v>0</v>
      </c>
      <c r="L150">
        <v>3.5268999999999999E-3</v>
      </c>
      <c r="M150">
        <v>3.1649E-3</v>
      </c>
      <c r="N150">
        <v>1.2685405999999999</v>
      </c>
      <c r="O150">
        <v>0.4823404</v>
      </c>
      <c r="P150">
        <v>2.0311999999999999E-3</v>
      </c>
      <c r="Q150">
        <v>2.5759999999999997E-4</v>
      </c>
      <c r="R150" s="1">
        <v>23</v>
      </c>
      <c r="S150" s="1">
        <f t="shared" si="51"/>
        <v>3.5268999999999999E-3</v>
      </c>
      <c r="T150" s="1">
        <f t="shared" si="52"/>
        <v>3.1649E-3</v>
      </c>
      <c r="U150">
        <f t="shared" si="49"/>
        <v>2.0311999999999999E-3</v>
      </c>
      <c r="V150">
        <f t="shared" si="50"/>
        <v>2.5759999999999997E-4</v>
      </c>
      <c r="W150" s="1">
        <f t="shared" si="54"/>
        <v>2.8899999999999998E-5</v>
      </c>
      <c r="X150" s="1"/>
      <c r="Z150" s="5">
        <v>148</v>
      </c>
      <c r="AA150" s="3">
        <v>3.9999999999999998E-6</v>
      </c>
      <c r="AB150" s="3">
        <v>1.5799999999999998E-5</v>
      </c>
      <c r="AC150" s="3">
        <v>0</v>
      </c>
      <c r="AD150" s="3">
        <v>4.5000000000000001E-6</v>
      </c>
      <c r="AE150" s="3">
        <v>7.827E-4</v>
      </c>
      <c r="AF150" s="3">
        <v>7.3169999999999995E-4</v>
      </c>
      <c r="AG150" s="3">
        <v>0</v>
      </c>
      <c r="AH150" s="3">
        <v>0</v>
      </c>
      <c r="AI150" s="3">
        <v>0</v>
      </c>
      <c r="AJ150" s="3">
        <v>3.9900000000000001E-5</v>
      </c>
      <c r="AK150" s="3">
        <v>3.5499999999999996E-5</v>
      </c>
      <c r="AL150" s="3">
        <v>0</v>
      </c>
      <c r="AM150" s="3">
        <v>3.9999999999999998E-7</v>
      </c>
      <c r="AN150" s="1"/>
      <c r="AO150" s="1"/>
      <c r="AP150" s="1"/>
      <c r="AQ150" s="1"/>
      <c r="AR150" s="1"/>
      <c r="AS150" s="1"/>
    </row>
    <row r="151" spans="1:45" x14ac:dyDescent="0.35">
      <c r="A151">
        <f t="shared" si="53"/>
        <v>37.25</v>
      </c>
      <c r="B151">
        <f t="shared" si="55"/>
        <v>37</v>
      </c>
      <c r="C151">
        <v>4.9470000000000004E-4</v>
      </c>
      <c r="D151">
        <v>1.9553999999999999E-3</v>
      </c>
      <c r="E151" s="14">
        <v>6.9E-6</v>
      </c>
      <c r="F151">
        <v>5.6930000000000001E-4</v>
      </c>
      <c r="G151">
        <v>9.4839099999999996E-2</v>
      </c>
      <c r="H151">
        <v>6.6389299999999998E-2</v>
      </c>
      <c r="I151">
        <v>0</v>
      </c>
      <c r="J151">
        <v>0</v>
      </c>
      <c r="K151">
        <v>0</v>
      </c>
      <c r="L151">
        <v>3.5136E-3</v>
      </c>
      <c r="M151">
        <v>3.1519E-3</v>
      </c>
      <c r="N151">
        <v>1.2691345999999999</v>
      </c>
      <c r="O151">
        <v>0.48275479999999998</v>
      </c>
      <c r="P151">
        <v>1.9379E-3</v>
      </c>
      <c r="Q151">
        <v>2.5010000000000001E-4</v>
      </c>
      <c r="R151" s="1">
        <v>23</v>
      </c>
      <c r="S151" s="1">
        <f t="shared" si="51"/>
        <v>3.5136E-3</v>
      </c>
      <c r="T151" s="1">
        <f t="shared" si="52"/>
        <v>3.1519E-3</v>
      </c>
      <c r="U151">
        <f t="shared" si="49"/>
        <v>1.9379E-3</v>
      </c>
      <c r="V151">
        <f t="shared" si="50"/>
        <v>2.5010000000000001E-4</v>
      </c>
      <c r="W151" s="1">
        <f t="shared" si="54"/>
        <v>2.8599999999999936E-5</v>
      </c>
      <c r="X151" s="1"/>
      <c r="Z151" s="5">
        <v>149</v>
      </c>
      <c r="AA151" s="3">
        <v>2.7E-6</v>
      </c>
      <c r="AB151" s="3">
        <v>1.13E-5</v>
      </c>
      <c r="AC151" s="3">
        <v>0</v>
      </c>
      <c r="AD151" s="3">
        <v>3.3000000000000002E-6</v>
      </c>
      <c r="AE151" s="3">
        <v>5.5889999999999998E-4</v>
      </c>
      <c r="AF151" s="3">
        <v>5.2260000000000002E-4</v>
      </c>
      <c r="AG151" s="3">
        <v>0</v>
      </c>
      <c r="AH151" s="3">
        <v>0</v>
      </c>
      <c r="AI151" s="3">
        <v>0</v>
      </c>
      <c r="AJ151" s="3">
        <v>2.8500000000000002E-5</v>
      </c>
      <c r="AK151" s="3">
        <v>2.5400000000000001E-5</v>
      </c>
      <c r="AL151" s="3">
        <v>0</v>
      </c>
      <c r="AM151" s="3">
        <v>2.9999999999999999E-7</v>
      </c>
      <c r="AN151" s="1"/>
      <c r="AO151" s="1"/>
      <c r="AP151" s="1"/>
      <c r="AQ151" s="1"/>
      <c r="AR151" s="1"/>
      <c r="AS151" s="1"/>
    </row>
    <row r="152" spans="1:45" x14ac:dyDescent="0.35">
      <c r="A152">
        <f t="shared" si="53"/>
        <v>37.5</v>
      </c>
      <c r="B152">
        <f t="shared" si="55"/>
        <v>37</v>
      </c>
      <c r="C152">
        <v>4.8779999999999998E-4</v>
      </c>
      <c r="D152">
        <v>1.9296000000000001E-3</v>
      </c>
      <c r="E152" s="14">
        <v>6.8000000000000001E-6</v>
      </c>
      <c r="F152">
        <v>5.6130000000000004E-4</v>
      </c>
      <c r="G152">
        <v>9.3642699999999995E-2</v>
      </c>
      <c r="H152">
        <v>6.61524E-2</v>
      </c>
      <c r="I152">
        <v>0</v>
      </c>
      <c r="J152">
        <v>0</v>
      </c>
      <c r="K152">
        <v>0</v>
      </c>
      <c r="L152">
        <v>3.4995E-3</v>
      </c>
      <c r="M152">
        <v>3.1384E-3</v>
      </c>
      <c r="N152">
        <v>1.269711</v>
      </c>
      <c r="O152">
        <v>0.48315960000000002</v>
      </c>
      <c r="P152">
        <v>1.8485000000000001E-3</v>
      </c>
      <c r="Q152">
        <v>2.429E-4</v>
      </c>
      <c r="R152" s="1">
        <v>23</v>
      </c>
      <c r="S152" s="1">
        <f t="shared" si="51"/>
        <v>3.4995E-3</v>
      </c>
      <c r="T152" s="1">
        <f t="shared" si="52"/>
        <v>3.1384E-3</v>
      </c>
      <c r="U152">
        <f t="shared" si="49"/>
        <v>1.8485000000000001E-3</v>
      </c>
      <c r="V152">
        <f t="shared" si="50"/>
        <v>2.429E-4</v>
      </c>
      <c r="W152" s="1">
        <f t="shared" si="54"/>
        <v>2.8199999999999981E-5</v>
      </c>
      <c r="X152" s="1"/>
    </row>
    <row r="153" spans="1:45" x14ac:dyDescent="0.35">
      <c r="A153">
        <f t="shared" si="53"/>
        <v>37.75</v>
      </c>
      <c r="B153">
        <f t="shared" si="55"/>
        <v>37</v>
      </c>
      <c r="C153">
        <v>4.8099999999999998E-4</v>
      </c>
      <c r="D153">
        <v>1.9042E-3</v>
      </c>
      <c r="E153" s="14">
        <v>6.7000000000000002E-6</v>
      </c>
      <c r="F153">
        <v>5.5349999999999996E-4</v>
      </c>
      <c r="G153">
        <v>9.2458100000000001E-2</v>
      </c>
      <c r="H153">
        <v>6.58971E-2</v>
      </c>
      <c r="I153">
        <v>0</v>
      </c>
      <c r="J153">
        <v>0</v>
      </c>
      <c r="K153">
        <v>0</v>
      </c>
      <c r="L153">
        <v>3.4846999999999999E-3</v>
      </c>
      <c r="M153">
        <v>3.1243E-3</v>
      </c>
      <c r="N153">
        <v>1.2702703</v>
      </c>
      <c r="O153">
        <v>0.48355500000000001</v>
      </c>
      <c r="P153">
        <v>1.7629E-3</v>
      </c>
      <c r="Q153">
        <v>2.3580000000000001E-4</v>
      </c>
      <c r="R153" s="1">
        <v>23</v>
      </c>
      <c r="S153" s="1">
        <f t="shared" si="51"/>
        <v>3.4846999999999999E-3</v>
      </c>
      <c r="T153" s="1">
        <f t="shared" si="52"/>
        <v>3.1243E-3</v>
      </c>
      <c r="U153">
        <f t="shared" si="49"/>
        <v>1.7629E-3</v>
      </c>
      <c r="V153">
        <f t="shared" si="50"/>
        <v>2.3580000000000001E-4</v>
      </c>
      <c r="W153" s="1">
        <f t="shared" si="54"/>
        <v>2.7800000000000025E-5</v>
      </c>
      <c r="X153" s="1"/>
    </row>
    <row r="154" spans="1:45" x14ac:dyDescent="0.35">
      <c r="A154">
        <f t="shared" si="53"/>
        <v>38</v>
      </c>
      <c r="B154">
        <f t="shared" si="55"/>
        <v>37</v>
      </c>
      <c r="C154">
        <v>4.7439999999999998E-4</v>
      </c>
      <c r="D154">
        <v>1.879E-3</v>
      </c>
      <c r="E154" s="14">
        <v>6.6000000000000003E-6</v>
      </c>
      <c r="F154">
        <v>5.4580000000000004E-4</v>
      </c>
      <c r="G154">
        <v>9.12853E-2</v>
      </c>
      <c r="H154">
        <v>6.5624100000000005E-2</v>
      </c>
      <c r="I154">
        <v>0</v>
      </c>
      <c r="J154">
        <v>0</v>
      </c>
      <c r="K154">
        <v>0</v>
      </c>
      <c r="L154">
        <v>3.4692999999999998E-3</v>
      </c>
      <c r="M154">
        <v>3.1096000000000001E-3</v>
      </c>
      <c r="N154">
        <v>1.2708126</v>
      </c>
      <c r="O154">
        <v>0.48394090000000001</v>
      </c>
      <c r="P154">
        <v>1.6808999999999999E-3</v>
      </c>
      <c r="Q154">
        <v>2.2890000000000001E-4</v>
      </c>
      <c r="R154" s="1">
        <v>23</v>
      </c>
      <c r="S154" s="1">
        <f t="shared" si="51"/>
        <v>3.4692999999999998E-3</v>
      </c>
      <c r="T154" s="1">
        <f t="shared" si="52"/>
        <v>3.1096000000000001E-3</v>
      </c>
      <c r="U154">
        <f t="shared" si="49"/>
        <v>1.6808999999999999E-3</v>
      </c>
      <c r="V154">
        <f t="shared" si="50"/>
        <v>2.2890000000000001E-4</v>
      </c>
      <c r="W154" s="1">
        <f t="shared" si="54"/>
        <v>2.7300000000000013E-5</v>
      </c>
      <c r="X154" s="1"/>
    </row>
    <row r="155" spans="1:45" x14ac:dyDescent="0.35">
      <c r="A155">
        <f t="shared" si="53"/>
        <v>38.25</v>
      </c>
      <c r="B155">
        <f t="shared" si="55"/>
        <v>38</v>
      </c>
      <c r="C155">
        <v>4.6779999999999999E-4</v>
      </c>
      <c r="D155">
        <v>1.8541E-3</v>
      </c>
      <c r="E155" s="14">
        <v>6.4999999999999996E-6</v>
      </c>
      <c r="F155">
        <v>5.3819999999999996E-4</v>
      </c>
      <c r="G155">
        <v>9.0124200000000002E-2</v>
      </c>
      <c r="H155">
        <v>6.5334199999999995E-2</v>
      </c>
      <c r="I155">
        <v>0</v>
      </c>
      <c r="J155">
        <v>0</v>
      </c>
      <c r="K155">
        <v>0</v>
      </c>
      <c r="L155">
        <v>3.4532E-3</v>
      </c>
      <c r="M155">
        <v>3.0944000000000002E-3</v>
      </c>
      <c r="N155">
        <v>1.2713384000000001</v>
      </c>
      <c r="O155">
        <v>0.48431760000000001</v>
      </c>
      <c r="P155">
        <v>1.6023999999999999E-3</v>
      </c>
      <c r="Q155">
        <v>2.2220000000000001E-4</v>
      </c>
      <c r="R155" s="1">
        <v>23</v>
      </c>
      <c r="S155" s="1">
        <f t="shared" si="51"/>
        <v>3.4532E-3</v>
      </c>
      <c r="T155" s="1">
        <f t="shared" si="52"/>
        <v>3.0944000000000002E-3</v>
      </c>
      <c r="U155">
        <f t="shared" si="49"/>
        <v>1.6023999999999999E-3</v>
      </c>
      <c r="V155">
        <f t="shared" si="50"/>
        <v>2.2220000000000001E-4</v>
      </c>
      <c r="W155" s="1">
        <f t="shared" si="54"/>
        <v>2.6900000000000058E-5</v>
      </c>
      <c r="X155" s="1"/>
    </row>
    <row r="156" spans="1:45" x14ac:dyDescent="0.35">
      <c r="A156">
        <f t="shared" si="53"/>
        <v>38.5</v>
      </c>
      <c r="B156">
        <f t="shared" si="55"/>
        <v>38</v>
      </c>
      <c r="C156">
        <v>4.6119999999999999E-4</v>
      </c>
      <c r="D156">
        <v>1.8296E-3</v>
      </c>
      <c r="E156" s="14">
        <v>6.3999999999999997E-6</v>
      </c>
      <c r="F156">
        <v>5.3070000000000005E-4</v>
      </c>
      <c r="G156">
        <v>8.8974800000000007E-2</v>
      </c>
      <c r="H156">
        <v>6.5028100000000005E-2</v>
      </c>
      <c r="I156">
        <v>0</v>
      </c>
      <c r="J156">
        <v>0</v>
      </c>
      <c r="K156">
        <v>0</v>
      </c>
      <c r="L156">
        <v>3.4364E-3</v>
      </c>
      <c r="M156">
        <v>3.0785999999999999E-3</v>
      </c>
      <c r="N156">
        <v>1.2718482</v>
      </c>
      <c r="O156">
        <v>0.48468519999999998</v>
      </c>
      <c r="P156">
        <v>1.5272E-3</v>
      </c>
      <c r="Q156">
        <v>2.1570000000000001E-4</v>
      </c>
      <c r="R156" s="1">
        <v>23</v>
      </c>
      <c r="S156" s="1">
        <f t="shared" si="51"/>
        <v>3.4364E-3</v>
      </c>
      <c r="T156" s="1">
        <f t="shared" si="52"/>
        <v>3.0785999999999999E-3</v>
      </c>
      <c r="U156">
        <f t="shared" si="49"/>
        <v>1.5272E-3</v>
      </c>
      <c r="V156">
        <f t="shared" si="50"/>
        <v>2.1570000000000001E-4</v>
      </c>
      <c r="W156" s="1">
        <f t="shared" si="54"/>
        <v>2.6599999999999996E-5</v>
      </c>
      <c r="X156" s="1"/>
    </row>
    <row r="157" spans="1:45" x14ac:dyDescent="0.35">
      <c r="A157">
        <f t="shared" si="53"/>
        <v>38.75</v>
      </c>
      <c r="B157">
        <f t="shared" si="55"/>
        <v>38</v>
      </c>
      <c r="C157">
        <v>4.548E-4</v>
      </c>
      <c r="D157">
        <v>1.8052999999999999E-3</v>
      </c>
      <c r="E157" s="14">
        <v>6.2999999999999998E-6</v>
      </c>
      <c r="F157">
        <v>5.2329999999999998E-4</v>
      </c>
      <c r="G157">
        <v>8.7837200000000004E-2</v>
      </c>
      <c r="H157">
        <v>6.4706299999999994E-2</v>
      </c>
      <c r="I157">
        <v>0</v>
      </c>
      <c r="J157">
        <v>0</v>
      </c>
      <c r="K157">
        <v>0</v>
      </c>
      <c r="L157">
        <v>3.4190000000000002E-3</v>
      </c>
      <c r="M157">
        <v>3.0623E-3</v>
      </c>
      <c r="N157">
        <v>1.2723420999999999</v>
      </c>
      <c r="O157">
        <v>0.48504380000000002</v>
      </c>
      <c r="P157">
        <v>1.4552E-3</v>
      </c>
      <c r="Q157">
        <v>2.0929999999999999E-4</v>
      </c>
      <c r="R157" s="1">
        <v>23</v>
      </c>
      <c r="S157" s="1">
        <f t="shared" si="51"/>
        <v>3.4190000000000002E-3</v>
      </c>
      <c r="T157" s="1">
        <f t="shared" si="52"/>
        <v>3.0623E-3</v>
      </c>
      <c r="U157">
        <f t="shared" si="49"/>
        <v>1.4552E-3</v>
      </c>
      <c r="V157">
        <f t="shared" si="50"/>
        <v>2.0929999999999999E-4</v>
      </c>
      <c r="W157" s="1">
        <f t="shared" si="54"/>
        <v>2.6199999999999986E-5</v>
      </c>
      <c r="X157" s="1"/>
    </row>
    <row r="158" spans="1:45" x14ac:dyDescent="0.35">
      <c r="A158">
        <f t="shared" si="53"/>
        <v>39</v>
      </c>
      <c r="B158">
        <f t="shared" si="55"/>
        <v>38</v>
      </c>
      <c r="C158">
        <v>4.4850000000000001E-4</v>
      </c>
      <c r="D158">
        <v>1.7813E-3</v>
      </c>
      <c r="E158" s="14">
        <v>6.1999999999999999E-6</v>
      </c>
      <c r="F158">
        <v>5.1599999999999997E-4</v>
      </c>
      <c r="G158">
        <v>8.6711300000000005E-2</v>
      </c>
      <c r="H158">
        <v>6.4369700000000002E-2</v>
      </c>
      <c r="I158">
        <v>0</v>
      </c>
      <c r="J158">
        <v>0</v>
      </c>
      <c r="K158">
        <v>0</v>
      </c>
      <c r="L158">
        <v>3.4010999999999998E-3</v>
      </c>
      <c r="M158">
        <v>3.0455E-3</v>
      </c>
      <c r="N158">
        <v>1.2728207</v>
      </c>
      <c r="O158">
        <v>0.48539349999999998</v>
      </c>
      <c r="P158">
        <v>1.3863E-3</v>
      </c>
      <c r="Q158">
        <v>2.031E-4</v>
      </c>
      <c r="R158" s="1">
        <v>23</v>
      </c>
      <c r="S158" s="1">
        <f t="shared" si="51"/>
        <v>3.4010999999999998E-3</v>
      </c>
      <c r="T158" s="1">
        <f t="shared" si="52"/>
        <v>3.0455E-3</v>
      </c>
      <c r="U158">
        <f t="shared" si="49"/>
        <v>1.3863E-3</v>
      </c>
      <c r="V158">
        <f t="shared" si="50"/>
        <v>2.031E-4</v>
      </c>
      <c r="W158" s="1">
        <f t="shared" si="54"/>
        <v>2.5899999999999979E-5</v>
      </c>
      <c r="X158" s="1"/>
    </row>
    <row r="159" spans="1:45" x14ac:dyDescent="0.35">
      <c r="A159">
        <f t="shared" si="53"/>
        <v>39.25</v>
      </c>
      <c r="B159">
        <f t="shared" si="55"/>
        <v>39</v>
      </c>
      <c r="C159">
        <v>4.4230000000000002E-4</v>
      </c>
      <c r="D159">
        <v>1.7576E-3</v>
      </c>
      <c r="E159" s="14">
        <v>6.1999999999999999E-6</v>
      </c>
      <c r="F159">
        <v>5.0880000000000001E-4</v>
      </c>
      <c r="G159">
        <v>8.5597199999999998E-2</v>
      </c>
      <c r="H159">
        <v>6.4018800000000001E-2</v>
      </c>
      <c r="I159">
        <v>0</v>
      </c>
      <c r="J159">
        <v>0</v>
      </c>
      <c r="K159">
        <v>0</v>
      </c>
      <c r="L159">
        <v>3.3825000000000001E-3</v>
      </c>
      <c r="M159">
        <v>3.0282E-3</v>
      </c>
      <c r="N159">
        <v>1.2732842</v>
      </c>
      <c r="O159">
        <v>0.48573440000000001</v>
      </c>
      <c r="P159">
        <v>1.3204E-3</v>
      </c>
      <c r="Q159">
        <v>1.9709999999999999E-4</v>
      </c>
      <c r="R159" s="1">
        <v>23</v>
      </c>
      <c r="S159" s="1">
        <f t="shared" si="51"/>
        <v>3.3825000000000001E-3</v>
      </c>
      <c r="T159" s="1">
        <f t="shared" si="52"/>
        <v>3.0282E-3</v>
      </c>
      <c r="U159">
        <f t="shared" si="49"/>
        <v>1.3204E-3</v>
      </c>
      <c r="V159">
        <f t="shared" si="50"/>
        <v>1.9709999999999999E-4</v>
      </c>
      <c r="W159" s="1">
        <f t="shared" si="54"/>
        <v>2.5499999999999969E-5</v>
      </c>
      <c r="X159" s="1"/>
    </row>
    <row r="160" spans="1:45" x14ac:dyDescent="0.35">
      <c r="A160">
        <f t="shared" si="53"/>
        <v>39.5</v>
      </c>
      <c r="B160">
        <f t="shared" si="55"/>
        <v>39</v>
      </c>
      <c r="C160">
        <v>4.3609999999999998E-4</v>
      </c>
      <c r="D160">
        <v>1.7342E-3</v>
      </c>
      <c r="E160" s="14">
        <v>6.1E-6</v>
      </c>
      <c r="F160">
        <v>5.017E-4</v>
      </c>
      <c r="G160">
        <v>8.4494700000000006E-2</v>
      </c>
      <c r="H160">
        <v>6.3654299999999997E-2</v>
      </c>
      <c r="I160">
        <v>0</v>
      </c>
      <c r="J160">
        <v>0</v>
      </c>
      <c r="K160">
        <v>0</v>
      </c>
      <c r="L160">
        <v>3.3633000000000001E-3</v>
      </c>
      <c r="M160">
        <v>3.0103999999999999E-3</v>
      </c>
      <c r="N160">
        <v>1.273733</v>
      </c>
      <c r="O160">
        <v>0.48606670000000002</v>
      </c>
      <c r="P160">
        <v>1.2574000000000001E-3</v>
      </c>
      <c r="Q160">
        <v>1.9120000000000001E-4</v>
      </c>
      <c r="R160" s="1">
        <v>23</v>
      </c>
      <c r="S160" s="1">
        <f t="shared" si="51"/>
        <v>3.3633000000000001E-3</v>
      </c>
      <c r="T160" s="1">
        <f t="shared" si="52"/>
        <v>3.0103999999999999E-3</v>
      </c>
      <c r="U160">
        <f t="shared" si="49"/>
        <v>1.2574000000000001E-3</v>
      </c>
      <c r="V160">
        <f t="shared" si="50"/>
        <v>1.9120000000000001E-4</v>
      </c>
      <c r="W160" s="1">
        <f t="shared" si="54"/>
        <v>2.5100000000000014E-5</v>
      </c>
      <c r="X160" s="1"/>
    </row>
    <row r="161" spans="1:24" x14ac:dyDescent="0.35">
      <c r="A161">
        <f t="shared" si="53"/>
        <v>39.75</v>
      </c>
      <c r="B161">
        <f t="shared" si="55"/>
        <v>39</v>
      </c>
      <c r="C161">
        <v>4.2999999999999999E-4</v>
      </c>
      <c r="D161">
        <v>1.7110000000000001E-3</v>
      </c>
      <c r="E161" s="14">
        <v>6.0000000000000002E-6</v>
      </c>
      <c r="F161">
        <v>4.9470000000000004E-4</v>
      </c>
      <c r="G161">
        <v>8.3403900000000003E-2</v>
      </c>
      <c r="H161">
        <v>6.3276899999999997E-2</v>
      </c>
      <c r="I161">
        <v>0</v>
      </c>
      <c r="J161">
        <v>0</v>
      </c>
      <c r="K161">
        <v>0</v>
      </c>
      <c r="L161">
        <v>3.3436999999999998E-3</v>
      </c>
      <c r="M161">
        <v>2.9922E-3</v>
      </c>
      <c r="N161">
        <v>1.2741674999999999</v>
      </c>
      <c r="O161">
        <v>0.4863905</v>
      </c>
      <c r="P161">
        <v>1.1971E-3</v>
      </c>
      <c r="Q161">
        <v>1.8550000000000001E-4</v>
      </c>
      <c r="R161" s="1">
        <v>23</v>
      </c>
      <c r="S161" s="1">
        <f t="shared" si="51"/>
        <v>3.3436999999999998E-3</v>
      </c>
      <c r="T161" s="1">
        <f t="shared" si="52"/>
        <v>2.9922E-3</v>
      </c>
      <c r="U161">
        <f t="shared" si="49"/>
        <v>1.1971E-3</v>
      </c>
      <c r="V161">
        <f t="shared" si="50"/>
        <v>1.8550000000000001E-4</v>
      </c>
      <c r="W161" s="1">
        <f t="shared" si="54"/>
        <v>2.4800000000000007E-5</v>
      </c>
      <c r="X161" s="1"/>
    </row>
    <row r="162" spans="1:24" x14ac:dyDescent="0.35">
      <c r="A162">
        <f t="shared" si="53"/>
        <v>40</v>
      </c>
      <c r="B162">
        <f t="shared" si="55"/>
        <v>39</v>
      </c>
      <c r="C162">
        <v>4.2410000000000001E-4</v>
      </c>
      <c r="D162">
        <v>1.6881999999999999E-3</v>
      </c>
      <c r="E162" s="14">
        <v>5.9000000000000003E-6</v>
      </c>
      <c r="F162">
        <v>4.8779999999999998E-4</v>
      </c>
      <c r="G162">
        <v>8.2324800000000004E-2</v>
      </c>
      <c r="H162">
        <v>6.2887100000000001E-2</v>
      </c>
      <c r="I162">
        <v>0</v>
      </c>
      <c r="J162">
        <v>0</v>
      </c>
      <c r="K162">
        <v>0</v>
      </c>
      <c r="L162">
        <v>3.3235000000000001E-3</v>
      </c>
      <c r="M162">
        <v>2.9735E-3</v>
      </c>
      <c r="N162">
        <v>1.2745880000000001</v>
      </c>
      <c r="O162">
        <v>0.48670590000000002</v>
      </c>
      <c r="P162">
        <v>1.1395000000000001E-3</v>
      </c>
      <c r="Q162">
        <v>1.8000000000000001E-4</v>
      </c>
      <c r="R162" s="1">
        <v>23</v>
      </c>
      <c r="S162" s="1">
        <f t="shared" si="51"/>
        <v>3.3235000000000001E-3</v>
      </c>
      <c r="T162" s="1">
        <f t="shared" si="52"/>
        <v>2.9735E-3</v>
      </c>
      <c r="U162">
        <f t="shared" si="49"/>
        <v>1.1395000000000001E-3</v>
      </c>
      <c r="V162">
        <f t="shared" si="50"/>
        <v>1.8000000000000001E-4</v>
      </c>
      <c r="W162" s="1">
        <f t="shared" si="54"/>
        <v>2.4399999999999997E-5</v>
      </c>
      <c r="X162" s="1"/>
    </row>
    <row r="163" spans="1:24" x14ac:dyDescent="0.35">
      <c r="A163">
        <f t="shared" si="53"/>
        <v>40.25</v>
      </c>
      <c r="B163">
        <f t="shared" si="55"/>
        <v>40</v>
      </c>
      <c r="C163">
        <v>4.1819999999999997E-4</v>
      </c>
      <c r="D163">
        <v>1.6655999999999999E-3</v>
      </c>
      <c r="E163" s="14">
        <v>5.8000000000000004E-6</v>
      </c>
      <c r="F163">
        <v>4.8099999999999998E-4</v>
      </c>
      <c r="G163">
        <v>8.1257300000000005E-2</v>
      </c>
      <c r="H163">
        <v>6.2485600000000002E-2</v>
      </c>
      <c r="I163">
        <v>0</v>
      </c>
      <c r="J163">
        <v>0</v>
      </c>
      <c r="K163">
        <v>0</v>
      </c>
      <c r="L163">
        <v>3.3027E-3</v>
      </c>
      <c r="M163">
        <v>2.9545000000000001E-3</v>
      </c>
      <c r="N163">
        <v>1.2749949</v>
      </c>
      <c r="O163">
        <v>0.48701299999999997</v>
      </c>
      <c r="P163">
        <v>1.0843999999999999E-3</v>
      </c>
      <c r="Q163">
        <v>1.7459999999999999E-4</v>
      </c>
      <c r="R163" s="1">
        <v>23</v>
      </c>
      <c r="S163" s="1">
        <f t="shared" si="51"/>
        <v>3.3027E-3</v>
      </c>
      <c r="T163" s="1">
        <f t="shared" si="52"/>
        <v>2.9545000000000001E-3</v>
      </c>
      <c r="U163">
        <f t="shared" si="49"/>
        <v>1.0843999999999999E-3</v>
      </c>
      <c r="V163">
        <f t="shared" si="50"/>
        <v>1.7459999999999999E-4</v>
      </c>
      <c r="W163" s="1">
        <f t="shared" si="54"/>
        <v>2.4100000000000044E-5</v>
      </c>
      <c r="X163" s="1"/>
    </row>
    <row r="164" spans="1:24" x14ac:dyDescent="0.35">
      <c r="A164">
        <f t="shared" si="53"/>
        <v>40.5</v>
      </c>
      <c r="B164">
        <f t="shared" si="55"/>
        <v>40</v>
      </c>
      <c r="C164">
        <v>4.124E-4</v>
      </c>
      <c r="D164">
        <v>1.6433000000000001E-3</v>
      </c>
      <c r="E164" s="14">
        <v>5.6999999999999996E-6</v>
      </c>
      <c r="F164">
        <v>4.7429999999999998E-4</v>
      </c>
      <c r="G164">
        <v>8.0201400000000006E-2</v>
      </c>
      <c r="H164">
        <v>6.2073099999999999E-2</v>
      </c>
      <c r="I164">
        <v>0</v>
      </c>
      <c r="J164">
        <v>0</v>
      </c>
      <c r="K164">
        <v>0</v>
      </c>
      <c r="L164">
        <v>3.2816E-3</v>
      </c>
      <c r="M164">
        <v>2.9350000000000001E-3</v>
      </c>
      <c r="N164">
        <v>1.2753885</v>
      </c>
      <c r="O164">
        <v>0.48731210000000003</v>
      </c>
      <c r="P164">
        <v>1.0317E-3</v>
      </c>
      <c r="Q164">
        <v>1.694E-4</v>
      </c>
      <c r="R164" s="1">
        <v>23</v>
      </c>
      <c r="S164" s="1">
        <f t="shared" si="51"/>
        <v>3.2816E-3</v>
      </c>
      <c r="T164" s="1">
        <f t="shared" si="52"/>
        <v>2.9350000000000001E-3</v>
      </c>
      <c r="U164">
        <f t="shared" si="49"/>
        <v>1.0317E-3</v>
      </c>
      <c r="V164">
        <f t="shared" si="50"/>
        <v>1.694E-4</v>
      </c>
      <c r="W164" s="1">
        <f t="shared" si="54"/>
        <v>2.369999999999998E-5</v>
      </c>
      <c r="X164" s="1"/>
    </row>
    <row r="165" spans="1:24" x14ac:dyDescent="0.35">
      <c r="A165">
        <f t="shared" si="53"/>
        <v>40.75</v>
      </c>
      <c r="B165">
        <f t="shared" si="55"/>
        <v>40</v>
      </c>
      <c r="C165">
        <v>4.0660000000000002E-4</v>
      </c>
      <c r="D165">
        <v>1.6213E-3</v>
      </c>
      <c r="E165" s="14">
        <v>5.6999999999999996E-6</v>
      </c>
      <c r="F165">
        <v>4.6769999999999998E-4</v>
      </c>
      <c r="G165">
        <v>7.9157000000000005E-2</v>
      </c>
      <c r="H165">
        <v>6.1650099999999999E-2</v>
      </c>
      <c r="I165">
        <v>0</v>
      </c>
      <c r="J165">
        <v>0</v>
      </c>
      <c r="K165">
        <v>0</v>
      </c>
      <c r="L165">
        <v>3.2599E-3</v>
      </c>
      <c r="M165">
        <v>2.9150999999999999E-3</v>
      </c>
      <c r="N165">
        <v>1.2757691</v>
      </c>
      <c r="O165">
        <v>0.48760310000000001</v>
      </c>
      <c r="P165">
        <v>9.8149999999999995E-4</v>
      </c>
      <c r="Q165">
        <v>1.6430000000000001E-4</v>
      </c>
      <c r="R165" s="1">
        <v>23</v>
      </c>
      <c r="S165" s="1">
        <f t="shared" si="51"/>
        <v>3.2599E-3</v>
      </c>
      <c r="T165" s="1">
        <f t="shared" si="52"/>
        <v>2.9150999999999999E-3</v>
      </c>
      <c r="U165">
        <f t="shared" si="49"/>
        <v>9.8149999999999995E-4</v>
      </c>
      <c r="V165">
        <f t="shared" si="50"/>
        <v>1.6430000000000001E-4</v>
      </c>
      <c r="W165" s="1">
        <f t="shared" si="54"/>
        <v>2.3399999999999972E-5</v>
      </c>
      <c r="X165" s="1"/>
    </row>
    <row r="166" spans="1:24" x14ac:dyDescent="0.35">
      <c r="A166">
        <f t="shared" si="53"/>
        <v>41</v>
      </c>
      <c r="B166">
        <f t="shared" si="55"/>
        <v>40</v>
      </c>
      <c r="C166">
        <v>4.0099999999999999E-4</v>
      </c>
      <c r="D166">
        <v>1.5995E-3</v>
      </c>
      <c r="E166" s="14">
        <v>5.5999999999999997E-6</v>
      </c>
      <c r="F166">
        <v>4.6119999999999999E-4</v>
      </c>
      <c r="G166">
        <v>7.8124100000000002E-2</v>
      </c>
      <c r="H166">
        <v>6.1217100000000003E-2</v>
      </c>
      <c r="I166">
        <v>0</v>
      </c>
      <c r="J166">
        <v>0</v>
      </c>
      <c r="K166">
        <v>0</v>
      </c>
      <c r="L166">
        <v>3.2377999999999999E-3</v>
      </c>
      <c r="M166">
        <v>2.8949000000000002E-3</v>
      </c>
      <c r="N166">
        <v>1.2761372</v>
      </c>
      <c r="O166">
        <v>0.48788629999999999</v>
      </c>
      <c r="P166">
        <v>9.3340000000000003E-4</v>
      </c>
      <c r="Q166">
        <v>1.594E-4</v>
      </c>
      <c r="R166" s="1">
        <v>23</v>
      </c>
      <c r="S166" s="1">
        <f t="shared" si="51"/>
        <v>3.2377999999999999E-3</v>
      </c>
      <c r="T166" s="1">
        <f t="shared" si="52"/>
        <v>2.8949000000000002E-3</v>
      </c>
      <c r="U166">
        <f t="shared" si="49"/>
        <v>9.3340000000000003E-4</v>
      </c>
      <c r="V166">
        <f t="shared" si="50"/>
        <v>1.594E-4</v>
      </c>
      <c r="W166" s="1">
        <f t="shared" si="54"/>
        <v>2.3100000000000019E-5</v>
      </c>
      <c r="X166" s="1"/>
    </row>
    <row r="167" spans="1:24" x14ac:dyDescent="0.35">
      <c r="A167">
        <f t="shared" si="53"/>
        <v>41.25</v>
      </c>
      <c r="B167">
        <f t="shared" si="55"/>
        <v>41</v>
      </c>
      <c r="C167">
        <v>3.9540000000000002E-4</v>
      </c>
      <c r="D167">
        <v>1.5781E-3</v>
      </c>
      <c r="E167" s="14">
        <v>5.4999999999999999E-6</v>
      </c>
      <c r="F167">
        <v>4.548E-4</v>
      </c>
      <c r="G167">
        <v>7.7102699999999996E-2</v>
      </c>
      <c r="H167">
        <v>6.0774799999999997E-2</v>
      </c>
      <c r="I167">
        <v>0</v>
      </c>
      <c r="J167">
        <v>0</v>
      </c>
      <c r="K167">
        <v>0</v>
      </c>
      <c r="L167">
        <v>3.2152999999999999E-3</v>
      </c>
      <c r="M167">
        <v>2.8743000000000002E-3</v>
      </c>
      <c r="N167">
        <v>1.2764929</v>
      </c>
      <c r="O167">
        <v>0.48816179999999998</v>
      </c>
      <c r="P167">
        <v>8.876E-4</v>
      </c>
      <c r="Q167">
        <v>1.5459999999999999E-4</v>
      </c>
      <c r="R167" s="1">
        <v>23</v>
      </c>
      <c r="S167" s="1">
        <f t="shared" si="51"/>
        <v>3.2152999999999999E-3</v>
      </c>
      <c r="T167" s="1">
        <f t="shared" si="52"/>
        <v>2.8743000000000002E-3</v>
      </c>
      <c r="U167">
        <f t="shared" si="49"/>
        <v>8.876E-4</v>
      </c>
      <c r="V167">
        <f t="shared" si="50"/>
        <v>1.5459999999999999E-4</v>
      </c>
      <c r="W167" s="1">
        <f t="shared" si="54"/>
        <v>2.2799999999999958E-5</v>
      </c>
      <c r="X167" s="1"/>
    </row>
    <row r="168" spans="1:24" x14ac:dyDescent="0.35">
      <c r="A168">
        <f t="shared" si="53"/>
        <v>41.5</v>
      </c>
      <c r="B168">
        <f t="shared" si="55"/>
        <v>41</v>
      </c>
      <c r="C168">
        <v>3.8989999999999999E-4</v>
      </c>
      <c r="D168">
        <v>1.5567999999999999E-3</v>
      </c>
      <c r="E168" s="14">
        <v>5.4E-6</v>
      </c>
      <c r="F168">
        <v>4.4850000000000001E-4</v>
      </c>
      <c r="G168">
        <v>7.6092699999999999E-2</v>
      </c>
      <c r="H168">
        <v>6.0323700000000001E-2</v>
      </c>
      <c r="I168">
        <v>0</v>
      </c>
      <c r="J168">
        <v>0</v>
      </c>
      <c r="K168">
        <v>0</v>
      </c>
      <c r="L168">
        <v>3.1924000000000002E-3</v>
      </c>
      <c r="M168">
        <v>2.8533999999999999E-3</v>
      </c>
      <c r="N168">
        <v>1.2768367</v>
      </c>
      <c r="O168">
        <v>0.48842970000000002</v>
      </c>
      <c r="P168">
        <v>8.4380000000000002E-4</v>
      </c>
      <c r="Q168">
        <v>1.4999999999999999E-4</v>
      </c>
      <c r="R168" s="1">
        <v>23</v>
      </c>
      <c r="S168" s="1">
        <f t="shared" si="51"/>
        <v>3.1924000000000002E-3</v>
      </c>
      <c r="T168" s="1">
        <f t="shared" si="52"/>
        <v>2.8533999999999999E-3</v>
      </c>
      <c r="U168">
        <f t="shared" si="49"/>
        <v>8.4380000000000002E-4</v>
      </c>
      <c r="V168">
        <f t="shared" si="50"/>
        <v>1.4999999999999999E-4</v>
      </c>
      <c r="W168" s="1">
        <f t="shared" si="54"/>
        <v>2.2500000000000005E-5</v>
      </c>
      <c r="X168" s="1"/>
    </row>
    <row r="169" spans="1:24" x14ac:dyDescent="0.35">
      <c r="A169">
        <f t="shared" si="53"/>
        <v>41.75</v>
      </c>
      <c r="B169">
        <f t="shared" si="55"/>
        <v>41</v>
      </c>
      <c r="C169">
        <v>3.8450000000000002E-4</v>
      </c>
      <c r="D169">
        <v>1.5359E-3</v>
      </c>
      <c r="E169" s="14">
        <v>5.3000000000000001E-6</v>
      </c>
      <c r="F169">
        <v>4.4220000000000001E-4</v>
      </c>
      <c r="G169">
        <v>7.5094099999999997E-2</v>
      </c>
      <c r="H169">
        <v>5.9864399999999998E-2</v>
      </c>
      <c r="I169">
        <v>0</v>
      </c>
      <c r="J169">
        <v>0</v>
      </c>
      <c r="K169">
        <v>0</v>
      </c>
      <c r="L169">
        <v>3.1691000000000002E-3</v>
      </c>
      <c r="M169">
        <v>2.8322E-3</v>
      </c>
      <c r="N169">
        <v>1.2771688000000001</v>
      </c>
      <c r="O169">
        <v>0.48869010000000002</v>
      </c>
      <c r="P169">
        <v>8.0199999999999998E-4</v>
      </c>
      <c r="Q169">
        <v>1.4550000000000001E-4</v>
      </c>
      <c r="R169" s="1">
        <v>23</v>
      </c>
      <c r="S169" s="1">
        <f t="shared" si="51"/>
        <v>3.1691000000000002E-3</v>
      </c>
      <c r="T169" s="1">
        <f t="shared" si="52"/>
        <v>2.8322E-3</v>
      </c>
      <c r="U169">
        <f t="shared" si="49"/>
        <v>8.0199999999999998E-4</v>
      </c>
      <c r="V169">
        <f t="shared" si="50"/>
        <v>1.4550000000000001E-4</v>
      </c>
      <c r="W169" s="1">
        <f t="shared" si="54"/>
        <v>2.2099999999999995E-5</v>
      </c>
      <c r="X169" s="1"/>
    </row>
    <row r="170" spans="1:24" x14ac:dyDescent="0.35">
      <c r="A170">
        <f t="shared" si="53"/>
        <v>42</v>
      </c>
      <c r="B170">
        <f t="shared" si="55"/>
        <v>41</v>
      </c>
      <c r="C170">
        <v>3.791E-4</v>
      </c>
      <c r="D170">
        <v>1.5152E-3</v>
      </c>
      <c r="E170" s="14">
        <v>5.3000000000000001E-6</v>
      </c>
      <c r="F170">
        <v>4.3609999999999998E-4</v>
      </c>
      <c r="G170">
        <v>7.41068E-2</v>
      </c>
      <c r="H170">
        <v>5.93973E-2</v>
      </c>
      <c r="I170">
        <v>0</v>
      </c>
      <c r="J170">
        <v>0</v>
      </c>
      <c r="K170">
        <v>0</v>
      </c>
      <c r="L170">
        <v>3.1454E-3</v>
      </c>
      <c r="M170">
        <v>2.8107000000000002E-3</v>
      </c>
      <c r="N170">
        <v>1.2774896</v>
      </c>
      <c r="O170">
        <v>0.48894330000000003</v>
      </c>
      <c r="P170">
        <v>7.6210000000000004E-4</v>
      </c>
      <c r="Q170">
        <v>1.4109999999999999E-4</v>
      </c>
      <c r="R170" s="1">
        <v>23</v>
      </c>
      <c r="S170" s="1">
        <f t="shared" si="51"/>
        <v>3.1454E-3</v>
      </c>
      <c r="T170" s="1">
        <f t="shared" si="52"/>
        <v>2.8107000000000002E-3</v>
      </c>
      <c r="U170">
        <f t="shared" si="49"/>
        <v>7.6210000000000004E-4</v>
      </c>
      <c r="V170">
        <f t="shared" si="50"/>
        <v>1.4109999999999999E-4</v>
      </c>
      <c r="W170" s="1">
        <f t="shared" si="54"/>
        <v>2.189999999999999E-5</v>
      </c>
      <c r="X170" s="1"/>
    </row>
    <row r="171" spans="1:24" x14ac:dyDescent="0.35">
      <c r="A171">
        <f t="shared" si="53"/>
        <v>42.25</v>
      </c>
      <c r="B171">
        <f t="shared" si="55"/>
        <v>42</v>
      </c>
      <c r="C171">
        <v>3.7389999999999998E-4</v>
      </c>
      <c r="D171">
        <v>1.4947999999999999E-3</v>
      </c>
      <c r="E171" s="14">
        <v>5.2000000000000002E-6</v>
      </c>
      <c r="F171">
        <v>4.2999999999999999E-4</v>
      </c>
      <c r="G171">
        <v>7.3130700000000007E-2</v>
      </c>
      <c r="H171">
        <v>5.8923099999999999E-2</v>
      </c>
      <c r="I171">
        <v>0</v>
      </c>
      <c r="J171">
        <v>0</v>
      </c>
      <c r="K171">
        <v>0</v>
      </c>
      <c r="L171">
        <v>3.1213999999999999E-3</v>
      </c>
      <c r="M171">
        <v>2.7889E-3</v>
      </c>
      <c r="N171">
        <v>1.2777993999999999</v>
      </c>
      <c r="O171">
        <v>0.48918919999999999</v>
      </c>
      <c r="P171">
        <v>7.2409999999999998E-4</v>
      </c>
      <c r="Q171">
        <v>1.3679999999999999E-4</v>
      </c>
      <c r="R171" s="1">
        <v>23</v>
      </c>
      <c r="S171" s="1">
        <f t="shared" si="51"/>
        <v>3.1213999999999999E-3</v>
      </c>
      <c r="T171" s="1">
        <f t="shared" si="52"/>
        <v>2.7889E-3</v>
      </c>
      <c r="U171">
        <f t="shared" si="49"/>
        <v>7.2409999999999998E-4</v>
      </c>
      <c r="V171">
        <f t="shared" si="50"/>
        <v>1.3679999999999999E-4</v>
      </c>
      <c r="W171" s="1">
        <f t="shared" si="54"/>
        <v>2.1500000000000035E-5</v>
      </c>
      <c r="X171" s="1"/>
    </row>
    <row r="172" spans="1:24" x14ac:dyDescent="0.35">
      <c r="A172">
        <f t="shared" si="53"/>
        <v>42.5</v>
      </c>
      <c r="B172">
        <f t="shared" si="55"/>
        <v>42</v>
      </c>
      <c r="C172">
        <v>3.6870000000000002E-4</v>
      </c>
      <c r="D172">
        <v>1.4746E-3</v>
      </c>
      <c r="E172" s="14">
        <v>5.1000000000000003E-6</v>
      </c>
      <c r="F172">
        <v>4.2400000000000001E-4</v>
      </c>
      <c r="G172">
        <v>7.2165900000000005E-2</v>
      </c>
      <c r="H172">
        <v>5.84422E-2</v>
      </c>
      <c r="I172">
        <v>0</v>
      </c>
      <c r="J172">
        <v>0</v>
      </c>
      <c r="K172">
        <v>0</v>
      </c>
      <c r="L172">
        <v>3.0971000000000002E-3</v>
      </c>
      <c r="M172">
        <v>2.7667999999999998E-3</v>
      </c>
      <c r="N172">
        <v>1.2780984</v>
      </c>
      <c r="O172">
        <v>0.48942819999999998</v>
      </c>
      <c r="P172">
        <v>6.8780000000000002E-4</v>
      </c>
      <c r="Q172">
        <v>1.327E-4</v>
      </c>
      <c r="R172" s="1">
        <v>23</v>
      </c>
      <c r="S172" s="1">
        <f t="shared" si="51"/>
        <v>3.0971000000000002E-3</v>
      </c>
      <c r="T172" s="1">
        <f t="shared" si="52"/>
        <v>2.7667999999999998E-3</v>
      </c>
      <c r="U172">
        <f t="shared" si="49"/>
        <v>6.8780000000000002E-4</v>
      </c>
      <c r="V172">
        <f t="shared" si="50"/>
        <v>1.327E-4</v>
      </c>
      <c r="W172" s="1">
        <f t="shared" si="54"/>
        <v>2.1199999999999973E-5</v>
      </c>
      <c r="X172" s="1"/>
    </row>
    <row r="173" spans="1:24" x14ac:dyDescent="0.35">
      <c r="A173">
        <f t="shared" si="53"/>
        <v>42.75</v>
      </c>
      <c r="B173">
        <f t="shared" si="55"/>
        <v>42</v>
      </c>
      <c r="C173">
        <v>3.636E-4</v>
      </c>
      <c r="D173">
        <v>1.4547E-3</v>
      </c>
      <c r="E173" s="14">
        <v>5.1000000000000003E-6</v>
      </c>
      <c r="F173">
        <v>4.1810000000000003E-4</v>
      </c>
      <c r="G173">
        <v>7.1212200000000003E-2</v>
      </c>
      <c r="H173">
        <v>5.7955E-2</v>
      </c>
      <c r="I173">
        <v>0</v>
      </c>
      <c r="J173">
        <v>0</v>
      </c>
      <c r="K173">
        <v>0</v>
      </c>
      <c r="L173">
        <v>3.0725000000000001E-3</v>
      </c>
      <c r="M173">
        <v>2.7445E-3</v>
      </c>
      <c r="N173">
        <v>1.2783871</v>
      </c>
      <c r="O173">
        <v>0.48966019999999999</v>
      </c>
      <c r="P173">
        <v>6.5320000000000005E-4</v>
      </c>
      <c r="Q173">
        <v>1.2879999999999999E-4</v>
      </c>
      <c r="R173" s="1">
        <v>23</v>
      </c>
      <c r="S173" s="1">
        <f t="shared" si="51"/>
        <v>3.0725000000000001E-3</v>
      </c>
      <c r="T173" s="1">
        <f t="shared" si="52"/>
        <v>2.7445E-3</v>
      </c>
      <c r="U173">
        <f t="shared" si="49"/>
        <v>6.5320000000000005E-4</v>
      </c>
      <c r="V173">
        <f t="shared" si="50"/>
        <v>1.2879999999999999E-4</v>
      </c>
      <c r="W173" s="1">
        <f t="shared" si="54"/>
        <v>2.090000000000002E-5</v>
      </c>
      <c r="X173" s="1"/>
    </row>
    <row r="174" spans="1:24" x14ac:dyDescent="0.35">
      <c r="A174">
        <f t="shared" si="53"/>
        <v>43</v>
      </c>
      <c r="B174">
        <f t="shared" si="55"/>
        <v>42</v>
      </c>
      <c r="C174">
        <v>3.5849999999999999E-4</v>
      </c>
      <c r="D174">
        <v>1.4350000000000001E-3</v>
      </c>
      <c r="E174" s="14">
        <v>5.0000000000000004E-6</v>
      </c>
      <c r="F174">
        <v>4.1229999999999999E-4</v>
      </c>
      <c r="G174">
        <v>7.0269499999999999E-2</v>
      </c>
      <c r="H174">
        <v>5.7462199999999998E-2</v>
      </c>
      <c r="I174">
        <v>0</v>
      </c>
      <c r="J174">
        <v>0</v>
      </c>
      <c r="K174">
        <v>0</v>
      </c>
      <c r="L174">
        <v>3.0476000000000001E-3</v>
      </c>
      <c r="M174">
        <v>2.722E-3</v>
      </c>
      <c r="N174">
        <v>1.2786656000000001</v>
      </c>
      <c r="O174">
        <v>0.48988549999999997</v>
      </c>
      <c r="P174">
        <v>6.2029999999999995E-4</v>
      </c>
      <c r="Q174">
        <v>1.249E-4</v>
      </c>
      <c r="R174" s="1">
        <v>23</v>
      </c>
      <c r="S174" s="1">
        <f t="shared" si="51"/>
        <v>3.0476000000000001E-3</v>
      </c>
      <c r="T174" s="1">
        <f t="shared" si="52"/>
        <v>2.722E-3</v>
      </c>
      <c r="U174">
        <f t="shared" si="49"/>
        <v>6.2029999999999995E-4</v>
      </c>
      <c r="V174">
        <f t="shared" si="50"/>
        <v>1.249E-4</v>
      </c>
      <c r="W174" s="1">
        <f t="shared" si="54"/>
        <v>2.0600000000000013E-5</v>
      </c>
      <c r="X174" s="1"/>
    </row>
    <row r="175" spans="1:24" x14ac:dyDescent="0.35">
      <c r="A175">
        <f t="shared" si="53"/>
        <v>43.25</v>
      </c>
      <c r="B175">
        <f t="shared" si="55"/>
        <v>43</v>
      </c>
      <c r="C175">
        <v>3.5349999999999997E-4</v>
      </c>
      <c r="D175">
        <v>1.4155999999999999E-3</v>
      </c>
      <c r="E175" s="14">
        <v>4.8999999999999997E-6</v>
      </c>
      <c r="F175">
        <v>4.0660000000000002E-4</v>
      </c>
      <c r="G175">
        <v>6.9337899999999994E-2</v>
      </c>
      <c r="H175">
        <v>5.6964099999999997E-2</v>
      </c>
      <c r="I175">
        <v>0</v>
      </c>
      <c r="J175">
        <v>0</v>
      </c>
      <c r="K175">
        <v>0</v>
      </c>
      <c r="L175">
        <v>3.0225E-3</v>
      </c>
      <c r="M175">
        <v>2.6992000000000001E-3</v>
      </c>
      <c r="N175">
        <v>1.2789344</v>
      </c>
      <c r="O175">
        <v>0.49010409999999999</v>
      </c>
      <c r="P175">
        <v>5.888E-4</v>
      </c>
      <c r="Q175">
        <v>1.211E-4</v>
      </c>
      <c r="R175" s="1">
        <v>23</v>
      </c>
      <c r="S175" s="1">
        <f t="shared" si="51"/>
        <v>3.0225E-3</v>
      </c>
      <c r="T175" s="1">
        <f t="shared" si="52"/>
        <v>2.6992000000000001E-3</v>
      </c>
      <c r="U175">
        <f t="shared" si="49"/>
        <v>5.888E-4</v>
      </c>
      <c r="V175">
        <f t="shared" si="50"/>
        <v>1.211E-4</v>
      </c>
      <c r="W175" s="1">
        <f t="shared" si="54"/>
        <v>2.0400000000000008E-5</v>
      </c>
      <c r="X175" s="1"/>
    </row>
    <row r="176" spans="1:24" x14ac:dyDescent="0.35">
      <c r="A176">
        <f t="shared" si="53"/>
        <v>43.5</v>
      </c>
      <c r="B176">
        <f t="shared" si="55"/>
        <v>43</v>
      </c>
      <c r="C176">
        <v>3.4860000000000002E-4</v>
      </c>
      <c r="D176">
        <v>1.3963999999999999E-3</v>
      </c>
      <c r="E176" s="14">
        <v>4.7999999999999998E-6</v>
      </c>
      <c r="F176">
        <v>4.0089999999999999E-4</v>
      </c>
      <c r="G176">
        <v>6.8417199999999997E-2</v>
      </c>
      <c r="H176">
        <v>5.6461200000000003E-2</v>
      </c>
      <c r="I176">
        <v>0</v>
      </c>
      <c r="J176">
        <v>0</v>
      </c>
      <c r="K176">
        <v>0</v>
      </c>
      <c r="L176">
        <v>2.9970999999999999E-3</v>
      </c>
      <c r="M176">
        <v>2.6762999999999999E-3</v>
      </c>
      <c r="N176">
        <v>1.2791935999999999</v>
      </c>
      <c r="O176">
        <v>0.49031629999999998</v>
      </c>
      <c r="P176">
        <v>5.5889999999999998E-4</v>
      </c>
      <c r="Q176">
        <v>1.175E-4</v>
      </c>
      <c r="R176" s="1">
        <v>23</v>
      </c>
      <c r="S176" s="1">
        <f t="shared" si="51"/>
        <v>2.9970999999999999E-3</v>
      </c>
      <c r="T176" s="1">
        <f t="shared" si="52"/>
        <v>2.6762999999999999E-3</v>
      </c>
      <c r="U176">
        <f t="shared" si="49"/>
        <v>5.5889999999999998E-4</v>
      </c>
      <c r="V176">
        <f t="shared" si="50"/>
        <v>1.175E-4</v>
      </c>
      <c r="W176" s="1">
        <f t="shared" si="54"/>
        <v>2.0100000000000001E-5</v>
      </c>
      <c r="X176" s="1"/>
    </row>
    <row r="177" spans="1:24" x14ac:dyDescent="0.35">
      <c r="A177">
        <f t="shared" si="53"/>
        <v>43.75</v>
      </c>
      <c r="B177">
        <f t="shared" si="55"/>
        <v>43</v>
      </c>
      <c r="C177">
        <v>3.4380000000000001E-4</v>
      </c>
      <c r="D177">
        <v>1.3775E-3</v>
      </c>
      <c r="E177" s="14">
        <v>4.7999999999999998E-6</v>
      </c>
      <c r="F177">
        <v>3.9530000000000001E-4</v>
      </c>
      <c r="G177">
        <v>6.7507399999999995E-2</v>
      </c>
      <c r="H177">
        <v>5.5953900000000001E-2</v>
      </c>
      <c r="I177">
        <v>0</v>
      </c>
      <c r="J177">
        <v>0</v>
      </c>
      <c r="K177">
        <v>0</v>
      </c>
      <c r="L177">
        <v>2.9715000000000002E-3</v>
      </c>
      <c r="M177">
        <v>2.6532000000000001E-3</v>
      </c>
      <c r="N177">
        <v>1.2794435</v>
      </c>
      <c r="O177">
        <v>0.49052210000000002</v>
      </c>
      <c r="P177">
        <v>5.3030000000000004E-4</v>
      </c>
      <c r="Q177">
        <v>1.1400000000000001E-4</v>
      </c>
      <c r="R177" s="1">
        <v>23</v>
      </c>
      <c r="S177" s="1">
        <f t="shared" si="51"/>
        <v>2.9715000000000002E-3</v>
      </c>
      <c r="T177" s="1">
        <f t="shared" si="52"/>
        <v>2.6532000000000001E-3</v>
      </c>
      <c r="U177">
        <f t="shared" si="49"/>
        <v>5.3030000000000004E-4</v>
      </c>
      <c r="V177">
        <f t="shared" si="50"/>
        <v>1.1400000000000001E-4</v>
      </c>
      <c r="W177" s="1">
        <f t="shared" si="54"/>
        <v>1.9799999999999993E-5</v>
      </c>
      <c r="X177" s="1"/>
    </row>
    <row r="178" spans="1:24" x14ac:dyDescent="0.35">
      <c r="A178">
        <f t="shared" si="53"/>
        <v>44</v>
      </c>
      <c r="B178">
        <f t="shared" si="55"/>
        <v>43</v>
      </c>
      <c r="C178">
        <v>3.39E-4</v>
      </c>
      <c r="D178">
        <v>1.3588000000000001E-3</v>
      </c>
      <c r="E178" s="14">
        <v>4.6999999999999999E-6</v>
      </c>
      <c r="F178">
        <v>3.8989999999999999E-4</v>
      </c>
      <c r="G178">
        <v>6.6608299999999995E-2</v>
      </c>
      <c r="H178">
        <v>5.5442699999999998E-2</v>
      </c>
      <c r="I178">
        <v>0</v>
      </c>
      <c r="J178">
        <v>0</v>
      </c>
      <c r="K178">
        <v>0</v>
      </c>
      <c r="L178">
        <v>2.9456E-3</v>
      </c>
      <c r="M178">
        <v>2.6299000000000001E-3</v>
      </c>
      <c r="N178">
        <v>1.2796844000000001</v>
      </c>
      <c r="O178">
        <v>0.49072169999999998</v>
      </c>
      <c r="P178">
        <v>5.0319999999999998E-4</v>
      </c>
      <c r="Q178">
        <v>1.106E-4</v>
      </c>
      <c r="R178" s="1">
        <v>23</v>
      </c>
      <c r="S178" s="1">
        <f t="shared" si="51"/>
        <v>2.9456E-3</v>
      </c>
      <c r="T178" s="1">
        <f t="shared" si="52"/>
        <v>2.6299000000000001E-3</v>
      </c>
      <c r="U178">
        <f t="shared" si="49"/>
        <v>5.0319999999999998E-4</v>
      </c>
      <c r="V178">
        <f t="shared" si="50"/>
        <v>1.106E-4</v>
      </c>
      <c r="W178" s="1">
        <f t="shared" si="54"/>
        <v>1.9499999999999986E-5</v>
      </c>
      <c r="X178" s="1"/>
    </row>
    <row r="179" spans="1:24" x14ac:dyDescent="0.35">
      <c r="A179">
        <f t="shared" si="53"/>
        <v>44.25</v>
      </c>
      <c r="B179">
        <f t="shared" si="55"/>
        <v>44</v>
      </c>
      <c r="C179">
        <v>3.3429999999999999E-4</v>
      </c>
      <c r="D179">
        <v>1.3404000000000001E-3</v>
      </c>
      <c r="E179" s="14">
        <v>4.6E-6</v>
      </c>
      <c r="F179">
        <v>3.8440000000000002E-4</v>
      </c>
      <c r="G179">
        <v>6.5720000000000001E-2</v>
      </c>
      <c r="H179">
        <v>5.4927999999999998E-2</v>
      </c>
      <c r="I179">
        <v>0</v>
      </c>
      <c r="J179">
        <v>0</v>
      </c>
      <c r="K179">
        <v>0</v>
      </c>
      <c r="L179">
        <v>2.9196000000000001E-3</v>
      </c>
      <c r="M179">
        <v>2.6064E-3</v>
      </c>
      <c r="N179">
        <v>1.2799166</v>
      </c>
      <c r="O179">
        <v>0.4909152</v>
      </c>
      <c r="P179">
        <v>4.773E-4</v>
      </c>
      <c r="Q179">
        <v>1.0730000000000001E-4</v>
      </c>
      <c r="R179" s="1">
        <v>23</v>
      </c>
      <c r="S179" s="1">
        <f t="shared" si="51"/>
        <v>2.9196000000000001E-3</v>
      </c>
      <c r="T179" s="1">
        <f t="shared" si="52"/>
        <v>2.6064E-3</v>
      </c>
      <c r="U179">
        <f t="shared" si="49"/>
        <v>4.773E-4</v>
      </c>
      <c r="V179">
        <f t="shared" si="50"/>
        <v>1.0730000000000001E-4</v>
      </c>
      <c r="W179" s="1">
        <f t="shared" si="54"/>
        <v>1.9199999999999979E-5</v>
      </c>
      <c r="X179" s="1"/>
    </row>
    <row r="180" spans="1:24" x14ac:dyDescent="0.35">
      <c r="A180">
        <f t="shared" si="53"/>
        <v>44.5</v>
      </c>
      <c r="B180">
        <f t="shared" si="55"/>
        <v>44</v>
      </c>
      <c r="C180">
        <v>3.2959999999999999E-4</v>
      </c>
      <c r="D180">
        <v>1.3221999999999999E-3</v>
      </c>
      <c r="E180" s="14">
        <v>4.6E-6</v>
      </c>
      <c r="F180">
        <v>3.791E-4</v>
      </c>
      <c r="G180">
        <v>6.4842399999999994E-2</v>
      </c>
      <c r="H180">
        <v>5.4410100000000003E-2</v>
      </c>
      <c r="I180">
        <v>0</v>
      </c>
      <c r="J180">
        <v>0</v>
      </c>
      <c r="K180">
        <v>0</v>
      </c>
      <c r="L180">
        <v>2.8934E-3</v>
      </c>
      <c r="M180">
        <v>2.5828000000000001E-3</v>
      </c>
      <c r="N180">
        <v>1.2801404000000001</v>
      </c>
      <c r="O180">
        <v>0.49110280000000001</v>
      </c>
      <c r="P180">
        <v>4.527E-4</v>
      </c>
      <c r="Q180">
        <v>1.041E-4</v>
      </c>
      <c r="R180" s="1">
        <v>23</v>
      </c>
      <c r="S180" s="1">
        <f t="shared" si="51"/>
        <v>2.8934E-3</v>
      </c>
      <c r="T180" s="1">
        <f t="shared" si="52"/>
        <v>2.5828000000000001E-3</v>
      </c>
      <c r="U180">
        <f t="shared" si="49"/>
        <v>4.527E-4</v>
      </c>
      <c r="V180">
        <f t="shared" si="50"/>
        <v>1.041E-4</v>
      </c>
      <c r="W180" s="1">
        <f t="shared" si="54"/>
        <v>1.9000000000000028E-5</v>
      </c>
      <c r="X180" s="1"/>
    </row>
    <row r="181" spans="1:24" x14ac:dyDescent="0.35">
      <c r="A181">
        <f t="shared" si="53"/>
        <v>44.75</v>
      </c>
      <c r="B181">
        <f t="shared" si="55"/>
        <v>44</v>
      </c>
      <c r="C181">
        <v>3.2509999999999999E-4</v>
      </c>
      <c r="D181">
        <v>1.3041999999999999E-3</v>
      </c>
      <c r="E181" s="14">
        <v>4.5000000000000001E-6</v>
      </c>
      <c r="F181">
        <v>3.7379999999999998E-4</v>
      </c>
      <c r="G181">
        <v>6.3975299999999999E-2</v>
      </c>
      <c r="H181">
        <v>5.38895E-2</v>
      </c>
      <c r="I181">
        <v>0</v>
      </c>
      <c r="J181">
        <v>0</v>
      </c>
      <c r="K181">
        <v>0</v>
      </c>
      <c r="L181">
        <v>2.8670000000000002E-3</v>
      </c>
      <c r="M181">
        <v>2.5590999999999999E-3</v>
      </c>
      <c r="N181">
        <v>1.280356</v>
      </c>
      <c r="O181">
        <v>0.49128450000000001</v>
      </c>
      <c r="P181">
        <v>4.2920000000000002E-4</v>
      </c>
      <c r="Q181">
        <v>1.01E-4</v>
      </c>
      <c r="R181" s="1">
        <v>23</v>
      </c>
      <c r="S181" s="1">
        <f t="shared" si="51"/>
        <v>2.8670000000000002E-3</v>
      </c>
      <c r="T181" s="1">
        <f t="shared" si="52"/>
        <v>2.5590999999999999E-3</v>
      </c>
      <c r="U181">
        <f t="shared" si="49"/>
        <v>4.2920000000000002E-4</v>
      </c>
      <c r="V181">
        <f t="shared" si="50"/>
        <v>1.01E-4</v>
      </c>
      <c r="W181" s="1">
        <f t="shared" si="54"/>
        <v>1.8700000000000021E-5</v>
      </c>
      <c r="X181" s="1"/>
    </row>
    <row r="182" spans="1:24" x14ac:dyDescent="0.35">
      <c r="A182">
        <f t="shared" si="53"/>
        <v>45</v>
      </c>
      <c r="B182">
        <f t="shared" si="55"/>
        <v>44</v>
      </c>
      <c r="C182">
        <v>3.2059999999999999E-4</v>
      </c>
      <c r="D182">
        <v>1.2864E-3</v>
      </c>
      <c r="E182" s="14">
        <v>4.5000000000000001E-6</v>
      </c>
      <c r="F182">
        <v>3.6860000000000001E-4</v>
      </c>
      <c r="G182">
        <v>6.3118800000000003E-2</v>
      </c>
      <c r="H182">
        <v>5.3366499999999997E-2</v>
      </c>
      <c r="I182">
        <v>0</v>
      </c>
      <c r="J182">
        <v>0</v>
      </c>
      <c r="K182">
        <v>0</v>
      </c>
      <c r="L182">
        <v>2.8405000000000001E-3</v>
      </c>
      <c r="M182">
        <v>2.5352999999999999E-3</v>
      </c>
      <c r="N182">
        <v>1.2805636</v>
      </c>
      <c r="O182">
        <v>0.49146060000000003</v>
      </c>
      <c r="P182">
        <v>4.0690000000000002E-4</v>
      </c>
      <c r="Q182">
        <v>9.7999999999999997E-5</v>
      </c>
      <c r="R182" s="1">
        <v>23</v>
      </c>
      <c r="S182" s="1">
        <f t="shared" si="51"/>
        <v>2.8405000000000001E-3</v>
      </c>
      <c r="T182" s="1">
        <f t="shared" si="52"/>
        <v>2.5352999999999999E-3</v>
      </c>
      <c r="U182">
        <f t="shared" si="49"/>
        <v>4.0690000000000002E-4</v>
      </c>
      <c r="V182">
        <f t="shared" si="50"/>
        <v>9.7999999999999997E-5</v>
      </c>
      <c r="W182" s="1">
        <f t="shared" si="54"/>
        <v>1.8400000000000014E-5</v>
      </c>
      <c r="X182" s="1"/>
    </row>
    <row r="183" spans="1:24" x14ac:dyDescent="0.35">
      <c r="A183">
        <f t="shared" si="53"/>
        <v>45.25</v>
      </c>
      <c r="B183">
        <f t="shared" si="55"/>
        <v>45</v>
      </c>
      <c r="C183">
        <v>3.1609999999999999E-4</v>
      </c>
      <c r="D183">
        <v>1.2689000000000001E-3</v>
      </c>
      <c r="E183" s="14">
        <v>4.4000000000000002E-6</v>
      </c>
      <c r="F183">
        <v>3.635E-4</v>
      </c>
      <c r="G183">
        <v>6.2272599999999997E-2</v>
      </c>
      <c r="H183">
        <v>5.2841600000000002E-2</v>
      </c>
      <c r="I183">
        <v>0</v>
      </c>
      <c r="J183">
        <v>0</v>
      </c>
      <c r="K183">
        <v>0</v>
      </c>
      <c r="L183">
        <v>2.8138999999999998E-3</v>
      </c>
      <c r="M183">
        <v>2.5113000000000002E-3</v>
      </c>
      <c r="N183">
        <v>1.2807636</v>
      </c>
      <c r="O183">
        <v>0.49163119999999999</v>
      </c>
      <c r="P183">
        <v>3.857E-4</v>
      </c>
      <c r="Q183">
        <v>9.5099999999999994E-5</v>
      </c>
      <c r="R183" s="1">
        <v>23</v>
      </c>
      <c r="S183" s="1">
        <f t="shared" si="51"/>
        <v>2.8138999999999998E-3</v>
      </c>
      <c r="T183" s="1">
        <f t="shared" si="52"/>
        <v>2.5113000000000002E-3</v>
      </c>
      <c r="U183">
        <f t="shared" si="49"/>
        <v>3.857E-4</v>
      </c>
      <c r="V183">
        <f t="shared" si="50"/>
        <v>9.5099999999999994E-5</v>
      </c>
      <c r="W183" s="1">
        <f t="shared" si="54"/>
        <v>1.8200000000000009E-5</v>
      </c>
      <c r="X183" s="1"/>
    </row>
    <row r="184" spans="1:24" x14ac:dyDescent="0.35">
      <c r="A184">
        <f t="shared" si="53"/>
        <v>45.5</v>
      </c>
      <c r="B184">
        <f t="shared" si="55"/>
        <v>45</v>
      </c>
      <c r="C184">
        <v>3.1169999999999999E-4</v>
      </c>
      <c r="D184">
        <v>1.2516000000000001E-3</v>
      </c>
      <c r="E184" s="14">
        <v>4.3000000000000003E-6</v>
      </c>
      <c r="F184">
        <v>3.5849999999999999E-4</v>
      </c>
      <c r="G184">
        <v>6.14368E-2</v>
      </c>
      <c r="H184">
        <v>5.2314899999999998E-2</v>
      </c>
      <c r="I184">
        <v>0</v>
      </c>
      <c r="J184">
        <v>0</v>
      </c>
      <c r="K184">
        <v>0</v>
      </c>
      <c r="L184">
        <v>2.7872000000000001E-3</v>
      </c>
      <c r="M184">
        <v>2.4873E-3</v>
      </c>
      <c r="N184">
        <v>1.2809561</v>
      </c>
      <c r="O184">
        <v>0.49179630000000002</v>
      </c>
      <c r="P184">
        <v>3.6549999999999999E-4</v>
      </c>
      <c r="Q184">
        <v>9.2399999999999996E-5</v>
      </c>
      <c r="R184" s="1">
        <v>23</v>
      </c>
      <c r="S184" s="1">
        <f t="shared" si="51"/>
        <v>2.7872000000000001E-3</v>
      </c>
      <c r="T184" s="1">
        <f t="shared" si="52"/>
        <v>2.4873E-3</v>
      </c>
      <c r="U184">
        <f t="shared" si="49"/>
        <v>3.6549999999999999E-4</v>
      </c>
      <c r="V184">
        <f t="shared" si="50"/>
        <v>9.2399999999999996E-5</v>
      </c>
      <c r="W184" s="1">
        <f t="shared" si="54"/>
        <v>1.7900000000000001E-5</v>
      </c>
      <c r="X184" s="1"/>
    </row>
    <row r="185" spans="1:24" x14ac:dyDescent="0.35">
      <c r="A185">
        <f t="shared" si="53"/>
        <v>45.75</v>
      </c>
      <c r="B185">
        <f t="shared" si="55"/>
        <v>45</v>
      </c>
      <c r="C185">
        <v>3.0739999999999999E-4</v>
      </c>
      <c r="D185">
        <v>1.2346E-3</v>
      </c>
      <c r="E185" s="14">
        <v>4.3000000000000003E-6</v>
      </c>
      <c r="F185">
        <v>3.5349999999999997E-4</v>
      </c>
      <c r="G185">
        <v>6.0611199999999997E-2</v>
      </c>
      <c r="H185">
        <v>5.1787E-2</v>
      </c>
      <c r="I185">
        <v>0</v>
      </c>
      <c r="J185">
        <v>0</v>
      </c>
      <c r="K185">
        <v>0</v>
      </c>
      <c r="L185">
        <v>2.7604000000000001E-3</v>
      </c>
      <c r="M185">
        <v>2.4632E-3</v>
      </c>
      <c r="N185">
        <v>1.2811413</v>
      </c>
      <c r="O185">
        <v>0.49195610000000001</v>
      </c>
      <c r="P185">
        <v>3.4630000000000001E-4</v>
      </c>
      <c r="Q185">
        <v>8.9599999999999996E-5</v>
      </c>
      <c r="R185" s="1">
        <v>23</v>
      </c>
      <c r="S185" s="1">
        <f t="shared" si="51"/>
        <v>2.7604000000000001E-3</v>
      </c>
      <c r="T185" s="1">
        <f t="shared" si="52"/>
        <v>2.4632E-3</v>
      </c>
      <c r="U185">
        <f t="shared" si="49"/>
        <v>3.4630000000000001E-4</v>
      </c>
      <c r="V185">
        <f t="shared" si="50"/>
        <v>8.9599999999999996E-5</v>
      </c>
      <c r="W185" s="1">
        <f t="shared" si="54"/>
        <v>1.7699999999999997E-5</v>
      </c>
      <c r="X185" s="1"/>
    </row>
    <row r="186" spans="1:24" x14ac:dyDescent="0.35">
      <c r="A186">
        <f t="shared" si="53"/>
        <v>46</v>
      </c>
      <c r="B186">
        <f t="shared" si="55"/>
        <v>45</v>
      </c>
      <c r="C186">
        <v>3.0309999999999999E-4</v>
      </c>
      <c r="D186">
        <v>1.2178E-3</v>
      </c>
      <c r="E186" s="14">
        <v>4.1999999999999996E-6</v>
      </c>
      <c r="F186">
        <v>3.4860000000000002E-4</v>
      </c>
      <c r="G186">
        <v>5.9795800000000003E-2</v>
      </c>
      <c r="H186">
        <v>5.1257999999999998E-2</v>
      </c>
      <c r="I186">
        <v>0</v>
      </c>
      <c r="J186">
        <v>0</v>
      </c>
      <c r="K186">
        <v>0</v>
      </c>
      <c r="L186">
        <v>2.7334999999999998E-3</v>
      </c>
      <c r="M186">
        <v>2.4391E-3</v>
      </c>
      <c r="N186">
        <v>1.2813196</v>
      </c>
      <c r="O186">
        <v>0.49211080000000001</v>
      </c>
      <c r="P186">
        <v>3.28E-4</v>
      </c>
      <c r="Q186">
        <v>8.7000000000000001E-5</v>
      </c>
      <c r="R186" s="1">
        <v>23</v>
      </c>
      <c r="S186" s="1">
        <f t="shared" si="51"/>
        <v>2.7334999999999998E-3</v>
      </c>
      <c r="T186" s="1">
        <f t="shared" si="52"/>
        <v>2.4391E-3</v>
      </c>
      <c r="U186">
        <f t="shared" si="49"/>
        <v>3.28E-4</v>
      </c>
      <c r="V186">
        <f t="shared" si="50"/>
        <v>8.7000000000000001E-5</v>
      </c>
      <c r="W186" s="1">
        <f t="shared" si="54"/>
        <v>1.7499999999999992E-5</v>
      </c>
      <c r="X186" s="1"/>
    </row>
    <row r="187" spans="1:24" x14ac:dyDescent="0.35">
      <c r="A187">
        <f t="shared" si="53"/>
        <v>46.25</v>
      </c>
      <c r="B187">
        <f t="shared" si="55"/>
        <v>46</v>
      </c>
      <c r="C187">
        <v>2.989E-4</v>
      </c>
      <c r="D187">
        <v>1.2011000000000001E-3</v>
      </c>
      <c r="E187" s="14">
        <v>4.0999999999999997E-6</v>
      </c>
      <c r="F187">
        <v>3.4370000000000001E-4</v>
      </c>
      <c r="G187">
        <v>5.8990500000000001E-2</v>
      </c>
      <c r="H187">
        <v>5.0728299999999997E-2</v>
      </c>
      <c r="I187">
        <v>0</v>
      </c>
      <c r="J187">
        <v>0</v>
      </c>
      <c r="K187">
        <v>0</v>
      </c>
      <c r="L187">
        <v>2.7065000000000001E-3</v>
      </c>
      <c r="M187">
        <v>2.4149000000000002E-3</v>
      </c>
      <c r="N187">
        <v>1.2814911</v>
      </c>
      <c r="O187">
        <v>0.49226049999999999</v>
      </c>
      <c r="P187">
        <v>3.1070000000000002E-4</v>
      </c>
      <c r="Q187">
        <v>8.4499999999999994E-5</v>
      </c>
      <c r="R187" s="1">
        <v>23</v>
      </c>
      <c r="S187" s="1">
        <f t="shared" si="51"/>
        <v>2.7065000000000001E-3</v>
      </c>
      <c r="T187" s="1">
        <f t="shared" si="52"/>
        <v>2.4149000000000002E-3</v>
      </c>
      <c r="U187">
        <f t="shared" si="49"/>
        <v>3.1070000000000002E-4</v>
      </c>
      <c r="V187">
        <f t="shared" si="50"/>
        <v>8.4499999999999994E-5</v>
      </c>
      <c r="W187" s="1">
        <f t="shared" si="54"/>
        <v>1.7199999999999984E-5</v>
      </c>
      <c r="X187" s="1"/>
    </row>
    <row r="188" spans="1:24" x14ac:dyDescent="0.35">
      <c r="A188">
        <f t="shared" si="53"/>
        <v>46.5</v>
      </c>
      <c r="B188">
        <f t="shared" si="55"/>
        <v>46</v>
      </c>
      <c r="C188">
        <v>2.9480000000000001E-4</v>
      </c>
      <c r="D188">
        <v>1.1846999999999999E-3</v>
      </c>
      <c r="E188" s="14">
        <v>4.0999999999999997E-6</v>
      </c>
      <c r="F188">
        <v>3.389E-4</v>
      </c>
      <c r="G188">
        <v>5.8195200000000002E-2</v>
      </c>
      <c r="H188">
        <v>5.0198300000000001E-2</v>
      </c>
      <c r="I188">
        <v>0</v>
      </c>
      <c r="J188">
        <v>0</v>
      </c>
      <c r="K188">
        <v>0</v>
      </c>
      <c r="L188">
        <v>2.6795E-3</v>
      </c>
      <c r="M188">
        <v>2.3906999999999999E-3</v>
      </c>
      <c r="N188">
        <v>1.2816561</v>
      </c>
      <c r="O188">
        <v>0.49240529999999999</v>
      </c>
      <c r="P188">
        <v>2.942E-4</v>
      </c>
      <c r="Q188">
        <v>8.2100000000000003E-5</v>
      </c>
      <c r="R188" s="1">
        <v>23</v>
      </c>
      <c r="S188" s="1">
        <f t="shared" si="51"/>
        <v>2.6795E-3</v>
      </c>
      <c r="T188" s="1">
        <f t="shared" si="52"/>
        <v>2.3906999999999999E-3</v>
      </c>
      <c r="U188">
        <f t="shared" si="49"/>
        <v>2.942E-4</v>
      </c>
      <c r="V188">
        <f t="shared" si="50"/>
        <v>8.2100000000000003E-5</v>
      </c>
      <c r="W188" s="1">
        <f t="shared" si="54"/>
        <v>1.6899999999999977E-5</v>
      </c>
      <c r="X188" s="1"/>
    </row>
    <row r="189" spans="1:24" x14ac:dyDescent="0.35">
      <c r="A189">
        <f t="shared" si="53"/>
        <v>46.75</v>
      </c>
      <c r="B189">
        <f t="shared" si="55"/>
        <v>46</v>
      </c>
      <c r="C189">
        <v>2.9070000000000002E-4</v>
      </c>
      <c r="D189">
        <v>1.1685000000000001E-3</v>
      </c>
      <c r="E189" s="14">
        <v>3.9999999999999998E-6</v>
      </c>
      <c r="F189">
        <v>3.3419999999999999E-4</v>
      </c>
      <c r="G189">
        <v>5.7409799999999997E-2</v>
      </c>
      <c r="H189">
        <v>4.96681E-2</v>
      </c>
      <c r="I189">
        <v>0</v>
      </c>
      <c r="J189">
        <v>0</v>
      </c>
      <c r="K189">
        <v>0</v>
      </c>
      <c r="L189">
        <v>2.6524999999999999E-3</v>
      </c>
      <c r="M189">
        <v>2.3663999999999998E-3</v>
      </c>
      <c r="N189">
        <v>1.2818148</v>
      </c>
      <c r="O189">
        <v>0.49254520000000002</v>
      </c>
      <c r="P189">
        <v>2.7849999999999999E-4</v>
      </c>
      <c r="Q189">
        <v>7.9699999999999999E-5</v>
      </c>
      <c r="R189" s="1">
        <v>23</v>
      </c>
      <c r="S189" s="1">
        <f t="shared" si="51"/>
        <v>2.6524999999999999E-3</v>
      </c>
      <c r="T189" s="1">
        <f t="shared" si="52"/>
        <v>2.3663999999999998E-3</v>
      </c>
      <c r="U189">
        <f t="shared" si="49"/>
        <v>2.7849999999999999E-4</v>
      </c>
      <c r="V189">
        <f t="shared" si="50"/>
        <v>7.9699999999999999E-5</v>
      </c>
      <c r="W189" s="1">
        <f t="shared" si="54"/>
        <v>1.6699999999999972E-5</v>
      </c>
      <c r="X189" s="1"/>
    </row>
    <row r="190" spans="1:24" x14ac:dyDescent="0.35">
      <c r="A190">
        <f t="shared" si="53"/>
        <v>47</v>
      </c>
      <c r="B190">
        <f t="shared" si="55"/>
        <v>46</v>
      </c>
      <c r="C190">
        <v>2.8659999999999997E-4</v>
      </c>
      <c r="D190">
        <v>1.1525999999999999E-3</v>
      </c>
      <c r="E190" s="14">
        <v>3.9999999999999998E-6</v>
      </c>
      <c r="F190">
        <v>3.2959999999999999E-4</v>
      </c>
      <c r="G190">
        <v>5.6634299999999999E-2</v>
      </c>
      <c r="H190">
        <v>4.9138099999999997E-2</v>
      </c>
      <c r="I190">
        <v>0</v>
      </c>
      <c r="J190">
        <v>0</v>
      </c>
      <c r="K190">
        <v>0</v>
      </c>
      <c r="L190">
        <v>2.6254E-3</v>
      </c>
      <c r="M190">
        <v>2.3422E-3</v>
      </c>
      <c r="N190">
        <v>1.2819673</v>
      </c>
      <c r="O190">
        <v>0.49268060000000002</v>
      </c>
      <c r="P190">
        <v>2.6360000000000001E-4</v>
      </c>
      <c r="Q190">
        <v>7.7399999999999998E-5</v>
      </c>
      <c r="R190" s="1">
        <v>23</v>
      </c>
      <c r="S190" s="1">
        <f t="shared" si="51"/>
        <v>2.6254E-3</v>
      </c>
      <c r="T190" s="1">
        <f t="shared" si="52"/>
        <v>2.3422E-3</v>
      </c>
      <c r="U190">
        <f t="shared" si="49"/>
        <v>2.6360000000000001E-4</v>
      </c>
      <c r="V190">
        <f t="shared" si="50"/>
        <v>7.7399999999999998E-5</v>
      </c>
      <c r="W190" s="1">
        <f t="shared" si="54"/>
        <v>1.6500000000000022E-5</v>
      </c>
      <c r="X190" s="1"/>
    </row>
    <row r="191" spans="1:24" x14ac:dyDescent="0.35">
      <c r="A191">
        <f t="shared" si="53"/>
        <v>47.25</v>
      </c>
      <c r="B191">
        <f t="shared" si="55"/>
        <v>47</v>
      </c>
      <c r="C191">
        <v>2.8269999999999999E-4</v>
      </c>
      <c r="D191">
        <v>1.1368000000000001E-3</v>
      </c>
      <c r="E191" s="14">
        <v>3.8999999999999999E-6</v>
      </c>
      <c r="F191">
        <v>3.2499999999999999E-4</v>
      </c>
      <c r="G191">
        <v>5.5868399999999999E-2</v>
      </c>
      <c r="H191">
        <v>4.8608499999999999E-2</v>
      </c>
      <c r="I191">
        <v>0</v>
      </c>
      <c r="J191">
        <v>0</v>
      </c>
      <c r="K191">
        <v>0</v>
      </c>
      <c r="L191">
        <v>2.5983E-3</v>
      </c>
      <c r="M191">
        <v>2.3178999999999999E-3</v>
      </c>
      <c r="N191">
        <v>1.2821138999999999</v>
      </c>
      <c r="O191">
        <v>0.49281130000000001</v>
      </c>
      <c r="P191">
        <v>2.4949999999999999E-4</v>
      </c>
      <c r="Q191">
        <v>7.5199999999999998E-5</v>
      </c>
      <c r="R191" s="1">
        <v>23</v>
      </c>
      <c r="S191" s="1">
        <f t="shared" si="51"/>
        <v>2.5983E-3</v>
      </c>
      <c r="T191" s="1">
        <f t="shared" si="52"/>
        <v>2.3178999999999999E-3</v>
      </c>
      <c r="U191">
        <f t="shared" si="49"/>
        <v>2.4949999999999999E-4</v>
      </c>
      <c r="V191">
        <f t="shared" si="50"/>
        <v>7.5199999999999998E-5</v>
      </c>
      <c r="W191" s="1">
        <f t="shared" si="54"/>
        <v>1.6200000000000014E-5</v>
      </c>
      <c r="X191" s="1"/>
    </row>
    <row r="192" spans="1:24" x14ac:dyDescent="0.35">
      <c r="A192">
        <f t="shared" si="53"/>
        <v>47.5</v>
      </c>
      <c r="B192">
        <f t="shared" si="55"/>
        <v>47</v>
      </c>
      <c r="C192">
        <v>2.787E-4</v>
      </c>
      <c r="D192">
        <v>1.1211999999999999E-3</v>
      </c>
      <c r="E192" s="14">
        <v>3.8999999999999999E-6</v>
      </c>
      <c r="F192">
        <v>3.2049999999999998E-4</v>
      </c>
      <c r="G192">
        <v>5.51122E-2</v>
      </c>
      <c r="H192">
        <v>4.8079700000000003E-2</v>
      </c>
      <c r="I192">
        <v>0</v>
      </c>
      <c r="J192">
        <v>0</v>
      </c>
      <c r="K192">
        <v>0</v>
      </c>
      <c r="L192">
        <v>2.5712E-3</v>
      </c>
      <c r="M192">
        <v>2.2937000000000001E-3</v>
      </c>
      <c r="N192">
        <v>1.2822549000000001</v>
      </c>
      <c r="O192">
        <v>0.49293769999999998</v>
      </c>
      <c r="P192">
        <v>2.3609999999999999E-4</v>
      </c>
      <c r="Q192">
        <v>7.3100000000000001E-5</v>
      </c>
      <c r="R192" s="1">
        <v>23</v>
      </c>
      <c r="S192" s="1">
        <f t="shared" si="51"/>
        <v>2.5712E-3</v>
      </c>
      <c r="T192" s="1">
        <f t="shared" si="52"/>
        <v>2.2937000000000001E-3</v>
      </c>
      <c r="U192">
        <f t="shared" si="49"/>
        <v>2.3609999999999999E-4</v>
      </c>
      <c r="V192">
        <f t="shared" si="50"/>
        <v>7.3100000000000001E-5</v>
      </c>
      <c r="W192" s="1">
        <f t="shared" si="54"/>
        <v>1.6100000000000012E-5</v>
      </c>
      <c r="X192" s="1"/>
    </row>
    <row r="193" spans="1:24" x14ac:dyDescent="0.35">
      <c r="A193">
        <f t="shared" si="53"/>
        <v>47.75</v>
      </c>
      <c r="B193">
        <f t="shared" si="55"/>
        <v>47</v>
      </c>
      <c r="C193">
        <v>2.7490000000000001E-4</v>
      </c>
      <c r="D193">
        <v>1.1058999999999999E-3</v>
      </c>
      <c r="E193" s="14">
        <v>3.8E-6</v>
      </c>
      <c r="F193">
        <v>3.1599999999999998E-4</v>
      </c>
      <c r="G193">
        <v>5.43656E-2</v>
      </c>
      <c r="H193">
        <v>4.7551700000000002E-2</v>
      </c>
      <c r="I193">
        <v>0</v>
      </c>
      <c r="J193">
        <v>0</v>
      </c>
      <c r="K193">
        <v>0</v>
      </c>
      <c r="L193">
        <v>2.5441999999999999E-3</v>
      </c>
      <c r="M193">
        <v>2.2694E-3</v>
      </c>
      <c r="N193">
        <v>1.2823902</v>
      </c>
      <c r="O193">
        <v>0.49305979999999999</v>
      </c>
      <c r="P193">
        <v>2.2340000000000001E-4</v>
      </c>
      <c r="Q193">
        <v>7.1000000000000005E-5</v>
      </c>
      <c r="R193" s="1">
        <v>23</v>
      </c>
      <c r="S193" s="1">
        <f t="shared" si="51"/>
        <v>2.5441999999999999E-3</v>
      </c>
      <c r="T193" s="1">
        <f t="shared" si="52"/>
        <v>2.2694E-3</v>
      </c>
      <c r="U193">
        <f t="shared" si="49"/>
        <v>2.2340000000000001E-4</v>
      </c>
      <c r="V193">
        <f t="shared" si="50"/>
        <v>7.1000000000000005E-5</v>
      </c>
      <c r="W193" s="1">
        <f t="shared" si="54"/>
        <v>1.5800000000000005E-5</v>
      </c>
      <c r="X193" s="1"/>
    </row>
    <row r="194" spans="1:24" x14ac:dyDescent="0.35">
      <c r="A194">
        <f t="shared" si="53"/>
        <v>48</v>
      </c>
      <c r="B194">
        <f t="shared" si="55"/>
        <v>47</v>
      </c>
      <c r="C194">
        <v>2.7109999999999998E-4</v>
      </c>
      <c r="D194">
        <v>1.0908000000000001E-3</v>
      </c>
      <c r="E194" s="14">
        <v>3.8E-6</v>
      </c>
      <c r="F194">
        <v>3.1169999999999999E-4</v>
      </c>
      <c r="G194">
        <v>5.3628500000000003E-2</v>
      </c>
      <c r="H194">
        <v>4.7024900000000001E-2</v>
      </c>
      <c r="I194">
        <v>0</v>
      </c>
      <c r="J194">
        <v>0</v>
      </c>
      <c r="K194">
        <v>0</v>
      </c>
      <c r="L194">
        <v>2.5171E-3</v>
      </c>
      <c r="M194">
        <v>2.2452000000000001E-3</v>
      </c>
      <c r="N194">
        <v>1.2825203000000001</v>
      </c>
      <c r="O194">
        <v>0.4931777</v>
      </c>
      <c r="P194">
        <v>2.1130000000000001E-4</v>
      </c>
      <c r="Q194">
        <v>6.8999999999999997E-5</v>
      </c>
      <c r="R194" s="1">
        <v>23</v>
      </c>
      <c r="S194" s="1">
        <f t="shared" si="51"/>
        <v>2.5171E-3</v>
      </c>
      <c r="T194" s="1">
        <f t="shared" si="52"/>
        <v>2.2452000000000001E-3</v>
      </c>
      <c r="U194">
        <f t="shared" ref="U194:U257" si="56">P194</f>
        <v>2.1130000000000001E-4</v>
      </c>
      <c r="V194">
        <f t="shared" ref="V194:V257" si="57">Q194</f>
        <v>6.8999999999999997E-5</v>
      </c>
      <c r="W194" s="1">
        <f t="shared" si="54"/>
        <v>1.5499999999999997E-5</v>
      </c>
      <c r="X194" s="1"/>
    </row>
    <row r="195" spans="1:24" x14ac:dyDescent="0.35">
      <c r="A195">
        <f t="shared" si="53"/>
        <v>48.25</v>
      </c>
      <c r="B195">
        <f t="shared" si="55"/>
        <v>48</v>
      </c>
      <c r="C195">
        <v>2.6729999999999999E-4</v>
      </c>
      <c r="D195">
        <v>1.0758E-3</v>
      </c>
      <c r="E195" s="14">
        <v>3.7000000000000002E-6</v>
      </c>
      <c r="F195">
        <v>3.0729999999999999E-4</v>
      </c>
      <c r="G195">
        <v>5.2900700000000002E-2</v>
      </c>
      <c r="H195">
        <v>4.6499499999999999E-2</v>
      </c>
      <c r="I195">
        <v>0</v>
      </c>
      <c r="J195">
        <v>0</v>
      </c>
      <c r="K195">
        <v>0</v>
      </c>
      <c r="L195">
        <v>2.4900999999999999E-3</v>
      </c>
      <c r="M195">
        <v>2.2211000000000002E-3</v>
      </c>
      <c r="N195">
        <v>1.2826451999999999</v>
      </c>
      <c r="O195">
        <v>0.49329149999999999</v>
      </c>
      <c r="P195">
        <v>1.998E-4</v>
      </c>
      <c r="Q195">
        <v>6.7100000000000005E-5</v>
      </c>
      <c r="R195" s="1">
        <v>23</v>
      </c>
      <c r="S195" s="1">
        <f t="shared" ref="S195:S258" si="58">L195</f>
        <v>2.4900999999999999E-3</v>
      </c>
      <c r="T195" s="1">
        <f t="shared" ref="T195:T258" si="59">M195</f>
        <v>2.2211000000000002E-3</v>
      </c>
      <c r="U195">
        <f t="shared" si="56"/>
        <v>1.998E-4</v>
      </c>
      <c r="V195">
        <f t="shared" si="57"/>
        <v>6.7100000000000005E-5</v>
      </c>
      <c r="W195" s="1">
        <f t="shared" si="54"/>
        <v>1.5399999999999995E-5</v>
      </c>
      <c r="X195" s="1"/>
    </row>
    <row r="196" spans="1:24" x14ac:dyDescent="0.35">
      <c r="A196">
        <f t="shared" ref="A196:A259" si="60">A195+0.25</f>
        <v>48.5</v>
      </c>
      <c r="B196">
        <f t="shared" si="55"/>
        <v>48</v>
      </c>
      <c r="C196">
        <v>2.6360000000000001E-4</v>
      </c>
      <c r="D196">
        <v>1.0610999999999999E-3</v>
      </c>
      <c r="E196" s="14">
        <v>3.7000000000000002E-6</v>
      </c>
      <c r="F196">
        <v>3.0309999999999999E-4</v>
      </c>
      <c r="G196">
        <v>5.2182199999999998E-2</v>
      </c>
      <c r="H196">
        <v>4.5975700000000001E-2</v>
      </c>
      <c r="I196">
        <v>0</v>
      </c>
      <c r="J196">
        <v>0</v>
      </c>
      <c r="K196">
        <v>0</v>
      </c>
      <c r="L196">
        <v>2.4632E-3</v>
      </c>
      <c r="M196">
        <v>2.1970000000000002E-3</v>
      </c>
      <c r="N196">
        <v>1.2827651</v>
      </c>
      <c r="O196">
        <v>0.49340139999999999</v>
      </c>
      <c r="P196">
        <v>1.8890000000000001E-4</v>
      </c>
      <c r="Q196">
        <v>6.5199999999999999E-5</v>
      </c>
      <c r="R196" s="1">
        <v>23</v>
      </c>
      <c r="S196" s="1">
        <f t="shared" si="58"/>
        <v>2.4632E-3</v>
      </c>
      <c r="T196" s="1">
        <f t="shared" si="59"/>
        <v>2.1970000000000002E-3</v>
      </c>
      <c r="U196">
        <f t="shared" si="56"/>
        <v>1.8890000000000001E-4</v>
      </c>
      <c r="V196">
        <f t="shared" si="57"/>
        <v>6.5199999999999999E-5</v>
      </c>
      <c r="W196" s="1">
        <f t="shared" si="54"/>
        <v>1.5099999999999988E-5</v>
      </c>
      <c r="X196" s="1"/>
    </row>
    <row r="197" spans="1:24" x14ac:dyDescent="0.35">
      <c r="A197">
        <f t="shared" si="60"/>
        <v>48.75</v>
      </c>
      <c r="B197">
        <f t="shared" si="55"/>
        <v>48</v>
      </c>
      <c r="C197">
        <v>2.5989999999999997E-4</v>
      </c>
      <c r="D197">
        <v>1.0464999999999999E-3</v>
      </c>
      <c r="E197" s="14">
        <v>3.5999999999999998E-6</v>
      </c>
      <c r="F197">
        <v>2.989E-4</v>
      </c>
      <c r="G197">
        <v>5.1472900000000002E-2</v>
      </c>
      <c r="H197">
        <v>4.54537E-2</v>
      </c>
      <c r="I197">
        <v>0</v>
      </c>
      <c r="J197">
        <v>0</v>
      </c>
      <c r="K197">
        <v>0</v>
      </c>
      <c r="L197">
        <v>2.4363000000000002E-3</v>
      </c>
      <c r="M197">
        <v>2.1729000000000002E-3</v>
      </c>
      <c r="N197">
        <v>1.2828803</v>
      </c>
      <c r="O197">
        <v>0.49350739999999998</v>
      </c>
      <c r="P197">
        <v>1.786E-4</v>
      </c>
      <c r="Q197">
        <v>6.3399999999999996E-5</v>
      </c>
      <c r="R197" s="1">
        <v>23</v>
      </c>
      <c r="S197" s="1">
        <f t="shared" si="58"/>
        <v>2.4363000000000002E-3</v>
      </c>
      <c r="T197" s="1">
        <f t="shared" si="59"/>
        <v>2.1729000000000002E-3</v>
      </c>
      <c r="U197">
        <f t="shared" si="56"/>
        <v>1.786E-4</v>
      </c>
      <c r="V197">
        <f t="shared" si="57"/>
        <v>6.3399999999999996E-5</v>
      </c>
      <c r="W197" s="1">
        <f t="shared" si="54"/>
        <v>1.5000000000000039E-5</v>
      </c>
      <c r="X197" s="1"/>
    </row>
    <row r="198" spans="1:24" x14ac:dyDescent="0.35">
      <c r="A198">
        <f t="shared" si="60"/>
        <v>49</v>
      </c>
      <c r="B198">
        <f t="shared" si="55"/>
        <v>48</v>
      </c>
      <c r="C198">
        <v>2.563E-4</v>
      </c>
      <c r="D198">
        <v>1.0321E-3</v>
      </c>
      <c r="E198" s="14">
        <v>3.5999999999999998E-6</v>
      </c>
      <c r="F198">
        <v>2.9470000000000001E-4</v>
      </c>
      <c r="G198">
        <v>5.0772699999999997E-2</v>
      </c>
      <c r="H198">
        <v>4.49337E-2</v>
      </c>
      <c r="I198">
        <v>0</v>
      </c>
      <c r="J198">
        <v>0</v>
      </c>
      <c r="K198">
        <v>0</v>
      </c>
      <c r="L198">
        <v>2.4095000000000002E-3</v>
      </c>
      <c r="M198">
        <v>2.1489999999999999E-3</v>
      </c>
      <c r="N198">
        <v>1.2829908000000001</v>
      </c>
      <c r="O198">
        <v>0.49360969999999998</v>
      </c>
      <c r="P198">
        <v>1.6880000000000001E-4</v>
      </c>
      <c r="Q198">
        <v>6.1699999999999995E-5</v>
      </c>
      <c r="R198" s="1">
        <v>23</v>
      </c>
      <c r="S198" s="1">
        <f t="shared" si="58"/>
        <v>2.4095000000000002E-3</v>
      </c>
      <c r="T198" s="1">
        <f t="shared" si="59"/>
        <v>2.1489999999999999E-3</v>
      </c>
      <c r="U198">
        <f t="shared" si="56"/>
        <v>1.6880000000000001E-4</v>
      </c>
      <c r="V198">
        <f t="shared" si="57"/>
        <v>6.1699999999999995E-5</v>
      </c>
      <c r="W198" s="1">
        <f t="shared" si="54"/>
        <v>1.479999999999998E-5</v>
      </c>
      <c r="X198" s="1"/>
    </row>
    <row r="199" spans="1:24" x14ac:dyDescent="0.35">
      <c r="A199">
        <f t="shared" si="60"/>
        <v>49.25</v>
      </c>
      <c r="B199">
        <f t="shared" si="55"/>
        <v>49</v>
      </c>
      <c r="C199">
        <v>2.5280000000000002E-4</v>
      </c>
      <c r="D199">
        <v>1.018E-3</v>
      </c>
      <c r="E199" s="14">
        <v>3.4999999999999999E-6</v>
      </c>
      <c r="F199">
        <v>2.9060000000000002E-4</v>
      </c>
      <c r="G199">
        <v>5.0081599999999997E-2</v>
      </c>
      <c r="H199">
        <v>4.4415799999999998E-2</v>
      </c>
      <c r="I199">
        <v>0</v>
      </c>
      <c r="J199">
        <v>0</v>
      </c>
      <c r="K199">
        <v>0</v>
      </c>
      <c r="L199">
        <v>2.3827000000000002E-3</v>
      </c>
      <c r="M199">
        <v>2.1251E-3</v>
      </c>
      <c r="N199">
        <v>1.2830968</v>
      </c>
      <c r="O199">
        <v>0.49370839999999999</v>
      </c>
      <c r="P199">
        <v>1.595E-4</v>
      </c>
      <c r="Q199">
        <v>6.0000000000000002E-5</v>
      </c>
      <c r="R199" s="1">
        <v>23</v>
      </c>
      <c r="S199" s="1">
        <f t="shared" si="58"/>
        <v>2.3827000000000002E-3</v>
      </c>
      <c r="T199" s="1">
        <f t="shared" si="59"/>
        <v>2.1251E-3</v>
      </c>
      <c r="U199">
        <f t="shared" si="56"/>
        <v>1.595E-4</v>
      </c>
      <c r="V199">
        <f t="shared" si="57"/>
        <v>6.0000000000000002E-5</v>
      </c>
      <c r="W199" s="1">
        <f t="shared" ref="W199:W262" si="61">C195-C199</f>
        <v>1.4499999999999973E-5</v>
      </c>
      <c r="X199" s="1"/>
    </row>
    <row r="200" spans="1:24" x14ac:dyDescent="0.35">
      <c r="A200">
        <f t="shared" si="60"/>
        <v>49.5</v>
      </c>
      <c r="B200">
        <f t="shared" ref="B200:B263" si="62">B196+1</f>
        <v>49</v>
      </c>
      <c r="C200">
        <v>2.4929999999999999E-4</v>
      </c>
      <c r="D200">
        <v>1.0039999999999999E-3</v>
      </c>
      <c r="E200" s="14">
        <v>3.4999999999999999E-6</v>
      </c>
      <c r="F200">
        <v>2.8659999999999997E-4</v>
      </c>
      <c r="G200">
        <v>4.93993E-2</v>
      </c>
      <c r="H200">
        <v>4.3900300000000003E-2</v>
      </c>
      <c r="I200">
        <v>0</v>
      </c>
      <c r="J200">
        <v>0</v>
      </c>
      <c r="K200">
        <v>0</v>
      </c>
      <c r="L200">
        <v>2.3560999999999999E-3</v>
      </c>
      <c r="M200">
        <v>2.1012000000000001E-3</v>
      </c>
      <c r="N200">
        <v>1.2831986</v>
      </c>
      <c r="O200">
        <v>0.49380360000000001</v>
      </c>
      <c r="P200">
        <v>1.507E-4</v>
      </c>
      <c r="Q200">
        <v>5.8400000000000003E-5</v>
      </c>
      <c r="R200" s="1">
        <v>23</v>
      </c>
      <c r="S200" s="1">
        <f t="shared" si="58"/>
        <v>2.3560999999999999E-3</v>
      </c>
      <c r="T200" s="1">
        <f t="shared" si="59"/>
        <v>2.1012000000000001E-3</v>
      </c>
      <c r="U200">
        <f t="shared" si="56"/>
        <v>1.507E-4</v>
      </c>
      <c r="V200">
        <f t="shared" si="57"/>
        <v>5.8400000000000003E-5</v>
      </c>
      <c r="W200" s="1">
        <f t="shared" si="61"/>
        <v>1.4300000000000022E-5</v>
      </c>
      <c r="X200" s="1"/>
    </row>
    <row r="201" spans="1:24" x14ac:dyDescent="0.35">
      <c r="A201">
        <f t="shared" si="60"/>
        <v>49.75</v>
      </c>
      <c r="B201">
        <f t="shared" si="62"/>
        <v>49</v>
      </c>
      <c r="C201">
        <v>2.4580000000000001E-4</v>
      </c>
      <c r="D201">
        <v>9.9020000000000011E-4</v>
      </c>
      <c r="E201" s="14">
        <v>3.4000000000000001E-6</v>
      </c>
      <c r="F201">
        <v>2.8259999999999998E-4</v>
      </c>
      <c r="G201">
        <v>4.8725900000000003E-2</v>
      </c>
      <c r="H201">
        <v>4.3387299999999997E-2</v>
      </c>
      <c r="I201">
        <v>0</v>
      </c>
      <c r="J201">
        <v>0</v>
      </c>
      <c r="K201">
        <v>0</v>
      </c>
      <c r="L201">
        <v>2.3295E-3</v>
      </c>
      <c r="M201">
        <v>2.0774999999999999E-3</v>
      </c>
      <c r="N201">
        <v>1.2832961000000001</v>
      </c>
      <c r="O201">
        <v>0.49389529999999998</v>
      </c>
      <c r="P201">
        <v>1.4239999999999999E-4</v>
      </c>
      <c r="Q201">
        <v>5.6799999999999998E-5</v>
      </c>
      <c r="R201" s="1">
        <v>23</v>
      </c>
      <c r="S201" s="1">
        <f t="shared" si="58"/>
        <v>2.3295E-3</v>
      </c>
      <c r="T201" s="1">
        <f t="shared" si="59"/>
        <v>2.0774999999999999E-3</v>
      </c>
      <c r="U201">
        <f t="shared" si="56"/>
        <v>1.4239999999999999E-4</v>
      </c>
      <c r="V201">
        <f t="shared" si="57"/>
        <v>5.6799999999999998E-5</v>
      </c>
      <c r="W201" s="1">
        <f t="shared" si="61"/>
        <v>1.4099999999999963E-5</v>
      </c>
      <c r="X201" s="1"/>
    </row>
    <row r="202" spans="1:24" x14ac:dyDescent="0.35">
      <c r="A202">
        <f t="shared" si="60"/>
        <v>50</v>
      </c>
      <c r="B202">
        <f t="shared" si="62"/>
        <v>49</v>
      </c>
      <c r="C202">
        <v>2.4240000000000001E-4</v>
      </c>
      <c r="D202">
        <v>9.7659999999999999E-4</v>
      </c>
      <c r="E202" s="14">
        <v>3.4000000000000001E-6</v>
      </c>
      <c r="F202">
        <v>2.787E-4</v>
      </c>
      <c r="G202">
        <v>4.8061199999999998E-2</v>
      </c>
      <c r="H202">
        <v>4.2876999999999998E-2</v>
      </c>
      <c r="I202">
        <v>0</v>
      </c>
      <c r="J202">
        <v>0</v>
      </c>
      <c r="K202">
        <v>0</v>
      </c>
      <c r="L202">
        <v>2.3029999999999999E-3</v>
      </c>
      <c r="M202">
        <v>2.0539E-3</v>
      </c>
      <c r="N202">
        <v>1.2833897000000001</v>
      </c>
      <c r="O202">
        <v>0.49398370000000003</v>
      </c>
      <c r="P202">
        <v>1.3449999999999999E-4</v>
      </c>
      <c r="Q202">
        <v>5.5300000000000002E-5</v>
      </c>
      <c r="R202" s="1">
        <v>23</v>
      </c>
      <c r="S202" s="1">
        <f t="shared" si="58"/>
        <v>2.3029999999999999E-3</v>
      </c>
      <c r="T202" s="1">
        <f t="shared" si="59"/>
        <v>2.0539E-3</v>
      </c>
      <c r="U202">
        <f t="shared" si="56"/>
        <v>1.3449999999999999E-4</v>
      </c>
      <c r="V202">
        <f t="shared" si="57"/>
        <v>5.5300000000000002E-5</v>
      </c>
      <c r="W202" s="1">
        <f t="shared" si="61"/>
        <v>1.3899999999999986E-5</v>
      </c>
      <c r="X202" s="1"/>
    </row>
    <row r="203" spans="1:24" x14ac:dyDescent="0.35">
      <c r="A203">
        <f t="shared" si="60"/>
        <v>50.25</v>
      </c>
      <c r="B203">
        <f t="shared" si="62"/>
        <v>50</v>
      </c>
      <c r="C203">
        <v>2.3900000000000001E-4</v>
      </c>
      <c r="D203">
        <v>9.6319999999999999E-4</v>
      </c>
      <c r="E203" s="14">
        <v>3.3000000000000002E-6</v>
      </c>
      <c r="F203">
        <v>2.7480000000000001E-4</v>
      </c>
      <c r="G203">
        <v>4.7405200000000002E-2</v>
      </c>
      <c r="H203">
        <v>4.2369400000000002E-2</v>
      </c>
      <c r="I203">
        <v>0</v>
      </c>
      <c r="J203">
        <v>0</v>
      </c>
      <c r="K203">
        <v>0</v>
      </c>
      <c r="L203">
        <v>2.2767E-3</v>
      </c>
      <c r="M203">
        <v>2.0303000000000001E-3</v>
      </c>
      <c r="N203">
        <v>1.2834795000000001</v>
      </c>
      <c r="O203">
        <v>0.49406889999999998</v>
      </c>
      <c r="P203">
        <v>1.27E-4</v>
      </c>
      <c r="Q203">
        <v>5.38E-5</v>
      </c>
      <c r="R203" s="1">
        <v>23</v>
      </c>
      <c r="S203" s="1">
        <f t="shared" si="58"/>
        <v>2.2767E-3</v>
      </c>
      <c r="T203" s="1">
        <f t="shared" si="59"/>
        <v>2.0303000000000001E-3</v>
      </c>
      <c r="U203">
        <f t="shared" si="56"/>
        <v>1.27E-4</v>
      </c>
      <c r="V203">
        <f t="shared" si="57"/>
        <v>5.38E-5</v>
      </c>
      <c r="W203" s="1">
        <f t="shared" si="61"/>
        <v>1.380000000000001E-5</v>
      </c>
      <c r="X203" s="1"/>
    </row>
    <row r="204" spans="1:24" x14ac:dyDescent="0.35">
      <c r="A204">
        <f t="shared" si="60"/>
        <v>50.5</v>
      </c>
      <c r="B204">
        <f t="shared" si="62"/>
        <v>50</v>
      </c>
      <c r="C204">
        <v>2.3570000000000001E-4</v>
      </c>
      <c r="D204">
        <v>9.4990000000000005E-4</v>
      </c>
      <c r="E204" s="14">
        <v>3.3000000000000002E-6</v>
      </c>
      <c r="F204">
        <v>2.7099999999999997E-4</v>
      </c>
      <c r="G204">
        <v>4.6757699999999999E-2</v>
      </c>
      <c r="H204">
        <v>4.1864899999999997E-2</v>
      </c>
      <c r="I204">
        <v>0</v>
      </c>
      <c r="J204">
        <v>0</v>
      </c>
      <c r="K204">
        <v>0</v>
      </c>
      <c r="L204">
        <v>2.2504999999999999E-3</v>
      </c>
      <c r="M204">
        <v>2.0068999999999998E-3</v>
      </c>
      <c r="N204">
        <v>1.2835654999999999</v>
      </c>
      <c r="O204">
        <v>0.49415100000000001</v>
      </c>
      <c r="P204">
        <v>1.199E-4</v>
      </c>
      <c r="Q204">
        <v>5.24E-5</v>
      </c>
      <c r="R204" s="1">
        <v>23</v>
      </c>
      <c r="S204" s="1">
        <f t="shared" si="58"/>
        <v>2.2504999999999999E-3</v>
      </c>
      <c r="T204" s="1">
        <f t="shared" si="59"/>
        <v>2.0068999999999998E-3</v>
      </c>
      <c r="U204">
        <f t="shared" si="56"/>
        <v>1.199E-4</v>
      </c>
      <c r="V204">
        <f t="shared" si="57"/>
        <v>5.24E-5</v>
      </c>
      <c r="W204" s="1">
        <f t="shared" si="61"/>
        <v>1.3599999999999978E-5</v>
      </c>
      <c r="X204" s="1"/>
    </row>
    <row r="205" spans="1:24" x14ac:dyDescent="0.35">
      <c r="A205">
        <f t="shared" si="60"/>
        <v>50.75</v>
      </c>
      <c r="B205">
        <f t="shared" si="62"/>
        <v>50</v>
      </c>
      <c r="C205">
        <v>2.3240000000000001E-4</v>
      </c>
      <c r="D205">
        <v>9.3689999999999995E-4</v>
      </c>
      <c r="E205" s="14">
        <v>3.1999999999999999E-6</v>
      </c>
      <c r="F205">
        <v>2.6719999999999999E-4</v>
      </c>
      <c r="G205">
        <v>4.6118699999999999E-2</v>
      </c>
      <c r="H205">
        <v>4.1363299999999999E-2</v>
      </c>
      <c r="I205">
        <v>0</v>
      </c>
      <c r="J205">
        <v>0</v>
      </c>
      <c r="K205">
        <v>0</v>
      </c>
      <c r="L205">
        <v>2.2244000000000001E-3</v>
      </c>
      <c r="M205">
        <v>1.9835999999999999E-3</v>
      </c>
      <c r="N205">
        <v>1.2836479000000001</v>
      </c>
      <c r="O205">
        <v>0.49423010000000001</v>
      </c>
      <c r="P205">
        <v>1.132E-4</v>
      </c>
      <c r="Q205">
        <v>5.1E-5</v>
      </c>
      <c r="R205" s="1">
        <v>23</v>
      </c>
      <c r="S205" s="1">
        <f t="shared" si="58"/>
        <v>2.2244000000000001E-3</v>
      </c>
      <c r="T205" s="1">
        <f t="shared" si="59"/>
        <v>1.9835999999999999E-3</v>
      </c>
      <c r="U205">
        <f t="shared" si="56"/>
        <v>1.132E-4</v>
      </c>
      <c r="V205">
        <f t="shared" si="57"/>
        <v>5.1E-5</v>
      </c>
      <c r="W205" s="1">
        <f t="shared" si="61"/>
        <v>1.34E-5</v>
      </c>
      <c r="X205" s="1"/>
    </row>
    <row r="206" spans="1:24" x14ac:dyDescent="0.35">
      <c r="A206">
        <f t="shared" si="60"/>
        <v>51</v>
      </c>
      <c r="B206">
        <f t="shared" si="62"/>
        <v>50</v>
      </c>
      <c r="C206">
        <v>2.2919999999999999E-4</v>
      </c>
      <c r="D206">
        <v>9.2400000000000002E-4</v>
      </c>
      <c r="E206" s="14">
        <v>3.1999999999999999E-6</v>
      </c>
      <c r="F206">
        <v>2.6350000000000001E-4</v>
      </c>
      <c r="G206">
        <v>4.5488000000000001E-2</v>
      </c>
      <c r="H206">
        <v>4.0864999999999999E-2</v>
      </c>
      <c r="I206">
        <v>0</v>
      </c>
      <c r="J206">
        <v>0</v>
      </c>
      <c r="K206">
        <v>0</v>
      </c>
      <c r="L206">
        <v>2.1984000000000001E-3</v>
      </c>
      <c r="M206">
        <v>1.9605E-3</v>
      </c>
      <c r="N206">
        <v>1.2837269</v>
      </c>
      <c r="O206">
        <v>0.49430619999999997</v>
      </c>
      <c r="P206">
        <v>1.069E-4</v>
      </c>
      <c r="Q206">
        <v>4.9700000000000002E-5</v>
      </c>
      <c r="R206" s="1">
        <v>23</v>
      </c>
      <c r="S206" s="1">
        <f t="shared" si="58"/>
        <v>2.1984000000000001E-3</v>
      </c>
      <c r="T206" s="1">
        <f t="shared" si="59"/>
        <v>1.9605E-3</v>
      </c>
      <c r="U206">
        <f t="shared" si="56"/>
        <v>1.069E-4</v>
      </c>
      <c r="V206">
        <f t="shared" si="57"/>
        <v>4.9700000000000002E-5</v>
      </c>
      <c r="W206" s="1">
        <f t="shared" si="61"/>
        <v>1.3200000000000023E-5</v>
      </c>
      <c r="X206" s="1"/>
    </row>
    <row r="207" spans="1:24" x14ac:dyDescent="0.35">
      <c r="A207">
        <f t="shared" si="60"/>
        <v>51.25</v>
      </c>
      <c r="B207">
        <f t="shared" si="62"/>
        <v>51</v>
      </c>
      <c r="C207">
        <v>2.2599999999999999E-4</v>
      </c>
      <c r="D207">
        <v>9.1120000000000003E-4</v>
      </c>
      <c r="E207" s="14">
        <v>3.1E-6</v>
      </c>
      <c r="F207">
        <v>2.5989999999999997E-4</v>
      </c>
      <c r="G207">
        <v>4.4865599999999999E-2</v>
      </c>
      <c r="H207">
        <v>4.0370000000000003E-2</v>
      </c>
      <c r="I207">
        <v>0</v>
      </c>
      <c r="J207">
        <v>0</v>
      </c>
      <c r="K207">
        <v>0</v>
      </c>
      <c r="L207">
        <v>2.1725999999999998E-3</v>
      </c>
      <c r="M207">
        <v>1.9373999999999999E-3</v>
      </c>
      <c r="N207">
        <v>1.2838026</v>
      </c>
      <c r="O207">
        <v>0.49437950000000003</v>
      </c>
      <c r="P207">
        <v>1.008E-4</v>
      </c>
      <c r="Q207">
        <v>4.8399999999999997E-5</v>
      </c>
      <c r="R207" s="1">
        <v>23</v>
      </c>
      <c r="S207" s="1">
        <f t="shared" si="58"/>
        <v>2.1725999999999998E-3</v>
      </c>
      <c r="T207" s="1">
        <f t="shared" si="59"/>
        <v>1.9373999999999999E-3</v>
      </c>
      <c r="U207">
        <f t="shared" si="56"/>
        <v>1.008E-4</v>
      </c>
      <c r="V207">
        <f t="shared" si="57"/>
        <v>4.8399999999999997E-5</v>
      </c>
      <c r="W207" s="1">
        <f t="shared" si="61"/>
        <v>1.3000000000000018E-5</v>
      </c>
      <c r="X207" s="1"/>
    </row>
    <row r="208" spans="1:24" x14ac:dyDescent="0.35">
      <c r="A208">
        <f t="shared" si="60"/>
        <v>51.5</v>
      </c>
      <c r="B208">
        <f t="shared" si="62"/>
        <v>51</v>
      </c>
      <c r="C208">
        <v>2.229E-4</v>
      </c>
      <c r="D208">
        <v>8.987E-4</v>
      </c>
      <c r="E208" s="14">
        <v>3.1E-6</v>
      </c>
      <c r="F208">
        <v>2.563E-4</v>
      </c>
      <c r="G208">
        <v>4.4251400000000003E-2</v>
      </c>
      <c r="H208">
        <v>3.9878499999999997E-2</v>
      </c>
      <c r="I208">
        <v>0</v>
      </c>
      <c r="J208">
        <v>0</v>
      </c>
      <c r="K208">
        <v>0</v>
      </c>
      <c r="L208">
        <v>2.147E-3</v>
      </c>
      <c r="M208">
        <v>1.9145E-3</v>
      </c>
      <c r="N208">
        <v>1.2838750999999999</v>
      </c>
      <c r="O208">
        <v>0.49445</v>
      </c>
      <c r="P208">
        <v>9.5099999999999994E-5</v>
      </c>
      <c r="Q208">
        <v>4.7200000000000002E-5</v>
      </c>
      <c r="R208" s="1">
        <v>23</v>
      </c>
      <c r="S208" s="1">
        <f t="shared" si="58"/>
        <v>2.147E-3</v>
      </c>
      <c r="T208" s="1">
        <f t="shared" si="59"/>
        <v>1.9145E-3</v>
      </c>
      <c r="U208">
        <f t="shared" si="56"/>
        <v>9.5099999999999994E-5</v>
      </c>
      <c r="V208">
        <f t="shared" si="57"/>
        <v>4.7200000000000002E-5</v>
      </c>
      <c r="W208" s="1">
        <f t="shared" si="61"/>
        <v>1.2800000000000013E-5</v>
      </c>
      <c r="X208" s="1"/>
    </row>
    <row r="209" spans="1:24" x14ac:dyDescent="0.35">
      <c r="A209">
        <f t="shared" si="60"/>
        <v>51.75</v>
      </c>
      <c r="B209">
        <f t="shared" si="62"/>
        <v>51</v>
      </c>
      <c r="C209">
        <v>2.198E-4</v>
      </c>
      <c r="D209">
        <v>8.8630000000000002E-4</v>
      </c>
      <c r="E209" s="14">
        <v>3.0000000000000001E-6</v>
      </c>
      <c r="F209">
        <v>2.5270000000000002E-4</v>
      </c>
      <c r="G209">
        <v>4.3645299999999998E-2</v>
      </c>
      <c r="H209">
        <v>3.9390399999999999E-2</v>
      </c>
      <c r="I209">
        <v>0</v>
      </c>
      <c r="J209">
        <v>0</v>
      </c>
      <c r="K209">
        <v>0</v>
      </c>
      <c r="L209">
        <v>2.1215000000000001E-3</v>
      </c>
      <c r="M209">
        <v>1.8917000000000001E-3</v>
      </c>
      <c r="N209">
        <v>1.2839445</v>
      </c>
      <c r="O209">
        <v>0.49451790000000001</v>
      </c>
      <c r="P209">
        <v>8.9800000000000001E-5</v>
      </c>
      <c r="Q209">
        <v>4.6E-5</v>
      </c>
      <c r="R209" s="1">
        <v>23</v>
      </c>
      <c r="S209" s="1">
        <f t="shared" si="58"/>
        <v>2.1215000000000001E-3</v>
      </c>
      <c r="T209" s="1">
        <f t="shared" si="59"/>
        <v>1.8917000000000001E-3</v>
      </c>
      <c r="U209">
        <f t="shared" si="56"/>
        <v>8.9800000000000001E-5</v>
      </c>
      <c r="V209">
        <f t="shared" si="57"/>
        <v>4.6E-5</v>
      </c>
      <c r="W209" s="1">
        <f t="shared" si="61"/>
        <v>1.2600000000000008E-5</v>
      </c>
      <c r="X209" s="1"/>
    </row>
    <row r="210" spans="1:24" x14ac:dyDescent="0.35">
      <c r="A210">
        <f t="shared" si="60"/>
        <v>52</v>
      </c>
      <c r="B210">
        <f t="shared" si="62"/>
        <v>51</v>
      </c>
      <c r="C210">
        <v>2.1680000000000001E-4</v>
      </c>
      <c r="D210">
        <v>8.7410000000000005E-4</v>
      </c>
      <c r="E210" s="14">
        <v>3.0000000000000001E-6</v>
      </c>
      <c r="F210">
        <v>2.4919999999999999E-4</v>
      </c>
      <c r="G210">
        <v>4.3047200000000001E-2</v>
      </c>
      <c r="H210">
        <v>3.8906000000000003E-2</v>
      </c>
      <c r="I210">
        <v>0</v>
      </c>
      <c r="J210">
        <v>0</v>
      </c>
      <c r="K210">
        <v>0</v>
      </c>
      <c r="L210">
        <v>2.0961E-3</v>
      </c>
      <c r="M210">
        <v>1.8691000000000001E-3</v>
      </c>
      <c r="N210">
        <v>1.284011</v>
      </c>
      <c r="O210">
        <v>0.4945832</v>
      </c>
      <c r="P210">
        <v>8.4699999999999999E-5</v>
      </c>
      <c r="Q210">
        <v>4.49E-5</v>
      </c>
      <c r="R210" s="1">
        <v>23</v>
      </c>
      <c r="S210" s="1">
        <f t="shared" si="58"/>
        <v>2.0961E-3</v>
      </c>
      <c r="T210" s="1">
        <f t="shared" si="59"/>
        <v>1.8691000000000001E-3</v>
      </c>
      <c r="U210">
        <f t="shared" si="56"/>
        <v>8.4699999999999999E-5</v>
      </c>
      <c r="V210">
        <f t="shared" si="57"/>
        <v>4.49E-5</v>
      </c>
      <c r="W210" s="1">
        <f t="shared" si="61"/>
        <v>1.2399999999999976E-5</v>
      </c>
      <c r="X210" s="1"/>
    </row>
    <row r="211" spans="1:24" x14ac:dyDescent="0.35">
      <c r="A211">
        <f t="shared" si="60"/>
        <v>52.25</v>
      </c>
      <c r="B211">
        <f t="shared" si="62"/>
        <v>52</v>
      </c>
      <c r="C211">
        <v>2.1369999999999999E-4</v>
      </c>
      <c r="D211">
        <v>8.6209999999999998E-4</v>
      </c>
      <c r="E211" s="14">
        <v>3.0000000000000001E-6</v>
      </c>
      <c r="F211">
        <v>2.4570000000000001E-4</v>
      </c>
      <c r="G211">
        <v>4.2457000000000002E-2</v>
      </c>
      <c r="H211">
        <v>3.8425300000000003E-2</v>
      </c>
      <c r="I211">
        <v>0</v>
      </c>
      <c r="J211">
        <v>0</v>
      </c>
      <c r="K211">
        <v>0</v>
      </c>
      <c r="L211">
        <v>2.0709000000000001E-3</v>
      </c>
      <c r="M211">
        <v>1.8466999999999999E-3</v>
      </c>
      <c r="N211">
        <v>1.2840746000000001</v>
      </c>
      <c r="O211">
        <v>0.49464599999999997</v>
      </c>
      <c r="P211">
        <v>7.9800000000000002E-5</v>
      </c>
      <c r="Q211">
        <v>4.3699999999999998E-5</v>
      </c>
      <c r="R211" s="1">
        <v>23</v>
      </c>
      <c r="S211" s="1">
        <f t="shared" si="58"/>
        <v>2.0709000000000001E-3</v>
      </c>
      <c r="T211" s="1">
        <f t="shared" si="59"/>
        <v>1.8466999999999999E-3</v>
      </c>
      <c r="U211">
        <f t="shared" si="56"/>
        <v>7.9800000000000002E-5</v>
      </c>
      <c r="V211">
        <f t="shared" si="57"/>
        <v>4.3699999999999998E-5</v>
      </c>
      <c r="W211" s="1">
        <f t="shared" si="61"/>
        <v>1.2300000000000001E-5</v>
      </c>
      <c r="X211" s="1"/>
    </row>
    <row r="212" spans="1:24" x14ac:dyDescent="0.35">
      <c r="A212">
        <f t="shared" si="60"/>
        <v>52.5</v>
      </c>
      <c r="B212">
        <f t="shared" si="62"/>
        <v>52</v>
      </c>
      <c r="C212">
        <v>2.108E-4</v>
      </c>
      <c r="D212">
        <v>8.5019999999999996E-4</v>
      </c>
      <c r="E212" s="14">
        <v>2.9000000000000002E-6</v>
      </c>
      <c r="F212">
        <v>2.4230000000000001E-4</v>
      </c>
      <c r="G212">
        <v>4.1874700000000001E-2</v>
      </c>
      <c r="H212">
        <v>3.7948299999999997E-2</v>
      </c>
      <c r="I212">
        <v>0</v>
      </c>
      <c r="J212">
        <v>0</v>
      </c>
      <c r="K212">
        <v>0</v>
      </c>
      <c r="L212">
        <v>2.0458999999999998E-3</v>
      </c>
      <c r="M212">
        <v>1.8243000000000001E-3</v>
      </c>
      <c r="N212">
        <v>1.2841355000000001</v>
      </c>
      <c r="O212">
        <v>0.49470639999999999</v>
      </c>
      <c r="P212">
        <v>7.5300000000000001E-5</v>
      </c>
      <c r="Q212">
        <v>4.2700000000000001E-5</v>
      </c>
      <c r="R212" s="1">
        <v>23</v>
      </c>
      <c r="S212" s="1">
        <f t="shared" si="58"/>
        <v>2.0458999999999998E-3</v>
      </c>
      <c r="T212" s="1">
        <f t="shared" si="59"/>
        <v>1.8243000000000001E-3</v>
      </c>
      <c r="U212">
        <f t="shared" si="56"/>
        <v>7.5300000000000001E-5</v>
      </c>
      <c r="V212">
        <f t="shared" si="57"/>
        <v>4.2700000000000001E-5</v>
      </c>
      <c r="W212" s="1">
        <f t="shared" si="61"/>
        <v>1.2099999999999996E-5</v>
      </c>
      <c r="X212" s="1"/>
    </row>
    <row r="213" spans="1:24" x14ac:dyDescent="0.35">
      <c r="A213">
        <f t="shared" si="60"/>
        <v>52.75</v>
      </c>
      <c r="B213">
        <f t="shared" si="62"/>
        <v>52</v>
      </c>
      <c r="C213">
        <v>2.0790000000000001E-4</v>
      </c>
      <c r="D213">
        <v>8.3850000000000005E-4</v>
      </c>
      <c r="E213" s="14">
        <v>2.9000000000000002E-6</v>
      </c>
      <c r="F213">
        <v>2.3900000000000001E-4</v>
      </c>
      <c r="G213">
        <v>4.1300000000000003E-2</v>
      </c>
      <c r="H213">
        <v>3.74752E-2</v>
      </c>
      <c r="I213">
        <v>0</v>
      </c>
      <c r="J213">
        <v>0</v>
      </c>
      <c r="K213">
        <v>0</v>
      </c>
      <c r="L213">
        <v>2.0211000000000001E-3</v>
      </c>
      <c r="M213">
        <v>1.8021999999999999E-3</v>
      </c>
      <c r="N213">
        <v>1.2841937999999999</v>
      </c>
      <c r="O213">
        <v>0.4947645</v>
      </c>
      <c r="P213">
        <v>7.1000000000000005E-5</v>
      </c>
      <c r="Q213">
        <v>4.1600000000000002E-5</v>
      </c>
      <c r="R213" s="1">
        <v>23</v>
      </c>
      <c r="S213" s="1">
        <f t="shared" si="58"/>
        <v>2.0211000000000001E-3</v>
      </c>
      <c r="T213" s="1">
        <f t="shared" si="59"/>
        <v>1.8021999999999999E-3</v>
      </c>
      <c r="U213">
        <f t="shared" si="56"/>
        <v>7.1000000000000005E-5</v>
      </c>
      <c r="V213">
        <f t="shared" si="57"/>
        <v>4.1600000000000002E-5</v>
      </c>
      <c r="W213" s="1">
        <f t="shared" si="61"/>
        <v>1.1899999999999991E-5</v>
      </c>
      <c r="X213" s="1"/>
    </row>
    <row r="214" spans="1:24" x14ac:dyDescent="0.35">
      <c r="A214">
        <f t="shared" si="60"/>
        <v>53</v>
      </c>
      <c r="B214">
        <f t="shared" si="62"/>
        <v>52</v>
      </c>
      <c r="C214">
        <v>2.05E-4</v>
      </c>
      <c r="D214">
        <v>8.2689999999999999E-4</v>
      </c>
      <c r="E214" s="14">
        <v>2.7999999999999999E-6</v>
      </c>
      <c r="F214">
        <v>2.3570000000000001E-4</v>
      </c>
      <c r="G214">
        <v>4.0732999999999998E-2</v>
      </c>
      <c r="H214">
        <v>3.70061E-2</v>
      </c>
      <c r="I214">
        <v>0</v>
      </c>
      <c r="J214">
        <v>0</v>
      </c>
      <c r="K214">
        <v>0</v>
      </c>
      <c r="L214">
        <v>1.9964000000000002E-3</v>
      </c>
      <c r="M214">
        <v>1.7802E-3</v>
      </c>
      <c r="N214">
        <v>1.2842496000000001</v>
      </c>
      <c r="O214">
        <v>0.49482029999999999</v>
      </c>
      <c r="P214">
        <v>6.69E-5</v>
      </c>
      <c r="Q214">
        <v>4.0599999999999998E-5</v>
      </c>
      <c r="R214" s="1">
        <v>23</v>
      </c>
      <c r="S214" s="1">
        <f t="shared" si="58"/>
        <v>1.9964000000000002E-3</v>
      </c>
      <c r="T214" s="1">
        <f t="shared" si="59"/>
        <v>1.7802E-3</v>
      </c>
      <c r="U214">
        <f t="shared" si="56"/>
        <v>6.69E-5</v>
      </c>
      <c r="V214">
        <f t="shared" si="57"/>
        <v>4.0599999999999998E-5</v>
      </c>
      <c r="W214" s="1">
        <f t="shared" si="61"/>
        <v>1.1800000000000016E-5</v>
      </c>
      <c r="X214" s="1"/>
    </row>
    <row r="215" spans="1:24" x14ac:dyDescent="0.35">
      <c r="A215">
        <f t="shared" si="60"/>
        <v>53.25</v>
      </c>
      <c r="B215">
        <f t="shared" si="62"/>
        <v>53</v>
      </c>
      <c r="C215">
        <v>2.0210000000000001E-4</v>
      </c>
      <c r="D215">
        <v>8.1550000000000004E-4</v>
      </c>
      <c r="E215" s="14">
        <v>2.7999999999999999E-6</v>
      </c>
      <c r="F215">
        <v>2.3240000000000001E-4</v>
      </c>
      <c r="G215">
        <v>4.0173599999999997E-2</v>
      </c>
      <c r="H215">
        <v>3.6540900000000001E-2</v>
      </c>
      <c r="I215">
        <v>0</v>
      </c>
      <c r="J215">
        <v>0</v>
      </c>
      <c r="K215">
        <v>0</v>
      </c>
      <c r="L215">
        <v>1.9719999999999998E-3</v>
      </c>
      <c r="M215">
        <v>1.7584E-3</v>
      </c>
      <c r="N215">
        <v>1.2843028999999999</v>
      </c>
      <c r="O215">
        <v>0.49487389999999998</v>
      </c>
      <c r="P215">
        <v>6.3100000000000002E-5</v>
      </c>
      <c r="Q215">
        <v>3.9700000000000003E-5</v>
      </c>
      <c r="R215" s="1">
        <v>23</v>
      </c>
      <c r="S215" s="1">
        <f t="shared" si="58"/>
        <v>1.9719999999999998E-3</v>
      </c>
      <c r="T215" s="1">
        <f t="shared" si="59"/>
        <v>1.7584E-3</v>
      </c>
      <c r="U215">
        <f t="shared" si="56"/>
        <v>6.3100000000000002E-5</v>
      </c>
      <c r="V215">
        <f t="shared" si="57"/>
        <v>3.9700000000000003E-5</v>
      </c>
      <c r="W215" s="1">
        <f t="shared" si="61"/>
        <v>1.1599999999999984E-5</v>
      </c>
      <c r="X215" s="1"/>
    </row>
    <row r="216" spans="1:24" x14ac:dyDescent="0.35">
      <c r="A216">
        <f t="shared" si="60"/>
        <v>53.5</v>
      </c>
      <c r="B216">
        <f t="shared" si="62"/>
        <v>53</v>
      </c>
      <c r="C216">
        <v>1.9929999999999999E-4</v>
      </c>
      <c r="D216">
        <v>8.0420000000000003E-4</v>
      </c>
      <c r="E216" s="14">
        <v>2.7999999999999999E-6</v>
      </c>
      <c r="F216">
        <v>2.2919999999999999E-4</v>
      </c>
      <c r="G216">
        <v>3.96216E-2</v>
      </c>
      <c r="H216">
        <v>3.6079800000000002E-2</v>
      </c>
      <c r="I216">
        <v>0</v>
      </c>
      <c r="J216">
        <v>0</v>
      </c>
      <c r="K216">
        <v>0</v>
      </c>
      <c r="L216">
        <v>1.9476999999999999E-3</v>
      </c>
      <c r="M216">
        <v>1.7367000000000001E-3</v>
      </c>
      <c r="N216">
        <v>1.2843538999999999</v>
      </c>
      <c r="O216">
        <v>0.49492550000000002</v>
      </c>
      <c r="P216">
        <v>5.94E-5</v>
      </c>
      <c r="Q216">
        <v>3.8699999999999999E-5</v>
      </c>
      <c r="R216" s="1">
        <v>23</v>
      </c>
      <c r="S216" s="1">
        <f t="shared" si="58"/>
        <v>1.9476999999999999E-3</v>
      </c>
      <c r="T216" s="1">
        <f t="shared" si="59"/>
        <v>1.7367000000000001E-3</v>
      </c>
      <c r="U216">
        <f t="shared" si="56"/>
        <v>5.94E-5</v>
      </c>
      <c r="V216">
        <f t="shared" si="57"/>
        <v>3.8699999999999999E-5</v>
      </c>
      <c r="W216" s="1">
        <f t="shared" si="61"/>
        <v>1.1500000000000008E-5</v>
      </c>
      <c r="X216" s="1"/>
    </row>
    <row r="217" spans="1:24" x14ac:dyDescent="0.35">
      <c r="A217">
        <f t="shared" si="60"/>
        <v>53.75</v>
      </c>
      <c r="B217">
        <f t="shared" si="62"/>
        <v>53</v>
      </c>
      <c r="C217">
        <v>1.9660000000000001E-4</v>
      </c>
      <c r="D217">
        <v>7.9310000000000003E-4</v>
      </c>
      <c r="E217" s="14">
        <v>2.7E-6</v>
      </c>
      <c r="F217">
        <v>2.2599999999999999E-4</v>
      </c>
      <c r="G217">
        <v>3.9077000000000001E-2</v>
      </c>
      <c r="H217">
        <v>3.5622899999999999E-2</v>
      </c>
      <c r="I217">
        <v>0</v>
      </c>
      <c r="J217">
        <v>0</v>
      </c>
      <c r="K217">
        <v>0</v>
      </c>
      <c r="L217">
        <v>1.9235999999999999E-3</v>
      </c>
      <c r="M217">
        <v>1.7152000000000001E-3</v>
      </c>
      <c r="N217">
        <v>1.2844027</v>
      </c>
      <c r="O217">
        <v>0.494975</v>
      </c>
      <c r="P217">
        <v>5.5999999999999999E-5</v>
      </c>
      <c r="Q217">
        <v>3.7799999999999997E-5</v>
      </c>
      <c r="R217" s="1">
        <v>23</v>
      </c>
      <c r="S217" s="1">
        <f t="shared" si="58"/>
        <v>1.9235999999999999E-3</v>
      </c>
      <c r="T217" s="1">
        <f t="shared" si="59"/>
        <v>1.7152000000000001E-3</v>
      </c>
      <c r="U217">
        <f t="shared" si="56"/>
        <v>5.5999999999999999E-5</v>
      </c>
      <c r="V217">
        <f t="shared" si="57"/>
        <v>3.7799999999999997E-5</v>
      </c>
      <c r="W217" s="1">
        <f t="shared" si="61"/>
        <v>1.1300000000000004E-5</v>
      </c>
      <c r="X217" s="1"/>
    </row>
    <row r="218" spans="1:24" x14ac:dyDescent="0.35">
      <c r="A218">
        <f t="shared" si="60"/>
        <v>54</v>
      </c>
      <c r="B218">
        <f t="shared" si="62"/>
        <v>53</v>
      </c>
      <c r="C218">
        <v>1.9379999999999999E-4</v>
      </c>
      <c r="D218">
        <v>7.8220000000000004E-4</v>
      </c>
      <c r="E218" s="14">
        <v>2.7E-6</v>
      </c>
      <c r="F218">
        <v>2.2279999999999999E-4</v>
      </c>
      <c r="G218">
        <v>3.8539700000000003E-2</v>
      </c>
      <c r="H218">
        <v>3.517E-2</v>
      </c>
      <c r="I218">
        <v>0</v>
      </c>
      <c r="J218">
        <v>0</v>
      </c>
      <c r="K218">
        <v>0</v>
      </c>
      <c r="L218">
        <v>1.8997E-3</v>
      </c>
      <c r="M218">
        <v>1.6938999999999999E-3</v>
      </c>
      <c r="N218">
        <v>1.2844492999999999</v>
      </c>
      <c r="O218">
        <v>0.49502249999999998</v>
      </c>
      <c r="P218">
        <v>5.27E-5</v>
      </c>
      <c r="Q218">
        <v>3.6900000000000002E-5</v>
      </c>
      <c r="R218" s="1">
        <v>23</v>
      </c>
      <c r="S218" s="1">
        <f t="shared" si="58"/>
        <v>1.8997E-3</v>
      </c>
      <c r="T218" s="1">
        <f t="shared" si="59"/>
        <v>1.6938999999999999E-3</v>
      </c>
      <c r="U218">
        <f t="shared" si="56"/>
        <v>5.27E-5</v>
      </c>
      <c r="V218">
        <f t="shared" si="57"/>
        <v>3.6900000000000002E-5</v>
      </c>
      <c r="W218" s="1">
        <f t="shared" si="61"/>
        <v>1.1200000000000001E-5</v>
      </c>
      <c r="X218" s="1"/>
    </row>
    <row r="219" spans="1:24" x14ac:dyDescent="0.35">
      <c r="A219">
        <f t="shared" si="60"/>
        <v>54.25</v>
      </c>
      <c r="B219">
        <f t="shared" si="62"/>
        <v>54</v>
      </c>
      <c r="C219">
        <v>1.9110000000000001E-4</v>
      </c>
      <c r="D219">
        <v>7.7139999999999999E-4</v>
      </c>
      <c r="E219" s="14">
        <v>2.7E-6</v>
      </c>
      <c r="F219">
        <v>2.198E-4</v>
      </c>
      <c r="G219">
        <v>3.8009500000000002E-2</v>
      </c>
      <c r="H219">
        <v>3.4721399999999999E-2</v>
      </c>
      <c r="I219">
        <v>0</v>
      </c>
      <c r="J219">
        <v>0</v>
      </c>
      <c r="K219">
        <v>0</v>
      </c>
      <c r="L219">
        <v>1.8760000000000001E-3</v>
      </c>
      <c r="M219">
        <v>1.6727999999999999E-3</v>
      </c>
      <c r="N219">
        <v>1.2844939</v>
      </c>
      <c r="O219">
        <v>0.49506810000000001</v>
      </c>
      <c r="P219">
        <v>4.9700000000000002E-5</v>
      </c>
      <c r="Q219">
        <v>3.6100000000000003E-5</v>
      </c>
      <c r="R219" s="1">
        <v>23</v>
      </c>
      <c r="S219" s="1">
        <f t="shared" si="58"/>
        <v>1.8760000000000001E-3</v>
      </c>
      <c r="T219" s="1">
        <f t="shared" si="59"/>
        <v>1.6727999999999999E-3</v>
      </c>
      <c r="U219">
        <f t="shared" si="56"/>
        <v>4.9700000000000002E-5</v>
      </c>
      <c r="V219">
        <f t="shared" si="57"/>
        <v>3.6100000000000003E-5</v>
      </c>
      <c r="W219" s="1">
        <f t="shared" si="61"/>
        <v>1.0999999999999996E-5</v>
      </c>
      <c r="X219" s="1"/>
    </row>
    <row r="220" spans="1:24" x14ac:dyDescent="0.35">
      <c r="A220">
        <f t="shared" si="60"/>
        <v>54.5</v>
      </c>
      <c r="B220">
        <f t="shared" si="62"/>
        <v>54</v>
      </c>
      <c r="C220">
        <v>1.885E-4</v>
      </c>
      <c r="D220">
        <v>7.607E-4</v>
      </c>
      <c r="E220" s="14">
        <v>2.6000000000000001E-6</v>
      </c>
      <c r="F220">
        <v>2.1670000000000001E-4</v>
      </c>
      <c r="G220">
        <v>3.7486499999999999E-2</v>
      </c>
      <c r="H220">
        <v>3.4277000000000002E-2</v>
      </c>
      <c r="I220">
        <v>0</v>
      </c>
      <c r="J220">
        <v>0</v>
      </c>
      <c r="K220">
        <v>0</v>
      </c>
      <c r="L220">
        <v>1.8525E-3</v>
      </c>
      <c r="M220">
        <v>1.6517999999999999E-3</v>
      </c>
      <c r="N220">
        <v>1.2845365</v>
      </c>
      <c r="O220">
        <v>0.49511189999999999</v>
      </c>
      <c r="P220">
        <v>4.6799999999999999E-5</v>
      </c>
      <c r="Q220">
        <v>3.5299999999999997E-5</v>
      </c>
      <c r="R220" s="1">
        <v>23</v>
      </c>
      <c r="S220" s="1">
        <f t="shared" si="58"/>
        <v>1.8525E-3</v>
      </c>
      <c r="T220" s="1">
        <f t="shared" si="59"/>
        <v>1.6517999999999999E-3</v>
      </c>
      <c r="U220">
        <f t="shared" si="56"/>
        <v>4.6799999999999999E-5</v>
      </c>
      <c r="V220">
        <f t="shared" si="57"/>
        <v>3.5299999999999997E-5</v>
      </c>
      <c r="W220" s="1">
        <f t="shared" si="61"/>
        <v>1.0799999999999991E-5</v>
      </c>
      <c r="X220" s="1"/>
    </row>
    <row r="221" spans="1:24" x14ac:dyDescent="0.35">
      <c r="A221">
        <f t="shared" si="60"/>
        <v>54.75</v>
      </c>
      <c r="B221">
        <f t="shared" si="62"/>
        <v>54</v>
      </c>
      <c r="C221">
        <v>1.8589999999999999E-4</v>
      </c>
      <c r="D221">
        <v>7.5020000000000002E-4</v>
      </c>
      <c r="E221" s="14">
        <v>2.6000000000000001E-6</v>
      </c>
      <c r="F221">
        <v>2.1369999999999999E-4</v>
      </c>
      <c r="G221">
        <v>3.6970500000000003E-2</v>
      </c>
      <c r="H221">
        <v>3.38368E-2</v>
      </c>
      <c r="I221">
        <v>0</v>
      </c>
      <c r="J221">
        <v>0</v>
      </c>
      <c r="K221">
        <v>0</v>
      </c>
      <c r="L221">
        <v>1.8292E-3</v>
      </c>
      <c r="M221">
        <v>1.6310999999999999E-3</v>
      </c>
      <c r="N221">
        <v>1.2845772</v>
      </c>
      <c r="O221">
        <v>0.49515399999999998</v>
      </c>
      <c r="P221">
        <v>4.4100000000000001E-5</v>
      </c>
      <c r="Q221">
        <v>3.4499999999999998E-5</v>
      </c>
      <c r="R221" s="1">
        <v>23</v>
      </c>
      <c r="S221" s="1">
        <f t="shared" si="58"/>
        <v>1.8292E-3</v>
      </c>
      <c r="T221" s="1">
        <f t="shared" si="59"/>
        <v>1.6310999999999999E-3</v>
      </c>
      <c r="U221">
        <f t="shared" si="56"/>
        <v>4.4100000000000001E-5</v>
      </c>
      <c r="V221">
        <f t="shared" si="57"/>
        <v>3.4499999999999998E-5</v>
      </c>
      <c r="W221" s="1">
        <f t="shared" si="61"/>
        <v>1.0700000000000016E-5</v>
      </c>
      <c r="X221" s="1"/>
    </row>
    <row r="222" spans="1:24" x14ac:dyDescent="0.35">
      <c r="A222">
        <f t="shared" si="60"/>
        <v>55</v>
      </c>
      <c r="B222">
        <f t="shared" si="62"/>
        <v>54</v>
      </c>
      <c r="C222">
        <v>1.8330000000000001E-4</v>
      </c>
      <c r="D222">
        <v>7.3990000000000004E-4</v>
      </c>
      <c r="E222" s="14">
        <v>2.5000000000000002E-6</v>
      </c>
      <c r="F222">
        <v>2.107E-4</v>
      </c>
      <c r="G222">
        <v>3.6461500000000001E-2</v>
      </c>
      <c r="H222">
        <v>3.3401E-2</v>
      </c>
      <c r="I222">
        <v>0</v>
      </c>
      <c r="J222">
        <v>0</v>
      </c>
      <c r="K222">
        <v>0</v>
      </c>
      <c r="L222">
        <v>1.8060999999999999E-3</v>
      </c>
      <c r="M222">
        <v>1.6105E-3</v>
      </c>
      <c r="N222">
        <v>1.2846161</v>
      </c>
      <c r="O222">
        <v>0.49519429999999998</v>
      </c>
      <c r="P222">
        <v>4.1499999999999999E-5</v>
      </c>
      <c r="Q222">
        <v>3.3699999999999999E-5</v>
      </c>
      <c r="R222" s="1">
        <v>23</v>
      </c>
      <c r="S222" s="1">
        <f t="shared" si="58"/>
        <v>1.8060999999999999E-3</v>
      </c>
      <c r="T222" s="1">
        <f t="shared" si="59"/>
        <v>1.6105E-3</v>
      </c>
      <c r="U222">
        <f t="shared" si="56"/>
        <v>4.1499999999999999E-5</v>
      </c>
      <c r="V222">
        <f t="shared" si="57"/>
        <v>3.3699999999999999E-5</v>
      </c>
      <c r="W222" s="1">
        <f t="shared" si="61"/>
        <v>1.0499999999999984E-5</v>
      </c>
      <c r="X222" s="1"/>
    </row>
    <row r="223" spans="1:24" x14ac:dyDescent="0.35">
      <c r="A223">
        <f t="shared" si="60"/>
        <v>55.25</v>
      </c>
      <c r="B223">
        <f t="shared" si="62"/>
        <v>55</v>
      </c>
      <c r="C223">
        <v>1.808E-4</v>
      </c>
      <c r="D223">
        <v>7.2959999999999995E-4</v>
      </c>
      <c r="E223" s="14">
        <v>2.5000000000000002E-6</v>
      </c>
      <c r="F223">
        <v>2.0780000000000001E-4</v>
      </c>
      <c r="G223">
        <v>3.59593E-2</v>
      </c>
      <c r="H223">
        <v>3.2969499999999999E-2</v>
      </c>
      <c r="I223">
        <v>0</v>
      </c>
      <c r="J223">
        <v>0</v>
      </c>
      <c r="K223">
        <v>0</v>
      </c>
      <c r="L223">
        <v>1.7833E-3</v>
      </c>
      <c r="M223">
        <v>1.5901000000000001E-3</v>
      </c>
      <c r="N223">
        <v>1.2846531999999999</v>
      </c>
      <c r="O223">
        <v>0.49523299999999998</v>
      </c>
      <c r="P223">
        <v>3.8999999999999999E-5</v>
      </c>
      <c r="Q223">
        <v>3.29E-5</v>
      </c>
      <c r="R223" s="1">
        <v>23</v>
      </c>
      <c r="S223" s="1">
        <f t="shared" si="58"/>
        <v>1.7833E-3</v>
      </c>
      <c r="T223" s="1">
        <f t="shared" si="59"/>
        <v>1.5901000000000001E-3</v>
      </c>
      <c r="U223">
        <f t="shared" si="56"/>
        <v>3.8999999999999999E-5</v>
      </c>
      <c r="V223">
        <f t="shared" si="57"/>
        <v>3.29E-5</v>
      </c>
      <c r="W223" s="1">
        <f t="shared" si="61"/>
        <v>1.0300000000000006E-5</v>
      </c>
      <c r="X223" s="1"/>
    </row>
    <row r="224" spans="1:24" x14ac:dyDescent="0.35">
      <c r="A224">
        <f t="shared" si="60"/>
        <v>55.5</v>
      </c>
      <c r="B224">
        <f t="shared" si="62"/>
        <v>55</v>
      </c>
      <c r="C224">
        <v>1.783E-4</v>
      </c>
      <c r="D224">
        <v>7.1960000000000004E-4</v>
      </c>
      <c r="E224" s="14">
        <v>2.5000000000000002E-6</v>
      </c>
      <c r="F224">
        <v>2.0489999999999999E-4</v>
      </c>
      <c r="G224">
        <v>3.54639E-2</v>
      </c>
      <c r="H224">
        <v>3.2542300000000003E-2</v>
      </c>
      <c r="I224">
        <v>0</v>
      </c>
      <c r="J224">
        <v>0</v>
      </c>
      <c r="K224">
        <v>0</v>
      </c>
      <c r="L224">
        <v>1.7606E-3</v>
      </c>
      <c r="M224">
        <v>1.5698999999999999E-3</v>
      </c>
      <c r="N224">
        <v>1.2846887</v>
      </c>
      <c r="O224">
        <v>0.49527009999999999</v>
      </c>
      <c r="P224">
        <v>3.6699999999999998E-5</v>
      </c>
      <c r="Q224">
        <v>3.2199999999999997E-5</v>
      </c>
      <c r="R224" s="1">
        <v>23</v>
      </c>
      <c r="S224" s="1">
        <f t="shared" si="58"/>
        <v>1.7606E-3</v>
      </c>
      <c r="T224" s="1">
        <f t="shared" si="59"/>
        <v>1.5698999999999999E-3</v>
      </c>
      <c r="U224">
        <f t="shared" si="56"/>
        <v>3.6699999999999998E-5</v>
      </c>
      <c r="V224">
        <f t="shared" si="57"/>
        <v>3.2199999999999997E-5</v>
      </c>
      <c r="W224" s="1">
        <f t="shared" si="61"/>
        <v>1.0200000000000004E-5</v>
      </c>
      <c r="X224" s="1"/>
    </row>
    <row r="225" spans="1:24" x14ac:dyDescent="0.35">
      <c r="A225">
        <f t="shared" si="60"/>
        <v>55.75</v>
      </c>
      <c r="B225">
        <f t="shared" si="62"/>
        <v>55</v>
      </c>
      <c r="C225">
        <v>1.7579999999999999E-4</v>
      </c>
      <c r="D225">
        <v>7.0960000000000001E-4</v>
      </c>
      <c r="E225" s="14">
        <v>2.3999999999999999E-6</v>
      </c>
      <c r="F225">
        <v>2.0210000000000001E-4</v>
      </c>
      <c r="G225">
        <v>3.4975100000000002E-2</v>
      </c>
      <c r="H225">
        <v>3.2119500000000002E-2</v>
      </c>
      <c r="I225">
        <v>0</v>
      </c>
      <c r="J225">
        <v>0</v>
      </c>
      <c r="K225">
        <v>0</v>
      </c>
      <c r="L225">
        <v>1.7381E-3</v>
      </c>
      <c r="M225">
        <v>1.5498E-3</v>
      </c>
      <c r="N225">
        <v>1.2847226</v>
      </c>
      <c r="O225">
        <v>0.49530570000000002</v>
      </c>
      <c r="P225">
        <v>3.4600000000000001E-5</v>
      </c>
      <c r="Q225">
        <v>3.15E-5</v>
      </c>
      <c r="R225" s="1">
        <v>23</v>
      </c>
      <c r="S225" s="1">
        <f t="shared" si="58"/>
        <v>1.7381E-3</v>
      </c>
      <c r="T225" s="1">
        <f t="shared" si="59"/>
        <v>1.5498E-3</v>
      </c>
      <c r="U225">
        <f t="shared" si="56"/>
        <v>3.4600000000000001E-5</v>
      </c>
      <c r="V225">
        <f t="shared" si="57"/>
        <v>3.15E-5</v>
      </c>
      <c r="W225" s="1">
        <f t="shared" si="61"/>
        <v>1.0100000000000002E-5</v>
      </c>
      <c r="X225" s="1"/>
    </row>
    <row r="226" spans="1:24" x14ac:dyDescent="0.35">
      <c r="A226">
        <f t="shared" si="60"/>
        <v>56</v>
      </c>
      <c r="B226">
        <f t="shared" si="62"/>
        <v>55</v>
      </c>
      <c r="C226">
        <v>1.7330000000000001E-4</v>
      </c>
      <c r="D226">
        <v>6.9979999999999999E-4</v>
      </c>
      <c r="E226" s="14">
        <v>2.3999999999999999E-6</v>
      </c>
      <c r="F226">
        <v>1.9929999999999999E-4</v>
      </c>
      <c r="G226">
        <v>3.4493000000000003E-2</v>
      </c>
      <c r="H226">
        <v>3.1701100000000003E-2</v>
      </c>
      <c r="I226">
        <v>0</v>
      </c>
      <c r="J226">
        <v>0</v>
      </c>
      <c r="K226">
        <v>0</v>
      </c>
      <c r="L226">
        <v>1.7159E-3</v>
      </c>
      <c r="M226">
        <v>1.5299999999999999E-3</v>
      </c>
      <c r="N226">
        <v>1.2847549</v>
      </c>
      <c r="O226">
        <v>0.4953398</v>
      </c>
      <c r="P226">
        <v>3.2499999999999997E-5</v>
      </c>
      <c r="Q226">
        <v>3.0800000000000003E-5</v>
      </c>
      <c r="R226" s="1">
        <v>23</v>
      </c>
      <c r="S226" s="1">
        <f t="shared" si="58"/>
        <v>1.7159E-3</v>
      </c>
      <c r="T226" s="1">
        <f t="shared" si="59"/>
        <v>1.5299999999999999E-3</v>
      </c>
      <c r="U226">
        <f t="shared" si="56"/>
        <v>3.2499999999999997E-5</v>
      </c>
      <c r="V226">
        <f t="shared" si="57"/>
        <v>3.0800000000000003E-5</v>
      </c>
      <c r="W226" s="1">
        <f t="shared" si="61"/>
        <v>9.9999999999999991E-6</v>
      </c>
      <c r="X226" s="1"/>
    </row>
    <row r="227" spans="1:24" x14ac:dyDescent="0.35">
      <c r="A227">
        <f t="shared" si="60"/>
        <v>56.25</v>
      </c>
      <c r="B227">
        <f t="shared" si="62"/>
        <v>56</v>
      </c>
      <c r="C227">
        <v>1.7090000000000001E-4</v>
      </c>
      <c r="D227">
        <v>6.9010000000000002E-4</v>
      </c>
      <c r="E227" s="14">
        <v>2.3999999999999999E-6</v>
      </c>
      <c r="F227">
        <v>1.9650000000000001E-4</v>
      </c>
      <c r="G227">
        <v>3.4017400000000003E-2</v>
      </c>
      <c r="H227">
        <v>3.1287099999999998E-2</v>
      </c>
      <c r="I227">
        <v>0</v>
      </c>
      <c r="J227">
        <v>0</v>
      </c>
      <c r="K227">
        <v>0</v>
      </c>
      <c r="L227">
        <v>1.6938999999999999E-3</v>
      </c>
      <c r="M227">
        <v>1.5104000000000001E-3</v>
      </c>
      <c r="N227">
        <v>1.2847857</v>
      </c>
      <c r="O227">
        <v>0.49537249999999999</v>
      </c>
      <c r="P227">
        <v>3.0599999999999998E-5</v>
      </c>
      <c r="Q227">
        <v>3.0199999999999999E-5</v>
      </c>
      <c r="R227" s="1">
        <v>23</v>
      </c>
      <c r="S227" s="1">
        <f t="shared" si="58"/>
        <v>1.6938999999999999E-3</v>
      </c>
      <c r="T227" s="1">
        <f t="shared" si="59"/>
        <v>1.5104000000000001E-3</v>
      </c>
      <c r="U227">
        <f t="shared" si="56"/>
        <v>3.0599999999999998E-5</v>
      </c>
      <c r="V227">
        <f t="shared" si="57"/>
        <v>3.0199999999999999E-5</v>
      </c>
      <c r="W227" s="1">
        <f t="shared" si="61"/>
        <v>9.8999999999999967E-6</v>
      </c>
      <c r="X227" s="1"/>
    </row>
    <row r="228" spans="1:24" x14ac:dyDescent="0.35">
      <c r="A228">
        <f t="shared" si="60"/>
        <v>56.5</v>
      </c>
      <c r="B228">
        <f t="shared" si="62"/>
        <v>56</v>
      </c>
      <c r="C228">
        <v>1.6860000000000001E-4</v>
      </c>
      <c r="D228">
        <v>6.8059999999999996E-4</v>
      </c>
      <c r="E228" s="14">
        <v>2.3E-6</v>
      </c>
      <c r="F228">
        <v>1.9379999999999999E-4</v>
      </c>
      <c r="G228">
        <v>3.3548300000000003E-2</v>
      </c>
      <c r="H228">
        <v>3.0877399999999999E-2</v>
      </c>
      <c r="I228">
        <v>0</v>
      </c>
      <c r="J228">
        <v>0</v>
      </c>
      <c r="K228">
        <v>0</v>
      </c>
      <c r="L228">
        <v>1.6720999999999999E-3</v>
      </c>
      <c r="M228">
        <v>1.4909000000000001E-3</v>
      </c>
      <c r="N228">
        <v>1.2848151999999999</v>
      </c>
      <c r="O228">
        <v>0.49540380000000001</v>
      </c>
      <c r="P228">
        <v>2.8799999999999999E-5</v>
      </c>
      <c r="Q228">
        <v>2.9600000000000001E-5</v>
      </c>
      <c r="R228" s="1">
        <v>23</v>
      </c>
      <c r="S228" s="1">
        <f t="shared" si="58"/>
        <v>1.6720999999999999E-3</v>
      </c>
      <c r="T228" s="1">
        <f t="shared" si="59"/>
        <v>1.4909000000000001E-3</v>
      </c>
      <c r="U228">
        <f t="shared" si="56"/>
        <v>2.8799999999999999E-5</v>
      </c>
      <c r="V228">
        <f t="shared" si="57"/>
        <v>2.9600000000000001E-5</v>
      </c>
      <c r="W228" s="1">
        <f t="shared" si="61"/>
        <v>9.6999999999999918E-6</v>
      </c>
      <c r="X228" s="1"/>
    </row>
    <row r="229" spans="1:24" x14ac:dyDescent="0.35">
      <c r="A229">
        <f t="shared" si="60"/>
        <v>56.75</v>
      </c>
      <c r="B229">
        <f t="shared" si="62"/>
        <v>56</v>
      </c>
      <c r="C229">
        <v>1.662E-4</v>
      </c>
      <c r="D229">
        <v>6.7120000000000005E-4</v>
      </c>
      <c r="E229" s="14">
        <v>2.3E-6</v>
      </c>
      <c r="F229">
        <v>1.9110000000000001E-4</v>
      </c>
      <c r="G229">
        <v>3.3085499999999997E-2</v>
      </c>
      <c r="H229">
        <v>3.0472200000000001E-2</v>
      </c>
      <c r="I229">
        <v>0</v>
      </c>
      <c r="J229">
        <v>0</v>
      </c>
      <c r="K229">
        <v>0</v>
      </c>
      <c r="L229">
        <v>1.6505000000000001E-3</v>
      </c>
      <c r="M229">
        <v>1.4717E-3</v>
      </c>
      <c r="N229">
        <v>1.2848432999999999</v>
      </c>
      <c r="O229">
        <v>0.49543379999999998</v>
      </c>
      <c r="P229">
        <v>2.7100000000000001E-5</v>
      </c>
      <c r="Q229">
        <v>2.8900000000000001E-5</v>
      </c>
      <c r="R229" s="1">
        <v>23</v>
      </c>
      <c r="S229" s="1">
        <f t="shared" si="58"/>
        <v>1.6505000000000001E-3</v>
      </c>
      <c r="T229" s="1">
        <f t="shared" si="59"/>
        <v>1.4717E-3</v>
      </c>
      <c r="U229">
        <f t="shared" si="56"/>
        <v>2.7100000000000001E-5</v>
      </c>
      <c r="V229">
        <f t="shared" si="57"/>
        <v>2.8900000000000001E-5</v>
      </c>
      <c r="W229" s="1">
        <f t="shared" si="61"/>
        <v>9.5999999999999894E-6</v>
      </c>
      <c r="X229" s="1"/>
    </row>
    <row r="230" spans="1:24" x14ac:dyDescent="0.35">
      <c r="A230">
        <f t="shared" si="60"/>
        <v>57</v>
      </c>
      <c r="B230">
        <f t="shared" si="62"/>
        <v>56</v>
      </c>
      <c r="C230">
        <v>1.639E-4</v>
      </c>
      <c r="D230">
        <v>6.6189999999999999E-4</v>
      </c>
      <c r="E230" s="14">
        <v>2.3E-6</v>
      </c>
      <c r="F230">
        <v>1.885E-4</v>
      </c>
      <c r="G230">
        <v>3.2628900000000002E-2</v>
      </c>
      <c r="H230">
        <v>3.0071400000000002E-2</v>
      </c>
      <c r="I230">
        <v>0</v>
      </c>
      <c r="J230">
        <v>0</v>
      </c>
      <c r="K230">
        <v>0</v>
      </c>
      <c r="L230">
        <v>1.6291000000000001E-3</v>
      </c>
      <c r="M230">
        <v>1.4526000000000001E-3</v>
      </c>
      <c r="N230">
        <v>1.2848701</v>
      </c>
      <c r="O230">
        <v>0.49546259999999998</v>
      </c>
      <c r="P230">
        <v>2.55E-5</v>
      </c>
      <c r="Q230">
        <v>2.83E-5</v>
      </c>
      <c r="R230" s="1">
        <v>23</v>
      </c>
      <c r="S230" s="1">
        <f t="shared" si="58"/>
        <v>1.6291000000000001E-3</v>
      </c>
      <c r="T230" s="1">
        <f t="shared" si="59"/>
        <v>1.4526000000000001E-3</v>
      </c>
      <c r="U230">
        <f t="shared" si="56"/>
        <v>2.55E-5</v>
      </c>
      <c r="V230">
        <f t="shared" si="57"/>
        <v>2.83E-5</v>
      </c>
      <c r="W230" s="1">
        <f t="shared" si="61"/>
        <v>9.4000000000000116E-6</v>
      </c>
      <c r="X230" s="1"/>
    </row>
    <row r="231" spans="1:24" x14ac:dyDescent="0.35">
      <c r="A231">
        <f t="shared" si="60"/>
        <v>57.25</v>
      </c>
      <c r="B231">
        <f t="shared" si="62"/>
        <v>57</v>
      </c>
      <c r="C231">
        <v>1.617E-4</v>
      </c>
      <c r="D231">
        <v>6.5269999999999998E-4</v>
      </c>
      <c r="E231" s="14">
        <v>2.2000000000000001E-6</v>
      </c>
      <c r="F231">
        <v>1.8579999999999999E-4</v>
      </c>
      <c r="G231">
        <v>3.2178600000000002E-2</v>
      </c>
      <c r="H231">
        <v>2.9674900000000001E-2</v>
      </c>
      <c r="I231">
        <v>0</v>
      </c>
      <c r="J231">
        <v>0</v>
      </c>
      <c r="K231">
        <v>0</v>
      </c>
      <c r="L231">
        <v>1.6080000000000001E-3</v>
      </c>
      <c r="M231">
        <v>1.4338E-3</v>
      </c>
      <c r="N231">
        <v>1.2848957000000001</v>
      </c>
      <c r="O231">
        <v>0.49549009999999999</v>
      </c>
      <c r="P231">
        <v>2.3900000000000002E-5</v>
      </c>
      <c r="Q231">
        <v>2.7800000000000001E-5</v>
      </c>
      <c r="R231" s="1">
        <v>23</v>
      </c>
      <c r="S231" s="1">
        <f t="shared" si="58"/>
        <v>1.6080000000000001E-3</v>
      </c>
      <c r="T231" s="1">
        <f t="shared" si="59"/>
        <v>1.4338E-3</v>
      </c>
      <c r="U231">
        <f t="shared" si="56"/>
        <v>2.3900000000000002E-5</v>
      </c>
      <c r="V231">
        <f t="shared" si="57"/>
        <v>2.7800000000000001E-5</v>
      </c>
      <c r="W231" s="1">
        <f t="shared" si="61"/>
        <v>9.2000000000000068E-6</v>
      </c>
      <c r="X231" s="1"/>
    </row>
    <row r="232" spans="1:24" x14ac:dyDescent="0.35">
      <c r="A232">
        <f t="shared" si="60"/>
        <v>57.5</v>
      </c>
      <c r="B232">
        <f t="shared" si="62"/>
        <v>57</v>
      </c>
      <c r="C232">
        <v>1.594E-4</v>
      </c>
      <c r="D232">
        <v>6.4369999999999998E-4</v>
      </c>
      <c r="E232" s="14">
        <v>2.2000000000000001E-6</v>
      </c>
      <c r="F232">
        <v>1.8330000000000001E-4</v>
      </c>
      <c r="G232">
        <v>3.1734400000000003E-2</v>
      </c>
      <c r="H232">
        <v>2.9282900000000001E-2</v>
      </c>
      <c r="I232">
        <v>0</v>
      </c>
      <c r="J232">
        <v>0</v>
      </c>
      <c r="K232">
        <v>0</v>
      </c>
      <c r="L232">
        <v>1.5870999999999999E-3</v>
      </c>
      <c r="M232">
        <v>1.4151000000000001E-3</v>
      </c>
      <c r="N232">
        <v>1.2849200000000001</v>
      </c>
      <c r="O232">
        <v>0.49551650000000003</v>
      </c>
      <c r="P232">
        <v>2.2500000000000001E-5</v>
      </c>
      <c r="Q232">
        <v>2.72E-5</v>
      </c>
      <c r="R232" s="1">
        <v>23</v>
      </c>
      <c r="S232" s="1">
        <f t="shared" si="58"/>
        <v>1.5870999999999999E-3</v>
      </c>
      <c r="T232" s="1">
        <f t="shared" si="59"/>
        <v>1.4151000000000001E-3</v>
      </c>
      <c r="U232">
        <f t="shared" si="56"/>
        <v>2.2500000000000001E-5</v>
      </c>
      <c r="V232">
        <f t="shared" si="57"/>
        <v>2.72E-5</v>
      </c>
      <c r="W232" s="1">
        <f t="shared" si="61"/>
        <v>9.2000000000000068E-6</v>
      </c>
      <c r="X232" s="1"/>
    </row>
    <row r="233" spans="1:24" x14ac:dyDescent="0.35">
      <c r="A233">
        <f t="shared" si="60"/>
        <v>57.75</v>
      </c>
      <c r="B233">
        <f t="shared" si="62"/>
        <v>57</v>
      </c>
      <c r="C233">
        <v>1.572E-4</v>
      </c>
      <c r="D233">
        <v>6.3480000000000003E-4</v>
      </c>
      <c r="E233" s="14">
        <v>2.2000000000000001E-6</v>
      </c>
      <c r="F233">
        <v>1.807E-4</v>
      </c>
      <c r="G233">
        <v>3.1296200000000003E-2</v>
      </c>
      <c r="H233">
        <v>2.8895299999999999E-2</v>
      </c>
      <c r="I233">
        <v>0</v>
      </c>
      <c r="J233">
        <v>0</v>
      </c>
      <c r="K233">
        <v>0</v>
      </c>
      <c r="L233">
        <v>1.5663999999999999E-3</v>
      </c>
      <c r="M233">
        <v>1.3967000000000001E-3</v>
      </c>
      <c r="N233">
        <v>1.2849432999999999</v>
      </c>
      <c r="O233">
        <v>0.49554179999999998</v>
      </c>
      <c r="P233">
        <v>2.12E-5</v>
      </c>
      <c r="Q233">
        <v>2.6699999999999998E-5</v>
      </c>
      <c r="R233" s="1">
        <v>23</v>
      </c>
      <c r="S233" s="1">
        <f t="shared" si="58"/>
        <v>1.5663999999999999E-3</v>
      </c>
      <c r="T233" s="1">
        <f t="shared" si="59"/>
        <v>1.3967000000000001E-3</v>
      </c>
      <c r="U233">
        <f t="shared" si="56"/>
        <v>2.12E-5</v>
      </c>
      <c r="V233">
        <f t="shared" si="57"/>
        <v>2.6699999999999998E-5</v>
      </c>
      <c r="W233" s="1">
        <f t="shared" si="61"/>
        <v>9.0000000000000019E-6</v>
      </c>
      <c r="X233" s="1"/>
    </row>
    <row r="234" spans="1:24" x14ac:dyDescent="0.35">
      <c r="A234">
        <f t="shared" si="60"/>
        <v>58</v>
      </c>
      <c r="B234">
        <f t="shared" si="62"/>
        <v>57</v>
      </c>
      <c r="C234">
        <v>1.55E-4</v>
      </c>
      <c r="D234">
        <v>6.2600000000000004E-4</v>
      </c>
      <c r="E234" s="14">
        <v>2.0999999999999998E-6</v>
      </c>
      <c r="F234">
        <v>1.7819999999999999E-4</v>
      </c>
      <c r="G234">
        <v>3.0863999999999999E-2</v>
      </c>
      <c r="H234">
        <v>2.8511999999999999E-2</v>
      </c>
      <c r="I234">
        <v>0</v>
      </c>
      <c r="J234">
        <v>0</v>
      </c>
      <c r="K234">
        <v>0</v>
      </c>
      <c r="L234">
        <v>1.5459E-3</v>
      </c>
      <c r="M234">
        <v>1.3783999999999999E-3</v>
      </c>
      <c r="N234">
        <v>1.2849653999999999</v>
      </c>
      <c r="O234">
        <v>0.4955659</v>
      </c>
      <c r="P234">
        <v>1.9899999999999999E-5</v>
      </c>
      <c r="Q234">
        <v>2.6100000000000001E-5</v>
      </c>
      <c r="R234" s="1">
        <v>23</v>
      </c>
      <c r="S234" s="1">
        <f t="shared" si="58"/>
        <v>1.5459E-3</v>
      </c>
      <c r="T234" s="1">
        <f t="shared" si="59"/>
        <v>1.3783999999999999E-3</v>
      </c>
      <c r="U234">
        <f t="shared" si="56"/>
        <v>1.9899999999999999E-5</v>
      </c>
      <c r="V234">
        <f t="shared" si="57"/>
        <v>2.6100000000000001E-5</v>
      </c>
      <c r="W234" s="1">
        <f t="shared" si="61"/>
        <v>8.8999999999999995E-6</v>
      </c>
      <c r="X234" s="1"/>
    </row>
    <row r="235" spans="1:24" x14ac:dyDescent="0.35">
      <c r="A235">
        <f t="shared" si="60"/>
        <v>58.25</v>
      </c>
      <c r="B235">
        <f t="shared" si="62"/>
        <v>58</v>
      </c>
      <c r="C235">
        <v>1.529E-4</v>
      </c>
      <c r="D235">
        <v>6.1740000000000005E-4</v>
      </c>
      <c r="E235" s="14">
        <v>2.0999999999999998E-6</v>
      </c>
      <c r="F235">
        <v>1.7569999999999999E-4</v>
      </c>
      <c r="G235">
        <v>3.0437700000000002E-2</v>
      </c>
      <c r="H235">
        <v>2.8133100000000001E-2</v>
      </c>
      <c r="I235">
        <v>0</v>
      </c>
      <c r="J235">
        <v>0</v>
      </c>
      <c r="K235">
        <v>0</v>
      </c>
      <c r="L235">
        <v>1.5256E-3</v>
      </c>
      <c r="M235">
        <v>1.3603000000000001E-3</v>
      </c>
      <c r="N235">
        <v>1.2849866000000001</v>
      </c>
      <c r="O235">
        <v>0.4955891</v>
      </c>
      <c r="P235">
        <v>1.8700000000000001E-5</v>
      </c>
      <c r="Q235">
        <v>2.5599999999999999E-5</v>
      </c>
      <c r="R235" s="1">
        <v>23</v>
      </c>
      <c r="S235" s="1">
        <f t="shared" si="58"/>
        <v>1.5256E-3</v>
      </c>
      <c r="T235" s="1">
        <f t="shared" si="59"/>
        <v>1.3603000000000001E-3</v>
      </c>
      <c r="U235">
        <f t="shared" si="56"/>
        <v>1.8700000000000001E-5</v>
      </c>
      <c r="V235">
        <f t="shared" si="57"/>
        <v>2.5599999999999999E-5</v>
      </c>
      <c r="W235" s="1">
        <f t="shared" si="61"/>
        <v>8.7999999999999971E-6</v>
      </c>
      <c r="X235" s="1"/>
    </row>
    <row r="236" spans="1:24" x14ac:dyDescent="0.35">
      <c r="A236">
        <f t="shared" si="60"/>
        <v>58.5</v>
      </c>
      <c r="B236">
        <f t="shared" si="62"/>
        <v>58</v>
      </c>
      <c r="C236">
        <v>1.507E-4</v>
      </c>
      <c r="D236">
        <v>6.0880000000000005E-4</v>
      </c>
      <c r="E236" s="14">
        <v>2.0999999999999998E-6</v>
      </c>
      <c r="F236">
        <v>1.7330000000000001E-4</v>
      </c>
      <c r="G236">
        <v>3.0017200000000001E-2</v>
      </c>
      <c r="H236">
        <v>2.7758600000000001E-2</v>
      </c>
      <c r="I236">
        <v>0</v>
      </c>
      <c r="J236">
        <v>0</v>
      </c>
      <c r="K236">
        <v>0</v>
      </c>
      <c r="L236">
        <v>1.5056E-3</v>
      </c>
      <c r="M236">
        <v>1.3424999999999999E-3</v>
      </c>
      <c r="N236">
        <v>1.2850067000000001</v>
      </c>
      <c r="O236">
        <v>0.49561119999999997</v>
      </c>
      <c r="P236">
        <v>1.7600000000000001E-5</v>
      </c>
      <c r="Q236">
        <v>2.51E-5</v>
      </c>
      <c r="R236" s="1">
        <v>23</v>
      </c>
      <c r="S236" s="1">
        <f t="shared" si="58"/>
        <v>1.5056E-3</v>
      </c>
      <c r="T236" s="1">
        <f t="shared" si="59"/>
        <v>1.3424999999999999E-3</v>
      </c>
      <c r="U236">
        <f t="shared" si="56"/>
        <v>1.7600000000000001E-5</v>
      </c>
      <c r="V236">
        <f t="shared" si="57"/>
        <v>2.51E-5</v>
      </c>
      <c r="W236" s="1">
        <f t="shared" si="61"/>
        <v>8.6999999999999946E-6</v>
      </c>
      <c r="X236" s="1"/>
    </row>
    <row r="237" spans="1:24" x14ac:dyDescent="0.35">
      <c r="A237">
        <f t="shared" si="60"/>
        <v>58.75</v>
      </c>
      <c r="B237">
        <f t="shared" si="62"/>
        <v>58</v>
      </c>
      <c r="C237">
        <v>1.4870000000000001E-4</v>
      </c>
      <c r="D237">
        <v>6.0039999999999996E-4</v>
      </c>
      <c r="E237" s="14">
        <v>2.0999999999999998E-6</v>
      </c>
      <c r="F237">
        <v>1.7090000000000001E-4</v>
      </c>
      <c r="G237">
        <v>2.96025E-2</v>
      </c>
      <c r="H237">
        <v>2.73884E-2</v>
      </c>
      <c r="I237">
        <v>0</v>
      </c>
      <c r="J237">
        <v>0</v>
      </c>
      <c r="K237">
        <v>0</v>
      </c>
      <c r="L237">
        <v>1.4857E-3</v>
      </c>
      <c r="M237">
        <v>1.3247999999999999E-3</v>
      </c>
      <c r="N237">
        <v>1.2850258999999999</v>
      </c>
      <c r="O237">
        <v>0.49563239999999997</v>
      </c>
      <c r="P237">
        <v>1.6500000000000001E-5</v>
      </c>
      <c r="Q237">
        <v>2.4600000000000002E-5</v>
      </c>
      <c r="R237" s="1">
        <v>23</v>
      </c>
      <c r="S237" s="1">
        <f t="shared" si="58"/>
        <v>1.4857E-3</v>
      </c>
      <c r="T237" s="1">
        <f t="shared" si="59"/>
        <v>1.3247999999999999E-3</v>
      </c>
      <c r="U237">
        <f t="shared" si="56"/>
        <v>1.6500000000000001E-5</v>
      </c>
      <c r="V237">
        <f t="shared" si="57"/>
        <v>2.4600000000000002E-5</v>
      </c>
      <c r="W237" s="1">
        <f t="shared" si="61"/>
        <v>8.4999999999999898E-6</v>
      </c>
      <c r="X237" s="1"/>
    </row>
    <row r="238" spans="1:24" x14ac:dyDescent="0.35">
      <c r="A238">
        <f t="shared" si="60"/>
        <v>59</v>
      </c>
      <c r="B238">
        <f t="shared" si="62"/>
        <v>58</v>
      </c>
      <c r="C238">
        <v>1.4660000000000001E-4</v>
      </c>
      <c r="D238">
        <v>5.9210000000000003E-4</v>
      </c>
      <c r="E238" s="14">
        <v>1.9999999999999999E-6</v>
      </c>
      <c r="F238">
        <v>1.685E-4</v>
      </c>
      <c r="G238">
        <v>2.9193400000000001E-2</v>
      </c>
      <c r="H238">
        <v>2.7022600000000001E-2</v>
      </c>
      <c r="I238">
        <v>0</v>
      </c>
      <c r="J238">
        <v>0</v>
      </c>
      <c r="K238">
        <v>0</v>
      </c>
      <c r="L238">
        <v>1.4660999999999999E-3</v>
      </c>
      <c r="M238">
        <v>1.3073E-3</v>
      </c>
      <c r="N238">
        <v>1.2850442</v>
      </c>
      <c r="O238">
        <v>0.4956526</v>
      </c>
      <c r="P238">
        <v>1.5500000000000001E-5</v>
      </c>
      <c r="Q238">
        <v>2.4199999999999999E-5</v>
      </c>
      <c r="R238" s="1">
        <v>23</v>
      </c>
      <c r="S238" s="1">
        <f t="shared" si="58"/>
        <v>1.4660999999999999E-3</v>
      </c>
      <c r="T238" s="1">
        <f t="shared" si="59"/>
        <v>1.3073E-3</v>
      </c>
      <c r="U238">
        <f t="shared" si="56"/>
        <v>1.5500000000000001E-5</v>
      </c>
      <c r="V238">
        <f t="shared" si="57"/>
        <v>2.4199999999999999E-5</v>
      </c>
      <c r="W238" s="1">
        <f t="shared" si="61"/>
        <v>8.3999999999999873E-6</v>
      </c>
      <c r="X238" s="1"/>
    </row>
    <row r="239" spans="1:24" x14ac:dyDescent="0.35">
      <c r="A239">
        <f t="shared" si="60"/>
        <v>59.25</v>
      </c>
      <c r="B239">
        <f t="shared" si="62"/>
        <v>59</v>
      </c>
      <c r="C239">
        <v>1.4459999999999999E-4</v>
      </c>
      <c r="D239">
        <v>5.8390000000000004E-4</v>
      </c>
      <c r="E239" s="14">
        <v>1.9999999999999999E-6</v>
      </c>
      <c r="F239">
        <v>1.662E-4</v>
      </c>
      <c r="G239">
        <v>2.87899E-2</v>
      </c>
      <c r="H239">
        <v>2.6661000000000001E-2</v>
      </c>
      <c r="I239">
        <v>0</v>
      </c>
      <c r="J239">
        <v>0</v>
      </c>
      <c r="K239">
        <v>0</v>
      </c>
      <c r="L239">
        <v>1.4467E-3</v>
      </c>
      <c r="M239">
        <v>1.2899999999999999E-3</v>
      </c>
      <c r="N239">
        <v>1.2850615999999999</v>
      </c>
      <c r="O239">
        <v>0.495672</v>
      </c>
      <c r="P239">
        <v>1.4600000000000001E-5</v>
      </c>
      <c r="Q239">
        <v>2.37E-5</v>
      </c>
      <c r="R239" s="1">
        <v>23</v>
      </c>
      <c r="S239" s="1">
        <f t="shared" si="58"/>
        <v>1.4467E-3</v>
      </c>
      <c r="T239" s="1">
        <f t="shared" si="59"/>
        <v>1.2899999999999999E-3</v>
      </c>
      <c r="U239">
        <f t="shared" si="56"/>
        <v>1.4600000000000001E-5</v>
      </c>
      <c r="V239">
        <f t="shared" si="57"/>
        <v>2.37E-5</v>
      </c>
      <c r="W239" s="1">
        <f t="shared" si="61"/>
        <v>8.300000000000012E-6</v>
      </c>
      <c r="X239" s="1"/>
    </row>
    <row r="240" spans="1:24" x14ac:dyDescent="0.35">
      <c r="A240">
        <f t="shared" si="60"/>
        <v>59.5</v>
      </c>
      <c r="B240">
        <f t="shared" si="62"/>
        <v>59</v>
      </c>
      <c r="C240">
        <v>1.426E-4</v>
      </c>
      <c r="D240">
        <v>5.7580000000000001E-4</v>
      </c>
      <c r="E240" s="14">
        <v>1.9999999999999999E-6</v>
      </c>
      <c r="F240">
        <v>1.639E-4</v>
      </c>
      <c r="G240">
        <v>2.8391900000000001E-2</v>
      </c>
      <c r="H240">
        <v>2.6303699999999999E-2</v>
      </c>
      <c r="I240">
        <v>0</v>
      </c>
      <c r="J240">
        <v>0</v>
      </c>
      <c r="K240">
        <v>0</v>
      </c>
      <c r="L240">
        <v>1.4276E-3</v>
      </c>
      <c r="M240">
        <v>1.2729E-3</v>
      </c>
      <c r="N240">
        <v>1.2850781</v>
      </c>
      <c r="O240">
        <v>0.49569049999999998</v>
      </c>
      <c r="P240">
        <v>1.3699999999999999E-5</v>
      </c>
      <c r="Q240">
        <v>2.3200000000000001E-5</v>
      </c>
      <c r="R240" s="1">
        <v>23</v>
      </c>
      <c r="S240" s="1">
        <f t="shared" si="58"/>
        <v>1.4276E-3</v>
      </c>
      <c r="T240" s="1">
        <f t="shared" si="59"/>
        <v>1.2729E-3</v>
      </c>
      <c r="U240">
        <f t="shared" si="56"/>
        <v>1.3699999999999999E-5</v>
      </c>
      <c r="V240">
        <f t="shared" si="57"/>
        <v>2.3200000000000001E-5</v>
      </c>
      <c r="W240" s="1">
        <f t="shared" si="61"/>
        <v>8.1000000000000072E-6</v>
      </c>
      <c r="X240" s="1"/>
    </row>
    <row r="241" spans="1:24" x14ac:dyDescent="0.35">
      <c r="A241">
        <f t="shared" si="60"/>
        <v>59.75</v>
      </c>
      <c r="B241">
        <f t="shared" si="62"/>
        <v>59</v>
      </c>
      <c r="C241">
        <v>1.406E-4</v>
      </c>
      <c r="D241">
        <v>5.6780000000000003E-4</v>
      </c>
      <c r="E241" s="14">
        <v>1.9E-6</v>
      </c>
      <c r="F241">
        <v>1.616E-4</v>
      </c>
      <c r="G241">
        <v>2.7999400000000001E-2</v>
      </c>
      <c r="H241">
        <v>2.59508E-2</v>
      </c>
      <c r="I241">
        <v>0</v>
      </c>
      <c r="J241">
        <v>0</v>
      </c>
      <c r="K241">
        <v>0</v>
      </c>
      <c r="L241">
        <v>1.4086000000000001E-3</v>
      </c>
      <c r="M241">
        <v>1.256E-3</v>
      </c>
      <c r="N241">
        <v>1.2850938999999999</v>
      </c>
      <c r="O241">
        <v>0.49570819999999999</v>
      </c>
      <c r="P241">
        <v>1.2799999999999999E-5</v>
      </c>
      <c r="Q241">
        <v>2.2799999999999999E-5</v>
      </c>
      <c r="R241" s="1">
        <v>23</v>
      </c>
      <c r="S241" s="1">
        <f t="shared" si="58"/>
        <v>1.4086000000000001E-3</v>
      </c>
      <c r="T241" s="1">
        <f t="shared" si="59"/>
        <v>1.256E-3</v>
      </c>
      <c r="U241">
        <f t="shared" si="56"/>
        <v>1.2799999999999999E-5</v>
      </c>
      <c r="V241">
        <f t="shared" si="57"/>
        <v>2.2799999999999999E-5</v>
      </c>
      <c r="W241" s="1">
        <f t="shared" si="61"/>
        <v>8.1000000000000072E-6</v>
      </c>
      <c r="X241" s="1"/>
    </row>
    <row r="242" spans="1:24" x14ac:dyDescent="0.35">
      <c r="A242">
        <f t="shared" si="60"/>
        <v>60</v>
      </c>
      <c r="B242">
        <f t="shared" si="62"/>
        <v>59</v>
      </c>
      <c r="C242">
        <v>1.3860000000000001E-4</v>
      </c>
      <c r="D242">
        <v>5.5999999999999995E-4</v>
      </c>
      <c r="E242" s="14">
        <v>1.9E-6</v>
      </c>
      <c r="F242">
        <v>1.594E-4</v>
      </c>
      <c r="G242">
        <v>2.76122E-2</v>
      </c>
      <c r="H242">
        <v>2.5602E-2</v>
      </c>
      <c r="I242">
        <v>0</v>
      </c>
      <c r="J242">
        <v>0</v>
      </c>
      <c r="K242">
        <v>0</v>
      </c>
      <c r="L242">
        <v>1.3898999999999999E-3</v>
      </c>
      <c r="M242">
        <v>1.2393E-3</v>
      </c>
      <c r="N242">
        <v>1.2851090000000001</v>
      </c>
      <c r="O242">
        <v>0.49572509999999997</v>
      </c>
      <c r="P242">
        <v>1.2099999999999999E-5</v>
      </c>
      <c r="Q242">
        <v>2.2399999999999999E-5</v>
      </c>
      <c r="R242" s="1">
        <v>23</v>
      </c>
      <c r="S242" s="1">
        <f t="shared" si="58"/>
        <v>1.3898999999999999E-3</v>
      </c>
      <c r="T242" s="1">
        <f t="shared" si="59"/>
        <v>1.2393E-3</v>
      </c>
      <c r="U242">
        <f t="shared" si="56"/>
        <v>1.2099999999999999E-5</v>
      </c>
      <c r="V242">
        <f t="shared" si="57"/>
        <v>2.2399999999999999E-5</v>
      </c>
      <c r="W242" s="1">
        <f t="shared" si="61"/>
        <v>8.0000000000000047E-6</v>
      </c>
      <c r="X242" s="1"/>
    </row>
    <row r="243" spans="1:24" x14ac:dyDescent="0.35">
      <c r="A243">
        <f t="shared" si="60"/>
        <v>60.25</v>
      </c>
      <c r="B243">
        <f t="shared" si="62"/>
        <v>60</v>
      </c>
      <c r="C243">
        <v>1.3669999999999999E-4</v>
      </c>
      <c r="D243">
        <v>5.5219999999999998E-4</v>
      </c>
      <c r="E243" s="14">
        <v>1.9E-6</v>
      </c>
      <c r="F243">
        <v>1.572E-4</v>
      </c>
      <c r="G243">
        <v>2.7230299999999999E-2</v>
      </c>
      <c r="H243">
        <v>2.5257499999999999E-2</v>
      </c>
      <c r="I243">
        <v>0</v>
      </c>
      <c r="J243">
        <v>0</v>
      </c>
      <c r="K243">
        <v>0</v>
      </c>
      <c r="L243">
        <v>1.3714E-3</v>
      </c>
      <c r="M243">
        <v>1.2228E-3</v>
      </c>
      <c r="N243">
        <v>1.2851233</v>
      </c>
      <c r="O243">
        <v>0.49574119999999999</v>
      </c>
      <c r="P243">
        <v>1.13E-5</v>
      </c>
      <c r="Q243">
        <v>2.1999999999999999E-5</v>
      </c>
      <c r="R243" s="1">
        <v>23</v>
      </c>
      <c r="S243" s="1">
        <f t="shared" si="58"/>
        <v>1.3714E-3</v>
      </c>
      <c r="T243" s="1">
        <f t="shared" si="59"/>
        <v>1.2228E-3</v>
      </c>
      <c r="U243">
        <f t="shared" si="56"/>
        <v>1.13E-5</v>
      </c>
      <c r="V243">
        <f t="shared" si="57"/>
        <v>2.1999999999999999E-5</v>
      </c>
      <c r="W243" s="1">
        <f t="shared" si="61"/>
        <v>7.9000000000000023E-6</v>
      </c>
      <c r="X243" s="1"/>
    </row>
    <row r="244" spans="1:24" x14ac:dyDescent="0.35">
      <c r="A244">
        <f t="shared" si="60"/>
        <v>60.5</v>
      </c>
      <c r="B244">
        <f t="shared" si="62"/>
        <v>60</v>
      </c>
      <c r="C244">
        <v>1.348E-4</v>
      </c>
      <c r="D244">
        <v>5.4460000000000001E-4</v>
      </c>
      <c r="E244" s="14">
        <v>1.9E-6</v>
      </c>
      <c r="F244">
        <v>1.55E-4</v>
      </c>
      <c r="G244">
        <v>2.6853700000000001E-2</v>
      </c>
      <c r="H244">
        <v>2.4917100000000001E-2</v>
      </c>
      <c r="I244">
        <v>0</v>
      </c>
      <c r="J244">
        <v>0</v>
      </c>
      <c r="K244">
        <v>0</v>
      </c>
      <c r="L244">
        <v>1.3531000000000001E-3</v>
      </c>
      <c r="M244">
        <v>1.2065000000000001E-3</v>
      </c>
      <c r="N244">
        <v>1.2851368999999999</v>
      </c>
      <c r="O244">
        <v>0.49575669999999999</v>
      </c>
      <c r="P244">
        <v>1.06E-5</v>
      </c>
      <c r="Q244">
        <v>2.16E-5</v>
      </c>
      <c r="R244" s="1">
        <v>23</v>
      </c>
      <c r="S244" s="1">
        <f t="shared" si="58"/>
        <v>1.3531000000000001E-3</v>
      </c>
      <c r="T244" s="1">
        <f t="shared" si="59"/>
        <v>1.2065000000000001E-3</v>
      </c>
      <c r="U244">
        <f t="shared" si="56"/>
        <v>1.06E-5</v>
      </c>
      <c r="V244">
        <f t="shared" si="57"/>
        <v>2.16E-5</v>
      </c>
      <c r="W244" s="1">
        <f t="shared" si="61"/>
        <v>7.7999999999999999E-6</v>
      </c>
      <c r="X244" s="1"/>
    </row>
    <row r="245" spans="1:24" x14ac:dyDescent="0.35">
      <c r="A245">
        <f t="shared" si="60"/>
        <v>60.75</v>
      </c>
      <c r="B245">
        <f t="shared" si="62"/>
        <v>60</v>
      </c>
      <c r="C245">
        <v>1.329E-4</v>
      </c>
      <c r="D245">
        <v>5.3700000000000004E-4</v>
      </c>
      <c r="E245" s="14">
        <v>1.7999999999999999E-6</v>
      </c>
      <c r="F245">
        <v>1.528E-4</v>
      </c>
      <c r="G245">
        <v>2.6482200000000001E-2</v>
      </c>
      <c r="H245">
        <v>2.4580999999999999E-2</v>
      </c>
      <c r="I245">
        <v>0</v>
      </c>
      <c r="J245">
        <v>0</v>
      </c>
      <c r="K245">
        <v>0</v>
      </c>
      <c r="L245">
        <v>1.335E-3</v>
      </c>
      <c r="M245">
        <v>1.1904000000000001E-3</v>
      </c>
      <c r="N245">
        <v>1.2851499</v>
      </c>
      <c r="O245">
        <v>0.49577139999999997</v>
      </c>
      <c r="P245">
        <v>1.0000000000000001E-5</v>
      </c>
      <c r="Q245">
        <v>2.12E-5</v>
      </c>
      <c r="R245" s="1">
        <v>23</v>
      </c>
      <c r="S245" s="1">
        <f t="shared" si="58"/>
        <v>1.335E-3</v>
      </c>
      <c r="T245" s="1">
        <f t="shared" si="59"/>
        <v>1.1904000000000001E-3</v>
      </c>
      <c r="U245">
        <f t="shared" si="56"/>
        <v>1.0000000000000001E-5</v>
      </c>
      <c r="V245">
        <f t="shared" si="57"/>
        <v>2.12E-5</v>
      </c>
      <c r="W245" s="1">
        <f t="shared" si="61"/>
        <v>7.6999999999999974E-6</v>
      </c>
      <c r="X245" s="1"/>
    </row>
    <row r="246" spans="1:24" x14ac:dyDescent="0.35">
      <c r="A246">
        <f t="shared" si="60"/>
        <v>61</v>
      </c>
      <c r="B246">
        <f t="shared" si="62"/>
        <v>60</v>
      </c>
      <c r="C246">
        <v>1.3109999999999999E-4</v>
      </c>
      <c r="D246">
        <v>5.2959999999999997E-4</v>
      </c>
      <c r="E246" s="14">
        <v>1.7999999999999999E-6</v>
      </c>
      <c r="F246">
        <v>1.507E-4</v>
      </c>
      <c r="G246">
        <v>2.6115900000000001E-2</v>
      </c>
      <c r="H246">
        <v>2.42489E-2</v>
      </c>
      <c r="I246">
        <v>0</v>
      </c>
      <c r="J246">
        <v>0</v>
      </c>
      <c r="K246">
        <v>0</v>
      </c>
      <c r="L246">
        <v>1.3171000000000001E-3</v>
      </c>
      <c r="M246">
        <v>1.1745E-3</v>
      </c>
      <c r="N246">
        <v>1.2851622</v>
      </c>
      <c r="O246">
        <v>0.49578549999999999</v>
      </c>
      <c r="P246">
        <v>9.3999999999999998E-6</v>
      </c>
      <c r="Q246">
        <v>2.0800000000000001E-5</v>
      </c>
      <c r="R246" s="1">
        <v>23</v>
      </c>
      <c r="S246" s="1">
        <f t="shared" si="58"/>
        <v>1.3171000000000001E-3</v>
      </c>
      <c r="T246" s="1">
        <f t="shared" si="59"/>
        <v>1.1745E-3</v>
      </c>
      <c r="U246">
        <f t="shared" si="56"/>
        <v>9.3999999999999998E-6</v>
      </c>
      <c r="V246">
        <f t="shared" si="57"/>
        <v>2.0800000000000001E-5</v>
      </c>
      <c r="W246" s="1">
        <f t="shared" si="61"/>
        <v>7.5000000000000197E-6</v>
      </c>
      <c r="X246" s="1"/>
    </row>
    <row r="247" spans="1:24" x14ac:dyDescent="0.35">
      <c r="A247">
        <f t="shared" si="60"/>
        <v>61.25</v>
      </c>
      <c r="B247">
        <f t="shared" si="62"/>
        <v>61</v>
      </c>
      <c r="C247">
        <v>1.293E-4</v>
      </c>
      <c r="D247">
        <v>5.2229999999999996E-4</v>
      </c>
      <c r="E247" s="14">
        <v>1.7999999999999999E-6</v>
      </c>
      <c r="F247">
        <v>1.4860000000000001E-4</v>
      </c>
      <c r="G247">
        <v>2.57545E-2</v>
      </c>
      <c r="H247">
        <v>2.3921000000000001E-2</v>
      </c>
      <c r="I247">
        <v>0</v>
      </c>
      <c r="J247">
        <v>0</v>
      </c>
      <c r="K247">
        <v>0</v>
      </c>
      <c r="L247">
        <v>1.2995000000000001E-3</v>
      </c>
      <c r="M247">
        <v>1.1586999999999999E-3</v>
      </c>
      <c r="N247">
        <v>1.2851739</v>
      </c>
      <c r="O247">
        <v>0.49579889999999999</v>
      </c>
      <c r="P247">
        <v>8.8000000000000004E-6</v>
      </c>
      <c r="Q247">
        <v>2.0400000000000001E-5</v>
      </c>
      <c r="R247" s="1">
        <v>23</v>
      </c>
      <c r="S247" s="1">
        <f t="shared" si="58"/>
        <v>1.2995000000000001E-3</v>
      </c>
      <c r="T247" s="1">
        <f t="shared" si="59"/>
        <v>1.1586999999999999E-3</v>
      </c>
      <c r="U247">
        <f t="shared" si="56"/>
        <v>8.8000000000000004E-6</v>
      </c>
      <c r="V247">
        <f t="shared" si="57"/>
        <v>2.0400000000000001E-5</v>
      </c>
      <c r="W247" s="1">
        <f t="shared" si="61"/>
        <v>7.3999999999999901E-6</v>
      </c>
      <c r="X247" s="1"/>
    </row>
    <row r="248" spans="1:24" x14ac:dyDescent="0.35">
      <c r="A248">
        <f t="shared" si="60"/>
        <v>61.5</v>
      </c>
      <c r="B248">
        <f t="shared" si="62"/>
        <v>61</v>
      </c>
      <c r="C248">
        <v>1.2750000000000001E-4</v>
      </c>
      <c r="D248">
        <v>5.1500000000000005E-4</v>
      </c>
      <c r="E248" s="14">
        <v>1.7999999999999999E-6</v>
      </c>
      <c r="F248">
        <v>1.4660000000000001E-4</v>
      </c>
      <c r="G248">
        <v>2.53981E-2</v>
      </c>
      <c r="H248">
        <v>2.3597099999999999E-2</v>
      </c>
      <c r="I248">
        <v>0</v>
      </c>
      <c r="J248">
        <v>0</v>
      </c>
      <c r="K248">
        <v>0</v>
      </c>
      <c r="L248">
        <v>1.2819999999999999E-3</v>
      </c>
      <c r="M248">
        <v>1.1432E-3</v>
      </c>
      <c r="N248">
        <v>1.2851851000000001</v>
      </c>
      <c r="O248">
        <v>0.49581180000000002</v>
      </c>
      <c r="P248">
        <v>8.1999999999999994E-6</v>
      </c>
      <c r="Q248">
        <v>2.0100000000000001E-5</v>
      </c>
      <c r="R248" s="1">
        <v>23</v>
      </c>
      <c r="S248" s="1">
        <f t="shared" si="58"/>
        <v>1.2819999999999999E-3</v>
      </c>
      <c r="T248" s="1">
        <f t="shared" si="59"/>
        <v>1.1432E-3</v>
      </c>
      <c r="U248">
        <f t="shared" si="56"/>
        <v>8.1999999999999994E-6</v>
      </c>
      <c r="V248">
        <f t="shared" si="57"/>
        <v>2.0100000000000001E-5</v>
      </c>
      <c r="W248" s="1">
        <f t="shared" si="61"/>
        <v>7.2999999999999877E-6</v>
      </c>
      <c r="X248" s="1"/>
    </row>
    <row r="249" spans="1:24" x14ac:dyDescent="0.35">
      <c r="A249">
        <f t="shared" si="60"/>
        <v>61.75</v>
      </c>
      <c r="B249">
        <f t="shared" si="62"/>
        <v>61</v>
      </c>
      <c r="C249">
        <v>1.2569999999999999E-4</v>
      </c>
      <c r="D249">
        <v>5.0790000000000004E-4</v>
      </c>
      <c r="E249" s="14">
        <v>1.7E-6</v>
      </c>
      <c r="F249">
        <v>1.4449999999999999E-4</v>
      </c>
      <c r="G249">
        <v>2.5046599999999999E-2</v>
      </c>
      <c r="H249">
        <v>2.3277300000000001E-2</v>
      </c>
      <c r="I249">
        <v>0</v>
      </c>
      <c r="J249">
        <v>0</v>
      </c>
      <c r="K249">
        <v>0</v>
      </c>
      <c r="L249">
        <v>1.2648E-3</v>
      </c>
      <c r="M249">
        <v>1.1278E-3</v>
      </c>
      <c r="N249">
        <v>1.2851957000000001</v>
      </c>
      <c r="O249">
        <v>0.49582399999999999</v>
      </c>
      <c r="P249">
        <v>7.7000000000000008E-6</v>
      </c>
      <c r="Q249">
        <v>1.9700000000000001E-5</v>
      </c>
      <c r="R249" s="1">
        <v>23</v>
      </c>
      <c r="S249" s="1">
        <f t="shared" si="58"/>
        <v>1.2648E-3</v>
      </c>
      <c r="T249" s="1">
        <f t="shared" si="59"/>
        <v>1.1278E-3</v>
      </c>
      <c r="U249">
        <f t="shared" si="56"/>
        <v>7.7000000000000008E-6</v>
      </c>
      <c r="V249">
        <f t="shared" si="57"/>
        <v>1.9700000000000001E-5</v>
      </c>
      <c r="W249" s="1">
        <f t="shared" si="61"/>
        <v>7.2000000000000124E-6</v>
      </c>
      <c r="X249" s="1"/>
    </row>
    <row r="250" spans="1:24" x14ac:dyDescent="0.35">
      <c r="A250">
        <f t="shared" si="60"/>
        <v>62</v>
      </c>
      <c r="B250">
        <f t="shared" si="62"/>
        <v>61</v>
      </c>
      <c r="C250">
        <v>1.2400000000000001E-4</v>
      </c>
      <c r="D250">
        <v>5.0080000000000003E-4</v>
      </c>
      <c r="E250" s="14">
        <v>1.7E-6</v>
      </c>
      <c r="F250">
        <v>1.4249999999999999E-4</v>
      </c>
      <c r="G250">
        <v>2.47E-2</v>
      </c>
      <c r="H250">
        <v>2.2961499999999999E-2</v>
      </c>
      <c r="I250">
        <v>0</v>
      </c>
      <c r="J250">
        <v>0</v>
      </c>
      <c r="K250">
        <v>0</v>
      </c>
      <c r="L250">
        <v>1.2478000000000001E-3</v>
      </c>
      <c r="M250">
        <v>1.1126E-3</v>
      </c>
      <c r="N250">
        <v>1.2852058</v>
      </c>
      <c r="O250">
        <v>0.49583569999999999</v>
      </c>
      <c r="P250">
        <v>7.3000000000000004E-6</v>
      </c>
      <c r="Q250">
        <v>1.9400000000000001E-5</v>
      </c>
      <c r="R250" s="1">
        <v>23</v>
      </c>
      <c r="S250" s="1">
        <f t="shared" si="58"/>
        <v>1.2478000000000001E-3</v>
      </c>
      <c r="T250" s="1">
        <f t="shared" si="59"/>
        <v>1.1126E-3</v>
      </c>
      <c r="U250">
        <f t="shared" si="56"/>
        <v>7.3000000000000004E-6</v>
      </c>
      <c r="V250">
        <f t="shared" si="57"/>
        <v>1.9400000000000001E-5</v>
      </c>
      <c r="W250" s="1">
        <f t="shared" si="61"/>
        <v>7.0999999999999828E-6</v>
      </c>
      <c r="X250" s="1"/>
    </row>
    <row r="251" spans="1:24" x14ac:dyDescent="0.35">
      <c r="A251">
        <f t="shared" si="60"/>
        <v>62.25</v>
      </c>
      <c r="B251">
        <f t="shared" si="62"/>
        <v>62</v>
      </c>
      <c r="C251">
        <v>1.2229999999999999E-4</v>
      </c>
      <c r="D251">
        <v>4.9390000000000002E-4</v>
      </c>
      <c r="E251" s="14">
        <v>1.7E-6</v>
      </c>
      <c r="F251">
        <v>1.405E-4</v>
      </c>
      <c r="G251">
        <v>2.4358100000000001E-2</v>
      </c>
      <c r="H251">
        <v>2.2649699999999998E-2</v>
      </c>
      <c r="I251">
        <v>0</v>
      </c>
      <c r="J251">
        <v>0</v>
      </c>
      <c r="K251">
        <v>0</v>
      </c>
      <c r="L251">
        <v>1.2309E-3</v>
      </c>
      <c r="M251">
        <v>1.0976E-3</v>
      </c>
      <c r="N251">
        <v>1.2852154</v>
      </c>
      <c r="O251">
        <v>0.49584689999999998</v>
      </c>
      <c r="P251">
        <v>6.8000000000000001E-6</v>
      </c>
      <c r="Q251">
        <v>1.91E-5</v>
      </c>
      <c r="R251" s="1">
        <v>23</v>
      </c>
      <c r="S251" s="1">
        <f t="shared" si="58"/>
        <v>1.2309E-3</v>
      </c>
      <c r="T251" s="1">
        <f t="shared" si="59"/>
        <v>1.0976E-3</v>
      </c>
      <c r="U251">
        <f t="shared" si="56"/>
        <v>6.8000000000000001E-6</v>
      </c>
      <c r="V251">
        <f t="shared" si="57"/>
        <v>1.91E-5</v>
      </c>
      <c r="W251" s="1">
        <f t="shared" si="61"/>
        <v>7.0000000000000075E-6</v>
      </c>
      <c r="X251" s="1"/>
    </row>
    <row r="252" spans="1:24" x14ac:dyDescent="0.35">
      <c r="A252">
        <f t="shared" si="60"/>
        <v>62.5</v>
      </c>
      <c r="B252">
        <f t="shared" si="62"/>
        <v>62</v>
      </c>
      <c r="C252">
        <v>1.206E-4</v>
      </c>
      <c r="D252">
        <v>4.8710000000000002E-4</v>
      </c>
      <c r="E252" s="14">
        <v>1.7E-6</v>
      </c>
      <c r="F252">
        <v>1.3860000000000001E-4</v>
      </c>
      <c r="G252">
        <v>2.4020900000000001E-2</v>
      </c>
      <c r="H252">
        <v>2.2341799999999998E-2</v>
      </c>
      <c r="I252">
        <v>0</v>
      </c>
      <c r="J252">
        <v>0</v>
      </c>
      <c r="K252">
        <v>0</v>
      </c>
      <c r="L252">
        <v>1.2143E-3</v>
      </c>
      <c r="M252">
        <v>1.0828000000000001E-3</v>
      </c>
      <c r="N252">
        <v>1.2852245</v>
      </c>
      <c r="O252">
        <v>0.49585750000000001</v>
      </c>
      <c r="P252">
        <v>6.3999999999999997E-6</v>
      </c>
      <c r="Q252">
        <v>1.8700000000000001E-5</v>
      </c>
      <c r="R252" s="1">
        <v>23</v>
      </c>
      <c r="S252" s="1">
        <f t="shared" si="58"/>
        <v>1.2143E-3</v>
      </c>
      <c r="T252" s="1">
        <f t="shared" si="59"/>
        <v>1.0828000000000001E-3</v>
      </c>
      <c r="U252">
        <f t="shared" si="56"/>
        <v>6.3999999999999997E-6</v>
      </c>
      <c r="V252">
        <f t="shared" si="57"/>
        <v>1.8700000000000001E-5</v>
      </c>
      <c r="W252" s="1">
        <f t="shared" si="61"/>
        <v>6.9000000000000051E-6</v>
      </c>
      <c r="X252" s="1"/>
    </row>
    <row r="253" spans="1:24" x14ac:dyDescent="0.35">
      <c r="A253">
        <f t="shared" si="60"/>
        <v>62.75</v>
      </c>
      <c r="B253">
        <f t="shared" si="62"/>
        <v>62</v>
      </c>
      <c r="C253">
        <v>1.189E-4</v>
      </c>
      <c r="D253">
        <v>4.8030000000000002E-4</v>
      </c>
      <c r="E253" s="14">
        <v>1.5999999999999999E-6</v>
      </c>
      <c r="F253">
        <v>1.3669999999999999E-4</v>
      </c>
      <c r="G253">
        <v>2.3688399999999998E-2</v>
      </c>
      <c r="H253">
        <v>2.2037899999999999E-2</v>
      </c>
      <c r="I253">
        <v>0</v>
      </c>
      <c r="J253">
        <v>0</v>
      </c>
      <c r="K253">
        <v>0</v>
      </c>
      <c r="L253">
        <v>1.1979E-3</v>
      </c>
      <c r="M253">
        <v>1.0682000000000001E-3</v>
      </c>
      <c r="N253">
        <v>1.2852332</v>
      </c>
      <c r="O253">
        <v>0.49586770000000002</v>
      </c>
      <c r="P253">
        <v>6.0000000000000002E-6</v>
      </c>
      <c r="Q253">
        <v>1.84E-5</v>
      </c>
      <c r="R253" s="1">
        <v>23</v>
      </c>
      <c r="S253" s="1">
        <f t="shared" si="58"/>
        <v>1.1979E-3</v>
      </c>
      <c r="T253" s="1">
        <f t="shared" si="59"/>
        <v>1.0682000000000001E-3</v>
      </c>
      <c r="U253">
        <f t="shared" si="56"/>
        <v>6.0000000000000002E-6</v>
      </c>
      <c r="V253">
        <f t="shared" si="57"/>
        <v>1.84E-5</v>
      </c>
      <c r="W253" s="1">
        <f t="shared" si="61"/>
        <v>6.7999999999999891E-6</v>
      </c>
      <c r="X253" s="1"/>
    </row>
    <row r="254" spans="1:24" x14ac:dyDescent="0.35">
      <c r="A254">
        <f t="shared" si="60"/>
        <v>63</v>
      </c>
      <c r="B254">
        <f t="shared" si="62"/>
        <v>62</v>
      </c>
      <c r="C254">
        <v>1.172E-4</v>
      </c>
      <c r="D254">
        <v>4.7370000000000002E-4</v>
      </c>
      <c r="E254" s="14">
        <v>1.5999999999999999E-6</v>
      </c>
      <c r="F254">
        <v>1.348E-4</v>
      </c>
      <c r="G254">
        <v>2.33604E-2</v>
      </c>
      <c r="H254">
        <v>2.1737800000000002E-2</v>
      </c>
      <c r="I254">
        <v>0</v>
      </c>
      <c r="J254">
        <v>0</v>
      </c>
      <c r="K254">
        <v>0</v>
      </c>
      <c r="L254">
        <v>1.1816999999999999E-3</v>
      </c>
      <c r="M254">
        <v>1.0537999999999999E-3</v>
      </c>
      <c r="N254">
        <v>1.2852414000000001</v>
      </c>
      <c r="O254">
        <v>0.49587740000000002</v>
      </c>
      <c r="P254">
        <v>5.5999999999999997E-6</v>
      </c>
      <c r="Q254">
        <v>1.8099999999999999E-5</v>
      </c>
      <c r="R254" s="1">
        <v>23</v>
      </c>
      <c r="S254" s="1">
        <f t="shared" si="58"/>
        <v>1.1816999999999999E-3</v>
      </c>
      <c r="T254" s="1">
        <f t="shared" si="59"/>
        <v>1.0537999999999999E-3</v>
      </c>
      <c r="U254">
        <f t="shared" si="56"/>
        <v>5.5999999999999997E-6</v>
      </c>
      <c r="V254">
        <f t="shared" si="57"/>
        <v>1.8099999999999999E-5</v>
      </c>
      <c r="W254" s="1">
        <f t="shared" si="61"/>
        <v>6.8000000000000027E-6</v>
      </c>
      <c r="X254" s="1"/>
    </row>
    <row r="255" spans="1:24" x14ac:dyDescent="0.35">
      <c r="A255">
        <f t="shared" si="60"/>
        <v>63.25</v>
      </c>
      <c r="B255">
        <f t="shared" si="62"/>
        <v>63</v>
      </c>
      <c r="C255">
        <v>1.156E-4</v>
      </c>
      <c r="D255">
        <v>4.6710000000000002E-4</v>
      </c>
      <c r="E255" s="14">
        <v>1.5999999999999999E-6</v>
      </c>
      <c r="F255">
        <v>1.329E-4</v>
      </c>
      <c r="G255">
        <v>2.3036899999999999E-2</v>
      </c>
      <c r="H255">
        <v>2.1441600000000002E-2</v>
      </c>
      <c r="I255">
        <v>0</v>
      </c>
      <c r="J255">
        <v>0</v>
      </c>
      <c r="K255">
        <v>0</v>
      </c>
      <c r="L255">
        <v>1.1657E-3</v>
      </c>
      <c r="M255">
        <v>1.0395000000000001E-3</v>
      </c>
      <c r="N255">
        <v>1.2852492</v>
      </c>
      <c r="O255">
        <v>0.49588660000000001</v>
      </c>
      <c r="P255">
        <v>5.3000000000000001E-6</v>
      </c>
      <c r="Q255">
        <v>1.7799999999999999E-5</v>
      </c>
      <c r="R255" s="1">
        <v>23</v>
      </c>
      <c r="S255" s="1">
        <f t="shared" si="58"/>
        <v>1.1657E-3</v>
      </c>
      <c r="T255" s="1">
        <f t="shared" si="59"/>
        <v>1.0395000000000001E-3</v>
      </c>
      <c r="U255">
        <f t="shared" si="56"/>
        <v>5.3000000000000001E-6</v>
      </c>
      <c r="V255">
        <f t="shared" si="57"/>
        <v>1.7799999999999999E-5</v>
      </c>
      <c r="W255" s="1">
        <f t="shared" si="61"/>
        <v>6.6999999999999867E-6</v>
      </c>
      <c r="X255" s="1"/>
    </row>
    <row r="256" spans="1:24" x14ac:dyDescent="0.35">
      <c r="A256">
        <f t="shared" si="60"/>
        <v>63.5</v>
      </c>
      <c r="B256">
        <f t="shared" si="62"/>
        <v>63</v>
      </c>
      <c r="C256">
        <v>1.1400000000000001E-4</v>
      </c>
      <c r="D256">
        <v>4.6059999999999997E-4</v>
      </c>
      <c r="E256" s="14">
        <v>1.5999999999999999E-6</v>
      </c>
      <c r="F256">
        <v>1.3109999999999999E-4</v>
      </c>
      <c r="G256">
        <v>2.2717899999999999E-2</v>
      </c>
      <c r="H256">
        <v>2.1149100000000001E-2</v>
      </c>
      <c r="I256">
        <v>0</v>
      </c>
      <c r="J256">
        <v>0</v>
      </c>
      <c r="K256">
        <v>0</v>
      </c>
      <c r="L256">
        <v>1.1498999999999999E-3</v>
      </c>
      <c r="M256">
        <v>1.0254000000000001E-3</v>
      </c>
      <c r="N256">
        <v>1.2852566999999999</v>
      </c>
      <c r="O256">
        <v>0.49589539999999999</v>
      </c>
      <c r="P256">
        <v>4.8999999999999997E-6</v>
      </c>
      <c r="Q256">
        <v>1.7499999999999998E-5</v>
      </c>
      <c r="R256" s="1">
        <v>23</v>
      </c>
      <c r="S256" s="1">
        <f t="shared" si="58"/>
        <v>1.1498999999999999E-3</v>
      </c>
      <c r="T256" s="1">
        <f t="shared" si="59"/>
        <v>1.0254000000000001E-3</v>
      </c>
      <c r="U256">
        <f t="shared" si="56"/>
        <v>4.8999999999999997E-6</v>
      </c>
      <c r="V256">
        <f t="shared" si="57"/>
        <v>1.7499999999999998E-5</v>
      </c>
      <c r="W256" s="1">
        <f t="shared" si="61"/>
        <v>6.5999999999999978E-6</v>
      </c>
      <c r="X256" s="1"/>
    </row>
    <row r="257" spans="1:24" x14ac:dyDescent="0.35">
      <c r="A257">
        <f t="shared" si="60"/>
        <v>63.75</v>
      </c>
      <c r="B257">
        <f t="shared" si="62"/>
        <v>63</v>
      </c>
      <c r="C257">
        <v>1.1239999999999999E-4</v>
      </c>
      <c r="D257">
        <v>4.5419999999999998E-4</v>
      </c>
      <c r="E257" s="14">
        <v>1.5999999999999999E-6</v>
      </c>
      <c r="F257">
        <v>1.292E-4</v>
      </c>
      <c r="G257">
        <v>2.2403300000000001E-2</v>
      </c>
      <c r="H257">
        <v>2.0860500000000001E-2</v>
      </c>
      <c r="I257">
        <v>0</v>
      </c>
      <c r="J257">
        <v>0</v>
      </c>
      <c r="K257">
        <v>0</v>
      </c>
      <c r="L257">
        <v>1.1343E-3</v>
      </c>
      <c r="M257">
        <v>1.0115E-3</v>
      </c>
      <c r="N257">
        <v>1.2852637</v>
      </c>
      <c r="O257">
        <v>0.49590380000000001</v>
      </c>
      <c r="P257">
        <v>4.6E-6</v>
      </c>
      <c r="Q257">
        <v>1.7200000000000001E-5</v>
      </c>
      <c r="R257" s="1">
        <v>23</v>
      </c>
      <c r="S257" s="1">
        <f t="shared" si="58"/>
        <v>1.1343E-3</v>
      </c>
      <c r="T257" s="1">
        <f t="shared" si="59"/>
        <v>1.0115E-3</v>
      </c>
      <c r="U257">
        <f t="shared" si="56"/>
        <v>4.6E-6</v>
      </c>
      <c r="V257">
        <f t="shared" si="57"/>
        <v>1.7200000000000001E-5</v>
      </c>
      <c r="W257" s="1">
        <f t="shared" si="61"/>
        <v>6.5000000000000089E-6</v>
      </c>
      <c r="X257" s="1"/>
    </row>
    <row r="258" spans="1:24" x14ac:dyDescent="0.35">
      <c r="A258">
        <f t="shared" si="60"/>
        <v>64</v>
      </c>
      <c r="B258">
        <f t="shared" si="62"/>
        <v>63</v>
      </c>
      <c r="C258">
        <v>1.109E-4</v>
      </c>
      <c r="D258">
        <v>4.4789999999999999E-4</v>
      </c>
      <c r="E258" s="14">
        <v>1.5E-6</v>
      </c>
      <c r="F258">
        <v>1.2750000000000001E-4</v>
      </c>
      <c r="G258">
        <v>2.2093100000000001E-2</v>
      </c>
      <c r="H258">
        <v>2.05755E-2</v>
      </c>
      <c r="I258">
        <v>0</v>
      </c>
      <c r="J258">
        <v>0</v>
      </c>
      <c r="K258">
        <v>0</v>
      </c>
      <c r="L258">
        <v>1.1188999999999999E-3</v>
      </c>
      <c r="M258">
        <v>9.9780000000000008E-4</v>
      </c>
      <c r="N258">
        <v>1.2852705</v>
      </c>
      <c r="O258">
        <v>0.49591180000000001</v>
      </c>
      <c r="P258">
        <v>4.3000000000000003E-6</v>
      </c>
      <c r="Q258">
        <v>1.6900000000000001E-5</v>
      </c>
      <c r="R258" s="1">
        <v>23</v>
      </c>
      <c r="S258" s="1">
        <f t="shared" si="58"/>
        <v>1.1188999999999999E-3</v>
      </c>
      <c r="T258" s="1">
        <f t="shared" si="59"/>
        <v>9.9780000000000008E-4</v>
      </c>
      <c r="U258">
        <f t="shared" ref="U258:U321" si="63">P258</f>
        <v>4.3000000000000003E-6</v>
      </c>
      <c r="V258">
        <f t="shared" ref="V258:V321" si="64">Q258</f>
        <v>1.6900000000000001E-5</v>
      </c>
      <c r="W258" s="1">
        <f t="shared" si="61"/>
        <v>6.3000000000000041E-6</v>
      </c>
      <c r="X258" s="1"/>
    </row>
    <row r="259" spans="1:24" x14ac:dyDescent="0.35">
      <c r="A259">
        <f t="shared" si="60"/>
        <v>64.25</v>
      </c>
      <c r="B259">
        <f t="shared" si="62"/>
        <v>64</v>
      </c>
      <c r="C259">
        <v>1.093E-4</v>
      </c>
      <c r="D259">
        <v>4.417E-4</v>
      </c>
      <c r="E259" s="14">
        <v>1.5E-6</v>
      </c>
      <c r="F259">
        <v>1.2569999999999999E-4</v>
      </c>
      <c r="G259">
        <v>2.17871E-2</v>
      </c>
      <c r="H259">
        <v>2.0294300000000001E-2</v>
      </c>
      <c r="I259">
        <v>0</v>
      </c>
      <c r="J259">
        <v>0</v>
      </c>
      <c r="K259">
        <v>0</v>
      </c>
      <c r="L259">
        <v>1.1037E-3</v>
      </c>
      <c r="M259">
        <v>9.8419999999999996E-4</v>
      </c>
      <c r="N259">
        <v>1.2852768000000001</v>
      </c>
      <c r="O259">
        <v>0.49591940000000001</v>
      </c>
      <c r="P259">
        <v>4.0999999999999997E-6</v>
      </c>
      <c r="Q259">
        <v>1.6699999999999999E-5</v>
      </c>
      <c r="R259" s="1">
        <v>23</v>
      </c>
      <c r="S259" s="1">
        <f t="shared" ref="S259:S286" si="65">L259</f>
        <v>1.1037E-3</v>
      </c>
      <c r="T259" s="1">
        <f t="shared" ref="T259:T286" si="66">M259</f>
        <v>9.8419999999999996E-4</v>
      </c>
      <c r="U259">
        <f t="shared" si="63"/>
        <v>4.0999999999999997E-6</v>
      </c>
      <c r="V259">
        <f t="shared" si="64"/>
        <v>1.6699999999999999E-5</v>
      </c>
      <c r="W259" s="1">
        <f t="shared" si="61"/>
        <v>6.3000000000000041E-6</v>
      </c>
      <c r="X259" s="1"/>
    </row>
    <row r="260" spans="1:24" x14ac:dyDescent="0.35">
      <c r="A260">
        <f t="shared" ref="A260:A323" si="67">A259+0.25</f>
        <v>64.5</v>
      </c>
      <c r="B260">
        <f t="shared" si="62"/>
        <v>64</v>
      </c>
      <c r="C260">
        <v>1.078E-4</v>
      </c>
      <c r="D260">
        <v>4.3560000000000002E-4</v>
      </c>
      <c r="E260" s="14">
        <v>1.5E-6</v>
      </c>
      <c r="F260">
        <v>1.239E-4</v>
      </c>
      <c r="G260">
        <v>2.1485299999999999E-2</v>
      </c>
      <c r="H260">
        <v>2.0016699999999998E-2</v>
      </c>
      <c r="I260">
        <v>0</v>
      </c>
      <c r="J260">
        <v>0</v>
      </c>
      <c r="K260">
        <v>0</v>
      </c>
      <c r="L260">
        <v>1.0887E-3</v>
      </c>
      <c r="M260">
        <v>9.7079999999999996E-4</v>
      </c>
      <c r="N260">
        <v>1.2852828999999999</v>
      </c>
      <c r="O260">
        <v>0.4959267</v>
      </c>
      <c r="P260">
        <v>3.8E-6</v>
      </c>
      <c r="Q260">
        <v>1.6399999999999999E-5</v>
      </c>
      <c r="R260" s="1">
        <v>23</v>
      </c>
      <c r="S260" s="1">
        <f t="shared" si="65"/>
        <v>1.0887E-3</v>
      </c>
      <c r="T260" s="1">
        <f t="shared" si="66"/>
        <v>9.7079999999999996E-4</v>
      </c>
      <c r="U260">
        <f t="shared" si="63"/>
        <v>3.8E-6</v>
      </c>
      <c r="V260">
        <f t="shared" si="64"/>
        <v>1.6399999999999999E-5</v>
      </c>
      <c r="W260" s="1">
        <f t="shared" si="61"/>
        <v>6.2000000000000016E-6</v>
      </c>
      <c r="X260" s="1"/>
    </row>
    <row r="261" spans="1:24" x14ac:dyDescent="0.35">
      <c r="A261">
        <f t="shared" si="67"/>
        <v>64.75</v>
      </c>
      <c r="B261">
        <f t="shared" si="62"/>
        <v>64</v>
      </c>
      <c r="C261">
        <v>1.063E-4</v>
      </c>
      <c r="D261">
        <v>4.2959999999999998E-4</v>
      </c>
      <c r="E261" s="14">
        <v>1.5E-6</v>
      </c>
      <c r="F261">
        <v>1.2219999999999999E-4</v>
      </c>
      <c r="G261">
        <v>2.11877E-2</v>
      </c>
      <c r="H261">
        <v>1.9742800000000001E-2</v>
      </c>
      <c r="I261">
        <v>0</v>
      </c>
      <c r="J261">
        <v>0</v>
      </c>
      <c r="K261">
        <v>0</v>
      </c>
      <c r="L261">
        <v>1.0739E-3</v>
      </c>
      <c r="M261">
        <v>9.5759999999999997E-4</v>
      </c>
      <c r="N261">
        <v>1.2852885999999999</v>
      </c>
      <c r="O261">
        <v>0.49593359999999997</v>
      </c>
      <c r="P261">
        <v>3.5999999999999998E-6</v>
      </c>
      <c r="Q261">
        <v>1.6099999999999998E-5</v>
      </c>
      <c r="R261" s="1">
        <v>23</v>
      </c>
      <c r="S261" s="1">
        <f t="shared" si="65"/>
        <v>1.0739E-3</v>
      </c>
      <c r="T261" s="1">
        <f t="shared" si="66"/>
        <v>9.5759999999999997E-4</v>
      </c>
      <c r="U261">
        <f t="shared" si="63"/>
        <v>3.5999999999999998E-6</v>
      </c>
      <c r="V261">
        <f t="shared" si="64"/>
        <v>1.6099999999999998E-5</v>
      </c>
      <c r="W261" s="1">
        <f t="shared" si="61"/>
        <v>6.0999999999999992E-6</v>
      </c>
      <c r="X261" s="1"/>
    </row>
    <row r="262" spans="1:24" x14ac:dyDescent="0.35">
      <c r="A262">
        <f t="shared" si="67"/>
        <v>65</v>
      </c>
      <c r="B262">
        <f t="shared" si="62"/>
        <v>64</v>
      </c>
      <c r="C262">
        <v>1.048E-4</v>
      </c>
      <c r="D262">
        <v>4.236E-4</v>
      </c>
      <c r="E262" s="14">
        <v>1.5E-6</v>
      </c>
      <c r="F262">
        <v>1.205E-4</v>
      </c>
      <c r="G262">
        <v>2.0894200000000002E-2</v>
      </c>
      <c r="H262">
        <v>1.9472400000000001E-2</v>
      </c>
      <c r="I262">
        <v>0</v>
      </c>
      <c r="J262">
        <v>0</v>
      </c>
      <c r="K262">
        <v>0</v>
      </c>
      <c r="L262">
        <v>1.0591999999999999E-3</v>
      </c>
      <c r="M262">
        <v>9.4459999999999998E-4</v>
      </c>
      <c r="N262">
        <v>1.2852941</v>
      </c>
      <c r="O262">
        <v>0.4959402</v>
      </c>
      <c r="P262">
        <v>3.4000000000000001E-6</v>
      </c>
      <c r="Q262">
        <v>1.59E-5</v>
      </c>
      <c r="R262" s="1">
        <v>23</v>
      </c>
      <c r="S262" s="1">
        <f t="shared" si="65"/>
        <v>1.0591999999999999E-3</v>
      </c>
      <c r="T262" s="1">
        <f t="shared" si="66"/>
        <v>9.4459999999999998E-4</v>
      </c>
      <c r="U262">
        <f t="shared" si="63"/>
        <v>3.4000000000000001E-6</v>
      </c>
      <c r="V262">
        <f t="shared" si="64"/>
        <v>1.59E-5</v>
      </c>
      <c r="W262" s="1">
        <f t="shared" si="61"/>
        <v>6.0999999999999992E-6</v>
      </c>
      <c r="X262" s="1"/>
    </row>
    <row r="263" spans="1:24" x14ac:dyDescent="0.35">
      <c r="A263">
        <f t="shared" si="67"/>
        <v>65.25</v>
      </c>
      <c r="B263">
        <f t="shared" si="62"/>
        <v>65</v>
      </c>
      <c r="C263">
        <v>1.0340000000000001E-4</v>
      </c>
      <c r="D263">
        <v>4.1780000000000002E-4</v>
      </c>
      <c r="E263" s="14">
        <v>1.3999999999999999E-6</v>
      </c>
      <c r="F263">
        <v>1.189E-4</v>
      </c>
      <c r="G263">
        <v>2.06047E-2</v>
      </c>
      <c r="H263">
        <v>1.92056E-2</v>
      </c>
      <c r="I263">
        <v>0</v>
      </c>
      <c r="J263">
        <v>0</v>
      </c>
      <c r="K263">
        <v>0</v>
      </c>
      <c r="L263">
        <v>1.0448E-3</v>
      </c>
      <c r="M263">
        <v>9.3170000000000004E-4</v>
      </c>
      <c r="N263">
        <v>1.2852992999999999</v>
      </c>
      <c r="O263">
        <v>0.49594650000000001</v>
      </c>
      <c r="P263">
        <v>3.1E-6</v>
      </c>
      <c r="Q263">
        <v>1.56E-5</v>
      </c>
      <c r="R263" s="1">
        <v>23</v>
      </c>
      <c r="S263" s="1">
        <f t="shared" si="65"/>
        <v>1.0448E-3</v>
      </c>
      <c r="T263" s="1">
        <f t="shared" si="66"/>
        <v>9.3170000000000004E-4</v>
      </c>
      <c r="U263">
        <f t="shared" si="63"/>
        <v>3.1E-6</v>
      </c>
      <c r="V263">
        <f t="shared" si="64"/>
        <v>1.56E-5</v>
      </c>
      <c r="W263" s="1">
        <f t="shared" ref="W263:W326" si="68">C259-C263</f>
        <v>5.8999999999999943E-6</v>
      </c>
      <c r="X263" s="1"/>
    </row>
    <row r="264" spans="1:24" x14ac:dyDescent="0.35">
      <c r="A264">
        <f t="shared" si="67"/>
        <v>65.5</v>
      </c>
      <c r="B264">
        <f t="shared" ref="B264:B327" si="69">B260+1</f>
        <v>65</v>
      </c>
      <c r="C264">
        <v>1.02E-4</v>
      </c>
      <c r="D264">
        <v>4.1199999999999999E-4</v>
      </c>
      <c r="E264" s="14">
        <v>1.3999999999999999E-6</v>
      </c>
      <c r="F264">
        <v>1.172E-4</v>
      </c>
      <c r="G264">
        <v>2.0319299999999998E-2</v>
      </c>
      <c r="H264">
        <v>1.8942299999999999E-2</v>
      </c>
      <c r="I264">
        <v>0</v>
      </c>
      <c r="J264">
        <v>0</v>
      </c>
      <c r="K264">
        <v>0</v>
      </c>
      <c r="L264">
        <v>1.0304999999999999E-3</v>
      </c>
      <c r="M264">
        <v>9.19E-4</v>
      </c>
      <c r="N264">
        <v>1.2853041999999999</v>
      </c>
      <c r="O264">
        <v>0.49595250000000002</v>
      </c>
      <c r="P264">
        <v>2.9000000000000002E-6</v>
      </c>
      <c r="Q264">
        <v>1.5400000000000002E-5</v>
      </c>
      <c r="R264" s="1">
        <v>23</v>
      </c>
      <c r="S264" s="1">
        <f t="shared" si="65"/>
        <v>1.0304999999999999E-3</v>
      </c>
      <c r="T264" s="1">
        <f t="shared" si="66"/>
        <v>9.19E-4</v>
      </c>
      <c r="U264">
        <f t="shared" si="63"/>
        <v>2.9000000000000002E-6</v>
      </c>
      <c r="V264">
        <f t="shared" si="64"/>
        <v>1.5400000000000002E-5</v>
      </c>
      <c r="W264" s="1">
        <f t="shared" si="68"/>
        <v>5.8000000000000055E-6</v>
      </c>
      <c r="X264" s="1"/>
    </row>
    <row r="265" spans="1:24" x14ac:dyDescent="0.35">
      <c r="A265">
        <f t="shared" si="67"/>
        <v>65.75</v>
      </c>
      <c r="B265">
        <f t="shared" si="69"/>
        <v>65</v>
      </c>
      <c r="C265">
        <v>1.005E-4</v>
      </c>
      <c r="D265">
        <v>4.0630000000000001E-4</v>
      </c>
      <c r="E265" s="14">
        <v>1.3999999999999999E-6</v>
      </c>
      <c r="F265">
        <v>1.156E-4</v>
      </c>
      <c r="G265">
        <v>2.0037699999999999E-2</v>
      </c>
      <c r="H265">
        <v>1.8682500000000001E-2</v>
      </c>
      <c r="I265">
        <v>0</v>
      </c>
      <c r="J265">
        <v>0</v>
      </c>
      <c r="K265">
        <v>0</v>
      </c>
      <c r="L265">
        <v>1.0165E-3</v>
      </c>
      <c r="M265">
        <v>9.0640000000000002E-4</v>
      </c>
      <c r="N265">
        <v>1.2853087999999999</v>
      </c>
      <c r="O265">
        <v>0.49595810000000001</v>
      </c>
      <c r="P265">
        <v>2.7999999999999999E-6</v>
      </c>
      <c r="Q265">
        <v>1.5099999999999999E-5</v>
      </c>
      <c r="R265" s="1">
        <v>23</v>
      </c>
      <c r="S265" s="1">
        <f t="shared" si="65"/>
        <v>1.0165E-3</v>
      </c>
      <c r="T265" s="1">
        <f t="shared" si="66"/>
        <v>9.0640000000000002E-4</v>
      </c>
      <c r="U265">
        <f t="shared" si="63"/>
        <v>2.7999999999999999E-6</v>
      </c>
      <c r="V265">
        <f t="shared" si="64"/>
        <v>1.5099999999999999E-5</v>
      </c>
      <c r="W265" s="1">
        <f t="shared" si="68"/>
        <v>5.7999999999999919E-6</v>
      </c>
      <c r="X265" s="1"/>
    </row>
    <row r="266" spans="1:24" x14ac:dyDescent="0.35">
      <c r="A266">
        <f t="shared" si="67"/>
        <v>66</v>
      </c>
      <c r="B266">
        <f t="shared" si="69"/>
        <v>65</v>
      </c>
      <c r="C266">
        <v>9.9199999999999999E-5</v>
      </c>
      <c r="D266">
        <v>4.0059999999999998E-4</v>
      </c>
      <c r="E266" s="14">
        <v>1.3999999999999999E-6</v>
      </c>
      <c r="F266">
        <v>1.1400000000000001E-4</v>
      </c>
      <c r="G266">
        <v>1.9760099999999999E-2</v>
      </c>
      <c r="H266">
        <v>1.8426100000000001E-2</v>
      </c>
      <c r="I266">
        <v>0</v>
      </c>
      <c r="J266">
        <v>0</v>
      </c>
      <c r="K266">
        <v>0</v>
      </c>
      <c r="L266">
        <v>1.0026E-3</v>
      </c>
      <c r="M266">
        <v>8.9400000000000005E-4</v>
      </c>
      <c r="N266">
        <v>1.2853133000000001</v>
      </c>
      <c r="O266">
        <v>0.4959636</v>
      </c>
      <c r="P266">
        <v>2.6000000000000001E-6</v>
      </c>
      <c r="Q266">
        <v>1.49E-5</v>
      </c>
      <c r="R266" s="1">
        <v>23</v>
      </c>
      <c r="S266" s="1">
        <f t="shared" si="65"/>
        <v>1.0026E-3</v>
      </c>
      <c r="T266" s="1">
        <f t="shared" si="66"/>
        <v>8.9400000000000005E-4</v>
      </c>
      <c r="U266">
        <f t="shared" si="63"/>
        <v>2.6000000000000001E-6</v>
      </c>
      <c r="V266">
        <f t="shared" si="64"/>
        <v>1.49E-5</v>
      </c>
      <c r="W266" s="1">
        <f t="shared" si="68"/>
        <v>5.6000000000000006E-6</v>
      </c>
      <c r="X266" s="1"/>
    </row>
    <row r="267" spans="1:24" x14ac:dyDescent="0.35">
      <c r="A267">
        <f t="shared" si="67"/>
        <v>66.25</v>
      </c>
      <c r="B267">
        <f t="shared" si="69"/>
        <v>66</v>
      </c>
      <c r="C267">
        <v>9.7800000000000006E-5</v>
      </c>
      <c r="D267">
        <v>3.9510000000000001E-4</v>
      </c>
      <c r="E267" s="14">
        <v>1.3999999999999999E-6</v>
      </c>
      <c r="F267">
        <v>1.1239999999999999E-4</v>
      </c>
      <c r="G267">
        <v>1.9486300000000002E-2</v>
      </c>
      <c r="H267">
        <v>1.8173000000000002E-2</v>
      </c>
      <c r="I267">
        <v>0</v>
      </c>
      <c r="J267">
        <v>0</v>
      </c>
      <c r="K267">
        <v>0</v>
      </c>
      <c r="L267">
        <v>9.8890000000000002E-4</v>
      </c>
      <c r="M267">
        <v>8.8179999999999997E-4</v>
      </c>
      <c r="N267">
        <v>1.2853174999999999</v>
      </c>
      <c r="O267">
        <v>0.49596869999999998</v>
      </c>
      <c r="P267">
        <v>2.3999999999999999E-6</v>
      </c>
      <c r="Q267">
        <v>1.47E-5</v>
      </c>
      <c r="R267" s="1">
        <v>23</v>
      </c>
      <c r="S267" s="1">
        <f t="shared" si="65"/>
        <v>9.8890000000000002E-4</v>
      </c>
      <c r="T267" s="1">
        <f t="shared" si="66"/>
        <v>8.8179999999999997E-4</v>
      </c>
      <c r="U267">
        <f t="shared" si="63"/>
        <v>2.3999999999999999E-6</v>
      </c>
      <c r="V267">
        <f t="shared" si="64"/>
        <v>1.47E-5</v>
      </c>
      <c r="W267" s="1">
        <f t="shared" si="68"/>
        <v>5.6000000000000006E-6</v>
      </c>
      <c r="X267" s="1"/>
    </row>
    <row r="268" spans="1:24" x14ac:dyDescent="0.35">
      <c r="A268">
        <f t="shared" si="67"/>
        <v>66.5</v>
      </c>
      <c r="B268">
        <f t="shared" si="69"/>
        <v>66</v>
      </c>
      <c r="C268">
        <v>9.6399999999999999E-5</v>
      </c>
      <c r="D268">
        <v>3.8959999999999998E-4</v>
      </c>
      <c r="E268" s="14">
        <v>1.3E-6</v>
      </c>
      <c r="F268">
        <v>1.108E-4</v>
      </c>
      <c r="G268">
        <v>1.9216299999999999E-2</v>
      </c>
      <c r="H268">
        <v>1.7923399999999999E-2</v>
      </c>
      <c r="I268">
        <v>0</v>
      </c>
      <c r="J268">
        <v>0</v>
      </c>
      <c r="K268">
        <v>0</v>
      </c>
      <c r="L268">
        <v>9.7530000000000002E-4</v>
      </c>
      <c r="M268">
        <v>8.6970000000000005E-4</v>
      </c>
      <c r="N268">
        <v>1.2853215</v>
      </c>
      <c r="O268">
        <v>0.49597360000000001</v>
      </c>
      <c r="P268">
        <v>2.3E-6</v>
      </c>
      <c r="Q268">
        <v>1.4399999999999999E-5</v>
      </c>
      <c r="R268" s="1">
        <v>23</v>
      </c>
      <c r="S268" s="1">
        <f t="shared" si="65"/>
        <v>9.7530000000000002E-4</v>
      </c>
      <c r="T268" s="1">
        <f t="shared" si="66"/>
        <v>8.6970000000000005E-4</v>
      </c>
      <c r="U268">
        <f t="shared" si="63"/>
        <v>2.3E-6</v>
      </c>
      <c r="V268">
        <f t="shared" si="64"/>
        <v>1.4399999999999999E-5</v>
      </c>
      <c r="W268" s="1">
        <f t="shared" si="68"/>
        <v>5.6000000000000006E-6</v>
      </c>
      <c r="X268" s="1"/>
    </row>
    <row r="269" spans="1:24" x14ac:dyDescent="0.35">
      <c r="A269">
        <f t="shared" si="67"/>
        <v>66.75</v>
      </c>
      <c r="B269">
        <f t="shared" si="69"/>
        <v>66</v>
      </c>
      <c r="C269">
        <v>9.5099999999999994E-5</v>
      </c>
      <c r="D269">
        <v>3.8420000000000001E-4</v>
      </c>
      <c r="E269" s="14">
        <v>1.3E-6</v>
      </c>
      <c r="F269">
        <v>1.093E-4</v>
      </c>
      <c r="G269">
        <v>1.8950000000000002E-2</v>
      </c>
      <c r="H269">
        <v>1.7677100000000001E-2</v>
      </c>
      <c r="I269">
        <v>0</v>
      </c>
      <c r="J269">
        <v>0</v>
      </c>
      <c r="K269">
        <v>0</v>
      </c>
      <c r="L269">
        <v>9.6199999999999996E-4</v>
      </c>
      <c r="M269">
        <v>8.5780000000000003E-4</v>
      </c>
      <c r="N269">
        <v>1.2853251999999999</v>
      </c>
      <c r="O269">
        <v>0.49597829999999998</v>
      </c>
      <c r="P269">
        <v>2.0999999999999998E-6</v>
      </c>
      <c r="Q269">
        <v>1.42E-5</v>
      </c>
      <c r="R269" s="1">
        <v>23</v>
      </c>
      <c r="S269" s="1">
        <f t="shared" si="65"/>
        <v>9.6199999999999996E-4</v>
      </c>
      <c r="T269" s="1">
        <f t="shared" si="66"/>
        <v>8.5780000000000003E-4</v>
      </c>
      <c r="U269">
        <f t="shared" si="63"/>
        <v>2.0999999999999998E-6</v>
      </c>
      <c r="V269">
        <f t="shared" si="64"/>
        <v>1.42E-5</v>
      </c>
      <c r="W269" s="1">
        <f t="shared" si="68"/>
        <v>5.4000000000000093E-6</v>
      </c>
      <c r="X269" s="1"/>
    </row>
    <row r="270" spans="1:24" x14ac:dyDescent="0.35">
      <c r="A270">
        <f t="shared" si="67"/>
        <v>67</v>
      </c>
      <c r="B270">
        <f t="shared" si="69"/>
        <v>66</v>
      </c>
      <c r="C270">
        <v>9.3800000000000003E-5</v>
      </c>
      <c r="D270">
        <v>3.7889999999999999E-4</v>
      </c>
      <c r="E270" s="14">
        <v>1.3E-6</v>
      </c>
      <c r="F270">
        <v>1.078E-4</v>
      </c>
      <c r="G270">
        <v>1.86874E-2</v>
      </c>
      <c r="H270">
        <v>1.7434000000000002E-2</v>
      </c>
      <c r="I270">
        <v>0</v>
      </c>
      <c r="J270">
        <v>0</v>
      </c>
      <c r="K270">
        <v>0</v>
      </c>
      <c r="L270">
        <v>9.4879999999999997E-4</v>
      </c>
      <c r="M270">
        <v>8.4610000000000002E-4</v>
      </c>
      <c r="N270">
        <v>1.2853288</v>
      </c>
      <c r="O270">
        <v>0.4959827</v>
      </c>
      <c r="P270">
        <v>1.9999999999999999E-6</v>
      </c>
      <c r="Q270">
        <v>1.4E-5</v>
      </c>
      <c r="R270" s="1">
        <v>23</v>
      </c>
      <c r="S270" s="1">
        <f t="shared" si="65"/>
        <v>9.4879999999999997E-4</v>
      </c>
      <c r="T270" s="1">
        <f t="shared" si="66"/>
        <v>8.4610000000000002E-4</v>
      </c>
      <c r="U270">
        <f t="shared" si="63"/>
        <v>1.9999999999999999E-6</v>
      </c>
      <c r="V270">
        <f t="shared" si="64"/>
        <v>1.4E-5</v>
      </c>
      <c r="W270" s="1">
        <f t="shared" si="68"/>
        <v>5.3999999999999957E-6</v>
      </c>
      <c r="X270" s="1"/>
    </row>
    <row r="271" spans="1:24" x14ac:dyDescent="0.35">
      <c r="A271">
        <f t="shared" si="67"/>
        <v>67.25</v>
      </c>
      <c r="B271">
        <f t="shared" si="69"/>
        <v>67</v>
      </c>
      <c r="C271">
        <v>9.2499999999999999E-5</v>
      </c>
      <c r="D271">
        <v>3.7359999999999997E-4</v>
      </c>
      <c r="E271" s="14">
        <v>1.3E-6</v>
      </c>
      <c r="F271">
        <v>1.063E-4</v>
      </c>
      <c r="G271">
        <v>1.8428400000000001E-2</v>
      </c>
      <c r="H271">
        <v>1.71942E-2</v>
      </c>
      <c r="I271">
        <v>0</v>
      </c>
      <c r="J271">
        <v>0</v>
      </c>
      <c r="K271">
        <v>0</v>
      </c>
      <c r="L271">
        <v>9.3579999999999998E-4</v>
      </c>
      <c r="M271">
        <v>8.3449999999999996E-4</v>
      </c>
      <c r="N271">
        <v>1.2853322</v>
      </c>
      <c r="O271">
        <v>0.49598700000000001</v>
      </c>
      <c r="P271">
        <v>1.9E-6</v>
      </c>
      <c r="Q271">
        <v>1.38E-5</v>
      </c>
      <c r="R271" s="1">
        <v>23</v>
      </c>
      <c r="S271" s="1">
        <f t="shared" si="65"/>
        <v>9.3579999999999998E-4</v>
      </c>
      <c r="T271" s="1">
        <f t="shared" si="66"/>
        <v>8.3449999999999996E-4</v>
      </c>
      <c r="U271">
        <f t="shared" si="63"/>
        <v>1.9E-6</v>
      </c>
      <c r="V271">
        <f t="shared" si="64"/>
        <v>1.38E-5</v>
      </c>
      <c r="W271" s="1">
        <f t="shared" si="68"/>
        <v>5.3000000000000069E-6</v>
      </c>
      <c r="X271" s="1"/>
    </row>
    <row r="272" spans="1:24" x14ac:dyDescent="0.35">
      <c r="A272">
        <f t="shared" si="67"/>
        <v>67.5</v>
      </c>
      <c r="B272">
        <f t="shared" si="69"/>
        <v>67</v>
      </c>
      <c r="C272">
        <v>9.1199999999999994E-5</v>
      </c>
      <c r="D272">
        <v>3.6840000000000001E-4</v>
      </c>
      <c r="E272" s="14">
        <v>1.3E-6</v>
      </c>
      <c r="F272">
        <v>1.048E-4</v>
      </c>
      <c r="G272">
        <v>1.8173000000000002E-2</v>
      </c>
      <c r="H272">
        <v>1.69576E-2</v>
      </c>
      <c r="I272">
        <v>0</v>
      </c>
      <c r="J272">
        <v>0</v>
      </c>
      <c r="K272">
        <v>0</v>
      </c>
      <c r="L272">
        <v>9.2290000000000004E-4</v>
      </c>
      <c r="M272">
        <v>8.2299999999999995E-4</v>
      </c>
      <c r="N272">
        <v>1.2853353999999999</v>
      </c>
      <c r="O272">
        <v>0.49599100000000002</v>
      </c>
      <c r="P272">
        <v>1.7999999999999999E-6</v>
      </c>
      <c r="Q272">
        <v>1.36E-5</v>
      </c>
      <c r="R272" s="1">
        <v>23</v>
      </c>
      <c r="S272" s="1">
        <f t="shared" si="65"/>
        <v>9.2290000000000004E-4</v>
      </c>
      <c r="T272" s="1">
        <f t="shared" si="66"/>
        <v>8.2299999999999995E-4</v>
      </c>
      <c r="U272">
        <f t="shared" si="63"/>
        <v>1.7999999999999999E-6</v>
      </c>
      <c r="V272">
        <f t="shared" si="64"/>
        <v>1.36E-5</v>
      </c>
      <c r="W272" s="1">
        <f t="shared" si="68"/>
        <v>5.2000000000000044E-6</v>
      </c>
      <c r="X272" s="1"/>
    </row>
    <row r="273" spans="1:24" x14ac:dyDescent="0.35">
      <c r="A273">
        <f t="shared" si="67"/>
        <v>67.75</v>
      </c>
      <c r="B273">
        <f t="shared" si="69"/>
        <v>67</v>
      </c>
      <c r="C273">
        <v>8.9900000000000003E-5</v>
      </c>
      <c r="D273">
        <v>3.6329999999999999E-4</v>
      </c>
      <c r="E273" s="14">
        <v>1.1999999999999999E-6</v>
      </c>
      <c r="F273">
        <v>1.0340000000000001E-4</v>
      </c>
      <c r="G273">
        <v>1.7921200000000002E-2</v>
      </c>
      <c r="H273">
        <v>1.6724200000000002E-2</v>
      </c>
      <c r="I273">
        <v>0</v>
      </c>
      <c r="J273">
        <v>0</v>
      </c>
      <c r="K273">
        <v>0</v>
      </c>
      <c r="L273">
        <v>9.1029999999999995E-4</v>
      </c>
      <c r="M273">
        <v>8.1170000000000005E-4</v>
      </c>
      <c r="N273">
        <v>1.2853384999999999</v>
      </c>
      <c r="O273">
        <v>0.49599480000000001</v>
      </c>
      <c r="P273">
        <v>1.5999999999999999E-6</v>
      </c>
      <c r="Q273">
        <v>1.34E-5</v>
      </c>
      <c r="R273" s="1">
        <v>23</v>
      </c>
      <c r="S273" s="1">
        <f t="shared" si="65"/>
        <v>9.1029999999999995E-4</v>
      </c>
      <c r="T273" s="1">
        <f t="shared" si="66"/>
        <v>8.1170000000000005E-4</v>
      </c>
      <c r="U273">
        <f t="shared" si="63"/>
        <v>1.5999999999999999E-6</v>
      </c>
      <c r="V273">
        <f t="shared" si="64"/>
        <v>1.34E-5</v>
      </c>
      <c r="W273" s="1">
        <f t="shared" si="68"/>
        <v>5.1999999999999909E-6</v>
      </c>
      <c r="X273" s="1"/>
    </row>
    <row r="274" spans="1:24" x14ac:dyDescent="0.35">
      <c r="A274">
        <f t="shared" si="67"/>
        <v>68</v>
      </c>
      <c r="B274">
        <f t="shared" si="69"/>
        <v>67</v>
      </c>
      <c r="C274">
        <v>8.8700000000000001E-5</v>
      </c>
      <c r="D274">
        <v>3.5829999999999998E-4</v>
      </c>
      <c r="E274" s="14">
        <v>1.1999999999999999E-6</v>
      </c>
      <c r="F274">
        <v>1.019E-4</v>
      </c>
      <c r="G274">
        <v>1.7672799999999999E-2</v>
      </c>
      <c r="H274">
        <v>1.6493899999999999E-2</v>
      </c>
      <c r="I274">
        <v>0</v>
      </c>
      <c r="J274">
        <v>0</v>
      </c>
      <c r="K274">
        <v>0</v>
      </c>
      <c r="L274">
        <v>8.9780000000000003E-4</v>
      </c>
      <c r="M274">
        <v>8.0060000000000005E-4</v>
      </c>
      <c r="N274">
        <v>1.2853414000000001</v>
      </c>
      <c r="O274">
        <v>0.49599840000000001</v>
      </c>
      <c r="P274">
        <v>1.5E-6</v>
      </c>
      <c r="Q274">
        <v>1.3200000000000001E-5</v>
      </c>
      <c r="R274" s="1">
        <v>23</v>
      </c>
      <c r="S274" s="1">
        <f t="shared" si="65"/>
        <v>8.9780000000000003E-4</v>
      </c>
      <c r="T274" s="1">
        <f t="shared" si="66"/>
        <v>8.0060000000000005E-4</v>
      </c>
      <c r="U274">
        <f t="shared" si="63"/>
        <v>1.5E-6</v>
      </c>
      <c r="V274">
        <f t="shared" si="64"/>
        <v>1.3200000000000001E-5</v>
      </c>
      <c r="W274" s="1">
        <f t="shared" si="68"/>
        <v>5.100000000000002E-6</v>
      </c>
      <c r="X274" s="1"/>
    </row>
    <row r="275" spans="1:24" x14ac:dyDescent="0.35">
      <c r="A275">
        <f t="shared" si="67"/>
        <v>68.25</v>
      </c>
      <c r="B275">
        <f t="shared" si="69"/>
        <v>68</v>
      </c>
      <c r="C275">
        <v>8.7399999999999997E-5</v>
      </c>
      <c r="D275">
        <v>3.5330000000000002E-4</v>
      </c>
      <c r="E275" s="14">
        <v>1.1999999999999999E-6</v>
      </c>
      <c r="F275">
        <v>1.005E-4</v>
      </c>
      <c r="G275">
        <v>1.74279E-2</v>
      </c>
      <c r="H275">
        <v>1.6266699999999999E-2</v>
      </c>
      <c r="I275">
        <v>0</v>
      </c>
      <c r="J275">
        <v>0</v>
      </c>
      <c r="K275">
        <v>0</v>
      </c>
      <c r="L275">
        <v>8.8540000000000005E-4</v>
      </c>
      <c r="M275">
        <v>7.896E-4</v>
      </c>
      <c r="N275">
        <v>1.2853441000000001</v>
      </c>
      <c r="O275">
        <v>0.4960019</v>
      </c>
      <c r="P275">
        <v>1.3999999999999999E-6</v>
      </c>
      <c r="Q275">
        <v>1.2999999999999999E-5</v>
      </c>
      <c r="R275" s="1">
        <v>23</v>
      </c>
      <c r="S275" s="1">
        <f t="shared" si="65"/>
        <v>8.8540000000000005E-4</v>
      </c>
      <c r="T275" s="1">
        <f t="shared" si="66"/>
        <v>7.896E-4</v>
      </c>
      <c r="U275">
        <f t="shared" si="63"/>
        <v>1.3999999999999999E-6</v>
      </c>
      <c r="V275">
        <f t="shared" si="64"/>
        <v>1.2999999999999999E-5</v>
      </c>
      <c r="W275" s="1">
        <f t="shared" si="68"/>
        <v>5.100000000000002E-6</v>
      </c>
      <c r="X275" s="1"/>
    </row>
    <row r="276" spans="1:24" x14ac:dyDescent="0.35">
      <c r="A276">
        <f t="shared" si="67"/>
        <v>68.5</v>
      </c>
      <c r="B276">
        <f t="shared" si="69"/>
        <v>68</v>
      </c>
      <c r="C276">
        <v>8.6199999999999995E-5</v>
      </c>
      <c r="D276">
        <v>3.4840000000000001E-4</v>
      </c>
      <c r="E276" s="14">
        <v>1.1999999999999999E-6</v>
      </c>
      <c r="F276">
        <v>9.9099999999999996E-5</v>
      </c>
      <c r="G276">
        <v>1.7186300000000002E-2</v>
      </c>
      <c r="H276">
        <v>1.6042500000000001E-2</v>
      </c>
      <c r="I276">
        <v>0</v>
      </c>
      <c r="J276">
        <v>0</v>
      </c>
      <c r="K276">
        <v>0</v>
      </c>
      <c r="L276">
        <v>8.7330000000000003E-4</v>
      </c>
      <c r="M276">
        <v>7.7879999999999996E-4</v>
      </c>
      <c r="N276">
        <v>1.2853467000000001</v>
      </c>
      <c r="O276">
        <v>0.49600519999999998</v>
      </c>
      <c r="P276">
        <v>1.3999999999999999E-6</v>
      </c>
      <c r="Q276">
        <v>1.2799999999999999E-5</v>
      </c>
      <c r="R276" s="1">
        <v>23</v>
      </c>
      <c r="S276" s="1">
        <f t="shared" si="65"/>
        <v>8.7330000000000003E-4</v>
      </c>
      <c r="T276" s="1">
        <f t="shared" si="66"/>
        <v>7.7879999999999996E-4</v>
      </c>
      <c r="U276">
        <f t="shared" si="63"/>
        <v>1.3999999999999999E-6</v>
      </c>
      <c r="V276">
        <f t="shared" si="64"/>
        <v>1.2799999999999999E-5</v>
      </c>
      <c r="W276" s="1">
        <f t="shared" si="68"/>
        <v>4.9999999999999996E-6</v>
      </c>
      <c r="X276" s="1"/>
    </row>
    <row r="277" spans="1:24" x14ac:dyDescent="0.35">
      <c r="A277">
        <f t="shared" si="67"/>
        <v>68.75</v>
      </c>
      <c r="B277">
        <f t="shared" si="69"/>
        <v>68</v>
      </c>
      <c r="C277">
        <v>8.5000000000000006E-5</v>
      </c>
      <c r="D277">
        <v>3.436E-4</v>
      </c>
      <c r="E277" s="14">
        <v>1.1999999999999999E-6</v>
      </c>
      <c r="F277">
        <v>9.7800000000000006E-5</v>
      </c>
      <c r="G277">
        <v>1.6948100000000001E-2</v>
      </c>
      <c r="H277">
        <v>1.5821399999999999E-2</v>
      </c>
      <c r="I277">
        <v>0</v>
      </c>
      <c r="J277">
        <v>0</v>
      </c>
      <c r="K277">
        <v>0</v>
      </c>
      <c r="L277">
        <v>8.6129999999999996E-4</v>
      </c>
      <c r="M277">
        <v>7.6800000000000002E-4</v>
      </c>
      <c r="N277">
        <v>1.2853492</v>
      </c>
      <c r="O277">
        <v>0.49600830000000001</v>
      </c>
      <c r="P277">
        <v>1.3E-6</v>
      </c>
      <c r="Q277">
        <v>1.26E-5</v>
      </c>
      <c r="R277" s="1">
        <v>23</v>
      </c>
      <c r="S277" s="1">
        <f t="shared" si="65"/>
        <v>8.6129999999999996E-4</v>
      </c>
      <c r="T277" s="1">
        <f t="shared" si="66"/>
        <v>7.6800000000000002E-4</v>
      </c>
      <c r="U277">
        <f t="shared" si="63"/>
        <v>1.3E-6</v>
      </c>
      <c r="V277">
        <f t="shared" si="64"/>
        <v>1.26E-5</v>
      </c>
      <c r="W277" s="1">
        <f t="shared" si="68"/>
        <v>4.8999999999999971E-6</v>
      </c>
      <c r="X277" s="1"/>
    </row>
    <row r="278" spans="1:24" x14ac:dyDescent="0.35">
      <c r="A278">
        <f t="shared" si="67"/>
        <v>69</v>
      </c>
      <c r="B278">
        <f t="shared" si="69"/>
        <v>68</v>
      </c>
      <c r="C278">
        <v>8.3900000000000006E-5</v>
      </c>
      <c r="D278">
        <v>3.388E-4</v>
      </c>
      <c r="E278" s="14">
        <v>1.1999999999999999E-6</v>
      </c>
      <c r="F278">
        <v>9.6399999999999999E-5</v>
      </c>
      <c r="G278">
        <v>1.6713200000000001E-2</v>
      </c>
      <c r="H278">
        <v>1.5603300000000001E-2</v>
      </c>
      <c r="I278">
        <v>0</v>
      </c>
      <c r="J278">
        <v>0</v>
      </c>
      <c r="K278">
        <v>0</v>
      </c>
      <c r="L278">
        <v>8.4940000000000005E-4</v>
      </c>
      <c r="M278">
        <v>7.5750000000000004E-4</v>
      </c>
      <c r="N278">
        <v>1.2853515</v>
      </c>
      <c r="O278">
        <v>0.49601129999999999</v>
      </c>
      <c r="P278">
        <v>1.1999999999999999E-6</v>
      </c>
      <c r="Q278">
        <v>1.24E-5</v>
      </c>
      <c r="R278" s="1">
        <v>23</v>
      </c>
      <c r="S278" s="1">
        <f t="shared" si="65"/>
        <v>8.4940000000000005E-4</v>
      </c>
      <c r="T278" s="1">
        <f t="shared" si="66"/>
        <v>7.5750000000000004E-4</v>
      </c>
      <c r="U278">
        <f t="shared" si="63"/>
        <v>1.1999999999999999E-6</v>
      </c>
      <c r="V278">
        <f t="shared" si="64"/>
        <v>1.24E-5</v>
      </c>
      <c r="W278" s="1">
        <f t="shared" si="68"/>
        <v>4.7999999999999947E-6</v>
      </c>
      <c r="X278" s="1"/>
    </row>
    <row r="279" spans="1:24" x14ac:dyDescent="0.35">
      <c r="A279">
        <f t="shared" si="67"/>
        <v>69.25</v>
      </c>
      <c r="B279">
        <f t="shared" si="69"/>
        <v>69</v>
      </c>
      <c r="C279">
        <v>8.2700000000000004E-5</v>
      </c>
      <c r="D279">
        <v>3.3409999999999999E-4</v>
      </c>
      <c r="E279" s="14">
        <v>1.1000000000000001E-6</v>
      </c>
      <c r="F279">
        <v>9.5099999999999994E-5</v>
      </c>
      <c r="G279">
        <v>1.64815E-2</v>
      </c>
      <c r="H279">
        <v>1.53881E-2</v>
      </c>
      <c r="I279">
        <v>0</v>
      </c>
      <c r="J279">
        <v>0</v>
      </c>
      <c r="K279">
        <v>0</v>
      </c>
      <c r="L279">
        <v>8.3770000000000003E-4</v>
      </c>
      <c r="M279">
        <v>7.471E-4</v>
      </c>
      <c r="N279">
        <v>1.2853536999999999</v>
      </c>
      <c r="O279">
        <v>0.49601410000000001</v>
      </c>
      <c r="P279">
        <v>1.1000000000000001E-6</v>
      </c>
      <c r="Q279">
        <v>1.22E-5</v>
      </c>
      <c r="R279" s="1">
        <v>23</v>
      </c>
      <c r="S279" s="1">
        <f t="shared" si="65"/>
        <v>8.3770000000000003E-4</v>
      </c>
      <c r="T279" s="1">
        <f t="shared" si="66"/>
        <v>7.471E-4</v>
      </c>
      <c r="U279">
        <f t="shared" si="63"/>
        <v>1.1000000000000001E-6</v>
      </c>
      <c r="V279">
        <f t="shared" si="64"/>
        <v>1.22E-5</v>
      </c>
      <c r="W279" s="1">
        <f t="shared" si="68"/>
        <v>4.6999999999999923E-6</v>
      </c>
      <c r="X279" s="1"/>
    </row>
    <row r="280" spans="1:24" x14ac:dyDescent="0.35">
      <c r="A280">
        <f t="shared" si="67"/>
        <v>69.5</v>
      </c>
      <c r="B280">
        <f t="shared" si="69"/>
        <v>69</v>
      </c>
      <c r="C280">
        <v>8.1500000000000002E-5</v>
      </c>
      <c r="D280">
        <v>3.2949999999999999E-4</v>
      </c>
      <c r="E280" s="14">
        <v>1.1000000000000001E-6</v>
      </c>
      <c r="F280">
        <v>9.3700000000000001E-5</v>
      </c>
      <c r="G280">
        <v>1.6253E-2</v>
      </c>
      <c r="H280">
        <v>1.51758E-2</v>
      </c>
      <c r="I280">
        <v>0</v>
      </c>
      <c r="J280">
        <v>0</v>
      </c>
      <c r="K280">
        <v>0</v>
      </c>
      <c r="L280">
        <v>8.2620000000000002E-4</v>
      </c>
      <c r="M280">
        <v>7.3680000000000002E-4</v>
      </c>
      <c r="N280">
        <v>1.2853558</v>
      </c>
      <c r="O280">
        <v>0.49601679999999998</v>
      </c>
      <c r="P280">
        <v>9.9999999999999995E-7</v>
      </c>
      <c r="Q280">
        <v>1.2E-5</v>
      </c>
      <c r="R280" s="1">
        <v>23</v>
      </c>
      <c r="S280" s="1">
        <f t="shared" si="65"/>
        <v>8.2620000000000002E-4</v>
      </c>
      <c r="T280" s="1">
        <f t="shared" si="66"/>
        <v>7.3680000000000002E-4</v>
      </c>
      <c r="U280">
        <f t="shared" si="63"/>
        <v>9.9999999999999995E-7</v>
      </c>
      <c r="V280">
        <f t="shared" si="64"/>
        <v>1.2E-5</v>
      </c>
      <c r="W280" s="1">
        <f t="shared" si="68"/>
        <v>4.6999999999999923E-6</v>
      </c>
      <c r="X280" s="1"/>
    </row>
    <row r="281" spans="1:24" x14ac:dyDescent="0.35">
      <c r="A281">
        <f t="shared" si="67"/>
        <v>69.75</v>
      </c>
      <c r="B281">
        <f t="shared" si="69"/>
        <v>69</v>
      </c>
      <c r="C281">
        <v>8.0400000000000003E-5</v>
      </c>
      <c r="D281">
        <v>3.2489999999999998E-4</v>
      </c>
      <c r="E281" s="14">
        <v>1.1000000000000001E-6</v>
      </c>
      <c r="F281">
        <v>9.2399999999999996E-5</v>
      </c>
      <c r="G281">
        <v>1.6027699999999999E-2</v>
      </c>
      <c r="H281">
        <v>1.4966399999999999E-2</v>
      </c>
      <c r="I281">
        <v>0</v>
      </c>
      <c r="J281">
        <v>0</v>
      </c>
      <c r="K281">
        <v>0</v>
      </c>
      <c r="L281">
        <v>8.1479999999999996E-4</v>
      </c>
      <c r="M281">
        <v>7.2659999999999999E-4</v>
      </c>
      <c r="N281">
        <v>1.2853578000000001</v>
      </c>
      <c r="O281">
        <v>0.4960193</v>
      </c>
      <c r="P281">
        <v>9.9999999999999995E-7</v>
      </c>
      <c r="Q281">
        <v>1.1800000000000001E-5</v>
      </c>
      <c r="R281" s="1">
        <v>23</v>
      </c>
      <c r="S281" s="1">
        <f t="shared" si="65"/>
        <v>8.1479999999999996E-4</v>
      </c>
      <c r="T281" s="1">
        <f t="shared" si="66"/>
        <v>7.2659999999999999E-4</v>
      </c>
      <c r="U281">
        <f t="shared" si="63"/>
        <v>9.9999999999999995E-7</v>
      </c>
      <c r="V281">
        <f t="shared" si="64"/>
        <v>1.1800000000000001E-5</v>
      </c>
      <c r="W281" s="1">
        <f t="shared" si="68"/>
        <v>4.6000000000000034E-6</v>
      </c>
      <c r="X281" s="1"/>
    </row>
    <row r="282" spans="1:24" x14ac:dyDescent="0.35">
      <c r="A282">
        <f t="shared" si="67"/>
        <v>70</v>
      </c>
      <c r="B282">
        <f t="shared" si="69"/>
        <v>69</v>
      </c>
      <c r="C282">
        <v>7.9300000000000003E-5</v>
      </c>
      <c r="D282">
        <v>3.2039999999999998E-4</v>
      </c>
      <c r="E282" s="14">
        <v>1.1000000000000001E-6</v>
      </c>
      <c r="F282">
        <v>9.1199999999999994E-5</v>
      </c>
      <c r="G282">
        <v>1.58055E-2</v>
      </c>
      <c r="H282">
        <v>1.47598E-2</v>
      </c>
      <c r="I282">
        <v>0</v>
      </c>
      <c r="J282">
        <v>0</v>
      </c>
      <c r="K282">
        <v>0</v>
      </c>
      <c r="L282">
        <v>8.0360000000000002E-4</v>
      </c>
      <c r="M282">
        <v>7.1659999999999996E-4</v>
      </c>
      <c r="N282">
        <v>1.2853597000000001</v>
      </c>
      <c r="O282">
        <v>0.49602170000000001</v>
      </c>
      <c r="P282">
        <v>8.9999999999999996E-7</v>
      </c>
      <c r="Q282">
        <v>1.17E-5</v>
      </c>
      <c r="R282" s="1">
        <v>23</v>
      </c>
      <c r="S282" s="1">
        <f t="shared" si="65"/>
        <v>8.0360000000000002E-4</v>
      </c>
      <c r="T282" s="1">
        <f t="shared" si="66"/>
        <v>7.1659999999999996E-4</v>
      </c>
      <c r="U282">
        <f t="shared" si="63"/>
        <v>8.9999999999999996E-7</v>
      </c>
      <c r="V282">
        <f t="shared" si="64"/>
        <v>1.17E-5</v>
      </c>
      <c r="W282" s="1">
        <f t="shared" si="68"/>
        <v>4.6000000000000034E-6</v>
      </c>
      <c r="X282" s="1"/>
    </row>
    <row r="283" spans="1:24" x14ac:dyDescent="0.35">
      <c r="A283">
        <f t="shared" si="67"/>
        <v>70.25</v>
      </c>
      <c r="B283">
        <f t="shared" si="69"/>
        <v>70</v>
      </c>
      <c r="C283">
        <v>7.8200000000000003E-5</v>
      </c>
      <c r="D283">
        <v>3.1599999999999998E-4</v>
      </c>
      <c r="E283" s="14">
        <v>1.1000000000000001E-6</v>
      </c>
      <c r="F283">
        <v>8.9900000000000003E-5</v>
      </c>
      <c r="G283">
        <v>1.55864E-2</v>
      </c>
      <c r="H283">
        <v>1.4556100000000001E-2</v>
      </c>
      <c r="I283">
        <v>0</v>
      </c>
      <c r="J283">
        <v>0</v>
      </c>
      <c r="K283">
        <v>0</v>
      </c>
      <c r="L283">
        <v>7.9250000000000002E-4</v>
      </c>
      <c r="M283">
        <v>7.0680000000000005E-4</v>
      </c>
      <c r="N283">
        <v>1.2853614</v>
      </c>
      <c r="O283">
        <v>0.49602400000000002</v>
      </c>
      <c r="P283">
        <v>8.9999999999999996E-7</v>
      </c>
      <c r="Q283">
        <v>1.15E-5</v>
      </c>
      <c r="R283" s="1">
        <v>23</v>
      </c>
      <c r="S283" s="1">
        <f t="shared" si="65"/>
        <v>7.9250000000000002E-4</v>
      </c>
      <c r="T283" s="1">
        <f t="shared" si="66"/>
        <v>7.0680000000000005E-4</v>
      </c>
      <c r="U283">
        <f t="shared" si="63"/>
        <v>8.9999999999999996E-7</v>
      </c>
      <c r="V283">
        <f t="shared" si="64"/>
        <v>1.15E-5</v>
      </c>
      <c r="W283" s="1">
        <f t="shared" si="68"/>
        <v>4.500000000000001E-6</v>
      </c>
      <c r="X283" s="1"/>
    </row>
    <row r="284" spans="1:24" x14ac:dyDescent="0.35">
      <c r="A284">
        <f t="shared" si="67"/>
        <v>70.5</v>
      </c>
      <c r="B284">
        <f t="shared" si="69"/>
        <v>70</v>
      </c>
      <c r="C284">
        <v>7.7100000000000004E-5</v>
      </c>
      <c r="D284">
        <v>3.1159999999999998E-4</v>
      </c>
      <c r="E284" s="14">
        <v>1.1000000000000001E-6</v>
      </c>
      <c r="F284">
        <v>8.8599999999999999E-5</v>
      </c>
      <c r="G284">
        <v>1.5370399999999999E-2</v>
      </c>
      <c r="H284">
        <v>1.4355100000000001E-2</v>
      </c>
      <c r="I284">
        <v>0</v>
      </c>
      <c r="J284">
        <v>0</v>
      </c>
      <c r="K284">
        <v>0</v>
      </c>
      <c r="L284">
        <v>7.8160000000000002E-4</v>
      </c>
      <c r="M284">
        <v>6.9700000000000003E-4</v>
      </c>
      <c r="N284">
        <v>1.2853631000000001</v>
      </c>
      <c r="O284">
        <v>0.49602619999999997</v>
      </c>
      <c r="P284">
        <v>7.9999999999999996E-7</v>
      </c>
      <c r="Q284">
        <v>1.13E-5</v>
      </c>
      <c r="R284" s="1">
        <v>23</v>
      </c>
      <c r="S284" s="1">
        <f t="shared" si="65"/>
        <v>7.8160000000000002E-4</v>
      </c>
      <c r="T284" s="1">
        <f t="shared" si="66"/>
        <v>6.9700000000000003E-4</v>
      </c>
      <c r="U284">
        <f t="shared" si="63"/>
        <v>7.9999999999999996E-7</v>
      </c>
      <c r="V284">
        <f t="shared" si="64"/>
        <v>1.13E-5</v>
      </c>
      <c r="W284" s="1">
        <f t="shared" si="68"/>
        <v>4.3999999999999985E-6</v>
      </c>
      <c r="X284" s="1"/>
    </row>
    <row r="285" spans="1:24" x14ac:dyDescent="0.35">
      <c r="A285">
        <f t="shared" si="67"/>
        <v>70.75</v>
      </c>
      <c r="B285">
        <f t="shared" si="69"/>
        <v>70</v>
      </c>
      <c r="C285">
        <v>7.6000000000000004E-5</v>
      </c>
      <c r="D285">
        <v>3.0729999999999999E-4</v>
      </c>
      <c r="E285" s="14">
        <v>1.1000000000000001E-6</v>
      </c>
      <c r="F285">
        <v>8.7399999999999997E-5</v>
      </c>
      <c r="G285">
        <v>1.51573E-2</v>
      </c>
      <c r="H285">
        <v>1.4156800000000001E-2</v>
      </c>
      <c r="I285">
        <v>0</v>
      </c>
      <c r="J285">
        <v>0</v>
      </c>
      <c r="K285">
        <v>0</v>
      </c>
      <c r="L285">
        <v>7.7079999999999998E-4</v>
      </c>
      <c r="M285">
        <v>6.8740000000000001E-4</v>
      </c>
      <c r="N285">
        <v>1.2853646999999999</v>
      </c>
      <c r="O285">
        <v>0.49602829999999998</v>
      </c>
      <c r="P285">
        <v>7.9999999999999996E-7</v>
      </c>
      <c r="Q285">
        <v>1.1199999999999999E-5</v>
      </c>
      <c r="R285" s="1">
        <v>23</v>
      </c>
      <c r="S285" s="1">
        <f t="shared" si="65"/>
        <v>7.7079999999999998E-4</v>
      </c>
      <c r="T285" s="1">
        <f t="shared" si="66"/>
        <v>6.8740000000000001E-4</v>
      </c>
      <c r="U285">
        <f t="shared" si="63"/>
        <v>7.9999999999999996E-7</v>
      </c>
      <c r="V285">
        <f t="shared" si="64"/>
        <v>1.1199999999999999E-5</v>
      </c>
      <c r="W285" s="1">
        <f t="shared" si="68"/>
        <v>4.3999999999999985E-6</v>
      </c>
      <c r="X285" s="1"/>
    </row>
    <row r="286" spans="1:24" x14ac:dyDescent="0.35">
      <c r="A286">
        <f t="shared" si="67"/>
        <v>71</v>
      </c>
      <c r="B286">
        <f t="shared" si="69"/>
        <v>70</v>
      </c>
      <c r="C286">
        <v>7.4999999999999993E-5</v>
      </c>
      <c r="D286">
        <v>3.0299999999999999E-4</v>
      </c>
      <c r="E286" s="14">
        <v>9.9999999999999995E-7</v>
      </c>
      <c r="F286">
        <v>8.6199999999999995E-5</v>
      </c>
      <c r="G286">
        <v>1.49471E-2</v>
      </c>
      <c r="H286">
        <v>1.3961299999999999E-2</v>
      </c>
      <c r="I286">
        <v>0</v>
      </c>
      <c r="J286">
        <v>0</v>
      </c>
      <c r="K286">
        <v>0</v>
      </c>
      <c r="L286">
        <v>7.6020000000000005E-4</v>
      </c>
      <c r="M286">
        <v>6.7790000000000005E-4</v>
      </c>
      <c r="N286">
        <v>1.2853661999999999</v>
      </c>
      <c r="O286">
        <v>0.49603019999999998</v>
      </c>
      <c r="P286">
        <v>6.9999999999999997E-7</v>
      </c>
      <c r="Q286">
        <v>1.1E-5</v>
      </c>
      <c r="R286" s="1">
        <v>23</v>
      </c>
      <c r="S286" s="1">
        <f t="shared" si="65"/>
        <v>7.6020000000000005E-4</v>
      </c>
      <c r="T286" s="1">
        <f t="shared" si="66"/>
        <v>6.7790000000000005E-4</v>
      </c>
      <c r="U286">
        <f t="shared" si="63"/>
        <v>6.9999999999999997E-7</v>
      </c>
      <c r="V286">
        <f t="shared" si="64"/>
        <v>1.1E-5</v>
      </c>
      <c r="W286" s="1">
        <f t="shared" si="68"/>
        <v>4.3000000000000097E-6</v>
      </c>
      <c r="X286" s="1"/>
    </row>
    <row r="287" spans="1:24" x14ac:dyDescent="0.35">
      <c r="A287">
        <f t="shared" si="67"/>
        <v>71.25</v>
      </c>
      <c r="B287">
        <f t="shared" si="69"/>
        <v>71</v>
      </c>
      <c r="C287">
        <v>7.3999999999999996E-5</v>
      </c>
      <c r="D287">
        <v>2.988E-4</v>
      </c>
      <c r="E287" s="14">
        <v>9.9999999999999995E-7</v>
      </c>
      <c r="F287">
        <v>8.5000000000000006E-5</v>
      </c>
      <c r="G287">
        <v>1.47399E-2</v>
      </c>
      <c r="H287">
        <v>1.37684E-2</v>
      </c>
      <c r="I287">
        <v>0</v>
      </c>
      <c r="J287">
        <v>0</v>
      </c>
      <c r="K287">
        <v>0</v>
      </c>
      <c r="L287">
        <v>7.4969999999999995E-4</v>
      </c>
      <c r="M287">
        <v>6.6859999999999999E-4</v>
      </c>
      <c r="N287">
        <v>1.2853676000000001</v>
      </c>
      <c r="O287">
        <v>0.49603209999999998</v>
      </c>
      <c r="P287">
        <v>6.9999999999999997E-7</v>
      </c>
      <c r="Q287">
        <v>1.08E-5</v>
      </c>
      <c r="R287" s="1">
        <v>23</v>
      </c>
      <c r="S287" s="1">
        <f t="shared" ref="S287:S350" si="70">L287</f>
        <v>7.4969999999999995E-4</v>
      </c>
      <c r="T287" s="1">
        <f t="shared" ref="T287:T350" si="71">M287</f>
        <v>6.6859999999999999E-4</v>
      </c>
      <c r="U287">
        <f t="shared" si="63"/>
        <v>6.9999999999999997E-7</v>
      </c>
      <c r="V287">
        <f t="shared" si="64"/>
        <v>1.08E-5</v>
      </c>
      <c r="W287" s="1">
        <f t="shared" si="68"/>
        <v>4.2000000000000072E-6</v>
      </c>
      <c r="X287" s="1"/>
    </row>
    <row r="288" spans="1:24" x14ac:dyDescent="0.35">
      <c r="A288">
        <f t="shared" si="67"/>
        <v>71.5</v>
      </c>
      <c r="B288">
        <f t="shared" si="69"/>
        <v>71</v>
      </c>
      <c r="C288">
        <v>7.2899999999999997E-5</v>
      </c>
      <c r="D288">
        <v>2.9470000000000001E-4</v>
      </c>
      <c r="E288" s="14">
        <v>9.9999999999999995E-7</v>
      </c>
      <c r="F288">
        <v>8.3800000000000004E-5</v>
      </c>
      <c r="G288">
        <v>1.4535599999999999E-2</v>
      </c>
      <c r="H288">
        <v>1.3578099999999999E-2</v>
      </c>
      <c r="I288">
        <v>0</v>
      </c>
      <c r="J288">
        <v>0</v>
      </c>
      <c r="K288">
        <v>0</v>
      </c>
      <c r="L288">
        <v>7.3939999999999997E-4</v>
      </c>
      <c r="M288">
        <v>6.5939999999999998E-4</v>
      </c>
      <c r="N288">
        <v>1.285369</v>
      </c>
      <c r="O288">
        <v>0.49603390000000003</v>
      </c>
      <c r="P288">
        <v>5.9999999999999997E-7</v>
      </c>
      <c r="Q288">
        <v>1.0699999999999999E-5</v>
      </c>
      <c r="R288" s="1">
        <v>23</v>
      </c>
      <c r="S288" s="1">
        <f t="shared" si="70"/>
        <v>7.3939999999999997E-4</v>
      </c>
      <c r="T288" s="1">
        <f t="shared" si="71"/>
        <v>6.5939999999999998E-4</v>
      </c>
      <c r="U288">
        <f t="shared" si="63"/>
        <v>5.9999999999999997E-7</v>
      </c>
      <c r="V288">
        <f t="shared" si="64"/>
        <v>1.0699999999999999E-5</v>
      </c>
      <c r="W288" s="1">
        <f t="shared" si="68"/>
        <v>4.2000000000000072E-6</v>
      </c>
      <c r="X288" s="1"/>
    </row>
    <row r="289" spans="1:24" x14ac:dyDescent="0.35">
      <c r="A289">
        <f t="shared" si="67"/>
        <v>71.75</v>
      </c>
      <c r="B289">
        <f t="shared" si="69"/>
        <v>71</v>
      </c>
      <c r="C289">
        <v>7.1899999999999999E-5</v>
      </c>
      <c r="D289">
        <v>2.9060000000000002E-4</v>
      </c>
      <c r="E289" s="14">
        <v>9.9999999999999995E-7</v>
      </c>
      <c r="F289">
        <v>8.2700000000000004E-5</v>
      </c>
      <c r="G289">
        <v>1.4334E-2</v>
      </c>
      <c r="H289">
        <v>1.33904E-2</v>
      </c>
      <c r="I289">
        <v>0</v>
      </c>
      <c r="J289">
        <v>0</v>
      </c>
      <c r="K289">
        <v>0</v>
      </c>
      <c r="L289">
        <v>7.2920000000000005E-4</v>
      </c>
      <c r="M289">
        <v>6.5030000000000003E-4</v>
      </c>
      <c r="N289">
        <v>1.2853703000000001</v>
      </c>
      <c r="O289">
        <v>0.49603560000000002</v>
      </c>
      <c r="P289">
        <v>5.9999999999999997E-7</v>
      </c>
      <c r="Q289">
        <v>1.0499999999999999E-5</v>
      </c>
      <c r="R289" s="1">
        <v>23</v>
      </c>
      <c r="S289" s="1">
        <f t="shared" si="70"/>
        <v>7.2920000000000005E-4</v>
      </c>
      <c r="T289" s="1">
        <f t="shared" si="71"/>
        <v>6.5030000000000003E-4</v>
      </c>
      <c r="U289">
        <f t="shared" si="63"/>
        <v>5.9999999999999997E-7</v>
      </c>
      <c r="V289">
        <f t="shared" si="64"/>
        <v>1.0499999999999999E-5</v>
      </c>
      <c r="W289" s="1">
        <f t="shared" si="68"/>
        <v>4.1000000000000048E-6</v>
      </c>
      <c r="X289" s="1"/>
    </row>
    <row r="290" spans="1:24" x14ac:dyDescent="0.35">
      <c r="A290">
        <f t="shared" si="67"/>
        <v>72</v>
      </c>
      <c r="B290">
        <f t="shared" si="69"/>
        <v>71</v>
      </c>
      <c r="C290">
        <v>7.0900000000000002E-5</v>
      </c>
      <c r="D290">
        <v>2.8659999999999997E-4</v>
      </c>
      <c r="E290" s="14">
        <v>9.9999999999999995E-7</v>
      </c>
      <c r="F290">
        <v>8.1500000000000002E-5</v>
      </c>
      <c r="G290">
        <v>1.41353E-2</v>
      </c>
      <c r="H290">
        <v>1.32053E-2</v>
      </c>
      <c r="I290">
        <v>0</v>
      </c>
      <c r="J290">
        <v>0</v>
      </c>
      <c r="K290">
        <v>0</v>
      </c>
      <c r="L290">
        <v>7.1909999999999997E-4</v>
      </c>
      <c r="M290">
        <v>6.4130000000000003E-4</v>
      </c>
      <c r="N290">
        <v>1.2853714999999999</v>
      </c>
      <c r="O290">
        <v>0.49603710000000001</v>
      </c>
      <c r="P290">
        <v>4.9999999999999998E-7</v>
      </c>
      <c r="Q290">
        <v>1.04E-5</v>
      </c>
      <c r="R290" s="1">
        <v>23</v>
      </c>
      <c r="S290" s="1">
        <f t="shared" si="70"/>
        <v>7.1909999999999997E-4</v>
      </c>
      <c r="T290" s="1">
        <f t="shared" si="71"/>
        <v>6.4130000000000003E-4</v>
      </c>
      <c r="U290">
        <f t="shared" si="63"/>
        <v>4.9999999999999998E-7</v>
      </c>
      <c r="V290">
        <f t="shared" si="64"/>
        <v>1.04E-5</v>
      </c>
      <c r="W290" s="1">
        <f t="shared" si="68"/>
        <v>4.0999999999999912E-6</v>
      </c>
      <c r="X290" s="1"/>
    </row>
    <row r="291" spans="1:24" x14ac:dyDescent="0.35">
      <c r="A291">
        <f t="shared" si="67"/>
        <v>72.25</v>
      </c>
      <c r="B291">
        <f t="shared" si="69"/>
        <v>72</v>
      </c>
      <c r="C291">
        <v>6.9900000000000005E-5</v>
      </c>
      <c r="D291">
        <v>2.8259999999999998E-4</v>
      </c>
      <c r="E291" s="14">
        <v>9.9999999999999995E-7</v>
      </c>
      <c r="F291">
        <v>8.0400000000000003E-5</v>
      </c>
      <c r="G291">
        <v>1.39393E-2</v>
      </c>
      <c r="H291">
        <v>1.30227E-2</v>
      </c>
      <c r="I291">
        <v>0</v>
      </c>
      <c r="J291">
        <v>0</v>
      </c>
      <c r="K291">
        <v>0</v>
      </c>
      <c r="L291">
        <v>7.092E-4</v>
      </c>
      <c r="M291">
        <v>6.3239999999999998E-4</v>
      </c>
      <c r="N291">
        <v>1.2853726000000001</v>
      </c>
      <c r="O291">
        <v>0.4960387</v>
      </c>
      <c r="P291">
        <v>4.9999999999999998E-7</v>
      </c>
      <c r="Q291">
        <v>1.0200000000000001E-5</v>
      </c>
      <c r="R291" s="1">
        <v>23</v>
      </c>
      <c r="S291" s="1">
        <f t="shared" si="70"/>
        <v>7.092E-4</v>
      </c>
      <c r="T291" s="1">
        <f t="shared" si="71"/>
        <v>6.3239999999999998E-4</v>
      </c>
      <c r="U291">
        <f t="shared" si="63"/>
        <v>4.9999999999999998E-7</v>
      </c>
      <c r="V291">
        <f t="shared" si="64"/>
        <v>1.0200000000000001E-5</v>
      </c>
      <c r="W291" s="1">
        <f t="shared" si="68"/>
        <v>4.0999999999999912E-6</v>
      </c>
      <c r="X291" s="1"/>
    </row>
    <row r="292" spans="1:24" x14ac:dyDescent="0.35">
      <c r="A292">
        <f t="shared" si="67"/>
        <v>72.5</v>
      </c>
      <c r="B292">
        <f t="shared" si="69"/>
        <v>72</v>
      </c>
      <c r="C292">
        <v>6.8999999999999997E-5</v>
      </c>
      <c r="D292">
        <v>2.787E-4</v>
      </c>
      <c r="E292" s="14">
        <v>9.9999999999999995E-7</v>
      </c>
      <c r="F292">
        <v>7.9300000000000003E-5</v>
      </c>
      <c r="G292">
        <v>1.3746100000000001E-2</v>
      </c>
      <c r="H292">
        <v>1.2842599999999999E-2</v>
      </c>
      <c r="I292">
        <v>0</v>
      </c>
      <c r="J292">
        <v>0</v>
      </c>
      <c r="K292">
        <v>0</v>
      </c>
      <c r="L292">
        <v>6.9939999999999998E-4</v>
      </c>
      <c r="M292">
        <v>6.2370000000000004E-4</v>
      </c>
      <c r="N292">
        <v>1.2853737000000001</v>
      </c>
      <c r="O292">
        <v>0.49604009999999998</v>
      </c>
      <c r="P292">
        <v>4.9999999999999998E-7</v>
      </c>
      <c r="Q292">
        <v>1.01E-5</v>
      </c>
      <c r="R292" s="1">
        <v>23</v>
      </c>
      <c r="S292" s="1">
        <f t="shared" si="70"/>
        <v>6.9939999999999998E-4</v>
      </c>
      <c r="T292" s="1">
        <f t="shared" si="71"/>
        <v>6.2370000000000004E-4</v>
      </c>
      <c r="U292">
        <f t="shared" si="63"/>
        <v>4.9999999999999998E-7</v>
      </c>
      <c r="V292">
        <f t="shared" si="64"/>
        <v>1.01E-5</v>
      </c>
      <c r="W292" s="1">
        <f t="shared" si="68"/>
        <v>3.8999999999999999E-6</v>
      </c>
      <c r="X292" s="1"/>
    </row>
    <row r="293" spans="1:24" x14ac:dyDescent="0.35">
      <c r="A293">
        <f t="shared" si="67"/>
        <v>72.75</v>
      </c>
      <c r="B293">
        <f t="shared" si="69"/>
        <v>72</v>
      </c>
      <c r="C293">
        <v>6.7999999999999999E-5</v>
      </c>
      <c r="D293">
        <v>2.7480000000000001E-4</v>
      </c>
      <c r="E293" s="14">
        <v>8.9999999999999996E-7</v>
      </c>
      <c r="F293">
        <v>7.8200000000000003E-5</v>
      </c>
      <c r="G293">
        <v>1.35555E-2</v>
      </c>
      <c r="H293">
        <v>1.2664999999999999E-2</v>
      </c>
      <c r="I293">
        <v>0</v>
      </c>
      <c r="J293">
        <v>0</v>
      </c>
      <c r="K293">
        <v>0</v>
      </c>
      <c r="L293">
        <v>6.8970000000000001E-4</v>
      </c>
      <c r="M293">
        <v>6.1510000000000004E-4</v>
      </c>
      <c r="N293">
        <v>1.2853747</v>
      </c>
      <c r="O293">
        <v>0.49604150000000002</v>
      </c>
      <c r="P293">
        <v>4.9999999999999998E-7</v>
      </c>
      <c r="Q293">
        <v>9.9000000000000001E-6</v>
      </c>
      <c r="R293" s="1">
        <v>23</v>
      </c>
      <c r="S293" s="1">
        <f t="shared" si="70"/>
        <v>6.8970000000000001E-4</v>
      </c>
      <c r="T293" s="1">
        <f t="shared" si="71"/>
        <v>6.1510000000000004E-4</v>
      </c>
      <c r="U293">
        <f t="shared" si="63"/>
        <v>4.9999999999999998E-7</v>
      </c>
      <c r="V293">
        <f t="shared" si="64"/>
        <v>9.9000000000000001E-6</v>
      </c>
      <c r="W293" s="1">
        <f t="shared" si="68"/>
        <v>3.8999999999999999E-6</v>
      </c>
      <c r="X293" s="1"/>
    </row>
    <row r="294" spans="1:24" x14ac:dyDescent="0.35">
      <c r="A294">
        <f t="shared" si="67"/>
        <v>73</v>
      </c>
      <c r="B294">
        <f t="shared" si="69"/>
        <v>72</v>
      </c>
      <c r="C294">
        <v>6.7100000000000005E-5</v>
      </c>
      <c r="D294">
        <v>2.7099999999999997E-4</v>
      </c>
      <c r="E294" s="14">
        <v>8.9999999999999996E-7</v>
      </c>
      <c r="F294">
        <v>7.7100000000000004E-5</v>
      </c>
      <c r="G294">
        <v>1.3367499999999999E-2</v>
      </c>
      <c r="H294">
        <v>1.2489800000000001E-2</v>
      </c>
      <c r="I294">
        <v>0</v>
      </c>
      <c r="J294">
        <v>0</v>
      </c>
      <c r="K294">
        <v>0</v>
      </c>
      <c r="L294">
        <v>6.8020000000000005E-4</v>
      </c>
      <c r="M294">
        <v>6.066E-4</v>
      </c>
      <c r="N294">
        <v>1.2853756999999999</v>
      </c>
      <c r="O294">
        <v>0.4960427</v>
      </c>
      <c r="P294">
        <v>3.9999999999999998E-7</v>
      </c>
      <c r="Q294">
        <v>9.7999999999999993E-6</v>
      </c>
      <c r="R294" s="1">
        <v>23</v>
      </c>
      <c r="S294" s="1">
        <f t="shared" si="70"/>
        <v>6.8020000000000005E-4</v>
      </c>
      <c r="T294" s="1">
        <f t="shared" si="71"/>
        <v>6.066E-4</v>
      </c>
      <c r="U294">
        <f t="shared" si="63"/>
        <v>3.9999999999999998E-7</v>
      </c>
      <c r="V294">
        <f t="shared" si="64"/>
        <v>9.7999999999999993E-6</v>
      </c>
      <c r="W294" s="1">
        <f t="shared" si="68"/>
        <v>3.7999999999999975E-6</v>
      </c>
      <c r="X294" s="1"/>
    </row>
    <row r="295" spans="1:24" x14ac:dyDescent="0.35">
      <c r="A295">
        <f t="shared" si="67"/>
        <v>73.25</v>
      </c>
      <c r="B295">
        <f t="shared" si="69"/>
        <v>73</v>
      </c>
      <c r="C295">
        <v>6.6099999999999994E-5</v>
      </c>
      <c r="D295">
        <v>2.6719999999999999E-4</v>
      </c>
      <c r="E295" s="14">
        <v>8.9999999999999996E-7</v>
      </c>
      <c r="F295">
        <v>7.6000000000000004E-5</v>
      </c>
      <c r="G295">
        <v>1.31822E-2</v>
      </c>
      <c r="H295">
        <v>1.2317099999999999E-2</v>
      </c>
      <c r="I295">
        <v>0</v>
      </c>
      <c r="J295">
        <v>0</v>
      </c>
      <c r="K295">
        <v>0</v>
      </c>
      <c r="L295">
        <v>6.7080000000000004E-4</v>
      </c>
      <c r="M295">
        <v>5.9820000000000001E-4</v>
      </c>
      <c r="N295">
        <v>1.2853766</v>
      </c>
      <c r="O295">
        <v>0.49604399999999998</v>
      </c>
      <c r="P295">
        <v>3.9999999999999998E-7</v>
      </c>
      <c r="Q295">
        <v>9.7000000000000003E-6</v>
      </c>
      <c r="R295" s="1">
        <v>23</v>
      </c>
      <c r="S295" s="1">
        <f t="shared" si="70"/>
        <v>6.7080000000000004E-4</v>
      </c>
      <c r="T295" s="1">
        <f t="shared" si="71"/>
        <v>5.9820000000000001E-4</v>
      </c>
      <c r="U295">
        <f t="shared" si="63"/>
        <v>3.9999999999999998E-7</v>
      </c>
      <c r="V295">
        <f t="shared" si="64"/>
        <v>9.7000000000000003E-6</v>
      </c>
      <c r="W295" s="1">
        <f t="shared" si="68"/>
        <v>3.8000000000000111E-6</v>
      </c>
      <c r="X295" s="1"/>
    </row>
    <row r="296" spans="1:24" x14ac:dyDescent="0.35">
      <c r="A296">
        <f t="shared" si="67"/>
        <v>73.5</v>
      </c>
      <c r="B296">
        <f t="shared" si="69"/>
        <v>73</v>
      </c>
      <c r="C296">
        <v>6.5199999999999999E-5</v>
      </c>
      <c r="D296">
        <v>2.6350000000000001E-4</v>
      </c>
      <c r="E296" s="14">
        <v>8.9999999999999996E-7</v>
      </c>
      <c r="F296">
        <v>7.4999999999999993E-5</v>
      </c>
      <c r="G296">
        <v>1.2999399999999999E-2</v>
      </c>
      <c r="H296">
        <v>1.21466E-2</v>
      </c>
      <c r="I296">
        <v>0</v>
      </c>
      <c r="J296">
        <v>0</v>
      </c>
      <c r="K296">
        <v>0</v>
      </c>
      <c r="L296">
        <v>6.6149999999999998E-4</v>
      </c>
      <c r="M296">
        <v>5.8989999999999997E-4</v>
      </c>
      <c r="N296">
        <v>1.2853775000000001</v>
      </c>
      <c r="O296">
        <v>0.49604510000000002</v>
      </c>
      <c r="P296">
        <v>3.9999999999999998E-7</v>
      </c>
      <c r="Q296">
        <v>9.5000000000000005E-6</v>
      </c>
      <c r="R296" s="1">
        <v>23</v>
      </c>
      <c r="S296" s="1">
        <f t="shared" si="70"/>
        <v>6.6149999999999998E-4</v>
      </c>
      <c r="T296" s="1">
        <f t="shared" si="71"/>
        <v>5.8989999999999997E-4</v>
      </c>
      <c r="U296">
        <f t="shared" si="63"/>
        <v>3.9999999999999998E-7</v>
      </c>
      <c r="V296">
        <f t="shared" si="64"/>
        <v>9.5000000000000005E-6</v>
      </c>
      <c r="W296" s="1">
        <f t="shared" si="68"/>
        <v>3.7999999999999975E-6</v>
      </c>
      <c r="X296" s="1"/>
    </row>
    <row r="297" spans="1:24" x14ac:dyDescent="0.35">
      <c r="A297">
        <f t="shared" si="67"/>
        <v>73.75</v>
      </c>
      <c r="B297">
        <f t="shared" si="69"/>
        <v>73</v>
      </c>
      <c r="C297">
        <v>6.4300000000000004E-5</v>
      </c>
      <c r="D297">
        <v>2.5989999999999997E-4</v>
      </c>
      <c r="E297" s="14">
        <v>8.9999999999999996E-7</v>
      </c>
      <c r="F297">
        <v>7.3899999999999994E-5</v>
      </c>
      <c r="G297">
        <v>1.2819199999999999E-2</v>
      </c>
      <c r="H297">
        <v>1.1978600000000001E-2</v>
      </c>
      <c r="I297">
        <v>0</v>
      </c>
      <c r="J297">
        <v>0</v>
      </c>
      <c r="K297">
        <v>0</v>
      </c>
      <c r="L297">
        <v>6.5240000000000003E-4</v>
      </c>
      <c r="M297">
        <v>5.8180000000000005E-4</v>
      </c>
      <c r="N297">
        <v>1.2853783000000001</v>
      </c>
      <c r="O297">
        <v>0.49604619999999999</v>
      </c>
      <c r="P297">
        <v>3.9999999999999998E-7</v>
      </c>
      <c r="Q297">
        <v>9.3999999999999998E-6</v>
      </c>
      <c r="R297" s="1">
        <v>23</v>
      </c>
      <c r="S297" s="1">
        <f t="shared" si="70"/>
        <v>6.5240000000000003E-4</v>
      </c>
      <c r="T297" s="1">
        <f t="shared" si="71"/>
        <v>5.8180000000000005E-4</v>
      </c>
      <c r="U297">
        <f t="shared" si="63"/>
        <v>3.9999999999999998E-7</v>
      </c>
      <c r="V297">
        <f t="shared" si="64"/>
        <v>9.3999999999999998E-6</v>
      </c>
      <c r="W297" s="1">
        <f t="shared" si="68"/>
        <v>3.6999999999999951E-6</v>
      </c>
      <c r="X297" s="1"/>
    </row>
    <row r="298" spans="1:24" x14ac:dyDescent="0.35">
      <c r="A298">
        <f t="shared" si="67"/>
        <v>74</v>
      </c>
      <c r="B298">
        <f t="shared" si="69"/>
        <v>73</v>
      </c>
      <c r="C298">
        <v>6.3399999999999996E-5</v>
      </c>
      <c r="D298">
        <v>2.563E-4</v>
      </c>
      <c r="E298" s="14">
        <v>8.9999999999999996E-7</v>
      </c>
      <c r="F298">
        <v>7.2899999999999997E-5</v>
      </c>
      <c r="G298">
        <v>1.2641400000000001E-2</v>
      </c>
      <c r="H298">
        <v>1.18128E-2</v>
      </c>
      <c r="I298">
        <v>0</v>
      </c>
      <c r="J298">
        <v>0</v>
      </c>
      <c r="K298">
        <v>0</v>
      </c>
      <c r="L298">
        <v>6.4340000000000003E-4</v>
      </c>
      <c r="M298">
        <v>5.7370000000000001E-4</v>
      </c>
      <c r="N298">
        <v>1.285379</v>
      </c>
      <c r="O298">
        <v>0.49604730000000002</v>
      </c>
      <c r="P298">
        <v>2.9999999999999999E-7</v>
      </c>
      <c r="Q298">
        <v>9.2E-6</v>
      </c>
      <c r="R298" s="1">
        <v>23</v>
      </c>
      <c r="S298" s="1">
        <f t="shared" si="70"/>
        <v>6.4340000000000003E-4</v>
      </c>
      <c r="T298" s="1">
        <f t="shared" si="71"/>
        <v>5.7370000000000001E-4</v>
      </c>
      <c r="U298">
        <f t="shared" si="63"/>
        <v>2.9999999999999999E-7</v>
      </c>
      <c r="V298">
        <f t="shared" si="64"/>
        <v>9.2E-6</v>
      </c>
      <c r="W298" s="1">
        <f t="shared" si="68"/>
        <v>3.7000000000000086E-6</v>
      </c>
      <c r="X298" s="1"/>
    </row>
    <row r="299" spans="1:24" x14ac:dyDescent="0.35">
      <c r="A299">
        <f t="shared" si="67"/>
        <v>74.25</v>
      </c>
      <c r="B299">
        <f t="shared" si="69"/>
        <v>74</v>
      </c>
      <c r="C299">
        <v>6.2500000000000001E-5</v>
      </c>
      <c r="D299">
        <v>2.5270000000000002E-4</v>
      </c>
      <c r="E299" s="14">
        <v>8.9999999999999996E-7</v>
      </c>
      <c r="F299">
        <v>7.1899999999999999E-5</v>
      </c>
      <c r="G299">
        <v>1.24662E-2</v>
      </c>
      <c r="H299">
        <v>1.16493E-2</v>
      </c>
      <c r="I299">
        <v>0</v>
      </c>
      <c r="J299">
        <v>0</v>
      </c>
      <c r="K299">
        <v>0</v>
      </c>
      <c r="L299">
        <v>6.3449999999999997E-4</v>
      </c>
      <c r="M299">
        <v>5.6579999999999998E-4</v>
      </c>
      <c r="N299">
        <v>1.2853798000000001</v>
      </c>
      <c r="O299">
        <v>0.4960483</v>
      </c>
      <c r="P299">
        <v>2.9999999999999999E-7</v>
      </c>
      <c r="Q299">
        <v>9.0999999999999993E-6</v>
      </c>
      <c r="R299" s="1">
        <v>23</v>
      </c>
      <c r="S299" s="1">
        <f t="shared" si="70"/>
        <v>6.3449999999999997E-4</v>
      </c>
      <c r="T299" s="1">
        <f t="shared" si="71"/>
        <v>5.6579999999999998E-4</v>
      </c>
      <c r="U299">
        <f t="shared" si="63"/>
        <v>2.9999999999999999E-7</v>
      </c>
      <c r="V299">
        <f t="shared" si="64"/>
        <v>9.0999999999999993E-6</v>
      </c>
      <c r="W299" s="1">
        <f t="shared" si="68"/>
        <v>3.5999999999999926E-6</v>
      </c>
      <c r="X299" s="1"/>
    </row>
    <row r="300" spans="1:24" x14ac:dyDescent="0.35">
      <c r="A300">
        <f t="shared" si="67"/>
        <v>74.5</v>
      </c>
      <c r="B300">
        <f t="shared" si="69"/>
        <v>74</v>
      </c>
      <c r="C300">
        <v>6.1699999999999995E-5</v>
      </c>
      <c r="D300">
        <v>2.4919999999999999E-4</v>
      </c>
      <c r="E300" s="14">
        <v>8.9999999999999996E-7</v>
      </c>
      <c r="F300">
        <v>7.0900000000000002E-5</v>
      </c>
      <c r="G300">
        <v>1.22933E-2</v>
      </c>
      <c r="H300">
        <v>1.1488099999999999E-2</v>
      </c>
      <c r="I300">
        <v>0</v>
      </c>
      <c r="J300">
        <v>0</v>
      </c>
      <c r="K300">
        <v>0</v>
      </c>
      <c r="L300">
        <v>6.2569999999999998E-4</v>
      </c>
      <c r="M300">
        <v>5.5800000000000001E-4</v>
      </c>
      <c r="N300">
        <v>1.2853805</v>
      </c>
      <c r="O300">
        <v>0.49604920000000002</v>
      </c>
      <c r="P300">
        <v>2.9999999999999999E-7</v>
      </c>
      <c r="Q300">
        <v>9.0000000000000002E-6</v>
      </c>
      <c r="R300" s="1">
        <v>23</v>
      </c>
      <c r="S300" s="1">
        <f t="shared" si="70"/>
        <v>6.2569999999999998E-4</v>
      </c>
      <c r="T300" s="1">
        <f t="shared" si="71"/>
        <v>5.5800000000000001E-4</v>
      </c>
      <c r="U300">
        <f t="shared" si="63"/>
        <v>2.9999999999999999E-7</v>
      </c>
      <c r="V300">
        <f t="shared" si="64"/>
        <v>9.0000000000000002E-6</v>
      </c>
      <c r="W300" s="1">
        <f t="shared" si="68"/>
        <v>3.5000000000000038E-6</v>
      </c>
      <c r="X300" s="1"/>
    </row>
    <row r="301" spans="1:24" x14ac:dyDescent="0.35">
      <c r="A301">
        <f t="shared" si="67"/>
        <v>74.75</v>
      </c>
      <c r="B301">
        <f t="shared" si="69"/>
        <v>74</v>
      </c>
      <c r="C301">
        <v>6.0800000000000001E-5</v>
      </c>
      <c r="D301">
        <v>2.4580000000000001E-4</v>
      </c>
      <c r="E301" s="14">
        <v>7.9999999999999996E-7</v>
      </c>
      <c r="F301">
        <v>6.9900000000000005E-5</v>
      </c>
      <c r="G301">
        <v>1.21228E-2</v>
      </c>
      <c r="H301">
        <v>1.1329000000000001E-2</v>
      </c>
      <c r="I301">
        <v>0</v>
      </c>
      <c r="J301">
        <v>0</v>
      </c>
      <c r="K301">
        <v>0</v>
      </c>
      <c r="L301">
        <v>6.1700000000000004E-4</v>
      </c>
      <c r="M301">
        <v>5.5029999999999999E-4</v>
      </c>
      <c r="N301">
        <v>1.2853810999999999</v>
      </c>
      <c r="O301">
        <v>0.49605009999999999</v>
      </c>
      <c r="P301">
        <v>2.9999999999999999E-7</v>
      </c>
      <c r="Q301">
        <v>8.8999999999999995E-6</v>
      </c>
      <c r="R301" s="1">
        <v>23</v>
      </c>
      <c r="S301" s="1">
        <f t="shared" si="70"/>
        <v>6.1700000000000004E-4</v>
      </c>
      <c r="T301" s="1">
        <f t="shared" si="71"/>
        <v>5.5029999999999999E-4</v>
      </c>
      <c r="U301">
        <f t="shared" si="63"/>
        <v>2.9999999999999999E-7</v>
      </c>
      <c r="V301">
        <f t="shared" si="64"/>
        <v>8.8999999999999995E-6</v>
      </c>
      <c r="W301" s="1">
        <f t="shared" si="68"/>
        <v>3.5000000000000038E-6</v>
      </c>
      <c r="X301" s="1"/>
    </row>
    <row r="302" spans="1:24" x14ac:dyDescent="0.35">
      <c r="A302">
        <f t="shared" si="67"/>
        <v>75</v>
      </c>
      <c r="B302">
        <f t="shared" si="69"/>
        <v>74</v>
      </c>
      <c r="C302">
        <v>6.0000000000000002E-5</v>
      </c>
      <c r="D302">
        <v>2.4240000000000001E-4</v>
      </c>
      <c r="E302" s="14">
        <v>7.9999999999999996E-7</v>
      </c>
      <c r="F302">
        <v>6.8899999999999994E-5</v>
      </c>
      <c r="G302">
        <v>1.19547E-2</v>
      </c>
      <c r="H302">
        <v>1.11722E-2</v>
      </c>
      <c r="I302">
        <v>0</v>
      </c>
      <c r="J302">
        <v>0</v>
      </c>
      <c r="K302">
        <v>0</v>
      </c>
      <c r="L302">
        <v>6.0849999999999999E-4</v>
      </c>
      <c r="M302">
        <v>5.4270000000000002E-4</v>
      </c>
      <c r="N302">
        <v>1.2853817000000001</v>
      </c>
      <c r="O302">
        <v>0.49605090000000002</v>
      </c>
      <c r="P302">
        <v>2.9999999999999999E-7</v>
      </c>
      <c r="Q302">
        <v>8.6999999999999997E-6</v>
      </c>
      <c r="R302" s="1">
        <v>23</v>
      </c>
      <c r="S302" s="1">
        <f t="shared" si="70"/>
        <v>6.0849999999999999E-4</v>
      </c>
      <c r="T302" s="1">
        <f t="shared" si="71"/>
        <v>5.4270000000000002E-4</v>
      </c>
      <c r="U302">
        <f t="shared" si="63"/>
        <v>2.9999999999999999E-7</v>
      </c>
      <c r="V302">
        <f t="shared" si="64"/>
        <v>8.6999999999999997E-6</v>
      </c>
      <c r="W302" s="1">
        <f t="shared" si="68"/>
        <v>3.3999999999999946E-6</v>
      </c>
      <c r="X302" s="1"/>
    </row>
    <row r="303" spans="1:24" x14ac:dyDescent="0.35">
      <c r="A303">
        <f t="shared" si="67"/>
        <v>75.25</v>
      </c>
      <c r="B303">
        <f t="shared" si="69"/>
        <v>75</v>
      </c>
      <c r="C303">
        <v>5.91E-5</v>
      </c>
      <c r="D303">
        <v>2.3900000000000001E-4</v>
      </c>
      <c r="E303" s="14">
        <v>7.9999999999999996E-7</v>
      </c>
      <c r="F303">
        <v>6.7999999999999999E-5</v>
      </c>
      <c r="G303">
        <v>1.1789000000000001E-2</v>
      </c>
      <c r="H303">
        <v>1.10175E-2</v>
      </c>
      <c r="I303">
        <v>0</v>
      </c>
      <c r="J303">
        <v>0</v>
      </c>
      <c r="K303">
        <v>0</v>
      </c>
      <c r="L303">
        <v>6.001E-4</v>
      </c>
      <c r="M303">
        <v>5.3510000000000005E-4</v>
      </c>
      <c r="N303">
        <v>1.2853823</v>
      </c>
      <c r="O303">
        <v>0.49605169999999998</v>
      </c>
      <c r="P303">
        <v>1.9999999999999999E-7</v>
      </c>
      <c r="Q303">
        <v>8.6000000000000007E-6</v>
      </c>
      <c r="R303" s="1">
        <v>23</v>
      </c>
      <c r="S303" s="1">
        <f t="shared" si="70"/>
        <v>6.001E-4</v>
      </c>
      <c r="T303" s="1">
        <f t="shared" si="71"/>
        <v>5.3510000000000005E-4</v>
      </c>
      <c r="U303">
        <f t="shared" si="63"/>
        <v>1.9999999999999999E-7</v>
      </c>
      <c r="V303">
        <f t="shared" si="64"/>
        <v>8.6000000000000007E-6</v>
      </c>
      <c r="W303" s="1">
        <f t="shared" si="68"/>
        <v>3.4000000000000013E-6</v>
      </c>
      <c r="X303" s="1"/>
    </row>
    <row r="304" spans="1:24" x14ac:dyDescent="0.35">
      <c r="A304">
        <f t="shared" si="67"/>
        <v>75.5</v>
      </c>
      <c r="B304">
        <f t="shared" si="69"/>
        <v>75</v>
      </c>
      <c r="C304">
        <v>5.8300000000000001E-5</v>
      </c>
      <c r="D304">
        <v>2.3570000000000001E-4</v>
      </c>
      <c r="E304" s="14">
        <v>7.9999999999999996E-7</v>
      </c>
      <c r="F304">
        <v>6.7000000000000002E-5</v>
      </c>
      <c r="G304">
        <v>1.16255E-2</v>
      </c>
      <c r="H304">
        <v>1.0865E-2</v>
      </c>
      <c r="I304">
        <v>0</v>
      </c>
      <c r="J304">
        <v>0</v>
      </c>
      <c r="K304">
        <v>0</v>
      </c>
      <c r="L304">
        <v>5.9179999999999996E-4</v>
      </c>
      <c r="M304">
        <v>5.2769999999999998E-4</v>
      </c>
      <c r="N304">
        <v>1.2853829000000001</v>
      </c>
      <c r="O304">
        <v>0.49605250000000001</v>
      </c>
      <c r="P304">
        <v>1.9999999999999999E-7</v>
      </c>
      <c r="Q304">
        <v>8.4999999999999999E-6</v>
      </c>
      <c r="R304" s="1">
        <v>23</v>
      </c>
      <c r="S304" s="1">
        <f t="shared" si="70"/>
        <v>5.9179999999999996E-4</v>
      </c>
      <c r="T304" s="1">
        <f t="shared" si="71"/>
        <v>5.2769999999999998E-4</v>
      </c>
      <c r="U304">
        <f t="shared" si="63"/>
        <v>1.9999999999999999E-7</v>
      </c>
      <c r="V304">
        <f t="shared" si="64"/>
        <v>8.4999999999999999E-6</v>
      </c>
      <c r="W304" s="1">
        <f t="shared" si="68"/>
        <v>3.3999999999999946E-6</v>
      </c>
      <c r="X304" s="1"/>
    </row>
    <row r="305" spans="1:24" x14ac:dyDescent="0.35">
      <c r="A305">
        <f t="shared" si="67"/>
        <v>75.75</v>
      </c>
      <c r="B305">
        <f t="shared" si="69"/>
        <v>75</v>
      </c>
      <c r="C305">
        <v>5.7500000000000002E-5</v>
      </c>
      <c r="D305">
        <v>2.3240000000000001E-4</v>
      </c>
      <c r="E305" s="14">
        <v>7.9999999999999996E-7</v>
      </c>
      <c r="F305">
        <v>6.6099999999999994E-5</v>
      </c>
      <c r="G305">
        <v>1.14643E-2</v>
      </c>
      <c r="H305">
        <v>1.07145E-2</v>
      </c>
      <c r="I305">
        <v>0</v>
      </c>
      <c r="J305">
        <v>0</v>
      </c>
      <c r="K305">
        <v>0</v>
      </c>
      <c r="L305">
        <v>5.8359999999999998E-4</v>
      </c>
      <c r="M305">
        <v>5.2039999999999996E-4</v>
      </c>
      <c r="N305">
        <v>1.2853834</v>
      </c>
      <c r="O305">
        <v>0.49605320000000003</v>
      </c>
      <c r="P305">
        <v>1.9999999999999999E-7</v>
      </c>
      <c r="Q305">
        <v>8.3999999999999992E-6</v>
      </c>
      <c r="R305" s="1">
        <v>23</v>
      </c>
      <c r="S305" s="1">
        <f t="shared" si="70"/>
        <v>5.8359999999999998E-4</v>
      </c>
      <c r="T305" s="1">
        <f t="shared" si="71"/>
        <v>5.2039999999999996E-4</v>
      </c>
      <c r="U305">
        <f t="shared" si="63"/>
        <v>1.9999999999999999E-7</v>
      </c>
      <c r="V305">
        <f t="shared" si="64"/>
        <v>8.3999999999999992E-6</v>
      </c>
      <c r="W305" s="1">
        <f t="shared" si="68"/>
        <v>3.2999999999999989E-6</v>
      </c>
      <c r="X305" s="1"/>
    </row>
    <row r="306" spans="1:24" x14ac:dyDescent="0.35">
      <c r="A306">
        <f t="shared" si="67"/>
        <v>76</v>
      </c>
      <c r="B306">
        <f t="shared" si="69"/>
        <v>75</v>
      </c>
      <c r="C306">
        <v>5.6700000000000003E-5</v>
      </c>
      <c r="D306">
        <v>2.2919999999999999E-4</v>
      </c>
      <c r="E306" s="14">
        <v>7.9999999999999996E-7</v>
      </c>
      <c r="F306">
        <v>6.5199999999999999E-5</v>
      </c>
      <c r="G306">
        <v>1.1305300000000001E-2</v>
      </c>
      <c r="H306">
        <v>1.05661E-2</v>
      </c>
      <c r="I306">
        <v>0</v>
      </c>
      <c r="J306">
        <v>0</v>
      </c>
      <c r="K306">
        <v>0</v>
      </c>
      <c r="L306">
        <v>5.7549999999999995E-4</v>
      </c>
      <c r="M306">
        <v>5.1320000000000001E-4</v>
      </c>
      <c r="N306">
        <v>1.2853839</v>
      </c>
      <c r="O306">
        <v>0.49605389999999999</v>
      </c>
      <c r="P306">
        <v>1.9999999999999999E-7</v>
      </c>
      <c r="Q306">
        <v>8.1999999999999994E-6</v>
      </c>
      <c r="R306" s="1">
        <v>23</v>
      </c>
      <c r="S306" s="1">
        <f t="shared" si="70"/>
        <v>5.7549999999999995E-4</v>
      </c>
      <c r="T306" s="1">
        <f t="shared" si="71"/>
        <v>5.1320000000000001E-4</v>
      </c>
      <c r="U306">
        <f t="shared" si="63"/>
        <v>1.9999999999999999E-7</v>
      </c>
      <c r="V306">
        <f t="shared" si="64"/>
        <v>8.1999999999999994E-6</v>
      </c>
      <c r="W306" s="1">
        <f t="shared" si="68"/>
        <v>3.2999999999999989E-6</v>
      </c>
      <c r="X306" s="1"/>
    </row>
    <row r="307" spans="1:24" x14ac:dyDescent="0.35">
      <c r="A307">
        <f t="shared" si="67"/>
        <v>76.25</v>
      </c>
      <c r="B307">
        <f t="shared" si="69"/>
        <v>76</v>
      </c>
      <c r="C307">
        <v>5.5899999999999997E-5</v>
      </c>
      <c r="D307">
        <v>2.2599999999999999E-4</v>
      </c>
      <c r="E307" s="14">
        <v>7.9999999999999996E-7</v>
      </c>
      <c r="F307">
        <v>6.4300000000000004E-5</v>
      </c>
      <c r="G307">
        <v>1.11486E-2</v>
      </c>
      <c r="H307">
        <v>1.04198E-2</v>
      </c>
      <c r="I307">
        <v>0</v>
      </c>
      <c r="J307">
        <v>0</v>
      </c>
      <c r="K307">
        <v>0</v>
      </c>
      <c r="L307">
        <v>5.6749999999999997E-4</v>
      </c>
      <c r="M307">
        <v>5.061E-4</v>
      </c>
      <c r="N307">
        <v>1.2853843</v>
      </c>
      <c r="O307">
        <v>0.49605450000000001</v>
      </c>
      <c r="P307">
        <v>1.9999999999999999E-7</v>
      </c>
      <c r="Q307">
        <v>8.1000000000000004E-6</v>
      </c>
      <c r="R307" s="1">
        <v>23</v>
      </c>
      <c r="S307" s="1">
        <f t="shared" si="70"/>
        <v>5.6749999999999997E-4</v>
      </c>
      <c r="T307" s="1">
        <f t="shared" si="71"/>
        <v>5.061E-4</v>
      </c>
      <c r="U307">
        <f t="shared" si="63"/>
        <v>1.9999999999999999E-7</v>
      </c>
      <c r="V307">
        <f t="shared" si="64"/>
        <v>8.1000000000000004E-6</v>
      </c>
      <c r="W307" s="1">
        <f t="shared" si="68"/>
        <v>3.2000000000000032E-6</v>
      </c>
      <c r="X307" s="1"/>
    </row>
    <row r="308" spans="1:24" x14ac:dyDescent="0.35">
      <c r="A308">
        <f t="shared" si="67"/>
        <v>76.5</v>
      </c>
      <c r="B308">
        <f t="shared" si="69"/>
        <v>76</v>
      </c>
      <c r="C308">
        <v>5.52E-5</v>
      </c>
      <c r="D308">
        <v>2.229E-4</v>
      </c>
      <c r="E308" s="14">
        <v>7.9999999999999996E-7</v>
      </c>
      <c r="F308">
        <v>6.3399999999999996E-5</v>
      </c>
      <c r="G308">
        <v>1.0994E-2</v>
      </c>
      <c r="H308">
        <v>1.02755E-2</v>
      </c>
      <c r="I308">
        <v>0</v>
      </c>
      <c r="J308">
        <v>0</v>
      </c>
      <c r="K308">
        <v>0</v>
      </c>
      <c r="L308">
        <v>5.597E-4</v>
      </c>
      <c r="M308">
        <v>4.9910000000000004E-4</v>
      </c>
      <c r="N308">
        <v>1.2853848000000001</v>
      </c>
      <c r="O308">
        <v>0.49605510000000003</v>
      </c>
      <c r="P308">
        <v>1.9999999999999999E-7</v>
      </c>
      <c r="Q308">
        <v>7.9999999999999996E-6</v>
      </c>
      <c r="R308" s="1">
        <v>23</v>
      </c>
      <c r="S308" s="1">
        <f t="shared" si="70"/>
        <v>5.597E-4</v>
      </c>
      <c r="T308" s="1">
        <f t="shared" si="71"/>
        <v>4.9910000000000004E-4</v>
      </c>
      <c r="U308">
        <f t="shared" si="63"/>
        <v>1.9999999999999999E-7</v>
      </c>
      <c r="V308">
        <f t="shared" si="64"/>
        <v>7.9999999999999996E-6</v>
      </c>
      <c r="W308" s="1">
        <f t="shared" si="68"/>
        <v>3.1000000000000008E-6</v>
      </c>
      <c r="X308" s="1"/>
    </row>
    <row r="309" spans="1:24" x14ac:dyDescent="0.35">
      <c r="A309">
        <f t="shared" si="67"/>
        <v>76.75</v>
      </c>
      <c r="B309">
        <f t="shared" si="69"/>
        <v>76</v>
      </c>
      <c r="C309">
        <v>5.4400000000000001E-5</v>
      </c>
      <c r="D309">
        <v>2.198E-4</v>
      </c>
      <c r="E309" s="14">
        <v>7.9999999999999996E-7</v>
      </c>
      <c r="F309">
        <v>6.2500000000000001E-5</v>
      </c>
      <c r="G309">
        <v>1.08415E-2</v>
      </c>
      <c r="H309">
        <v>1.0133100000000001E-2</v>
      </c>
      <c r="I309">
        <v>0</v>
      </c>
      <c r="J309">
        <v>0</v>
      </c>
      <c r="K309">
        <v>0</v>
      </c>
      <c r="L309">
        <v>5.5190000000000003E-4</v>
      </c>
      <c r="M309">
        <v>4.9220000000000004E-4</v>
      </c>
      <c r="N309">
        <v>1.2853851999999999</v>
      </c>
      <c r="O309">
        <v>0.49605569999999999</v>
      </c>
      <c r="P309">
        <v>1.9999999999999999E-7</v>
      </c>
      <c r="Q309">
        <v>7.9000000000000006E-6</v>
      </c>
      <c r="R309" s="1">
        <v>23</v>
      </c>
      <c r="S309" s="1">
        <f t="shared" si="70"/>
        <v>5.5190000000000003E-4</v>
      </c>
      <c r="T309" s="1">
        <f t="shared" si="71"/>
        <v>4.9220000000000004E-4</v>
      </c>
      <c r="U309">
        <f t="shared" si="63"/>
        <v>1.9999999999999999E-7</v>
      </c>
      <c r="V309">
        <f t="shared" si="64"/>
        <v>7.9000000000000006E-6</v>
      </c>
      <c r="W309" s="1">
        <f t="shared" si="68"/>
        <v>3.1000000000000008E-6</v>
      </c>
      <c r="X309" s="1"/>
    </row>
    <row r="310" spans="1:24" x14ac:dyDescent="0.35">
      <c r="A310">
        <f t="shared" si="67"/>
        <v>77</v>
      </c>
      <c r="B310">
        <f t="shared" si="69"/>
        <v>76</v>
      </c>
      <c r="C310">
        <v>5.3600000000000002E-5</v>
      </c>
      <c r="D310">
        <v>2.1670000000000001E-4</v>
      </c>
      <c r="E310" s="14">
        <v>6.9999999999999997E-7</v>
      </c>
      <c r="F310">
        <v>6.1699999999999995E-5</v>
      </c>
      <c r="G310">
        <v>1.06912E-2</v>
      </c>
      <c r="H310">
        <v>9.9927999999999996E-3</v>
      </c>
      <c r="I310">
        <v>0</v>
      </c>
      <c r="J310">
        <v>0</v>
      </c>
      <c r="K310">
        <v>0</v>
      </c>
      <c r="L310">
        <v>5.4429999999999995E-4</v>
      </c>
      <c r="M310">
        <v>4.8539999999999998E-4</v>
      </c>
      <c r="N310">
        <v>1.2853855999999999</v>
      </c>
      <c r="O310">
        <v>0.49605630000000001</v>
      </c>
      <c r="P310">
        <v>1.9999999999999999E-7</v>
      </c>
      <c r="Q310">
        <v>7.7999999999999999E-6</v>
      </c>
      <c r="R310" s="1">
        <v>23</v>
      </c>
      <c r="S310" s="1">
        <f t="shared" si="70"/>
        <v>5.4429999999999995E-4</v>
      </c>
      <c r="T310" s="1">
        <f t="shared" si="71"/>
        <v>4.8539999999999998E-4</v>
      </c>
      <c r="U310">
        <f t="shared" si="63"/>
        <v>1.9999999999999999E-7</v>
      </c>
      <c r="V310">
        <f t="shared" si="64"/>
        <v>7.7999999999999999E-6</v>
      </c>
      <c r="W310" s="1">
        <f t="shared" si="68"/>
        <v>3.1000000000000008E-6</v>
      </c>
      <c r="X310" s="1"/>
    </row>
    <row r="311" spans="1:24" x14ac:dyDescent="0.35">
      <c r="A311">
        <f t="shared" si="67"/>
        <v>77.25</v>
      </c>
      <c r="B311">
        <f t="shared" si="69"/>
        <v>77</v>
      </c>
      <c r="C311">
        <v>5.2899999999999998E-5</v>
      </c>
      <c r="D311">
        <v>2.1369999999999999E-4</v>
      </c>
      <c r="E311" s="14">
        <v>6.9999999999999997E-7</v>
      </c>
      <c r="F311">
        <v>6.0800000000000001E-5</v>
      </c>
      <c r="G311">
        <v>1.0542899999999999E-2</v>
      </c>
      <c r="H311">
        <v>9.8542999999999999E-3</v>
      </c>
      <c r="I311">
        <v>0</v>
      </c>
      <c r="J311">
        <v>0</v>
      </c>
      <c r="K311">
        <v>0</v>
      </c>
      <c r="L311">
        <v>5.3680000000000004E-4</v>
      </c>
      <c r="M311">
        <v>4.7869999999999998E-4</v>
      </c>
      <c r="N311">
        <v>1.2853859000000001</v>
      </c>
      <c r="O311">
        <v>0.49605680000000002</v>
      </c>
      <c r="P311">
        <v>1.9999999999999999E-7</v>
      </c>
      <c r="Q311">
        <v>7.7000000000000008E-6</v>
      </c>
      <c r="R311" s="1">
        <v>23</v>
      </c>
      <c r="S311" s="1">
        <f t="shared" si="70"/>
        <v>5.3680000000000004E-4</v>
      </c>
      <c r="T311" s="1">
        <f t="shared" si="71"/>
        <v>4.7869999999999998E-4</v>
      </c>
      <c r="U311">
        <f t="shared" si="63"/>
        <v>1.9999999999999999E-7</v>
      </c>
      <c r="V311">
        <f t="shared" si="64"/>
        <v>7.7000000000000008E-6</v>
      </c>
      <c r="W311" s="1">
        <f t="shared" si="68"/>
        <v>2.9999999999999984E-6</v>
      </c>
      <c r="X311" s="1"/>
    </row>
    <row r="312" spans="1:24" x14ac:dyDescent="0.35">
      <c r="A312">
        <f t="shared" si="67"/>
        <v>77.5</v>
      </c>
      <c r="B312">
        <f t="shared" si="69"/>
        <v>77</v>
      </c>
      <c r="C312">
        <v>5.2200000000000002E-5</v>
      </c>
      <c r="D312">
        <v>2.108E-4</v>
      </c>
      <c r="E312" s="14">
        <v>6.9999999999999997E-7</v>
      </c>
      <c r="F312">
        <v>6.0000000000000002E-5</v>
      </c>
      <c r="G312">
        <v>1.03967E-2</v>
      </c>
      <c r="H312">
        <v>9.7178000000000004E-3</v>
      </c>
      <c r="I312">
        <v>0</v>
      </c>
      <c r="J312">
        <v>0</v>
      </c>
      <c r="K312">
        <v>0</v>
      </c>
      <c r="L312">
        <v>5.2930000000000002E-4</v>
      </c>
      <c r="M312">
        <v>4.7209999999999998E-4</v>
      </c>
      <c r="N312">
        <v>1.2853863000000001</v>
      </c>
      <c r="O312">
        <v>0.49605729999999998</v>
      </c>
      <c r="P312">
        <v>9.9999999999999995E-8</v>
      </c>
      <c r="Q312">
        <v>7.6000000000000001E-6</v>
      </c>
      <c r="R312" s="1">
        <v>23</v>
      </c>
      <c r="S312" s="1">
        <f t="shared" si="70"/>
        <v>5.2930000000000002E-4</v>
      </c>
      <c r="T312" s="1">
        <f t="shared" si="71"/>
        <v>4.7209999999999998E-4</v>
      </c>
      <c r="U312">
        <f t="shared" si="63"/>
        <v>9.9999999999999995E-8</v>
      </c>
      <c r="V312">
        <f t="shared" si="64"/>
        <v>7.6000000000000001E-6</v>
      </c>
      <c r="W312" s="1">
        <f t="shared" si="68"/>
        <v>2.9999999999999984E-6</v>
      </c>
      <c r="X312" s="1"/>
    </row>
    <row r="313" spans="1:24" x14ac:dyDescent="0.35">
      <c r="A313">
        <f t="shared" si="67"/>
        <v>77.75</v>
      </c>
      <c r="B313">
        <f t="shared" si="69"/>
        <v>77</v>
      </c>
      <c r="C313">
        <v>5.1400000000000003E-5</v>
      </c>
      <c r="D313">
        <v>2.0780000000000001E-4</v>
      </c>
      <c r="E313" s="14">
        <v>6.9999999999999997E-7</v>
      </c>
      <c r="F313">
        <v>5.91E-5</v>
      </c>
      <c r="G313">
        <v>1.0252600000000001E-2</v>
      </c>
      <c r="H313">
        <v>9.5832000000000001E-3</v>
      </c>
      <c r="I313">
        <v>0</v>
      </c>
      <c r="J313">
        <v>0</v>
      </c>
      <c r="K313">
        <v>0</v>
      </c>
      <c r="L313">
        <v>5.22E-4</v>
      </c>
      <c r="M313">
        <v>4.6549999999999998E-4</v>
      </c>
      <c r="N313">
        <v>1.2853866</v>
      </c>
      <c r="O313">
        <v>0.49605769999999999</v>
      </c>
      <c r="P313">
        <v>9.9999999999999995E-8</v>
      </c>
      <c r="Q313">
        <v>7.5000000000000002E-6</v>
      </c>
      <c r="R313" s="1">
        <v>23</v>
      </c>
      <c r="S313" s="1">
        <f t="shared" si="70"/>
        <v>5.22E-4</v>
      </c>
      <c r="T313" s="1">
        <f t="shared" si="71"/>
        <v>4.6549999999999998E-4</v>
      </c>
      <c r="U313">
        <f t="shared" si="63"/>
        <v>9.9999999999999995E-8</v>
      </c>
      <c r="V313">
        <f t="shared" si="64"/>
        <v>7.5000000000000002E-6</v>
      </c>
      <c r="W313" s="1">
        <f t="shared" si="68"/>
        <v>2.9999999999999984E-6</v>
      </c>
      <c r="X313" s="1"/>
    </row>
    <row r="314" spans="1:24" x14ac:dyDescent="0.35">
      <c r="A314">
        <f t="shared" si="67"/>
        <v>78</v>
      </c>
      <c r="B314">
        <f t="shared" si="69"/>
        <v>77</v>
      </c>
      <c r="C314">
        <v>5.0699999999999999E-5</v>
      </c>
      <c r="D314">
        <v>2.05E-4</v>
      </c>
      <c r="E314" s="14">
        <v>6.9999999999999997E-7</v>
      </c>
      <c r="F314">
        <v>5.8300000000000001E-5</v>
      </c>
      <c r="G314">
        <v>1.01104E-2</v>
      </c>
      <c r="H314">
        <v>9.4503999999999994E-3</v>
      </c>
      <c r="I314">
        <v>0</v>
      </c>
      <c r="J314">
        <v>0</v>
      </c>
      <c r="K314">
        <v>0</v>
      </c>
      <c r="L314">
        <v>5.1480000000000004E-4</v>
      </c>
      <c r="M314">
        <v>4.5909999999999999E-4</v>
      </c>
      <c r="N314">
        <v>1.2853869</v>
      </c>
      <c r="O314">
        <v>0.4960582</v>
      </c>
      <c r="P314">
        <v>9.9999999999999995E-8</v>
      </c>
      <c r="Q314">
        <v>7.4000000000000003E-6</v>
      </c>
      <c r="R314" s="1">
        <v>23</v>
      </c>
      <c r="S314" s="1">
        <f t="shared" si="70"/>
        <v>5.1480000000000004E-4</v>
      </c>
      <c r="T314" s="1">
        <f t="shared" si="71"/>
        <v>4.5909999999999999E-4</v>
      </c>
      <c r="U314">
        <f t="shared" si="63"/>
        <v>9.9999999999999995E-8</v>
      </c>
      <c r="V314">
        <f t="shared" si="64"/>
        <v>7.4000000000000003E-6</v>
      </c>
      <c r="W314" s="1">
        <f t="shared" si="68"/>
        <v>2.9000000000000027E-6</v>
      </c>
      <c r="X314" s="1"/>
    </row>
    <row r="315" spans="1:24" x14ac:dyDescent="0.35">
      <c r="A315">
        <f t="shared" si="67"/>
        <v>78.25</v>
      </c>
      <c r="B315">
        <f t="shared" si="69"/>
        <v>78</v>
      </c>
      <c r="C315">
        <v>5.0000000000000002E-5</v>
      </c>
      <c r="D315">
        <v>2.0210000000000001E-4</v>
      </c>
      <c r="E315" s="14">
        <v>6.9999999999999997E-7</v>
      </c>
      <c r="F315">
        <v>5.7500000000000002E-5</v>
      </c>
      <c r="G315">
        <v>9.9702000000000002E-3</v>
      </c>
      <c r="H315">
        <v>9.3194000000000003E-3</v>
      </c>
      <c r="I315">
        <v>0</v>
      </c>
      <c r="J315">
        <v>0</v>
      </c>
      <c r="K315">
        <v>0</v>
      </c>
      <c r="L315">
        <v>5.0759999999999998E-4</v>
      </c>
      <c r="M315">
        <v>4.527E-4</v>
      </c>
      <c r="N315">
        <v>1.2853872</v>
      </c>
      <c r="O315">
        <v>0.49605860000000002</v>
      </c>
      <c r="P315">
        <v>9.9999999999999995E-8</v>
      </c>
      <c r="Q315">
        <v>7.3000000000000004E-6</v>
      </c>
      <c r="R315" s="1">
        <v>23</v>
      </c>
      <c r="S315" s="1">
        <f t="shared" si="70"/>
        <v>5.0759999999999998E-4</v>
      </c>
      <c r="T315" s="1">
        <f t="shared" si="71"/>
        <v>4.527E-4</v>
      </c>
      <c r="U315">
        <f t="shared" si="63"/>
        <v>9.9999999999999995E-8</v>
      </c>
      <c r="V315">
        <f t="shared" si="64"/>
        <v>7.3000000000000004E-6</v>
      </c>
      <c r="W315" s="1">
        <f t="shared" si="68"/>
        <v>2.899999999999996E-6</v>
      </c>
      <c r="X315" s="1"/>
    </row>
    <row r="316" spans="1:24" x14ac:dyDescent="0.35">
      <c r="A316">
        <f t="shared" si="67"/>
        <v>78.5</v>
      </c>
      <c r="B316">
        <f t="shared" si="69"/>
        <v>78</v>
      </c>
      <c r="C316">
        <v>4.9299999999999999E-5</v>
      </c>
      <c r="D316">
        <v>1.9929999999999999E-4</v>
      </c>
      <c r="E316" s="14">
        <v>6.9999999999999997E-7</v>
      </c>
      <c r="F316">
        <v>5.6700000000000003E-5</v>
      </c>
      <c r="G316">
        <v>9.8318999999999993E-3</v>
      </c>
      <c r="H316">
        <v>9.1903000000000002E-3</v>
      </c>
      <c r="I316">
        <v>0</v>
      </c>
      <c r="J316">
        <v>0</v>
      </c>
      <c r="K316">
        <v>0</v>
      </c>
      <c r="L316">
        <v>5.0060000000000002E-4</v>
      </c>
      <c r="M316">
        <v>4.4640000000000001E-4</v>
      </c>
      <c r="N316">
        <v>1.2853874999999999</v>
      </c>
      <c r="O316">
        <v>0.49605900000000003</v>
      </c>
      <c r="P316">
        <v>9.9999999999999995E-8</v>
      </c>
      <c r="Q316">
        <v>7.1999999999999997E-6</v>
      </c>
      <c r="R316" s="1">
        <v>23</v>
      </c>
      <c r="S316" s="1">
        <f t="shared" si="70"/>
        <v>5.0060000000000002E-4</v>
      </c>
      <c r="T316" s="1">
        <f t="shared" si="71"/>
        <v>4.4640000000000001E-4</v>
      </c>
      <c r="U316">
        <f t="shared" si="63"/>
        <v>9.9999999999999995E-8</v>
      </c>
      <c r="V316">
        <f t="shared" si="64"/>
        <v>7.1999999999999997E-6</v>
      </c>
      <c r="W316" s="1">
        <f t="shared" si="68"/>
        <v>2.9000000000000027E-6</v>
      </c>
      <c r="X316" s="1"/>
    </row>
    <row r="317" spans="1:24" x14ac:dyDescent="0.35">
      <c r="A317">
        <f t="shared" si="67"/>
        <v>78.75</v>
      </c>
      <c r="B317">
        <f t="shared" si="69"/>
        <v>78</v>
      </c>
      <c r="C317">
        <v>4.8600000000000002E-5</v>
      </c>
      <c r="D317">
        <v>1.9660000000000001E-4</v>
      </c>
      <c r="E317" s="14">
        <v>6.9999999999999997E-7</v>
      </c>
      <c r="F317">
        <v>5.5899999999999997E-5</v>
      </c>
      <c r="G317">
        <v>9.6956000000000004E-3</v>
      </c>
      <c r="H317">
        <v>9.0629999999999999E-3</v>
      </c>
      <c r="I317">
        <v>0</v>
      </c>
      <c r="J317">
        <v>0</v>
      </c>
      <c r="K317">
        <v>0</v>
      </c>
      <c r="L317">
        <v>4.9370000000000002E-4</v>
      </c>
      <c r="M317">
        <v>4.4030000000000002E-4</v>
      </c>
      <c r="N317">
        <v>1.2853878000000001</v>
      </c>
      <c r="O317">
        <v>0.49605929999999998</v>
      </c>
      <c r="P317">
        <v>9.9999999999999995E-8</v>
      </c>
      <c r="Q317">
        <v>7.0999999999999998E-6</v>
      </c>
      <c r="R317" s="1">
        <v>23</v>
      </c>
      <c r="S317" s="1">
        <f t="shared" si="70"/>
        <v>4.9370000000000002E-4</v>
      </c>
      <c r="T317" s="1">
        <f t="shared" si="71"/>
        <v>4.4030000000000002E-4</v>
      </c>
      <c r="U317">
        <f t="shared" si="63"/>
        <v>9.9999999999999995E-8</v>
      </c>
      <c r="V317">
        <f t="shared" si="64"/>
        <v>7.0999999999999998E-6</v>
      </c>
      <c r="W317" s="1">
        <f t="shared" si="68"/>
        <v>2.8000000000000003E-6</v>
      </c>
      <c r="X317" s="1"/>
    </row>
    <row r="318" spans="1:24" x14ac:dyDescent="0.35">
      <c r="A318">
        <f t="shared" si="67"/>
        <v>79</v>
      </c>
      <c r="B318">
        <f t="shared" si="69"/>
        <v>78</v>
      </c>
      <c r="C318">
        <v>4.8000000000000001E-5</v>
      </c>
      <c r="D318">
        <v>1.9379999999999999E-4</v>
      </c>
      <c r="E318" s="14">
        <v>6.9999999999999997E-7</v>
      </c>
      <c r="F318">
        <v>5.5099999999999998E-5</v>
      </c>
      <c r="G318">
        <v>9.5612000000000006E-3</v>
      </c>
      <c r="H318">
        <v>8.9373999999999999E-3</v>
      </c>
      <c r="I318">
        <v>0</v>
      </c>
      <c r="J318">
        <v>0</v>
      </c>
      <c r="K318">
        <v>0</v>
      </c>
      <c r="L318">
        <v>4.8680000000000001E-4</v>
      </c>
      <c r="M318">
        <v>4.3419999999999998E-4</v>
      </c>
      <c r="N318">
        <v>1.285388</v>
      </c>
      <c r="O318">
        <v>0.49605969999999999</v>
      </c>
      <c r="P318">
        <v>9.9999999999999995E-8</v>
      </c>
      <c r="Q318">
        <v>6.9999999999999999E-6</v>
      </c>
      <c r="R318" s="1">
        <v>23</v>
      </c>
      <c r="S318" s="1">
        <f t="shared" si="70"/>
        <v>4.8680000000000001E-4</v>
      </c>
      <c r="T318" s="1">
        <f t="shared" si="71"/>
        <v>4.3419999999999998E-4</v>
      </c>
      <c r="U318">
        <f t="shared" si="63"/>
        <v>9.9999999999999995E-8</v>
      </c>
      <c r="V318">
        <f t="shared" si="64"/>
        <v>6.9999999999999999E-6</v>
      </c>
      <c r="W318" s="1">
        <f t="shared" si="68"/>
        <v>2.6999999999999979E-6</v>
      </c>
      <c r="X318" s="1"/>
    </row>
    <row r="319" spans="1:24" x14ac:dyDescent="0.35">
      <c r="A319">
        <f t="shared" si="67"/>
        <v>79.25</v>
      </c>
      <c r="B319">
        <f t="shared" si="69"/>
        <v>79</v>
      </c>
      <c r="C319">
        <v>4.7299999999999998E-5</v>
      </c>
      <c r="D319">
        <v>1.9110000000000001E-4</v>
      </c>
      <c r="E319" s="14">
        <v>6.9999999999999997E-7</v>
      </c>
      <c r="F319">
        <v>5.4400000000000001E-5</v>
      </c>
      <c r="G319">
        <v>9.4286000000000005E-3</v>
      </c>
      <c r="H319">
        <v>8.8135000000000002E-3</v>
      </c>
      <c r="I319">
        <v>0</v>
      </c>
      <c r="J319">
        <v>0</v>
      </c>
      <c r="K319">
        <v>0</v>
      </c>
      <c r="L319">
        <v>4.8010000000000001E-4</v>
      </c>
      <c r="M319">
        <v>4.281E-4</v>
      </c>
      <c r="N319">
        <v>1.2853882000000001</v>
      </c>
      <c r="O319">
        <v>0.49606</v>
      </c>
      <c r="P319">
        <v>9.9999999999999995E-8</v>
      </c>
      <c r="Q319">
        <v>6.9E-6</v>
      </c>
      <c r="R319" s="1">
        <v>23</v>
      </c>
      <c r="S319" s="1">
        <f t="shared" si="70"/>
        <v>4.8010000000000001E-4</v>
      </c>
      <c r="T319" s="1">
        <f t="shared" si="71"/>
        <v>4.281E-4</v>
      </c>
      <c r="U319">
        <f t="shared" si="63"/>
        <v>9.9999999999999995E-8</v>
      </c>
      <c r="V319">
        <f t="shared" si="64"/>
        <v>6.9E-6</v>
      </c>
      <c r="W319" s="1">
        <f t="shared" si="68"/>
        <v>2.7000000000000046E-6</v>
      </c>
      <c r="X319" s="1"/>
    </row>
    <row r="320" spans="1:24" x14ac:dyDescent="0.35">
      <c r="A320">
        <f t="shared" si="67"/>
        <v>79.5</v>
      </c>
      <c r="B320">
        <f t="shared" si="69"/>
        <v>79</v>
      </c>
      <c r="C320">
        <v>4.6600000000000001E-5</v>
      </c>
      <c r="D320">
        <v>1.885E-4</v>
      </c>
      <c r="E320" s="14">
        <v>5.9999999999999997E-7</v>
      </c>
      <c r="F320">
        <v>5.3600000000000002E-5</v>
      </c>
      <c r="G320">
        <v>9.2978000000000002E-3</v>
      </c>
      <c r="H320">
        <v>8.6914000000000002E-3</v>
      </c>
      <c r="I320">
        <v>0</v>
      </c>
      <c r="J320">
        <v>0</v>
      </c>
      <c r="K320">
        <v>0</v>
      </c>
      <c r="L320">
        <v>4.7340000000000001E-4</v>
      </c>
      <c r="M320">
        <v>4.2220000000000002E-4</v>
      </c>
      <c r="N320">
        <v>1.2853884</v>
      </c>
      <c r="O320">
        <v>0.49606030000000001</v>
      </c>
      <c r="P320">
        <v>9.9999999999999995E-8</v>
      </c>
      <c r="Q320">
        <v>6.8000000000000001E-6</v>
      </c>
      <c r="R320" s="1">
        <v>23</v>
      </c>
      <c r="S320" s="1">
        <f t="shared" si="70"/>
        <v>4.7340000000000001E-4</v>
      </c>
      <c r="T320" s="1">
        <f t="shared" si="71"/>
        <v>4.2220000000000002E-4</v>
      </c>
      <c r="U320">
        <f t="shared" si="63"/>
        <v>9.9999999999999995E-8</v>
      </c>
      <c r="V320">
        <f t="shared" si="64"/>
        <v>6.8000000000000001E-6</v>
      </c>
      <c r="W320" s="1">
        <f t="shared" si="68"/>
        <v>2.6999999999999979E-6</v>
      </c>
      <c r="X320" s="1"/>
    </row>
    <row r="321" spans="1:24" x14ac:dyDescent="0.35">
      <c r="A321">
        <f t="shared" si="67"/>
        <v>79.75</v>
      </c>
      <c r="B321">
        <f t="shared" si="69"/>
        <v>79</v>
      </c>
      <c r="C321">
        <v>4.6E-5</v>
      </c>
      <c r="D321">
        <v>1.8589999999999999E-4</v>
      </c>
      <c r="E321" s="14">
        <v>5.9999999999999997E-7</v>
      </c>
      <c r="F321">
        <v>5.2899999999999998E-5</v>
      </c>
      <c r="G321">
        <v>9.1689000000000007E-3</v>
      </c>
      <c r="H321">
        <v>8.5708999999999994E-3</v>
      </c>
      <c r="I321">
        <v>0</v>
      </c>
      <c r="J321">
        <v>0</v>
      </c>
      <c r="K321">
        <v>0</v>
      </c>
      <c r="L321">
        <v>4.6690000000000002E-4</v>
      </c>
      <c r="M321">
        <v>4.1639999999999998E-4</v>
      </c>
      <c r="N321">
        <v>1.2853886999999999</v>
      </c>
      <c r="O321">
        <v>0.49606060000000002</v>
      </c>
      <c r="P321">
        <v>9.9999999999999995E-8</v>
      </c>
      <c r="Q321">
        <v>6.7000000000000002E-6</v>
      </c>
      <c r="R321" s="1">
        <v>23</v>
      </c>
      <c r="S321" s="1">
        <f t="shared" si="70"/>
        <v>4.6690000000000002E-4</v>
      </c>
      <c r="T321" s="1">
        <f t="shared" si="71"/>
        <v>4.1639999999999998E-4</v>
      </c>
      <c r="U321">
        <f t="shared" si="63"/>
        <v>9.9999999999999995E-8</v>
      </c>
      <c r="V321">
        <f t="shared" si="64"/>
        <v>6.7000000000000002E-6</v>
      </c>
      <c r="W321" s="1">
        <f t="shared" si="68"/>
        <v>2.6000000000000022E-6</v>
      </c>
      <c r="X321" s="1"/>
    </row>
    <row r="322" spans="1:24" x14ac:dyDescent="0.35">
      <c r="A322">
        <f t="shared" si="67"/>
        <v>80</v>
      </c>
      <c r="B322">
        <f t="shared" si="69"/>
        <v>79</v>
      </c>
      <c r="C322">
        <v>4.5399999999999999E-5</v>
      </c>
      <c r="D322">
        <v>1.8330000000000001E-4</v>
      </c>
      <c r="E322" s="14">
        <v>5.9999999999999997E-7</v>
      </c>
      <c r="F322">
        <v>5.2099999999999999E-5</v>
      </c>
      <c r="G322">
        <v>9.0416999999999997E-3</v>
      </c>
      <c r="H322">
        <v>8.4521000000000006E-3</v>
      </c>
      <c r="I322">
        <v>0</v>
      </c>
      <c r="J322">
        <v>0</v>
      </c>
      <c r="K322">
        <v>0</v>
      </c>
      <c r="L322">
        <v>4.6040000000000002E-4</v>
      </c>
      <c r="M322">
        <v>4.1060000000000001E-4</v>
      </c>
      <c r="N322">
        <v>1.2853888</v>
      </c>
      <c r="O322">
        <v>0.49606090000000003</v>
      </c>
      <c r="P322">
        <v>9.9999999999999995E-8</v>
      </c>
      <c r="Q322">
        <v>6.6000000000000003E-6</v>
      </c>
      <c r="R322" s="1">
        <v>23</v>
      </c>
      <c r="S322" s="1">
        <f t="shared" si="70"/>
        <v>4.6040000000000002E-4</v>
      </c>
      <c r="T322" s="1">
        <f t="shared" si="71"/>
        <v>4.1060000000000001E-4</v>
      </c>
      <c r="U322">
        <f t="shared" ref="U322:U385" si="72">P322</f>
        <v>9.9999999999999995E-8</v>
      </c>
      <c r="V322">
        <f t="shared" ref="V322:V385" si="73">Q322</f>
        <v>6.6000000000000003E-6</v>
      </c>
      <c r="W322" s="1">
        <f t="shared" si="68"/>
        <v>2.6000000000000022E-6</v>
      </c>
      <c r="X322" s="1"/>
    </row>
    <row r="323" spans="1:24" x14ac:dyDescent="0.35">
      <c r="A323">
        <f t="shared" si="67"/>
        <v>80.25</v>
      </c>
      <c r="B323">
        <f t="shared" si="69"/>
        <v>80</v>
      </c>
      <c r="C323">
        <v>4.4700000000000002E-5</v>
      </c>
      <c r="D323">
        <v>1.808E-4</v>
      </c>
      <c r="E323" s="14">
        <v>5.9999999999999997E-7</v>
      </c>
      <c r="F323">
        <v>5.1400000000000003E-5</v>
      </c>
      <c r="G323">
        <v>8.9163000000000003E-3</v>
      </c>
      <c r="H323">
        <v>8.3350000000000004E-3</v>
      </c>
      <c r="I323">
        <v>0</v>
      </c>
      <c r="J323">
        <v>0</v>
      </c>
      <c r="K323">
        <v>0</v>
      </c>
      <c r="L323">
        <v>4.5399999999999998E-4</v>
      </c>
      <c r="M323">
        <v>4.0489999999999998E-4</v>
      </c>
      <c r="N323">
        <v>1.2853889999999999</v>
      </c>
      <c r="O323">
        <v>0.49606119999999998</v>
      </c>
      <c r="P323">
        <v>9.9999999999999995E-8</v>
      </c>
      <c r="Q323">
        <v>6.4999999999999996E-6</v>
      </c>
      <c r="R323" s="1">
        <v>23</v>
      </c>
      <c r="S323" s="1">
        <f t="shared" si="70"/>
        <v>4.5399999999999998E-4</v>
      </c>
      <c r="T323" s="1">
        <f t="shared" si="71"/>
        <v>4.0489999999999998E-4</v>
      </c>
      <c r="U323">
        <f t="shared" si="72"/>
        <v>9.9999999999999995E-8</v>
      </c>
      <c r="V323">
        <f t="shared" si="73"/>
        <v>6.4999999999999996E-6</v>
      </c>
      <c r="W323" s="1">
        <f t="shared" si="68"/>
        <v>2.5999999999999954E-6</v>
      </c>
      <c r="X323" s="1"/>
    </row>
    <row r="324" spans="1:24" x14ac:dyDescent="0.35">
      <c r="A324">
        <f t="shared" ref="A324:A387" si="74">A323+0.25</f>
        <v>80.5</v>
      </c>
      <c r="B324">
        <f t="shared" si="69"/>
        <v>80</v>
      </c>
      <c r="C324">
        <v>4.4100000000000001E-5</v>
      </c>
      <c r="D324">
        <v>1.7819999999999999E-4</v>
      </c>
      <c r="E324" s="14">
        <v>5.9999999999999997E-7</v>
      </c>
      <c r="F324">
        <v>5.0699999999999999E-5</v>
      </c>
      <c r="G324">
        <v>8.7927000000000005E-3</v>
      </c>
      <c r="H324">
        <v>8.2194E-3</v>
      </c>
      <c r="I324">
        <v>0</v>
      </c>
      <c r="J324">
        <v>0</v>
      </c>
      <c r="K324">
        <v>0</v>
      </c>
      <c r="L324">
        <v>4.4769999999999999E-4</v>
      </c>
      <c r="M324">
        <v>3.993E-4</v>
      </c>
      <c r="N324">
        <v>1.2853892</v>
      </c>
      <c r="O324">
        <v>0.49606139999999999</v>
      </c>
      <c r="P324">
        <v>9.9999999999999995E-8</v>
      </c>
      <c r="Q324">
        <v>6.3999999999999997E-6</v>
      </c>
      <c r="R324" s="1">
        <v>23</v>
      </c>
      <c r="S324" s="1">
        <f t="shared" si="70"/>
        <v>4.4769999999999999E-4</v>
      </c>
      <c r="T324" s="1">
        <f t="shared" si="71"/>
        <v>3.993E-4</v>
      </c>
      <c r="U324">
        <f t="shared" si="72"/>
        <v>9.9999999999999995E-8</v>
      </c>
      <c r="V324">
        <f t="shared" si="73"/>
        <v>6.3999999999999997E-6</v>
      </c>
      <c r="W324" s="1">
        <f t="shared" si="68"/>
        <v>2.4999999999999998E-6</v>
      </c>
      <c r="X324" s="1"/>
    </row>
    <row r="325" spans="1:24" x14ac:dyDescent="0.35">
      <c r="A325">
        <f t="shared" si="74"/>
        <v>80.75</v>
      </c>
      <c r="B325">
        <f t="shared" si="69"/>
        <v>80</v>
      </c>
      <c r="C325">
        <v>4.35E-5</v>
      </c>
      <c r="D325">
        <v>1.7579999999999999E-4</v>
      </c>
      <c r="E325" s="14">
        <v>5.9999999999999997E-7</v>
      </c>
      <c r="F325">
        <v>5.0000000000000002E-5</v>
      </c>
      <c r="G325">
        <v>8.6707999999999993E-3</v>
      </c>
      <c r="H325">
        <v>8.1054999999999999E-3</v>
      </c>
      <c r="I325">
        <v>0</v>
      </c>
      <c r="J325">
        <v>0</v>
      </c>
      <c r="K325">
        <v>0</v>
      </c>
      <c r="L325">
        <v>4.415E-4</v>
      </c>
      <c r="M325">
        <v>3.9379999999999998E-4</v>
      </c>
      <c r="N325">
        <v>1.2853893999999999</v>
      </c>
      <c r="O325">
        <v>0.49606169999999999</v>
      </c>
      <c r="P325">
        <v>9.9999999999999995E-8</v>
      </c>
      <c r="Q325">
        <v>6.2999999999999998E-6</v>
      </c>
      <c r="R325" s="1">
        <v>23</v>
      </c>
      <c r="S325" s="1">
        <f t="shared" si="70"/>
        <v>4.415E-4</v>
      </c>
      <c r="T325" s="1">
        <f t="shared" si="71"/>
        <v>3.9379999999999998E-4</v>
      </c>
      <c r="U325">
        <f t="shared" si="72"/>
        <v>9.9999999999999995E-8</v>
      </c>
      <c r="V325">
        <f t="shared" si="73"/>
        <v>6.2999999999999998E-6</v>
      </c>
      <c r="W325" s="1">
        <f t="shared" si="68"/>
        <v>2.4999999999999998E-6</v>
      </c>
      <c r="X325" s="1"/>
    </row>
    <row r="326" spans="1:24" x14ac:dyDescent="0.35">
      <c r="A326">
        <f t="shared" si="74"/>
        <v>81</v>
      </c>
      <c r="B326">
        <f t="shared" si="69"/>
        <v>80</v>
      </c>
      <c r="C326">
        <v>4.2899999999999999E-5</v>
      </c>
      <c r="D326">
        <v>1.7330000000000001E-4</v>
      </c>
      <c r="E326" s="14">
        <v>5.9999999999999997E-7</v>
      </c>
      <c r="F326">
        <v>4.9299999999999999E-5</v>
      </c>
      <c r="G326">
        <v>8.5505000000000008E-3</v>
      </c>
      <c r="H326">
        <v>7.9930999999999995E-3</v>
      </c>
      <c r="I326">
        <v>0</v>
      </c>
      <c r="J326">
        <v>0</v>
      </c>
      <c r="K326">
        <v>0</v>
      </c>
      <c r="L326">
        <v>4.3540000000000001E-4</v>
      </c>
      <c r="M326">
        <v>3.8830000000000001E-4</v>
      </c>
      <c r="N326">
        <v>1.2853895</v>
      </c>
      <c r="O326">
        <v>0.4960619</v>
      </c>
      <c r="P326">
        <v>9.9999999999999995E-8</v>
      </c>
      <c r="Q326">
        <v>6.1999999999999999E-6</v>
      </c>
      <c r="R326" s="1">
        <v>23</v>
      </c>
      <c r="S326" s="1">
        <f t="shared" si="70"/>
        <v>4.3540000000000001E-4</v>
      </c>
      <c r="T326" s="1">
        <f t="shared" si="71"/>
        <v>3.8830000000000001E-4</v>
      </c>
      <c r="U326">
        <f t="shared" si="72"/>
        <v>9.9999999999999995E-8</v>
      </c>
      <c r="V326">
        <f t="shared" si="73"/>
        <v>6.1999999999999999E-6</v>
      </c>
      <c r="W326" s="1">
        <f t="shared" si="68"/>
        <v>2.4999999999999998E-6</v>
      </c>
      <c r="X326" s="1"/>
    </row>
    <row r="327" spans="1:24" x14ac:dyDescent="0.35">
      <c r="A327">
        <f t="shared" si="74"/>
        <v>81.25</v>
      </c>
      <c r="B327">
        <f t="shared" si="69"/>
        <v>81</v>
      </c>
      <c r="C327">
        <v>4.2299999999999998E-5</v>
      </c>
      <c r="D327">
        <v>1.7090000000000001E-4</v>
      </c>
      <c r="E327" s="14">
        <v>5.9999999999999997E-7</v>
      </c>
      <c r="F327">
        <v>4.8600000000000002E-5</v>
      </c>
      <c r="G327">
        <v>8.4320000000000003E-3</v>
      </c>
      <c r="H327">
        <v>7.8823999999999995E-3</v>
      </c>
      <c r="I327">
        <v>0</v>
      </c>
      <c r="J327">
        <v>0</v>
      </c>
      <c r="K327">
        <v>0</v>
      </c>
      <c r="L327">
        <v>4.2939999999999997E-4</v>
      </c>
      <c r="M327">
        <v>3.8289999999999998E-4</v>
      </c>
      <c r="N327">
        <v>1.2853897000000001</v>
      </c>
      <c r="O327">
        <v>0.49606210000000001</v>
      </c>
      <c r="P327">
        <v>9.9999999999999995E-8</v>
      </c>
      <c r="Q327">
        <v>6.1E-6</v>
      </c>
      <c r="R327" s="1">
        <v>23</v>
      </c>
      <c r="S327" s="1">
        <f t="shared" si="70"/>
        <v>4.2939999999999997E-4</v>
      </c>
      <c r="T327" s="1">
        <f t="shared" si="71"/>
        <v>3.8289999999999998E-4</v>
      </c>
      <c r="U327">
        <f t="shared" si="72"/>
        <v>9.9999999999999995E-8</v>
      </c>
      <c r="V327">
        <f t="shared" si="73"/>
        <v>6.1E-6</v>
      </c>
      <c r="W327" s="1">
        <f t="shared" ref="W327:W390" si="75">C323-C327</f>
        <v>2.4000000000000041E-6</v>
      </c>
      <c r="X327" s="1"/>
    </row>
    <row r="328" spans="1:24" x14ac:dyDescent="0.35">
      <c r="A328">
        <f t="shared" si="74"/>
        <v>81.5</v>
      </c>
      <c r="B328">
        <f t="shared" ref="B328:B391" si="76">B324+1</f>
        <v>81</v>
      </c>
      <c r="C328">
        <v>4.1699999999999997E-5</v>
      </c>
      <c r="D328">
        <v>1.6860000000000001E-4</v>
      </c>
      <c r="E328" s="14">
        <v>5.9999999999999997E-7</v>
      </c>
      <c r="F328">
        <v>4.8000000000000001E-5</v>
      </c>
      <c r="G328">
        <v>8.3149999999999995E-3</v>
      </c>
      <c r="H328">
        <v>7.7730999999999998E-3</v>
      </c>
      <c r="I328">
        <v>0</v>
      </c>
      <c r="J328">
        <v>0</v>
      </c>
      <c r="K328">
        <v>0</v>
      </c>
      <c r="L328">
        <v>4.2339999999999999E-4</v>
      </c>
      <c r="M328">
        <v>3.7760000000000002E-4</v>
      </c>
      <c r="N328">
        <v>1.2853897999999999</v>
      </c>
      <c r="O328">
        <v>0.49606230000000001</v>
      </c>
      <c r="P328">
        <v>9.9999999999999995E-8</v>
      </c>
      <c r="Q328">
        <v>6.0000000000000002E-6</v>
      </c>
      <c r="R328" s="1">
        <v>23</v>
      </c>
      <c r="S328" s="1">
        <f t="shared" si="70"/>
        <v>4.2339999999999999E-4</v>
      </c>
      <c r="T328" s="1">
        <f t="shared" si="71"/>
        <v>3.7760000000000002E-4</v>
      </c>
      <c r="U328">
        <f t="shared" si="72"/>
        <v>9.9999999999999995E-8</v>
      </c>
      <c r="V328">
        <f t="shared" si="73"/>
        <v>6.0000000000000002E-6</v>
      </c>
      <c r="W328" s="1">
        <f t="shared" si="75"/>
        <v>2.4000000000000041E-6</v>
      </c>
      <c r="X328" s="1"/>
    </row>
    <row r="329" spans="1:24" x14ac:dyDescent="0.35">
      <c r="A329">
        <f t="shared" si="74"/>
        <v>81.75</v>
      </c>
      <c r="B329">
        <f t="shared" si="76"/>
        <v>81</v>
      </c>
      <c r="C329">
        <v>4.1100000000000003E-5</v>
      </c>
      <c r="D329">
        <v>1.662E-4</v>
      </c>
      <c r="E329" s="14">
        <v>5.9999999999999997E-7</v>
      </c>
      <c r="F329">
        <v>4.7299999999999998E-5</v>
      </c>
      <c r="G329">
        <v>8.1997000000000007E-3</v>
      </c>
      <c r="H329">
        <v>7.6652999999999999E-3</v>
      </c>
      <c r="I329">
        <v>0</v>
      </c>
      <c r="J329">
        <v>0</v>
      </c>
      <c r="K329">
        <v>0</v>
      </c>
      <c r="L329">
        <v>4.1760000000000001E-4</v>
      </c>
      <c r="M329">
        <v>3.724E-4</v>
      </c>
      <c r="N329">
        <v>1.2853899</v>
      </c>
      <c r="O329">
        <v>0.49606250000000002</v>
      </c>
      <c r="P329">
        <v>9.9999999999999995E-8</v>
      </c>
      <c r="Q329">
        <v>6.0000000000000002E-6</v>
      </c>
      <c r="R329" s="1">
        <v>23</v>
      </c>
      <c r="S329" s="1">
        <f t="shared" si="70"/>
        <v>4.1760000000000001E-4</v>
      </c>
      <c r="T329" s="1">
        <f t="shared" si="71"/>
        <v>3.724E-4</v>
      </c>
      <c r="U329">
        <f t="shared" si="72"/>
        <v>9.9999999999999995E-8</v>
      </c>
      <c r="V329">
        <f t="shared" si="73"/>
        <v>6.0000000000000002E-6</v>
      </c>
      <c r="W329" s="1">
        <f t="shared" si="75"/>
        <v>2.3999999999999974E-6</v>
      </c>
      <c r="X329" s="1"/>
    </row>
    <row r="330" spans="1:24" x14ac:dyDescent="0.35">
      <c r="A330">
        <f t="shared" si="74"/>
        <v>82</v>
      </c>
      <c r="B330">
        <f t="shared" si="76"/>
        <v>81</v>
      </c>
      <c r="C330">
        <v>4.0599999999999998E-5</v>
      </c>
      <c r="D330">
        <v>1.639E-4</v>
      </c>
      <c r="E330" s="14">
        <v>5.9999999999999997E-7</v>
      </c>
      <c r="F330">
        <v>4.6600000000000001E-5</v>
      </c>
      <c r="G330">
        <v>8.0859999999999994E-3</v>
      </c>
      <c r="H330">
        <v>7.5591E-3</v>
      </c>
      <c r="I330">
        <v>0</v>
      </c>
      <c r="J330">
        <v>0</v>
      </c>
      <c r="K330">
        <v>0</v>
      </c>
      <c r="L330">
        <v>4.1179999999999998E-4</v>
      </c>
      <c r="M330">
        <v>3.6719999999999998E-4</v>
      </c>
      <c r="N330">
        <v>1.2853901000000001</v>
      </c>
      <c r="O330">
        <v>0.49606270000000002</v>
      </c>
      <c r="P330">
        <v>9.9999999999999995E-8</v>
      </c>
      <c r="Q330">
        <v>5.9000000000000003E-6</v>
      </c>
      <c r="R330" s="1">
        <v>23</v>
      </c>
      <c r="S330" s="1">
        <f t="shared" si="70"/>
        <v>4.1179999999999998E-4</v>
      </c>
      <c r="T330" s="1">
        <f t="shared" si="71"/>
        <v>3.6719999999999998E-4</v>
      </c>
      <c r="U330">
        <f t="shared" si="72"/>
        <v>9.9999999999999995E-8</v>
      </c>
      <c r="V330">
        <f t="shared" si="73"/>
        <v>5.9000000000000003E-6</v>
      </c>
      <c r="W330" s="1">
        <f t="shared" si="75"/>
        <v>2.3000000000000017E-6</v>
      </c>
      <c r="X330" s="1"/>
    </row>
    <row r="331" spans="1:24" x14ac:dyDescent="0.35">
      <c r="A331">
        <f t="shared" si="74"/>
        <v>82.25</v>
      </c>
      <c r="B331">
        <f t="shared" si="76"/>
        <v>82</v>
      </c>
      <c r="C331">
        <v>4.0000000000000003E-5</v>
      </c>
      <c r="D331">
        <v>1.616E-4</v>
      </c>
      <c r="E331" s="14">
        <v>5.9999999999999997E-7</v>
      </c>
      <c r="F331">
        <v>4.6E-5</v>
      </c>
      <c r="G331">
        <v>7.9739000000000008E-3</v>
      </c>
      <c r="H331">
        <v>7.4542999999999996E-3</v>
      </c>
      <c r="I331">
        <v>0</v>
      </c>
      <c r="J331">
        <v>0</v>
      </c>
      <c r="K331">
        <v>0</v>
      </c>
      <c r="L331">
        <v>4.061E-4</v>
      </c>
      <c r="M331">
        <v>3.6210000000000002E-4</v>
      </c>
      <c r="N331">
        <v>1.2853901999999999</v>
      </c>
      <c r="O331">
        <v>0.49606289999999997</v>
      </c>
      <c r="P331">
        <v>9.9999999999999995E-8</v>
      </c>
      <c r="Q331">
        <v>5.8000000000000004E-6</v>
      </c>
      <c r="R331" s="1">
        <v>23</v>
      </c>
      <c r="S331" s="1">
        <f t="shared" si="70"/>
        <v>4.061E-4</v>
      </c>
      <c r="T331" s="1">
        <f t="shared" si="71"/>
        <v>3.6210000000000002E-4</v>
      </c>
      <c r="U331">
        <f t="shared" si="72"/>
        <v>9.9999999999999995E-8</v>
      </c>
      <c r="V331">
        <f t="shared" si="73"/>
        <v>5.8000000000000004E-6</v>
      </c>
      <c r="W331" s="1">
        <f t="shared" si="75"/>
        <v>2.2999999999999949E-6</v>
      </c>
      <c r="X331" s="1"/>
    </row>
    <row r="332" spans="1:24" x14ac:dyDescent="0.35">
      <c r="A332">
        <f t="shared" si="74"/>
        <v>82.5</v>
      </c>
      <c r="B332">
        <f t="shared" si="76"/>
        <v>82</v>
      </c>
      <c r="C332">
        <v>3.9400000000000002E-5</v>
      </c>
      <c r="D332">
        <v>1.594E-4</v>
      </c>
      <c r="E332" s="14">
        <v>4.9999999999999998E-7</v>
      </c>
      <c r="F332">
        <v>4.5300000000000003E-5</v>
      </c>
      <c r="G332">
        <v>7.8633000000000002E-3</v>
      </c>
      <c r="H332">
        <v>7.3508999999999996E-3</v>
      </c>
      <c r="I332">
        <v>0</v>
      </c>
      <c r="J332">
        <v>0</v>
      </c>
      <c r="K332">
        <v>0</v>
      </c>
      <c r="L332">
        <v>4.0039999999999997E-4</v>
      </c>
      <c r="M332">
        <v>3.5710000000000001E-4</v>
      </c>
      <c r="N332">
        <v>1.2853903</v>
      </c>
      <c r="O332">
        <v>0.49606299999999998</v>
      </c>
      <c r="P332">
        <v>9.9999999999999995E-8</v>
      </c>
      <c r="Q332">
        <v>5.6999999999999996E-6</v>
      </c>
      <c r="R332" s="1">
        <v>23</v>
      </c>
      <c r="S332" s="1">
        <f t="shared" si="70"/>
        <v>4.0039999999999997E-4</v>
      </c>
      <c r="T332" s="1">
        <f t="shared" si="71"/>
        <v>3.5710000000000001E-4</v>
      </c>
      <c r="U332">
        <f t="shared" si="72"/>
        <v>9.9999999999999995E-8</v>
      </c>
      <c r="V332">
        <f t="shared" si="73"/>
        <v>5.6999999999999996E-6</v>
      </c>
      <c r="W332" s="1">
        <f t="shared" si="75"/>
        <v>2.2999999999999949E-6</v>
      </c>
      <c r="X332" s="1"/>
    </row>
    <row r="333" spans="1:24" x14ac:dyDescent="0.35">
      <c r="A333">
        <f t="shared" si="74"/>
        <v>82.75</v>
      </c>
      <c r="B333">
        <f t="shared" si="76"/>
        <v>82</v>
      </c>
      <c r="C333">
        <v>3.8899999999999997E-5</v>
      </c>
      <c r="D333">
        <v>1.572E-4</v>
      </c>
      <c r="E333" s="14">
        <v>4.9999999999999998E-7</v>
      </c>
      <c r="F333">
        <v>4.4700000000000002E-5</v>
      </c>
      <c r="G333">
        <v>7.7542000000000002E-3</v>
      </c>
      <c r="H333">
        <v>7.2490000000000002E-3</v>
      </c>
      <c r="I333">
        <v>0</v>
      </c>
      <c r="J333">
        <v>0</v>
      </c>
      <c r="K333">
        <v>0</v>
      </c>
      <c r="L333">
        <v>3.949E-4</v>
      </c>
      <c r="M333">
        <v>3.522E-4</v>
      </c>
      <c r="N333">
        <v>1.2853904</v>
      </c>
      <c r="O333">
        <v>0.49606319999999998</v>
      </c>
      <c r="P333">
        <v>9.9999999999999995E-8</v>
      </c>
      <c r="Q333">
        <v>5.5999999999999997E-6</v>
      </c>
      <c r="R333" s="1">
        <v>23</v>
      </c>
      <c r="S333" s="1">
        <f t="shared" si="70"/>
        <v>3.949E-4</v>
      </c>
      <c r="T333" s="1">
        <f t="shared" si="71"/>
        <v>3.522E-4</v>
      </c>
      <c r="U333">
        <f t="shared" si="72"/>
        <v>9.9999999999999995E-8</v>
      </c>
      <c r="V333">
        <f t="shared" si="73"/>
        <v>5.5999999999999997E-6</v>
      </c>
      <c r="W333" s="1">
        <f t="shared" si="75"/>
        <v>2.200000000000006E-6</v>
      </c>
      <c r="X333" s="1"/>
    </row>
    <row r="334" spans="1:24" x14ac:dyDescent="0.35">
      <c r="A334">
        <f t="shared" si="74"/>
        <v>83</v>
      </c>
      <c r="B334">
        <f t="shared" si="76"/>
        <v>82</v>
      </c>
      <c r="C334">
        <v>3.8399999999999998E-5</v>
      </c>
      <c r="D334">
        <v>1.55E-4</v>
      </c>
      <c r="E334" s="14">
        <v>4.9999999999999998E-7</v>
      </c>
      <c r="F334">
        <v>4.4100000000000001E-5</v>
      </c>
      <c r="G334">
        <v>7.6467000000000002E-3</v>
      </c>
      <c r="H334">
        <v>7.1485000000000003E-3</v>
      </c>
      <c r="I334">
        <v>0</v>
      </c>
      <c r="J334">
        <v>0</v>
      </c>
      <c r="K334">
        <v>0</v>
      </c>
      <c r="L334">
        <v>3.8939999999999998E-4</v>
      </c>
      <c r="M334">
        <v>3.4729999999999999E-4</v>
      </c>
      <c r="N334">
        <v>1.2853905000000001</v>
      </c>
      <c r="O334">
        <v>0.49606329999999998</v>
      </c>
      <c r="P334">
        <v>9.9999999999999995E-8</v>
      </c>
      <c r="Q334">
        <v>5.5999999999999997E-6</v>
      </c>
      <c r="R334" s="1">
        <v>23</v>
      </c>
      <c r="S334" s="1">
        <f t="shared" si="70"/>
        <v>3.8939999999999998E-4</v>
      </c>
      <c r="T334" s="1">
        <f t="shared" si="71"/>
        <v>3.4729999999999999E-4</v>
      </c>
      <c r="U334">
        <f t="shared" si="72"/>
        <v>9.9999999999999995E-8</v>
      </c>
      <c r="V334">
        <f t="shared" si="73"/>
        <v>5.5999999999999997E-6</v>
      </c>
      <c r="W334" s="1">
        <f t="shared" si="75"/>
        <v>2.1999999999999993E-6</v>
      </c>
      <c r="X334" s="1"/>
    </row>
    <row r="335" spans="1:24" x14ac:dyDescent="0.35">
      <c r="A335">
        <f t="shared" si="74"/>
        <v>83.25</v>
      </c>
      <c r="B335">
        <f t="shared" si="76"/>
        <v>83</v>
      </c>
      <c r="C335">
        <v>3.7799999999999997E-5</v>
      </c>
      <c r="D335">
        <v>1.529E-4</v>
      </c>
      <c r="E335" s="14">
        <v>4.9999999999999998E-7</v>
      </c>
      <c r="F335">
        <v>4.35E-5</v>
      </c>
      <c r="G335">
        <v>7.5407E-3</v>
      </c>
      <c r="H335">
        <v>7.0493999999999999E-3</v>
      </c>
      <c r="I335">
        <v>0</v>
      </c>
      <c r="J335">
        <v>0</v>
      </c>
      <c r="K335">
        <v>0</v>
      </c>
      <c r="L335">
        <v>3.8400000000000001E-4</v>
      </c>
      <c r="M335">
        <v>3.4249999999999998E-4</v>
      </c>
      <c r="N335">
        <v>1.2853905999999999</v>
      </c>
      <c r="O335">
        <v>0.49606339999999999</v>
      </c>
      <c r="P335">
        <v>0</v>
      </c>
      <c r="Q335">
        <v>5.4999999999999999E-6</v>
      </c>
      <c r="R335" s="1">
        <v>23</v>
      </c>
      <c r="S335" s="1">
        <f t="shared" si="70"/>
        <v>3.8400000000000001E-4</v>
      </c>
      <c r="T335" s="1">
        <f t="shared" si="71"/>
        <v>3.4249999999999998E-4</v>
      </c>
      <c r="U335">
        <f t="shared" si="72"/>
        <v>0</v>
      </c>
      <c r="V335">
        <f t="shared" si="73"/>
        <v>5.4999999999999999E-6</v>
      </c>
      <c r="W335" s="1">
        <f t="shared" si="75"/>
        <v>2.200000000000006E-6</v>
      </c>
      <c r="X335" s="1"/>
    </row>
    <row r="336" spans="1:24" x14ac:dyDescent="0.35">
      <c r="A336">
        <f t="shared" si="74"/>
        <v>83.5</v>
      </c>
      <c r="B336">
        <f t="shared" si="76"/>
        <v>83</v>
      </c>
      <c r="C336">
        <v>3.7299999999999999E-5</v>
      </c>
      <c r="D336">
        <v>1.507E-4</v>
      </c>
      <c r="E336" s="14">
        <v>4.9999999999999998E-7</v>
      </c>
      <c r="F336">
        <v>4.2899999999999999E-5</v>
      </c>
      <c r="G336">
        <v>7.4361000000000002E-3</v>
      </c>
      <c r="H336">
        <v>6.9516999999999999E-3</v>
      </c>
      <c r="I336">
        <v>0</v>
      </c>
      <c r="J336">
        <v>0</v>
      </c>
      <c r="K336">
        <v>0</v>
      </c>
      <c r="L336">
        <v>3.7869999999999999E-4</v>
      </c>
      <c r="M336">
        <v>3.3770000000000002E-4</v>
      </c>
      <c r="N336">
        <v>1.2853907</v>
      </c>
      <c r="O336">
        <v>0.49606359999999999</v>
      </c>
      <c r="P336">
        <v>0</v>
      </c>
      <c r="Q336">
        <v>5.4E-6</v>
      </c>
      <c r="R336" s="1">
        <v>23</v>
      </c>
      <c r="S336" s="1">
        <f t="shared" si="70"/>
        <v>3.7869999999999999E-4</v>
      </c>
      <c r="T336" s="1">
        <f t="shared" si="71"/>
        <v>3.3770000000000002E-4</v>
      </c>
      <c r="U336">
        <f t="shared" si="72"/>
        <v>0</v>
      </c>
      <c r="V336">
        <f t="shared" si="73"/>
        <v>5.4E-6</v>
      </c>
      <c r="W336" s="1">
        <f t="shared" si="75"/>
        <v>2.1000000000000036E-6</v>
      </c>
      <c r="X336" s="1"/>
    </row>
    <row r="337" spans="1:24" x14ac:dyDescent="0.35">
      <c r="A337">
        <f t="shared" si="74"/>
        <v>83.75</v>
      </c>
      <c r="B337">
        <f t="shared" si="76"/>
        <v>83</v>
      </c>
      <c r="C337">
        <v>3.68E-5</v>
      </c>
      <c r="D337">
        <v>1.4870000000000001E-4</v>
      </c>
      <c r="E337" s="14">
        <v>4.9999999999999998E-7</v>
      </c>
      <c r="F337">
        <v>4.2299999999999998E-5</v>
      </c>
      <c r="G337">
        <v>7.3330000000000001E-3</v>
      </c>
      <c r="H337">
        <v>6.8552999999999999E-3</v>
      </c>
      <c r="I337">
        <v>0</v>
      </c>
      <c r="J337">
        <v>0</v>
      </c>
      <c r="K337">
        <v>0</v>
      </c>
      <c r="L337">
        <v>3.7340000000000002E-4</v>
      </c>
      <c r="M337">
        <v>3.3300000000000002E-4</v>
      </c>
      <c r="N337">
        <v>1.2853907</v>
      </c>
      <c r="O337">
        <v>0.4960637</v>
      </c>
      <c r="P337">
        <v>0</v>
      </c>
      <c r="Q337">
        <v>5.3000000000000001E-6</v>
      </c>
      <c r="R337" s="1">
        <v>23</v>
      </c>
      <c r="S337" s="1">
        <f t="shared" si="70"/>
        <v>3.7340000000000002E-4</v>
      </c>
      <c r="T337" s="1">
        <f t="shared" si="71"/>
        <v>3.3300000000000002E-4</v>
      </c>
      <c r="U337">
        <f t="shared" si="72"/>
        <v>0</v>
      </c>
      <c r="V337">
        <f t="shared" si="73"/>
        <v>5.3000000000000001E-6</v>
      </c>
      <c r="W337" s="1">
        <f t="shared" si="75"/>
        <v>2.0999999999999968E-6</v>
      </c>
      <c r="X337" s="1"/>
    </row>
    <row r="338" spans="1:24" x14ac:dyDescent="0.35">
      <c r="A338">
        <f t="shared" si="74"/>
        <v>84</v>
      </c>
      <c r="B338">
        <f t="shared" si="76"/>
        <v>83</v>
      </c>
      <c r="C338">
        <v>3.6300000000000001E-5</v>
      </c>
      <c r="D338">
        <v>1.4660000000000001E-4</v>
      </c>
      <c r="E338" s="14">
        <v>4.9999999999999998E-7</v>
      </c>
      <c r="F338">
        <v>4.1699999999999997E-5</v>
      </c>
      <c r="G338">
        <v>7.2313000000000004E-3</v>
      </c>
      <c r="H338">
        <v>6.7603000000000003E-3</v>
      </c>
      <c r="I338">
        <v>0</v>
      </c>
      <c r="J338">
        <v>0</v>
      </c>
      <c r="K338">
        <v>0</v>
      </c>
      <c r="L338">
        <v>3.6830000000000001E-4</v>
      </c>
      <c r="M338">
        <v>3.2840000000000001E-4</v>
      </c>
      <c r="N338">
        <v>1.2853908000000001</v>
      </c>
      <c r="O338">
        <v>0.4960638</v>
      </c>
      <c r="P338">
        <v>0</v>
      </c>
      <c r="Q338">
        <v>5.3000000000000001E-6</v>
      </c>
      <c r="R338" s="1">
        <v>23</v>
      </c>
      <c r="S338" s="1">
        <f t="shared" si="70"/>
        <v>3.6830000000000001E-4</v>
      </c>
      <c r="T338" s="1">
        <f t="shared" si="71"/>
        <v>3.2840000000000001E-4</v>
      </c>
      <c r="U338">
        <f t="shared" si="72"/>
        <v>0</v>
      </c>
      <c r="V338">
        <f t="shared" si="73"/>
        <v>5.3000000000000001E-6</v>
      </c>
      <c r="W338" s="1">
        <f t="shared" si="75"/>
        <v>2.0999999999999968E-6</v>
      </c>
      <c r="X338" s="1"/>
    </row>
    <row r="339" spans="1:24" x14ac:dyDescent="0.35">
      <c r="A339">
        <f t="shared" si="74"/>
        <v>84.25</v>
      </c>
      <c r="B339">
        <f t="shared" si="76"/>
        <v>84</v>
      </c>
      <c r="C339">
        <v>3.5800000000000003E-5</v>
      </c>
      <c r="D339">
        <v>1.4459999999999999E-4</v>
      </c>
      <c r="E339" s="14">
        <v>4.9999999999999998E-7</v>
      </c>
      <c r="F339">
        <v>4.1100000000000003E-5</v>
      </c>
      <c r="G339">
        <v>7.1310000000000002E-3</v>
      </c>
      <c r="H339">
        <v>6.6664999999999997E-3</v>
      </c>
      <c r="I339">
        <v>0</v>
      </c>
      <c r="J339">
        <v>0</v>
      </c>
      <c r="K339">
        <v>0</v>
      </c>
      <c r="L339">
        <v>3.6319999999999999E-4</v>
      </c>
      <c r="M339">
        <v>3.2390000000000001E-4</v>
      </c>
      <c r="N339">
        <v>1.2853908999999999</v>
      </c>
      <c r="O339">
        <v>0.4960639</v>
      </c>
      <c r="P339">
        <v>0</v>
      </c>
      <c r="Q339">
        <v>5.2000000000000002E-6</v>
      </c>
      <c r="R339" s="1">
        <v>23</v>
      </c>
      <c r="S339" s="1">
        <f t="shared" si="70"/>
        <v>3.6319999999999999E-4</v>
      </c>
      <c r="T339" s="1">
        <f t="shared" si="71"/>
        <v>3.2390000000000001E-4</v>
      </c>
      <c r="U339">
        <f t="shared" si="72"/>
        <v>0</v>
      </c>
      <c r="V339">
        <f t="shared" si="73"/>
        <v>5.2000000000000002E-6</v>
      </c>
      <c r="W339" s="1">
        <f t="shared" si="75"/>
        <v>1.9999999999999944E-6</v>
      </c>
      <c r="X339" s="1"/>
    </row>
    <row r="340" spans="1:24" x14ac:dyDescent="0.35">
      <c r="A340">
        <f t="shared" si="74"/>
        <v>84.5</v>
      </c>
      <c r="B340">
        <f t="shared" si="76"/>
        <v>84</v>
      </c>
      <c r="C340">
        <v>3.5299999999999997E-5</v>
      </c>
      <c r="D340">
        <v>1.426E-4</v>
      </c>
      <c r="E340" s="14">
        <v>4.9999999999999998E-7</v>
      </c>
      <c r="F340">
        <v>4.0599999999999998E-5</v>
      </c>
      <c r="G340">
        <v>7.0321000000000003E-3</v>
      </c>
      <c r="H340">
        <v>6.5741000000000003E-3</v>
      </c>
      <c r="I340">
        <v>0</v>
      </c>
      <c r="J340">
        <v>0</v>
      </c>
      <c r="K340">
        <v>0</v>
      </c>
      <c r="L340">
        <v>3.5809999999999998E-4</v>
      </c>
      <c r="M340">
        <v>3.1940000000000001E-4</v>
      </c>
      <c r="N340">
        <v>1.2853908999999999</v>
      </c>
      <c r="O340">
        <v>0.496064</v>
      </c>
      <c r="P340">
        <v>0</v>
      </c>
      <c r="Q340">
        <v>5.1000000000000003E-6</v>
      </c>
      <c r="R340" s="1">
        <v>23</v>
      </c>
      <c r="S340" s="1">
        <f t="shared" si="70"/>
        <v>3.5809999999999998E-4</v>
      </c>
      <c r="T340" s="1">
        <f t="shared" si="71"/>
        <v>3.1940000000000001E-4</v>
      </c>
      <c r="U340">
        <f t="shared" si="72"/>
        <v>0</v>
      </c>
      <c r="V340">
        <f t="shared" si="73"/>
        <v>5.1000000000000003E-6</v>
      </c>
      <c r="W340" s="1">
        <f t="shared" si="75"/>
        <v>2.0000000000000012E-6</v>
      </c>
      <c r="X340" s="1"/>
    </row>
    <row r="341" spans="1:24" x14ac:dyDescent="0.35">
      <c r="A341">
        <f t="shared" si="74"/>
        <v>84.75</v>
      </c>
      <c r="B341">
        <f t="shared" si="76"/>
        <v>84</v>
      </c>
      <c r="C341">
        <v>3.4799999999999999E-5</v>
      </c>
      <c r="D341">
        <v>1.406E-4</v>
      </c>
      <c r="E341" s="14">
        <v>4.9999999999999998E-7</v>
      </c>
      <c r="F341">
        <v>4.0000000000000003E-5</v>
      </c>
      <c r="G341">
        <v>6.9346E-3</v>
      </c>
      <c r="H341">
        <v>6.4828999999999998E-3</v>
      </c>
      <c r="I341">
        <v>0</v>
      </c>
      <c r="J341">
        <v>0</v>
      </c>
      <c r="K341">
        <v>0</v>
      </c>
      <c r="L341">
        <v>3.5320000000000002E-4</v>
      </c>
      <c r="M341">
        <v>3.1490000000000001E-4</v>
      </c>
      <c r="N341">
        <v>1.285391</v>
      </c>
      <c r="O341">
        <v>0.49606410000000001</v>
      </c>
      <c r="P341">
        <v>0</v>
      </c>
      <c r="Q341">
        <v>5.0000000000000004E-6</v>
      </c>
      <c r="R341" s="1">
        <v>23</v>
      </c>
      <c r="S341" s="1">
        <f t="shared" si="70"/>
        <v>3.5320000000000002E-4</v>
      </c>
      <c r="T341" s="1">
        <f t="shared" si="71"/>
        <v>3.1490000000000001E-4</v>
      </c>
      <c r="U341">
        <f t="shared" si="72"/>
        <v>0</v>
      </c>
      <c r="V341">
        <f t="shared" si="73"/>
        <v>5.0000000000000004E-6</v>
      </c>
      <c r="W341" s="1">
        <f t="shared" si="75"/>
        <v>2.0000000000000012E-6</v>
      </c>
      <c r="X341" s="1"/>
    </row>
    <row r="342" spans="1:24" x14ac:dyDescent="0.35">
      <c r="A342">
        <f t="shared" si="74"/>
        <v>85</v>
      </c>
      <c r="B342">
        <f t="shared" si="76"/>
        <v>84</v>
      </c>
      <c r="C342">
        <v>3.43E-5</v>
      </c>
      <c r="D342">
        <v>1.3860000000000001E-4</v>
      </c>
      <c r="E342" s="14">
        <v>4.9999999999999998E-7</v>
      </c>
      <c r="F342">
        <v>3.9400000000000002E-5</v>
      </c>
      <c r="G342">
        <v>6.8383999999999997E-3</v>
      </c>
      <c r="H342">
        <v>6.3930999999999997E-3</v>
      </c>
      <c r="I342">
        <v>0</v>
      </c>
      <c r="J342">
        <v>0</v>
      </c>
      <c r="K342">
        <v>0</v>
      </c>
      <c r="L342">
        <v>3.4830000000000001E-4</v>
      </c>
      <c r="M342">
        <v>3.1060000000000001E-4</v>
      </c>
      <c r="N342">
        <v>1.2853911</v>
      </c>
      <c r="O342">
        <v>0.49606420000000001</v>
      </c>
      <c r="P342">
        <v>0</v>
      </c>
      <c r="Q342">
        <v>5.0000000000000004E-6</v>
      </c>
      <c r="R342" s="1">
        <v>23</v>
      </c>
      <c r="S342" s="1">
        <f t="shared" si="70"/>
        <v>3.4830000000000001E-4</v>
      </c>
      <c r="T342" s="1">
        <f t="shared" si="71"/>
        <v>3.1060000000000001E-4</v>
      </c>
      <c r="U342">
        <f t="shared" si="72"/>
        <v>0</v>
      </c>
      <c r="V342">
        <f t="shared" si="73"/>
        <v>5.0000000000000004E-6</v>
      </c>
      <c r="W342" s="1">
        <f t="shared" si="75"/>
        <v>2.0000000000000012E-6</v>
      </c>
      <c r="X342" s="1"/>
    </row>
    <row r="343" spans="1:24" x14ac:dyDescent="0.35">
      <c r="A343">
        <f t="shared" si="74"/>
        <v>85.25</v>
      </c>
      <c r="B343">
        <f t="shared" si="76"/>
        <v>85</v>
      </c>
      <c r="C343">
        <v>3.3800000000000002E-5</v>
      </c>
      <c r="D343">
        <v>1.3669999999999999E-4</v>
      </c>
      <c r="E343" s="14">
        <v>4.9999999999999998E-7</v>
      </c>
      <c r="F343">
        <v>3.8899999999999997E-5</v>
      </c>
      <c r="G343">
        <v>6.7435999999999998E-3</v>
      </c>
      <c r="H343">
        <v>6.3043999999999999E-3</v>
      </c>
      <c r="I343">
        <v>0</v>
      </c>
      <c r="J343">
        <v>0</v>
      </c>
      <c r="K343">
        <v>0</v>
      </c>
      <c r="L343">
        <v>3.434E-4</v>
      </c>
      <c r="M343">
        <v>3.0630000000000002E-4</v>
      </c>
      <c r="N343">
        <v>1.2853911</v>
      </c>
      <c r="O343">
        <v>0.49606430000000001</v>
      </c>
      <c r="P343">
        <v>0</v>
      </c>
      <c r="Q343">
        <v>4.8999999999999997E-6</v>
      </c>
      <c r="R343" s="1">
        <v>23</v>
      </c>
      <c r="S343" s="1">
        <f t="shared" si="70"/>
        <v>3.434E-4</v>
      </c>
      <c r="T343" s="1">
        <f t="shared" si="71"/>
        <v>3.0630000000000002E-4</v>
      </c>
      <c r="U343">
        <f t="shared" si="72"/>
        <v>0</v>
      </c>
      <c r="V343">
        <f t="shared" si="73"/>
        <v>4.8999999999999997E-6</v>
      </c>
      <c r="W343" s="1">
        <f t="shared" si="75"/>
        <v>2.0000000000000012E-6</v>
      </c>
      <c r="X343" s="1"/>
    </row>
    <row r="344" spans="1:24" x14ac:dyDescent="0.35">
      <c r="A344">
        <f t="shared" si="74"/>
        <v>85.5</v>
      </c>
      <c r="B344">
        <f t="shared" si="76"/>
        <v>85</v>
      </c>
      <c r="C344">
        <v>3.3399999999999999E-5</v>
      </c>
      <c r="D344">
        <v>1.348E-4</v>
      </c>
      <c r="E344" s="14">
        <v>4.9999999999999998E-7</v>
      </c>
      <c r="F344">
        <v>3.8399999999999998E-5</v>
      </c>
      <c r="G344">
        <v>6.6500999999999999E-3</v>
      </c>
      <c r="H344">
        <v>6.2170000000000003E-3</v>
      </c>
      <c r="I344">
        <v>0</v>
      </c>
      <c r="J344">
        <v>0</v>
      </c>
      <c r="K344">
        <v>0</v>
      </c>
      <c r="L344">
        <v>3.3869999999999999E-4</v>
      </c>
      <c r="M344">
        <v>3.0200000000000002E-4</v>
      </c>
      <c r="N344">
        <v>1.2853912000000001</v>
      </c>
      <c r="O344">
        <v>0.49606440000000002</v>
      </c>
      <c r="P344">
        <v>0</v>
      </c>
      <c r="Q344">
        <v>4.7999999999999998E-6</v>
      </c>
      <c r="R344" s="1">
        <v>23</v>
      </c>
      <c r="S344" s="1">
        <f t="shared" si="70"/>
        <v>3.3869999999999999E-4</v>
      </c>
      <c r="T344" s="1">
        <f t="shared" si="71"/>
        <v>3.0200000000000002E-4</v>
      </c>
      <c r="U344">
        <f t="shared" si="72"/>
        <v>0</v>
      </c>
      <c r="V344">
        <f t="shared" si="73"/>
        <v>4.7999999999999998E-6</v>
      </c>
      <c r="W344" s="1">
        <f t="shared" si="75"/>
        <v>1.8999999999999987E-6</v>
      </c>
      <c r="X344" s="1"/>
    </row>
    <row r="345" spans="1:24" x14ac:dyDescent="0.35">
      <c r="A345">
        <f t="shared" si="74"/>
        <v>85.75</v>
      </c>
      <c r="B345">
        <f t="shared" si="76"/>
        <v>85</v>
      </c>
      <c r="C345">
        <v>3.29E-5</v>
      </c>
      <c r="D345">
        <v>1.329E-4</v>
      </c>
      <c r="E345" s="14">
        <v>4.9999999999999998E-7</v>
      </c>
      <c r="F345">
        <v>3.7799999999999997E-5</v>
      </c>
      <c r="G345">
        <v>6.5579000000000002E-3</v>
      </c>
      <c r="H345">
        <v>6.1307999999999996E-3</v>
      </c>
      <c r="I345">
        <v>0</v>
      </c>
      <c r="J345">
        <v>0</v>
      </c>
      <c r="K345">
        <v>0</v>
      </c>
      <c r="L345">
        <v>3.3399999999999999E-4</v>
      </c>
      <c r="M345">
        <v>2.9779999999999997E-4</v>
      </c>
      <c r="N345">
        <v>1.2853912000000001</v>
      </c>
      <c r="O345">
        <v>0.49606450000000002</v>
      </c>
      <c r="P345">
        <v>0</v>
      </c>
      <c r="Q345">
        <v>4.7999999999999998E-6</v>
      </c>
      <c r="R345" s="1">
        <v>23</v>
      </c>
      <c r="S345" s="1">
        <f t="shared" si="70"/>
        <v>3.3399999999999999E-4</v>
      </c>
      <c r="T345" s="1">
        <f t="shared" si="71"/>
        <v>2.9779999999999997E-4</v>
      </c>
      <c r="U345">
        <f t="shared" si="72"/>
        <v>0</v>
      </c>
      <c r="V345">
        <f t="shared" si="73"/>
        <v>4.7999999999999998E-6</v>
      </c>
      <c r="W345" s="1">
        <f t="shared" si="75"/>
        <v>1.8999999999999987E-6</v>
      </c>
      <c r="X345" s="1"/>
    </row>
    <row r="346" spans="1:24" x14ac:dyDescent="0.35">
      <c r="A346">
        <f t="shared" si="74"/>
        <v>86</v>
      </c>
      <c r="B346">
        <f t="shared" si="76"/>
        <v>85</v>
      </c>
      <c r="C346">
        <v>3.2400000000000001E-5</v>
      </c>
      <c r="D346">
        <v>1.3109999999999999E-4</v>
      </c>
      <c r="E346" s="14">
        <v>3.9999999999999998E-7</v>
      </c>
      <c r="F346">
        <v>3.7299999999999999E-5</v>
      </c>
      <c r="G346">
        <v>6.4669000000000003E-3</v>
      </c>
      <c r="H346">
        <v>6.0457999999999996E-3</v>
      </c>
      <c r="I346">
        <v>0</v>
      </c>
      <c r="J346">
        <v>0</v>
      </c>
      <c r="K346">
        <v>0</v>
      </c>
      <c r="L346">
        <v>3.2939999999999998E-4</v>
      </c>
      <c r="M346">
        <v>2.9369999999999998E-4</v>
      </c>
      <c r="N346">
        <v>1.2853912999999999</v>
      </c>
      <c r="O346">
        <v>0.49606450000000002</v>
      </c>
      <c r="P346">
        <v>0</v>
      </c>
      <c r="Q346">
        <v>4.6999999999999999E-6</v>
      </c>
      <c r="R346" s="1">
        <v>23</v>
      </c>
      <c r="S346" s="1">
        <f t="shared" si="70"/>
        <v>3.2939999999999998E-4</v>
      </c>
      <c r="T346" s="1">
        <f t="shared" si="71"/>
        <v>2.9369999999999998E-4</v>
      </c>
      <c r="U346">
        <f t="shared" si="72"/>
        <v>0</v>
      </c>
      <c r="V346">
        <f t="shared" si="73"/>
        <v>4.6999999999999999E-6</v>
      </c>
      <c r="W346" s="1">
        <f t="shared" si="75"/>
        <v>1.8999999999999987E-6</v>
      </c>
      <c r="X346" s="1"/>
    </row>
    <row r="347" spans="1:24" x14ac:dyDescent="0.35">
      <c r="A347">
        <f t="shared" si="74"/>
        <v>86.25</v>
      </c>
      <c r="B347">
        <f t="shared" si="76"/>
        <v>86</v>
      </c>
      <c r="C347">
        <v>3.1999999999999999E-5</v>
      </c>
      <c r="D347">
        <v>1.293E-4</v>
      </c>
      <c r="E347" s="14">
        <v>3.9999999999999998E-7</v>
      </c>
      <c r="F347">
        <v>3.68E-5</v>
      </c>
      <c r="G347">
        <v>6.3772000000000004E-3</v>
      </c>
      <c r="H347">
        <v>5.9620000000000003E-3</v>
      </c>
      <c r="I347">
        <v>0</v>
      </c>
      <c r="J347">
        <v>0</v>
      </c>
      <c r="K347">
        <v>0</v>
      </c>
      <c r="L347">
        <v>3.2479999999999998E-4</v>
      </c>
      <c r="M347">
        <v>2.8959999999999999E-4</v>
      </c>
      <c r="N347">
        <v>1.2853912999999999</v>
      </c>
      <c r="O347">
        <v>0.49606460000000002</v>
      </c>
      <c r="P347">
        <v>0</v>
      </c>
      <c r="Q347">
        <v>4.6E-6</v>
      </c>
      <c r="R347" s="1">
        <v>23</v>
      </c>
      <c r="S347" s="1">
        <f t="shared" si="70"/>
        <v>3.2479999999999998E-4</v>
      </c>
      <c r="T347" s="1">
        <f t="shared" si="71"/>
        <v>2.8959999999999999E-4</v>
      </c>
      <c r="U347">
        <f t="shared" si="72"/>
        <v>0</v>
      </c>
      <c r="V347">
        <f t="shared" si="73"/>
        <v>4.6E-6</v>
      </c>
      <c r="W347" s="1">
        <f t="shared" si="75"/>
        <v>1.8000000000000031E-6</v>
      </c>
      <c r="X347" s="1"/>
    </row>
    <row r="348" spans="1:24" x14ac:dyDescent="0.35">
      <c r="A348">
        <f t="shared" si="74"/>
        <v>86.5</v>
      </c>
      <c r="B348">
        <f t="shared" si="76"/>
        <v>86</v>
      </c>
      <c r="C348">
        <v>3.15E-5</v>
      </c>
      <c r="D348">
        <v>1.2750000000000001E-4</v>
      </c>
      <c r="E348" s="14">
        <v>3.9999999999999998E-7</v>
      </c>
      <c r="F348">
        <v>3.6300000000000001E-5</v>
      </c>
      <c r="G348">
        <v>6.2887999999999998E-3</v>
      </c>
      <c r="H348">
        <v>5.8792999999999996E-3</v>
      </c>
      <c r="I348">
        <v>0</v>
      </c>
      <c r="J348">
        <v>0</v>
      </c>
      <c r="K348">
        <v>0</v>
      </c>
      <c r="L348">
        <v>3.2029999999999998E-4</v>
      </c>
      <c r="M348">
        <v>2.856E-4</v>
      </c>
      <c r="N348">
        <v>1.2853914</v>
      </c>
      <c r="O348">
        <v>0.49606470000000003</v>
      </c>
      <c r="P348">
        <v>0</v>
      </c>
      <c r="Q348">
        <v>4.6E-6</v>
      </c>
      <c r="R348" s="1">
        <v>23</v>
      </c>
      <c r="S348" s="1">
        <f t="shared" si="70"/>
        <v>3.2029999999999998E-4</v>
      </c>
      <c r="T348" s="1">
        <f t="shared" si="71"/>
        <v>2.856E-4</v>
      </c>
      <c r="U348">
        <f t="shared" si="72"/>
        <v>0</v>
      </c>
      <c r="V348">
        <f t="shared" si="73"/>
        <v>4.6E-6</v>
      </c>
      <c r="W348" s="1">
        <f t="shared" si="75"/>
        <v>1.8999999999999987E-6</v>
      </c>
      <c r="X348" s="1"/>
    </row>
    <row r="349" spans="1:24" x14ac:dyDescent="0.35">
      <c r="A349">
        <f t="shared" si="74"/>
        <v>86.75</v>
      </c>
      <c r="B349">
        <f t="shared" si="76"/>
        <v>86</v>
      </c>
      <c r="C349">
        <v>3.1099999999999997E-5</v>
      </c>
      <c r="D349">
        <v>1.2569999999999999E-4</v>
      </c>
      <c r="E349" s="14">
        <v>3.9999999999999998E-7</v>
      </c>
      <c r="F349">
        <v>3.5800000000000003E-5</v>
      </c>
      <c r="G349">
        <v>6.2015999999999998E-3</v>
      </c>
      <c r="H349">
        <v>5.7977999999999997E-3</v>
      </c>
      <c r="I349">
        <v>0</v>
      </c>
      <c r="J349">
        <v>0</v>
      </c>
      <c r="K349">
        <v>0</v>
      </c>
      <c r="L349">
        <v>3.1579999999999998E-4</v>
      </c>
      <c r="M349">
        <v>2.8170000000000002E-4</v>
      </c>
      <c r="N349">
        <v>1.2853914</v>
      </c>
      <c r="O349">
        <v>0.49606470000000003</v>
      </c>
      <c r="P349">
        <v>0</v>
      </c>
      <c r="Q349">
        <v>4.5000000000000001E-6</v>
      </c>
      <c r="R349" s="1">
        <v>23</v>
      </c>
      <c r="S349" s="1">
        <f t="shared" si="70"/>
        <v>3.1579999999999998E-4</v>
      </c>
      <c r="T349" s="1">
        <f t="shared" si="71"/>
        <v>2.8170000000000002E-4</v>
      </c>
      <c r="U349">
        <f t="shared" si="72"/>
        <v>0</v>
      </c>
      <c r="V349">
        <f t="shared" si="73"/>
        <v>4.5000000000000001E-6</v>
      </c>
      <c r="W349" s="1">
        <f t="shared" si="75"/>
        <v>1.8000000000000031E-6</v>
      </c>
      <c r="X349" s="1"/>
    </row>
    <row r="350" spans="1:24" x14ac:dyDescent="0.35">
      <c r="A350">
        <f t="shared" si="74"/>
        <v>87</v>
      </c>
      <c r="B350">
        <f t="shared" si="76"/>
        <v>86</v>
      </c>
      <c r="C350">
        <v>3.0700000000000001E-5</v>
      </c>
      <c r="D350">
        <v>1.2400000000000001E-4</v>
      </c>
      <c r="E350" s="14">
        <v>3.9999999999999998E-7</v>
      </c>
      <c r="F350">
        <v>3.5299999999999997E-5</v>
      </c>
      <c r="G350">
        <v>6.1155999999999997E-3</v>
      </c>
      <c r="H350">
        <v>5.7174000000000001E-3</v>
      </c>
      <c r="I350">
        <v>0</v>
      </c>
      <c r="J350">
        <v>0</v>
      </c>
      <c r="K350">
        <v>0</v>
      </c>
      <c r="L350">
        <v>3.1149999999999998E-4</v>
      </c>
      <c r="M350">
        <v>2.7779999999999998E-4</v>
      </c>
      <c r="N350">
        <v>1.2853914</v>
      </c>
      <c r="O350">
        <v>0.49606479999999997</v>
      </c>
      <c r="P350">
        <v>0</v>
      </c>
      <c r="Q350">
        <v>4.4000000000000002E-6</v>
      </c>
      <c r="R350" s="1">
        <v>23</v>
      </c>
      <c r="S350" s="1">
        <f t="shared" si="70"/>
        <v>3.1149999999999998E-4</v>
      </c>
      <c r="T350" s="1">
        <f t="shared" si="71"/>
        <v>2.7779999999999998E-4</v>
      </c>
      <c r="U350">
        <f t="shared" si="72"/>
        <v>0</v>
      </c>
      <c r="V350">
        <f t="shared" si="73"/>
        <v>4.4000000000000002E-6</v>
      </c>
      <c r="W350" s="1">
        <f t="shared" si="75"/>
        <v>1.7000000000000007E-6</v>
      </c>
      <c r="X350" s="1"/>
    </row>
    <row r="351" spans="1:24" x14ac:dyDescent="0.35">
      <c r="A351">
        <f t="shared" si="74"/>
        <v>87.25</v>
      </c>
      <c r="B351">
        <f t="shared" si="76"/>
        <v>87</v>
      </c>
      <c r="C351">
        <v>3.0300000000000001E-5</v>
      </c>
      <c r="D351">
        <v>1.2229999999999999E-4</v>
      </c>
      <c r="E351" s="14">
        <v>3.9999999999999998E-7</v>
      </c>
      <c r="F351">
        <v>3.4799999999999999E-5</v>
      </c>
      <c r="G351">
        <v>6.0308000000000002E-3</v>
      </c>
      <c r="H351">
        <v>5.6381000000000001E-3</v>
      </c>
      <c r="I351">
        <v>0</v>
      </c>
      <c r="J351">
        <v>0</v>
      </c>
      <c r="K351">
        <v>0</v>
      </c>
      <c r="L351">
        <v>3.0709999999999998E-4</v>
      </c>
      <c r="M351">
        <v>2.7389999999999999E-4</v>
      </c>
      <c r="N351">
        <v>1.2853915</v>
      </c>
      <c r="O351">
        <v>0.49606479999999997</v>
      </c>
      <c r="P351">
        <v>0</v>
      </c>
      <c r="Q351">
        <v>4.4000000000000002E-6</v>
      </c>
      <c r="R351" s="1">
        <v>23</v>
      </c>
      <c r="S351" s="1">
        <f t="shared" ref="S351:S414" si="77">L351</f>
        <v>3.0709999999999998E-4</v>
      </c>
      <c r="T351" s="1">
        <f t="shared" ref="T351:T414" si="78">M351</f>
        <v>2.7389999999999999E-4</v>
      </c>
      <c r="U351">
        <f t="shared" si="72"/>
        <v>0</v>
      </c>
      <c r="V351">
        <f t="shared" si="73"/>
        <v>4.4000000000000002E-6</v>
      </c>
      <c r="W351" s="1">
        <f t="shared" si="75"/>
        <v>1.6999999999999973E-6</v>
      </c>
      <c r="X351" s="1"/>
    </row>
    <row r="352" spans="1:24" x14ac:dyDescent="0.35">
      <c r="A352">
        <f t="shared" si="74"/>
        <v>87.5</v>
      </c>
      <c r="B352">
        <f t="shared" si="76"/>
        <v>87</v>
      </c>
      <c r="C352">
        <v>2.9799999999999999E-5</v>
      </c>
      <c r="D352">
        <v>1.206E-4</v>
      </c>
      <c r="E352" s="14">
        <v>3.9999999999999998E-7</v>
      </c>
      <c r="F352">
        <v>3.43E-5</v>
      </c>
      <c r="G352">
        <v>5.9471000000000003E-3</v>
      </c>
      <c r="H352">
        <v>5.5599000000000004E-3</v>
      </c>
      <c r="I352">
        <v>0</v>
      </c>
      <c r="J352">
        <v>0</v>
      </c>
      <c r="K352">
        <v>0</v>
      </c>
      <c r="L352">
        <v>3.0289999999999999E-4</v>
      </c>
      <c r="M352">
        <v>2.7010000000000001E-4</v>
      </c>
      <c r="N352">
        <v>1.2853915</v>
      </c>
      <c r="O352">
        <v>0.49606489999999998</v>
      </c>
      <c r="P352">
        <v>0</v>
      </c>
      <c r="Q352">
        <v>4.3000000000000003E-6</v>
      </c>
      <c r="R352" s="1">
        <v>23</v>
      </c>
      <c r="S352" s="1">
        <f t="shared" si="77"/>
        <v>3.0289999999999999E-4</v>
      </c>
      <c r="T352" s="1">
        <f t="shared" si="78"/>
        <v>2.7010000000000001E-4</v>
      </c>
      <c r="U352">
        <f t="shared" si="72"/>
        <v>0</v>
      </c>
      <c r="V352">
        <f t="shared" si="73"/>
        <v>4.3000000000000003E-6</v>
      </c>
      <c r="W352" s="1">
        <f t="shared" si="75"/>
        <v>1.7000000000000007E-6</v>
      </c>
      <c r="X352" s="1"/>
    </row>
    <row r="353" spans="1:24" x14ac:dyDescent="0.35">
      <c r="A353">
        <f t="shared" si="74"/>
        <v>87.75</v>
      </c>
      <c r="B353">
        <f t="shared" si="76"/>
        <v>87</v>
      </c>
      <c r="C353">
        <v>2.94E-5</v>
      </c>
      <c r="D353">
        <v>1.189E-4</v>
      </c>
      <c r="E353" s="14">
        <v>3.9999999999999998E-7</v>
      </c>
      <c r="F353">
        <v>3.3800000000000002E-5</v>
      </c>
      <c r="G353">
        <v>5.8646999999999996E-3</v>
      </c>
      <c r="H353">
        <v>5.4828000000000003E-3</v>
      </c>
      <c r="I353">
        <v>0</v>
      </c>
      <c r="J353">
        <v>0</v>
      </c>
      <c r="K353">
        <v>0</v>
      </c>
      <c r="L353">
        <v>2.987E-4</v>
      </c>
      <c r="M353">
        <v>2.6640000000000002E-4</v>
      </c>
      <c r="N353">
        <v>1.2853915</v>
      </c>
      <c r="O353">
        <v>0.49606489999999998</v>
      </c>
      <c r="P353">
        <v>0</v>
      </c>
      <c r="Q353">
        <v>4.3000000000000003E-6</v>
      </c>
      <c r="R353" s="1">
        <v>23</v>
      </c>
      <c r="S353" s="1">
        <f t="shared" si="77"/>
        <v>2.987E-4</v>
      </c>
      <c r="T353" s="1">
        <f t="shared" si="78"/>
        <v>2.6640000000000002E-4</v>
      </c>
      <c r="U353">
        <f t="shared" si="72"/>
        <v>0</v>
      </c>
      <c r="V353">
        <f t="shared" si="73"/>
        <v>4.3000000000000003E-6</v>
      </c>
      <c r="W353" s="1">
        <f t="shared" si="75"/>
        <v>1.6999999999999973E-6</v>
      </c>
      <c r="X353" s="1"/>
    </row>
    <row r="354" spans="1:24" x14ac:dyDescent="0.35">
      <c r="A354">
        <f t="shared" si="74"/>
        <v>88</v>
      </c>
      <c r="B354">
        <f t="shared" si="76"/>
        <v>87</v>
      </c>
      <c r="C354">
        <v>2.9E-5</v>
      </c>
      <c r="D354">
        <v>1.172E-4</v>
      </c>
      <c r="E354" s="14">
        <v>3.9999999999999998E-7</v>
      </c>
      <c r="F354">
        <v>3.3399999999999999E-5</v>
      </c>
      <c r="G354">
        <v>5.7832999999999999E-3</v>
      </c>
      <c r="H354">
        <v>5.4067999999999998E-3</v>
      </c>
      <c r="I354">
        <v>0</v>
      </c>
      <c r="J354">
        <v>0</v>
      </c>
      <c r="K354">
        <v>0</v>
      </c>
      <c r="L354">
        <v>2.945E-4</v>
      </c>
      <c r="M354">
        <v>2.6269999999999999E-4</v>
      </c>
      <c r="N354">
        <v>1.2853916000000001</v>
      </c>
      <c r="O354">
        <v>0.49606499999999998</v>
      </c>
      <c r="P354">
        <v>0</v>
      </c>
      <c r="Q354">
        <v>4.1999999999999996E-6</v>
      </c>
      <c r="R354" s="1">
        <v>23</v>
      </c>
      <c r="S354" s="1">
        <f t="shared" si="77"/>
        <v>2.945E-4</v>
      </c>
      <c r="T354" s="1">
        <f t="shared" si="78"/>
        <v>2.6269999999999999E-4</v>
      </c>
      <c r="U354">
        <f t="shared" si="72"/>
        <v>0</v>
      </c>
      <c r="V354">
        <f t="shared" si="73"/>
        <v>4.1999999999999996E-6</v>
      </c>
      <c r="W354" s="1">
        <f t="shared" si="75"/>
        <v>1.7000000000000007E-6</v>
      </c>
      <c r="X354" s="1"/>
    </row>
    <row r="355" spans="1:24" x14ac:dyDescent="0.35">
      <c r="A355">
        <f t="shared" si="74"/>
        <v>88.25</v>
      </c>
      <c r="B355">
        <f t="shared" si="76"/>
        <v>88</v>
      </c>
      <c r="C355">
        <v>2.8600000000000001E-5</v>
      </c>
      <c r="D355">
        <v>1.156E-4</v>
      </c>
      <c r="E355" s="14">
        <v>3.9999999999999998E-7</v>
      </c>
      <c r="F355">
        <v>3.29E-5</v>
      </c>
      <c r="G355">
        <v>5.7031E-3</v>
      </c>
      <c r="H355">
        <v>5.3318000000000003E-3</v>
      </c>
      <c r="I355">
        <v>0</v>
      </c>
      <c r="J355">
        <v>0</v>
      </c>
      <c r="K355">
        <v>0</v>
      </c>
      <c r="L355">
        <v>2.9050000000000001E-4</v>
      </c>
      <c r="M355">
        <v>2.5900000000000001E-4</v>
      </c>
      <c r="N355">
        <v>1.2853916000000001</v>
      </c>
      <c r="O355">
        <v>0.49606499999999998</v>
      </c>
      <c r="P355">
        <v>0</v>
      </c>
      <c r="Q355">
        <v>4.0999999999999997E-6</v>
      </c>
      <c r="R355" s="1">
        <v>23</v>
      </c>
      <c r="S355" s="1">
        <f t="shared" si="77"/>
        <v>2.9050000000000001E-4</v>
      </c>
      <c r="T355" s="1">
        <f t="shared" si="78"/>
        <v>2.5900000000000001E-4</v>
      </c>
      <c r="U355">
        <f t="shared" si="72"/>
        <v>0</v>
      </c>
      <c r="V355">
        <f t="shared" si="73"/>
        <v>4.0999999999999997E-6</v>
      </c>
      <c r="W355" s="1">
        <f t="shared" si="75"/>
        <v>1.7000000000000007E-6</v>
      </c>
      <c r="X355" s="1"/>
    </row>
    <row r="356" spans="1:24" x14ac:dyDescent="0.35">
      <c r="A356">
        <f t="shared" si="74"/>
        <v>88.5</v>
      </c>
      <c r="B356">
        <f t="shared" si="76"/>
        <v>88</v>
      </c>
      <c r="C356">
        <v>2.8200000000000001E-5</v>
      </c>
      <c r="D356">
        <v>1.1400000000000001E-4</v>
      </c>
      <c r="E356" s="14">
        <v>3.9999999999999998E-7</v>
      </c>
      <c r="F356">
        <v>3.2400000000000001E-5</v>
      </c>
      <c r="G356">
        <v>5.6239999999999997E-3</v>
      </c>
      <c r="H356">
        <v>5.2579000000000002E-3</v>
      </c>
      <c r="I356">
        <v>0</v>
      </c>
      <c r="J356">
        <v>0</v>
      </c>
      <c r="K356">
        <v>0</v>
      </c>
      <c r="L356">
        <v>2.8640000000000002E-4</v>
      </c>
      <c r="M356">
        <v>2.5539999999999997E-4</v>
      </c>
      <c r="N356">
        <v>1.2853916000000001</v>
      </c>
      <c r="O356">
        <v>0.49606509999999998</v>
      </c>
      <c r="P356">
        <v>0</v>
      </c>
      <c r="Q356">
        <v>4.0999999999999997E-6</v>
      </c>
      <c r="R356" s="1">
        <v>23</v>
      </c>
      <c r="S356" s="1">
        <f t="shared" si="77"/>
        <v>2.8640000000000002E-4</v>
      </c>
      <c r="T356" s="1">
        <f t="shared" si="78"/>
        <v>2.5539999999999997E-4</v>
      </c>
      <c r="U356">
        <f t="shared" si="72"/>
        <v>0</v>
      </c>
      <c r="V356">
        <f t="shared" si="73"/>
        <v>4.0999999999999997E-6</v>
      </c>
      <c r="W356" s="1">
        <f t="shared" si="75"/>
        <v>1.5999999999999982E-6</v>
      </c>
      <c r="X356" s="1"/>
    </row>
    <row r="357" spans="1:24" x14ac:dyDescent="0.35">
      <c r="A357">
        <f t="shared" si="74"/>
        <v>88.75</v>
      </c>
      <c r="B357">
        <f t="shared" si="76"/>
        <v>88</v>
      </c>
      <c r="C357">
        <v>2.7800000000000001E-5</v>
      </c>
      <c r="D357">
        <v>1.1239999999999999E-4</v>
      </c>
      <c r="E357" s="14">
        <v>3.9999999999999998E-7</v>
      </c>
      <c r="F357">
        <v>3.1999999999999999E-5</v>
      </c>
      <c r="G357">
        <v>5.5459999999999997E-3</v>
      </c>
      <c r="H357">
        <v>5.1850000000000004E-3</v>
      </c>
      <c r="I357">
        <v>0</v>
      </c>
      <c r="J357">
        <v>0</v>
      </c>
      <c r="K357">
        <v>0</v>
      </c>
      <c r="L357">
        <v>2.8249999999999998E-4</v>
      </c>
      <c r="M357">
        <v>2.519E-4</v>
      </c>
      <c r="N357">
        <v>1.2853916000000001</v>
      </c>
      <c r="O357">
        <v>0.49606509999999998</v>
      </c>
      <c r="P357">
        <v>0</v>
      </c>
      <c r="Q357">
        <v>3.9999999999999998E-6</v>
      </c>
      <c r="R357" s="1">
        <v>23</v>
      </c>
      <c r="S357" s="1">
        <f t="shared" si="77"/>
        <v>2.8249999999999998E-4</v>
      </c>
      <c r="T357" s="1">
        <f t="shared" si="78"/>
        <v>2.519E-4</v>
      </c>
      <c r="U357">
        <f t="shared" si="72"/>
        <v>0</v>
      </c>
      <c r="V357">
        <f t="shared" si="73"/>
        <v>3.9999999999999998E-6</v>
      </c>
      <c r="W357" s="1">
        <f t="shared" si="75"/>
        <v>1.5999999999999982E-6</v>
      </c>
      <c r="X357" s="1"/>
    </row>
    <row r="358" spans="1:24" x14ac:dyDescent="0.35">
      <c r="A358">
        <f t="shared" si="74"/>
        <v>89</v>
      </c>
      <c r="B358">
        <f t="shared" si="76"/>
        <v>88</v>
      </c>
      <c r="C358">
        <v>2.7399999999999999E-5</v>
      </c>
      <c r="D358">
        <v>1.109E-4</v>
      </c>
      <c r="E358" s="14">
        <v>3.9999999999999998E-7</v>
      </c>
      <c r="F358">
        <v>3.15E-5</v>
      </c>
      <c r="G358">
        <v>5.4691000000000002E-3</v>
      </c>
      <c r="H358">
        <v>5.1130999999999998E-3</v>
      </c>
      <c r="I358">
        <v>0</v>
      </c>
      <c r="J358">
        <v>0</v>
      </c>
      <c r="K358">
        <v>0</v>
      </c>
      <c r="L358">
        <v>2.7849999999999999E-4</v>
      </c>
      <c r="M358">
        <v>2.4840000000000002E-4</v>
      </c>
      <c r="N358">
        <v>1.2853916999999999</v>
      </c>
      <c r="O358">
        <v>0.49606509999999998</v>
      </c>
      <c r="P358">
        <v>0</v>
      </c>
      <c r="Q358">
        <v>3.9999999999999998E-6</v>
      </c>
      <c r="R358" s="1">
        <v>23</v>
      </c>
      <c r="S358" s="1">
        <f t="shared" si="77"/>
        <v>2.7849999999999999E-4</v>
      </c>
      <c r="T358" s="1">
        <f t="shared" si="78"/>
        <v>2.4840000000000002E-4</v>
      </c>
      <c r="U358">
        <f t="shared" si="72"/>
        <v>0</v>
      </c>
      <c r="V358">
        <f t="shared" si="73"/>
        <v>3.9999999999999998E-6</v>
      </c>
      <c r="W358" s="1">
        <f t="shared" si="75"/>
        <v>1.6000000000000016E-6</v>
      </c>
      <c r="X358" s="1"/>
    </row>
    <row r="359" spans="1:24" x14ac:dyDescent="0.35">
      <c r="A359">
        <f t="shared" si="74"/>
        <v>89.25</v>
      </c>
      <c r="B359">
        <f t="shared" si="76"/>
        <v>89</v>
      </c>
      <c r="C359">
        <v>2.7100000000000001E-5</v>
      </c>
      <c r="D359">
        <v>1.093E-4</v>
      </c>
      <c r="E359" s="14">
        <v>3.9999999999999998E-7</v>
      </c>
      <c r="F359">
        <v>3.1099999999999997E-5</v>
      </c>
      <c r="G359">
        <v>5.3933000000000002E-3</v>
      </c>
      <c r="H359">
        <v>5.0422000000000002E-3</v>
      </c>
      <c r="I359">
        <v>0</v>
      </c>
      <c r="J359">
        <v>0</v>
      </c>
      <c r="K359">
        <v>0</v>
      </c>
      <c r="L359">
        <v>2.7470000000000001E-4</v>
      </c>
      <c r="M359">
        <v>2.4499999999999999E-4</v>
      </c>
      <c r="N359">
        <v>1.2853916999999999</v>
      </c>
      <c r="O359">
        <v>0.49606519999999998</v>
      </c>
      <c r="P359">
        <v>0</v>
      </c>
      <c r="Q359">
        <v>3.8999999999999999E-6</v>
      </c>
      <c r="R359" s="1">
        <v>23</v>
      </c>
      <c r="S359" s="1">
        <f t="shared" si="77"/>
        <v>2.7470000000000001E-4</v>
      </c>
      <c r="T359" s="1">
        <f t="shared" si="78"/>
        <v>2.4499999999999999E-4</v>
      </c>
      <c r="U359">
        <f t="shared" si="72"/>
        <v>0</v>
      </c>
      <c r="V359">
        <f t="shared" si="73"/>
        <v>3.8999999999999999E-6</v>
      </c>
      <c r="W359" s="1">
        <f t="shared" si="75"/>
        <v>1.4999999999999992E-6</v>
      </c>
      <c r="X359" s="1"/>
    </row>
    <row r="360" spans="1:24" x14ac:dyDescent="0.35">
      <c r="A360">
        <f t="shared" si="74"/>
        <v>89.5</v>
      </c>
      <c r="B360">
        <f t="shared" si="76"/>
        <v>89</v>
      </c>
      <c r="C360">
        <v>2.6699999999999998E-5</v>
      </c>
      <c r="D360">
        <v>1.078E-4</v>
      </c>
      <c r="E360" s="14">
        <v>3.9999999999999998E-7</v>
      </c>
      <c r="F360">
        <v>3.0700000000000001E-5</v>
      </c>
      <c r="G360">
        <v>5.3185000000000003E-3</v>
      </c>
      <c r="H360">
        <v>4.9722999999999998E-3</v>
      </c>
      <c r="I360">
        <v>0</v>
      </c>
      <c r="J360">
        <v>0</v>
      </c>
      <c r="K360">
        <v>0</v>
      </c>
      <c r="L360">
        <v>2.7090000000000003E-4</v>
      </c>
      <c r="M360">
        <v>2.4159999999999999E-4</v>
      </c>
      <c r="N360">
        <v>1.2853916999999999</v>
      </c>
      <c r="O360">
        <v>0.49606519999999998</v>
      </c>
      <c r="P360">
        <v>0</v>
      </c>
      <c r="Q360">
        <v>3.8999999999999999E-6</v>
      </c>
      <c r="R360" s="1">
        <v>23</v>
      </c>
      <c r="S360" s="1">
        <f t="shared" si="77"/>
        <v>2.7090000000000003E-4</v>
      </c>
      <c r="T360" s="1">
        <f t="shared" si="78"/>
        <v>2.4159999999999999E-4</v>
      </c>
      <c r="U360">
        <f t="shared" si="72"/>
        <v>0</v>
      </c>
      <c r="V360">
        <f t="shared" si="73"/>
        <v>3.8999999999999999E-6</v>
      </c>
      <c r="W360" s="1">
        <f t="shared" si="75"/>
        <v>1.5000000000000026E-6</v>
      </c>
      <c r="X360" s="1"/>
    </row>
    <row r="361" spans="1:24" x14ac:dyDescent="0.35">
      <c r="A361">
        <f t="shared" si="74"/>
        <v>89.75</v>
      </c>
      <c r="B361">
        <f t="shared" si="76"/>
        <v>89</v>
      </c>
      <c r="C361">
        <v>2.6299999999999999E-5</v>
      </c>
      <c r="D361">
        <v>1.063E-4</v>
      </c>
      <c r="E361" s="14">
        <v>3.9999999999999998E-7</v>
      </c>
      <c r="F361">
        <v>3.0199999999999999E-5</v>
      </c>
      <c r="G361">
        <v>5.2446999999999997E-3</v>
      </c>
      <c r="H361">
        <v>4.9033000000000002E-3</v>
      </c>
      <c r="I361">
        <v>0</v>
      </c>
      <c r="J361">
        <v>0</v>
      </c>
      <c r="K361">
        <v>0</v>
      </c>
      <c r="L361">
        <v>2.6709999999999999E-4</v>
      </c>
      <c r="M361">
        <v>2.3819999999999999E-4</v>
      </c>
      <c r="N361">
        <v>1.2853916999999999</v>
      </c>
      <c r="O361">
        <v>0.49606519999999998</v>
      </c>
      <c r="P361">
        <v>0</v>
      </c>
      <c r="Q361">
        <v>3.8E-6</v>
      </c>
      <c r="R361" s="1">
        <v>23</v>
      </c>
      <c r="S361" s="1">
        <f t="shared" si="77"/>
        <v>2.6709999999999999E-4</v>
      </c>
      <c r="T361" s="1">
        <f t="shared" si="78"/>
        <v>2.3819999999999999E-4</v>
      </c>
      <c r="U361">
        <f t="shared" si="72"/>
        <v>0</v>
      </c>
      <c r="V361">
        <f t="shared" si="73"/>
        <v>3.8E-6</v>
      </c>
      <c r="W361" s="1">
        <f t="shared" si="75"/>
        <v>1.5000000000000026E-6</v>
      </c>
      <c r="X361" s="1"/>
    </row>
    <row r="362" spans="1:24" x14ac:dyDescent="0.35">
      <c r="A362">
        <f t="shared" si="74"/>
        <v>90</v>
      </c>
      <c r="B362">
        <f t="shared" si="76"/>
        <v>89</v>
      </c>
      <c r="C362">
        <v>2.5899999999999999E-5</v>
      </c>
      <c r="D362">
        <v>1.048E-4</v>
      </c>
      <c r="E362" s="14">
        <v>3.9999999999999998E-7</v>
      </c>
      <c r="F362">
        <v>2.9799999999999999E-5</v>
      </c>
      <c r="G362">
        <v>5.1720000000000004E-3</v>
      </c>
      <c r="H362">
        <v>4.8352999999999998E-3</v>
      </c>
      <c r="I362">
        <v>0</v>
      </c>
      <c r="J362">
        <v>0</v>
      </c>
      <c r="K362">
        <v>0</v>
      </c>
      <c r="L362">
        <v>2.6340000000000001E-4</v>
      </c>
      <c r="M362">
        <v>2.3489999999999999E-4</v>
      </c>
      <c r="N362">
        <v>1.2853916999999999</v>
      </c>
      <c r="O362">
        <v>0.49606529999999999</v>
      </c>
      <c r="P362">
        <v>0</v>
      </c>
      <c r="Q362">
        <v>3.8E-6</v>
      </c>
      <c r="R362" s="1">
        <v>23</v>
      </c>
      <c r="S362" s="1">
        <f t="shared" si="77"/>
        <v>2.6340000000000001E-4</v>
      </c>
      <c r="T362" s="1">
        <f t="shared" si="78"/>
        <v>2.3489999999999999E-4</v>
      </c>
      <c r="U362">
        <f t="shared" si="72"/>
        <v>0</v>
      </c>
      <c r="V362">
        <f t="shared" si="73"/>
        <v>3.8E-6</v>
      </c>
      <c r="W362" s="1">
        <f t="shared" si="75"/>
        <v>1.4999999999999992E-6</v>
      </c>
      <c r="X362" s="1"/>
    </row>
    <row r="363" spans="1:24" x14ac:dyDescent="0.35">
      <c r="A363">
        <f t="shared" si="74"/>
        <v>90.25</v>
      </c>
      <c r="B363">
        <f t="shared" si="76"/>
        <v>90</v>
      </c>
      <c r="C363">
        <v>2.5599999999999999E-5</v>
      </c>
      <c r="D363">
        <v>1.0340000000000001E-4</v>
      </c>
      <c r="E363" s="14">
        <v>3.9999999999999998E-7</v>
      </c>
      <c r="F363">
        <v>2.94E-5</v>
      </c>
      <c r="G363">
        <v>5.1003000000000003E-3</v>
      </c>
      <c r="H363">
        <v>4.7682999999999996E-3</v>
      </c>
      <c r="I363">
        <v>0</v>
      </c>
      <c r="J363">
        <v>0</v>
      </c>
      <c r="K363">
        <v>0</v>
      </c>
      <c r="L363">
        <v>2.5980000000000003E-4</v>
      </c>
      <c r="M363">
        <v>2.3169999999999999E-4</v>
      </c>
      <c r="N363">
        <v>1.2853918</v>
      </c>
      <c r="O363">
        <v>0.49606529999999999</v>
      </c>
      <c r="P363">
        <v>0</v>
      </c>
      <c r="Q363">
        <v>3.7000000000000002E-6</v>
      </c>
      <c r="R363" s="1">
        <v>23</v>
      </c>
      <c r="S363" s="1">
        <f t="shared" si="77"/>
        <v>2.5980000000000003E-4</v>
      </c>
      <c r="T363" s="1">
        <f t="shared" si="78"/>
        <v>2.3169999999999999E-4</v>
      </c>
      <c r="U363">
        <f t="shared" si="72"/>
        <v>0</v>
      </c>
      <c r="V363">
        <f t="shared" si="73"/>
        <v>3.7000000000000002E-6</v>
      </c>
      <c r="W363" s="1">
        <f t="shared" si="75"/>
        <v>1.5000000000000026E-6</v>
      </c>
      <c r="X363" s="1"/>
    </row>
    <row r="364" spans="1:24" x14ac:dyDescent="0.35">
      <c r="A364">
        <f t="shared" si="74"/>
        <v>90.5</v>
      </c>
      <c r="B364">
        <f t="shared" si="76"/>
        <v>90</v>
      </c>
      <c r="C364">
        <v>2.5199999999999999E-5</v>
      </c>
      <c r="D364">
        <v>1.02E-4</v>
      </c>
      <c r="E364" s="14">
        <v>2.9999999999999999E-7</v>
      </c>
      <c r="F364">
        <v>2.9E-5</v>
      </c>
      <c r="G364">
        <v>5.0296000000000004E-3</v>
      </c>
      <c r="H364">
        <v>4.7020999999999999E-3</v>
      </c>
      <c r="I364">
        <v>0</v>
      </c>
      <c r="J364">
        <v>0</v>
      </c>
      <c r="K364">
        <v>0</v>
      </c>
      <c r="L364">
        <v>2.5619999999999999E-4</v>
      </c>
      <c r="M364">
        <v>2.284E-4</v>
      </c>
      <c r="N364">
        <v>1.2853918</v>
      </c>
      <c r="O364">
        <v>0.49606529999999999</v>
      </c>
      <c r="P364">
        <v>0</v>
      </c>
      <c r="Q364">
        <v>3.7000000000000002E-6</v>
      </c>
      <c r="R364" s="1">
        <v>23</v>
      </c>
      <c r="S364" s="1">
        <f t="shared" si="77"/>
        <v>2.5619999999999999E-4</v>
      </c>
      <c r="T364" s="1">
        <f t="shared" si="78"/>
        <v>2.284E-4</v>
      </c>
      <c r="U364">
        <f t="shared" si="72"/>
        <v>0</v>
      </c>
      <c r="V364">
        <f t="shared" si="73"/>
        <v>3.7000000000000002E-6</v>
      </c>
      <c r="W364" s="1">
        <f t="shared" si="75"/>
        <v>1.4999999999999992E-6</v>
      </c>
      <c r="X364" s="1"/>
    </row>
    <row r="365" spans="1:24" x14ac:dyDescent="0.35">
      <c r="A365">
        <f t="shared" si="74"/>
        <v>90.75</v>
      </c>
      <c r="B365">
        <f t="shared" si="76"/>
        <v>90</v>
      </c>
      <c r="C365">
        <v>2.4899999999999999E-5</v>
      </c>
      <c r="D365">
        <v>1.005E-4</v>
      </c>
      <c r="E365" s="14">
        <v>2.9999999999999999E-7</v>
      </c>
      <c r="F365">
        <v>2.8600000000000001E-5</v>
      </c>
      <c r="G365">
        <v>4.9598000000000003E-3</v>
      </c>
      <c r="H365">
        <v>4.6369000000000002E-3</v>
      </c>
      <c r="I365">
        <v>0</v>
      </c>
      <c r="J365">
        <v>0</v>
      </c>
      <c r="K365">
        <v>0</v>
      </c>
      <c r="L365">
        <v>2.5260000000000001E-4</v>
      </c>
      <c r="M365">
        <v>2.253E-4</v>
      </c>
      <c r="N365">
        <v>1.2853918</v>
      </c>
      <c r="O365">
        <v>0.49606529999999999</v>
      </c>
      <c r="P365">
        <v>0</v>
      </c>
      <c r="Q365">
        <v>3.5999999999999998E-6</v>
      </c>
      <c r="R365" s="1">
        <v>23</v>
      </c>
      <c r="S365" s="1">
        <f t="shared" si="77"/>
        <v>2.5260000000000001E-4</v>
      </c>
      <c r="T365" s="1">
        <f t="shared" si="78"/>
        <v>2.253E-4</v>
      </c>
      <c r="U365">
        <f t="shared" si="72"/>
        <v>0</v>
      </c>
      <c r="V365">
        <f t="shared" si="73"/>
        <v>3.5999999999999998E-6</v>
      </c>
      <c r="W365" s="1">
        <f t="shared" si="75"/>
        <v>1.4000000000000001E-6</v>
      </c>
      <c r="X365" s="1"/>
    </row>
    <row r="366" spans="1:24" x14ac:dyDescent="0.35">
      <c r="A366">
        <f t="shared" si="74"/>
        <v>91</v>
      </c>
      <c r="B366">
        <f t="shared" si="76"/>
        <v>90</v>
      </c>
      <c r="C366">
        <v>2.4499999999999999E-5</v>
      </c>
      <c r="D366">
        <v>9.9199999999999999E-5</v>
      </c>
      <c r="E366" s="14">
        <v>2.9999999999999999E-7</v>
      </c>
      <c r="F366">
        <v>2.8200000000000001E-5</v>
      </c>
      <c r="G366">
        <v>4.8910000000000004E-3</v>
      </c>
      <c r="H366">
        <v>4.5725999999999996E-3</v>
      </c>
      <c r="I366">
        <v>0</v>
      </c>
      <c r="J366">
        <v>0</v>
      </c>
      <c r="K366">
        <v>0</v>
      </c>
      <c r="L366">
        <v>2.4909999999999998E-4</v>
      </c>
      <c r="M366">
        <v>2.221E-4</v>
      </c>
      <c r="N366">
        <v>1.2853918</v>
      </c>
      <c r="O366">
        <v>0.49606539999999999</v>
      </c>
      <c r="P366">
        <v>0</v>
      </c>
      <c r="Q366">
        <v>3.5999999999999998E-6</v>
      </c>
      <c r="R366" s="1">
        <v>23</v>
      </c>
      <c r="S366" s="1">
        <f t="shared" si="77"/>
        <v>2.4909999999999998E-4</v>
      </c>
      <c r="T366" s="1">
        <f t="shared" si="78"/>
        <v>2.221E-4</v>
      </c>
      <c r="U366">
        <f t="shared" si="72"/>
        <v>0</v>
      </c>
      <c r="V366">
        <f t="shared" si="73"/>
        <v>3.5999999999999998E-6</v>
      </c>
      <c r="W366" s="1">
        <f t="shared" si="75"/>
        <v>1.4000000000000001E-6</v>
      </c>
      <c r="X366" s="1"/>
    </row>
    <row r="367" spans="1:24" x14ac:dyDescent="0.35">
      <c r="A367">
        <f t="shared" si="74"/>
        <v>91.25</v>
      </c>
      <c r="B367">
        <f t="shared" si="76"/>
        <v>91</v>
      </c>
      <c r="C367">
        <v>2.4199999999999999E-5</v>
      </c>
      <c r="D367">
        <v>9.7800000000000006E-5</v>
      </c>
      <c r="E367" s="14">
        <v>2.9999999999999999E-7</v>
      </c>
      <c r="F367">
        <v>2.7800000000000001E-5</v>
      </c>
      <c r="G367">
        <v>4.8231999999999997E-3</v>
      </c>
      <c r="H367">
        <v>4.5091999999999997E-3</v>
      </c>
      <c r="I367">
        <v>0</v>
      </c>
      <c r="J367">
        <v>0</v>
      </c>
      <c r="K367">
        <v>0</v>
      </c>
      <c r="L367">
        <v>2.4560000000000001E-4</v>
      </c>
      <c r="M367">
        <v>2.1910000000000001E-4</v>
      </c>
      <c r="N367">
        <v>1.2853918</v>
      </c>
      <c r="O367">
        <v>0.49606539999999999</v>
      </c>
      <c r="P367">
        <v>0</v>
      </c>
      <c r="Q367">
        <v>3.4999999999999999E-6</v>
      </c>
      <c r="R367" s="1">
        <v>23</v>
      </c>
      <c r="S367" s="1">
        <f t="shared" si="77"/>
        <v>2.4560000000000001E-4</v>
      </c>
      <c r="T367" s="1">
        <f t="shared" si="78"/>
        <v>2.1910000000000001E-4</v>
      </c>
      <c r="U367">
        <f t="shared" si="72"/>
        <v>0</v>
      </c>
      <c r="V367">
        <f t="shared" si="73"/>
        <v>3.4999999999999999E-6</v>
      </c>
      <c r="W367" s="1">
        <f t="shared" si="75"/>
        <v>1.4000000000000001E-6</v>
      </c>
      <c r="X367" s="1"/>
    </row>
    <row r="368" spans="1:24" x14ac:dyDescent="0.35">
      <c r="A368">
        <f t="shared" si="74"/>
        <v>91.5</v>
      </c>
      <c r="B368">
        <f t="shared" si="76"/>
        <v>91</v>
      </c>
      <c r="C368">
        <v>2.3900000000000002E-5</v>
      </c>
      <c r="D368">
        <v>9.6399999999999999E-5</v>
      </c>
      <c r="E368" s="14">
        <v>2.9999999999999999E-7</v>
      </c>
      <c r="F368">
        <v>2.7399999999999999E-5</v>
      </c>
      <c r="G368">
        <v>4.7562999999999998E-3</v>
      </c>
      <c r="H368">
        <v>4.4466999999999996E-3</v>
      </c>
      <c r="I368">
        <v>0</v>
      </c>
      <c r="J368">
        <v>0</v>
      </c>
      <c r="K368">
        <v>0</v>
      </c>
      <c r="L368">
        <v>2.4220000000000001E-4</v>
      </c>
      <c r="M368">
        <v>2.1599999999999999E-4</v>
      </c>
      <c r="N368">
        <v>1.2853918</v>
      </c>
      <c r="O368">
        <v>0.49606539999999999</v>
      </c>
      <c r="P368">
        <v>0</v>
      </c>
      <c r="Q368">
        <v>3.4999999999999999E-6</v>
      </c>
      <c r="R368" s="1">
        <v>23</v>
      </c>
      <c r="S368" s="1">
        <f t="shared" si="77"/>
        <v>2.4220000000000001E-4</v>
      </c>
      <c r="T368" s="1">
        <f t="shared" si="78"/>
        <v>2.1599999999999999E-4</v>
      </c>
      <c r="U368">
        <f t="shared" si="72"/>
        <v>0</v>
      </c>
      <c r="V368">
        <f t="shared" si="73"/>
        <v>3.4999999999999999E-6</v>
      </c>
      <c r="W368" s="1">
        <f t="shared" si="75"/>
        <v>1.2999999999999977E-6</v>
      </c>
      <c r="X368" s="1"/>
    </row>
    <row r="369" spans="1:24" x14ac:dyDescent="0.35">
      <c r="A369">
        <f t="shared" si="74"/>
        <v>91.75</v>
      </c>
      <c r="B369">
        <f t="shared" si="76"/>
        <v>91</v>
      </c>
      <c r="C369">
        <v>2.3499999999999999E-5</v>
      </c>
      <c r="D369">
        <v>9.5099999999999994E-5</v>
      </c>
      <c r="E369" s="14">
        <v>2.9999999999999999E-7</v>
      </c>
      <c r="F369">
        <v>2.6999999999999999E-5</v>
      </c>
      <c r="G369">
        <v>4.6902999999999997E-3</v>
      </c>
      <c r="H369">
        <v>4.385E-3</v>
      </c>
      <c r="I369">
        <v>0</v>
      </c>
      <c r="J369">
        <v>0</v>
      </c>
      <c r="K369">
        <v>0</v>
      </c>
      <c r="L369">
        <v>2.3890000000000001E-4</v>
      </c>
      <c r="M369">
        <v>2.13E-4</v>
      </c>
      <c r="N369">
        <v>1.2853918</v>
      </c>
      <c r="O369">
        <v>0.49606539999999999</v>
      </c>
      <c r="P369">
        <v>0</v>
      </c>
      <c r="Q369">
        <v>3.4000000000000001E-6</v>
      </c>
      <c r="R369" s="1">
        <v>23</v>
      </c>
      <c r="S369" s="1">
        <f t="shared" si="77"/>
        <v>2.3890000000000001E-4</v>
      </c>
      <c r="T369" s="1">
        <f t="shared" si="78"/>
        <v>2.13E-4</v>
      </c>
      <c r="U369">
        <f t="shared" si="72"/>
        <v>0</v>
      </c>
      <c r="V369">
        <f t="shared" si="73"/>
        <v>3.4000000000000001E-6</v>
      </c>
      <c r="W369" s="1">
        <f t="shared" si="75"/>
        <v>1.4000000000000001E-6</v>
      </c>
      <c r="X369" s="1"/>
    </row>
    <row r="370" spans="1:24" x14ac:dyDescent="0.35">
      <c r="A370">
        <f t="shared" si="74"/>
        <v>92</v>
      </c>
      <c r="B370">
        <f t="shared" si="76"/>
        <v>91</v>
      </c>
      <c r="C370">
        <v>2.3200000000000001E-5</v>
      </c>
      <c r="D370">
        <v>9.3800000000000003E-5</v>
      </c>
      <c r="E370" s="14">
        <v>2.9999999999999999E-7</v>
      </c>
      <c r="F370">
        <v>2.6699999999999998E-5</v>
      </c>
      <c r="G370">
        <v>4.6252999999999997E-3</v>
      </c>
      <c r="H370">
        <v>4.3242000000000003E-3</v>
      </c>
      <c r="I370">
        <v>0</v>
      </c>
      <c r="J370">
        <v>0</v>
      </c>
      <c r="K370">
        <v>0</v>
      </c>
      <c r="L370">
        <v>2.3560000000000001E-4</v>
      </c>
      <c r="M370">
        <v>2.1010000000000001E-4</v>
      </c>
      <c r="N370">
        <v>1.2853919</v>
      </c>
      <c r="O370">
        <v>0.49606539999999999</v>
      </c>
      <c r="P370">
        <v>0</v>
      </c>
      <c r="Q370">
        <v>3.4000000000000001E-6</v>
      </c>
      <c r="R370" s="1">
        <v>23</v>
      </c>
      <c r="S370" s="1">
        <f t="shared" si="77"/>
        <v>2.3560000000000001E-4</v>
      </c>
      <c r="T370" s="1">
        <f t="shared" si="78"/>
        <v>2.1010000000000001E-4</v>
      </c>
      <c r="U370">
        <f t="shared" si="72"/>
        <v>0</v>
      </c>
      <c r="V370">
        <f t="shared" si="73"/>
        <v>3.4000000000000001E-6</v>
      </c>
      <c r="W370" s="1">
        <f t="shared" si="75"/>
        <v>1.2999999999999977E-6</v>
      </c>
      <c r="X370" s="1"/>
    </row>
    <row r="371" spans="1:24" x14ac:dyDescent="0.35">
      <c r="A371">
        <f t="shared" si="74"/>
        <v>92.25</v>
      </c>
      <c r="B371">
        <f t="shared" si="76"/>
        <v>92</v>
      </c>
      <c r="C371">
        <v>2.2900000000000001E-5</v>
      </c>
      <c r="D371">
        <v>9.2499999999999999E-5</v>
      </c>
      <c r="E371" s="14">
        <v>2.9999999999999999E-7</v>
      </c>
      <c r="F371">
        <v>2.6299999999999999E-5</v>
      </c>
      <c r="G371">
        <v>4.5611999999999996E-3</v>
      </c>
      <c r="H371">
        <v>4.2642000000000001E-3</v>
      </c>
      <c r="I371">
        <v>0</v>
      </c>
      <c r="J371">
        <v>0</v>
      </c>
      <c r="K371">
        <v>0</v>
      </c>
      <c r="L371">
        <v>2.3230000000000001E-4</v>
      </c>
      <c r="M371">
        <v>2.0719999999999999E-4</v>
      </c>
      <c r="N371">
        <v>1.2853919</v>
      </c>
      <c r="O371">
        <v>0.49606549999999999</v>
      </c>
      <c r="P371">
        <v>0</v>
      </c>
      <c r="Q371">
        <v>3.3000000000000002E-6</v>
      </c>
      <c r="R371" s="1">
        <v>23</v>
      </c>
      <c r="S371" s="1">
        <f t="shared" si="77"/>
        <v>2.3230000000000001E-4</v>
      </c>
      <c r="T371" s="1">
        <f t="shared" si="78"/>
        <v>2.0719999999999999E-4</v>
      </c>
      <c r="U371">
        <f t="shared" si="72"/>
        <v>0</v>
      </c>
      <c r="V371">
        <f t="shared" si="73"/>
        <v>3.3000000000000002E-6</v>
      </c>
      <c r="W371" s="1">
        <f t="shared" si="75"/>
        <v>1.2999999999999977E-6</v>
      </c>
      <c r="X371" s="1"/>
    </row>
    <row r="372" spans="1:24" x14ac:dyDescent="0.35">
      <c r="A372">
        <f t="shared" si="74"/>
        <v>92.5</v>
      </c>
      <c r="B372">
        <f t="shared" si="76"/>
        <v>92</v>
      </c>
      <c r="C372">
        <v>2.26E-5</v>
      </c>
      <c r="D372">
        <v>9.1199999999999994E-5</v>
      </c>
      <c r="E372" s="14">
        <v>2.9999999999999999E-7</v>
      </c>
      <c r="F372">
        <v>2.5899999999999999E-5</v>
      </c>
      <c r="G372">
        <v>4.4979E-3</v>
      </c>
      <c r="H372">
        <v>4.2050999999999998E-3</v>
      </c>
      <c r="I372">
        <v>0</v>
      </c>
      <c r="J372">
        <v>0</v>
      </c>
      <c r="K372">
        <v>0</v>
      </c>
      <c r="L372">
        <v>2.2910000000000001E-4</v>
      </c>
      <c r="M372">
        <v>2.0430000000000001E-4</v>
      </c>
      <c r="N372">
        <v>1.2853919</v>
      </c>
      <c r="O372">
        <v>0.49606549999999999</v>
      </c>
      <c r="P372">
        <v>0</v>
      </c>
      <c r="Q372">
        <v>3.3000000000000002E-6</v>
      </c>
      <c r="R372" s="1">
        <v>23</v>
      </c>
      <c r="S372" s="1">
        <f t="shared" si="77"/>
        <v>2.2910000000000001E-4</v>
      </c>
      <c r="T372" s="1">
        <f t="shared" si="78"/>
        <v>2.0430000000000001E-4</v>
      </c>
      <c r="U372">
        <f t="shared" si="72"/>
        <v>0</v>
      </c>
      <c r="V372">
        <f t="shared" si="73"/>
        <v>3.3000000000000002E-6</v>
      </c>
      <c r="W372" s="1">
        <f t="shared" si="75"/>
        <v>1.3000000000000011E-6</v>
      </c>
      <c r="X372" s="1"/>
    </row>
    <row r="373" spans="1:24" x14ac:dyDescent="0.35">
      <c r="A373">
        <f t="shared" si="74"/>
        <v>92.75</v>
      </c>
      <c r="B373">
        <f t="shared" si="76"/>
        <v>92</v>
      </c>
      <c r="C373">
        <v>2.23E-5</v>
      </c>
      <c r="D373">
        <v>8.9900000000000003E-5</v>
      </c>
      <c r="E373" s="14">
        <v>2.9999999999999999E-7</v>
      </c>
      <c r="F373">
        <v>2.5599999999999999E-5</v>
      </c>
      <c r="G373">
        <v>4.4355000000000002E-3</v>
      </c>
      <c r="H373">
        <v>4.1468E-3</v>
      </c>
      <c r="I373">
        <v>0</v>
      </c>
      <c r="J373">
        <v>0</v>
      </c>
      <c r="K373">
        <v>0</v>
      </c>
      <c r="L373">
        <v>2.2589999999999999E-4</v>
      </c>
      <c r="M373">
        <v>2.0149999999999999E-4</v>
      </c>
      <c r="N373">
        <v>1.2853919</v>
      </c>
      <c r="O373">
        <v>0.49606549999999999</v>
      </c>
      <c r="P373">
        <v>0</v>
      </c>
      <c r="Q373">
        <v>3.1999999999999999E-6</v>
      </c>
      <c r="R373" s="1">
        <v>23</v>
      </c>
      <c r="S373" s="1">
        <f t="shared" si="77"/>
        <v>2.2589999999999999E-4</v>
      </c>
      <c r="T373" s="1">
        <f t="shared" si="78"/>
        <v>2.0149999999999999E-4</v>
      </c>
      <c r="U373">
        <f t="shared" si="72"/>
        <v>0</v>
      </c>
      <c r="V373">
        <f t="shared" si="73"/>
        <v>3.1999999999999999E-6</v>
      </c>
      <c r="W373" s="1">
        <f t="shared" si="75"/>
        <v>1.1999999999999987E-6</v>
      </c>
      <c r="X373" s="1"/>
    </row>
    <row r="374" spans="1:24" x14ac:dyDescent="0.35">
      <c r="A374">
        <f t="shared" si="74"/>
        <v>93</v>
      </c>
      <c r="B374">
        <f t="shared" si="76"/>
        <v>92</v>
      </c>
      <c r="C374">
        <v>2.19E-5</v>
      </c>
      <c r="D374">
        <v>8.8700000000000001E-5</v>
      </c>
      <c r="E374" s="14">
        <v>2.9999999999999999E-7</v>
      </c>
      <c r="F374">
        <v>2.5199999999999999E-5</v>
      </c>
      <c r="G374">
        <v>4.3740000000000003E-3</v>
      </c>
      <c r="H374">
        <v>4.0892999999999997E-3</v>
      </c>
      <c r="I374">
        <v>0</v>
      </c>
      <c r="J374">
        <v>0</v>
      </c>
      <c r="K374">
        <v>0</v>
      </c>
      <c r="L374">
        <v>2.2279999999999999E-4</v>
      </c>
      <c r="M374">
        <v>1.9870000000000001E-4</v>
      </c>
      <c r="N374">
        <v>1.2853919</v>
      </c>
      <c r="O374">
        <v>0.49606549999999999</v>
      </c>
      <c r="P374">
        <v>0</v>
      </c>
      <c r="Q374">
        <v>3.1999999999999999E-6</v>
      </c>
      <c r="R374" s="1">
        <v>23</v>
      </c>
      <c r="S374" s="1">
        <f t="shared" si="77"/>
        <v>2.2279999999999999E-4</v>
      </c>
      <c r="T374" s="1">
        <f t="shared" si="78"/>
        <v>1.9870000000000001E-4</v>
      </c>
      <c r="U374">
        <f t="shared" si="72"/>
        <v>0</v>
      </c>
      <c r="V374">
        <f t="shared" si="73"/>
        <v>3.1999999999999999E-6</v>
      </c>
      <c r="W374" s="1">
        <f t="shared" si="75"/>
        <v>1.3000000000000011E-6</v>
      </c>
      <c r="X374" s="1"/>
    </row>
    <row r="375" spans="1:24" x14ac:dyDescent="0.35">
      <c r="A375">
        <f t="shared" si="74"/>
        <v>93.25</v>
      </c>
      <c r="B375">
        <f t="shared" si="76"/>
        <v>93</v>
      </c>
      <c r="C375">
        <v>2.16E-5</v>
      </c>
      <c r="D375">
        <v>8.7399999999999997E-5</v>
      </c>
      <c r="E375" s="14">
        <v>2.9999999999999999E-7</v>
      </c>
      <c r="F375">
        <v>2.4899999999999999E-5</v>
      </c>
      <c r="G375">
        <v>4.3134000000000002E-3</v>
      </c>
      <c r="H375">
        <v>4.0325999999999999E-3</v>
      </c>
      <c r="I375">
        <v>0</v>
      </c>
      <c r="J375">
        <v>0</v>
      </c>
      <c r="K375">
        <v>0</v>
      </c>
      <c r="L375">
        <v>2.197E-4</v>
      </c>
      <c r="M375">
        <v>1.9589999999999999E-4</v>
      </c>
      <c r="N375">
        <v>1.2853919</v>
      </c>
      <c r="O375">
        <v>0.49606549999999999</v>
      </c>
      <c r="P375">
        <v>0</v>
      </c>
      <c r="Q375">
        <v>3.1E-6</v>
      </c>
      <c r="R375" s="1">
        <v>23</v>
      </c>
      <c r="S375" s="1">
        <f t="shared" si="77"/>
        <v>2.197E-4</v>
      </c>
      <c r="T375" s="1">
        <f t="shared" si="78"/>
        <v>1.9589999999999999E-4</v>
      </c>
      <c r="U375">
        <f t="shared" si="72"/>
        <v>0</v>
      </c>
      <c r="V375">
        <f t="shared" si="73"/>
        <v>3.1E-6</v>
      </c>
      <c r="W375" s="1">
        <f t="shared" si="75"/>
        <v>1.3000000000000011E-6</v>
      </c>
      <c r="X375" s="1"/>
    </row>
    <row r="376" spans="1:24" x14ac:dyDescent="0.35">
      <c r="A376">
        <f t="shared" si="74"/>
        <v>93.5</v>
      </c>
      <c r="B376">
        <f t="shared" si="76"/>
        <v>93</v>
      </c>
      <c r="C376">
        <v>2.1299999999999999E-5</v>
      </c>
      <c r="D376">
        <v>8.6199999999999995E-5</v>
      </c>
      <c r="E376" s="14">
        <v>2.9999999999999999E-7</v>
      </c>
      <c r="F376">
        <v>2.4499999999999999E-5</v>
      </c>
      <c r="G376">
        <v>4.2535000000000003E-3</v>
      </c>
      <c r="H376">
        <v>3.9766999999999997E-3</v>
      </c>
      <c r="I376">
        <v>0</v>
      </c>
      <c r="J376">
        <v>0</v>
      </c>
      <c r="K376">
        <v>0</v>
      </c>
      <c r="L376">
        <v>2.1660000000000001E-4</v>
      </c>
      <c r="M376">
        <v>1.9320000000000001E-4</v>
      </c>
      <c r="N376">
        <v>1.2853919</v>
      </c>
      <c r="O376">
        <v>0.49606549999999999</v>
      </c>
      <c r="P376">
        <v>0</v>
      </c>
      <c r="Q376">
        <v>3.1E-6</v>
      </c>
      <c r="R376" s="1">
        <v>23</v>
      </c>
      <c r="S376" s="1">
        <f t="shared" si="77"/>
        <v>2.1660000000000001E-4</v>
      </c>
      <c r="T376" s="1">
        <f t="shared" si="78"/>
        <v>1.9320000000000001E-4</v>
      </c>
      <c r="U376">
        <f t="shared" si="72"/>
        <v>0</v>
      </c>
      <c r="V376">
        <f t="shared" si="73"/>
        <v>3.1E-6</v>
      </c>
      <c r="W376" s="1">
        <f t="shared" si="75"/>
        <v>1.3000000000000011E-6</v>
      </c>
      <c r="X376" s="1"/>
    </row>
    <row r="377" spans="1:24" x14ac:dyDescent="0.35">
      <c r="A377">
        <f t="shared" si="74"/>
        <v>93.75</v>
      </c>
      <c r="B377">
        <f t="shared" si="76"/>
        <v>93</v>
      </c>
      <c r="C377">
        <v>2.0999999999999999E-5</v>
      </c>
      <c r="D377">
        <v>8.5000000000000006E-5</v>
      </c>
      <c r="E377" s="14">
        <v>2.9999999999999999E-7</v>
      </c>
      <c r="F377">
        <v>2.4199999999999999E-5</v>
      </c>
      <c r="G377">
        <v>4.1945999999999997E-3</v>
      </c>
      <c r="H377">
        <v>3.9214999999999996E-3</v>
      </c>
      <c r="I377">
        <v>0</v>
      </c>
      <c r="J377">
        <v>0</v>
      </c>
      <c r="K377">
        <v>0</v>
      </c>
      <c r="L377">
        <v>2.1359999999999999E-4</v>
      </c>
      <c r="M377">
        <v>1.905E-4</v>
      </c>
      <c r="N377">
        <v>1.2853919</v>
      </c>
      <c r="O377">
        <v>0.49606549999999999</v>
      </c>
      <c r="P377">
        <v>0</v>
      </c>
      <c r="Q377">
        <v>3.0000000000000001E-6</v>
      </c>
      <c r="R377" s="1">
        <v>23</v>
      </c>
      <c r="S377" s="1">
        <f t="shared" si="77"/>
        <v>2.1359999999999999E-4</v>
      </c>
      <c r="T377" s="1">
        <f t="shared" si="78"/>
        <v>1.905E-4</v>
      </c>
      <c r="U377">
        <f t="shared" si="72"/>
        <v>0</v>
      </c>
      <c r="V377">
        <f t="shared" si="73"/>
        <v>3.0000000000000001E-6</v>
      </c>
      <c r="W377" s="1">
        <f t="shared" si="75"/>
        <v>1.3000000000000011E-6</v>
      </c>
      <c r="X377" s="1"/>
    </row>
    <row r="378" spans="1:24" x14ac:dyDescent="0.35">
      <c r="A378">
        <f t="shared" si="74"/>
        <v>94</v>
      </c>
      <c r="B378">
        <f t="shared" si="76"/>
        <v>93</v>
      </c>
      <c r="C378">
        <v>2.0800000000000001E-5</v>
      </c>
      <c r="D378">
        <v>8.3900000000000006E-5</v>
      </c>
      <c r="E378" s="14">
        <v>2.9999999999999999E-7</v>
      </c>
      <c r="F378">
        <v>2.3900000000000002E-5</v>
      </c>
      <c r="G378">
        <v>4.1364000000000001E-3</v>
      </c>
      <c r="H378">
        <v>3.8671000000000001E-3</v>
      </c>
      <c r="I378">
        <v>0</v>
      </c>
      <c r="J378">
        <v>0</v>
      </c>
      <c r="K378">
        <v>0</v>
      </c>
      <c r="L378">
        <v>2.107E-4</v>
      </c>
      <c r="M378">
        <v>1.8789999999999999E-4</v>
      </c>
      <c r="N378">
        <v>1.2853919</v>
      </c>
      <c r="O378">
        <v>0.49606549999999999</v>
      </c>
      <c r="P378">
        <v>0</v>
      </c>
      <c r="Q378">
        <v>3.0000000000000001E-6</v>
      </c>
      <c r="R378" s="1">
        <v>23</v>
      </c>
      <c r="S378" s="1">
        <f t="shared" si="77"/>
        <v>2.107E-4</v>
      </c>
      <c r="T378" s="1">
        <f t="shared" si="78"/>
        <v>1.8789999999999999E-4</v>
      </c>
      <c r="U378">
        <f t="shared" si="72"/>
        <v>0</v>
      </c>
      <c r="V378">
        <f t="shared" si="73"/>
        <v>3.0000000000000001E-6</v>
      </c>
      <c r="W378" s="1">
        <f t="shared" si="75"/>
        <v>1.0999999999999996E-6</v>
      </c>
      <c r="X378" s="1"/>
    </row>
    <row r="379" spans="1:24" x14ac:dyDescent="0.35">
      <c r="A379">
        <f t="shared" si="74"/>
        <v>94.25</v>
      </c>
      <c r="B379">
        <f t="shared" si="76"/>
        <v>94</v>
      </c>
      <c r="C379">
        <v>2.05E-5</v>
      </c>
      <c r="D379">
        <v>8.2700000000000004E-5</v>
      </c>
      <c r="E379" s="14">
        <v>2.9999999999999999E-7</v>
      </c>
      <c r="F379">
        <v>2.3499999999999999E-5</v>
      </c>
      <c r="G379">
        <v>4.0790000000000002E-3</v>
      </c>
      <c r="H379">
        <v>3.8135E-3</v>
      </c>
      <c r="I379">
        <v>0</v>
      </c>
      <c r="J379">
        <v>0</v>
      </c>
      <c r="K379">
        <v>0</v>
      </c>
      <c r="L379">
        <v>2.0770000000000001E-4</v>
      </c>
      <c r="M379">
        <v>1.853E-4</v>
      </c>
      <c r="N379">
        <v>1.2853919</v>
      </c>
      <c r="O379">
        <v>0.4960656</v>
      </c>
      <c r="P379">
        <v>0</v>
      </c>
      <c r="Q379">
        <v>3.0000000000000001E-6</v>
      </c>
      <c r="R379" s="1">
        <v>23</v>
      </c>
      <c r="S379" s="1">
        <f t="shared" si="77"/>
        <v>2.0770000000000001E-4</v>
      </c>
      <c r="T379" s="1">
        <f t="shared" si="78"/>
        <v>1.853E-4</v>
      </c>
      <c r="U379">
        <f t="shared" si="72"/>
        <v>0</v>
      </c>
      <c r="V379">
        <f t="shared" si="73"/>
        <v>3.0000000000000001E-6</v>
      </c>
      <c r="W379" s="1">
        <f t="shared" si="75"/>
        <v>1.0999999999999996E-6</v>
      </c>
      <c r="X379" s="1"/>
    </row>
    <row r="380" spans="1:24" x14ac:dyDescent="0.35">
      <c r="A380">
        <f t="shared" si="74"/>
        <v>94.5</v>
      </c>
      <c r="B380">
        <f t="shared" si="76"/>
        <v>94</v>
      </c>
      <c r="C380">
        <v>2.02E-5</v>
      </c>
      <c r="D380">
        <v>8.1500000000000002E-5</v>
      </c>
      <c r="E380" s="14">
        <v>2.9999999999999999E-7</v>
      </c>
      <c r="F380">
        <v>2.3200000000000001E-5</v>
      </c>
      <c r="G380">
        <v>4.0225E-3</v>
      </c>
      <c r="H380">
        <v>3.7605999999999998E-3</v>
      </c>
      <c r="I380">
        <v>0</v>
      </c>
      <c r="J380">
        <v>0</v>
      </c>
      <c r="K380">
        <v>0</v>
      </c>
      <c r="L380">
        <v>2.0489999999999999E-4</v>
      </c>
      <c r="M380">
        <v>1.827E-4</v>
      </c>
      <c r="N380">
        <v>1.2853919</v>
      </c>
      <c r="O380">
        <v>0.4960656</v>
      </c>
      <c r="P380">
        <v>0</v>
      </c>
      <c r="Q380">
        <v>2.9000000000000002E-6</v>
      </c>
      <c r="R380" s="1">
        <v>23</v>
      </c>
      <c r="S380" s="1">
        <f t="shared" si="77"/>
        <v>2.0489999999999999E-4</v>
      </c>
      <c r="T380" s="1">
        <f t="shared" si="78"/>
        <v>1.827E-4</v>
      </c>
      <c r="U380">
        <f t="shared" si="72"/>
        <v>0</v>
      </c>
      <c r="V380">
        <f t="shared" si="73"/>
        <v>2.9000000000000002E-6</v>
      </c>
      <c r="W380" s="1">
        <f t="shared" si="75"/>
        <v>1.0999999999999996E-6</v>
      </c>
      <c r="X380" s="1"/>
    </row>
    <row r="381" spans="1:24" x14ac:dyDescent="0.35">
      <c r="A381">
        <f t="shared" si="74"/>
        <v>94.75</v>
      </c>
      <c r="B381">
        <f t="shared" si="76"/>
        <v>94</v>
      </c>
      <c r="C381">
        <v>1.9899999999999999E-5</v>
      </c>
      <c r="D381">
        <v>8.0400000000000003E-5</v>
      </c>
      <c r="E381" s="14">
        <v>2.9999999999999999E-7</v>
      </c>
      <c r="F381">
        <v>2.2900000000000001E-5</v>
      </c>
      <c r="G381">
        <v>3.9667000000000001E-3</v>
      </c>
      <c r="H381">
        <v>3.7085E-3</v>
      </c>
      <c r="I381">
        <v>0</v>
      </c>
      <c r="J381">
        <v>0</v>
      </c>
      <c r="K381">
        <v>0</v>
      </c>
      <c r="L381">
        <v>2.02E-4</v>
      </c>
      <c r="M381">
        <v>1.8019999999999999E-4</v>
      </c>
      <c r="N381">
        <v>1.2853919</v>
      </c>
      <c r="O381">
        <v>0.4960656</v>
      </c>
      <c r="P381">
        <v>0</v>
      </c>
      <c r="Q381">
        <v>2.9000000000000002E-6</v>
      </c>
      <c r="R381" s="1">
        <v>23</v>
      </c>
      <c r="S381" s="1">
        <f t="shared" si="77"/>
        <v>2.02E-4</v>
      </c>
      <c r="T381" s="1">
        <f t="shared" si="78"/>
        <v>1.8019999999999999E-4</v>
      </c>
      <c r="U381">
        <f t="shared" si="72"/>
        <v>0</v>
      </c>
      <c r="V381">
        <f t="shared" si="73"/>
        <v>2.9000000000000002E-6</v>
      </c>
      <c r="W381" s="1">
        <f t="shared" si="75"/>
        <v>1.0999999999999996E-6</v>
      </c>
      <c r="X381" s="1"/>
    </row>
    <row r="382" spans="1:24" x14ac:dyDescent="0.35">
      <c r="A382">
        <f t="shared" si="74"/>
        <v>95</v>
      </c>
      <c r="B382">
        <f t="shared" si="76"/>
        <v>94</v>
      </c>
      <c r="C382">
        <v>1.9599999999999999E-5</v>
      </c>
      <c r="D382">
        <v>7.9300000000000003E-5</v>
      </c>
      <c r="E382" s="14">
        <v>2.9999999999999999E-7</v>
      </c>
      <c r="F382">
        <v>2.26E-5</v>
      </c>
      <c r="G382">
        <v>3.9116999999999997E-3</v>
      </c>
      <c r="H382">
        <v>3.6570000000000001E-3</v>
      </c>
      <c r="I382">
        <v>0</v>
      </c>
      <c r="J382">
        <v>0</v>
      </c>
      <c r="K382">
        <v>0</v>
      </c>
      <c r="L382">
        <v>1.9919999999999999E-4</v>
      </c>
      <c r="M382">
        <v>1.7770000000000001E-4</v>
      </c>
      <c r="N382">
        <v>1.2853919</v>
      </c>
      <c r="O382">
        <v>0.4960656</v>
      </c>
      <c r="P382">
        <v>0</v>
      </c>
      <c r="Q382">
        <v>2.7999999999999999E-6</v>
      </c>
      <c r="R382" s="1">
        <v>23</v>
      </c>
      <c r="S382" s="1">
        <f t="shared" si="77"/>
        <v>1.9919999999999999E-4</v>
      </c>
      <c r="T382" s="1">
        <f t="shared" si="78"/>
        <v>1.7770000000000001E-4</v>
      </c>
      <c r="U382">
        <f t="shared" si="72"/>
        <v>0</v>
      </c>
      <c r="V382">
        <f t="shared" si="73"/>
        <v>2.7999999999999999E-6</v>
      </c>
      <c r="W382" s="1">
        <f t="shared" si="75"/>
        <v>1.2000000000000021E-6</v>
      </c>
      <c r="X382" s="1"/>
    </row>
    <row r="383" spans="1:24" x14ac:dyDescent="0.35">
      <c r="A383">
        <f t="shared" si="74"/>
        <v>95.25</v>
      </c>
      <c r="B383">
        <f t="shared" si="76"/>
        <v>95</v>
      </c>
      <c r="C383">
        <v>1.9400000000000001E-5</v>
      </c>
      <c r="D383">
        <v>7.8200000000000003E-5</v>
      </c>
      <c r="E383" s="14">
        <v>2.9999999999999999E-7</v>
      </c>
      <c r="F383">
        <v>2.2200000000000001E-5</v>
      </c>
      <c r="G383">
        <v>3.8574E-3</v>
      </c>
      <c r="H383">
        <v>3.6062999999999998E-3</v>
      </c>
      <c r="I383">
        <v>0</v>
      </c>
      <c r="J383">
        <v>0</v>
      </c>
      <c r="K383">
        <v>0</v>
      </c>
      <c r="L383">
        <v>1.9650000000000001E-4</v>
      </c>
      <c r="M383">
        <v>1.752E-4</v>
      </c>
      <c r="N383">
        <v>1.2853919</v>
      </c>
      <c r="O383">
        <v>0.4960656</v>
      </c>
      <c r="P383">
        <v>0</v>
      </c>
      <c r="Q383">
        <v>2.7999999999999999E-6</v>
      </c>
      <c r="R383" s="1">
        <v>23</v>
      </c>
      <c r="S383" s="1">
        <f t="shared" si="77"/>
        <v>1.9650000000000001E-4</v>
      </c>
      <c r="T383" s="1">
        <f t="shared" si="78"/>
        <v>1.752E-4</v>
      </c>
      <c r="U383">
        <f t="shared" si="72"/>
        <v>0</v>
      </c>
      <c r="V383">
        <f t="shared" si="73"/>
        <v>2.7999999999999999E-6</v>
      </c>
      <c r="W383" s="1">
        <f t="shared" si="75"/>
        <v>1.0999999999999996E-6</v>
      </c>
      <c r="X383" s="1"/>
    </row>
    <row r="384" spans="1:24" x14ac:dyDescent="0.35">
      <c r="A384">
        <f t="shared" si="74"/>
        <v>95.5</v>
      </c>
      <c r="B384">
        <f t="shared" si="76"/>
        <v>95</v>
      </c>
      <c r="C384">
        <v>1.91E-5</v>
      </c>
      <c r="D384">
        <v>7.7100000000000004E-5</v>
      </c>
      <c r="E384" s="14">
        <v>2.9999999999999999E-7</v>
      </c>
      <c r="F384">
        <v>2.19E-5</v>
      </c>
      <c r="G384">
        <v>3.8038999999999998E-3</v>
      </c>
      <c r="H384">
        <v>3.5563000000000001E-3</v>
      </c>
      <c r="I384">
        <v>0</v>
      </c>
      <c r="J384">
        <v>0</v>
      </c>
      <c r="K384">
        <v>0</v>
      </c>
      <c r="L384">
        <v>1.9369999999999999E-4</v>
      </c>
      <c r="M384">
        <v>1.728E-4</v>
      </c>
      <c r="N384">
        <v>1.2853919</v>
      </c>
      <c r="O384">
        <v>0.4960656</v>
      </c>
      <c r="P384">
        <v>0</v>
      </c>
      <c r="Q384">
        <v>2.7999999999999999E-6</v>
      </c>
      <c r="R384" s="1">
        <v>23</v>
      </c>
      <c r="S384" s="1">
        <f t="shared" si="77"/>
        <v>1.9369999999999999E-4</v>
      </c>
      <c r="T384" s="1">
        <f t="shared" si="78"/>
        <v>1.728E-4</v>
      </c>
      <c r="U384">
        <f t="shared" si="72"/>
        <v>0</v>
      </c>
      <c r="V384">
        <f t="shared" si="73"/>
        <v>2.7999999999999999E-6</v>
      </c>
      <c r="W384" s="1">
        <f t="shared" si="75"/>
        <v>1.0999999999999996E-6</v>
      </c>
      <c r="X384" s="1"/>
    </row>
    <row r="385" spans="1:24" x14ac:dyDescent="0.35">
      <c r="A385">
        <f t="shared" si="74"/>
        <v>95.75</v>
      </c>
      <c r="B385">
        <f t="shared" si="76"/>
        <v>95</v>
      </c>
      <c r="C385">
        <v>1.88E-5</v>
      </c>
      <c r="D385">
        <v>7.6000000000000004E-5</v>
      </c>
      <c r="E385" s="14">
        <v>2.9999999999999999E-7</v>
      </c>
      <c r="F385">
        <v>2.16E-5</v>
      </c>
      <c r="G385">
        <v>3.7512000000000001E-3</v>
      </c>
      <c r="H385">
        <v>3.5070000000000001E-3</v>
      </c>
      <c r="I385">
        <v>0</v>
      </c>
      <c r="J385">
        <v>0</v>
      </c>
      <c r="K385">
        <v>0</v>
      </c>
      <c r="L385">
        <v>1.9110000000000001E-4</v>
      </c>
      <c r="M385">
        <v>1.7039999999999999E-4</v>
      </c>
      <c r="N385">
        <v>1.2853920000000001</v>
      </c>
      <c r="O385">
        <v>0.4960656</v>
      </c>
      <c r="P385">
        <v>0</v>
      </c>
      <c r="Q385">
        <v>2.7E-6</v>
      </c>
      <c r="R385" s="1">
        <v>23</v>
      </c>
      <c r="S385" s="1">
        <f t="shared" si="77"/>
        <v>1.9110000000000001E-4</v>
      </c>
      <c r="T385" s="1">
        <f t="shared" si="78"/>
        <v>1.7039999999999999E-4</v>
      </c>
      <c r="U385">
        <f t="shared" si="72"/>
        <v>0</v>
      </c>
      <c r="V385">
        <f t="shared" si="73"/>
        <v>2.7E-6</v>
      </c>
      <c r="W385" s="1">
        <f t="shared" si="75"/>
        <v>1.0999999999999996E-6</v>
      </c>
      <c r="X385" s="1"/>
    </row>
    <row r="386" spans="1:24" x14ac:dyDescent="0.35">
      <c r="A386">
        <f t="shared" si="74"/>
        <v>96</v>
      </c>
      <c r="B386">
        <f t="shared" si="76"/>
        <v>95</v>
      </c>
      <c r="C386">
        <v>1.8600000000000001E-5</v>
      </c>
      <c r="D386">
        <v>7.4999999999999993E-5</v>
      </c>
      <c r="E386" s="14">
        <v>2.9999999999999999E-7</v>
      </c>
      <c r="F386">
        <v>2.1299999999999999E-5</v>
      </c>
      <c r="G386">
        <v>3.6990999999999999E-3</v>
      </c>
      <c r="H386">
        <v>3.4583999999999999E-3</v>
      </c>
      <c r="I386">
        <v>0</v>
      </c>
      <c r="J386">
        <v>0</v>
      </c>
      <c r="K386">
        <v>0</v>
      </c>
      <c r="L386">
        <v>1.884E-4</v>
      </c>
      <c r="M386">
        <v>1.6799999999999999E-4</v>
      </c>
      <c r="N386">
        <v>1.2853920000000001</v>
      </c>
      <c r="O386">
        <v>0.4960656</v>
      </c>
      <c r="P386">
        <v>0</v>
      </c>
      <c r="Q386">
        <v>2.7E-6</v>
      </c>
      <c r="R386" s="1">
        <v>23</v>
      </c>
      <c r="S386" s="1">
        <f t="shared" si="77"/>
        <v>1.884E-4</v>
      </c>
      <c r="T386" s="1">
        <f t="shared" si="78"/>
        <v>1.6799999999999999E-4</v>
      </c>
      <c r="U386">
        <f t="shared" ref="U386:U449" si="79">P386</f>
        <v>0</v>
      </c>
      <c r="V386">
        <f t="shared" ref="V386:V449" si="80">Q386</f>
        <v>2.7E-6</v>
      </c>
      <c r="W386" s="1">
        <f t="shared" si="75"/>
        <v>9.999999999999972E-7</v>
      </c>
      <c r="X386" s="1"/>
    </row>
    <row r="387" spans="1:24" x14ac:dyDescent="0.35">
      <c r="A387">
        <f t="shared" si="74"/>
        <v>96.25</v>
      </c>
      <c r="B387">
        <f t="shared" si="76"/>
        <v>96</v>
      </c>
      <c r="C387">
        <v>1.8300000000000001E-5</v>
      </c>
      <c r="D387">
        <v>7.3999999999999996E-5</v>
      </c>
      <c r="E387" s="14">
        <v>2.9999999999999999E-7</v>
      </c>
      <c r="F387">
        <v>2.0999999999999999E-5</v>
      </c>
      <c r="G387">
        <v>3.6478000000000001E-3</v>
      </c>
      <c r="H387">
        <v>3.4104000000000001E-3</v>
      </c>
      <c r="I387">
        <v>0</v>
      </c>
      <c r="J387">
        <v>0</v>
      </c>
      <c r="K387">
        <v>0</v>
      </c>
      <c r="L387">
        <v>1.8579999999999999E-4</v>
      </c>
      <c r="M387">
        <v>1.6569999999999999E-4</v>
      </c>
      <c r="N387">
        <v>1.2853920000000001</v>
      </c>
      <c r="O387">
        <v>0.4960656</v>
      </c>
      <c r="P387">
        <v>0</v>
      </c>
      <c r="Q387">
        <v>2.6000000000000001E-6</v>
      </c>
      <c r="R387" s="1">
        <v>23</v>
      </c>
      <c r="S387" s="1">
        <f t="shared" si="77"/>
        <v>1.8579999999999999E-4</v>
      </c>
      <c r="T387" s="1">
        <f t="shared" si="78"/>
        <v>1.6569999999999999E-4</v>
      </c>
      <c r="U387">
        <f t="shared" si="79"/>
        <v>0</v>
      </c>
      <c r="V387">
        <f t="shared" si="80"/>
        <v>2.6000000000000001E-6</v>
      </c>
      <c r="W387" s="1">
        <f t="shared" si="75"/>
        <v>1.0999999999999996E-6</v>
      </c>
      <c r="X387" s="1"/>
    </row>
    <row r="388" spans="1:24" x14ac:dyDescent="0.35">
      <c r="A388">
        <f t="shared" ref="A388:A451" si="81">A387+0.25</f>
        <v>96.5</v>
      </c>
      <c r="B388">
        <f t="shared" si="76"/>
        <v>96</v>
      </c>
      <c r="C388">
        <v>1.8E-5</v>
      </c>
      <c r="D388">
        <v>7.2899999999999997E-5</v>
      </c>
      <c r="E388" s="14">
        <v>2.9999999999999999E-7</v>
      </c>
      <c r="F388">
        <v>2.0699999999999998E-5</v>
      </c>
      <c r="G388">
        <v>3.5972999999999999E-3</v>
      </c>
      <c r="H388">
        <v>3.3630999999999999E-3</v>
      </c>
      <c r="I388">
        <v>0</v>
      </c>
      <c r="J388">
        <v>0</v>
      </c>
      <c r="K388">
        <v>0</v>
      </c>
      <c r="L388">
        <v>1.8320000000000001E-4</v>
      </c>
      <c r="M388">
        <v>1.6339999999999999E-4</v>
      </c>
      <c r="N388">
        <v>1.2853920000000001</v>
      </c>
      <c r="O388">
        <v>0.4960656</v>
      </c>
      <c r="P388">
        <v>0</v>
      </c>
      <c r="Q388">
        <v>2.6000000000000001E-6</v>
      </c>
      <c r="R388" s="1">
        <v>23</v>
      </c>
      <c r="S388" s="1">
        <f t="shared" si="77"/>
        <v>1.8320000000000001E-4</v>
      </c>
      <c r="T388" s="1">
        <f t="shared" si="78"/>
        <v>1.6339999999999999E-4</v>
      </c>
      <c r="U388">
        <f t="shared" si="79"/>
        <v>0</v>
      </c>
      <c r="V388">
        <f t="shared" si="80"/>
        <v>2.6000000000000001E-6</v>
      </c>
      <c r="W388" s="1">
        <f t="shared" si="75"/>
        <v>1.0999999999999996E-6</v>
      </c>
      <c r="X388" s="1"/>
    </row>
    <row r="389" spans="1:24" x14ac:dyDescent="0.35">
      <c r="A389">
        <f t="shared" si="81"/>
        <v>96.75</v>
      </c>
      <c r="B389">
        <f t="shared" si="76"/>
        <v>96</v>
      </c>
      <c r="C389">
        <v>1.7799999999999999E-5</v>
      </c>
      <c r="D389">
        <v>7.1899999999999999E-5</v>
      </c>
      <c r="E389" s="14">
        <v>1.9999999999999999E-7</v>
      </c>
      <c r="F389">
        <v>2.05E-5</v>
      </c>
      <c r="G389">
        <v>3.5474E-3</v>
      </c>
      <c r="H389">
        <v>3.3165E-3</v>
      </c>
      <c r="I389">
        <v>0</v>
      </c>
      <c r="J389">
        <v>0</v>
      </c>
      <c r="K389">
        <v>0</v>
      </c>
      <c r="L389">
        <v>1.807E-4</v>
      </c>
      <c r="M389">
        <v>1.6110000000000001E-4</v>
      </c>
      <c r="N389">
        <v>1.2853920000000001</v>
      </c>
      <c r="O389">
        <v>0.4960656</v>
      </c>
      <c r="P389">
        <v>0</v>
      </c>
      <c r="Q389">
        <v>2.6000000000000001E-6</v>
      </c>
      <c r="R389" s="1">
        <v>23</v>
      </c>
      <c r="S389" s="1">
        <f t="shared" si="77"/>
        <v>1.807E-4</v>
      </c>
      <c r="T389" s="1">
        <f t="shared" si="78"/>
        <v>1.6110000000000001E-4</v>
      </c>
      <c r="U389">
        <f t="shared" si="79"/>
        <v>0</v>
      </c>
      <c r="V389">
        <f t="shared" si="80"/>
        <v>2.6000000000000001E-6</v>
      </c>
      <c r="W389" s="1">
        <f t="shared" si="75"/>
        <v>1.0000000000000006E-6</v>
      </c>
      <c r="X389" s="1"/>
    </row>
    <row r="390" spans="1:24" x14ac:dyDescent="0.35">
      <c r="A390">
        <f t="shared" si="81"/>
        <v>97</v>
      </c>
      <c r="B390">
        <f t="shared" si="76"/>
        <v>96</v>
      </c>
      <c r="C390">
        <v>1.7499999999999998E-5</v>
      </c>
      <c r="D390">
        <v>7.0900000000000002E-5</v>
      </c>
      <c r="E390" s="14">
        <v>1.9999999999999999E-7</v>
      </c>
      <c r="F390">
        <v>2.02E-5</v>
      </c>
      <c r="G390">
        <v>3.4981999999999999E-3</v>
      </c>
      <c r="H390">
        <v>3.2705E-3</v>
      </c>
      <c r="I390">
        <v>0</v>
      </c>
      <c r="J390">
        <v>0</v>
      </c>
      <c r="K390">
        <v>0</v>
      </c>
      <c r="L390">
        <v>1.7819999999999999E-4</v>
      </c>
      <c r="M390">
        <v>1.5890000000000001E-4</v>
      </c>
      <c r="N390">
        <v>1.2853920000000001</v>
      </c>
      <c r="O390">
        <v>0.4960656</v>
      </c>
      <c r="P390">
        <v>0</v>
      </c>
      <c r="Q390">
        <v>2.5000000000000002E-6</v>
      </c>
      <c r="R390" s="1">
        <v>23</v>
      </c>
      <c r="S390" s="1">
        <f t="shared" si="77"/>
        <v>1.7819999999999999E-4</v>
      </c>
      <c r="T390" s="1">
        <f t="shared" si="78"/>
        <v>1.5890000000000001E-4</v>
      </c>
      <c r="U390">
        <f t="shared" si="79"/>
        <v>0</v>
      </c>
      <c r="V390">
        <f t="shared" si="80"/>
        <v>2.5000000000000002E-6</v>
      </c>
      <c r="W390" s="1">
        <f t="shared" si="75"/>
        <v>1.100000000000003E-6</v>
      </c>
      <c r="X390" s="1"/>
    </row>
    <row r="391" spans="1:24" x14ac:dyDescent="0.35">
      <c r="A391">
        <f t="shared" si="81"/>
        <v>97.25</v>
      </c>
      <c r="B391">
        <f t="shared" si="76"/>
        <v>97</v>
      </c>
      <c r="C391">
        <v>1.73E-5</v>
      </c>
      <c r="D391">
        <v>6.9900000000000005E-5</v>
      </c>
      <c r="E391" s="14">
        <v>1.9999999999999999E-7</v>
      </c>
      <c r="F391">
        <v>1.9899999999999999E-5</v>
      </c>
      <c r="G391">
        <v>3.4497E-3</v>
      </c>
      <c r="H391">
        <v>3.2250999999999998E-3</v>
      </c>
      <c r="I391">
        <v>0</v>
      </c>
      <c r="J391">
        <v>0</v>
      </c>
      <c r="K391">
        <v>0</v>
      </c>
      <c r="L391">
        <v>1.7569999999999999E-4</v>
      </c>
      <c r="M391">
        <v>1.5669999999999999E-4</v>
      </c>
      <c r="N391">
        <v>1.2853920000000001</v>
      </c>
      <c r="O391">
        <v>0.4960656</v>
      </c>
      <c r="P391">
        <v>0</v>
      </c>
      <c r="Q391">
        <v>2.5000000000000002E-6</v>
      </c>
      <c r="R391" s="1">
        <v>23</v>
      </c>
      <c r="S391" s="1">
        <f t="shared" si="77"/>
        <v>1.7569999999999999E-4</v>
      </c>
      <c r="T391" s="1">
        <f t="shared" si="78"/>
        <v>1.5669999999999999E-4</v>
      </c>
      <c r="U391">
        <f t="shared" si="79"/>
        <v>0</v>
      </c>
      <c r="V391">
        <f t="shared" si="80"/>
        <v>2.5000000000000002E-6</v>
      </c>
      <c r="W391" s="1">
        <f t="shared" ref="W391:W454" si="82">C387-C391</f>
        <v>1.0000000000000006E-6</v>
      </c>
      <c r="X391" s="1"/>
    </row>
    <row r="392" spans="1:24" x14ac:dyDescent="0.35">
      <c r="A392">
        <f t="shared" si="81"/>
        <v>97.5</v>
      </c>
      <c r="B392">
        <f t="shared" ref="B392:B455" si="83">B388+1</f>
        <v>97</v>
      </c>
      <c r="C392">
        <v>1.7099999999999999E-5</v>
      </c>
      <c r="D392">
        <v>6.8999999999999997E-5</v>
      </c>
      <c r="E392" s="14">
        <v>1.9999999999999999E-7</v>
      </c>
      <c r="F392">
        <v>1.9599999999999999E-5</v>
      </c>
      <c r="G392">
        <v>3.4018E-3</v>
      </c>
      <c r="H392">
        <v>3.1803999999999999E-3</v>
      </c>
      <c r="I392">
        <v>0</v>
      </c>
      <c r="J392">
        <v>0</v>
      </c>
      <c r="K392">
        <v>0</v>
      </c>
      <c r="L392">
        <v>1.7330000000000001E-4</v>
      </c>
      <c r="M392">
        <v>1.5449999999999999E-4</v>
      </c>
      <c r="N392">
        <v>1.2853920000000001</v>
      </c>
      <c r="O392">
        <v>0.4960656</v>
      </c>
      <c r="P392">
        <v>0</v>
      </c>
      <c r="Q392">
        <v>2.5000000000000002E-6</v>
      </c>
      <c r="R392" s="1">
        <v>23</v>
      </c>
      <c r="S392" s="1">
        <f t="shared" si="77"/>
        <v>1.7330000000000001E-4</v>
      </c>
      <c r="T392" s="1">
        <f t="shared" si="78"/>
        <v>1.5449999999999999E-4</v>
      </c>
      <c r="U392">
        <f t="shared" si="79"/>
        <v>0</v>
      </c>
      <c r="V392">
        <f t="shared" si="80"/>
        <v>2.5000000000000002E-6</v>
      </c>
      <c r="W392" s="1">
        <f t="shared" si="82"/>
        <v>9.0000000000000155E-7</v>
      </c>
      <c r="X392" s="1"/>
    </row>
    <row r="393" spans="1:24" x14ac:dyDescent="0.35">
      <c r="A393">
        <f t="shared" si="81"/>
        <v>97.75</v>
      </c>
      <c r="B393">
        <f t="shared" si="83"/>
        <v>97</v>
      </c>
      <c r="C393">
        <v>1.6799999999999998E-5</v>
      </c>
      <c r="D393">
        <v>6.7999999999999999E-5</v>
      </c>
      <c r="E393" s="14">
        <v>1.9999999999999999E-7</v>
      </c>
      <c r="F393">
        <v>1.9300000000000002E-5</v>
      </c>
      <c r="G393">
        <v>3.3546000000000001E-3</v>
      </c>
      <c r="H393">
        <v>3.1362999999999999E-3</v>
      </c>
      <c r="I393">
        <v>0</v>
      </c>
      <c r="J393">
        <v>0</v>
      </c>
      <c r="K393">
        <v>0</v>
      </c>
      <c r="L393">
        <v>1.7090000000000001E-4</v>
      </c>
      <c r="M393">
        <v>1.5239999999999999E-4</v>
      </c>
      <c r="N393">
        <v>1.2853920000000001</v>
      </c>
      <c r="O393">
        <v>0.4960657</v>
      </c>
      <c r="P393">
        <v>0</v>
      </c>
      <c r="Q393">
        <v>2.3999999999999999E-6</v>
      </c>
      <c r="R393" s="1">
        <v>23</v>
      </c>
      <c r="S393" s="1">
        <f t="shared" si="77"/>
        <v>1.7090000000000001E-4</v>
      </c>
      <c r="T393" s="1">
        <f t="shared" si="78"/>
        <v>1.5239999999999999E-4</v>
      </c>
      <c r="U393">
        <f t="shared" si="79"/>
        <v>0</v>
      </c>
      <c r="V393">
        <f t="shared" si="80"/>
        <v>2.3999999999999999E-6</v>
      </c>
      <c r="W393" s="1">
        <f t="shared" si="82"/>
        <v>1.0000000000000006E-6</v>
      </c>
      <c r="X393" s="1"/>
    </row>
    <row r="394" spans="1:24" x14ac:dyDescent="0.35">
      <c r="A394">
        <f t="shared" si="81"/>
        <v>98</v>
      </c>
      <c r="B394">
        <f t="shared" si="83"/>
        <v>97</v>
      </c>
      <c r="C394">
        <v>1.66E-5</v>
      </c>
      <c r="D394">
        <v>6.7100000000000005E-5</v>
      </c>
      <c r="E394" s="14">
        <v>1.9999999999999999E-7</v>
      </c>
      <c r="F394">
        <v>1.91E-5</v>
      </c>
      <c r="G394">
        <v>3.3081E-3</v>
      </c>
      <c r="H394">
        <v>3.0928000000000001E-3</v>
      </c>
      <c r="I394">
        <v>0</v>
      </c>
      <c r="J394">
        <v>0</v>
      </c>
      <c r="K394">
        <v>0</v>
      </c>
      <c r="L394">
        <v>1.685E-4</v>
      </c>
      <c r="M394">
        <v>1.5029999999999999E-4</v>
      </c>
      <c r="N394">
        <v>1.2853920000000001</v>
      </c>
      <c r="O394">
        <v>0.4960657</v>
      </c>
      <c r="P394">
        <v>0</v>
      </c>
      <c r="Q394">
        <v>2.3999999999999999E-6</v>
      </c>
      <c r="R394" s="1">
        <v>23</v>
      </c>
      <c r="S394" s="1">
        <f t="shared" si="77"/>
        <v>1.685E-4</v>
      </c>
      <c r="T394" s="1">
        <f t="shared" si="78"/>
        <v>1.5029999999999999E-4</v>
      </c>
      <c r="U394">
        <f t="shared" si="79"/>
        <v>0</v>
      </c>
      <c r="V394">
        <f t="shared" si="80"/>
        <v>2.3999999999999999E-6</v>
      </c>
      <c r="W394" s="1">
        <f t="shared" si="82"/>
        <v>8.9999999999999816E-7</v>
      </c>
      <c r="X394" s="1"/>
    </row>
    <row r="395" spans="1:24" x14ac:dyDescent="0.35">
      <c r="A395">
        <f t="shared" si="81"/>
        <v>98.25</v>
      </c>
      <c r="B395">
        <f t="shared" si="83"/>
        <v>98</v>
      </c>
      <c r="C395">
        <v>1.6399999999999999E-5</v>
      </c>
      <c r="D395">
        <v>6.6099999999999994E-5</v>
      </c>
      <c r="E395" s="14">
        <v>1.9999999999999999E-7</v>
      </c>
      <c r="F395">
        <v>1.88E-5</v>
      </c>
      <c r="G395">
        <v>3.2621999999999998E-3</v>
      </c>
      <c r="H395">
        <v>3.0498999999999999E-3</v>
      </c>
      <c r="I395">
        <v>0</v>
      </c>
      <c r="J395">
        <v>0</v>
      </c>
      <c r="K395">
        <v>0</v>
      </c>
      <c r="L395">
        <v>1.662E-4</v>
      </c>
      <c r="M395">
        <v>1.482E-4</v>
      </c>
      <c r="N395">
        <v>1.2853920000000001</v>
      </c>
      <c r="O395">
        <v>0.4960657</v>
      </c>
      <c r="P395">
        <v>0</v>
      </c>
      <c r="Q395">
        <v>2.3999999999999999E-6</v>
      </c>
      <c r="R395" s="1">
        <v>23</v>
      </c>
      <c r="S395" s="1">
        <f t="shared" si="77"/>
        <v>1.662E-4</v>
      </c>
      <c r="T395" s="1">
        <f t="shared" si="78"/>
        <v>1.482E-4</v>
      </c>
      <c r="U395">
        <f t="shared" si="79"/>
        <v>0</v>
      </c>
      <c r="V395">
        <f t="shared" si="80"/>
        <v>2.3999999999999999E-6</v>
      </c>
      <c r="W395" s="1">
        <f t="shared" si="82"/>
        <v>9.0000000000000155E-7</v>
      </c>
      <c r="X395" s="1"/>
    </row>
    <row r="396" spans="1:24" x14ac:dyDescent="0.35">
      <c r="A396">
        <f t="shared" si="81"/>
        <v>98.5</v>
      </c>
      <c r="B396">
        <f t="shared" si="83"/>
        <v>98</v>
      </c>
      <c r="C396">
        <v>1.6099999999999998E-5</v>
      </c>
      <c r="D396">
        <v>6.5199999999999999E-5</v>
      </c>
      <c r="E396" s="14">
        <v>1.9999999999999999E-7</v>
      </c>
      <c r="F396">
        <v>1.8600000000000001E-5</v>
      </c>
      <c r="G396">
        <v>3.2169999999999998E-3</v>
      </c>
      <c r="H396">
        <v>3.0076E-3</v>
      </c>
      <c r="I396">
        <v>0</v>
      </c>
      <c r="J396">
        <v>0</v>
      </c>
      <c r="K396">
        <v>0</v>
      </c>
      <c r="L396">
        <v>1.638E-4</v>
      </c>
      <c r="M396">
        <v>1.461E-4</v>
      </c>
      <c r="N396">
        <v>1.2853920000000001</v>
      </c>
      <c r="O396">
        <v>0.4960657</v>
      </c>
      <c r="P396">
        <v>0</v>
      </c>
      <c r="Q396">
        <v>2.3E-6</v>
      </c>
      <c r="R396" s="1">
        <v>23</v>
      </c>
      <c r="S396" s="1">
        <f t="shared" si="77"/>
        <v>1.638E-4</v>
      </c>
      <c r="T396" s="1">
        <f t="shared" si="78"/>
        <v>1.461E-4</v>
      </c>
      <c r="U396">
        <f t="shared" si="79"/>
        <v>0</v>
      </c>
      <c r="V396">
        <f t="shared" si="80"/>
        <v>2.3E-6</v>
      </c>
      <c r="W396" s="1">
        <f t="shared" si="82"/>
        <v>1.0000000000000006E-6</v>
      </c>
      <c r="X396" s="1"/>
    </row>
    <row r="397" spans="1:24" x14ac:dyDescent="0.35">
      <c r="A397">
        <f t="shared" si="81"/>
        <v>98.75</v>
      </c>
      <c r="B397">
        <f t="shared" si="83"/>
        <v>98</v>
      </c>
      <c r="C397">
        <v>1.59E-5</v>
      </c>
      <c r="D397">
        <v>6.4300000000000004E-5</v>
      </c>
      <c r="E397" s="14">
        <v>1.9999999999999999E-7</v>
      </c>
      <c r="F397">
        <v>1.8300000000000001E-5</v>
      </c>
      <c r="G397">
        <v>3.1724000000000001E-3</v>
      </c>
      <c r="H397">
        <v>2.9659E-3</v>
      </c>
      <c r="I397">
        <v>0</v>
      </c>
      <c r="J397">
        <v>0</v>
      </c>
      <c r="K397">
        <v>0</v>
      </c>
      <c r="L397">
        <v>1.616E-4</v>
      </c>
      <c r="M397">
        <v>1.4410000000000001E-4</v>
      </c>
      <c r="N397">
        <v>1.2853920000000001</v>
      </c>
      <c r="O397">
        <v>0.4960657</v>
      </c>
      <c r="P397">
        <v>0</v>
      </c>
      <c r="Q397">
        <v>2.3E-6</v>
      </c>
      <c r="R397" s="1">
        <v>23</v>
      </c>
      <c r="S397" s="1">
        <f t="shared" si="77"/>
        <v>1.616E-4</v>
      </c>
      <c r="T397" s="1">
        <f t="shared" si="78"/>
        <v>1.4410000000000001E-4</v>
      </c>
      <c r="U397">
        <f t="shared" si="79"/>
        <v>0</v>
      </c>
      <c r="V397">
        <f t="shared" si="80"/>
        <v>2.3E-6</v>
      </c>
      <c r="W397" s="1">
        <f t="shared" si="82"/>
        <v>8.9999999999999816E-7</v>
      </c>
      <c r="X397" s="1"/>
    </row>
    <row r="398" spans="1:24" x14ac:dyDescent="0.35">
      <c r="A398">
        <f t="shared" si="81"/>
        <v>99</v>
      </c>
      <c r="B398">
        <f t="shared" si="83"/>
        <v>98</v>
      </c>
      <c r="C398">
        <v>1.5699999999999999E-5</v>
      </c>
      <c r="D398">
        <v>6.3399999999999996E-5</v>
      </c>
      <c r="E398" s="14">
        <v>1.9999999999999999E-7</v>
      </c>
      <c r="F398">
        <v>1.8E-5</v>
      </c>
      <c r="G398">
        <v>3.1283999999999999E-3</v>
      </c>
      <c r="H398">
        <v>2.9248E-3</v>
      </c>
      <c r="I398">
        <v>0</v>
      </c>
      <c r="J398">
        <v>0</v>
      </c>
      <c r="K398">
        <v>0</v>
      </c>
      <c r="L398">
        <v>1.593E-4</v>
      </c>
      <c r="M398">
        <v>1.4210000000000001E-4</v>
      </c>
      <c r="N398">
        <v>1.2853920000000001</v>
      </c>
      <c r="O398">
        <v>0.4960657</v>
      </c>
      <c r="P398">
        <v>0</v>
      </c>
      <c r="Q398">
        <v>2.3E-6</v>
      </c>
      <c r="R398" s="1">
        <v>23</v>
      </c>
      <c r="S398" s="1">
        <f t="shared" si="77"/>
        <v>1.593E-4</v>
      </c>
      <c r="T398" s="1">
        <f t="shared" si="78"/>
        <v>1.4210000000000001E-4</v>
      </c>
      <c r="U398">
        <f t="shared" si="79"/>
        <v>0</v>
      </c>
      <c r="V398">
        <f t="shared" si="80"/>
        <v>2.3E-6</v>
      </c>
      <c r="W398" s="1">
        <f t="shared" si="82"/>
        <v>9.0000000000000155E-7</v>
      </c>
      <c r="X398" s="1"/>
    </row>
    <row r="399" spans="1:24" x14ac:dyDescent="0.35">
      <c r="A399">
        <f t="shared" si="81"/>
        <v>99.25</v>
      </c>
      <c r="B399">
        <f t="shared" si="83"/>
        <v>99</v>
      </c>
      <c r="C399">
        <v>1.5500000000000001E-5</v>
      </c>
      <c r="D399">
        <v>6.2500000000000001E-5</v>
      </c>
      <c r="E399" s="14">
        <v>1.9999999999999999E-7</v>
      </c>
      <c r="F399">
        <v>1.7799999999999999E-5</v>
      </c>
      <c r="G399">
        <v>3.0850000000000001E-3</v>
      </c>
      <c r="H399">
        <v>2.8842E-3</v>
      </c>
      <c r="I399">
        <v>0</v>
      </c>
      <c r="J399">
        <v>0</v>
      </c>
      <c r="K399">
        <v>0</v>
      </c>
      <c r="L399">
        <v>1.571E-4</v>
      </c>
      <c r="M399">
        <v>1.4009999999999999E-4</v>
      </c>
      <c r="N399">
        <v>1.2853920000000001</v>
      </c>
      <c r="O399">
        <v>0.4960657</v>
      </c>
      <c r="P399">
        <v>0</v>
      </c>
      <c r="Q399">
        <v>2.2000000000000001E-6</v>
      </c>
      <c r="R399" s="1">
        <v>23</v>
      </c>
      <c r="S399" s="1">
        <f t="shared" si="77"/>
        <v>1.571E-4</v>
      </c>
      <c r="T399" s="1">
        <f t="shared" si="78"/>
        <v>1.4009999999999999E-4</v>
      </c>
      <c r="U399">
        <f t="shared" si="79"/>
        <v>0</v>
      </c>
      <c r="V399">
        <f t="shared" si="80"/>
        <v>2.2000000000000001E-6</v>
      </c>
      <c r="W399" s="1">
        <f t="shared" si="82"/>
        <v>8.9999999999999816E-7</v>
      </c>
      <c r="X399" s="1"/>
    </row>
    <row r="400" spans="1:24" x14ac:dyDescent="0.35">
      <c r="A400">
        <f t="shared" si="81"/>
        <v>99.5</v>
      </c>
      <c r="B400">
        <f t="shared" si="83"/>
        <v>99</v>
      </c>
      <c r="C400">
        <v>1.5299999999999999E-5</v>
      </c>
      <c r="D400">
        <v>6.1699999999999995E-5</v>
      </c>
      <c r="E400" s="14">
        <v>1.9999999999999999E-7</v>
      </c>
      <c r="F400">
        <v>1.7499999999999998E-5</v>
      </c>
      <c r="G400">
        <v>3.0422000000000001E-3</v>
      </c>
      <c r="H400">
        <v>2.8441999999999999E-3</v>
      </c>
      <c r="I400">
        <v>0</v>
      </c>
      <c r="J400">
        <v>0</v>
      </c>
      <c r="K400">
        <v>0</v>
      </c>
      <c r="L400">
        <v>1.549E-4</v>
      </c>
      <c r="M400">
        <v>1.382E-4</v>
      </c>
      <c r="N400">
        <v>1.2853920000000001</v>
      </c>
      <c r="O400">
        <v>0.4960657</v>
      </c>
      <c r="P400">
        <v>0</v>
      </c>
      <c r="Q400">
        <v>2.2000000000000001E-6</v>
      </c>
      <c r="R400" s="1">
        <v>23</v>
      </c>
      <c r="S400" s="1">
        <f t="shared" si="77"/>
        <v>1.549E-4</v>
      </c>
      <c r="T400" s="1">
        <f t="shared" si="78"/>
        <v>1.382E-4</v>
      </c>
      <c r="U400">
        <f t="shared" si="79"/>
        <v>0</v>
      </c>
      <c r="V400">
        <f t="shared" si="80"/>
        <v>2.2000000000000001E-6</v>
      </c>
      <c r="W400" s="1">
        <f t="shared" si="82"/>
        <v>7.9999999999999912E-7</v>
      </c>
      <c r="X400" s="1"/>
    </row>
    <row r="401" spans="1:24" x14ac:dyDescent="0.35">
      <c r="A401">
        <f t="shared" si="81"/>
        <v>99.75</v>
      </c>
      <c r="B401">
        <f t="shared" si="83"/>
        <v>99</v>
      </c>
      <c r="C401">
        <v>1.5099999999999999E-5</v>
      </c>
      <c r="D401">
        <v>6.0800000000000001E-5</v>
      </c>
      <c r="E401" s="14">
        <v>1.9999999999999999E-7</v>
      </c>
      <c r="F401">
        <v>1.73E-5</v>
      </c>
      <c r="G401">
        <v>3.0000000000000001E-3</v>
      </c>
      <c r="H401">
        <v>2.8048000000000001E-3</v>
      </c>
      <c r="I401">
        <v>0</v>
      </c>
      <c r="J401">
        <v>0</v>
      </c>
      <c r="K401">
        <v>0</v>
      </c>
      <c r="L401">
        <v>1.528E-4</v>
      </c>
      <c r="M401">
        <v>1.3630000000000001E-4</v>
      </c>
      <c r="N401">
        <v>1.2853920000000001</v>
      </c>
      <c r="O401">
        <v>0.4960657</v>
      </c>
      <c r="P401">
        <v>0</v>
      </c>
      <c r="Q401">
        <v>2.2000000000000001E-6</v>
      </c>
      <c r="R401" s="1">
        <v>23</v>
      </c>
      <c r="S401" s="1">
        <f t="shared" si="77"/>
        <v>1.528E-4</v>
      </c>
      <c r="T401" s="1">
        <f t="shared" si="78"/>
        <v>1.3630000000000001E-4</v>
      </c>
      <c r="U401">
        <f t="shared" si="79"/>
        <v>0</v>
      </c>
      <c r="V401">
        <f t="shared" si="80"/>
        <v>2.2000000000000001E-6</v>
      </c>
      <c r="W401" s="1">
        <f t="shared" si="82"/>
        <v>8.0000000000000081E-7</v>
      </c>
      <c r="X401" s="1"/>
    </row>
    <row r="402" spans="1:24" x14ac:dyDescent="0.35">
      <c r="A402">
        <f t="shared" si="81"/>
        <v>100</v>
      </c>
      <c r="B402">
        <f t="shared" si="83"/>
        <v>99</v>
      </c>
      <c r="C402">
        <v>1.4800000000000001E-5</v>
      </c>
      <c r="D402">
        <v>6.0000000000000002E-5</v>
      </c>
      <c r="E402" s="14">
        <v>1.9999999999999999E-7</v>
      </c>
      <c r="F402">
        <v>1.7099999999999999E-5</v>
      </c>
      <c r="G402">
        <v>2.9583999999999999E-3</v>
      </c>
      <c r="H402">
        <v>2.7659E-3</v>
      </c>
      <c r="I402">
        <v>0</v>
      </c>
      <c r="J402">
        <v>0</v>
      </c>
      <c r="K402">
        <v>0</v>
      </c>
      <c r="L402">
        <v>1.507E-4</v>
      </c>
      <c r="M402">
        <v>1.3439999999999999E-4</v>
      </c>
      <c r="N402">
        <v>1.2853920000000001</v>
      </c>
      <c r="O402">
        <v>0.4960657</v>
      </c>
      <c r="P402">
        <v>0</v>
      </c>
      <c r="Q402">
        <v>2.0999999999999998E-6</v>
      </c>
      <c r="R402" s="1">
        <v>23</v>
      </c>
      <c r="S402" s="1">
        <f t="shared" si="77"/>
        <v>1.507E-4</v>
      </c>
      <c r="T402" s="1">
        <f t="shared" si="78"/>
        <v>1.3439999999999999E-4</v>
      </c>
      <c r="U402">
        <f t="shared" si="79"/>
        <v>0</v>
      </c>
      <c r="V402">
        <f t="shared" si="80"/>
        <v>2.0999999999999998E-6</v>
      </c>
      <c r="W402" s="1">
        <f t="shared" si="82"/>
        <v>8.9999999999999816E-7</v>
      </c>
      <c r="X402" s="1"/>
    </row>
    <row r="403" spans="1:24" x14ac:dyDescent="0.35">
      <c r="A403">
        <f t="shared" si="81"/>
        <v>100.25</v>
      </c>
      <c r="B403">
        <f t="shared" si="83"/>
        <v>100</v>
      </c>
      <c r="C403">
        <v>1.4600000000000001E-5</v>
      </c>
      <c r="D403">
        <v>5.91E-5</v>
      </c>
      <c r="E403" s="14">
        <v>1.9999999999999999E-7</v>
      </c>
      <c r="F403">
        <v>1.6799999999999998E-5</v>
      </c>
      <c r="G403">
        <v>2.9174000000000001E-3</v>
      </c>
      <c r="H403">
        <v>2.7274999999999999E-3</v>
      </c>
      <c r="I403">
        <v>0</v>
      </c>
      <c r="J403">
        <v>0</v>
      </c>
      <c r="K403">
        <v>0</v>
      </c>
      <c r="L403">
        <v>1.4860000000000001E-4</v>
      </c>
      <c r="M403">
        <v>1.325E-4</v>
      </c>
      <c r="N403">
        <v>1.2853920000000001</v>
      </c>
      <c r="O403">
        <v>0.4960657</v>
      </c>
      <c r="P403">
        <v>0</v>
      </c>
      <c r="Q403">
        <v>2.0999999999999998E-6</v>
      </c>
      <c r="R403" s="1">
        <v>23</v>
      </c>
      <c r="S403" s="1">
        <f t="shared" si="77"/>
        <v>1.4860000000000001E-4</v>
      </c>
      <c r="T403" s="1">
        <f t="shared" si="78"/>
        <v>1.325E-4</v>
      </c>
      <c r="U403">
        <f t="shared" si="79"/>
        <v>0</v>
      </c>
      <c r="V403">
        <f t="shared" si="80"/>
        <v>2.0999999999999998E-6</v>
      </c>
      <c r="W403" s="1">
        <f t="shared" si="82"/>
        <v>8.9999999999999985E-7</v>
      </c>
      <c r="X403" s="1"/>
    </row>
    <row r="404" spans="1:24" x14ac:dyDescent="0.35">
      <c r="A404">
        <f t="shared" si="81"/>
        <v>100.5</v>
      </c>
      <c r="B404">
        <f t="shared" si="83"/>
        <v>100</v>
      </c>
      <c r="C404">
        <v>1.4399999999999999E-5</v>
      </c>
      <c r="D404">
        <v>5.8300000000000001E-5</v>
      </c>
      <c r="E404" s="14">
        <v>1.9999999999999999E-7</v>
      </c>
      <c r="F404">
        <v>1.66E-5</v>
      </c>
      <c r="G404">
        <v>2.8770000000000002E-3</v>
      </c>
      <c r="H404">
        <v>2.6897000000000002E-3</v>
      </c>
      <c r="I404">
        <v>0</v>
      </c>
      <c r="J404">
        <v>0</v>
      </c>
      <c r="K404">
        <v>0</v>
      </c>
      <c r="L404">
        <v>1.4650000000000001E-4</v>
      </c>
      <c r="M404">
        <v>1.3070000000000001E-4</v>
      </c>
      <c r="N404">
        <v>1.2853920000000001</v>
      </c>
      <c r="O404">
        <v>0.4960657</v>
      </c>
      <c r="P404">
        <v>0</v>
      </c>
      <c r="Q404">
        <v>2.0999999999999998E-6</v>
      </c>
      <c r="R404" s="1">
        <v>23</v>
      </c>
      <c r="S404" s="1">
        <f t="shared" si="77"/>
        <v>1.4650000000000001E-4</v>
      </c>
      <c r="T404" s="1">
        <f t="shared" si="78"/>
        <v>1.3070000000000001E-4</v>
      </c>
      <c r="U404">
        <f t="shared" si="79"/>
        <v>0</v>
      </c>
      <c r="V404">
        <f t="shared" si="80"/>
        <v>2.0999999999999998E-6</v>
      </c>
      <c r="W404" s="1">
        <f t="shared" si="82"/>
        <v>8.9999999999999985E-7</v>
      </c>
      <c r="X404" s="1"/>
    </row>
    <row r="405" spans="1:24" x14ac:dyDescent="0.35">
      <c r="A405">
        <f t="shared" si="81"/>
        <v>100.75</v>
      </c>
      <c r="B405">
        <f t="shared" si="83"/>
        <v>100</v>
      </c>
      <c r="C405">
        <v>1.42E-5</v>
      </c>
      <c r="D405">
        <v>5.7500000000000002E-5</v>
      </c>
      <c r="E405" s="14">
        <v>1.9999999999999999E-7</v>
      </c>
      <c r="F405">
        <v>1.6399999999999999E-5</v>
      </c>
      <c r="G405">
        <v>2.8371E-3</v>
      </c>
      <c r="H405">
        <v>2.6524000000000001E-3</v>
      </c>
      <c r="I405">
        <v>0</v>
      </c>
      <c r="J405">
        <v>0</v>
      </c>
      <c r="K405">
        <v>0</v>
      </c>
      <c r="L405">
        <v>1.4449999999999999E-4</v>
      </c>
      <c r="M405">
        <v>1.2889999999999999E-4</v>
      </c>
      <c r="N405">
        <v>1.2853920000000001</v>
      </c>
      <c r="O405">
        <v>0.4960657</v>
      </c>
      <c r="P405">
        <v>0</v>
      </c>
      <c r="Q405">
        <v>2.0999999999999998E-6</v>
      </c>
      <c r="R405" s="1">
        <v>23</v>
      </c>
      <c r="S405" s="1">
        <f t="shared" si="77"/>
        <v>1.4449999999999999E-4</v>
      </c>
      <c r="T405" s="1">
        <f t="shared" si="78"/>
        <v>1.2889999999999999E-4</v>
      </c>
      <c r="U405">
        <f t="shared" si="79"/>
        <v>0</v>
      </c>
      <c r="V405">
        <f t="shared" si="80"/>
        <v>2.0999999999999998E-6</v>
      </c>
      <c r="W405" s="1">
        <f t="shared" si="82"/>
        <v>8.9999999999999985E-7</v>
      </c>
      <c r="X405" s="1"/>
    </row>
    <row r="406" spans="1:24" x14ac:dyDescent="0.35">
      <c r="A406">
        <f t="shared" si="81"/>
        <v>101</v>
      </c>
      <c r="B406">
        <f t="shared" si="83"/>
        <v>100</v>
      </c>
      <c r="C406">
        <v>1.4E-5</v>
      </c>
      <c r="D406">
        <v>5.6700000000000003E-5</v>
      </c>
      <c r="E406" s="14">
        <v>1.9999999999999999E-7</v>
      </c>
      <c r="F406">
        <v>1.6099999999999998E-5</v>
      </c>
      <c r="G406">
        <v>2.7977000000000002E-3</v>
      </c>
      <c r="H406">
        <v>2.6156E-3</v>
      </c>
      <c r="I406">
        <v>0</v>
      </c>
      <c r="J406">
        <v>0</v>
      </c>
      <c r="K406">
        <v>0</v>
      </c>
      <c r="L406">
        <v>1.4249999999999999E-4</v>
      </c>
      <c r="M406">
        <v>1.271E-4</v>
      </c>
      <c r="N406">
        <v>1.2853920000000001</v>
      </c>
      <c r="O406">
        <v>0.4960657</v>
      </c>
      <c r="P406">
        <v>0</v>
      </c>
      <c r="Q406">
        <v>1.9999999999999999E-6</v>
      </c>
      <c r="R406" s="1">
        <v>23</v>
      </c>
      <c r="S406" s="1">
        <f t="shared" si="77"/>
        <v>1.4249999999999999E-4</v>
      </c>
      <c r="T406" s="1">
        <f t="shared" si="78"/>
        <v>1.271E-4</v>
      </c>
      <c r="U406">
        <f t="shared" si="79"/>
        <v>0</v>
      </c>
      <c r="V406">
        <f t="shared" si="80"/>
        <v>1.9999999999999999E-6</v>
      </c>
      <c r="W406" s="1">
        <f t="shared" si="82"/>
        <v>8.0000000000000081E-7</v>
      </c>
      <c r="X406" s="1"/>
    </row>
    <row r="407" spans="1:24" x14ac:dyDescent="0.35">
      <c r="A407">
        <f t="shared" si="81"/>
        <v>101.25</v>
      </c>
      <c r="B407">
        <f t="shared" si="83"/>
        <v>101</v>
      </c>
      <c r="C407">
        <v>1.38E-5</v>
      </c>
      <c r="D407">
        <v>5.5899999999999997E-5</v>
      </c>
      <c r="E407" s="14">
        <v>1.9999999999999999E-7</v>
      </c>
      <c r="F407">
        <v>1.59E-5</v>
      </c>
      <c r="G407">
        <v>2.7588999999999999E-3</v>
      </c>
      <c r="H407">
        <v>2.5793000000000001E-3</v>
      </c>
      <c r="I407">
        <v>0</v>
      </c>
      <c r="J407">
        <v>0</v>
      </c>
      <c r="K407">
        <v>0</v>
      </c>
      <c r="L407">
        <v>1.405E-4</v>
      </c>
      <c r="M407">
        <v>1.2530000000000001E-4</v>
      </c>
      <c r="N407">
        <v>1.2853920000000001</v>
      </c>
      <c r="O407">
        <v>0.4960657</v>
      </c>
      <c r="P407">
        <v>0</v>
      </c>
      <c r="Q407">
        <v>1.9999999999999999E-6</v>
      </c>
      <c r="R407" s="1">
        <v>23</v>
      </c>
      <c r="S407" s="1">
        <f t="shared" si="77"/>
        <v>1.405E-4</v>
      </c>
      <c r="T407" s="1">
        <f t="shared" si="78"/>
        <v>1.2530000000000001E-4</v>
      </c>
      <c r="U407">
        <f t="shared" si="79"/>
        <v>0</v>
      </c>
      <c r="V407">
        <f t="shared" si="80"/>
        <v>1.9999999999999999E-6</v>
      </c>
      <c r="W407" s="1">
        <f t="shared" si="82"/>
        <v>8.0000000000000081E-7</v>
      </c>
      <c r="X407" s="1"/>
    </row>
    <row r="408" spans="1:24" x14ac:dyDescent="0.35">
      <c r="A408">
        <f t="shared" si="81"/>
        <v>101.5</v>
      </c>
      <c r="B408">
        <f t="shared" si="83"/>
        <v>101</v>
      </c>
      <c r="C408">
        <v>1.36E-5</v>
      </c>
      <c r="D408">
        <v>5.52E-5</v>
      </c>
      <c r="E408" s="14">
        <v>1.9999999999999999E-7</v>
      </c>
      <c r="F408">
        <v>1.5699999999999999E-5</v>
      </c>
      <c r="G408">
        <v>2.7206999999999999E-3</v>
      </c>
      <c r="H408">
        <v>2.5436E-3</v>
      </c>
      <c r="I408">
        <v>0</v>
      </c>
      <c r="J408">
        <v>0</v>
      </c>
      <c r="K408">
        <v>0</v>
      </c>
      <c r="L408">
        <v>1.3860000000000001E-4</v>
      </c>
      <c r="M408">
        <v>1.236E-4</v>
      </c>
      <c r="N408">
        <v>1.2853920000000001</v>
      </c>
      <c r="O408">
        <v>0.4960657</v>
      </c>
      <c r="P408">
        <v>0</v>
      </c>
      <c r="Q408">
        <v>1.9999999999999999E-6</v>
      </c>
      <c r="R408" s="1">
        <v>23</v>
      </c>
      <c r="S408" s="1">
        <f t="shared" si="77"/>
        <v>1.3860000000000001E-4</v>
      </c>
      <c r="T408" s="1">
        <f t="shared" si="78"/>
        <v>1.236E-4</v>
      </c>
      <c r="U408">
        <f t="shared" si="79"/>
        <v>0</v>
      </c>
      <c r="V408">
        <f t="shared" si="80"/>
        <v>1.9999999999999999E-6</v>
      </c>
      <c r="W408" s="1">
        <f t="shared" si="82"/>
        <v>7.9999999999999912E-7</v>
      </c>
      <c r="X408" s="1"/>
    </row>
    <row r="409" spans="1:24" x14ac:dyDescent="0.35">
      <c r="A409">
        <f t="shared" si="81"/>
        <v>101.75</v>
      </c>
      <c r="B409">
        <f t="shared" si="83"/>
        <v>101</v>
      </c>
      <c r="C409">
        <v>1.3499999999999999E-5</v>
      </c>
      <c r="D409">
        <v>5.4400000000000001E-5</v>
      </c>
      <c r="E409" s="14">
        <v>1.9999999999999999E-7</v>
      </c>
      <c r="F409">
        <v>1.5500000000000001E-5</v>
      </c>
      <c r="G409">
        <v>2.6829000000000002E-3</v>
      </c>
      <c r="H409">
        <v>2.5083000000000002E-3</v>
      </c>
      <c r="I409">
        <v>0</v>
      </c>
      <c r="J409">
        <v>0</v>
      </c>
      <c r="K409">
        <v>0</v>
      </c>
      <c r="L409">
        <v>1.3660000000000001E-4</v>
      </c>
      <c r="M409">
        <v>1.219E-4</v>
      </c>
      <c r="N409">
        <v>1.2853920000000001</v>
      </c>
      <c r="O409">
        <v>0.4960657</v>
      </c>
      <c r="P409">
        <v>0</v>
      </c>
      <c r="Q409">
        <v>1.9E-6</v>
      </c>
      <c r="R409" s="1">
        <v>23</v>
      </c>
      <c r="S409" s="1">
        <f t="shared" si="77"/>
        <v>1.3660000000000001E-4</v>
      </c>
      <c r="T409" s="1">
        <f t="shared" si="78"/>
        <v>1.219E-4</v>
      </c>
      <c r="U409">
        <f t="shared" si="79"/>
        <v>0</v>
      </c>
      <c r="V409">
        <f t="shared" si="80"/>
        <v>1.9E-6</v>
      </c>
      <c r="W409" s="1">
        <f t="shared" si="82"/>
        <v>7.0000000000000007E-7</v>
      </c>
      <c r="X409" s="1"/>
    </row>
    <row r="410" spans="1:24" x14ac:dyDescent="0.35">
      <c r="A410">
        <f t="shared" si="81"/>
        <v>102</v>
      </c>
      <c r="B410">
        <f t="shared" si="83"/>
        <v>101</v>
      </c>
      <c r="C410">
        <v>1.33E-5</v>
      </c>
      <c r="D410">
        <v>5.3600000000000002E-5</v>
      </c>
      <c r="E410" s="14">
        <v>1.9999999999999999E-7</v>
      </c>
      <c r="F410">
        <v>1.5299999999999999E-5</v>
      </c>
      <c r="G410">
        <v>2.6457E-3</v>
      </c>
      <c r="H410">
        <v>2.4735E-3</v>
      </c>
      <c r="I410">
        <v>0</v>
      </c>
      <c r="J410">
        <v>0</v>
      </c>
      <c r="K410">
        <v>0</v>
      </c>
      <c r="L410">
        <v>1.348E-4</v>
      </c>
      <c r="M410">
        <v>1.2019999999999999E-4</v>
      </c>
      <c r="N410">
        <v>1.2853920000000001</v>
      </c>
      <c r="O410">
        <v>0.4960657</v>
      </c>
      <c r="P410">
        <v>0</v>
      </c>
      <c r="Q410">
        <v>1.9E-6</v>
      </c>
      <c r="R410" s="1">
        <v>23</v>
      </c>
      <c r="S410" s="1">
        <f t="shared" si="77"/>
        <v>1.348E-4</v>
      </c>
      <c r="T410" s="1">
        <f t="shared" si="78"/>
        <v>1.2019999999999999E-4</v>
      </c>
      <c r="U410">
        <f t="shared" si="79"/>
        <v>0</v>
      </c>
      <c r="V410">
        <f t="shared" si="80"/>
        <v>1.9E-6</v>
      </c>
      <c r="W410" s="1">
        <f t="shared" si="82"/>
        <v>7.0000000000000007E-7</v>
      </c>
      <c r="X410" s="1"/>
    </row>
    <row r="411" spans="1:24" x14ac:dyDescent="0.35">
      <c r="A411">
        <f t="shared" si="81"/>
        <v>102.25</v>
      </c>
      <c r="B411">
        <f t="shared" si="83"/>
        <v>102</v>
      </c>
      <c r="C411">
        <v>1.31E-5</v>
      </c>
      <c r="D411">
        <v>5.2899999999999998E-5</v>
      </c>
      <c r="E411" s="14">
        <v>1.9999999999999999E-7</v>
      </c>
      <c r="F411">
        <v>1.5E-5</v>
      </c>
      <c r="G411">
        <v>2.6090000000000002E-3</v>
      </c>
      <c r="H411">
        <v>2.4391999999999999E-3</v>
      </c>
      <c r="I411">
        <v>0</v>
      </c>
      <c r="J411">
        <v>0</v>
      </c>
      <c r="K411">
        <v>0</v>
      </c>
      <c r="L411">
        <v>1.329E-4</v>
      </c>
      <c r="M411">
        <v>1.1849999999999999E-4</v>
      </c>
      <c r="N411">
        <v>1.2853920000000001</v>
      </c>
      <c r="O411">
        <v>0.4960657</v>
      </c>
      <c r="P411">
        <v>0</v>
      </c>
      <c r="Q411">
        <v>1.9E-6</v>
      </c>
      <c r="R411" s="1">
        <v>23</v>
      </c>
      <c r="S411" s="1">
        <f t="shared" si="77"/>
        <v>1.329E-4</v>
      </c>
      <c r="T411" s="1">
        <f t="shared" si="78"/>
        <v>1.1849999999999999E-4</v>
      </c>
      <c r="U411">
        <f t="shared" si="79"/>
        <v>0</v>
      </c>
      <c r="V411">
        <f t="shared" si="80"/>
        <v>1.9E-6</v>
      </c>
      <c r="W411" s="1">
        <f t="shared" si="82"/>
        <v>7.0000000000000007E-7</v>
      </c>
      <c r="X411" s="1"/>
    </row>
    <row r="412" spans="1:24" x14ac:dyDescent="0.35">
      <c r="A412">
        <f t="shared" si="81"/>
        <v>102.5</v>
      </c>
      <c r="B412">
        <f t="shared" si="83"/>
        <v>102</v>
      </c>
      <c r="C412">
        <v>1.29E-5</v>
      </c>
      <c r="D412">
        <v>5.2200000000000002E-5</v>
      </c>
      <c r="E412" s="14">
        <v>1.9999999999999999E-7</v>
      </c>
      <c r="F412">
        <v>1.4800000000000001E-5</v>
      </c>
      <c r="G412">
        <v>2.5728000000000001E-3</v>
      </c>
      <c r="H412">
        <v>2.4053999999999998E-3</v>
      </c>
      <c r="I412">
        <v>0</v>
      </c>
      <c r="J412">
        <v>0</v>
      </c>
      <c r="K412">
        <v>0</v>
      </c>
      <c r="L412">
        <v>1.3100000000000001E-4</v>
      </c>
      <c r="M412">
        <v>1.169E-4</v>
      </c>
      <c r="N412">
        <v>1.2853920000000001</v>
      </c>
      <c r="O412">
        <v>0.4960657</v>
      </c>
      <c r="P412">
        <v>0</v>
      </c>
      <c r="Q412">
        <v>1.9E-6</v>
      </c>
      <c r="R412" s="1">
        <v>23</v>
      </c>
      <c r="S412" s="1">
        <f t="shared" si="77"/>
        <v>1.3100000000000001E-4</v>
      </c>
      <c r="T412" s="1">
        <f t="shared" si="78"/>
        <v>1.169E-4</v>
      </c>
      <c r="U412">
        <f t="shared" si="79"/>
        <v>0</v>
      </c>
      <c r="V412">
        <f t="shared" si="80"/>
        <v>1.9E-6</v>
      </c>
      <c r="W412" s="1">
        <f t="shared" si="82"/>
        <v>7.0000000000000007E-7</v>
      </c>
      <c r="X412" s="1"/>
    </row>
    <row r="413" spans="1:24" x14ac:dyDescent="0.35">
      <c r="A413">
        <f t="shared" si="81"/>
        <v>102.75</v>
      </c>
      <c r="B413">
        <f t="shared" si="83"/>
        <v>102</v>
      </c>
      <c r="C413">
        <v>1.27E-5</v>
      </c>
      <c r="D413">
        <v>5.1400000000000003E-5</v>
      </c>
      <c r="E413" s="14">
        <v>1.9999999999999999E-7</v>
      </c>
      <c r="F413">
        <v>1.4600000000000001E-5</v>
      </c>
      <c r="G413">
        <v>2.5371999999999999E-3</v>
      </c>
      <c r="H413">
        <v>2.372E-3</v>
      </c>
      <c r="I413">
        <v>0</v>
      </c>
      <c r="J413">
        <v>0</v>
      </c>
      <c r="K413">
        <v>0</v>
      </c>
      <c r="L413">
        <v>1.292E-4</v>
      </c>
      <c r="M413">
        <v>1.1519999999999999E-4</v>
      </c>
      <c r="N413">
        <v>1.2853920000000001</v>
      </c>
      <c r="O413">
        <v>0.4960657</v>
      </c>
      <c r="P413">
        <v>0</v>
      </c>
      <c r="Q413">
        <v>1.7999999999999999E-6</v>
      </c>
      <c r="R413" s="1">
        <v>23</v>
      </c>
      <c r="S413" s="1">
        <f t="shared" si="77"/>
        <v>1.292E-4</v>
      </c>
      <c r="T413" s="1">
        <f t="shared" si="78"/>
        <v>1.1519999999999999E-4</v>
      </c>
      <c r="U413">
        <f t="shared" si="79"/>
        <v>0</v>
      </c>
      <c r="V413">
        <f t="shared" si="80"/>
        <v>1.7999999999999999E-6</v>
      </c>
      <c r="W413" s="1">
        <f t="shared" si="82"/>
        <v>7.9999999999999912E-7</v>
      </c>
      <c r="X413" s="1"/>
    </row>
    <row r="414" spans="1:24" x14ac:dyDescent="0.35">
      <c r="A414">
        <f t="shared" si="81"/>
        <v>103</v>
      </c>
      <c r="B414">
        <f t="shared" si="83"/>
        <v>102</v>
      </c>
      <c r="C414">
        <v>1.26E-5</v>
      </c>
      <c r="D414">
        <v>5.0699999999999999E-5</v>
      </c>
      <c r="E414" s="14">
        <v>1.9999999999999999E-7</v>
      </c>
      <c r="F414">
        <v>1.4399999999999999E-5</v>
      </c>
      <c r="G414">
        <v>2.5019999999999999E-3</v>
      </c>
      <c r="H414">
        <v>2.3391000000000002E-3</v>
      </c>
      <c r="I414">
        <v>0</v>
      </c>
      <c r="J414">
        <v>0</v>
      </c>
      <c r="K414">
        <v>0</v>
      </c>
      <c r="L414">
        <v>1.2740000000000001E-4</v>
      </c>
      <c r="M414">
        <v>1.136E-4</v>
      </c>
      <c r="N414">
        <v>1.2853920000000001</v>
      </c>
      <c r="O414">
        <v>0.4960657</v>
      </c>
      <c r="P414">
        <v>0</v>
      </c>
      <c r="Q414">
        <v>1.7999999999999999E-6</v>
      </c>
      <c r="R414" s="1">
        <v>23</v>
      </c>
      <c r="S414" s="1">
        <f t="shared" si="77"/>
        <v>1.2740000000000001E-4</v>
      </c>
      <c r="T414" s="1">
        <f t="shared" si="78"/>
        <v>1.136E-4</v>
      </c>
      <c r="U414">
        <f t="shared" si="79"/>
        <v>0</v>
      </c>
      <c r="V414">
        <f t="shared" si="80"/>
        <v>1.7999999999999999E-6</v>
      </c>
      <c r="W414" s="1">
        <f t="shared" si="82"/>
        <v>7.0000000000000007E-7</v>
      </c>
      <c r="X414" s="1"/>
    </row>
    <row r="415" spans="1:24" x14ac:dyDescent="0.35">
      <c r="A415">
        <f t="shared" si="81"/>
        <v>103.25</v>
      </c>
      <c r="B415">
        <f t="shared" si="83"/>
        <v>103</v>
      </c>
      <c r="C415">
        <v>1.24E-5</v>
      </c>
      <c r="D415">
        <v>5.0000000000000002E-5</v>
      </c>
      <c r="E415" s="14">
        <v>1.9999999999999999E-7</v>
      </c>
      <c r="F415">
        <v>1.42E-5</v>
      </c>
      <c r="G415">
        <v>2.4673E-3</v>
      </c>
      <c r="H415">
        <v>2.3067000000000001E-3</v>
      </c>
      <c r="I415">
        <v>0</v>
      </c>
      <c r="J415">
        <v>0</v>
      </c>
      <c r="K415">
        <v>0</v>
      </c>
      <c r="L415">
        <v>1.2569999999999999E-4</v>
      </c>
      <c r="M415">
        <v>1.121E-4</v>
      </c>
      <c r="N415">
        <v>1.2853920000000001</v>
      </c>
      <c r="O415">
        <v>0.4960657</v>
      </c>
      <c r="P415">
        <v>0</v>
      </c>
      <c r="Q415">
        <v>1.7999999999999999E-6</v>
      </c>
      <c r="R415" s="1">
        <v>23</v>
      </c>
      <c r="S415" s="1">
        <f t="shared" ref="S415:S478" si="84">L415</f>
        <v>1.2569999999999999E-4</v>
      </c>
      <c r="T415" s="1">
        <f t="shared" ref="T415:T478" si="85">M415</f>
        <v>1.121E-4</v>
      </c>
      <c r="U415">
        <f t="shared" si="79"/>
        <v>0</v>
      </c>
      <c r="V415">
        <f t="shared" si="80"/>
        <v>1.7999999999999999E-6</v>
      </c>
      <c r="W415" s="1">
        <f t="shared" si="82"/>
        <v>7.0000000000000007E-7</v>
      </c>
      <c r="X415" s="1"/>
    </row>
    <row r="416" spans="1:24" x14ac:dyDescent="0.35">
      <c r="A416">
        <f t="shared" si="81"/>
        <v>103.5</v>
      </c>
      <c r="B416">
        <f t="shared" si="83"/>
        <v>103</v>
      </c>
      <c r="C416">
        <v>1.22E-5</v>
      </c>
      <c r="D416">
        <v>4.9299999999999999E-5</v>
      </c>
      <c r="E416" s="14">
        <v>1.9999999999999999E-7</v>
      </c>
      <c r="F416">
        <v>1.4E-5</v>
      </c>
      <c r="G416">
        <v>2.4331000000000001E-3</v>
      </c>
      <c r="H416">
        <v>2.2747000000000002E-3</v>
      </c>
      <c r="I416">
        <v>0</v>
      </c>
      <c r="J416">
        <v>0</v>
      </c>
      <c r="K416">
        <v>0</v>
      </c>
      <c r="L416">
        <v>1.239E-4</v>
      </c>
      <c r="M416">
        <v>1.105E-4</v>
      </c>
      <c r="N416">
        <v>1.2853920000000001</v>
      </c>
      <c r="O416">
        <v>0.4960657</v>
      </c>
      <c r="P416">
        <v>0</v>
      </c>
      <c r="Q416">
        <v>1.7999999999999999E-6</v>
      </c>
      <c r="R416" s="1">
        <v>23</v>
      </c>
      <c r="S416" s="1">
        <f t="shared" si="84"/>
        <v>1.239E-4</v>
      </c>
      <c r="T416" s="1">
        <f t="shared" si="85"/>
        <v>1.105E-4</v>
      </c>
      <c r="U416">
        <f t="shared" si="79"/>
        <v>0</v>
      </c>
      <c r="V416">
        <f t="shared" si="80"/>
        <v>1.7999999999999999E-6</v>
      </c>
      <c r="W416" s="1">
        <f t="shared" si="82"/>
        <v>7.0000000000000007E-7</v>
      </c>
      <c r="X416" s="1"/>
    </row>
    <row r="417" spans="1:24" x14ac:dyDescent="0.35">
      <c r="A417">
        <f t="shared" si="81"/>
        <v>103.75</v>
      </c>
      <c r="B417">
        <f t="shared" si="83"/>
        <v>103</v>
      </c>
      <c r="C417">
        <v>1.2E-5</v>
      </c>
      <c r="D417">
        <v>4.8600000000000002E-5</v>
      </c>
      <c r="E417" s="14">
        <v>1.9999999999999999E-7</v>
      </c>
      <c r="F417">
        <v>1.38E-5</v>
      </c>
      <c r="G417">
        <v>2.3993E-3</v>
      </c>
      <c r="H417">
        <v>2.2431999999999999E-3</v>
      </c>
      <c r="I417">
        <v>0</v>
      </c>
      <c r="J417">
        <v>0</v>
      </c>
      <c r="K417">
        <v>0</v>
      </c>
      <c r="L417">
        <v>1.2219999999999999E-4</v>
      </c>
      <c r="M417">
        <v>1.0900000000000001E-4</v>
      </c>
      <c r="N417">
        <v>1.2853920000000001</v>
      </c>
      <c r="O417">
        <v>0.4960657</v>
      </c>
      <c r="P417">
        <v>0</v>
      </c>
      <c r="Q417">
        <v>1.7E-6</v>
      </c>
      <c r="R417" s="1">
        <v>23</v>
      </c>
      <c r="S417" s="1">
        <f t="shared" si="84"/>
        <v>1.2219999999999999E-4</v>
      </c>
      <c r="T417" s="1">
        <f t="shared" si="85"/>
        <v>1.0900000000000001E-4</v>
      </c>
      <c r="U417">
        <f t="shared" si="79"/>
        <v>0</v>
      </c>
      <c r="V417">
        <f t="shared" si="80"/>
        <v>1.7E-6</v>
      </c>
      <c r="W417" s="1">
        <f t="shared" si="82"/>
        <v>7.0000000000000007E-7</v>
      </c>
      <c r="X417" s="1"/>
    </row>
    <row r="418" spans="1:24" x14ac:dyDescent="0.35">
      <c r="A418">
        <f t="shared" si="81"/>
        <v>104</v>
      </c>
      <c r="B418">
        <f t="shared" si="83"/>
        <v>103</v>
      </c>
      <c r="C418">
        <v>1.19E-5</v>
      </c>
      <c r="D418">
        <v>4.8000000000000001E-5</v>
      </c>
      <c r="E418" s="14">
        <v>1.9999999999999999E-7</v>
      </c>
      <c r="F418">
        <v>1.36E-5</v>
      </c>
      <c r="G418">
        <v>2.3660999999999999E-3</v>
      </c>
      <c r="H418">
        <v>2.212E-3</v>
      </c>
      <c r="I418">
        <v>0</v>
      </c>
      <c r="J418">
        <v>0</v>
      </c>
      <c r="K418">
        <v>0</v>
      </c>
      <c r="L418">
        <v>1.205E-4</v>
      </c>
      <c r="M418">
        <v>1.075E-4</v>
      </c>
      <c r="N418">
        <v>1.2853920000000001</v>
      </c>
      <c r="O418">
        <v>0.4960657</v>
      </c>
      <c r="P418">
        <v>0</v>
      </c>
      <c r="Q418">
        <v>1.7E-6</v>
      </c>
      <c r="R418" s="1">
        <v>23</v>
      </c>
      <c r="S418" s="1">
        <f t="shared" si="84"/>
        <v>1.205E-4</v>
      </c>
      <c r="T418" s="1">
        <f t="shared" si="85"/>
        <v>1.075E-4</v>
      </c>
      <c r="U418">
        <f t="shared" si="79"/>
        <v>0</v>
      </c>
      <c r="V418">
        <f t="shared" si="80"/>
        <v>1.7E-6</v>
      </c>
      <c r="W418" s="1">
        <f t="shared" si="82"/>
        <v>7.0000000000000007E-7</v>
      </c>
      <c r="X418" s="1"/>
    </row>
    <row r="419" spans="1:24" x14ac:dyDescent="0.35">
      <c r="A419">
        <f t="shared" si="81"/>
        <v>104.25</v>
      </c>
      <c r="B419">
        <f t="shared" si="83"/>
        <v>104</v>
      </c>
      <c r="C419">
        <v>1.17E-5</v>
      </c>
      <c r="D419">
        <v>4.7299999999999998E-5</v>
      </c>
      <c r="E419" s="14">
        <v>1.9999999999999999E-7</v>
      </c>
      <c r="F419">
        <v>1.3499999999999999E-5</v>
      </c>
      <c r="G419">
        <v>2.3332000000000001E-3</v>
      </c>
      <c r="H419">
        <v>2.1814E-3</v>
      </c>
      <c r="I419">
        <v>0</v>
      </c>
      <c r="J419">
        <v>0</v>
      </c>
      <c r="K419">
        <v>0</v>
      </c>
      <c r="L419">
        <v>1.188E-4</v>
      </c>
      <c r="M419">
        <v>1.06E-4</v>
      </c>
      <c r="N419">
        <v>1.2853920000000001</v>
      </c>
      <c r="O419">
        <v>0.4960657</v>
      </c>
      <c r="P419">
        <v>0</v>
      </c>
      <c r="Q419">
        <v>1.7E-6</v>
      </c>
      <c r="R419" s="1">
        <v>23</v>
      </c>
      <c r="S419" s="1">
        <f t="shared" si="84"/>
        <v>1.188E-4</v>
      </c>
      <c r="T419" s="1">
        <f t="shared" si="85"/>
        <v>1.06E-4</v>
      </c>
      <c r="U419">
        <f t="shared" si="79"/>
        <v>0</v>
      </c>
      <c r="V419">
        <f t="shared" si="80"/>
        <v>1.7E-6</v>
      </c>
      <c r="W419" s="1">
        <f t="shared" si="82"/>
        <v>7.0000000000000007E-7</v>
      </c>
      <c r="X419" s="1"/>
    </row>
    <row r="420" spans="1:24" x14ac:dyDescent="0.35">
      <c r="A420">
        <f t="shared" si="81"/>
        <v>104.5</v>
      </c>
      <c r="B420">
        <f t="shared" si="83"/>
        <v>104</v>
      </c>
      <c r="C420">
        <v>1.15E-5</v>
      </c>
      <c r="D420">
        <v>4.6600000000000001E-5</v>
      </c>
      <c r="E420" s="14">
        <v>1.9999999999999999E-7</v>
      </c>
      <c r="F420">
        <v>1.33E-5</v>
      </c>
      <c r="G420">
        <v>2.3008999999999998E-3</v>
      </c>
      <c r="H420">
        <v>2.1511E-3</v>
      </c>
      <c r="I420">
        <v>0</v>
      </c>
      <c r="J420">
        <v>0</v>
      </c>
      <c r="K420">
        <v>0</v>
      </c>
      <c r="L420">
        <v>1.172E-4</v>
      </c>
      <c r="M420">
        <v>1.0450000000000001E-4</v>
      </c>
      <c r="N420">
        <v>1.2853920000000001</v>
      </c>
      <c r="O420">
        <v>0.4960657</v>
      </c>
      <c r="P420">
        <v>0</v>
      </c>
      <c r="Q420">
        <v>1.7E-6</v>
      </c>
      <c r="R420" s="1">
        <v>23</v>
      </c>
      <c r="S420" s="1">
        <f t="shared" si="84"/>
        <v>1.172E-4</v>
      </c>
      <c r="T420" s="1">
        <f t="shared" si="85"/>
        <v>1.0450000000000001E-4</v>
      </c>
      <c r="U420">
        <f t="shared" si="79"/>
        <v>0</v>
      </c>
      <c r="V420">
        <f t="shared" si="80"/>
        <v>1.7E-6</v>
      </c>
      <c r="W420" s="1">
        <f t="shared" si="82"/>
        <v>7.0000000000000007E-7</v>
      </c>
      <c r="X420" s="1"/>
    </row>
    <row r="421" spans="1:24" x14ac:dyDescent="0.35">
      <c r="A421">
        <f t="shared" si="81"/>
        <v>104.75</v>
      </c>
      <c r="B421">
        <f t="shared" si="83"/>
        <v>104</v>
      </c>
      <c r="C421">
        <v>1.1399999999999999E-5</v>
      </c>
      <c r="D421">
        <v>4.6E-5</v>
      </c>
      <c r="E421" s="14">
        <v>1.9999999999999999E-7</v>
      </c>
      <c r="F421">
        <v>1.31E-5</v>
      </c>
      <c r="G421">
        <v>2.2690000000000002E-3</v>
      </c>
      <c r="H421">
        <v>2.1213E-3</v>
      </c>
      <c r="I421">
        <v>0</v>
      </c>
      <c r="J421">
        <v>0</v>
      </c>
      <c r="K421">
        <v>0</v>
      </c>
      <c r="L421">
        <v>1.156E-4</v>
      </c>
      <c r="M421">
        <v>1.031E-4</v>
      </c>
      <c r="N421">
        <v>1.2853920000000001</v>
      </c>
      <c r="O421">
        <v>0.4960657</v>
      </c>
      <c r="P421">
        <v>0</v>
      </c>
      <c r="Q421">
        <v>1.5999999999999999E-6</v>
      </c>
      <c r="R421" s="1">
        <v>23</v>
      </c>
      <c r="S421" s="1">
        <f t="shared" si="84"/>
        <v>1.156E-4</v>
      </c>
      <c r="T421" s="1">
        <f t="shared" si="85"/>
        <v>1.031E-4</v>
      </c>
      <c r="U421">
        <f t="shared" si="79"/>
        <v>0</v>
      </c>
      <c r="V421">
        <f t="shared" si="80"/>
        <v>1.5999999999999999E-6</v>
      </c>
      <c r="W421" s="1">
        <f t="shared" si="82"/>
        <v>6.0000000000000103E-7</v>
      </c>
      <c r="X421" s="1"/>
    </row>
    <row r="422" spans="1:24" x14ac:dyDescent="0.35">
      <c r="A422">
        <f t="shared" si="81"/>
        <v>105</v>
      </c>
      <c r="B422">
        <f t="shared" si="83"/>
        <v>104</v>
      </c>
      <c r="C422">
        <v>1.1199999999999999E-5</v>
      </c>
      <c r="D422">
        <v>4.5399999999999999E-5</v>
      </c>
      <c r="E422" s="14">
        <v>1.9999999999999999E-7</v>
      </c>
      <c r="F422">
        <v>1.29E-5</v>
      </c>
      <c r="G422">
        <v>2.2374999999999999E-3</v>
      </c>
      <c r="H422">
        <v>2.0918999999999998E-3</v>
      </c>
      <c r="I422">
        <v>0</v>
      </c>
      <c r="J422">
        <v>0</v>
      </c>
      <c r="K422">
        <v>0</v>
      </c>
      <c r="L422">
        <v>1.1400000000000001E-4</v>
      </c>
      <c r="M422">
        <v>1.016E-4</v>
      </c>
      <c r="N422">
        <v>1.2853920000000001</v>
      </c>
      <c r="O422">
        <v>0.4960657</v>
      </c>
      <c r="P422">
        <v>0</v>
      </c>
      <c r="Q422">
        <v>1.5999999999999999E-6</v>
      </c>
      <c r="R422" s="1">
        <v>23</v>
      </c>
      <c r="S422" s="1">
        <f t="shared" si="84"/>
        <v>1.1400000000000001E-4</v>
      </c>
      <c r="T422" s="1">
        <f t="shared" si="85"/>
        <v>1.016E-4</v>
      </c>
      <c r="U422">
        <f t="shared" si="79"/>
        <v>0</v>
      </c>
      <c r="V422">
        <f t="shared" si="80"/>
        <v>1.5999999999999999E-6</v>
      </c>
      <c r="W422" s="1">
        <f t="shared" si="82"/>
        <v>7.0000000000000007E-7</v>
      </c>
      <c r="X422" s="1"/>
    </row>
    <row r="423" spans="1:24" x14ac:dyDescent="0.35">
      <c r="A423">
        <f t="shared" si="81"/>
        <v>105.25</v>
      </c>
      <c r="B423">
        <f t="shared" si="83"/>
        <v>105</v>
      </c>
      <c r="C423">
        <v>1.11E-5</v>
      </c>
      <c r="D423">
        <v>4.4700000000000002E-5</v>
      </c>
      <c r="E423" s="14">
        <v>1.9999999999999999E-7</v>
      </c>
      <c r="F423">
        <v>1.27E-5</v>
      </c>
      <c r="G423">
        <v>2.2065000000000001E-3</v>
      </c>
      <c r="H423">
        <v>2.0628999999999999E-3</v>
      </c>
      <c r="I423">
        <v>0</v>
      </c>
      <c r="J423">
        <v>0</v>
      </c>
      <c r="K423">
        <v>0</v>
      </c>
      <c r="L423">
        <v>1.1239999999999999E-4</v>
      </c>
      <c r="M423">
        <v>1.002E-4</v>
      </c>
      <c r="N423">
        <v>1.2853920000000001</v>
      </c>
      <c r="O423">
        <v>0.4960657</v>
      </c>
      <c r="P423">
        <v>0</v>
      </c>
      <c r="Q423">
        <v>1.5999999999999999E-6</v>
      </c>
      <c r="R423" s="1">
        <v>23</v>
      </c>
      <c r="S423" s="1">
        <f t="shared" si="84"/>
        <v>1.1239999999999999E-4</v>
      </c>
      <c r="T423" s="1">
        <f t="shared" si="85"/>
        <v>1.002E-4</v>
      </c>
      <c r="U423">
        <f t="shared" si="79"/>
        <v>0</v>
      </c>
      <c r="V423">
        <f t="shared" si="80"/>
        <v>1.5999999999999999E-6</v>
      </c>
      <c r="W423" s="1">
        <f t="shared" si="82"/>
        <v>5.9999999999999934E-7</v>
      </c>
      <c r="X423" s="1"/>
    </row>
    <row r="424" spans="1:24" x14ac:dyDescent="0.35">
      <c r="A424">
        <f t="shared" si="81"/>
        <v>105.5</v>
      </c>
      <c r="B424">
        <f t="shared" si="83"/>
        <v>105</v>
      </c>
      <c r="C424">
        <v>1.0900000000000001E-5</v>
      </c>
      <c r="D424">
        <v>4.4100000000000001E-5</v>
      </c>
      <c r="E424" s="14">
        <v>1.9999999999999999E-7</v>
      </c>
      <c r="F424">
        <v>1.2500000000000001E-5</v>
      </c>
      <c r="G424">
        <v>2.1759000000000001E-3</v>
      </c>
      <c r="H424">
        <v>2.0343000000000002E-3</v>
      </c>
      <c r="I424">
        <v>0</v>
      </c>
      <c r="J424">
        <v>0</v>
      </c>
      <c r="K424">
        <v>0</v>
      </c>
      <c r="L424">
        <v>1.108E-4</v>
      </c>
      <c r="M424">
        <v>9.8800000000000003E-5</v>
      </c>
      <c r="N424">
        <v>1.2853920000000001</v>
      </c>
      <c r="O424">
        <v>0.4960657</v>
      </c>
      <c r="P424">
        <v>0</v>
      </c>
      <c r="Q424">
        <v>1.5999999999999999E-6</v>
      </c>
      <c r="R424" s="1">
        <v>23</v>
      </c>
      <c r="S424" s="1">
        <f t="shared" si="84"/>
        <v>1.108E-4</v>
      </c>
      <c r="T424" s="1">
        <f t="shared" si="85"/>
        <v>9.8800000000000003E-5</v>
      </c>
      <c r="U424">
        <f t="shared" si="79"/>
        <v>0</v>
      </c>
      <c r="V424">
        <f t="shared" si="80"/>
        <v>1.5999999999999999E-6</v>
      </c>
      <c r="W424" s="1">
        <f t="shared" si="82"/>
        <v>5.9999999999999934E-7</v>
      </c>
      <c r="X424" s="1"/>
    </row>
    <row r="425" spans="1:24" x14ac:dyDescent="0.35">
      <c r="A425">
        <f t="shared" si="81"/>
        <v>105.75</v>
      </c>
      <c r="B425">
        <f t="shared" si="83"/>
        <v>105</v>
      </c>
      <c r="C425">
        <v>1.08E-5</v>
      </c>
      <c r="D425">
        <v>4.35E-5</v>
      </c>
      <c r="E425" s="14">
        <v>9.9999999999999995E-8</v>
      </c>
      <c r="F425">
        <v>1.24E-5</v>
      </c>
      <c r="G425">
        <v>2.1457E-3</v>
      </c>
      <c r="H425">
        <v>2.006E-3</v>
      </c>
      <c r="I425">
        <v>0</v>
      </c>
      <c r="J425">
        <v>0</v>
      </c>
      <c r="K425">
        <v>0</v>
      </c>
      <c r="L425">
        <v>1.093E-4</v>
      </c>
      <c r="M425">
        <v>9.7499999999999998E-5</v>
      </c>
      <c r="N425">
        <v>1.2853920000000001</v>
      </c>
      <c r="O425">
        <v>0.4960657</v>
      </c>
      <c r="P425">
        <v>0</v>
      </c>
      <c r="Q425">
        <v>1.5999999999999999E-6</v>
      </c>
      <c r="R425" s="1">
        <v>23</v>
      </c>
      <c r="S425" s="1">
        <f t="shared" si="84"/>
        <v>1.093E-4</v>
      </c>
      <c r="T425" s="1">
        <f t="shared" si="85"/>
        <v>9.7499999999999998E-5</v>
      </c>
      <c r="U425">
        <f t="shared" si="79"/>
        <v>0</v>
      </c>
      <c r="V425">
        <f t="shared" si="80"/>
        <v>1.5999999999999999E-6</v>
      </c>
      <c r="W425" s="1">
        <f t="shared" si="82"/>
        <v>5.9999999999999934E-7</v>
      </c>
      <c r="X425" s="1"/>
    </row>
    <row r="426" spans="1:24" x14ac:dyDescent="0.35">
      <c r="A426">
        <f t="shared" si="81"/>
        <v>106</v>
      </c>
      <c r="B426">
        <f t="shared" si="83"/>
        <v>105</v>
      </c>
      <c r="C426">
        <v>1.06E-5</v>
      </c>
      <c r="D426">
        <v>4.2899999999999999E-5</v>
      </c>
      <c r="E426" s="14">
        <v>9.9999999999999995E-8</v>
      </c>
      <c r="F426">
        <v>1.22E-5</v>
      </c>
      <c r="G426">
        <v>2.1159E-3</v>
      </c>
      <c r="H426">
        <v>1.9781999999999998E-3</v>
      </c>
      <c r="I426">
        <v>0</v>
      </c>
      <c r="J426">
        <v>0</v>
      </c>
      <c r="K426">
        <v>0</v>
      </c>
      <c r="L426">
        <v>1.078E-4</v>
      </c>
      <c r="M426">
        <v>9.6100000000000005E-5</v>
      </c>
      <c r="N426">
        <v>1.2853920000000001</v>
      </c>
      <c r="O426">
        <v>0.4960657</v>
      </c>
      <c r="P426">
        <v>0</v>
      </c>
      <c r="Q426">
        <v>1.5E-6</v>
      </c>
      <c r="R426" s="1">
        <v>23</v>
      </c>
      <c r="S426" s="1">
        <f t="shared" si="84"/>
        <v>1.078E-4</v>
      </c>
      <c r="T426" s="1">
        <f t="shared" si="85"/>
        <v>9.6100000000000005E-5</v>
      </c>
      <c r="U426">
        <f t="shared" si="79"/>
        <v>0</v>
      </c>
      <c r="V426">
        <f t="shared" si="80"/>
        <v>1.5E-6</v>
      </c>
      <c r="W426" s="1">
        <f t="shared" si="82"/>
        <v>5.9999999999999934E-7</v>
      </c>
      <c r="X426" s="1"/>
    </row>
    <row r="427" spans="1:24" x14ac:dyDescent="0.35">
      <c r="A427">
        <f t="shared" si="81"/>
        <v>106.25</v>
      </c>
      <c r="B427">
        <f t="shared" si="83"/>
        <v>106</v>
      </c>
      <c r="C427">
        <v>1.0499999999999999E-5</v>
      </c>
      <c r="D427">
        <v>4.2299999999999998E-5</v>
      </c>
      <c r="E427" s="14">
        <v>9.9999999999999995E-8</v>
      </c>
      <c r="F427">
        <v>1.2E-5</v>
      </c>
      <c r="G427">
        <v>2.0866000000000001E-3</v>
      </c>
      <c r="H427">
        <v>1.9507999999999999E-3</v>
      </c>
      <c r="I427">
        <v>0</v>
      </c>
      <c r="J427">
        <v>0</v>
      </c>
      <c r="K427">
        <v>0</v>
      </c>
      <c r="L427">
        <v>1.063E-4</v>
      </c>
      <c r="M427">
        <v>9.48E-5</v>
      </c>
      <c r="N427">
        <v>1.2853920000000001</v>
      </c>
      <c r="O427">
        <v>0.4960657</v>
      </c>
      <c r="P427">
        <v>0</v>
      </c>
      <c r="Q427">
        <v>1.5E-6</v>
      </c>
      <c r="R427" s="1">
        <v>23</v>
      </c>
      <c r="S427" s="1">
        <f t="shared" si="84"/>
        <v>1.063E-4</v>
      </c>
      <c r="T427" s="1">
        <f t="shared" si="85"/>
        <v>9.48E-5</v>
      </c>
      <c r="U427">
        <f t="shared" si="79"/>
        <v>0</v>
      </c>
      <c r="V427">
        <f t="shared" si="80"/>
        <v>1.5E-6</v>
      </c>
      <c r="W427" s="1">
        <f t="shared" si="82"/>
        <v>6.0000000000000103E-7</v>
      </c>
      <c r="X427" s="1"/>
    </row>
    <row r="428" spans="1:24" x14ac:dyDescent="0.35">
      <c r="A428">
        <f t="shared" si="81"/>
        <v>106.5</v>
      </c>
      <c r="B428">
        <f t="shared" si="83"/>
        <v>106</v>
      </c>
      <c r="C428">
        <v>1.03E-5</v>
      </c>
      <c r="D428">
        <v>4.1699999999999997E-5</v>
      </c>
      <c r="E428" s="14">
        <v>9.9999999999999995E-8</v>
      </c>
      <c r="F428">
        <v>1.19E-5</v>
      </c>
      <c r="G428">
        <v>2.0577E-3</v>
      </c>
      <c r="H428">
        <v>1.9237E-3</v>
      </c>
      <c r="I428">
        <v>0</v>
      </c>
      <c r="J428">
        <v>0</v>
      </c>
      <c r="K428">
        <v>0</v>
      </c>
      <c r="L428">
        <v>1.048E-4</v>
      </c>
      <c r="M428">
        <v>9.3499999999999996E-5</v>
      </c>
      <c r="N428">
        <v>1.2853920000000001</v>
      </c>
      <c r="O428">
        <v>0.4960657</v>
      </c>
      <c r="P428">
        <v>0</v>
      </c>
      <c r="Q428">
        <v>1.5E-6</v>
      </c>
      <c r="R428" s="1">
        <v>23</v>
      </c>
      <c r="S428" s="1">
        <f t="shared" si="84"/>
        <v>1.048E-4</v>
      </c>
      <c r="T428" s="1">
        <f t="shared" si="85"/>
        <v>9.3499999999999996E-5</v>
      </c>
      <c r="U428">
        <f t="shared" si="79"/>
        <v>0</v>
      </c>
      <c r="V428">
        <f t="shared" si="80"/>
        <v>1.5E-6</v>
      </c>
      <c r="W428" s="1">
        <f t="shared" si="82"/>
        <v>6.0000000000000103E-7</v>
      </c>
      <c r="X428" s="1"/>
    </row>
    <row r="429" spans="1:24" x14ac:dyDescent="0.35">
      <c r="A429">
        <f t="shared" si="81"/>
        <v>106.75</v>
      </c>
      <c r="B429">
        <f t="shared" si="83"/>
        <v>106</v>
      </c>
      <c r="C429">
        <v>1.0200000000000001E-5</v>
      </c>
      <c r="D429">
        <v>4.1100000000000003E-5</v>
      </c>
      <c r="E429" s="14">
        <v>9.9999999999999995E-8</v>
      </c>
      <c r="F429">
        <v>1.17E-5</v>
      </c>
      <c r="G429">
        <v>2.0290999999999998E-3</v>
      </c>
      <c r="H429">
        <v>1.8971000000000001E-3</v>
      </c>
      <c r="I429">
        <v>0</v>
      </c>
      <c r="J429">
        <v>0</v>
      </c>
      <c r="K429">
        <v>0</v>
      </c>
      <c r="L429">
        <v>1.033E-4</v>
      </c>
      <c r="M429">
        <v>9.2200000000000005E-5</v>
      </c>
      <c r="N429">
        <v>1.2853920000000001</v>
      </c>
      <c r="O429">
        <v>0.4960657</v>
      </c>
      <c r="P429">
        <v>0</v>
      </c>
      <c r="Q429">
        <v>1.5E-6</v>
      </c>
      <c r="R429" s="1">
        <v>23</v>
      </c>
      <c r="S429" s="1">
        <f t="shared" si="84"/>
        <v>1.033E-4</v>
      </c>
      <c r="T429" s="1">
        <f t="shared" si="85"/>
        <v>9.2200000000000005E-5</v>
      </c>
      <c r="U429">
        <f t="shared" si="79"/>
        <v>0</v>
      </c>
      <c r="V429">
        <f t="shared" si="80"/>
        <v>1.5E-6</v>
      </c>
      <c r="W429" s="1">
        <f t="shared" si="82"/>
        <v>5.9999999999999934E-7</v>
      </c>
      <c r="X429" s="1"/>
    </row>
    <row r="430" spans="1:24" x14ac:dyDescent="0.35">
      <c r="A430">
        <f t="shared" si="81"/>
        <v>107</v>
      </c>
      <c r="B430">
        <f t="shared" si="83"/>
        <v>106</v>
      </c>
      <c r="C430">
        <v>1.0000000000000001E-5</v>
      </c>
      <c r="D430">
        <v>4.0599999999999998E-5</v>
      </c>
      <c r="E430" s="14">
        <v>9.9999999999999995E-8</v>
      </c>
      <c r="F430">
        <v>1.15E-5</v>
      </c>
      <c r="G430">
        <v>2.0010000000000002E-3</v>
      </c>
      <c r="H430">
        <v>1.8707999999999999E-3</v>
      </c>
      <c r="I430">
        <v>0</v>
      </c>
      <c r="J430">
        <v>0</v>
      </c>
      <c r="K430">
        <v>0</v>
      </c>
      <c r="L430">
        <v>1.019E-4</v>
      </c>
      <c r="M430">
        <v>9.09E-5</v>
      </c>
      <c r="N430">
        <v>1.2853920000000001</v>
      </c>
      <c r="O430">
        <v>0.4960657</v>
      </c>
      <c r="P430">
        <v>0</v>
      </c>
      <c r="Q430">
        <v>1.5E-6</v>
      </c>
      <c r="R430" s="1">
        <v>23</v>
      </c>
      <c r="S430" s="1">
        <f t="shared" si="84"/>
        <v>1.019E-4</v>
      </c>
      <c r="T430" s="1">
        <f t="shared" si="85"/>
        <v>9.09E-5</v>
      </c>
      <c r="U430">
        <f t="shared" si="79"/>
        <v>0</v>
      </c>
      <c r="V430">
        <f t="shared" si="80"/>
        <v>1.5E-6</v>
      </c>
      <c r="W430" s="1">
        <f t="shared" si="82"/>
        <v>5.9999999999999934E-7</v>
      </c>
      <c r="X430" s="1"/>
    </row>
    <row r="431" spans="1:24" x14ac:dyDescent="0.35">
      <c r="A431">
        <f t="shared" si="81"/>
        <v>107.25</v>
      </c>
      <c r="B431">
        <f t="shared" si="83"/>
        <v>107</v>
      </c>
      <c r="C431">
        <v>9.9000000000000001E-6</v>
      </c>
      <c r="D431">
        <v>4.0000000000000003E-5</v>
      </c>
      <c r="E431" s="14">
        <v>9.9999999999999995E-8</v>
      </c>
      <c r="F431">
        <v>1.1399999999999999E-5</v>
      </c>
      <c r="G431">
        <v>1.9732E-3</v>
      </c>
      <c r="H431">
        <v>1.8448E-3</v>
      </c>
      <c r="I431">
        <v>0</v>
      </c>
      <c r="J431">
        <v>0</v>
      </c>
      <c r="K431">
        <v>0</v>
      </c>
      <c r="L431">
        <v>1.005E-4</v>
      </c>
      <c r="M431">
        <v>8.9599999999999996E-5</v>
      </c>
      <c r="N431">
        <v>1.2853920000000001</v>
      </c>
      <c r="O431">
        <v>0.4960657</v>
      </c>
      <c r="P431">
        <v>0</v>
      </c>
      <c r="Q431">
        <v>1.3999999999999999E-6</v>
      </c>
      <c r="R431" s="1">
        <v>23</v>
      </c>
      <c r="S431" s="1">
        <f t="shared" si="84"/>
        <v>1.005E-4</v>
      </c>
      <c r="T431" s="1">
        <f t="shared" si="85"/>
        <v>8.9599999999999996E-5</v>
      </c>
      <c r="U431">
        <f t="shared" si="79"/>
        <v>0</v>
      </c>
      <c r="V431">
        <f t="shared" si="80"/>
        <v>1.3999999999999999E-6</v>
      </c>
      <c r="W431" s="1">
        <f t="shared" si="82"/>
        <v>5.9999999999999934E-7</v>
      </c>
      <c r="X431" s="1"/>
    </row>
    <row r="432" spans="1:24" x14ac:dyDescent="0.35">
      <c r="A432">
        <f t="shared" si="81"/>
        <v>107.5</v>
      </c>
      <c r="B432">
        <f t="shared" si="83"/>
        <v>107</v>
      </c>
      <c r="C432">
        <v>9.7999999999999993E-6</v>
      </c>
      <c r="D432">
        <v>3.9400000000000002E-5</v>
      </c>
      <c r="E432" s="14">
        <v>9.9999999999999995E-8</v>
      </c>
      <c r="F432">
        <v>1.1199999999999999E-5</v>
      </c>
      <c r="G432">
        <v>1.9459E-3</v>
      </c>
      <c r="H432">
        <v>1.8192E-3</v>
      </c>
      <c r="I432">
        <v>0</v>
      </c>
      <c r="J432">
        <v>0</v>
      </c>
      <c r="K432">
        <v>0</v>
      </c>
      <c r="L432">
        <v>9.9099999999999996E-5</v>
      </c>
      <c r="M432">
        <v>8.8399999999999994E-5</v>
      </c>
      <c r="N432">
        <v>1.2853920000000001</v>
      </c>
      <c r="O432">
        <v>0.4960657</v>
      </c>
      <c r="P432">
        <v>0</v>
      </c>
      <c r="Q432">
        <v>1.3999999999999999E-6</v>
      </c>
      <c r="R432" s="1">
        <v>23</v>
      </c>
      <c r="S432" s="1">
        <f t="shared" si="84"/>
        <v>9.9099999999999996E-5</v>
      </c>
      <c r="T432" s="1">
        <f t="shared" si="85"/>
        <v>8.8399999999999994E-5</v>
      </c>
      <c r="U432">
        <f t="shared" si="79"/>
        <v>0</v>
      </c>
      <c r="V432">
        <f t="shared" si="80"/>
        <v>1.3999999999999999E-6</v>
      </c>
      <c r="W432" s="1">
        <f t="shared" si="82"/>
        <v>5.000000000000003E-7</v>
      </c>
      <c r="X432" s="1"/>
    </row>
    <row r="433" spans="1:24" x14ac:dyDescent="0.35">
      <c r="A433">
        <f t="shared" si="81"/>
        <v>107.75</v>
      </c>
      <c r="B433">
        <f t="shared" si="83"/>
        <v>107</v>
      </c>
      <c r="C433">
        <v>9.5999999999999996E-6</v>
      </c>
      <c r="D433">
        <v>3.8899999999999997E-5</v>
      </c>
      <c r="E433" s="14">
        <v>9.9999999999999995E-8</v>
      </c>
      <c r="F433">
        <v>1.11E-5</v>
      </c>
      <c r="G433">
        <v>1.9189000000000001E-3</v>
      </c>
      <c r="H433">
        <v>1.794E-3</v>
      </c>
      <c r="I433">
        <v>0</v>
      </c>
      <c r="J433">
        <v>0</v>
      </c>
      <c r="K433">
        <v>0</v>
      </c>
      <c r="L433">
        <v>9.7700000000000003E-5</v>
      </c>
      <c r="M433">
        <v>8.7200000000000005E-5</v>
      </c>
      <c r="N433">
        <v>1.2853920000000001</v>
      </c>
      <c r="O433">
        <v>0.4960657</v>
      </c>
      <c r="P433">
        <v>0</v>
      </c>
      <c r="Q433">
        <v>1.3999999999999999E-6</v>
      </c>
      <c r="R433" s="1">
        <v>23</v>
      </c>
      <c r="S433" s="1">
        <f t="shared" si="84"/>
        <v>9.7700000000000003E-5</v>
      </c>
      <c r="T433" s="1">
        <f t="shared" si="85"/>
        <v>8.7200000000000005E-5</v>
      </c>
      <c r="U433">
        <f t="shared" si="79"/>
        <v>0</v>
      </c>
      <c r="V433">
        <f t="shared" si="80"/>
        <v>1.3999999999999999E-6</v>
      </c>
      <c r="W433" s="1">
        <f t="shared" si="82"/>
        <v>6.0000000000000103E-7</v>
      </c>
      <c r="X433" s="1"/>
    </row>
    <row r="434" spans="1:24" x14ac:dyDescent="0.35">
      <c r="A434">
        <f t="shared" si="81"/>
        <v>108</v>
      </c>
      <c r="B434">
        <f t="shared" si="83"/>
        <v>107</v>
      </c>
      <c r="C434">
        <v>9.5000000000000005E-6</v>
      </c>
      <c r="D434">
        <v>3.8399999999999998E-5</v>
      </c>
      <c r="E434" s="14">
        <v>9.9999999999999995E-8</v>
      </c>
      <c r="F434">
        <v>1.0900000000000001E-5</v>
      </c>
      <c r="G434">
        <v>1.8923E-3</v>
      </c>
      <c r="H434">
        <v>1.7691E-3</v>
      </c>
      <c r="I434">
        <v>0</v>
      </c>
      <c r="J434">
        <v>0</v>
      </c>
      <c r="K434">
        <v>0</v>
      </c>
      <c r="L434">
        <v>9.6399999999999999E-5</v>
      </c>
      <c r="M434">
        <v>8.5900000000000001E-5</v>
      </c>
      <c r="N434">
        <v>1.2853920000000001</v>
      </c>
      <c r="O434">
        <v>0.4960657</v>
      </c>
      <c r="P434">
        <v>0</v>
      </c>
      <c r="Q434">
        <v>1.3999999999999999E-6</v>
      </c>
      <c r="R434" s="1">
        <v>23</v>
      </c>
      <c r="S434" s="1">
        <f t="shared" si="84"/>
        <v>9.6399999999999999E-5</v>
      </c>
      <c r="T434" s="1">
        <f t="shared" si="85"/>
        <v>8.5900000000000001E-5</v>
      </c>
      <c r="U434">
        <f t="shared" si="79"/>
        <v>0</v>
      </c>
      <c r="V434">
        <f t="shared" si="80"/>
        <v>1.3999999999999999E-6</v>
      </c>
      <c r="W434" s="1">
        <f t="shared" si="82"/>
        <v>5.000000000000003E-7</v>
      </c>
      <c r="X434" s="1"/>
    </row>
    <row r="435" spans="1:24" x14ac:dyDescent="0.35">
      <c r="A435">
        <f t="shared" si="81"/>
        <v>108.25</v>
      </c>
      <c r="B435">
        <f t="shared" si="83"/>
        <v>108</v>
      </c>
      <c r="C435">
        <v>9.3999999999999998E-6</v>
      </c>
      <c r="D435">
        <v>3.7799999999999997E-5</v>
      </c>
      <c r="E435" s="14">
        <v>9.9999999999999995E-8</v>
      </c>
      <c r="F435">
        <v>1.08E-5</v>
      </c>
      <c r="G435">
        <v>1.866E-3</v>
      </c>
      <c r="H435">
        <v>1.7446E-3</v>
      </c>
      <c r="I435">
        <v>0</v>
      </c>
      <c r="J435">
        <v>0</v>
      </c>
      <c r="K435">
        <v>0</v>
      </c>
      <c r="L435">
        <v>9.5000000000000005E-5</v>
      </c>
      <c r="M435">
        <v>8.4800000000000001E-5</v>
      </c>
      <c r="N435">
        <v>1.2853920000000001</v>
      </c>
      <c r="O435">
        <v>0.4960657</v>
      </c>
      <c r="P435">
        <v>0</v>
      </c>
      <c r="Q435">
        <v>1.3999999999999999E-6</v>
      </c>
      <c r="R435" s="1">
        <v>23</v>
      </c>
      <c r="S435" s="1">
        <f t="shared" si="84"/>
        <v>9.5000000000000005E-5</v>
      </c>
      <c r="T435" s="1">
        <f t="shared" si="85"/>
        <v>8.4800000000000001E-5</v>
      </c>
      <c r="U435">
        <f t="shared" si="79"/>
        <v>0</v>
      </c>
      <c r="V435">
        <f t="shared" si="80"/>
        <v>1.3999999999999999E-6</v>
      </c>
      <c r="W435" s="1">
        <f t="shared" si="82"/>
        <v>5.000000000000003E-7</v>
      </c>
      <c r="X435" s="1"/>
    </row>
    <row r="436" spans="1:24" x14ac:dyDescent="0.35">
      <c r="A436">
        <f t="shared" si="81"/>
        <v>108.5</v>
      </c>
      <c r="B436">
        <f t="shared" si="83"/>
        <v>108</v>
      </c>
      <c r="C436">
        <v>9.2E-6</v>
      </c>
      <c r="D436">
        <v>3.7299999999999999E-5</v>
      </c>
      <c r="E436" s="14">
        <v>9.9999999999999995E-8</v>
      </c>
      <c r="F436">
        <v>1.06E-5</v>
      </c>
      <c r="G436">
        <v>1.8402E-3</v>
      </c>
      <c r="H436">
        <v>1.7204E-3</v>
      </c>
      <c r="I436">
        <v>0</v>
      </c>
      <c r="J436">
        <v>0</v>
      </c>
      <c r="K436">
        <v>0</v>
      </c>
      <c r="L436">
        <v>9.3700000000000001E-5</v>
      </c>
      <c r="M436">
        <v>8.3599999999999999E-5</v>
      </c>
      <c r="N436">
        <v>1.2853920000000001</v>
      </c>
      <c r="O436">
        <v>0.4960657</v>
      </c>
      <c r="P436">
        <v>0</v>
      </c>
      <c r="Q436">
        <v>1.3E-6</v>
      </c>
      <c r="R436" s="1">
        <v>23</v>
      </c>
      <c r="S436" s="1">
        <f t="shared" si="84"/>
        <v>9.3700000000000001E-5</v>
      </c>
      <c r="T436" s="1">
        <f t="shared" si="85"/>
        <v>8.3599999999999999E-5</v>
      </c>
      <c r="U436">
        <f t="shared" si="79"/>
        <v>0</v>
      </c>
      <c r="V436">
        <f t="shared" si="80"/>
        <v>1.3E-6</v>
      </c>
      <c r="W436" s="1">
        <f t="shared" si="82"/>
        <v>5.9999999999999934E-7</v>
      </c>
      <c r="X436" s="1"/>
    </row>
    <row r="437" spans="1:24" x14ac:dyDescent="0.35">
      <c r="A437">
        <f t="shared" si="81"/>
        <v>108.75</v>
      </c>
      <c r="B437">
        <f t="shared" si="83"/>
        <v>108</v>
      </c>
      <c r="C437">
        <v>9.0999999999999993E-6</v>
      </c>
      <c r="D437">
        <v>3.68E-5</v>
      </c>
      <c r="E437" s="14">
        <v>9.9999999999999995E-8</v>
      </c>
      <c r="F437">
        <v>1.0499999999999999E-5</v>
      </c>
      <c r="G437">
        <v>1.8146E-3</v>
      </c>
      <c r="H437">
        <v>1.6965000000000001E-3</v>
      </c>
      <c r="I437">
        <v>0</v>
      </c>
      <c r="J437">
        <v>0</v>
      </c>
      <c r="K437">
        <v>0</v>
      </c>
      <c r="L437">
        <v>9.2399999999999996E-5</v>
      </c>
      <c r="M437">
        <v>8.2399999999999997E-5</v>
      </c>
      <c r="N437">
        <v>1.2853920000000001</v>
      </c>
      <c r="O437">
        <v>0.4960657</v>
      </c>
      <c r="P437">
        <v>0</v>
      </c>
      <c r="Q437">
        <v>1.3E-6</v>
      </c>
      <c r="R437" s="1">
        <v>23</v>
      </c>
      <c r="S437" s="1">
        <f t="shared" si="84"/>
        <v>9.2399999999999996E-5</v>
      </c>
      <c r="T437" s="1">
        <f t="shared" si="85"/>
        <v>8.2399999999999997E-5</v>
      </c>
      <c r="U437">
        <f t="shared" si="79"/>
        <v>0</v>
      </c>
      <c r="V437">
        <f t="shared" si="80"/>
        <v>1.3E-6</v>
      </c>
      <c r="W437" s="1">
        <f t="shared" si="82"/>
        <v>5.000000000000003E-7</v>
      </c>
      <c r="X437" s="1"/>
    </row>
    <row r="438" spans="1:24" x14ac:dyDescent="0.35">
      <c r="A438">
        <f t="shared" si="81"/>
        <v>109</v>
      </c>
      <c r="B438">
        <f t="shared" si="83"/>
        <v>108</v>
      </c>
      <c r="C438">
        <v>9.0000000000000002E-6</v>
      </c>
      <c r="D438">
        <v>3.6300000000000001E-5</v>
      </c>
      <c r="E438" s="14">
        <v>9.9999999999999995E-8</v>
      </c>
      <c r="F438">
        <v>1.03E-5</v>
      </c>
      <c r="G438">
        <v>1.7895000000000001E-3</v>
      </c>
      <c r="H438">
        <v>1.673E-3</v>
      </c>
      <c r="I438">
        <v>0</v>
      </c>
      <c r="J438">
        <v>0</v>
      </c>
      <c r="K438">
        <v>0</v>
      </c>
      <c r="L438">
        <v>9.1100000000000005E-5</v>
      </c>
      <c r="M438">
        <v>8.1299999999999997E-5</v>
      </c>
      <c r="N438">
        <v>1.2853920000000001</v>
      </c>
      <c r="O438">
        <v>0.4960657</v>
      </c>
      <c r="P438">
        <v>0</v>
      </c>
      <c r="Q438">
        <v>1.3E-6</v>
      </c>
      <c r="R438" s="1">
        <v>23</v>
      </c>
      <c r="S438" s="1">
        <f t="shared" si="84"/>
        <v>9.1100000000000005E-5</v>
      </c>
      <c r="T438" s="1">
        <f t="shared" si="85"/>
        <v>8.1299999999999997E-5</v>
      </c>
      <c r="U438">
        <f t="shared" si="79"/>
        <v>0</v>
      </c>
      <c r="V438">
        <f t="shared" si="80"/>
        <v>1.3E-6</v>
      </c>
      <c r="W438" s="1">
        <f t="shared" si="82"/>
        <v>5.000000000000003E-7</v>
      </c>
      <c r="X438" s="1"/>
    </row>
    <row r="439" spans="1:24" x14ac:dyDescent="0.35">
      <c r="A439">
        <f t="shared" si="81"/>
        <v>109.25</v>
      </c>
      <c r="B439">
        <f t="shared" si="83"/>
        <v>109</v>
      </c>
      <c r="C439">
        <v>8.8999999999999995E-6</v>
      </c>
      <c r="D439">
        <v>3.5800000000000003E-5</v>
      </c>
      <c r="E439" s="14">
        <v>9.9999999999999995E-8</v>
      </c>
      <c r="F439">
        <v>1.0200000000000001E-5</v>
      </c>
      <c r="G439">
        <v>1.7646999999999999E-3</v>
      </c>
      <c r="H439">
        <v>1.6498000000000001E-3</v>
      </c>
      <c r="I439">
        <v>0</v>
      </c>
      <c r="J439">
        <v>0</v>
      </c>
      <c r="K439">
        <v>0</v>
      </c>
      <c r="L439">
        <v>8.9900000000000003E-5</v>
      </c>
      <c r="M439">
        <v>8.0199999999999998E-5</v>
      </c>
      <c r="N439">
        <v>1.2853920000000001</v>
      </c>
      <c r="O439">
        <v>0.4960657</v>
      </c>
      <c r="P439">
        <v>0</v>
      </c>
      <c r="Q439">
        <v>1.3E-6</v>
      </c>
      <c r="R439" s="1">
        <v>23</v>
      </c>
      <c r="S439" s="1">
        <f t="shared" si="84"/>
        <v>8.9900000000000003E-5</v>
      </c>
      <c r="T439" s="1">
        <f t="shared" si="85"/>
        <v>8.0199999999999998E-5</v>
      </c>
      <c r="U439">
        <f t="shared" si="79"/>
        <v>0</v>
      </c>
      <c r="V439">
        <f t="shared" si="80"/>
        <v>1.3E-6</v>
      </c>
      <c r="W439" s="1">
        <f t="shared" si="82"/>
        <v>5.000000000000003E-7</v>
      </c>
      <c r="X439" s="1"/>
    </row>
    <row r="440" spans="1:24" x14ac:dyDescent="0.35">
      <c r="A440">
        <f t="shared" si="81"/>
        <v>109.5</v>
      </c>
      <c r="B440">
        <f t="shared" si="83"/>
        <v>109</v>
      </c>
      <c r="C440">
        <v>8.6999999999999997E-6</v>
      </c>
      <c r="D440">
        <v>3.5299999999999997E-5</v>
      </c>
      <c r="E440" s="14">
        <v>9.9999999999999995E-8</v>
      </c>
      <c r="F440">
        <v>1.0000000000000001E-5</v>
      </c>
      <c r="G440">
        <v>1.7401999999999999E-3</v>
      </c>
      <c r="H440">
        <v>1.6268999999999999E-3</v>
      </c>
      <c r="I440">
        <v>0</v>
      </c>
      <c r="J440">
        <v>0</v>
      </c>
      <c r="K440">
        <v>0</v>
      </c>
      <c r="L440">
        <v>8.8599999999999999E-5</v>
      </c>
      <c r="M440">
        <v>7.8999999999999996E-5</v>
      </c>
      <c r="N440">
        <v>1.2853920000000001</v>
      </c>
      <c r="O440">
        <v>0.4960657</v>
      </c>
      <c r="P440">
        <v>0</v>
      </c>
      <c r="Q440">
        <v>1.3E-6</v>
      </c>
      <c r="R440" s="1">
        <v>23</v>
      </c>
      <c r="S440" s="1">
        <f t="shared" si="84"/>
        <v>8.8599999999999999E-5</v>
      </c>
      <c r="T440" s="1">
        <f t="shared" si="85"/>
        <v>7.8999999999999996E-5</v>
      </c>
      <c r="U440">
        <f t="shared" si="79"/>
        <v>0</v>
      </c>
      <c r="V440">
        <f t="shared" si="80"/>
        <v>1.3E-6</v>
      </c>
      <c r="W440" s="1">
        <f t="shared" si="82"/>
        <v>5.000000000000003E-7</v>
      </c>
      <c r="X440" s="1"/>
    </row>
    <row r="441" spans="1:24" x14ac:dyDescent="0.35">
      <c r="A441">
        <f t="shared" si="81"/>
        <v>109.75</v>
      </c>
      <c r="B441">
        <f t="shared" si="83"/>
        <v>109</v>
      </c>
      <c r="C441">
        <v>8.6000000000000007E-6</v>
      </c>
      <c r="D441">
        <v>3.4799999999999999E-5</v>
      </c>
      <c r="E441" s="14">
        <v>9.9999999999999995E-8</v>
      </c>
      <c r="F441">
        <v>9.9000000000000001E-6</v>
      </c>
      <c r="G441">
        <v>1.7160999999999999E-3</v>
      </c>
      <c r="H441">
        <v>1.6044E-3</v>
      </c>
      <c r="I441">
        <v>0</v>
      </c>
      <c r="J441">
        <v>0</v>
      </c>
      <c r="K441">
        <v>0</v>
      </c>
      <c r="L441">
        <v>8.7399999999999997E-5</v>
      </c>
      <c r="M441">
        <v>7.7899999999999996E-5</v>
      </c>
      <c r="N441">
        <v>1.2853920000000001</v>
      </c>
      <c r="O441">
        <v>0.4960657</v>
      </c>
      <c r="P441">
        <v>0</v>
      </c>
      <c r="Q441">
        <v>1.1999999999999999E-6</v>
      </c>
      <c r="R441" s="1">
        <v>23</v>
      </c>
      <c r="S441" s="1">
        <f t="shared" si="84"/>
        <v>8.7399999999999997E-5</v>
      </c>
      <c r="T441" s="1">
        <f t="shared" si="85"/>
        <v>7.7899999999999996E-5</v>
      </c>
      <c r="U441">
        <f t="shared" si="79"/>
        <v>0</v>
      </c>
      <c r="V441">
        <f t="shared" si="80"/>
        <v>1.1999999999999999E-6</v>
      </c>
      <c r="W441" s="1">
        <f t="shared" si="82"/>
        <v>4.999999999999986E-7</v>
      </c>
      <c r="X441" s="1"/>
    </row>
    <row r="442" spans="1:24" x14ac:dyDescent="0.35">
      <c r="A442">
        <f t="shared" si="81"/>
        <v>110</v>
      </c>
      <c r="B442">
        <f t="shared" si="83"/>
        <v>109</v>
      </c>
      <c r="C442">
        <v>8.4999999999999999E-6</v>
      </c>
      <c r="D442">
        <v>3.43E-5</v>
      </c>
      <c r="E442" s="14">
        <v>9.9999999999999995E-8</v>
      </c>
      <c r="F442">
        <v>9.7999999999999993E-6</v>
      </c>
      <c r="G442">
        <v>1.6923000000000001E-3</v>
      </c>
      <c r="H442">
        <v>1.5820999999999999E-3</v>
      </c>
      <c r="I442">
        <v>0</v>
      </c>
      <c r="J442">
        <v>0</v>
      </c>
      <c r="K442">
        <v>0</v>
      </c>
      <c r="L442">
        <v>8.6199999999999995E-5</v>
      </c>
      <c r="M442">
        <v>7.6899999999999999E-5</v>
      </c>
      <c r="N442">
        <v>1.2853920000000001</v>
      </c>
      <c r="O442">
        <v>0.4960657</v>
      </c>
      <c r="P442">
        <v>0</v>
      </c>
      <c r="Q442">
        <v>1.1999999999999999E-6</v>
      </c>
      <c r="R442" s="1">
        <v>23</v>
      </c>
      <c r="S442" s="1">
        <f t="shared" si="84"/>
        <v>8.6199999999999995E-5</v>
      </c>
      <c r="T442" s="1">
        <f t="shared" si="85"/>
        <v>7.6899999999999999E-5</v>
      </c>
      <c r="U442">
        <f t="shared" si="79"/>
        <v>0</v>
      </c>
      <c r="V442">
        <f t="shared" si="80"/>
        <v>1.1999999999999999E-6</v>
      </c>
      <c r="W442" s="1">
        <f t="shared" si="82"/>
        <v>5.000000000000003E-7</v>
      </c>
      <c r="X442" s="1"/>
    </row>
    <row r="443" spans="1:24" x14ac:dyDescent="0.35">
      <c r="A443">
        <f t="shared" si="81"/>
        <v>110.25</v>
      </c>
      <c r="B443">
        <f t="shared" si="83"/>
        <v>110</v>
      </c>
      <c r="C443">
        <v>8.3999999999999992E-6</v>
      </c>
      <c r="D443">
        <v>3.3800000000000002E-5</v>
      </c>
      <c r="E443" s="14">
        <v>9.9999999999999995E-8</v>
      </c>
      <c r="F443">
        <v>9.5999999999999996E-6</v>
      </c>
      <c r="G443">
        <v>1.6688E-3</v>
      </c>
      <c r="H443">
        <v>1.5602000000000001E-3</v>
      </c>
      <c r="I443">
        <v>0</v>
      </c>
      <c r="J443">
        <v>0</v>
      </c>
      <c r="K443">
        <v>0</v>
      </c>
      <c r="L443">
        <v>8.5000000000000006E-5</v>
      </c>
      <c r="M443">
        <v>7.5799999999999999E-5</v>
      </c>
      <c r="N443">
        <v>1.2853920000000001</v>
      </c>
      <c r="O443">
        <v>0.4960657</v>
      </c>
      <c r="P443">
        <v>0</v>
      </c>
      <c r="Q443">
        <v>1.1999999999999999E-6</v>
      </c>
      <c r="R443" s="1">
        <v>23</v>
      </c>
      <c r="S443" s="1">
        <f t="shared" si="84"/>
        <v>8.5000000000000006E-5</v>
      </c>
      <c r="T443" s="1">
        <f t="shared" si="85"/>
        <v>7.5799999999999999E-5</v>
      </c>
      <c r="U443">
        <f t="shared" si="79"/>
        <v>0</v>
      </c>
      <c r="V443">
        <f t="shared" si="80"/>
        <v>1.1999999999999999E-6</v>
      </c>
      <c r="W443" s="1">
        <f t="shared" si="82"/>
        <v>5.000000000000003E-7</v>
      </c>
      <c r="X443" s="1"/>
    </row>
    <row r="444" spans="1:24" x14ac:dyDescent="0.35">
      <c r="A444">
        <f t="shared" si="81"/>
        <v>110.5</v>
      </c>
      <c r="B444">
        <f t="shared" si="83"/>
        <v>110</v>
      </c>
      <c r="C444">
        <v>8.3000000000000002E-6</v>
      </c>
      <c r="D444">
        <v>3.3399999999999999E-5</v>
      </c>
      <c r="E444" s="14">
        <v>9.9999999999999995E-8</v>
      </c>
      <c r="F444">
        <v>9.5000000000000005E-6</v>
      </c>
      <c r="G444">
        <v>1.6456000000000001E-3</v>
      </c>
      <c r="H444">
        <v>1.5384999999999999E-3</v>
      </c>
      <c r="I444">
        <v>0</v>
      </c>
      <c r="J444">
        <v>0</v>
      </c>
      <c r="K444">
        <v>0</v>
      </c>
      <c r="L444">
        <v>8.3800000000000004E-5</v>
      </c>
      <c r="M444">
        <v>7.47E-5</v>
      </c>
      <c r="N444">
        <v>1.2853920000000001</v>
      </c>
      <c r="O444">
        <v>0.4960657</v>
      </c>
      <c r="P444">
        <v>0</v>
      </c>
      <c r="Q444">
        <v>1.1999999999999999E-6</v>
      </c>
      <c r="R444" s="1">
        <v>23</v>
      </c>
      <c r="S444" s="1">
        <f t="shared" si="84"/>
        <v>8.3800000000000004E-5</v>
      </c>
      <c r="T444" s="1">
        <f t="shared" si="85"/>
        <v>7.47E-5</v>
      </c>
      <c r="U444">
        <f t="shared" si="79"/>
        <v>0</v>
      </c>
      <c r="V444">
        <f t="shared" si="80"/>
        <v>1.1999999999999999E-6</v>
      </c>
      <c r="W444" s="1">
        <f t="shared" si="82"/>
        <v>3.9999999999999956E-7</v>
      </c>
      <c r="X444" s="1"/>
    </row>
    <row r="445" spans="1:24" x14ac:dyDescent="0.35">
      <c r="A445">
        <f t="shared" si="81"/>
        <v>110.75</v>
      </c>
      <c r="B445">
        <f t="shared" si="83"/>
        <v>110</v>
      </c>
      <c r="C445">
        <v>8.1000000000000004E-6</v>
      </c>
      <c r="D445">
        <v>3.29E-5</v>
      </c>
      <c r="E445" s="14">
        <v>9.9999999999999995E-8</v>
      </c>
      <c r="F445">
        <v>9.3999999999999998E-6</v>
      </c>
      <c r="G445">
        <v>1.6228E-3</v>
      </c>
      <c r="H445">
        <v>1.5172E-3</v>
      </c>
      <c r="I445">
        <v>0</v>
      </c>
      <c r="J445">
        <v>0</v>
      </c>
      <c r="K445">
        <v>0</v>
      </c>
      <c r="L445">
        <v>8.2700000000000004E-5</v>
      </c>
      <c r="M445">
        <v>7.3700000000000002E-5</v>
      </c>
      <c r="N445">
        <v>1.2853920000000001</v>
      </c>
      <c r="O445">
        <v>0.4960657</v>
      </c>
      <c r="P445">
        <v>0</v>
      </c>
      <c r="Q445">
        <v>1.1999999999999999E-6</v>
      </c>
      <c r="R445" s="1">
        <v>23</v>
      </c>
      <c r="S445" s="1">
        <f t="shared" si="84"/>
        <v>8.2700000000000004E-5</v>
      </c>
      <c r="T445" s="1">
        <f t="shared" si="85"/>
        <v>7.3700000000000002E-5</v>
      </c>
      <c r="U445">
        <f t="shared" si="79"/>
        <v>0</v>
      </c>
      <c r="V445">
        <f t="shared" si="80"/>
        <v>1.1999999999999999E-6</v>
      </c>
      <c r="W445" s="1">
        <f t="shared" si="82"/>
        <v>5.000000000000003E-7</v>
      </c>
      <c r="X445" s="1"/>
    </row>
    <row r="446" spans="1:24" x14ac:dyDescent="0.35">
      <c r="A446">
        <f t="shared" si="81"/>
        <v>111</v>
      </c>
      <c r="B446">
        <f t="shared" si="83"/>
        <v>110</v>
      </c>
      <c r="C446">
        <v>7.9999999999999996E-6</v>
      </c>
      <c r="D446">
        <v>3.2400000000000001E-5</v>
      </c>
      <c r="E446" s="14">
        <v>9.9999999999999995E-8</v>
      </c>
      <c r="F446">
        <v>9.2E-6</v>
      </c>
      <c r="G446">
        <v>1.6003E-3</v>
      </c>
      <c r="H446">
        <v>1.4962E-3</v>
      </c>
      <c r="I446">
        <v>0</v>
      </c>
      <c r="J446">
        <v>0</v>
      </c>
      <c r="K446">
        <v>0</v>
      </c>
      <c r="L446">
        <v>8.1500000000000002E-5</v>
      </c>
      <c r="M446">
        <v>7.2700000000000005E-5</v>
      </c>
      <c r="N446">
        <v>1.2853920000000001</v>
      </c>
      <c r="O446">
        <v>0.4960657</v>
      </c>
      <c r="P446">
        <v>0</v>
      </c>
      <c r="Q446">
        <v>1.1999999999999999E-6</v>
      </c>
      <c r="R446" s="1">
        <v>23</v>
      </c>
      <c r="S446" s="1">
        <f t="shared" si="84"/>
        <v>8.1500000000000002E-5</v>
      </c>
      <c r="T446" s="1">
        <f t="shared" si="85"/>
        <v>7.2700000000000005E-5</v>
      </c>
      <c r="U446">
        <f t="shared" si="79"/>
        <v>0</v>
      </c>
      <c r="V446">
        <f t="shared" si="80"/>
        <v>1.1999999999999999E-6</v>
      </c>
      <c r="W446" s="1">
        <f t="shared" si="82"/>
        <v>5.000000000000003E-7</v>
      </c>
      <c r="X446" s="1"/>
    </row>
    <row r="447" spans="1:24" x14ac:dyDescent="0.35">
      <c r="A447">
        <f t="shared" si="81"/>
        <v>111.25</v>
      </c>
      <c r="B447">
        <f t="shared" si="83"/>
        <v>111</v>
      </c>
      <c r="C447">
        <v>7.9000000000000006E-6</v>
      </c>
      <c r="D447">
        <v>3.1999999999999999E-5</v>
      </c>
      <c r="E447" s="14">
        <v>9.9999999999999995E-8</v>
      </c>
      <c r="F447">
        <v>9.0999999999999993E-6</v>
      </c>
      <c r="G447">
        <v>1.5781E-3</v>
      </c>
      <c r="H447">
        <v>1.4754E-3</v>
      </c>
      <c r="I447">
        <v>0</v>
      </c>
      <c r="J447">
        <v>0</v>
      </c>
      <c r="K447">
        <v>0</v>
      </c>
      <c r="L447">
        <v>8.0400000000000003E-5</v>
      </c>
      <c r="M447">
        <v>7.1699999999999995E-5</v>
      </c>
      <c r="N447">
        <v>1.2853920000000001</v>
      </c>
      <c r="O447">
        <v>0.4960657</v>
      </c>
      <c r="P447">
        <v>0</v>
      </c>
      <c r="Q447">
        <v>1.1000000000000001E-6</v>
      </c>
      <c r="R447" s="1">
        <v>23</v>
      </c>
      <c r="S447" s="1">
        <f t="shared" si="84"/>
        <v>8.0400000000000003E-5</v>
      </c>
      <c r="T447" s="1">
        <f t="shared" si="85"/>
        <v>7.1699999999999995E-5</v>
      </c>
      <c r="U447">
        <f t="shared" si="79"/>
        <v>0</v>
      </c>
      <c r="V447">
        <f t="shared" si="80"/>
        <v>1.1000000000000001E-6</v>
      </c>
      <c r="W447" s="1">
        <f t="shared" si="82"/>
        <v>4.999999999999986E-7</v>
      </c>
      <c r="X447" s="1"/>
    </row>
    <row r="448" spans="1:24" x14ac:dyDescent="0.35">
      <c r="A448">
        <f t="shared" si="81"/>
        <v>111.5</v>
      </c>
      <c r="B448">
        <f t="shared" si="83"/>
        <v>111</v>
      </c>
      <c r="C448">
        <v>7.7999999999999999E-6</v>
      </c>
      <c r="D448">
        <v>3.15E-5</v>
      </c>
      <c r="E448" s="14">
        <v>9.9999999999999995E-8</v>
      </c>
      <c r="F448">
        <v>9.0000000000000002E-6</v>
      </c>
      <c r="G448">
        <v>1.5562E-3</v>
      </c>
      <c r="H448">
        <v>1.4549000000000001E-3</v>
      </c>
      <c r="I448">
        <v>0</v>
      </c>
      <c r="J448">
        <v>0</v>
      </c>
      <c r="K448">
        <v>0</v>
      </c>
      <c r="L448">
        <v>7.9300000000000003E-5</v>
      </c>
      <c r="M448">
        <v>7.0699999999999997E-5</v>
      </c>
      <c r="N448">
        <v>1.2853920000000001</v>
      </c>
      <c r="O448">
        <v>0.4960657</v>
      </c>
      <c r="P448">
        <v>0</v>
      </c>
      <c r="Q448">
        <v>1.1000000000000001E-6</v>
      </c>
      <c r="R448" s="1">
        <v>23</v>
      </c>
      <c r="S448" s="1">
        <f t="shared" si="84"/>
        <v>7.9300000000000003E-5</v>
      </c>
      <c r="T448" s="1">
        <f t="shared" si="85"/>
        <v>7.0699999999999997E-5</v>
      </c>
      <c r="U448">
        <f t="shared" si="79"/>
        <v>0</v>
      </c>
      <c r="V448">
        <f t="shared" si="80"/>
        <v>1.1000000000000001E-6</v>
      </c>
      <c r="W448" s="1">
        <f t="shared" si="82"/>
        <v>5.000000000000003E-7</v>
      </c>
      <c r="X448" s="1"/>
    </row>
    <row r="449" spans="1:24" x14ac:dyDescent="0.35">
      <c r="A449">
        <f t="shared" si="81"/>
        <v>111.75</v>
      </c>
      <c r="B449">
        <f t="shared" si="83"/>
        <v>111</v>
      </c>
      <c r="C449">
        <v>7.7000000000000008E-6</v>
      </c>
      <c r="D449">
        <v>3.1099999999999997E-5</v>
      </c>
      <c r="E449" s="14">
        <v>9.9999999999999995E-8</v>
      </c>
      <c r="F449">
        <v>8.8999999999999995E-6</v>
      </c>
      <c r="G449">
        <v>1.5347E-3</v>
      </c>
      <c r="H449">
        <v>1.4348E-3</v>
      </c>
      <c r="I449">
        <v>0</v>
      </c>
      <c r="J449">
        <v>0</v>
      </c>
      <c r="K449">
        <v>0</v>
      </c>
      <c r="L449">
        <v>7.8200000000000003E-5</v>
      </c>
      <c r="M449">
        <v>6.97E-5</v>
      </c>
      <c r="N449">
        <v>1.2853920000000001</v>
      </c>
      <c r="O449">
        <v>0.4960657</v>
      </c>
      <c r="P449">
        <v>0</v>
      </c>
      <c r="Q449">
        <v>1.1000000000000001E-6</v>
      </c>
      <c r="R449" s="1">
        <v>23</v>
      </c>
      <c r="S449" s="1">
        <f t="shared" si="84"/>
        <v>7.8200000000000003E-5</v>
      </c>
      <c r="T449" s="1">
        <f t="shared" si="85"/>
        <v>6.97E-5</v>
      </c>
      <c r="U449">
        <f t="shared" si="79"/>
        <v>0</v>
      </c>
      <c r="V449">
        <f t="shared" si="80"/>
        <v>1.1000000000000001E-6</v>
      </c>
      <c r="W449" s="1">
        <f t="shared" si="82"/>
        <v>3.9999999999999956E-7</v>
      </c>
      <c r="X449" s="1"/>
    </row>
    <row r="450" spans="1:24" x14ac:dyDescent="0.35">
      <c r="A450">
        <f t="shared" si="81"/>
        <v>112</v>
      </c>
      <c r="B450">
        <f t="shared" si="83"/>
        <v>111</v>
      </c>
      <c r="C450">
        <v>7.6000000000000001E-6</v>
      </c>
      <c r="D450">
        <v>3.0700000000000001E-5</v>
      </c>
      <c r="E450" s="14">
        <v>9.9999999999999995E-8</v>
      </c>
      <c r="F450">
        <v>8.6999999999999997E-6</v>
      </c>
      <c r="G450">
        <v>1.5134E-3</v>
      </c>
      <c r="H450">
        <v>1.4149E-3</v>
      </c>
      <c r="I450">
        <v>0</v>
      </c>
      <c r="J450">
        <v>0</v>
      </c>
      <c r="K450">
        <v>0</v>
      </c>
      <c r="L450">
        <v>7.7100000000000004E-5</v>
      </c>
      <c r="M450">
        <v>6.8700000000000003E-5</v>
      </c>
      <c r="N450">
        <v>1.2853920000000001</v>
      </c>
      <c r="O450">
        <v>0.4960657</v>
      </c>
      <c r="P450">
        <v>0</v>
      </c>
      <c r="Q450">
        <v>1.1000000000000001E-6</v>
      </c>
      <c r="R450" s="1">
        <v>23</v>
      </c>
      <c r="S450" s="1">
        <f t="shared" si="84"/>
        <v>7.7100000000000004E-5</v>
      </c>
      <c r="T450" s="1">
        <f t="shared" si="85"/>
        <v>6.8700000000000003E-5</v>
      </c>
      <c r="U450">
        <f t="shared" ref="U450:U513" si="86">P450</f>
        <v>0</v>
      </c>
      <c r="V450">
        <f t="shared" ref="V450:V513" si="87">Q450</f>
        <v>1.1000000000000001E-6</v>
      </c>
      <c r="W450" s="1">
        <f t="shared" si="82"/>
        <v>3.9999999999999956E-7</v>
      </c>
      <c r="X450" s="1"/>
    </row>
    <row r="451" spans="1:24" x14ac:dyDescent="0.35">
      <c r="A451">
        <f t="shared" si="81"/>
        <v>112.25</v>
      </c>
      <c r="B451">
        <f t="shared" si="83"/>
        <v>112</v>
      </c>
      <c r="C451">
        <v>7.5000000000000002E-6</v>
      </c>
      <c r="D451">
        <v>3.0300000000000001E-5</v>
      </c>
      <c r="E451" s="14">
        <v>9.9999999999999995E-8</v>
      </c>
      <c r="F451">
        <v>8.6000000000000007E-6</v>
      </c>
      <c r="G451">
        <v>1.4924000000000001E-3</v>
      </c>
      <c r="H451">
        <v>1.3952999999999999E-3</v>
      </c>
      <c r="I451">
        <v>0</v>
      </c>
      <c r="J451">
        <v>0</v>
      </c>
      <c r="K451">
        <v>0</v>
      </c>
      <c r="L451">
        <v>7.6000000000000004E-5</v>
      </c>
      <c r="M451">
        <v>6.7799999999999995E-5</v>
      </c>
      <c r="N451">
        <v>1.2853920000000001</v>
      </c>
      <c r="O451">
        <v>0.4960657</v>
      </c>
      <c r="P451">
        <v>0</v>
      </c>
      <c r="Q451">
        <v>1.1000000000000001E-6</v>
      </c>
      <c r="R451" s="1">
        <v>23</v>
      </c>
      <c r="S451" s="1">
        <f t="shared" si="84"/>
        <v>7.6000000000000004E-5</v>
      </c>
      <c r="T451" s="1">
        <f t="shared" si="85"/>
        <v>6.7799999999999995E-5</v>
      </c>
      <c r="U451">
        <f t="shared" si="86"/>
        <v>0</v>
      </c>
      <c r="V451">
        <f t="shared" si="87"/>
        <v>1.1000000000000001E-6</v>
      </c>
      <c r="W451" s="1">
        <f t="shared" si="82"/>
        <v>4.0000000000000041E-7</v>
      </c>
      <c r="X451" s="1"/>
    </row>
    <row r="452" spans="1:24" x14ac:dyDescent="0.35">
      <c r="A452">
        <f t="shared" ref="A452:A515" si="88">A451+0.25</f>
        <v>112.5</v>
      </c>
      <c r="B452">
        <f t="shared" si="83"/>
        <v>112</v>
      </c>
      <c r="C452">
        <v>7.4000000000000003E-6</v>
      </c>
      <c r="D452">
        <v>2.9799999999999999E-5</v>
      </c>
      <c r="E452" s="14">
        <v>9.9999999999999995E-8</v>
      </c>
      <c r="F452">
        <v>8.4999999999999999E-6</v>
      </c>
      <c r="G452">
        <v>1.4717E-3</v>
      </c>
      <c r="H452">
        <v>1.3759E-3</v>
      </c>
      <c r="I452">
        <v>0</v>
      </c>
      <c r="J452">
        <v>0</v>
      </c>
      <c r="K452">
        <v>0</v>
      </c>
      <c r="L452">
        <v>7.4999999999999993E-5</v>
      </c>
      <c r="M452">
        <v>6.6799999999999997E-5</v>
      </c>
      <c r="N452">
        <v>1.2853920000000001</v>
      </c>
      <c r="O452">
        <v>0.4960657</v>
      </c>
      <c r="P452">
        <v>0</v>
      </c>
      <c r="Q452">
        <v>1.1000000000000001E-6</v>
      </c>
      <c r="R452" s="1">
        <v>23</v>
      </c>
      <c r="S452" s="1">
        <f t="shared" si="84"/>
        <v>7.4999999999999993E-5</v>
      </c>
      <c r="T452" s="1">
        <f t="shared" si="85"/>
        <v>6.6799999999999997E-5</v>
      </c>
      <c r="U452">
        <f t="shared" si="86"/>
        <v>0</v>
      </c>
      <c r="V452">
        <f t="shared" si="87"/>
        <v>1.1000000000000001E-6</v>
      </c>
      <c r="W452" s="1">
        <f t="shared" si="82"/>
        <v>3.9999999999999956E-7</v>
      </c>
      <c r="X452" s="1"/>
    </row>
    <row r="453" spans="1:24" x14ac:dyDescent="0.35">
      <c r="A453">
        <f t="shared" si="88"/>
        <v>112.75</v>
      </c>
      <c r="B453">
        <f t="shared" si="83"/>
        <v>112</v>
      </c>
      <c r="C453">
        <v>7.3000000000000004E-6</v>
      </c>
      <c r="D453">
        <v>2.94E-5</v>
      </c>
      <c r="E453" s="14">
        <v>9.9999999999999995E-8</v>
      </c>
      <c r="F453">
        <v>8.3999999999999992E-6</v>
      </c>
      <c r="G453">
        <v>1.4513E-3</v>
      </c>
      <c r="H453">
        <v>1.3568E-3</v>
      </c>
      <c r="I453">
        <v>0</v>
      </c>
      <c r="J453">
        <v>0</v>
      </c>
      <c r="K453">
        <v>0</v>
      </c>
      <c r="L453">
        <v>7.3899999999999994E-5</v>
      </c>
      <c r="M453">
        <v>6.5900000000000003E-5</v>
      </c>
      <c r="N453">
        <v>1.2853920000000001</v>
      </c>
      <c r="O453">
        <v>0.4960657</v>
      </c>
      <c r="P453">
        <v>0</v>
      </c>
      <c r="Q453">
        <v>1.1000000000000001E-6</v>
      </c>
      <c r="R453" s="1">
        <v>23</v>
      </c>
      <c r="S453" s="1">
        <f t="shared" si="84"/>
        <v>7.3899999999999994E-5</v>
      </c>
      <c r="T453" s="1">
        <f t="shared" si="85"/>
        <v>6.5900000000000003E-5</v>
      </c>
      <c r="U453">
        <f t="shared" si="86"/>
        <v>0</v>
      </c>
      <c r="V453">
        <f t="shared" si="87"/>
        <v>1.1000000000000001E-6</v>
      </c>
      <c r="W453" s="1">
        <f t="shared" si="82"/>
        <v>4.0000000000000041E-7</v>
      </c>
      <c r="X453" s="1"/>
    </row>
    <row r="454" spans="1:24" x14ac:dyDescent="0.35">
      <c r="A454">
        <f t="shared" si="88"/>
        <v>113</v>
      </c>
      <c r="B454">
        <f t="shared" si="83"/>
        <v>112</v>
      </c>
      <c r="C454">
        <v>7.1999999999999997E-6</v>
      </c>
      <c r="D454">
        <v>2.9E-5</v>
      </c>
      <c r="E454" s="14">
        <v>9.9999999999999995E-8</v>
      </c>
      <c r="F454">
        <v>8.3000000000000002E-6</v>
      </c>
      <c r="G454">
        <v>1.4312000000000001E-3</v>
      </c>
      <c r="H454">
        <v>1.338E-3</v>
      </c>
      <c r="I454">
        <v>0</v>
      </c>
      <c r="J454">
        <v>0</v>
      </c>
      <c r="K454">
        <v>0</v>
      </c>
      <c r="L454">
        <v>7.2899999999999997E-5</v>
      </c>
      <c r="M454">
        <v>6.4999999999999994E-5</v>
      </c>
      <c r="N454">
        <v>1.2853920000000001</v>
      </c>
      <c r="O454">
        <v>0.4960657</v>
      </c>
      <c r="P454">
        <v>0</v>
      </c>
      <c r="Q454">
        <v>9.9999999999999995E-7</v>
      </c>
      <c r="R454" s="1">
        <v>23</v>
      </c>
      <c r="S454" s="1">
        <f t="shared" si="84"/>
        <v>7.2899999999999997E-5</v>
      </c>
      <c r="T454" s="1">
        <f t="shared" si="85"/>
        <v>6.4999999999999994E-5</v>
      </c>
      <c r="U454">
        <f t="shared" si="86"/>
        <v>0</v>
      </c>
      <c r="V454">
        <f t="shared" si="87"/>
        <v>9.9999999999999995E-7</v>
      </c>
      <c r="W454" s="1">
        <f t="shared" si="82"/>
        <v>4.0000000000000041E-7</v>
      </c>
      <c r="X454" s="1"/>
    </row>
    <row r="455" spans="1:24" x14ac:dyDescent="0.35">
      <c r="A455">
        <f t="shared" si="88"/>
        <v>113.25</v>
      </c>
      <c r="B455">
        <f t="shared" si="83"/>
        <v>113</v>
      </c>
      <c r="C455">
        <v>7.0999999999999998E-6</v>
      </c>
      <c r="D455">
        <v>2.8600000000000001E-5</v>
      </c>
      <c r="E455" s="14">
        <v>9.9999999999999995E-8</v>
      </c>
      <c r="F455">
        <v>8.1000000000000004E-6</v>
      </c>
      <c r="G455">
        <v>1.4113000000000001E-3</v>
      </c>
      <c r="H455">
        <v>1.3194999999999999E-3</v>
      </c>
      <c r="I455">
        <v>0</v>
      </c>
      <c r="J455">
        <v>0</v>
      </c>
      <c r="K455">
        <v>0</v>
      </c>
      <c r="L455">
        <v>7.1899999999999999E-5</v>
      </c>
      <c r="M455">
        <v>6.41E-5</v>
      </c>
      <c r="N455">
        <v>1.2853920000000001</v>
      </c>
      <c r="O455">
        <v>0.4960657</v>
      </c>
      <c r="P455">
        <v>0</v>
      </c>
      <c r="Q455">
        <v>9.9999999999999995E-7</v>
      </c>
      <c r="R455" s="1">
        <v>23</v>
      </c>
      <c r="S455" s="1">
        <f t="shared" si="84"/>
        <v>7.1899999999999999E-5</v>
      </c>
      <c r="T455" s="1">
        <f t="shared" si="85"/>
        <v>6.41E-5</v>
      </c>
      <c r="U455">
        <f t="shared" si="86"/>
        <v>0</v>
      </c>
      <c r="V455">
        <f t="shared" si="87"/>
        <v>9.9999999999999995E-7</v>
      </c>
      <c r="W455" s="1">
        <f t="shared" ref="W455:W518" si="89">C451-C455</f>
        <v>4.0000000000000041E-7</v>
      </c>
      <c r="X455" s="1"/>
    </row>
    <row r="456" spans="1:24" x14ac:dyDescent="0.35">
      <c r="A456">
        <f t="shared" si="88"/>
        <v>113.5</v>
      </c>
      <c r="B456">
        <f t="shared" ref="B456:B519" si="90">B452+1</f>
        <v>113</v>
      </c>
      <c r="C456">
        <v>6.9999999999999999E-6</v>
      </c>
      <c r="D456">
        <v>2.8200000000000001E-5</v>
      </c>
      <c r="E456" s="14">
        <v>9.9999999999999995E-8</v>
      </c>
      <c r="F456">
        <v>7.9999999999999996E-6</v>
      </c>
      <c r="G456">
        <v>1.3917000000000001E-3</v>
      </c>
      <c r="H456">
        <v>1.3012E-3</v>
      </c>
      <c r="I456">
        <v>0</v>
      </c>
      <c r="J456">
        <v>0</v>
      </c>
      <c r="K456">
        <v>0</v>
      </c>
      <c r="L456">
        <v>7.0900000000000002E-5</v>
      </c>
      <c r="M456">
        <v>6.3200000000000005E-5</v>
      </c>
      <c r="N456">
        <v>1.2853920000000001</v>
      </c>
      <c r="O456">
        <v>0.4960657</v>
      </c>
      <c r="P456">
        <v>0</v>
      </c>
      <c r="Q456">
        <v>9.9999999999999995E-7</v>
      </c>
      <c r="R456" s="1">
        <v>23</v>
      </c>
      <c r="S456" s="1">
        <f t="shared" si="84"/>
        <v>7.0900000000000002E-5</v>
      </c>
      <c r="T456" s="1">
        <f t="shared" si="85"/>
        <v>6.3200000000000005E-5</v>
      </c>
      <c r="U456">
        <f t="shared" si="86"/>
        <v>0</v>
      </c>
      <c r="V456">
        <f t="shared" si="87"/>
        <v>9.9999999999999995E-7</v>
      </c>
      <c r="W456" s="1">
        <f t="shared" si="89"/>
        <v>4.0000000000000041E-7</v>
      </c>
      <c r="X456" s="1"/>
    </row>
    <row r="457" spans="1:24" x14ac:dyDescent="0.35">
      <c r="A457">
        <f t="shared" si="88"/>
        <v>113.75</v>
      </c>
      <c r="B457">
        <f t="shared" si="90"/>
        <v>113</v>
      </c>
      <c r="C457">
        <v>6.9E-6</v>
      </c>
      <c r="D457">
        <v>2.7800000000000001E-5</v>
      </c>
      <c r="E457" s="14">
        <v>9.9999999999999995E-8</v>
      </c>
      <c r="F457">
        <v>7.9000000000000006E-6</v>
      </c>
      <c r="G457">
        <v>1.3724E-3</v>
      </c>
      <c r="H457">
        <v>1.2830999999999999E-3</v>
      </c>
      <c r="I457">
        <v>0</v>
      </c>
      <c r="J457">
        <v>0</v>
      </c>
      <c r="K457">
        <v>0</v>
      </c>
      <c r="L457">
        <v>6.9900000000000005E-5</v>
      </c>
      <c r="M457">
        <v>6.2299999999999996E-5</v>
      </c>
      <c r="N457">
        <v>1.2853920000000001</v>
      </c>
      <c r="O457">
        <v>0.4960657</v>
      </c>
      <c r="P457">
        <v>0</v>
      </c>
      <c r="Q457">
        <v>9.9999999999999995E-7</v>
      </c>
      <c r="R457" s="1">
        <v>23</v>
      </c>
      <c r="S457" s="1">
        <f t="shared" si="84"/>
        <v>6.9900000000000005E-5</v>
      </c>
      <c r="T457" s="1">
        <f t="shared" si="85"/>
        <v>6.2299999999999996E-5</v>
      </c>
      <c r="U457">
        <f t="shared" si="86"/>
        <v>0</v>
      </c>
      <c r="V457">
        <f t="shared" si="87"/>
        <v>9.9999999999999995E-7</v>
      </c>
      <c r="W457" s="1">
        <f t="shared" si="89"/>
        <v>4.0000000000000041E-7</v>
      </c>
      <c r="X457" s="1"/>
    </row>
    <row r="458" spans="1:24" x14ac:dyDescent="0.35">
      <c r="A458">
        <f t="shared" si="88"/>
        <v>114</v>
      </c>
      <c r="B458">
        <f t="shared" si="90"/>
        <v>113</v>
      </c>
      <c r="C458">
        <v>6.8000000000000001E-6</v>
      </c>
      <c r="D458">
        <v>2.7399999999999999E-5</v>
      </c>
      <c r="E458" s="14">
        <v>9.9999999999999995E-8</v>
      </c>
      <c r="F458">
        <v>7.7999999999999999E-6</v>
      </c>
      <c r="G458">
        <v>1.3534E-3</v>
      </c>
      <c r="H458">
        <v>1.2653E-3</v>
      </c>
      <c r="I458">
        <v>0</v>
      </c>
      <c r="J458">
        <v>0</v>
      </c>
      <c r="K458">
        <v>0</v>
      </c>
      <c r="L458">
        <v>6.8899999999999994E-5</v>
      </c>
      <c r="M458">
        <v>6.1500000000000004E-5</v>
      </c>
      <c r="N458">
        <v>1.2853920000000001</v>
      </c>
      <c r="O458">
        <v>0.4960657</v>
      </c>
      <c r="P458">
        <v>0</v>
      </c>
      <c r="Q458">
        <v>9.9999999999999995E-7</v>
      </c>
      <c r="R458" s="1">
        <v>23</v>
      </c>
      <c r="S458" s="1">
        <f t="shared" si="84"/>
        <v>6.8899999999999994E-5</v>
      </c>
      <c r="T458" s="1">
        <f t="shared" si="85"/>
        <v>6.1500000000000004E-5</v>
      </c>
      <c r="U458">
        <f t="shared" si="86"/>
        <v>0</v>
      </c>
      <c r="V458">
        <f t="shared" si="87"/>
        <v>9.9999999999999995E-7</v>
      </c>
      <c r="W458" s="1">
        <f t="shared" si="89"/>
        <v>3.9999999999999956E-7</v>
      </c>
      <c r="X458" s="1"/>
    </row>
    <row r="459" spans="1:24" x14ac:dyDescent="0.35">
      <c r="A459">
        <f t="shared" si="88"/>
        <v>114.25</v>
      </c>
      <c r="B459">
        <f t="shared" si="90"/>
        <v>114</v>
      </c>
      <c r="C459">
        <v>6.7000000000000002E-6</v>
      </c>
      <c r="D459">
        <v>2.7100000000000001E-5</v>
      </c>
      <c r="E459" s="14">
        <v>9.9999999999999995E-8</v>
      </c>
      <c r="F459">
        <v>7.7000000000000008E-6</v>
      </c>
      <c r="G459">
        <v>1.3346E-3</v>
      </c>
      <c r="H459">
        <v>1.2478000000000001E-3</v>
      </c>
      <c r="I459">
        <v>0</v>
      </c>
      <c r="J459">
        <v>0</v>
      </c>
      <c r="K459">
        <v>0</v>
      </c>
      <c r="L459">
        <v>6.7999999999999999E-5</v>
      </c>
      <c r="M459">
        <v>6.0600000000000003E-5</v>
      </c>
      <c r="N459">
        <v>1.2853920000000001</v>
      </c>
      <c r="O459">
        <v>0.4960657</v>
      </c>
      <c r="P459">
        <v>0</v>
      </c>
      <c r="Q459">
        <v>9.9999999999999995E-7</v>
      </c>
      <c r="R459" s="1">
        <v>23</v>
      </c>
      <c r="S459" s="1">
        <f t="shared" si="84"/>
        <v>6.7999999999999999E-5</v>
      </c>
      <c r="T459" s="1">
        <f t="shared" si="85"/>
        <v>6.0600000000000003E-5</v>
      </c>
      <c r="U459">
        <f t="shared" si="86"/>
        <v>0</v>
      </c>
      <c r="V459">
        <f t="shared" si="87"/>
        <v>9.9999999999999995E-7</v>
      </c>
      <c r="W459" s="1">
        <f t="shared" si="89"/>
        <v>3.9999999999999956E-7</v>
      </c>
      <c r="X459" s="1"/>
    </row>
    <row r="460" spans="1:24" x14ac:dyDescent="0.35">
      <c r="A460">
        <f t="shared" si="88"/>
        <v>114.5</v>
      </c>
      <c r="B460">
        <f t="shared" si="90"/>
        <v>114</v>
      </c>
      <c r="C460">
        <v>6.6000000000000003E-6</v>
      </c>
      <c r="D460">
        <v>2.6699999999999998E-5</v>
      </c>
      <c r="E460" s="14">
        <v>9.9999999999999995E-8</v>
      </c>
      <c r="F460">
        <v>7.6000000000000001E-6</v>
      </c>
      <c r="G460">
        <v>1.3161E-3</v>
      </c>
      <c r="H460">
        <v>1.2305E-3</v>
      </c>
      <c r="I460">
        <v>0</v>
      </c>
      <c r="J460">
        <v>0</v>
      </c>
      <c r="K460">
        <v>0</v>
      </c>
      <c r="L460">
        <v>6.7000000000000002E-5</v>
      </c>
      <c r="M460">
        <v>5.9799999999999997E-5</v>
      </c>
      <c r="N460">
        <v>1.2853920000000001</v>
      </c>
      <c r="O460">
        <v>0.4960657</v>
      </c>
      <c r="P460">
        <v>0</v>
      </c>
      <c r="Q460">
        <v>9.9999999999999995E-7</v>
      </c>
      <c r="R460" s="1">
        <v>23</v>
      </c>
      <c r="S460" s="1">
        <f t="shared" si="84"/>
        <v>6.7000000000000002E-5</v>
      </c>
      <c r="T460" s="1">
        <f t="shared" si="85"/>
        <v>5.9799999999999997E-5</v>
      </c>
      <c r="U460">
        <f t="shared" si="86"/>
        <v>0</v>
      </c>
      <c r="V460">
        <f t="shared" si="87"/>
        <v>9.9999999999999995E-7</v>
      </c>
      <c r="W460" s="1">
        <f t="shared" si="89"/>
        <v>3.9999999999999956E-7</v>
      </c>
      <c r="X460" s="1"/>
    </row>
    <row r="461" spans="1:24" x14ac:dyDescent="0.35">
      <c r="A461">
        <f t="shared" si="88"/>
        <v>114.75</v>
      </c>
      <c r="B461">
        <f t="shared" si="90"/>
        <v>114</v>
      </c>
      <c r="C461">
        <v>6.4999999999999996E-6</v>
      </c>
      <c r="D461">
        <v>2.6299999999999999E-5</v>
      </c>
      <c r="E461" s="14">
        <v>9.9999999999999995E-8</v>
      </c>
      <c r="F461">
        <v>7.5000000000000002E-6</v>
      </c>
      <c r="G461">
        <v>1.2979000000000001E-3</v>
      </c>
      <c r="H461">
        <v>1.2133999999999999E-3</v>
      </c>
      <c r="I461">
        <v>0</v>
      </c>
      <c r="J461">
        <v>0</v>
      </c>
      <c r="K461">
        <v>0</v>
      </c>
      <c r="L461">
        <v>6.6099999999999994E-5</v>
      </c>
      <c r="M461">
        <v>5.8900000000000002E-5</v>
      </c>
      <c r="N461">
        <v>1.2853920000000001</v>
      </c>
      <c r="O461">
        <v>0.4960657</v>
      </c>
      <c r="P461">
        <v>0</v>
      </c>
      <c r="Q461">
        <v>8.9999999999999996E-7</v>
      </c>
      <c r="R461" s="1">
        <v>23</v>
      </c>
      <c r="S461" s="1">
        <f t="shared" si="84"/>
        <v>6.6099999999999994E-5</v>
      </c>
      <c r="T461" s="1">
        <f t="shared" si="85"/>
        <v>5.8900000000000002E-5</v>
      </c>
      <c r="U461">
        <f t="shared" si="86"/>
        <v>0</v>
      </c>
      <c r="V461">
        <f t="shared" si="87"/>
        <v>8.9999999999999996E-7</v>
      </c>
      <c r="W461" s="1">
        <f t="shared" si="89"/>
        <v>4.0000000000000041E-7</v>
      </c>
      <c r="X461" s="1"/>
    </row>
    <row r="462" spans="1:24" x14ac:dyDescent="0.35">
      <c r="A462">
        <f t="shared" si="88"/>
        <v>115</v>
      </c>
      <c r="B462">
        <f t="shared" si="90"/>
        <v>114</v>
      </c>
      <c r="C462">
        <v>6.3999999999999997E-6</v>
      </c>
      <c r="D462">
        <v>2.5899999999999999E-5</v>
      </c>
      <c r="E462" s="14">
        <v>9.9999999999999995E-8</v>
      </c>
      <c r="F462">
        <v>7.4000000000000003E-6</v>
      </c>
      <c r="G462">
        <v>1.2799E-3</v>
      </c>
      <c r="H462">
        <v>1.1965999999999999E-3</v>
      </c>
      <c r="I462">
        <v>0</v>
      </c>
      <c r="J462">
        <v>0</v>
      </c>
      <c r="K462">
        <v>0</v>
      </c>
      <c r="L462">
        <v>6.5199999999999999E-5</v>
      </c>
      <c r="M462">
        <v>5.8100000000000003E-5</v>
      </c>
      <c r="N462">
        <v>1.2853920000000001</v>
      </c>
      <c r="O462">
        <v>0.4960657</v>
      </c>
      <c r="P462">
        <v>0</v>
      </c>
      <c r="Q462">
        <v>8.9999999999999996E-7</v>
      </c>
      <c r="R462" s="1">
        <v>23</v>
      </c>
      <c r="S462" s="1">
        <f t="shared" si="84"/>
        <v>6.5199999999999999E-5</v>
      </c>
      <c r="T462" s="1">
        <f t="shared" si="85"/>
        <v>5.8100000000000003E-5</v>
      </c>
      <c r="U462">
        <f t="shared" si="86"/>
        <v>0</v>
      </c>
      <c r="V462">
        <f t="shared" si="87"/>
        <v>8.9999999999999996E-7</v>
      </c>
      <c r="W462" s="1">
        <f t="shared" si="89"/>
        <v>4.0000000000000041E-7</v>
      </c>
      <c r="X462" s="1"/>
    </row>
    <row r="463" spans="1:24" x14ac:dyDescent="0.35">
      <c r="A463">
        <f t="shared" si="88"/>
        <v>115.25</v>
      </c>
      <c r="B463">
        <f t="shared" si="90"/>
        <v>115</v>
      </c>
      <c r="C463">
        <v>6.2999999999999998E-6</v>
      </c>
      <c r="D463">
        <v>2.5599999999999999E-5</v>
      </c>
      <c r="E463" s="14">
        <v>9.9999999999999995E-8</v>
      </c>
      <c r="F463">
        <v>7.3000000000000004E-6</v>
      </c>
      <c r="G463">
        <v>1.2620999999999999E-3</v>
      </c>
      <c r="H463">
        <v>1.1800000000000001E-3</v>
      </c>
      <c r="I463">
        <v>0</v>
      </c>
      <c r="J463">
        <v>0</v>
      </c>
      <c r="K463">
        <v>0</v>
      </c>
      <c r="L463">
        <v>6.4300000000000004E-5</v>
      </c>
      <c r="M463">
        <v>5.7299999999999997E-5</v>
      </c>
      <c r="N463">
        <v>1.2853920000000001</v>
      </c>
      <c r="O463">
        <v>0.4960657</v>
      </c>
      <c r="P463">
        <v>0</v>
      </c>
      <c r="Q463">
        <v>8.9999999999999996E-7</v>
      </c>
      <c r="R463" s="1">
        <v>23</v>
      </c>
      <c r="S463" s="1">
        <f t="shared" si="84"/>
        <v>6.4300000000000004E-5</v>
      </c>
      <c r="T463" s="1">
        <f t="shared" si="85"/>
        <v>5.7299999999999997E-5</v>
      </c>
      <c r="U463">
        <f t="shared" si="86"/>
        <v>0</v>
      </c>
      <c r="V463">
        <f t="shared" si="87"/>
        <v>8.9999999999999996E-7</v>
      </c>
      <c r="W463" s="1">
        <f t="shared" si="89"/>
        <v>4.0000000000000041E-7</v>
      </c>
      <c r="X463" s="1"/>
    </row>
    <row r="464" spans="1:24" x14ac:dyDescent="0.35">
      <c r="A464">
        <f t="shared" si="88"/>
        <v>115.5</v>
      </c>
      <c r="B464">
        <f t="shared" si="90"/>
        <v>115</v>
      </c>
      <c r="C464">
        <v>6.1999999999999999E-6</v>
      </c>
      <c r="D464">
        <v>2.5199999999999999E-5</v>
      </c>
      <c r="E464" s="14">
        <v>9.9999999999999995E-8</v>
      </c>
      <c r="F464">
        <v>7.1999999999999997E-6</v>
      </c>
      <c r="G464">
        <v>1.2446E-3</v>
      </c>
      <c r="H464">
        <v>1.1636000000000001E-3</v>
      </c>
      <c r="I464">
        <v>0</v>
      </c>
      <c r="J464">
        <v>0</v>
      </c>
      <c r="K464">
        <v>0</v>
      </c>
      <c r="L464">
        <v>6.3399999999999996E-5</v>
      </c>
      <c r="M464">
        <v>5.6499999999999998E-5</v>
      </c>
      <c r="N464">
        <v>1.2853920000000001</v>
      </c>
      <c r="O464">
        <v>0.4960657</v>
      </c>
      <c r="P464">
        <v>0</v>
      </c>
      <c r="Q464">
        <v>8.9999999999999996E-7</v>
      </c>
      <c r="R464" s="1">
        <v>23</v>
      </c>
      <c r="S464" s="1">
        <f t="shared" si="84"/>
        <v>6.3399999999999996E-5</v>
      </c>
      <c r="T464" s="1">
        <f t="shared" si="85"/>
        <v>5.6499999999999998E-5</v>
      </c>
      <c r="U464">
        <f t="shared" si="86"/>
        <v>0</v>
      </c>
      <c r="V464">
        <f t="shared" si="87"/>
        <v>8.9999999999999996E-7</v>
      </c>
      <c r="W464" s="1">
        <f t="shared" si="89"/>
        <v>4.0000000000000041E-7</v>
      </c>
      <c r="X464" s="1"/>
    </row>
    <row r="465" spans="1:24" x14ac:dyDescent="0.35">
      <c r="A465">
        <f t="shared" si="88"/>
        <v>115.75</v>
      </c>
      <c r="B465">
        <f t="shared" si="90"/>
        <v>115</v>
      </c>
      <c r="C465">
        <v>6.1999999999999999E-6</v>
      </c>
      <c r="D465">
        <v>2.4899999999999999E-5</v>
      </c>
      <c r="E465" s="14">
        <v>9.9999999999999995E-8</v>
      </c>
      <c r="F465">
        <v>7.0999999999999998E-6</v>
      </c>
      <c r="G465">
        <v>1.2274E-3</v>
      </c>
      <c r="H465">
        <v>1.1475000000000001E-3</v>
      </c>
      <c r="I465">
        <v>0</v>
      </c>
      <c r="J465">
        <v>0</v>
      </c>
      <c r="K465">
        <v>0</v>
      </c>
      <c r="L465">
        <v>6.2500000000000001E-5</v>
      </c>
      <c r="M465">
        <v>5.5699999999999999E-5</v>
      </c>
      <c r="N465">
        <v>1.2853920000000001</v>
      </c>
      <c r="O465">
        <v>0.4960657</v>
      </c>
      <c r="P465">
        <v>0</v>
      </c>
      <c r="Q465">
        <v>8.9999999999999996E-7</v>
      </c>
      <c r="R465" s="1">
        <v>23</v>
      </c>
      <c r="S465" s="1">
        <f t="shared" si="84"/>
        <v>6.2500000000000001E-5</v>
      </c>
      <c r="T465" s="1">
        <f t="shared" si="85"/>
        <v>5.5699999999999999E-5</v>
      </c>
      <c r="U465">
        <f t="shared" si="86"/>
        <v>0</v>
      </c>
      <c r="V465">
        <f t="shared" si="87"/>
        <v>8.9999999999999996E-7</v>
      </c>
      <c r="W465" s="1">
        <f t="shared" si="89"/>
        <v>2.9999999999999967E-7</v>
      </c>
      <c r="X465" s="1"/>
    </row>
    <row r="466" spans="1:24" x14ac:dyDescent="0.35">
      <c r="A466">
        <f t="shared" si="88"/>
        <v>116</v>
      </c>
      <c r="B466">
        <f t="shared" si="90"/>
        <v>115</v>
      </c>
      <c r="C466">
        <v>6.1E-6</v>
      </c>
      <c r="D466">
        <v>2.4499999999999999E-5</v>
      </c>
      <c r="E466" s="14">
        <v>9.9999999999999995E-8</v>
      </c>
      <c r="F466">
        <v>6.9999999999999999E-6</v>
      </c>
      <c r="G466">
        <v>1.2103000000000001E-3</v>
      </c>
      <c r="H466">
        <v>1.1316E-3</v>
      </c>
      <c r="I466">
        <v>0</v>
      </c>
      <c r="J466">
        <v>0</v>
      </c>
      <c r="K466">
        <v>0</v>
      </c>
      <c r="L466">
        <v>6.1600000000000007E-5</v>
      </c>
      <c r="M466">
        <v>5.5000000000000002E-5</v>
      </c>
      <c r="N466">
        <v>1.2853920000000001</v>
      </c>
      <c r="O466">
        <v>0.4960657</v>
      </c>
      <c r="P466">
        <v>0</v>
      </c>
      <c r="Q466">
        <v>8.9999999999999996E-7</v>
      </c>
      <c r="R466" s="1">
        <v>23</v>
      </c>
      <c r="S466" s="1">
        <f t="shared" si="84"/>
        <v>6.1600000000000007E-5</v>
      </c>
      <c r="T466" s="1">
        <f t="shared" si="85"/>
        <v>5.5000000000000002E-5</v>
      </c>
      <c r="U466">
        <f t="shared" si="86"/>
        <v>0</v>
      </c>
      <c r="V466">
        <f t="shared" si="87"/>
        <v>8.9999999999999996E-7</v>
      </c>
      <c r="W466" s="1">
        <f t="shared" si="89"/>
        <v>2.9999999999999967E-7</v>
      </c>
      <c r="X466" s="1"/>
    </row>
    <row r="467" spans="1:24" x14ac:dyDescent="0.35">
      <c r="A467">
        <f t="shared" si="88"/>
        <v>116.25</v>
      </c>
      <c r="B467">
        <f t="shared" si="90"/>
        <v>116</v>
      </c>
      <c r="C467">
        <v>6.0000000000000002E-6</v>
      </c>
      <c r="D467">
        <v>2.4199999999999999E-5</v>
      </c>
      <c r="E467" s="14">
        <v>9.9999999999999995E-8</v>
      </c>
      <c r="F467">
        <v>6.9E-6</v>
      </c>
      <c r="G467">
        <v>1.1936E-3</v>
      </c>
      <c r="H467">
        <v>1.1159E-3</v>
      </c>
      <c r="I467">
        <v>0</v>
      </c>
      <c r="J467">
        <v>0</v>
      </c>
      <c r="K467">
        <v>0</v>
      </c>
      <c r="L467">
        <v>6.0800000000000001E-5</v>
      </c>
      <c r="M467">
        <v>5.4200000000000003E-5</v>
      </c>
      <c r="N467">
        <v>1.2853920000000001</v>
      </c>
      <c r="O467">
        <v>0.4960657</v>
      </c>
      <c r="P467">
        <v>0</v>
      </c>
      <c r="Q467">
        <v>8.9999999999999996E-7</v>
      </c>
      <c r="R467" s="1">
        <v>23</v>
      </c>
      <c r="S467" s="1">
        <f t="shared" si="84"/>
        <v>6.0800000000000001E-5</v>
      </c>
      <c r="T467" s="1">
        <f t="shared" si="85"/>
        <v>5.4200000000000003E-5</v>
      </c>
      <c r="U467">
        <f t="shared" si="86"/>
        <v>0</v>
      </c>
      <c r="V467">
        <f t="shared" si="87"/>
        <v>8.9999999999999996E-7</v>
      </c>
      <c r="W467" s="1">
        <f t="shared" si="89"/>
        <v>2.9999999999999967E-7</v>
      </c>
      <c r="X467" s="1"/>
    </row>
    <row r="468" spans="1:24" x14ac:dyDescent="0.35">
      <c r="A468">
        <f t="shared" si="88"/>
        <v>116.5</v>
      </c>
      <c r="B468">
        <f t="shared" si="90"/>
        <v>116</v>
      </c>
      <c r="C468">
        <v>5.9000000000000003E-6</v>
      </c>
      <c r="D468">
        <v>2.3900000000000002E-5</v>
      </c>
      <c r="E468" s="14">
        <v>9.9999999999999995E-8</v>
      </c>
      <c r="F468">
        <v>6.8000000000000001E-6</v>
      </c>
      <c r="G468">
        <v>1.1770000000000001E-3</v>
      </c>
      <c r="H468">
        <v>1.1004000000000001E-3</v>
      </c>
      <c r="I468">
        <v>0</v>
      </c>
      <c r="J468">
        <v>0</v>
      </c>
      <c r="K468">
        <v>0</v>
      </c>
      <c r="L468">
        <v>5.9899999999999999E-5</v>
      </c>
      <c r="M468">
        <v>5.3499999999999999E-5</v>
      </c>
      <c r="N468">
        <v>1.2853920000000001</v>
      </c>
      <c r="O468">
        <v>0.4960657</v>
      </c>
      <c r="P468">
        <v>0</v>
      </c>
      <c r="Q468">
        <v>8.9999999999999996E-7</v>
      </c>
      <c r="R468" s="1">
        <v>23</v>
      </c>
      <c r="S468" s="1">
        <f t="shared" si="84"/>
        <v>5.9899999999999999E-5</v>
      </c>
      <c r="T468" s="1">
        <f t="shared" si="85"/>
        <v>5.3499999999999999E-5</v>
      </c>
      <c r="U468">
        <f t="shared" si="86"/>
        <v>0</v>
      </c>
      <c r="V468">
        <f t="shared" si="87"/>
        <v>8.9999999999999996E-7</v>
      </c>
      <c r="W468" s="1">
        <f t="shared" si="89"/>
        <v>2.9999999999999967E-7</v>
      </c>
      <c r="X468" s="1"/>
    </row>
    <row r="469" spans="1:24" x14ac:dyDescent="0.35">
      <c r="A469">
        <f t="shared" si="88"/>
        <v>116.75</v>
      </c>
      <c r="B469">
        <f t="shared" si="90"/>
        <v>116</v>
      </c>
      <c r="C469">
        <v>5.8000000000000004E-6</v>
      </c>
      <c r="D469">
        <v>2.3499999999999999E-5</v>
      </c>
      <c r="E469" s="14">
        <v>9.9999999999999995E-8</v>
      </c>
      <c r="F469">
        <v>6.7000000000000002E-6</v>
      </c>
      <c r="G469">
        <v>1.1607E-3</v>
      </c>
      <c r="H469">
        <v>1.0851000000000001E-3</v>
      </c>
      <c r="I469">
        <v>0</v>
      </c>
      <c r="J469">
        <v>0</v>
      </c>
      <c r="K469">
        <v>0</v>
      </c>
      <c r="L469">
        <v>5.91E-5</v>
      </c>
      <c r="M469">
        <v>5.27E-5</v>
      </c>
      <c r="N469">
        <v>1.2853920000000001</v>
      </c>
      <c r="O469">
        <v>0.4960657</v>
      </c>
      <c r="P469">
        <v>0</v>
      </c>
      <c r="Q469">
        <v>7.9999999999999996E-7</v>
      </c>
      <c r="R469" s="1">
        <v>23</v>
      </c>
      <c r="S469" s="1">
        <f t="shared" si="84"/>
        <v>5.91E-5</v>
      </c>
      <c r="T469" s="1">
        <f t="shared" si="85"/>
        <v>5.27E-5</v>
      </c>
      <c r="U469">
        <f t="shared" si="86"/>
        <v>0</v>
      </c>
      <c r="V469">
        <f t="shared" si="87"/>
        <v>7.9999999999999996E-7</v>
      </c>
      <c r="W469" s="1">
        <f t="shared" si="89"/>
        <v>3.9999999999999956E-7</v>
      </c>
      <c r="X469" s="1"/>
    </row>
    <row r="470" spans="1:24" x14ac:dyDescent="0.35">
      <c r="A470">
        <f t="shared" si="88"/>
        <v>117</v>
      </c>
      <c r="B470">
        <f t="shared" si="90"/>
        <v>116</v>
      </c>
      <c r="C470">
        <v>5.6999999999999996E-6</v>
      </c>
      <c r="D470">
        <v>2.3200000000000001E-5</v>
      </c>
      <c r="E470" s="14">
        <v>9.9999999999999995E-8</v>
      </c>
      <c r="F470">
        <v>6.6000000000000003E-6</v>
      </c>
      <c r="G470">
        <v>1.1446E-3</v>
      </c>
      <c r="H470">
        <v>1.0701E-3</v>
      </c>
      <c r="I470">
        <v>0</v>
      </c>
      <c r="J470">
        <v>0</v>
      </c>
      <c r="K470">
        <v>0</v>
      </c>
      <c r="L470">
        <v>5.8300000000000001E-5</v>
      </c>
      <c r="M470">
        <v>5.1999999999999997E-5</v>
      </c>
      <c r="N470">
        <v>1.2853920000000001</v>
      </c>
      <c r="O470">
        <v>0.4960657</v>
      </c>
      <c r="P470">
        <v>0</v>
      </c>
      <c r="Q470">
        <v>7.9999999999999996E-7</v>
      </c>
      <c r="R470" s="1">
        <v>23</v>
      </c>
      <c r="S470" s="1">
        <f t="shared" si="84"/>
        <v>5.8300000000000001E-5</v>
      </c>
      <c r="T470" s="1">
        <f t="shared" si="85"/>
        <v>5.1999999999999997E-5</v>
      </c>
      <c r="U470">
        <f t="shared" si="86"/>
        <v>0</v>
      </c>
      <c r="V470">
        <f t="shared" si="87"/>
        <v>7.9999999999999996E-7</v>
      </c>
      <c r="W470" s="1">
        <f t="shared" si="89"/>
        <v>4.0000000000000041E-7</v>
      </c>
      <c r="X470" s="1"/>
    </row>
    <row r="471" spans="1:24" x14ac:dyDescent="0.35">
      <c r="A471">
        <f t="shared" si="88"/>
        <v>117.25</v>
      </c>
      <c r="B471">
        <f t="shared" si="90"/>
        <v>117</v>
      </c>
      <c r="C471">
        <v>5.6999999999999996E-6</v>
      </c>
      <c r="D471">
        <v>2.2900000000000001E-5</v>
      </c>
      <c r="E471" s="14">
        <v>9.9999999999999995E-8</v>
      </c>
      <c r="F471">
        <v>6.4999999999999996E-6</v>
      </c>
      <c r="G471">
        <v>1.1287000000000001E-3</v>
      </c>
      <c r="H471">
        <v>1.0552000000000001E-3</v>
      </c>
      <c r="I471">
        <v>0</v>
      </c>
      <c r="J471">
        <v>0</v>
      </c>
      <c r="K471">
        <v>0</v>
      </c>
      <c r="L471">
        <v>5.7500000000000002E-5</v>
      </c>
      <c r="M471">
        <v>5.13E-5</v>
      </c>
      <c r="N471">
        <v>1.2853920000000001</v>
      </c>
      <c r="O471">
        <v>0.4960657</v>
      </c>
      <c r="P471">
        <v>0</v>
      </c>
      <c r="Q471">
        <v>7.9999999999999996E-7</v>
      </c>
      <c r="R471" s="1">
        <v>23</v>
      </c>
      <c r="S471" s="1">
        <f t="shared" si="84"/>
        <v>5.7500000000000002E-5</v>
      </c>
      <c r="T471" s="1">
        <f t="shared" si="85"/>
        <v>5.13E-5</v>
      </c>
      <c r="U471">
        <f t="shared" si="86"/>
        <v>0</v>
      </c>
      <c r="V471">
        <f t="shared" si="87"/>
        <v>7.9999999999999996E-7</v>
      </c>
      <c r="W471" s="1">
        <f t="shared" si="89"/>
        <v>3.0000000000000052E-7</v>
      </c>
      <c r="X471" s="1"/>
    </row>
    <row r="472" spans="1:24" x14ac:dyDescent="0.35">
      <c r="A472">
        <f t="shared" si="88"/>
        <v>117.5</v>
      </c>
      <c r="B472">
        <f t="shared" si="90"/>
        <v>117</v>
      </c>
      <c r="C472">
        <v>5.5999999999999997E-6</v>
      </c>
      <c r="D472">
        <v>2.26E-5</v>
      </c>
      <c r="E472" s="14">
        <v>9.9999999999999995E-8</v>
      </c>
      <c r="F472">
        <v>6.3999999999999997E-6</v>
      </c>
      <c r="G472">
        <v>1.1130999999999999E-3</v>
      </c>
      <c r="H472">
        <v>1.0406E-3</v>
      </c>
      <c r="I472">
        <v>0</v>
      </c>
      <c r="J472">
        <v>0</v>
      </c>
      <c r="K472">
        <v>0</v>
      </c>
      <c r="L472">
        <v>5.6700000000000003E-5</v>
      </c>
      <c r="M472">
        <v>5.0599999999999997E-5</v>
      </c>
      <c r="N472">
        <v>1.2853920000000001</v>
      </c>
      <c r="O472">
        <v>0.4960657</v>
      </c>
      <c r="P472">
        <v>0</v>
      </c>
      <c r="Q472">
        <v>7.9999999999999996E-7</v>
      </c>
      <c r="R472" s="1">
        <v>23</v>
      </c>
      <c r="S472" s="1">
        <f t="shared" si="84"/>
        <v>5.6700000000000003E-5</v>
      </c>
      <c r="T472" s="1">
        <f t="shared" si="85"/>
        <v>5.0599999999999997E-5</v>
      </c>
      <c r="U472">
        <f t="shared" si="86"/>
        <v>0</v>
      </c>
      <c r="V472">
        <f t="shared" si="87"/>
        <v>7.9999999999999996E-7</v>
      </c>
      <c r="W472" s="1">
        <f t="shared" si="89"/>
        <v>3.0000000000000052E-7</v>
      </c>
      <c r="X472" s="1"/>
    </row>
    <row r="473" spans="1:24" x14ac:dyDescent="0.35">
      <c r="A473">
        <f t="shared" si="88"/>
        <v>117.75</v>
      </c>
      <c r="B473">
        <f t="shared" si="90"/>
        <v>117</v>
      </c>
      <c r="C473">
        <v>5.4999999999999999E-6</v>
      </c>
      <c r="D473">
        <v>2.23E-5</v>
      </c>
      <c r="E473" s="14">
        <v>9.9999999999999995E-8</v>
      </c>
      <c r="F473">
        <v>6.2999999999999998E-6</v>
      </c>
      <c r="G473">
        <v>1.0976E-3</v>
      </c>
      <c r="H473">
        <v>1.0261999999999999E-3</v>
      </c>
      <c r="I473">
        <v>0</v>
      </c>
      <c r="J473">
        <v>0</v>
      </c>
      <c r="K473">
        <v>0</v>
      </c>
      <c r="L473">
        <v>5.5899999999999997E-5</v>
      </c>
      <c r="M473">
        <v>4.99E-5</v>
      </c>
      <c r="N473">
        <v>1.2853920000000001</v>
      </c>
      <c r="O473">
        <v>0.4960657</v>
      </c>
      <c r="P473">
        <v>0</v>
      </c>
      <c r="Q473">
        <v>7.9999999999999996E-7</v>
      </c>
      <c r="R473" s="1">
        <v>23</v>
      </c>
      <c r="S473" s="1">
        <f t="shared" si="84"/>
        <v>5.5899999999999997E-5</v>
      </c>
      <c r="T473" s="1">
        <f t="shared" si="85"/>
        <v>4.99E-5</v>
      </c>
      <c r="U473">
        <f t="shared" si="86"/>
        <v>0</v>
      </c>
      <c r="V473">
        <f t="shared" si="87"/>
        <v>7.9999999999999996E-7</v>
      </c>
      <c r="W473" s="1">
        <f t="shared" si="89"/>
        <v>3.0000000000000052E-7</v>
      </c>
      <c r="X473" s="1"/>
    </row>
    <row r="474" spans="1:24" x14ac:dyDescent="0.35">
      <c r="A474">
        <f t="shared" si="88"/>
        <v>118</v>
      </c>
      <c r="B474">
        <f t="shared" si="90"/>
        <v>117</v>
      </c>
      <c r="C474">
        <v>5.4E-6</v>
      </c>
      <c r="D474">
        <v>2.19E-5</v>
      </c>
      <c r="E474" s="14">
        <v>9.9999999999999995E-8</v>
      </c>
      <c r="F474">
        <v>6.1999999999999999E-6</v>
      </c>
      <c r="G474">
        <v>1.0824000000000001E-3</v>
      </c>
      <c r="H474">
        <v>1.0120000000000001E-3</v>
      </c>
      <c r="I474">
        <v>0</v>
      </c>
      <c r="J474">
        <v>0</v>
      </c>
      <c r="K474">
        <v>0</v>
      </c>
      <c r="L474">
        <v>5.5099999999999998E-5</v>
      </c>
      <c r="M474">
        <v>4.9200000000000003E-5</v>
      </c>
      <c r="N474">
        <v>1.2853920000000001</v>
      </c>
      <c r="O474">
        <v>0.4960657</v>
      </c>
      <c r="P474">
        <v>0</v>
      </c>
      <c r="Q474">
        <v>7.9999999999999996E-7</v>
      </c>
      <c r="R474" s="1">
        <v>23</v>
      </c>
      <c r="S474" s="1">
        <f t="shared" si="84"/>
        <v>5.5099999999999998E-5</v>
      </c>
      <c r="T474" s="1">
        <f t="shared" si="85"/>
        <v>4.9200000000000003E-5</v>
      </c>
      <c r="U474">
        <f t="shared" si="86"/>
        <v>0</v>
      </c>
      <c r="V474">
        <f t="shared" si="87"/>
        <v>7.9999999999999996E-7</v>
      </c>
      <c r="W474" s="1">
        <f t="shared" si="89"/>
        <v>2.9999999999999967E-7</v>
      </c>
      <c r="X474" s="1"/>
    </row>
    <row r="475" spans="1:24" x14ac:dyDescent="0.35">
      <c r="A475">
        <f t="shared" si="88"/>
        <v>118.25</v>
      </c>
      <c r="B475">
        <f t="shared" si="90"/>
        <v>118</v>
      </c>
      <c r="C475">
        <v>5.4E-6</v>
      </c>
      <c r="D475">
        <v>2.16E-5</v>
      </c>
      <c r="E475" s="14">
        <v>9.9999999999999995E-8</v>
      </c>
      <c r="F475">
        <v>6.1999999999999999E-6</v>
      </c>
      <c r="G475">
        <v>1.0674E-3</v>
      </c>
      <c r="H475">
        <v>9.9789999999999992E-4</v>
      </c>
      <c r="I475">
        <v>0</v>
      </c>
      <c r="J475">
        <v>0</v>
      </c>
      <c r="K475">
        <v>0</v>
      </c>
      <c r="L475">
        <v>5.4400000000000001E-5</v>
      </c>
      <c r="M475">
        <v>4.85E-5</v>
      </c>
      <c r="N475">
        <v>1.2853920000000001</v>
      </c>
      <c r="O475">
        <v>0.4960657</v>
      </c>
      <c r="P475">
        <v>0</v>
      </c>
      <c r="Q475">
        <v>7.9999999999999996E-7</v>
      </c>
      <c r="R475" s="1">
        <v>23</v>
      </c>
      <c r="S475" s="1">
        <f t="shared" si="84"/>
        <v>5.4400000000000001E-5</v>
      </c>
      <c r="T475" s="1">
        <f t="shared" si="85"/>
        <v>4.85E-5</v>
      </c>
      <c r="U475">
        <f t="shared" si="86"/>
        <v>0</v>
      </c>
      <c r="V475">
        <f t="shared" si="87"/>
        <v>7.9999999999999996E-7</v>
      </c>
      <c r="W475" s="1">
        <f t="shared" si="89"/>
        <v>2.9999999999999967E-7</v>
      </c>
      <c r="X475" s="1"/>
    </row>
    <row r="476" spans="1:24" x14ac:dyDescent="0.35">
      <c r="A476">
        <f t="shared" si="88"/>
        <v>118.5</v>
      </c>
      <c r="B476">
        <f t="shared" si="90"/>
        <v>118</v>
      </c>
      <c r="C476">
        <v>5.3000000000000001E-6</v>
      </c>
      <c r="D476">
        <v>2.1299999999999999E-5</v>
      </c>
      <c r="E476" s="14">
        <v>9.9999999999999995E-8</v>
      </c>
      <c r="F476">
        <v>6.1E-6</v>
      </c>
      <c r="G476">
        <v>1.0526000000000001E-3</v>
      </c>
      <c r="H476">
        <v>9.8409999999999991E-4</v>
      </c>
      <c r="I476">
        <v>0</v>
      </c>
      <c r="J476">
        <v>0</v>
      </c>
      <c r="K476">
        <v>0</v>
      </c>
      <c r="L476">
        <v>5.3600000000000002E-5</v>
      </c>
      <c r="M476">
        <v>4.7800000000000003E-5</v>
      </c>
      <c r="N476">
        <v>1.2853920000000001</v>
      </c>
      <c r="O476">
        <v>0.4960657</v>
      </c>
      <c r="P476">
        <v>0</v>
      </c>
      <c r="Q476">
        <v>7.9999999999999996E-7</v>
      </c>
      <c r="R476" s="1">
        <v>23</v>
      </c>
      <c r="S476" s="1">
        <f t="shared" si="84"/>
        <v>5.3600000000000002E-5</v>
      </c>
      <c r="T476" s="1">
        <f t="shared" si="85"/>
        <v>4.7800000000000003E-5</v>
      </c>
      <c r="U476">
        <f t="shared" si="86"/>
        <v>0</v>
      </c>
      <c r="V476">
        <f t="shared" si="87"/>
        <v>7.9999999999999996E-7</v>
      </c>
      <c r="W476" s="1">
        <f t="shared" si="89"/>
        <v>2.9999999999999967E-7</v>
      </c>
      <c r="X476" s="1"/>
    </row>
    <row r="477" spans="1:24" x14ac:dyDescent="0.35">
      <c r="A477">
        <f t="shared" si="88"/>
        <v>118.75</v>
      </c>
      <c r="B477">
        <f t="shared" si="90"/>
        <v>118</v>
      </c>
      <c r="C477">
        <v>5.2000000000000002E-6</v>
      </c>
      <c r="D477">
        <v>2.0999999999999999E-5</v>
      </c>
      <c r="E477" s="14">
        <v>9.9999999999999995E-8</v>
      </c>
      <c r="F477">
        <v>6.0000000000000002E-6</v>
      </c>
      <c r="G477">
        <v>1.0380000000000001E-3</v>
      </c>
      <c r="H477">
        <v>9.7039999999999995E-4</v>
      </c>
      <c r="I477">
        <v>0</v>
      </c>
      <c r="J477">
        <v>0</v>
      </c>
      <c r="K477">
        <v>0</v>
      </c>
      <c r="L477">
        <v>5.2899999999999998E-5</v>
      </c>
      <c r="M477">
        <v>4.71E-5</v>
      </c>
      <c r="N477">
        <v>1.2853920000000001</v>
      </c>
      <c r="O477">
        <v>0.4960657</v>
      </c>
      <c r="P477">
        <v>0</v>
      </c>
      <c r="Q477">
        <v>7.9999999999999996E-7</v>
      </c>
      <c r="R477" s="1">
        <v>23</v>
      </c>
      <c r="S477" s="1">
        <f t="shared" si="84"/>
        <v>5.2899999999999998E-5</v>
      </c>
      <c r="T477" s="1">
        <f t="shared" si="85"/>
        <v>4.71E-5</v>
      </c>
      <c r="U477">
        <f t="shared" si="86"/>
        <v>0</v>
      </c>
      <c r="V477">
        <f t="shared" si="87"/>
        <v>7.9999999999999996E-7</v>
      </c>
      <c r="W477" s="1">
        <f t="shared" si="89"/>
        <v>2.9999999999999967E-7</v>
      </c>
      <c r="X477" s="1"/>
    </row>
    <row r="478" spans="1:24" x14ac:dyDescent="0.35">
      <c r="A478">
        <f t="shared" si="88"/>
        <v>119</v>
      </c>
      <c r="B478">
        <f t="shared" si="90"/>
        <v>118</v>
      </c>
      <c r="C478">
        <v>5.1000000000000003E-6</v>
      </c>
      <c r="D478">
        <v>2.0800000000000001E-5</v>
      </c>
      <c r="E478" s="14">
        <v>9.9999999999999995E-8</v>
      </c>
      <c r="F478">
        <v>5.9000000000000003E-6</v>
      </c>
      <c r="G478">
        <v>1.0235999999999999E-3</v>
      </c>
      <c r="H478">
        <v>9.5699999999999995E-4</v>
      </c>
      <c r="I478">
        <v>0</v>
      </c>
      <c r="J478">
        <v>0</v>
      </c>
      <c r="K478">
        <v>0</v>
      </c>
      <c r="L478">
        <v>5.2099999999999999E-5</v>
      </c>
      <c r="M478">
        <v>4.6499999999999999E-5</v>
      </c>
      <c r="N478">
        <v>1.2853920000000001</v>
      </c>
      <c r="O478">
        <v>0.4960657</v>
      </c>
      <c r="P478">
        <v>0</v>
      </c>
      <c r="Q478">
        <v>6.9999999999999997E-7</v>
      </c>
      <c r="R478" s="1">
        <v>23</v>
      </c>
      <c r="S478" s="1">
        <f t="shared" si="84"/>
        <v>5.2099999999999999E-5</v>
      </c>
      <c r="T478" s="1">
        <f t="shared" si="85"/>
        <v>4.6499999999999999E-5</v>
      </c>
      <c r="U478">
        <f t="shared" si="86"/>
        <v>0</v>
      </c>
      <c r="V478">
        <f t="shared" si="87"/>
        <v>6.9999999999999997E-7</v>
      </c>
      <c r="W478" s="1">
        <f t="shared" si="89"/>
        <v>2.9999999999999967E-7</v>
      </c>
      <c r="X478" s="1"/>
    </row>
    <row r="479" spans="1:24" x14ac:dyDescent="0.35">
      <c r="A479">
        <f t="shared" si="88"/>
        <v>119.25</v>
      </c>
      <c r="B479">
        <f t="shared" si="90"/>
        <v>119</v>
      </c>
      <c r="C479">
        <v>5.1000000000000003E-6</v>
      </c>
      <c r="D479">
        <v>2.05E-5</v>
      </c>
      <c r="E479" s="14">
        <v>9.9999999999999995E-8</v>
      </c>
      <c r="F479">
        <v>5.8000000000000004E-6</v>
      </c>
      <c r="G479">
        <v>1.0093999999999999E-3</v>
      </c>
      <c r="H479">
        <v>9.4370000000000001E-4</v>
      </c>
      <c r="I479">
        <v>0</v>
      </c>
      <c r="J479">
        <v>0</v>
      </c>
      <c r="K479">
        <v>0</v>
      </c>
      <c r="L479">
        <v>5.1400000000000003E-5</v>
      </c>
      <c r="M479">
        <v>4.5800000000000002E-5</v>
      </c>
      <c r="N479">
        <v>1.2853920000000001</v>
      </c>
      <c r="O479">
        <v>0.4960657</v>
      </c>
      <c r="P479">
        <v>0</v>
      </c>
      <c r="Q479">
        <v>6.9999999999999997E-7</v>
      </c>
      <c r="R479" s="1">
        <v>23</v>
      </c>
      <c r="S479" s="1">
        <f t="shared" ref="S479:S542" si="91">L479</f>
        <v>5.1400000000000003E-5</v>
      </c>
      <c r="T479" s="1">
        <f t="shared" ref="T479:T542" si="92">M479</f>
        <v>4.5800000000000002E-5</v>
      </c>
      <c r="U479">
        <f t="shared" si="86"/>
        <v>0</v>
      </c>
      <c r="V479">
        <f t="shared" si="87"/>
        <v>6.9999999999999997E-7</v>
      </c>
      <c r="W479" s="1">
        <f t="shared" si="89"/>
        <v>2.9999999999999967E-7</v>
      </c>
      <c r="X479" s="1"/>
    </row>
    <row r="480" spans="1:24" x14ac:dyDescent="0.35">
      <c r="A480">
        <f t="shared" si="88"/>
        <v>119.5</v>
      </c>
      <c r="B480">
        <f t="shared" si="90"/>
        <v>119</v>
      </c>
      <c r="C480">
        <v>5.0000000000000004E-6</v>
      </c>
      <c r="D480">
        <v>2.02E-5</v>
      </c>
      <c r="E480" s="14">
        <v>9.9999999999999995E-8</v>
      </c>
      <c r="F480">
        <v>5.6999999999999996E-6</v>
      </c>
      <c r="G480">
        <v>9.9540000000000002E-4</v>
      </c>
      <c r="H480">
        <v>9.3059999999999996E-4</v>
      </c>
      <c r="I480">
        <v>0</v>
      </c>
      <c r="J480">
        <v>0</v>
      </c>
      <c r="K480">
        <v>0</v>
      </c>
      <c r="L480">
        <v>5.0699999999999999E-5</v>
      </c>
      <c r="M480">
        <v>4.5200000000000001E-5</v>
      </c>
      <c r="N480">
        <v>1.2853920000000001</v>
      </c>
      <c r="O480">
        <v>0.4960657</v>
      </c>
      <c r="P480">
        <v>0</v>
      </c>
      <c r="Q480">
        <v>6.9999999999999997E-7</v>
      </c>
      <c r="R480" s="1">
        <v>23</v>
      </c>
      <c r="S480" s="1">
        <f t="shared" si="91"/>
        <v>5.0699999999999999E-5</v>
      </c>
      <c r="T480" s="1">
        <f t="shared" si="92"/>
        <v>4.5200000000000001E-5</v>
      </c>
      <c r="U480">
        <f t="shared" si="86"/>
        <v>0</v>
      </c>
      <c r="V480">
        <f t="shared" si="87"/>
        <v>6.9999999999999997E-7</v>
      </c>
      <c r="W480" s="1">
        <f t="shared" si="89"/>
        <v>2.9999999999999967E-7</v>
      </c>
      <c r="X480" s="1"/>
    </row>
    <row r="481" spans="1:24" x14ac:dyDescent="0.35">
      <c r="A481">
        <f t="shared" si="88"/>
        <v>119.75</v>
      </c>
      <c r="B481">
        <f t="shared" si="90"/>
        <v>119</v>
      </c>
      <c r="C481">
        <v>4.8999999999999997E-6</v>
      </c>
      <c r="D481">
        <v>1.9899999999999999E-5</v>
      </c>
      <c r="E481" s="14">
        <v>9.9999999999999995E-8</v>
      </c>
      <c r="F481">
        <v>5.6999999999999996E-6</v>
      </c>
      <c r="G481">
        <v>9.8160000000000001E-4</v>
      </c>
      <c r="H481">
        <v>9.1770000000000003E-4</v>
      </c>
      <c r="I481">
        <v>0</v>
      </c>
      <c r="J481">
        <v>0</v>
      </c>
      <c r="K481">
        <v>0</v>
      </c>
      <c r="L481">
        <v>5.0000000000000002E-5</v>
      </c>
      <c r="M481">
        <v>4.46E-5</v>
      </c>
      <c r="N481">
        <v>1.2853920000000001</v>
      </c>
      <c r="O481">
        <v>0.4960657</v>
      </c>
      <c r="P481">
        <v>0</v>
      </c>
      <c r="Q481">
        <v>6.9999999999999997E-7</v>
      </c>
      <c r="R481" s="1">
        <v>23</v>
      </c>
      <c r="S481" s="1">
        <f t="shared" si="91"/>
        <v>5.0000000000000002E-5</v>
      </c>
      <c r="T481" s="1">
        <f t="shared" si="92"/>
        <v>4.46E-5</v>
      </c>
      <c r="U481">
        <f t="shared" si="86"/>
        <v>0</v>
      </c>
      <c r="V481">
        <f t="shared" si="87"/>
        <v>6.9999999999999997E-7</v>
      </c>
      <c r="W481" s="1">
        <f t="shared" si="89"/>
        <v>3.0000000000000052E-7</v>
      </c>
      <c r="X481" s="1"/>
    </row>
    <row r="482" spans="1:24" x14ac:dyDescent="0.35">
      <c r="A482">
        <f t="shared" si="88"/>
        <v>120</v>
      </c>
      <c r="B482">
        <f t="shared" si="90"/>
        <v>119</v>
      </c>
      <c r="C482">
        <v>4.8999999999999997E-6</v>
      </c>
      <c r="D482">
        <v>1.9599999999999999E-5</v>
      </c>
      <c r="E482" s="14">
        <v>9.9999999999999995E-8</v>
      </c>
      <c r="F482">
        <v>5.5999999999999997E-6</v>
      </c>
      <c r="G482">
        <v>9.68E-4</v>
      </c>
      <c r="H482">
        <v>9.0499999999999999E-4</v>
      </c>
      <c r="I482">
        <v>0</v>
      </c>
      <c r="J482">
        <v>0</v>
      </c>
      <c r="K482">
        <v>0</v>
      </c>
      <c r="L482">
        <v>4.9299999999999999E-5</v>
      </c>
      <c r="M482">
        <v>4.3999999999999999E-5</v>
      </c>
      <c r="N482">
        <v>1.2853920000000001</v>
      </c>
      <c r="O482">
        <v>0.4960657</v>
      </c>
      <c r="P482">
        <v>0</v>
      </c>
      <c r="Q482">
        <v>6.9999999999999997E-7</v>
      </c>
      <c r="R482" s="1">
        <v>23</v>
      </c>
      <c r="S482" s="1">
        <f t="shared" si="91"/>
        <v>4.9299999999999999E-5</v>
      </c>
      <c r="T482" s="1">
        <f t="shared" si="92"/>
        <v>4.3999999999999999E-5</v>
      </c>
      <c r="U482">
        <f t="shared" si="86"/>
        <v>0</v>
      </c>
      <c r="V482">
        <f t="shared" si="87"/>
        <v>6.9999999999999997E-7</v>
      </c>
      <c r="W482" s="1">
        <f t="shared" si="89"/>
        <v>2.0000000000000063E-7</v>
      </c>
      <c r="X482" s="1"/>
    </row>
    <row r="483" spans="1:24" x14ac:dyDescent="0.35">
      <c r="A483">
        <f t="shared" si="88"/>
        <v>120.25</v>
      </c>
      <c r="B483">
        <f t="shared" si="90"/>
        <v>120</v>
      </c>
      <c r="C483">
        <v>4.7999999999999998E-6</v>
      </c>
      <c r="D483">
        <v>1.9400000000000001E-5</v>
      </c>
      <c r="E483" s="14">
        <v>9.9999999999999995E-8</v>
      </c>
      <c r="F483">
        <v>5.4999999999999999E-6</v>
      </c>
      <c r="G483">
        <v>9.546E-4</v>
      </c>
      <c r="H483">
        <v>8.9240000000000001E-4</v>
      </c>
      <c r="I483">
        <v>0</v>
      </c>
      <c r="J483">
        <v>0</v>
      </c>
      <c r="K483">
        <v>0</v>
      </c>
      <c r="L483">
        <v>4.8600000000000002E-5</v>
      </c>
      <c r="M483">
        <v>4.3399999999999998E-5</v>
      </c>
      <c r="N483">
        <v>1.2853920000000001</v>
      </c>
      <c r="O483">
        <v>0.4960657</v>
      </c>
      <c r="P483">
        <v>0</v>
      </c>
      <c r="Q483">
        <v>6.9999999999999997E-7</v>
      </c>
      <c r="R483" s="1">
        <v>23</v>
      </c>
      <c r="S483" s="1">
        <f t="shared" si="91"/>
        <v>4.8600000000000002E-5</v>
      </c>
      <c r="T483" s="1">
        <f t="shared" si="92"/>
        <v>4.3399999999999998E-5</v>
      </c>
      <c r="U483">
        <f t="shared" si="86"/>
        <v>0</v>
      </c>
      <c r="V483">
        <f t="shared" si="87"/>
        <v>6.9999999999999997E-7</v>
      </c>
      <c r="W483" s="1">
        <f t="shared" si="89"/>
        <v>3.0000000000000052E-7</v>
      </c>
      <c r="X483" s="1"/>
    </row>
    <row r="484" spans="1:24" x14ac:dyDescent="0.35">
      <c r="A484">
        <f t="shared" si="88"/>
        <v>120.5</v>
      </c>
      <c r="B484">
        <f t="shared" si="90"/>
        <v>120</v>
      </c>
      <c r="C484">
        <v>4.6999999999999999E-6</v>
      </c>
      <c r="D484">
        <v>1.91E-5</v>
      </c>
      <c r="E484" s="14">
        <v>9.9999999999999995E-8</v>
      </c>
      <c r="F484">
        <v>5.4E-6</v>
      </c>
      <c r="G484">
        <v>9.4129999999999995E-4</v>
      </c>
      <c r="H484">
        <v>8.8009999999999998E-4</v>
      </c>
      <c r="I484">
        <v>0</v>
      </c>
      <c r="J484">
        <v>0</v>
      </c>
      <c r="K484">
        <v>0</v>
      </c>
      <c r="L484">
        <v>4.7899999999999999E-5</v>
      </c>
      <c r="M484">
        <v>4.2799999999999997E-5</v>
      </c>
      <c r="N484">
        <v>1.2853920000000001</v>
      </c>
      <c r="O484">
        <v>0.4960657</v>
      </c>
      <c r="P484">
        <v>0</v>
      </c>
      <c r="Q484">
        <v>6.9999999999999997E-7</v>
      </c>
      <c r="R484" s="1">
        <v>23</v>
      </c>
      <c r="S484" s="1">
        <f t="shared" si="91"/>
        <v>4.7899999999999999E-5</v>
      </c>
      <c r="T484" s="1">
        <f t="shared" si="92"/>
        <v>4.2799999999999997E-5</v>
      </c>
      <c r="U484">
        <f t="shared" si="86"/>
        <v>0</v>
      </c>
      <c r="V484">
        <f t="shared" si="87"/>
        <v>6.9999999999999997E-7</v>
      </c>
      <c r="W484" s="1">
        <f t="shared" si="89"/>
        <v>3.0000000000000052E-7</v>
      </c>
      <c r="X484" s="1"/>
    </row>
    <row r="485" spans="1:24" x14ac:dyDescent="0.35">
      <c r="A485">
        <f t="shared" si="88"/>
        <v>120.75</v>
      </c>
      <c r="B485">
        <f t="shared" si="90"/>
        <v>120</v>
      </c>
      <c r="C485">
        <v>4.6999999999999999E-6</v>
      </c>
      <c r="D485">
        <v>1.88E-5</v>
      </c>
      <c r="E485" s="14">
        <v>9.9999999999999995E-8</v>
      </c>
      <c r="F485">
        <v>5.4E-6</v>
      </c>
      <c r="G485">
        <v>9.2829999999999996E-4</v>
      </c>
      <c r="H485">
        <v>8.6790000000000001E-4</v>
      </c>
      <c r="I485">
        <v>0</v>
      </c>
      <c r="J485">
        <v>0</v>
      </c>
      <c r="K485">
        <v>0</v>
      </c>
      <c r="L485">
        <v>4.7299999999999998E-5</v>
      </c>
      <c r="M485">
        <v>4.2200000000000003E-5</v>
      </c>
      <c r="N485">
        <v>1.2853920000000001</v>
      </c>
      <c r="O485">
        <v>0.4960657</v>
      </c>
      <c r="P485">
        <v>0</v>
      </c>
      <c r="Q485">
        <v>6.9999999999999997E-7</v>
      </c>
      <c r="R485" s="1">
        <v>23</v>
      </c>
      <c r="S485" s="1">
        <f t="shared" si="91"/>
        <v>4.7299999999999998E-5</v>
      </c>
      <c r="T485" s="1">
        <f t="shared" si="92"/>
        <v>4.2200000000000003E-5</v>
      </c>
      <c r="U485">
        <f t="shared" si="86"/>
        <v>0</v>
      </c>
      <c r="V485">
        <f t="shared" si="87"/>
        <v>6.9999999999999997E-7</v>
      </c>
      <c r="W485" s="1">
        <f t="shared" si="89"/>
        <v>1.9999999999999978E-7</v>
      </c>
      <c r="X485" s="1"/>
    </row>
    <row r="486" spans="1:24" x14ac:dyDescent="0.35">
      <c r="A486">
        <f t="shared" si="88"/>
        <v>121</v>
      </c>
      <c r="B486">
        <f t="shared" si="90"/>
        <v>120</v>
      </c>
      <c r="C486">
        <v>4.6E-6</v>
      </c>
      <c r="D486">
        <v>1.8600000000000001E-5</v>
      </c>
      <c r="E486" s="14">
        <v>9.9999999999999995E-8</v>
      </c>
      <c r="F486">
        <v>5.3000000000000001E-6</v>
      </c>
      <c r="G486">
        <v>9.1540000000000002E-4</v>
      </c>
      <c r="H486">
        <v>8.5579999999999999E-4</v>
      </c>
      <c r="I486">
        <v>0</v>
      </c>
      <c r="J486">
        <v>0</v>
      </c>
      <c r="K486">
        <v>0</v>
      </c>
      <c r="L486">
        <v>4.6600000000000001E-5</v>
      </c>
      <c r="M486">
        <v>4.1600000000000002E-5</v>
      </c>
      <c r="N486">
        <v>1.2853920000000001</v>
      </c>
      <c r="O486">
        <v>0.4960657</v>
      </c>
      <c r="P486">
        <v>0</v>
      </c>
      <c r="Q486">
        <v>6.9999999999999997E-7</v>
      </c>
      <c r="R486" s="1">
        <v>23</v>
      </c>
      <c r="S486" s="1">
        <f t="shared" si="91"/>
        <v>4.6600000000000001E-5</v>
      </c>
      <c r="T486" s="1">
        <f t="shared" si="92"/>
        <v>4.1600000000000002E-5</v>
      </c>
      <c r="U486">
        <f t="shared" si="86"/>
        <v>0</v>
      </c>
      <c r="V486">
        <f t="shared" si="87"/>
        <v>6.9999999999999997E-7</v>
      </c>
      <c r="W486" s="1">
        <f t="shared" si="89"/>
        <v>2.9999999999999967E-7</v>
      </c>
      <c r="X486" s="1"/>
    </row>
    <row r="487" spans="1:24" x14ac:dyDescent="0.35">
      <c r="A487">
        <f t="shared" si="88"/>
        <v>121.25</v>
      </c>
      <c r="B487">
        <f t="shared" si="90"/>
        <v>121</v>
      </c>
      <c r="C487">
        <v>4.5000000000000001E-6</v>
      </c>
      <c r="D487">
        <v>1.8300000000000001E-5</v>
      </c>
      <c r="E487" s="14">
        <v>9.9999999999999995E-8</v>
      </c>
      <c r="F487">
        <v>5.2000000000000002E-6</v>
      </c>
      <c r="G487">
        <v>9.0269999999999999E-4</v>
      </c>
      <c r="H487">
        <v>8.4389999999999997E-4</v>
      </c>
      <c r="I487">
        <v>0</v>
      </c>
      <c r="J487">
        <v>0</v>
      </c>
      <c r="K487">
        <v>0</v>
      </c>
      <c r="L487">
        <v>4.6E-5</v>
      </c>
      <c r="M487">
        <v>4.1E-5</v>
      </c>
      <c r="N487">
        <v>1.2853920000000001</v>
      </c>
      <c r="O487">
        <v>0.4960657</v>
      </c>
      <c r="P487">
        <v>0</v>
      </c>
      <c r="Q487">
        <v>6.9999999999999997E-7</v>
      </c>
      <c r="R487" s="1">
        <v>23</v>
      </c>
      <c r="S487" s="1">
        <f t="shared" si="91"/>
        <v>4.6E-5</v>
      </c>
      <c r="T487" s="1">
        <f t="shared" si="92"/>
        <v>4.1E-5</v>
      </c>
      <c r="U487">
        <f t="shared" si="86"/>
        <v>0</v>
      </c>
      <c r="V487">
        <f t="shared" si="87"/>
        <v>6.9999999999999997E-7</v>
      </c>
      <c r="W487" s="1">
        <f t="shared" si="89"/>
        <v>2.9999999999999967E-7</v>
      </c>
      <c r="X487" s="1"/>
    </row>
    <row r="488" spans="1:24" x14ac:dyDescent="0.35">
      <c r="A488">
        <f t="shared" si="88"/>
        <v>121.5</v>
      </c>
      <c r="B488">
        <f t="shared" si="90"/>
        <v>121</v>
      </c>
      <c r="C488">
        <v>4.5000000000000001E-6</v>
      </c>
      <c r="D488">
        <v>1.8E-5</v>
      </c>
      <c r="E488" s="14">
        <v>9.9999999999999995E-8</v>
      </c>
      <c r="F488">
        <v>5.1000000000000003E-6</v>
      </c>
      <c r="G488">
        <v>8.9019999999999995E-4</v>
      </c>
      <c r="H488">
        <v>8.3219999999999995E-4</v>
      </c>
      <c r="I488">
        <v>0</v>
      </c>
      <c r="J488">
        <v>0</v>
      </c>
      <c r="K488">
        <v>0</v>
      </c>
      <c r="L488">
        <v>4.5300000000000003E-5</v>
      </c>
      <c r="M488">
        <v>4.0399999999999999E-5</v>
      </c>
      <c r="N488">
        <v>1.2853920000000001</v>
      </c>
      <c r="O488">
        <v>0.4960657</v>
      </c>
      <c r="P488">
        <v>0</v>
      </c>
      <c r="Q488">
        <v>5.9999999999999997E-7</v>
      </c>
      <c r="R488" s="1">
        <v>23</v>
      </c>
      <c r="S488" s="1">
        <f t="shared" si="91"/>
        <v>4.5300000000000003E-5</v>
      </c>
      <c r="T488" s="1">
        <f t="shared" si="92"/>
        <v>4.0399999999999999E-5</v>
      </c>
      <c r="U488">
        <f t="shared" si="86"/>
        <v>0</v>
      </c>
      <c r="V488">
        <f t="shared" si="87"/>
        <v>5.9999999999999997E-7</v>
      </c>
      <c r="W488" s="1">
        <f t="shared" si="89"/>
        <v>1.9999999999999978E-7</v>
      </c>
      <c r="X488" s="1"/>
    </row>
    <row r="489" spans="1:24" x14ac:dyDescent="0.35">
      <c r="A489">
        <f t="shared" si="88"/>
        <v>121.75</v>
      </c>
      <c r="B489">
        <f t="shared" si="90"/>
        <v>121</v>
      </c>
      <c r="C489">
        <v>4.4000000000000002E-6</v>
      </c>
      <c r="D489">
        <v>1.7799999999999999E-5</v>
      </c>
      <c r="E489" s="14">
        <v>9.9999999999999995E-8</v>
      </c>
      <c r="F489">
        <v>5.1000000000000003E-6</v>
      </c>
      <c r="G489">
        <v>8.7779999999999998E-4</v>
      </c>
      <c r="H489">
        <v>8.2070000000000005E-4</v>
      </c>
      <c r="I489">
        <v>0</v>
      </c>
      <c r="J489">
        <v>0</v>
      </c>
      <c r="K489">
        <v>0</v>
      </c>
      <c r="L489">
        <v>4.4700000000000002E-5</v>
      </c>
      <c r="M489">
        <v>3.9900000000000001E-5</v>
      </c>
      <c r="N489">
        <v>1.2853920000000001</v>
      </c>
      <c r="O489">
        <v>0.4960657</v>
      </c>
      <c r="P489">
        <v>0</v>
      </c>
      <c r="Q489">
        <v>5.9999999999999997E-7</v>
      </c>
      <c r="R489" s="1">
        <v>23</v>
      </c>
      <c r="S489" s="1">
        <f t="shared" si="91"/>
        <v>4.4700000000000002E-5</v>
      </c>
      <c r="T489" s="1">
        <f t="shared" si="92"/>
        <v>3.9900000000000001E-5</v>
      </c>
      <c r="U489">
        <f t="shared" si="86"/>
        <v>0</v>
      </c>
      <c r="V489">
        <f t="shared" si="87"/>
        <v>5.9999999999999997E-7</v>
      </c>
      <c r="W489" s="1">
        <f t="shared" si="89"/>
        <v>2.9999999999999967E-7</v>
      </c>
      <c r="X489" s="1"/>
    </row>
    <row r="490" spans="1:24" x14ac:dyDescent="0.35">
      <c r="A490">
        <f t="shared" si="88"/>
        <v>122</v>
      </c>
      <c r="B490">
        <f t="shared" si="90"/>
        <v>121</v>
      </c>
      <c r="C490">
        <v>4.3000000000000003E-6</v>
      </c>
      <c r="D490">
        <v>1.7499999999999998E-5</v>
      </c>
      <c r="E490" s="14">
        <v>9.9999999999999995E-8</v>
      </c>
      <c r="F490">
        <v>5.0000000000000004E-6</v>
      </c>
      <c r="G490">
        <v>8.6569999999999995E-4</v>
      </c>
      <c r="H490">
        <v>8.0929999999999999E-4</v>
      </c>
      <c r="I490">
        <v>0</v>
      </c>
      <c r="J490">
        <v>0</v>
      </c>
      <c r="K490">
        <v>0</v>
      </c>
      <c r="L490">
        <v>4.4100000000000001E-5</v>
      </c>
      <c r="M490">
        <v>3.93E-5</v>
      </c>
      <c r="N490">
        <v>1.2853920000000001</v>
      </c>
      <c r="O490">
        <v>0.4960657</v>
      </c>
      <c r="P490">
        <v>0</v>
      </c>
      <c r="Q490">
        <v>5.9999999999999997E-7</v>
      </c>
      <c r="R490" s="1">
        <v>23</v>
      </c>
      <c r="S490" s="1">
        <f t="shared" si="91"/>
        <v>4.4100000000000001E-5</v>
      </c>
      <c r="T490" s="1">
        <f t="shared" si="92"/>
        <v>3.93E-5</v>
      </c>
      <c r="U490">
        <f t="shared" si="86"/>
        <v>0</v>
      </c>
      <c r="V490">
        <f t="shared" si="87"/>
        <v>5.9999999999999997E-7</v>
      </c>
      <c r="W490" s="1">
        <f t="shared" si="89"/>
        <v>2.9999999999999967E-7</v>
      </c>
      <c r="X490" s="1"/>
    </row>
    <row r="491" spans="1:24" x14ac:dyDescent="0.35">
      <c r="A491">
        <f t="shared" si="88"/>
        <v>122.25</v>
      </c>
      <c r="B491">
        <f t="shared" si="90"/>
        <v>122</v>
      </c>
      <c r="C491">
        <v>4.3000000000000003E-6</v>
      </c>
      <c r="D491">
        <v>1.73E-5</v>
      </c>
      <c r="E491" s="14">
        <v>9.9999999999999995E-8</v>
      </c>
      <c r="F491">
        <v>4.8999999999999997E-6</v>
      </c>
      <c r="G491">
        <v>8.5369999999999999E-4</v>
      </c>
      <c r="H491">
        <v>7.9810000000000005E-4</v>
      </c>
      <c r="I491">
        <v>0</v>
      </c>
      <c r="J491">
        <v>0</v>
      </c>
      <c r="K491">
        <v>0</v>
      </c>
      <c r="L491">
        <v>4.35E-5</v>
      </c>
      <c r="M491">
        <v>3.8800000000000001E-5</v>
      </c>
      <c r="N491">
        <v>1.2853920000000001</v>
      </c>
      <c r="O491">
        <v>0.4960657</v>
      </c>
      <c r="P491">
        <v>0</v>
      </c>
      <c r="Q491">
        <v>5.9999999999999997E-7</v>
      </c>
      <c r="R491" s="1">
        <v>23</v>
      </c>
      <c r="S491" s="1">
        <f t="shared" si="91"/>
        <v>4.35E-5</v>
      </c>
      <c r="T491" s="1">
        <f t="shared" si="92"/>
        <v>3.8800000000000001E-5</v>
      </c>
      <c r="U491">
        <f t="shared" si="86"/>
        <v>0</v>
      </c>
      <c r="V491">
        <f t="shared" si="87"/>
        <v>5.9999999999999997E-7</v>
      </c>
      <c r="W491" s="1">
        <f t="shared" si="89"/>
        <v>1.9999999999999978E-7</v>
      </c>
      <c r="X491" s="1"/>
    </row>
    <row r="492" spans="1:24" x14ac:dyDescent="0.35">
      <c r="A492">
        <f t="shared" si="88"/>
        <v>122.5</v>
      </c>
      <c r="B492">
        <f t="shared" si="90"/>
        <v>122</v>
      </c>
      <c r="C492">
        <v>4.1999999999999996E-6</v>
      </c>
      <c r="D492">
        <v>1.7099999999999999E-5</v>
      </c>
      <c r="E492" s="14">
        <v>9.9999999999999995E-8</v>
      </c>
      <c r="F492">
        <v>4.8999999999999997E-6</v>
      </c>
      <c r="G492">
        <v>8.4179999999999997E-4</v>
      </c>
      <c r="H492">
        <v>7.8700000000000005E-4</v>
      </c>
      <c r="I492">
        <v>0</v>
      </c>
      <c r="J492">
        <v>0</v>
      </c>
      <c r="K492">
        <v>0</v>
      </c>
      <c r="L492">
        <v>4.2899999999999999E-5</v>
      </c>
      <c r="M492">
        <v>3.82E-5</v>
      </c>
      <c r="N492">
        <v>1.2853920000000001</v>
      </c>
      <c r="O492">
        <v>0.4960657</v>
      </c>
      <c r="P492">
        <v>0</v>
      </c>
      <c r="Q492">
        <v>5.9999999999999997E-7</v>
      </c>
      <c r="R492" s="1">
        <v>23</v>
      </c>
      <c r="S492" s="1">
        <f t="shared" si="91"/>
        <v>4.2899999999999999E-5</v>
      </c>
      <c r="T492" s="1">
        <f t="shared" si="92"/>
        <v>3.82E-5</v>
      </c>
      <c r="U492">
        <f t="shared" si="86"/>
        <v>0</v>
      </c>
      <c r="V492">
        <f t="shared" si="87"/>
        <v>5.9999999999999997E-7</v>
      </c>
      <c r="W492" s="1">
        <f t="shared" si="89"/>
        <v>3.0000000000000052E-7</v>
      </c>
      <c r="X492" s="1"/>
    </row>
    <row r="493" spans="1:24" x14ac:dyDescent="0.35">
      <c r="A493">
        <f t="shared" si="88"/>
        <v>122.75</v>
      </c>
      <c r="B493">
        <f t="shared" si="90"/>
        <v>122</v>
      </c>
      <c r="C493">
        <v>4.1999999999999996E-6</v>
      </c>
      <c r="D493">
        <v>1.6799999999999998E-5</v>
      </c>
      <c r="E493" s="14">
        <v>9.9999999999999995E-8</v>
      </c>
      <c r="F493">
        <v>4.7999999999999998E-6</v>
      </c>
      <c r="G493">
        <v>8.3009999999999996E-4</v>
      </c>
      <c r="H493">
        <v>7.7610000000000005E-4</v>
      </c>
      <c r="I493">
        <v>0</v>
      </c>
      <c r="J493">
        <v>0</v>
      </c>
      <c r="K493">
        <v>0</v>
      </c>
      <c r="L493">
        <v>4.2299999999999998E-5</v>
      </c>
      <c r="M493">
        <v>3.7700000000000002E-5</v>
      </c>
      <c r="N493">
        <v>1.2853920000000001</v>
      </c>
      <c r="O493">
        <v>0.4960657</v>
      </c>
      <c r="P493">
        <v>0</v>
      </c>
      <c r="Q493">
        <v>5.9999999999999997E-7</v>
      </c>
      <c r="R493" s="1">
        <v>23</v>
      </c>
      <c r="S493" s="1">
        <f t="shared" si="91"/>
        <v>4.2299999999999998E-5</v>
      </c>
      <c r="T493" s="1">
        <f t="shared" si="92"/>
        <v>3.7700000000000002E-5</v>
      </c>
      <c r="U493">
        <f t="shared" si="86"/>
        <v>0</v>
      </c>
      <c r="V493">
        <f t="shared" si="87"/>
        <v>5.9999999999999997E-7</v>
      </c>
      <c r="W493" s="1">
        <f t="shared" si="89"/>
        <v>2.0000000000000063E-7</v>
      </c>
      <c r="X493" s="1"/>
    </row>
    <row r="494" spans="1:24" x14ac:dyDescent="0.35">
      <c r="A494">
        <f t="shared" si="88"/>
        <v>123</v>
      </c>
      <c r="B494">
        <f t="shared" si="90"/>
        <v>122</v>
      </c>
      <c r="C494">
        <v>4.0999999999999997E-6</v>
      </c>
      <c r="D494">
        <v>1.66E-5</v>
      </c>
      <c r="E494" s="14">
        <v>9.9999999999999995E-8</v>
      </c>
      <c r="F494">
        <v>4.6999999999999999E-6</v>
      </c>
      <c r="G494">
        <v>8.1859999999999995E-4</v>
      </c>
      <c r="H494">
        <v>7.6539999999999996E-4</v>
      </c>
      <c r="I494">
        <v>0</v>
      </c>
      <c r="J494">
        <v>0</v>
      </c>
      <c r="K494">
        <v>0</v>
      </c>
      <c r="L494">
        <v>4.1699999999999997E-5</v>
      </c>
      <c r="M494">
        <v>3.7200000000000003E-5</v>
      </c>
      <c r="N494">
        <v>1.2853920000000001</v>
      </c>
      <c r="O494">
        <v>0.4960657</v>
      </c>
      <c r="P494">
        <v>0</v>
      </c>
      <c r="Q494">
        <v>5.9999999999999997E-7</v>
      </c>
      <c r="R494" s="1">
        <v>23</v>
      </c>
      <c r="S494" s="1">
        <f t="shared" si="91"/>
        <v>4.1699999999999997E-5</v>
      </c>
      <c r="T494" s="1">
        <f t="shared" si="92"/>
        <v>3.7200000000000003E-5</v>
      </c>
      <c r="U494">
        <f t="shared" si="86"/>
        <v>0</v>
      </c>
      <c r="V494">
        <f t="shared" si="87"/>
        <v>5.9999999999999997E-7</v>
      </c>
      <c r="W494" s="1">
        <f t="shared" si="89"/>
        <v>2.0000000000000063E-7</v>
      </c>
      <c r="X494" s="1"/>
    </row>
    <row r="495" spans="1:24" x14ac:dyDescent="0.35">
      <c r="A495">
        <f t="shared" si="88"/>
        <v>123.25</v>
      </c>
      <c r="B495">
        <f t="shared" si="90"/>
        <v>123</v>
      </c>
      <c r="C495">
        <v>3.9999999999999998E-6</v>
      </c>
      <c r="D495">
        <v>1.6399999999999999E-5</v>
      </c>
      <c r="E495" s="14">
        <v>9.9999999999999995E-8</v>
      </c>
      <c r="F495">
        <v>4.6999999999999999E-6</v>
      </c>
      <c r="G495">
        <v>8.0730000000000005E-4</v>
      </c>
      <c r="H495">
        <v>7.5469999999999997E-4</v>
      </c>
      <c r="I495">
        <v>0</v>
      </c>
      <c r="J495">
        <v>0</v>
      </c>
      <c r="K495">
        <v>0</v>
      </c>
      <c r="L495">
        <v>4.1100000000000003E-5</v>
      </c>
      <c r="M495">
        <v>3.6699999999999998E-5</v>
      </c>
      <c r="N495">
        <v>1.2853920000000001</v>
      </c>
      <c r="O495">
        <v>0.4960657</v>
      </c>
      <c r="P495">
        <v>0</v>
      </c>
      <c r="Q495">
        <v>5.9999999999999997E-7</v>
      </c>
      <c r="R495" s="1">
        <v>23</v>
      </c>
      <c r="S495" s="1">
        <f t="shared" si="91"/>
        <v>4.1100000000000003E-5</v>
      </c>
      <c r="T495" s="1">
        <f t="shared" si="92"/>
        <v>3.6699999999999998E-5</v>
      </c>
      <c r="U495">
        <f t="shared" si="86"/>
        <v>0</v>
      </c>
      <c r="V495">
        <f t="shared" si="87"/>
        <v>5.9999999999999997E-7</v>
      </c>
      <c r="W495" s="1">
        <f t="shared" si="89"/>
        <v>3.0000000000000052E-7</v>
      </c>
      <c r="X495" s="1"/>
    </row>
    <row r="496" spans="1:24" x14ac:dyDescent="0.35">
      <c r="A496">
        <f t="shared" si="88"/>
        <v>123.5</v>
      </c>
      <c r="B496">
        <f t="shared" si="90"/>
        <v>123</v>
      </c>
      <c r="C496">
        <v>3.9999999999999998E-6</v>
      </c>
      <c r="D496">
        <v>1.6099999999999998E-5</v>
      </c>
      <c r="E496" s="14">
        <v>9.9999999999999995E-8</v>
      </c>
      <c r="F496">
        <v>4.6E-6</v>
      </c>
      <c r="G496">
        <v>7.961E-4</v>
      </c>
      <c r="H496">
        <v>7.4430000000000004E-4</v>
      </c>
      <c r="I496">
        <v>0</v>
      </c>
      <c r="J496">
        <v>0</v>
      </c>
      <c r="K496">
        <v>0</v>
      </c>
      <c r="L496">
        <v>4.0500000000000002E-5</v>
      </c>
      <c r="M496">
        <v>3.6199999999999999E-5</v>
      </c>
      <c r="N496">
        <v>1.2853920000000001</v>
      </c>
      <c r="O496">
        <v>0.4960657</v>
      </c>
      <c r="P496">
        <v>0</v>
      </c>
      <c r="Q496">
        <v>5.9999999999999997E-7</v>
      </c>
      <c r="R496" s="1">
        <v>23</v>
      </c>
      <c r="S496" s="1">
        <f t="shared" si="91"/>
        <v>4.0500000000000002E-5</v>
      </c>
      <c r="T496" s="1">
        <f t="shared" si="92"/>
        <v>3.6199999999999999E-5</v>
      </c>
      <c r="U496">
        <f t="shared" si="86"/>
        <v>0</v>
      </c>
      <c r="V496">
        <f t="shared" si="87"/>
        <v>5.9999999999999997E-7</v>
      </c>
      <c r="W496" s="1">
        <f t="shared" si="89"/>
        <v>1.9999999999999978E-7</v>
      </c>
      <c r="X496" s="1"/>
    </row>
    <row r="497" spans="1:24" x14ac:dyDescent="0.35">
      <c r="A497">
        <f t="shared" si="88"/>
        <v>123.75</v>
      </c>
      <c r="B497">
        <f t="shared" si="90"/>
        <v>123</v>
      </c>
      <c r="C497">
        <v>3.8999999999999999E-6</v>
      </c>
      <c r="D497">
        <v>1.59E-5</v>
      </c>
      <c r="E497" s="14">
        <v>9.9999999999999995E-8</v>
      </c>
      <c r="F497">
        <v>4.5000000000000001E-6</v>
      </c>
      <c r="G497">
        <v>7.85E-4</v>
      </c>
      <c r="H497">
        <v>7.339E-4</v>
      </c>
      <c r="I497">
        <v>0</v>
      </c>
      <c r="J497">
        <v>0</v>
      </c>
      <c r="K497">
        <v>0</v>
      </c>
      <c r="L497">
        <v>4.0000000000000003E-5</v>
      </c>
      <c r="M497">
        <v>3.57E-5</v>
      </c>
      <c r="N497">
        <v>1.2853920000000001</v>
      </c>
      <c r="O497">
        <v>0.4960657</v>
      </c>
      <c r="P497">
        <v>0</v>
      </c>
      <c r="Q497">
        <v>5.9999999999999997E-7</v>
      </c>
      <c r="R497" s="1">
        <v>23</v>
      </c>
      <c r="S497" s="1">
        <f t="shared" si="91"/>
        <v>4.0000000000000003E-5</v>
      </c>
      <c r="T497" s="1">
        <f t="shared" si="92"/>
        <v>3.57E-5</v>
      </c>
      <c r="U497">
        <f t="shared" si="86"/>
        <v>0</v>
      </c>
      <c r="V497">
        <f t="shared" si="87"/>
        <v>5.9999999999999997E-7</v>
      </c>
      <c r="W497" s="1">
        <f t="shared" si="89"/>
        <v>2.9999999999999967E-7</v>
      </c>
      <c r="X497" s="1"/>
    </row>
    <row r="498" spans="1:24" x14ac:dyDescent="0.35">
      <c r="A498">
        <f t="shared" si="88"/>
        <v>124</v>
      </c>
      <c r="B498">
        <f t="shared" si="90"/>
        <v>123</v>
      </c>
      <c r="C498">
        <v>3.8999999999999999E-6</v>
      </c>
      <c r="D498">
        <v>1.5699999999999999E-5</v>
      </c>
      <c r="E498" s="14">
        <v>9.9999999999999995E-8</v>
      </c>
      <c r="F498">
        <v>4.5000000000000001E-6</v>
      </c>
      <c r="G498">
        <v>7.7419999999999995E-4</v>
      </c>
      <c r="H498">
        <v>7.2380000000000003E-4</v>
      </c>
      <c r="I498">
        <v>0</v>
      </c>
      <c r="J498">
        <v>0</v>
      </c>
      <c r="K498">
        <v>0</v>
      </c>
      <c r="L498">
        <v>3.9400000000000002E-5</v>
      </c>
      <c r="M498">
        <v>3.5200000000000002E-5</v>
      </c>
      <c r="N498">
        <v>1.2853920000000001</v>
      </c>
      <c r="O498">
        <v>0.4960657</v>
      </c>
      <c r="P498">
        <v>0</v>
      </c>
      <c r="Q498">
        <v>5.9999999999999997E-7</v>
      </c>
      <c r="R498" s="1">
        <v>23</v>
      </c>
      <c r="S498" s="1">
        <f t="shared" si="91"/>
        <v>3.9400000000000002E-5</v>
      </c>
      <c r="T498" s="1">
        <f t="shared" si="92"/>
        <v>3.5200000000000002E-5</v>
      </c>
      <c r="U498">
        <f t="shared" si="86"/>
        <v>0</v>
      </c>
      <c r="V498">
        <f t="shared" si="87"/>
        <v>5.9999999999999997E-7</v>
      </c>
      <c r="W498" s="1">
        <f t="shared" si="89"/>
        <v>1.9999999999999978E-7</v>
      </c>
      <c r="X498" s="1"/>
    </row>
    <row r="499" spans="1:24" x14ac:dyDescent="0.35">
      <c r="A499">
        <f t="shared" si="88"/>
        <v>124.25</v>
      </c>
      <c r="B499">
        <f t="shared" si="90"/>
        <v>124</v>
      </c>
      <c r="C499">
        <v>3.8E-6</v>
      </c>
      <c r="D499">
        <v>1.5500000000000001E-5</v>
      </c>
      <c r="E499" s="14">
        <v>9.9999999999999995E-8</v>
      </c>
      <c r="F499">
        <v>4.4000000000000002E-6</v>
      </c>
      <c r="G499">
        <v>7.6340000000000002E-4</v>
      </c>
      <c r="H499">
        <v>7.1369999999999995E-4</v>
      </c>
      <c r="I499">
        <v>0</v>
      </c>
      <c r="J499">
        <v>0</v>
      </c>
      <c r="K499">
        <v>0</v>
      </c>
      <c r="L499">
        <v>3.8899999999999997E-5</v>
      </c>
      <c r="M499">
        <v>3.4700000000000003E-5</v>
      </c>
      <c r="N499">
        <v>1.2853920000000001</v>
      </c>
      <c r="O499">
        <v>0.4960657</v>
      </c>
      <c r="P499">
        <v>0</v>
      </c>
      <c r="Q499">
        <v>5.9999999999999997E-7</v>
      </c>
      <c r="R499" s="1">
        <v>23</v>
      </c>
      <c r="S499" s="1">
        <f t="shared" si="91"/>
        <v>3.8899999999999997E-5</v>
      </c>
      <c r="T499" s="1">
        <f t="shared" si="92"/>
        <v>3.4700000000000003E-5</v>
      </c>
      <c r="U499">
        <f t="shared" si="86"/>
        <v>0</v>
      </c>
      <c r="V499">
        <f t="shared" si="87"/>
        <v>5.9999999999999997E-7</v>
      </c>
      <c r="W499" s="1">
        <f t="shared" si="89"/>
        <v>1.9999999999999978E-7</v>
      </c>
      <c r="X499" s="1"/>
    </row>
    <row r="500" spans="1:24" x14ac:dyDescent="0.35">
      <c r="A500">
        <f t="shared" si="88"/>
        <v>124.5</v>
      </c>
      <c r="B500">
        <f t="shared" si="90"/>
        <v>124</v>
      </c>
      <c r="C500">
        <v>3.8E-6</v>
      </c>
      <c r="D500">
        <v>1.5299999999999999E-5</v>
      </c>
      <c r="E500" s="14">
        <v>9.9999999999999995E-8</v>
      </c>
      <c r="F500">
        <v>4.3000000000000003E-6</v>
      </c>
      <c r="G500">
        <v>7.5279999999999998E-4</v>
      </c>
      <c r="H500">
        <v>7.0379999999999998E-4</v>
      </c>
      <c r="I500">
        <v>0</v>
      </c>
      <c r="J500">
        <v>0</v>
      </c>
      <c r="K500">
        <v>0</v>
      </c>
      <c r="L500">
        <v>3.8300000000000003E-5</v>
      </c>
      <c r="M500">
        <v>3.4199999999999998E-5</v>
      </c>
      <c r="N500">
        <v>1.2853920000000001</v>
      </c>
      <c r="O500">
        <v>0.4960657</v>
      </c>
      <c r="P500">
        <v>0</v>
      </c>
      <c r="Q500">
        <v>4.9999999999999998E-7</v>
      </c>
      <c r="R500" s="1">
        <v>23</v>
      </c>
      <c r="S500" s="1">
        <f t="shared" si="91"/>
        <v>3.8300000000000003E-5</v>
      </c>
      <c r="T500" s="1">
        <f t="shared" si="92"/>
        <v>3.4199999999999998E-5</v>
      </c>
      <c r="U500">
        <f t="shared" si="86"/>
        <v>0</v>
      </c>
      <c r="V500">
        <f t="shared" si="87"/>
        <v>4.9999999999999998E-7</v>
      </c>
      <c r="W500" s="1">
        <f t="shared" si="89"/>
        <v>1.9999999999999978E-7</v>
      </c>
      <c r="X500" s="1"/>
    </row>
    <row r="501" spans="1:24" x14ac:dyDescent="0.35">
      <c r="A501">
        <f t="shared" si="88"/>
        <v>124.75</v>
      </c>
      <c r="B501">
        <f t="shared" si="90"/>
        <v>124</v>
      </c>
      <c r="C501">
        <v>3.7000000000000002E-6</v>
      </c>
      <c r="D501">
        <v>1.5099999999999999E-5</v>
      </c>
      <c r="E501" s="14">
        <v>9.9999999999999995E-8</v>
      </c>
      <c r="F501">
        <v>4.3000000000000003E-6</v>
      </c>
      <c r="G501">
        <v>7.4240000000000005E-4</v>
      </c>
      <c r="H501">
        <v>6.9410000000000001E-4</v>
      </c>
      <c r="I501">
        <v>0</v>
      </c>
      <c r="J501">
        <v>0</v>
      </c>
      <c r="K501">
        <v>0</v>
      </c>
      <c r="L501">
        <v>3.7799999999999997E-5</v>
      </c>
      <c r="M501">
        <v>3.3699999999999999E-5</v>
      </c>
      <c r="N501">
        <v>1.2853920000000001</v>
      </c>
      <c r="O501">
        <v>0.4960657</v>
      </c>
      <c r="P501">
        <v>0</v>
      </c>
      <c r="Q501">
        <v>4.9999999999999998E-7</v>
      </c>
      <c r="R501" s="1">
        <v>23</v>
      </c>
      <c r="S501" s="1">
        <f t="shared" si="91"/>
        <v>3.7799999999999997E-5</v>
      </c>
      <c r="T501" s="1">
        <f t="shared" si="92"/>
        <v>3.3699999999999999E-5</v>
      </c>
      <c r="U501">
        <f t="shared" si="86"/>
        <v>0</v>
      </c>
      <c r="V501">
        <f t="shared" si="87"/>
        <v>4.9999999999999998E-7</v>
      </c>
      <c r="W501" s="1">
        <f t="shared" si="89"/>
        <v>1.9999999999999978E-7</v>
      </c>
      <c r="X501" s="1"/>
    </row>
    <row r="502" spans="1:24" x14ac:dyDescent="0.35">
      <c r="A502">
        <f t="shared" si="88"/>
        <v>125</v>
      </c>
      <c r="B502">
        <f t="shared" si="90"/>
        <v>124</v>
      </c>
      <c r="C502">
        <v>3.7000000000000002E-6</v>
      </c>
      <c r="D502">
        <v>1.4800000000000001E-5</v>
      </c>
      <c r="E502" s="14">
        <v>9.9999999999999995E-8</v>
      </c>
      <c r="F502">
        <v>4.1999999999999996E-6</v>
      </c>
      <c r="G502">
        <v>7.3209999999999996E-4</v>
      </c>
      <c r="H502">
        <v>6.845E-4</v>
      </c>
      <c r="I502">
        <v>0</v>
      </c>
      <c r="J502">
        <v>0</v>
      </c>
      <c r="K502">
        <v>0</v>
      </c>
      <c r="L502">
        <v>3.7299999999999999E-5</v>
      </c>
      <c r="M502">
        <v>3.3300000000000003E-5</v>
      </c>
      <c r="N502">
        <v>1.2853920000000001</v>
      </c>
      <c r="O502">
        <v>0.4960657</v>
      </c>
      <c r="P502">
        <v>0</v>
      </c>
      <c r="Q502">
        <v>4.9999999999999998E-7</v>
      </c>
      <c r="R502" s="1">
        <v>23</v>
      </c>
      <c r="S502" s="1">
        <f t="shared" si="91"/>
        <v>3.7299999999999999E-5</v>
      </c>
      <c r="T502" s="1">
        <f t="shared" si="92"/>
        <v>3.3300000000000003E-5</v>
      </c>
      <c r="U502">
        <f t="shared" si="86"/>
        <v>0</v>
      </c>
      <c r="V502">
        <f t="shared" si="87"/>
        <v>4.9999999999999998E-7</v>
      </c>
      <c r="W502" s="1">
        <f t="shared" si="89"/>
        <v>1.9999999999999978E-7</v>
      </c>
      <c r="X502" s="1"/>
    </row>
    <row r="503" spans="1:24" x14ac:dyDescent="0.35">
      <c r="A503">
        <f t="shared" si="88"/>
        <v>125.25</v>
      </c>
      <c r="B503">
        <f t="shared" si="90"/>
        <v>125</v>
      </c>
      <c r="C503">
        <v>3.5999999999999998E-6</v>
      </c>
      <c r="D503">
        <v>1.4600000000000001E-5</v>
      </c>
      <c r="E503" s="14">
        <v>9.9999999999999995E-8</v>
      </c>
      <c r="F503">
        <v>4.1999999999999996E-6</v>
      </c>
      <c r="G503">
        <v>7.2190000000000004E-4</v>
      </c>
      <c r="H503">
        <v>6.7500000000000004E-4</v>
      </c>
      <c r="I503">
        <v>0</v>
      </c>
      <c r="J503">
        <v>0</v>
      </c>
      <c r="K503">
        <v>0</v>
      </c>
      <c r="L503">
        <v>3.68E-5</v>
      </c>
      <c r="M503">
        <v>3.2799999999999998E-5</v>
      </c>
      <c r="N503">
        <v>1.2853920000000001</v>
      </c>
      <c r="O503">
        <v>0.4960657</v>
      </c>
      <c r="P503">
        <v>0</v>
      </c>
      <c r="Q503">
        <v>4.9999999999999998E-7</v>
      </c>
      <c r="R503" s="1">
        <v>23</v>
      </c>
      <c r="S503" s="1">
        <f t="shared" si="91"/>
        <v>3.68E-5</v>
      </c>
      <c r="T503" s="1">
        <f t="shared" si="92"/>
        <v>3.2799999999999998E-5</v>
      </c>
      <c r="U503">
        <f t="shared" si="86"/>
        <v>0</v>
      </c>
      <c r="V503">
        <f t="shared" si="87"/>
        <v>4.9999999999999998E-7</v>
      </c>
      <c r="W503" s="1">
        <f t="shared" si="89"/>
        <v>2.000000000000002E-7</v>
      </c>
      <c r="X503" s="1"/>
    </row>
    <row r="504" spans="1:24" x14ac:dyDescent="0.35">
      <c r="A504">
        <f t="shared" si="88"/>
        <v>125.5</v>
      </c>
      <c r="B504">
        <f t="shared" si="90"/>
        <v>125</v>
      </c>
      <c r="C504">
        <v>3.5999999999999998E-6</v>
      </c>
      <c r="D504">
        <v>1.4399999999999999E-5</v>
      </c>
      <c r="E504" s="14">
        <v>0</v>
      </c>
      <c r="F504">
        <v>4.0999999999999997E-6</v>
      </c>
      <c r="G504">
        <v>7.1190000000000001E-4</v>
      </c>
      <c r="H504">
        <v>6.6560000000000002E-4</v>
      </c>
      <c r="I504">
        <v>0</v>
      </c>
      <c r="J504">
        <v>0</v>
      </c>
      <c r="K504">
        <v>0</v>
      </c>
      <c r="L504">
        <v>3.6300000000000001E-5</v>
      </c>
      <c r="M504">
        <v>3.2299999999999999E-5</v>
      </c>
      <c r="N504">
        <v>1.2853920000000001</v>
      </c>
      <c r="O504">
        <v>0.4960657</v>
      </c>
      <c r="P504">
        <v>0</v>
      </c>
      <c r="Q504">
        <v>4.9999999999999998E-7</v>
      </c>
      <c r="R504" s="1">
        <v>23</v>
      </c>
      <c r="S504" s="1">
        <f t="shared" si="91"/>
        <v>3.6300000000000001E-5</v>
      </c>
      <c r="T504" s="1">
        <f t="shared" si="92"/>
        <v>3.2299999999999999E-5</v>
      </c>
      <c r="U504">
        <f t="shared" si="86"/>
        <v>0</v>
      </c>
      <c r="V504">
        <f t="shared" si="87"/>
        <v>4.9999999999999998E-7</v>
      </c>
      <c r="W504" s="1">
        <f t="shared" si="89"/>
        <v>2.000000000000002E-7</v>
      </c>
      <c r="X504" s="1"/>
    </row>
    <row r="505" spans="1:24" x14ac:dyDescent="0.35">
      <c r="A505">
        <f t="shared" si="88"/>
        <v>125.75</v>
      </c>
      <c r="B505">
        <f t="shared" si="90"/>
        <v>125</v>
      </c>
      <c r="C505">
        <v>3.4999999999999999E-6</v>
      </c>
      <c r="D505">
        <v>1.42E-5</v>
      </c>
      <c r="E505" s="14">
        <v>0</v>
      </c>
      <c r="F505">
        <v>3.9999999999999998E-6</v>
      </c>
      <c r="G505">
        <v>7.0209999999999999E-4</v>
      </c>
      <c r="H505">
        <v>6.5640000000000002E-4</v>
      </c>
      <c r="I505">
        <v>0</v>
      </c>
      <c r="J505">
        <v>0</v>
      </c>
      <c r="K505">
        <v>0</v>
      </c>
      <c r="L505">
        <v>3.5800000000000003E-5</v>
      </c>
      <c r="M505">
        <v>3.1900000000000003E-5</v>
      </c>
      <c r="N505">
        <v>1.2853920000000001</v>
      </c>
      <c r="O505">
        <v>0.4960657</v>
      </c>
      <c r="P505">
        <v>0</v>
      </c>
      <c r="Q505">
        <v>4.9999999999999998E-7</v>
      </c>
      <c r="R505" s="1">
        <v>23</v>
      </c>
      <c r="S505" s="1">
        <f t="shared" si="91"/>
        <v>3.5800000000000003E-5</v>
      </c>
      <c r="T505" s="1">
        <f t="shared" si="92"/>
        <v>3.1900000000000003E-5</v>
      </c>
      <c r="U505">
        <f t="shared" si="86"/>
        <v>0</v>
      </c>
      <c r="V505">
        <f t="shared" si="87"/>
        <v>4.9999999999999998E-7</v>
      </c>
      <c r="W505" s="1">
        <f t="shared" si="89"/>
        <v>2.000000000000002E-7</v>
      </c>
      <c r="X505" s="1"/>
    </row>
    <row r="506" spans="1:24" x14ac:dyDescent="0.35">
      <c r="A506">
        <f t="shared" si="88"/>
        <v>126</v>
      </c>
      <c r="B506">
        <f t="shared" si="90"/>
        <v>125</v>
      </c>
      <c r="C506">
        <v>3.4999999999999999E-6</v>
      </c>
      <c r="D506">
        <v>1.4E-5</v>
      </c>
      <c r="E506" s="14">
        <v>0</v>
      </c>
      <c r="F506">
        <v>3.9999999999999998E-6</v>
      </c>
      <c r="G506">
        <v>6.9229999999999997E-4</v>
      </c>
      <c r="H506">
        <v>6.4729999999999996E-4</v>
      </c>
      <c r="I506">
        <v>0</v>
      </c>
      <c r="J506">
        <v>0</v>
      </c>
      <c r="K506">
        <v>0</v>
      </c>
      <c r="L506">
        <v>3.5299999999999997E-5</v>
      </c>
      <c r="M506">
        <v>3.1399999999999998E-5</v>
      </c>
      <c r="N506">
        <v>1.2853920000000001</v>
      </c>
      <c r="O506">
        <v>0.4960657</v>
      </c>
      <c r="P506">
        <v>0</v>
      </c>
      <c r="Q506">
        <v>4.9999999999999998E-7</v>
      </c>
      <c r="R506" s="1">
        <v>23</v>
      </c>
      <c r="S506" s="1">
        <f t="shared" si="91"/>
        <v>3.5299999999999997E-5</v>
      </c>
      <c r="T506" s="1">
        <f t="shared" si="92"/>
        <v>3.1399999999999998E-5</v>
      </c>
      <c r="U506">
        <f t="shared" si="86"/>
        <v>0</v>
      </c>
      <c r="V506">
        <f t="shared" si="87"/>
        <v>4.9999999999999998E-7</v>
      </c>
      <c r="W506" s="1">
        <f t="shared" si="89"/>
        <v>2.000000000000002E-7</v>
      </c>
      <c r="X506" s="1"/>
    </row>
    <row r="507" spans="1:24" x14ac:dyDescent="0.35">
      <c r="A507">
        <f t="shared" si="88"/>
        <v>126.25</v>
      </c>
      <c r="B507">
        <f t="shared" si="90"/>
        <v>126</v>
      </c>
      <c r="C507">
        <v>3.4000000000000001E-6</v>
      </c>
      <c r="D507">
        <v>1.38E-5</v>
      </c>
      <c r="E507" s="14">
        <v>0</v>
      </c>
      <c r="F507">
        <v>3.8999999999999999E-6</v>
      </c>
      <c r="G507">
        <v>6.8269999999999995E-4</v>
      </c>
      <c r="H507">
        <v>6.3829999999999996E-4</v>
      </c>
      <c r="I507">
        <v>0</v>
      </c>
      <c r="J507">
        <v>0</v>
      </c>
      <c r="K507">
        <v>0</v>
      </c>
      <c r="L507">
        <v>3.4799999999999999E-5</v>
      </c>
      <c r="M507">
        <v>3.1000000000000001E-5</v>
      </c>
      <c r="N507">
        <v>1.2853920000000001</v>
      </c>
      <c r="O507">
        <v>0.4960657</v>
      </c>
      <c r="P507">
        <v>0</v>
      </c>
      <c r="Q507">
        <v>4.9999999999999998E-7</v>
      </c>
      <c r="R507" s="1">
        <v>23</v>
      </c>
      <c r="S507" s="1">
        <f t="shared" si="91"/>
        <v>3.4799999999999999E-5</v>
      </c>
      <c r="T507" s="1">
        <f t="shared" si="92"/>
        <v>3.1000000000000001E-5</v>
      </c>
      <c r="U507">
        <f t="shared" si="86"/>
        <v>0</v>
      </c>
      <c r="V507">
        <f t="shared" si="87"/>
        <v>4.9999999999999998E-7</v>
      </c>
      <c r="W507" s="1">
        <f t="shared" si="89"/>
        <v>1.9999999999999978E-7</v>
      </c>
      <c r="X507" s="1"/>
    </row>
    <row r="508" spans="1:24" x14ac:dyDescent="0.35">
      <c r="A508">
        <f t="shared" si="88"/>
        <v>126.5</v>
      </c>
      <c r="B508">
        <f t="shared" si="90"/>
        <v>126</v>
      </c>
      <c r="C508">
        <v>3.4000000000000001E-6</v>
      </c>
      <c r="D508">
        <v>1.36E-5</v>
      </c>
      <c r="E508" s="14">
        <v>0</v>
      </c>
      <c r="F508">
        <v>3.8999999999999999E-6</v>
      </c>
      <c r="G508">
        <v>6.7330000000000005E-4</v>
      </c>
      <c r="H508">
        <v>6.2940000000000001E-4</v>
      </c>
      <c r="I508">
        <v>0</v>
      </c>
      <c r="J508">
        <v>0</v>
      </c>
      <c r="K508">
        <v>0</v>
      </c>
      <c r="L508">
        <v>3.43E-5</v>
      </c>
      <c r="M508">
        <v>3.0599999999999998E-5</v>
      </c>
      <c r="N508">
        <v>1.2853920000000001</v>
      </c>
      <c r="O508">
        <v>0.4960657</v>
      </c>
      <c r="P508">
        <v>0</v>
      </c>
      <c r="Q508">
        <v>4.9999999999999998E-7</v>
      </c>
      <c r="R508" s="1">
        <v>23</v>
      </c>
      <c r="S508" s="1">
        <f t="shared" si="91"/>
        <v>3.43E-5</v>
      </c>
      <c r="T508" s="1">
        <f t="shared" si="92"/>
        <v>3.0599999999999998E-5</v>
      </c>
      <c r="U508">
        <f t="shared" si="86"/>
        <v>0</v>
      </c>
      <c r="V508">
        <f t="shared" si="87"/>
        <v>4.9999999999999998E-7</v>
      </c>
      <c r="W508" s="1">
        <f t="shared" si="89"/>
        <v>1.9999999999999978E-7</v>
      </c>
      <c r="X508" s="1"/>
    </row>
    <row r="509" spans="1:24" x14ac:dyDescent="0.35">
      <c r="A509">
        <f t="shared" si="88"/>
        <v>126.75</v>
      </c>
      <c r="B509">
        <f t="shared" si="90"/>
        <v>126</v>
      </c>
      <c r="C509">
        <v>3.3000000000000002E-6</v>
      </c>
      <c r="D509">
        <v>1.3499999999999999E-5</v>
      </c>
      <c r="E509" s="14">
        <v>0</v>
      </c>
      <c r="F509">
        <v>3.8E-6</v>
      </c>
      <c r="G509">
        <v>6.6390000000000004E-4</v>
      </c>
      <c r="H509">
        <v>6.2069999999999996E-4</v>
      </c>
      <c r="I509">
        <v>0</v>
      </c>
      <c r="J509">
        <v>0</v>
      </c>
      <c r="K509">
        <v>0</v>
      </c>
      <c r="L509">
        <v>3.3800000000000002E-5</v>
      </c>
      <c r="M509">
        <v>3.0199999999999999E-5</v>
      </c>
      <c r="N509">
        <v>1.2853920000000001</v>
      </c>
      <c r="O509">
        <v>0.4960657</v>
      </c>
      <c r="P509">
        <v>0</v>
      </c>
      <c r="Q509">
        <v>4.9999999999999998E-7</v>
      </c>
      <c r="R509" s="1">
        <v>23</v>
      </c>
      <c r="S509" s="1">
        <f t="shared" si="91"/>
        <v>3.3800000000000002E-5</v>
      </c>
      <c r="T509" s="1">
        <f t="shared" si="92"/>
        <v>3.0199999999999999E-5</v>
      </c>
      <c r="U509">
        <f t="shared" si="86"/>
        <v>0</v>
      </c>
      <c r="V509">
        <f t="shared" si="87"/>
        <v>4.9999999999999998E-7</v>
      </c>
      <c r="W509" s="1">
        <f t="shared" si="89"/>
        <v>1.9999999999999978E-7</v>
      </c>
      <c r="X509" s="1"/>
    </row>
    <row r="510" spans="1:24" x14ac:dyDescent="0.35">
      <c r="A510">
        <f t="shared" si="88"/>
        <v>127</v>
      </c>
      <c r="B510">
        <f t="shared" si="90"/>
        <v>126</v>
      </c>
      <c r="C510">
        <v>3.3000000000000002E-6</v>
      </c>
      <c r="D510">
        <v>1.33E-5</v>
      </c>
      <c r="E510" s="14">
        <v>0</v>
      </c>
      <c r="F510">
        <v>3.8E-6</v>
      </c>
      <c r="G510">
        <v>6.5470000000000003E-4</v>
      </c>
      <c r="H510">
        <v>6.1209999999999997E-4</v>
      </c>
      <c r="I510">
        <v>0</v>
      </c>
      <c r="J510">
        <v>0</v>
      </c>
      <c r="K510">
        <v>0</v>
      </c>
      <c r="L510">
        <v>3.3300000000000003E-5</v>
      </c>
      <c r="M510">
        <v>2.97E-5</v>
      </c>
      <c r="N510">
        <v>1.2853920000000001</v>
      </c>
      <c r="O510">
        <v>0.4960657</v>
      </c>
      <c r="P510">
        <v>0</v>
      </c>
      <c r="Q510">
        <v>4.9999999999999998E-7</v>
      </c>
      <c r="R510" s="1">
        <v>23</v>
      </c>
      <c r="S510" s="1">
        <f t="shared" si="91"/>
        <v>3.3300000000000003E-5</v>
      </c>
      <c r="T510" s="1">
        <f t="shared" si="92"/>
        <v>2.97E-5</v>
      </c>
      <c r="U510">
        <f t="shared" si="86"/>
        <v>0</v>
      </c>
      <c r="V510">
        <f t="shared" si="87"/>
        <v>4.9999999999999998E-7</v>
      </c>
      <c r="W510" s="1">
        <f t="shared" si="89"/>
        <v>1.9999999999999978E-7</v>
      </c>
      <c r="X510" s="1"/>
    </row>
    <row r="511" spans="1:24" x14ac:dyDescent="0.35">
      <c r="A511">
        <f t="shared" si="88"/>
        <v>127.25</v>
      </c>
      <c r="B511">
        <f t="shared" si="90"/>
        <v>127</v>
      </c>
      <c r="C511">
        <v>3.1999999999999999E-6</v>
      </c>
      <c r="D511">
        <v>1.31E-5</v>
      </c>
      <c r="E511" s="14">
        <v>0</v>
      </c>
      <c r="F511">
        <v>3.7000000000000002E-6</v>
      </c>
      <c r="G511">
        <v>6.4559999999999997E-4</v>
      </c>
      <c r="H511">
        <v>6.0360000000000003E-4</v>
      </c>
      <c r="I511">
        <v>0</v>
      </c>
      <c r="J511">
        <v>0</v>
      </c>
      <c r="K511">
        <v>0</v>
      </c>
      <c r="L511">
        <v>3.29E-5</v>
      </c>
      <c r="M511">
        <v>2.9300000000000001E-5</v>
      </c>
      <c r="N511">
        <v>1.2853920000000001</v>
      </c>
      <c r="O511">
        <v>0.4960657</v>
      </c>
      <c r="P511">
        <v>0</v>
      </c>
      <c r="Q511">
        <v>4.9999999999999998E-7</v>
      </c>
      <c r="R511" s="1">
        <v>23</v>
      </c>
      <c r="S511" s="1">
        <f t="shared" si="91"/>
        <v>3.29E-5</v>
      </c>
      <c r="T511" s="1">
        <f t="shared" si="92"/>
        <v>2.9300000000000001E-5</v>
      </c>
      <c r="U511">
        <f t="shared" si="86"/>
        <v>0</v>
      </c>
      <c r="V511">
        <f t="shared" si="87"/>
        <v>4.9999999999999998E-7</v>
      </c>
      <c r="W511" s="1">
        <f t="shared" si="89"/>
        <v>2.000000000000002E-7</v>
      </c>
      <c r="X511" s="1"/>
    </row>
    <row r="512" spans="1:24" x14ac:dyDescent="0.35">
      <c r="A512">
        <f t="shared" si="88"/>
        <v>127.5</v>
      </c>
      <c r="B512">
        <f t="shared" si="90"/>
        <v>127</v>
      </c>
      <c r="C512">
        <v>3.1999999999999999E-6</v>
      </c>
      <c r="D512">
        <v>1.29E-5</v>
      </c>
      <c r="E512" s="14">
        <v>0</v>
      </c>
      <c r="F512">
        <v>3.7000000000000002E-6</v>
      </c>
      <c r="G512">
        <v>6.3670000000000003E-4</v>
      </c>
      <c r="H512">
        <v>5.9520000000000005E-4</v>
      </c>
      <c r="I512">
        <v>0</v>
      </c>
      <c r="J512">
        <v>0</v>
      </c>
      <c r="K512">
        <v>0</v>
      </c>
      <c r="L512">
        <v>3.2400000000000001E-5</v>
      </c>
      <c r="M512">
        <v>2.8900000000000001E-5</v>
      </c>
      <c r="N512">
        <v>1.2853920000000001</v>
      </c>
      <c r="O512">
        <v>0.4960657</v>
      </c>
      <c r="P512">
        <v>0</v>
      </c>
      <c r="Q512">
        <v>4.9999999999999998E-7</v>
      </c>
      <c r="R512" s="1">
        <v>23</v>
      </c>
      <c r="S512" s="1">
        <f t="shared" si="91"/>
        <v>3.2400000000000001E-5</v>
      </c>
      <c r="T512" s="1">
        <f t="shared" si="92"/>
        <v>2.8900000000000001E-5</v>
      </c>
      <c r="U512">
        <f t="shared" si="86"/>
        <v>0</v>
      </c>
      <c r="V512">
        <f t="shared" si="87"/>
        <v>4.9999999999999998E-7</v>
      </c>
      <c r="W512" s="1">
        <f t="shared" si="89"/>
        <v>2.000000000000002E-7</v>
      </c>
      <c r="X512" s="1"/>
    </row>
    <row r="513" spans="1:24" x14ac:dyDescent="0.35">
      <c r="A513">
        <f t="shared" si="88"/>
        <v>127.75</v>
      </c>
      <c r="B513">
        <f t="shared" si="90"/>
        <v>127</v>
      </c>
      <c r="C513">
        <v>3.1E-6</v>
      </c>
      <c r="D513">
        <v>1.27E-5</v>
      </c>
      <c r="E513" s="14">
        <v>0</v>
      </c>
      <c r="F513">
        <v>3.5999999999999998E-6</v>
      </c>
      <c r="G513">
        <v>6.2790000000000003E-4</v>
      </c>
      <c r="H513">
        <v>5.8699999999999996E-4</v>
      </c>
      <c r="I513">
        <v>0</v>
      </c>
      <c r="J513">
        <v>0</v>
      </c>
      <c r="K513">
        <v>0</v>
      </c>
      <c r="L513">
        <v>3.1999999999999999E-5</v>
      </c>
      <c r="M513">
        <v>2.8500000000000002E-5</v>
      </c>
      <c r="N513">
        <v>1.2853920000000001</v>
      </c>
      <c r="O513">
        <v>0.4960657</v>
      </c>
      <c r="P513">
        <v>0</v>
      </c>
      <c r="Q513">
        <v>4.9999999999999998E-7</v>
      </c>
      <c r="R513" s="1">
        <v>23</v>
      </c>
      <c r="S513" s="1">
        <f t="shared" si="91"/>
        <v>3.1999999999999999E-5</v>
      </c>
      <c r="T513" s="1">
        <f t="shared" si="92"/>
        <v>2.8500000000000002E-5</v>
      </c>
      <c r="U513">
        <f t="shared" si="86"/>
        <v>0</v>
      </c>
      <c r="V513">
        <f t="shared" si="87"/>
        <v>4.9999999999999998E-7</v>
      </c>
      <c r="W513" s="1">
        <f t="shared" si="89"/>
        <v>2.000000000000002E-7</v>
      </c>
      <c r="X513" s="1"/>
    </row>
    <row r="514" spans="1:24" x14ac:dyDescent="0.35">
      <c r="A514">
        <f t="shared" si="88"/>
        <v>128</v>
      </c>
      <c r="B514">
        <f t="shared" si="90"/>
        <v>127</v>
      </c>
      <c r="C514">
        <v>3.1E-6</v>
      </c>
      <c r="D514">
        <v>1.26E-5</v>
      </c>
      <c r="E514" s="14">
        <v>0</v>
      </c>
      <c r="F514">
        <v>3.5999999999999998E-6</v>
      </c>
      <c r="G514">
        <v>6.1910000000000003E-4</v>
      </c>
      <c r="H514">
        <v>5.7879999999999997E-4</v>
      </c>
      <c r="I514">
        <v>0</v>
      </c>
      <c r="J514">
        <v>0</v>
      </c>
      <c r="K514">
        <v>0</v>
      </c>
      <c r="L514">
        <v>3.15E-5</v>
      </c>
      <c r="M514">
        <v>2.8099999999999999E-5</v>
      </c>
      <c r="N514">
        <v>1.2853920000000001</v>
      </c>
      <c r="O514">
        <v>0.4960657</v>
      </c>
      <c r="P514">
        <v>0</v>
      </c>
      <c r="Q514">
        <v>3.9999999999999998E-7</v>
      </c>
      <c r="R514" s="1">
        <v>23</v>
      </c>
      <c r="S514" s="1">
        <f t="shared" si="91"/>
        <v>3.15E-5</v>
      </c>
      <c r="T514" s="1">
        <f t="shared" si="92"/>
        <v>2.8099999999999999E-5</v>
      </c>
      <c r="U514">
        <f t="shared" ref="U514:U577" si="93">P514</f>
        <v>0</v>
      </c>
      <c r="V514">
        <f t="shared" ref="V514:V577" si="94">Q514</f>
        <v>3.9999999999999998E-7</v>
      </c>
      <c r="W514" s="1">
        <f t="shared" si="89"/>
        <v>2.000000000000002E-7</v>
      </c>
      <c r="X514" s="1"/>
    </row>
    <row r="515" spans="1:24" x14ac:dyDescent="0.35">
      <c r="A515">
        <f t="shared" si="88"/>
        <v>128.25</v>
      </c>
      <c r="B515">
        <f t="shared" si="90"/>
        <v>128</v>
      </c>
      <c r="C515">
        <v>3.1E-6</v>
      </c>
      <c r="D515">
        <v>1.24E-5</v>
      </c>
      <c r="E515" s="14">
        <v>0</v>
      </c>
      <c r="F515">
        <v>3.4999999999999999E-6</v>
      </c>
      <c r="G515">
        <v>6.1059999999999999E-4</v>
      </c>
      <c r="H515">
        <v>5.708E-4</v>
      </c>
      <c r="I515">
        <v>0</v>
      </c>
      <c r="J515">
        <v>0</v>
      </c>
      <c r="K515">
        <v>0</v>
      </c>
      <c r="L515">
        <v>3.1099999999999997E-5</v>
      </c>
      <c r="M515">
        <v>2.7699999999999999E-5</v>
      </c>
      <c r="N515">
        <v>1.2853920000000001</v>
      </c>
      <c r="O515">
        <v>0.4960657</v>
      </c>
      <c r="P515">
        <v>0</v>
      </c>
      <c r="Q515">
        <v>3.9999999999999998E-7</v>
      </c>
      <c r="R515" s="1">
        <v>23</v>
      </c>
      <c r="S515" s="1">
        <f t="shared" si="91"/>
        <v>3.1099999999999997E-5</v>
      </c>
      <c r="T515" s="1">
        <f t="shared" si="92"/>
        <v>2.7699999999999999E-5</v>
      </c>
      <c r="U515">
        <f t="shared" si="93"/>
        <v>0</v>
      </c>
      <c r="V515">
        <f t="shared" si="94"/>
        <v>3.9999999999999998E-7</v>
      </c>
      <c r="W515" s="1">
        <f t="shared" si="89"/>
        <v>9.999999999999989E-8</v>
      </c>
      <c r="X515" s="1"/>
    </row>
    <row r="516" spans="1:24" x14ac:dyDescent="0.35">
      <c r="A516">
        <f t="shared" ref="A516:A579" si="95">A515+0.25</f>
        <v>128.5</v>
      </c>
      <c r="B516">
        <f t="shared" si="90"/>
        <v>128</v>
      </c>
      <c r="C516">
        <v>3.0000000000000001E-6</v>
      </c>
      <c r="D516">
        <v>1.22E-5</v>
      </c>
      <c r="E516" s="14">
        <v>0</v>
      </c>
      <c r="F516">
        <v>3.4999999999999999E-6</v>
      </c>
      <c r="G516">
        <v>6.0210000000000005E-4</v>
      </c>
      <c r="H516">
        <v>5.6289999999999997E-4</v>
      </c>
      <c r="I516">
        <v>0</v>
      </c>
      <c r="J516">
        <v>0</v>
      </c>
      <c r="K516">
        <v>0</v>
      </c>
      <c r="L516">
        <v>3.0700000000000001E-5</v>
      </c>
      <c r="M516">
        <v>2.73E-5</v>
      </c>
      <c r="N516">
        <v>1.2853920000000001</v>
      </c>
      <c r="O516">
        <v>0.4960657</v>
      </c>
      <c r="P516">
        <v>0</v>
      </c>
      <c r="Q516">
        <v>3.9999999999999998E-7</v>
      </c>
      <c r="R516" s="1">
        <v>23</v>
      </c>
      <c r="S516" s="1">
        <f t="shared" si="91"/>
        <v>3.0700000000000001E-5</v>
      </c>
      <c r="T516" s="1">
        <f t="shared" si="92"/>
        <v>2.73E-5</v>
      </c>
      <c r="U516">
        <f t="shared" si="93"/>
        <v>0</v>
      </c>
      <c r="V516">
        <f t="shared" si="94"/>
        <v>3.9999999999999998E-7</v>
      </c>
      <c r="W516" s="1">
        <f t="shared" si="89"/>
        <v>1.9999999999999978E-7</v>
      </c>
      <c r="X516" s="1"/>
    </row>
    <row r="517" spans="1:24" x14ac:dyDescent="0.35">
      <c r="A517">
        <f t="shared" si="95"/>
        <v>128.75</v>
      </c>
      <c r="B517">
        <f t="shared" si="90"/>
        <v>128</v>
      </c>
      <c r="C517">
        <v>3.0000000000000001E-6</v>
      </c>
      <c r="D517">
        <v>1.2E-5</v>
      </c>
      <c r="E517" s="14">
        <v>0</v>
      </c>
      <c r="F517">
        <v>3.4000000000000001E-6</v>
      </c>
      <c r="G517">
        <v>5.9369999999999996E-4</v>
      </c>
      <c r="H517">
        <v>5.5509999999999999E-4</v>
      </c>
      <c r="I517">
        <v>0</v>
      </c>
      <c r="J517">
        <v>0</v>
      </c>
      <c r="K517">
        <v>0</v>
      </c>
      <c r="L517">
        <v>3.0199999999999999E-5</v>
      </c>
      <c r="M517">
        <v>2.6999999999999999E-5</v>
      </c>
      <c r="N517">
        <v>1.2853920000000001</v>
      </c>
      <c r="O517">
        <v>0.4960657</v>
      </c>
      <c r="P517">
        <v>0</v>
      </c>
      <c r="Q517">
        <v>3.9999999999999998E-7</v>
      </c>
      <c r="R517" s="1">
        <v>23</v>
      </c>
      <c r="S517" s="1">
        <f t="shared" si="91"/>
        <v>3.0199999999999999E-5</v>
      </c>
      <c r="T517" s="1">
        <f t="shared" si="92"/>
        <v>2.6999999999999999E-5</v>
      </c>
      <c r="U517">
        <f t="shared" si="93"/>
        <v>0</v>
      </c>
      <c r="V517">
        <f t="shared" si="94"/>
        <v>3.9999999999999998E-7</v>
      </c>
      <c r="W517" s="1">
        <f t="shared" si="89"/>
        <v>9.999999999999989E-8</v>
      </c>
      <c r="X517" s="1"/>
    </row>
    <row r="518" spans="1:24" x14ac:dyDescent="0.35">
      <c r="A518">
        <f t="shared" si="95"/>
        <v>129</v>
      </c>
      <c r="B518">
        <f t="shared" si="90"/>
        <v>128</v>
      </c>
      <c r="C518">
        <v>2.9000000000000002E-6</v>
      </c>
      <c r="D518">
        <v>1.19E-5</v>
      </c>
      <c r="E518" s="14">
        <v>0</v>
      </c>
      <c r="F518">
        <v>3.4000000000000001E-6</v>
      </c>
      <c r="G518">
        <v>5.8549999999999997E-4</v>
      </c>
      <c r="H518">
        <v>5.4739999999999997E-4</v>
      </c>
      <c r="I518">
        <v>0</v>
      </c>
      <c r="J518">
        <v>0</v>
      </c>
      <c r="K518">
        <v>0</v>
      </c>
      <c r="L518">
        <v>2.9799999999999999E-5</v>
      </c>
      <c r="M518">
        <v>2.6599999999999999E-5</v>
      </c>
      <c r="N518">
        <v>1.2853920000000001</v>
      </c>
      <c r="O518">
        <v>0.4960657</v>
      </c>
      <c r="P518">
        <v>0</v>
      </c>
      <c r="Q518">
        <v>3.9999999999999998E-7</v>
      </c>
      <c r="R518" s="1">
        <v>23</v>
      </c>
      <c r="S518" s="1">
        <f t="shared" si="91"/>
        <v>2.9799999999999999E-5</v>
      </c>
      <c r="T518" s="1">
        <f t="shared" si="92"/>
        <v>2.6599999999999999E-5</v>
      </c>
      <c r="U518">
        <f t="shared" si="93"/>
        <v>0</v>
      </c>
      <c r="V518">
        <f t="shared" si="94"/>
        <v>3.9999999999999998E-7</v>
      </c>
      <c r="W518" s="1">
        <f t="shared" si="89"/>
        <v>1.9999999999999978E-7</v>
      </c>
      <c r="X518" s="1"/>
    </row>
    <row r="519" spans="1:24" x14ac:dyDescent="0.35">
      <c r="A519">
        <f t="shared" si="95"/>
        <v>129.25</v>
      </c>
      <c r="B519">
        <f t="shared" si="90"/>
        <v>129</v>
      </c>
      <c r="C519">
        <v>2.9000000000000002E-6</v>
      </c>
      <c r="D519">
        <v>1.17E-5</v>
      </c>
      <c r="E519" s="14">
        <v>0</v>
      </c>
      <c r="F519">
        <v>3.3000000000000002E-6</v>
      </c>
      <c r="G519">
        <v>5.7740000000000005E-4</v>
      </c>
      <c r="H519">
        <v>5.398E-4</v>
      </c>
      <c r="I519">
        <v>0</v>
      </c>
      <c r="J519">
        <v>0</v>
      </c>
      <c r="K519">
        <v>0</v>
      </c>
      <c r="L519">
        <v>2.94E-5</v>
      </c>
      <c r="M519">
        <v>2.62E-5</v>
      </c>
      <c r="N519">
        <v>1.2853920000000001</v>
      </c>
      <c r="O519">
        <v>0.4960657</v>
      </c>
      <c r="P519">
        <v>0</v>
      </c>
      <c r="Q519">
        <v>3.9999999999999998E-7</v>
      </c>
      <c r="R519" s="1">
        <v>23</v>
      </c>
      <c r="S519" s="1">
        <f t="shared" si="91"/>
        <v>2.94E-5</v>
      </c>
      <c r="T519" s="1">
        <f t="shared" si="92"/>
        <v>2.62E-5</v>
      </c>
      <c r="U519">
        <f t="shared" si="93"/>
        <v>0</v>
      </c>
      <c r="V519">
        <f t="shared" si="94"/>
        <v>3.9999999999999998E-7</v>
      </c>
      <c r="W519" s="1">
        <f t="shared" ref="W519:W582" si="96">C515-C519</f>
        <v>1.9999999999999978E-7</v>
      </c>
      <c r="X519" s="1"/>
    </row>
    <row r="520" spans="1:24" x14ac:dyDescent="0.35">
      <c r="A520">
        <f t="shared" si="95"/>
        <v>129.5</v>
      </c>
      <c r="B520">
        <f t="shared" ref="B520:B583" si="97">B516+1</f>
        <v>129</v>
      </c>
      <c r="C520">
        <v>2.9000000000000002E-6</v>
      </c>
      <c r="D520">
        <v>1.15E-5</v>
      </c>
      <c r="E520" s="14">
        <v>0</v>
      </c>
      <c r="F520">
        <v>3.3000000000000002E-6</v>
      </c>
      <c r="G520">
        <v>5.6939999999999996E-4</v>
      </c>
      <c r="H520">
        <v>5.3229999999999998E-4</v>
      </c>
      <c r="I520">
        <v>0</v>
      </c>
      <c r="J520">
        <v>0</v>
      </c>
      <c r="K520">
        <v>0</v>
      </c>
      <c r="L520">
        <v>2.9E-5</v>
      </c>
      <c r="M520">
        <v>2.5899999999999999E-5</v>
      </c>
      <c r="N520">
        <v>1.2853920000000001</v>
      </c>
      <c r="O520">
        <v>0.4960657</v>
      </c>
      <c r="P520">
        <v>0</v>
      </c>
      <c r="Q520">
        <v>3.9999999999999998E-7</v>
      </c>
      <c r="R520" s="1">
        <v>23</v>
      </c>
      <c r="S520" s="1">
        <f t="shared" si="91"/>
        <v>2.9E-5</v>
      </c>
      <c r="T520" s="1">
        <f t="shared" si="92"/>
        <v>2.5899999999999999E-5</v>
      </c>
      <c r="U520">
        <f t="shared" si="93"/>
        <v>0</v>
      </c>
      <c r="V520">
        <f t="shared" si="94"/>
        <v>3.9999999999999998E-7</v>
      </c>
      <c r="W520" s="1">
        <f t="shared" si="96"/>
        <v>9.999999999999989E-8</v>
      </c>
      <c r="X520" s="1"/>
    </row>
    <row r="521" spans="1:24" x14ac:dyDescent="0.35">
      <c r="A521">
        <f t="shared" si="95"/>
        <v>129.75</v>
      </c>
      <c r="B521">
        <f t="shared" si="97"/>
        <v>129</v>
      </c>
      <c r="C521">
        <v>2.7999999999999999E-6</v>
      </c>
      <c r="D521">
        <v>1.1399999999999999E-5</v>
      </c>
      <c r="E521" s="14">
        <v>0</v>
      </c>
      <c r="F521">
        <v>3.1999999999999999E-6</v>
      </c>
      <c r="G521">
        <v>5.6150000000000004E-4</v>
      </c>
      <c r="H521">
        <v>5.2490000000000002E-4</v>
      </c>
      <c r="I521">
        <v>0</v>
      </c>
      <c r="J521">
        <v>0</v>
      </c>
      <c r="K521">
        <v>0</v>
      </c>
      <c r="L521">
        <v>2.8600000000000001E-5</v>
      </c>
      <c r="M521">
        <v>2.55E-5</v>
      </c>
      <c r="N521">
        <v>1.2853920000000001</v>
      </c>
      <c r="O521">
        <v>0.4960657</v>
      </c>
      <c r="P521">
        <v>0</v>
      </c>
      <c r="Q521">
        <v>3.9999999999999998E-7</v>
      </c>
      <c r="R521" s="1">
        <v>23</v>
      </c>
      <c r="S521" s="1">
        <f t="shared" si="91"/>
        <v>2.8600000000000001E-5</v>
      </c>
      <c r="T521" s="1">
        <f t="shared" si="92"/>
        <v>2.55E-5</v>
      </c>
      <c r="U521">
        <f t="shared" si="93"/>
        <v>0</v>
      </c>
      <c r="V521">
        <f t="shared" si="94"/>
        <v>3.9999999999999998E-7</v>
      </c>
      <c r="W521" s="1">
        <f t="shared" si="96"/>
        <v>2.000000000000002E-7</v>
      </c>
      <c r="X521" s="1"/>
    </row>
    <row r="522" spans="1:24" x14ac:dyDescent="0.35">
      <c r="A522">
        <f t="shared" si="95"/>
        <v>130</v>
      </c>
      <c r="B522">
        <f t="shared" si="97"/>
        <v>129</v>
      </c>
      <c r="C522">
        <v>2.7999999999999999E-6</v>
      </c>
      <c r="D522">
        <v>1.1199999999999999E-5</v>
      </c>
      <c r="E522" s="14">
        <v>0</v>
      </c>
      <c r="F522">
        <v>3.1999999999999999E-6</v>
      </c>
      <c r="G522">
        <v>5.5369999999999996E-4</v>
      </c>
      <c r="H522">
        <v>5.1769999999999995E-4</v>
      </c>
      <c r="I522">
        <v>0</v>
      </c>
      <c r="J522">
        <v>0</v>
      </c>
      <c r="K522">
        <v>0</v>
      </c>
      <c r="L522">
        <v>2.8200000000000001E-5</v>
      </c>
      <c r="M522">
        <v>2.51E-5</v>
      </c>
      <c r="N522">
        <v>1.2853920000000001</v>
      </c>
      <c r="O522">
        <v>0.4960657</v>
      </c>
      <c r="P522">
        <v>0</v>
      </c>
      <c r="Q522">
        <v>3.9999999999999998E-7</v>
      </c>
      <c r="R522" s="1">
        <v>23</v>
      </c>
      <c r="S522" s="1">
        <f t="shared" si="91"/>
        <v>2.8200000000000001E-5</v>
      </c>
      <c r="T522" s="1">
        <f t="shared" si="92"/>
        <v>2.51E-5</v>
      </c>
      <c r="U522">
        <f t="shared" si="93"/>
        <v>0</v>
      </c>
      <c r="V522">
        <f t="shared" si="94"/>
        <v>3.9999999999999998E-7</v>
      </c>
      <c r="W522" s="1">
        <f t="shared" si="96"/>
        <v>1.0000000000000031E-7</v>
      </c>
      <c r="X522" s="1"/>
    </row>
    <row r="523" spans="1:24" x14ac:dyDescent="0.35">
      <c r="A523">
        <f t="shared" si="95"/>
        <v>130.25</v>
      </c>
      <c r="B523">
        <f t="shared" si="97"/>
        <v>130</v>
      </c>
      <c r="C523">
        <v>2.7E-6</v>
      </c>
      <c r="D523">
        <v>1.11E-5</v>
      </c>
      <c r="E523" s="14">
        <v>0</v>
      </c>
      <c r="F523">
        <v>3.1E-6</v>
      </c>
      <c r="G523">
        <v>5.4600000000000004E-4</v>
      </c>
      <c r="H523">
        <v>5.1049999999999999E-4</v>
      </c>
      <c r="I523">
        <v>0</v>
      </c>
      <c r="J523">
        <v>0</v>
      </c>
      <c r="K523">
        <v>0</v>
      </c>
      <c r="L523">
        <v>2.7800000000000001E-5</v>
      </c>
      <c r="M523">
        <v>2.48E-5</v>
      </c>
      <c r="N523">
        <v>1.2853920000000001</v>
      </c>
      <c r="O523">
        <v>0.4960657</v>
      </c>
      <c r="P523">
        <v>0</v>
      </c>
      <c r="Q523">
        <v>3.9999999999999998E-7</v>
      </c>
      <c r="R523" s="1">
        <v>23</v>
      </c>
      <c r="S523" s="1">
        <f t="shared" si="91"/>
        <v>2.7800000000000001E-5</v>
      </c>
      <c r="T523" s="1">
        <f t="shared" si="92"/>
        <v>2.48E-5</v>
      </c>
      <c r="U523">
        <f t="shared" si="93"/>
        <v>0</v>
      </c>
      <c r="V523">
        <f t="shared" si="94"/>
        <v>3.9999999999999998E-7</v>
      </c>
      <c r="W523" s="1">
        <f t="shared" si="96"/>
        <v>2.000000000000002E-7</v>
      </c>
      <c r="X523" s="1"/>
    </row>
    <row r="524" spans="1:24" x14ac:dyDescent="0.35">
      <c r="A524">
        <f t="shared" si="95"/>
        <v>130.5</v>
      </c>
      <c r="B524">
        <f t="shared" si="97"/>
        <v>130</v>
      </c>
      <c r="C524">
        <v>2.7E-6</v>
      </c>
      <c r="D524">
        <v>1.0900000000000001E-5</v>
      </c>
      <c r="E524" s="14">
        <v>0</v>
      </c>
      <c r="F524">
        <v>3.1E-6</v>
      </c>
      <c r="G524">
        <v>5.3839999999999997E-4</v>
      </c>
      <c r="H524">
        <v>5.0339999999999998E-4</v>
      </c>
      <c r="I524">
        <v>0</v>
      </c>
      <c r="J524">
        <v>0</v>
      </c>
      <c r="K524">
        <v>0</v>
      </c>
      <c r="L524">
        <v>2.7399999999999999E-5</v>
      </c>
      <c r="M524">
        <v>2.4499999999999999E-5</v>
      </c>
      <c r="N524">
        <v>1.2853920000000001</v>
      </c>
      <c r="O524">
        <v>0.4960657</v>
      </c>
      <c r="P524">
        <v>0</v>
      </c>
      <c r="Q524">
        <v>3.9999999999999998E-7</v>
      </c>
      <c r="R524" s="1">
        <v>23</v>
      </c>
      <c r="S524" s="1">
        <f t="shared" si="91"/>
        <v>2.7399999999999999E-5</v>
      </c>
      <c r="T524" s="1">
        <f t="shared" si="92"/>
        <v>2.4499999999999999E-5</v>
      </c>
      <c r="U524">
        <f t="shared" si="93"/>
        <v>0</v>
      </c>
      <c r="V524">
        <f t="shared" si="94"/>
        <v>3.9999999999999998E-7</v>
      </c>
      <c r="W524" s="1">
        <f t="shared" si="96"/>
        <v>2.000000000000002E-7</v>
      </c>
      <c r="X524" s="1"/>
    </row>
    <row r="525" spans="1:24" x14ac:dyDescent="0.35">
      <c r="A525">
        <f t="shared" si="95"/>
        <v>130.75</v>
      </c>
      <c r="B525">
        <f t="shared" si="97"/>
        <v>130</v>
      </c>
      <c r="C525">
        <v>2.7E-6</v>
      </c>
      <c r="D525">
        <v>1.08E-5</v>
      </c>
      <c r="E525" s="14">
        <v>0</v>
      </c>
      <c r="F525">
        <v>3.1E-6</v>
      </c>
      <c r="G525">
        <v>5.31E-4</v>
      </c>
      <c r="H525">
        <v>4.9640000000000003E-4</v>
      </c>
      <c r="I525">
        <v>0</v>
      </c>
      <c r="J525">
        <v>0</v>
      </c>
      <c r="K525">
        <v>0</v>
      </c>
      <c r="L525">
        <v>2.6999999999999999E-5</v>
      </c>
      <c r="M525">
        <v>2.41E-5</v>
      </c>
      <c r="N525">
        <v>1.2853920000000001</v>
      </c>
      <c r="O525">
        <v>0.4960657</v>
      </c>
      <c r="P525">
        <v>0</v>
      </c>
      <c r="Q525">
        <v>3.9999999999999998E-7</v>
      </c>
      <c r="R525" s="1">
        <v>23</v>
      </c>
      <c r="S525" s="1">
        <f t="shared" si="91"/>
        <v>2.6999999999999999E-5</v>
      </c>
      <c r="T525" s="1">
        <f t="shared" si="92"/>
        <v>2.41E-5</v>
      </c>
      <c r="U525">
        <f t="shared" si="93"/>
        <v>0</v>
      </c>
      <c r="V525">
        <f t="shared" si="94"/>
        <v>3.9999999999999998E-7</v>
      </c>
      <c r="W525" s="1">
        <f t="shared" si="96"/>
        <v>9.999999999999989E-8</v>
      </c>
      <c r="X525" s="1"/>
    </row>
    <row r="526" spans="1:24" x14ac:dyDescent="0.35">
      <c r="A526">
        <f t="shared" si="95"/>
        <v>131</v>
      </c>
      <c r="B526">
        <f t="shared" si="97"/>
        <v>130</v>
      </c>
      <c r="C526">
        <v>2.6000000000000001E-6</v>
      </c>
      <c r="D526">
        <v>1.06E-5</v>
      </c>
      <c r="E526" s="14">
        <v>0</v>
      </c>
      <c r="F526">
        <v>3.0000000000000001E-6</v>
      </c>
      <c r="G526">
        <v>5.2360000000000004E-4</v>
      </c>
      <c r="H526">
        <v>4.8950000000000003E-4</v>
      </c>
      <c r="I526">
        <v>0</v>
      </c>
      <c r="J526">
        <v>0</v>
      </c>
      <c r="K526">
        <v>0</v>
      </c>
      <c r="L526">
        <v>2.6699999999999998E-5</v>
      </c>
      <c r="M526">
        <v>2.3799999999999999E-5</v>
      </c>
      <c r="N526">
        <v>1.2853920000000001</v>
      </c>
      <c r="O526">
        <v>0.4960657</v>
      </c>
      <c r="P526">
        <v>0</v>
      </c>
      <c r="Q526">
        <v>3.9999999999999998E-7</v>
      </c>
      <c r="R526" s="1">
        <v>23</v>
      </c>
      <c r="S526" s="1">
        <f t="shared" si="91"/>
        <v>2.6699999999999998E-5</v>
      </c>
      <c r="T526" s="1">
        <f t="shared" si="92"/>
        <v>2.3799999999999999E-5</v>
      </c>
      <c r="U526">
        <f t="shared" si="93"/>
        <v>0</v>
      </c>
      <c r="V526">
        <f t="shared" si="94"/>
        <v>3.9999999999999998E-7</v>
      </c>
      <c r="W526" s="1">
        <f t="shared" si="96"/>
        <v>1.9999999999999978E-7</v>
      </c>
      <c r="X526" s="1"/>
    </row>
    <row r="527" spans="1:24" x14ac:dyDescent="0.35">
      <c r="A527">
        <f t="shared" si="95"/>
        <v>131.25</v>
      </c>
      <c r="B527">
        <f t="shared" si="97"/>
        <v>131</v>
      </c>
      <c r="C527">
        <v>2.6000000000000001E-6</v>
      </c>
      <c r="D527">
        <v>1.0499999999999999E-5</v>
      </c>
      <c r="E527" s="14">
        <v>0</v>
      </c>
      <c r="F527">
        <v>3.0000000000000001E-6</v>
      </c>
      <c r="G527">
        <v>5.1639999999999998E-4</v>
      </c>
      <c r="H527">
        <v>4.8270000000000002E-4</v>
      </c>
      <c r="I527">
        <v>0</v>
      </c>
      <c r="J527">
        <v>0</v>
      </c>
      <c r="K527">
        <v>0</v>
      </c>
      <c r="L527">
        <v>2.6299999999999999E-5</v>
      </c>
      <c r="M527">
        <v>2.3499999999999999E-5</v>
      </c>
      <c r="N527">
        <v>1.2853920000000001</v>
      </c>
      <c r="O527">
        <v>0.4960657</v>
      </c>
      <c r="P527">
        <v>0</v>
      </c>
      <c r="Q527">
        <v>3.9999999999999998E-7</v>
      </c>
      <c r="R527" s="1">
        <v>23</v>
      </c>
      <c r="S527" s="1">
        <f t="shared" si="91"/>
        <v>2.6299999999999999E-5</v>
      </c>
      <c r="T527" s="1">
        <f t="shared" si="92"/>
        <v>2.3499999999999999E-5</v>
      </c>
      <c r="U527">
        <f t="shared" si="93"/>
        <v>0</v>
      </c>
      <c r="V527">
        <f t="shared" si="94"/>
        <v>3.9999999999999998E-7</v>
      </c>
      <c r="W527" s="1">
        <f t="shared" si="96"/>
        <v>9.999999999999989E-8</v>
      </c>
      <c r="X527" s="1"/>
    </row>
    <row r="528" spans="1:24" x14ac:dyDescent="0.35">
      <c r="A528">
        <f t="shared" si="95"/>
        <v>131.5</v>
      </c>
      <c r="B528">
        <f t="shared" si="97"/>
        <v>131</v>
      </c>
      <c r="C528">
        <v>2.6000000000000001E-6</v>
      </c>
      <c r="D528">
        <v>1.03E-5</v>
      </c>
      <c r="E528" s="14">
        <v>0</v>
      </c>
      <c r="F528">
        <v>2.9000000000000002E-6</v>
      </c>
      <c r="G528">
        <v>5.0920000000000002E-4</v>
      </c>
      <c r="H528">
        <v>4.7610000000000003E-4</v>
      </c>
      <c r="I528">
        <v>0</v>
      </c>
      <c r="J528">
        <v>0</v>
      </c>
      <c r="K528">
        <v>0</v>
      </c>
      <c r="L528">
        <v>2.5899999999999999E-5</v>
      </c>
      <c r="M528">
        <v>2.3099999999999999E-5</v>
      </c>
      <c r="N528">
        <v>1.2853920000000001</v>
      </c>
      <c r="O528">
        <v>0.4960657</v>
      </c>
      <c r="P528">
        <v>0</v>
      </c>
      <c r="Q528">
        <v>3.9999999999999998E-7</v>
      </c>
      <c r="R528" s="1">
        <v>23</v>
      </c>
      <c r="S528" s="1">
        <f t="shared" si="91"/>
        <v>2.5899999999999999E-5</v>
      </c>
      <c r="T528" s="1">
        <f t="shared" si="92"/>
        <v>2.3099999999999999E-5</v>
      </c>
      <c r="U528">
        <f t="shared" si="93"/>
        <v>0</v>
      </c>
      <c r="V528">
        <f t="shared" si="94"/>
        <v>3.9999999999999998E-7</v>
      </c>
      <c r="W528" s="1">
        <f t="shared" si="96"/>
        <v>9.999999999999989E-8</v>
      </c>
      <c r="X528" s="1"/>
    </row>
    <row r="529" spans="1:24" x14ac:dyDescent="0.35">
      <c r="A529">
        <f t="shared" si="95"/>
        <v>131.75</v>
      </c>
      <c r="B529">
        <f t="shared" si="97"/>
        <v>131</v>
      </c>
      <c r="C529">
        <v>2.5000000000000002E-6</v>
      </c>
      <c r="D529">
        <v>1.0200000000000001E-5</v>
      </c>
      <c r="E529" s="14">
        <v>0</v>
      </c>
      <c r="F529">
        <v>2.9000000000000002E-6</v>
      </c>
      <c r="G529">
        <v>5.0210000000000001E-4</v>
      </c>
      <c r="H529">
        <v>4.6940000000000003E-4</v>
      </c>
      <c r="I529">
        <v>0</v>
      </c>
      <c r="J529">
        <v>0</v>
      </c>
      <c r="K529">
        <v>0</v>
      </c>
      <c r="L529">
        <v>2.5599999999999999E-5</v>
      </c>
      <c r="M529">
        <v>2.2799999999999999E-5</v>
      </c>
      <c r="N529">
        <v>1.2853920000000001</v>
      </c>
      <c r="O529">
        <v>0.4960657</v>
      </c>
      <c r="P529">
        <v>0</v>
      </c>
      <c r="Q529">
        <v>3.9999999999999998E-7</v>
      </c>
      <c r="R529" s="1">
        <v>23</v>
      </c>
      <c r="S529" s="1">
        <f t="shared" si="91"/>
        <v>2.5599999999999999E-5</v>
      </c>
      <c r="T529" s="1">
        <f t="shared" si="92"/>
        <v>2.2799999999999999E-5</v>
      </c>
      <c r="U529">
        <f t="shared" si="93"/>
        <v>0</v>
      </c>
      <c r="V529">
        <f t="shared" si="94"/>
        <v>3.9999999999999998E-7</v>
      </c>
      <c r="W529" s="1">
        <f t="shared" si="96"/>
        <v>1.9999999999999978E-7</v>
      </c>
      <c r="X529" s="1"/>
    </row>
    <row r="530" spans="1:24" x14ac:dyDescent="0.35">
      <c r="A530">
        <f t="shared" si="95"/>
        <v>132</v>
      </c>
      <c r="B530">
        <f t="shared" si="97"/>
        <v>131</v>
      </c>
      <c r="C530">
        <v>2.5000000000000002E-6</v>
      </c>
      <c r="D530">
        <v>1.0000000000000001E-5</v>
      </c>
      <c r="E530" s="14">
        <v>0</v>
      </c>
      <c r="F530">
        <v>2.9000000000000002E-6</v>
      </c>
      <c r="G530">
        <v>4.952E-4</v>
      </c>
      <c r="H530">
        <v>4.6289999999999998E-4</v>
      </c>
      <c r="I530">
        <v>0</v>
      </c>
      <c r="J530">
        <v>0</v>
      </c>
      <c r="K530">
        <v>0</v>
      </c>
      <c r="L530">
        <v>2.5199999999999999E-5</v>
      </c>
      <c r="M530">
        <v>2.2500000000000001E-5</v>
      </c>
      <c r="N530">
        <v>1.2853920000000001</v>
      </c>
      <c r="O530">
        <v>0.4960657</v>
      </c>
      <c r="P530">
        <v>0</v>
      </c>
      <c r="Q530">
        <v>3.9999999999999998E-7</v>
      </c>
      <c r="R530" s="1">
        <v>23</v>
      </c>
      <c r="S530" s="1">
        <f t="shared" si="91"/>
        <v>2.5199999999999999E-5</v>
      </c>
      <c r="T530" s="1">
        <f t="shared" si="92"/>
        <v>2.2500000000000001E-5</v>
      </c>
      <c r="U530">
        <f t="shared" si="93"/>
        <v>0</v>
      </c>
      <c r="V530">
        <f t="shared" si="94"/>
        <v>3.9999999999999998E-7</v>
      </c>
      <c r="W530" s="1">
        <f t="shared" si="96"/>
        <v>9.999999999999989E-8</v>
      </c>
      <c r="X530" s="1"/>
    </row>
    <row r="531" spans="1:24" x14ac:dyDescent="0.35">
      <c r="A531">
        <f t="shared" si="95"/>
        <v>132.25</v>
      </c>
      <c r="B531">
        <f t="shared" si="97"/>
        <v>132</v>
      </c>
      <c r="C531">
        <v>2.3999999999999999E-6</v>
      </c>
      <c r="D531">
        <v>9.9000000000000001E-6</v>
      </c>
      <c r="E531" s="14">
        <v>0</v>
      </c>
      <c r="F531">
        <v>2.7999999999999999E-6</v>
      </c>
      <c r="G531">
        <v>4.883E-4</v>
      </c>
      <c r="H531">
        <v>4.5649999999999998E-4</v>
      </c>
      <c r="I531">
        <v>0</v>
      </c>
      <c r="J531">
        <v>0</v>
      </c>
      <c r="K531">
        <v>0</v>
      </c>
      <c r="L531">
        <v>2.4899999999999999E-5</v>
      </c>
      <c r="M531">
        <v>2.2200000000000001E-5</v>
      </c>
      <c r="N531">
        <v>1.2853920000000001</v>
      </c>
      <c r="O531">
        <v>0.4960657</v>
      </c>
      <c r="P531">
        <v>0</v>
      </c>
      <c r="Q531">
        <v>3.9999999999999998E-7</v>
      </c>
      <c r="R531" s="1">
        <v>23</v>
      </c>
      <c r="S531" s="1">
        <f t="shared" si="91"/>
        <v>2.4899999999999999E-5</v>
      </c>
      <c r="T531" s="1">
        <f t="shared" si="92"/>
        <v>2.2200000000000001E-5</v>
      </c>
      <c r="U531">
        <f t="shared" si="93"/>
        <v>0</v>
      </c>
      <c r="V531">
        <f t="shared" si="94"/>
        <v>3.9999999999999998E-7</v>
      </c>
      <c r="W531" s="1">
        <f t="shared" si="96"/>
        <v>2.000000000000002E-7</v>
      </c>
      <c r="X531" s="1"/>
    </row>
    <row r="532" spans="1:24" x14ac:dyDescent="0.35">
      <c r="A532">
        <f t="shared" si="95"/>
        <v>132.5</v>
      </c>
      <c r="B532">
        <f t="shared" si="97"/>
        <v>132</v>
      </c>
      <c r="C532">
        <v>2.3999999999999999E-6</v>
      </c>
      <c r="D532">
        <v>9.7999999999999993E-6</v>
      </c>
      <c r="E532" s="14">
        <v>0</v>
      </c>
      <c r="F532">
        <v>2.7999999999999999E-6</v>
      </c>
      <c r="G532">
        <v>4.8149999999999999E-4</v>
      </c>
      <c r="H532">
        <v>4.5019999999999999E-4</v>
      </c>
      <c r="I532">
        <v>0</v>
      </c>
      <c r="J532">
        <v>0</v>
      </c>
      <c r="K532">
        <v>0</v>
      </c>
      <c r="L532">
        <v>2.4499999999999999E-5</v>
      </c>
      <c r="M532">
        <v>2.19E-5</v>
      </c>
      <c r="N532">
        <v>1.2853920000000001</v>
      </c>
      <c r="O532">
        <v>0.4960657</v>
      </c>
      <c r="P532">
        <v>0</v>
      </c>
      <c r="Q532">
        <v>2.9999999999999999E-7</v>
      </c>
      <c r="R532" s="1">
        <v>23</v>
      </c>
      <c r="S532" s="1">
        <f t="shared" si="91"/>
        <v>2.4499999999999999E-5</v>
      </c>
      <c r="T532" s="1">
        <f t="shared" si="92"/>
        <v>2.19E-5</v>
      </c>
      <c r="U532">
        <f t="shared" si="93"/>
        <v>0</v>
      </c>
      <c r="V532">
        <f t="shared" si="94"/>
        <v>2.9999999999999999E-7</v>
      </c>
      <c r="W532" s="1">
        <f t="shared" si="96"/>
        <v>2.000000000000002E-7</v>
      </c>
      <c r="X532" s="1"/>
    </row>
    <row r="533" spans="1:24" x14ac:dyDescent="0.35">
      <c r="A533">
        <f t="shared" si="95"/>
        <v>132.75</v>
      </c>
      <c r="B533">
        <f t="shared" si="97"/>
        <v>132</v>
      </c>
      <c r="C533">
        <v>2.3999999999999999E-6</v>
      </c>
      <c r="D533">
        <v>9.5999999999999996E-6</v>
      </c>
      <c r="E533" s="14">
        <v>0</v>
      </c>
      <c r="F533">
        <v>2.7E-6</v>
      </c>
      <c r="G533">
        <v>4.749E-4</v>
      </c>
      <c r="H533">
        <v>4.439E-4</v>
      </c>
      <c r="I533">
        <v>0</v>
      </c>
      <c r="J533">
        <v>0</v>
      </c>
      <c r="K533">
        <v>0</v>
      </c>
      <c r="L533">
        <v>2.4199999999999999E-5</v>
      </c>
      <c r="M533">
        <v>2.16E-5</v>
      </c>
      <c r="N533">
        <v>1.2853920000000001</v>
      </c>
      <c r="O533">
        <v>0.4960657</v>
      </c>
      <c r="P533">
        <v>0</v>
      </c>
      <c r="Q533">
        <v>2.9999999999999999E-7</v>
      </c>
      <c r="R533" s="1">
        <v>23</v>
      </c>
      <c r="S533" s="1">
        <f t="shared" si="91"/>
        <v>2.4199999999999999E-5</v>
      </c>
      <c r="T533" s="1">
        <f t="shared" si="92"/>
        <v>2.16E-5</v>
      </c>
      <c r="U533">
        <f t="shared" si="93"/>
        <v>0</v>
      </c>
      <c r="V533">
        <f t="shared" si="94"/>
        <v>2.9999999999999999E-7</v>
      </c>
      <c r="W533" s="1">
        <f t="shared" si="96"/>
        <v>1.0000000000000031E-7</v>
      </c>
      <c r="X533" s="1"/>
    </row>
    <row r="534" spans="1:24" x14ac:dyDescent="0.35">
      <c r="A534">
        <f t="shared" si="95"/>
        <v>133</v>
      </c>
      <c r="B534">
        <f t="shared" si="97"/>
        <v>132</v>
      </c>
      <c r="C534">
        <v>2.3E-6</v>
      </c>
      <c r="D534">
        <v>9.5000000000000005E-6</v>
      </c>
      <c r="E534" s="14">
        <v>0</v>
      </c>
      <c r="F534">
        <v>2.7E-6</v>
      </c>
      <c r="G534">
        <v>4.683E-4</v>
      </c>
      <c r="H534">
        <v>4.3780000000000002E-4</v>
      </c>
      <c r="I534">
        <v>0</v>
      </c>
      <c r="J534">
        <v>0</v>
      </c>
      <c r="K534">
        <v>0</v>
      </c>
      <c r="L534">
        <v>2.3799999999999999E-5</v>
      </c>
      <c r="M534">
        <v>2.1299999999999999E-5</v>
      </c>
      <c r="N534">
        <v>1.2853920000000001</v>
      </c>
      <c r="O534">
        <v>0.4960657</v>
      </c>
      <c r="P534">
        <v>0</v>
      </c>
      <c r="Q534">
        <v>2.9999999999999999E-7</v>
      </c>
      <c r="R534" s="1">
        <v>23</v>
      </c>
      <c r="S534" s="1">
        <f t="shared" si="91"/>
        <v>2.3799999999999999E-5</v>
      </c>
      <c r="T534" s="1">
        <f t="shared" si="92"/>
        <v>2.1299999999999999E-5</v>
      </c>
      <c r="U534">
        <f t="shared" si="93"/>
        <v>0</v>
      </c>
      <c r="V534">
        <f t="shared" si="94"/>
        <v>2.9999999999999999E-7</v>
      </c>
      <c r="W534" s="1">
        <f t="shared" si="96"/>
        <v>2.000000000000002E-7</v>
      </c>
      <c r="X534" s="1"/>
    </row>
    <row r="535" spans="1:24" x14ac:dyDescent="0.35">
      <c r="A535">
        <f t="shared" si="95"/>
        <v>133.25</v>
      </c>
      <c r="B535">
        <f t="shared" si="97"/>
        <v>133</v>
      </c>
      <c r="C535">
        <v>2.3E-6</v>
      </c>
      <c r="D535">
        <v>9.3999999999999998E-6</v>
      </c>
      <c r="E535" s="14">
        <v>0</v>
      </c>
      <c r="F535">
        <v>2.7E-6</v>
      </c>
      <c r="G535">
        <v>4.618E-4</v>
      </c>
      <c r="H535">
        <v>4.3169999999999998E-4</v>
      </c>
      <c r="I535">
        <v>0</v>
      </c>
      <c r="J535">
        <v>0</v>
      </c>
      <c r="K535">
        <v>0</v>
      </c>
      <c r="L535">
        <v>2.3499999999999999E-5</v>
      </c>
      <c r="M535">
        <v>2.0999999999999999E-5</v>
      </c>
      <c r="N535">
        <v>1.2853920000000001</v>
      </c>
      <c r="O535">
        <v>0.4960657</v>
      </c>
      <c r="P535">
        <v>0</v>
      </c>
      <c r="Q535">
        <v>2.9999999999999999E-7</v>
      </c>
      <c r="R535" s="1">
        <v>23</v>
      </c>
      <c r="S535" s="1">
        <f t="shared" si="91"/>
        <v>2.3499999999999999E-5</v>
      </c>
      <c r="T535" s="1">
        <f t="shared" si="92"/>
        <v>2.0999999999999999E-5</v>
      </c>
      <c r="U535">
        <f t="shared" si="93"/>
        <v>0</v>
      </c>
      <c r="V535">
        <f t="shared" si="94"/>
        <v>2.9999999999999999E-7</v>
      </c>
      <c r="W535" s="1">
        <f t="shared" si="96"/>
        <v>9.999999999999989E-8</v>
      </c>
      <c r="X535" s="1"/>
    </row>
    <row r="536" spans="1:24" x14ac:dyDescent="0.35">
      <c r="A536">
        <f t="shared" si="95"/>
        <v>133.5</v>
      </c>
      <c r="B536">
        <f t="shared" si="97"/>
        <v>133</v>
      </c>
      <c r="C536">
        <v>2.3E-6</v>
      </c>
      <c r="D536">
        <v>9.2E-6</v>
      </c>
      <c r="E536" s="14">
        <v>0</v>
      </c>
      <c r="F536">
        <v>2.6000000000000001E-6</v>
      </c>
      <c r="G536">
        <v>4.5540000000000001E-4</v>
      </c>
      <c r="H536">
        <v>4.2569999999999999E-4</v>
      </c>
      <c r="I536">
        <v>0</v>
      </c>
      <c r="J536">
        <v>0</v>
      </c>
      <c r="K536">
        <v>0</v>
      </c>
      <c r="L536">
        <v>2.3200000000000001E-5</v>
      </c>
      <c r="M536">
        <v>2.0699999999999998E-5</v>
      </c>
      <c r="N536">
        <v>1.2853920000000001</v>
      </c>
      <c r="O536">
        <v>0.4960657</v>
      </c>
      <c r="P536">
        <v>0</v>
      </c>
      <c r="Q536">
        <v>2.9999999999999999E-7</v>
      </c>
      <c r="R536" s="1">
        <v>23</v>
      </c>
      <c r="S536" s="1">
        <f t="shared" si="91"/>
        <v>2.3200000000000001E-5</v>
      </c>
      <c r="T536" s="1">
        <f t="shared" si="92"/>
        <v>2.0699999999999998E-5</v>
      </c>
      <c r="U536">
        <f t="shared" si="93"/>
        <v>0</v>
      </c>
      <c r="V536">
        <f t="shared" si="94"/>
        <v>2.9999999999999999E-7</v>
      </c>
      <c r="W536" s="1">
        <f t="shared" si="96"/>
        <v>9.999999999999989E-8</v>
      </c>
      <c r="X536" s="1"/>
    </row>
    <row r="537" spans="1:24" x14ac:dyDescent="0.35">
      <c r="A537">
        <f t="shared" si="95"/>
        <v>133.75</v>
      </c>
      <c r="B537">
        <f t="shared" si="97"/>
        <v>133</v>
      </c>
      <c r="C537">
        <v>2.3E-6</v>
      </c>
      <c r="D537">
        <v>9.0999999999999993E-6</v>
      </c>
      <c r="E537" s="14">
        <v>0</v>
      </c>
      <c r="F537">
        <v>2.6000000000000001E-6</v>
      </c>
      <c r="G537">
        <v>4.4910000000000002E-4</v>
      </c>
      <c r="H537">
        <v>4.1980000000000001E-4</v>
      </c>
      <c r="I537">
        <v>0</v>
      </c>
      <c r="J537">
        <v>0</v>
      </c>
      <c r="K537">
        <v>0</v>
      </c>
      <c r="L537">
        <v>2.2900000000000001E-5</v>
      </c>
      <c r="M537">
        <v>2.0400000000000001E-5</v>
      </c>
      <c r="N537">
        <v>1.2853920000000001</v>
      </c>
      <c r="O537">
        <v>0.4960657</v>
      </c>
      <c r="P537">
        <v>0</v>
      </c>
      <c r="Q537">
        <v>2.9999999999999999E-7</v>
      </c>
      <c r="R537" s="1">
        <v>23</v>
      </c>
      <c r="S537" s="1">
        <f t="shared" si="91"/>
        <v>2.2900000000000001E-5</v>
      </c>
      <c r="T537" s="1">
        <f t="shared" si="92"/>
        <v>2.0400000000000001E-5</v>
      </c>
      <c r="U537">
        <f t="shared" si="93"/>
        <v>0</v>
      </c>
      <c r="V537">
        <f t="shared" si="94"/>
        <v>2.9999999999999999E-7</v>
      </c>
      <c r="W537" s="1">
        <f t="shared" si="96"/>
        <v>9.999999999999989E-8</v>
      </c>
      <c r="X537" s="1"/>
    </row>
    <row r="538" spans="1:24" x14ac:dyDescent="0.35">
      <c r="A538">
        <f t="shared" si="95"/>
        <v>134</v>
      </c>
      <c r="B538">
        <f t="shared" si="97"/>
        <v>133</v>
      </c>
      <c r="C538">
        <v>2.2000000000000001E-6</v>
      </c>
      <c r="D538">
        <v>9.0000000000000002E-6</v>
      </c>
      <c r="E538" s="14">
        <v>0</v>
      </c>
      <c r="F538">
        <v>2.6000000000000001E-6</v>
      </c>
      <c r="G538">
        <v>4.4279999999999998E-4</v>
      </c>
      <c r="H538">
        <v>4.1399999999999998E-4</v>
      </c>
      <c r="I538">
        <v>0</v>
      </c>
      <c r="J538">
        <v>0</v>
      </c>
      <c r="K538">
        <v>0</v>
      </c>
      <c r="L538">
        <v>2.26E-5</v>
      </c>
      <c r="M538">
        <v>2.0100000000000001E-5</v>
      </c>
      <c r="N538">
        <v>1.2853920000000001</v>
      </c>
      <c r="O538">
        <v>0.4960657</v>
      </c>
      <c r="P538">
        <v>0</v>
      </c>
      <c r="Q538">
        <v>2.9999999999999999E-7</v>
      </c>
      <c r="R538" s="1">
        <v>23</v>
      </c>
      <c r="S538" s="1">
        <f t="shared" si="91"/>
        <v>2.26E-5</v>
      </c>
      <c r="T538" s="1">
        <f t="shared" si="92"/>
        <v>2.0100000000000001E-5</v>
      </c>
      <c r="U538">
        <f t="shared" si="93"/>
        <v>0</v>
      </c>
      <c r="V538">
        <f t="shared" si="94"/>
        <v>2.9999999999999999E-7</v>
      </c>
      <c r="W538" s="1">
        <f t="shared" si="96"/>
        <v>9.999999999999989E-8</v>
      </c>
      <c r="X538" s="1"/>
    </row>
    <row r="539" spans="1:24" x14ac:dyDescent="0.35">
      <c r="A539">
        <f t="shared" si="95"/>
        <v>134.25</v>
      </c>
      <c r="B539">
        <f t="shared" si="97"/>
        <v>134</v>
      </c>
      <c r="C539">
        <v>2.2000000000000001E-6</v>
      </c>
      <c r="D539">
        <v>8.8999999999999995E-6</v>
      </c>
      <c r="E539" s="14">
        <v>0</v>
      </c>
      <c r="F539">
        <v>2.5000000000000002E-6</v>
      </c>
      <c r="G539">
        <v>4.3669999999999999E-4</v>
      </c>
      <c r="H539">
        <v>4.083E-4</v>
      </c>
      <c r="I539">
        <v>0</v>
      </c>
      <c r="J539">
        <v>0</v>
      </c>
      <c r="K539">
        <v>0</v>
      </c>
      <c r="L539">
        <v>2.2200000000000001E-5</v>
      </c>
      <c r="M539">
        <v>1.98E-5</v>
      </c>
      <c r="N539">
        <v>1.2853920000000001</v>
      </c>
      <c r="O539">
        <v>0.4960657</v>
      </c>
      <c r="P539">
        <v>0</v>
      </c>
      <c r="Q539">
        <v>2.9999999999999999E-7</v>
      </c>
      <c r="R539" s="1">
        <v>23</v>
      </c>
      <c r="S539" s="1">
        <f t="shared" si="91"/>
        <v>2.2200000000000001E-5</v>
      </c>
      <c r="T539" s="1">
        <f t="shared" si="92"/>
        <v>1.98E-5</v>
      </c>
      <c r="U539">
        <f t="shared" si="93"/>
        <v>0</v>
      </c>
      <c r="V539">
        <f t="shared" si="94"/>
        <v>2.9999999999999999E-7</v>
      </c>
      <c r="W539" s="1">
        <f t="shared" si="96"/>
        <v>9.999999999999989E-8</v>
      </c>
      <c r="X539" s="1"/>
    </row>
    <row r="540" spans="1:24" x14ac:dyDescent="0.35">
      <c r="A540">
        <f t="shared" si="95"/>
        <v>134.5</v>
      </c>
      <c r="B540">
        <f t="shared" si="97"/>
        <v>134</v>
      </c>
      <c r="C540">
        <v>2.2000000000000001E-6</v>
      </c>
      <c r="D540">
        <v>8.6999999999999997E-6</v>
      </c>
      <c r="E540" s="14">
        <v>0</v>
      </c>
      <c r="F540">
        <v>2.5000000000000002E-6</v>
      </c>
      <c r="G540">
        <v>4.306E-4</v>
      </c>
      <c r="H540">
        <v>4.0259999999999997E-4</v>
      </c>
      <c r="I540">
        <v>0</v>
      </c>
      <c r="J540">
        <v>0</v>
      </c>
      <c r="K540">
        <v>0</v>
      </c>
      <c r="L540">
        <v>2.19E-5</v>
      </c>
      <c r="M540">
        <v>1.9599999999999999E-5</v>
      </c>
      <c r="N540">
        <v>1.2853920000000001</v>
      </c>
      <c r="O540">
        <v>0.4960657</v>
      </c>
      <c r="P540">
        <v>0</v>
      </c>
      <c r="Q540">
        <v>2.9999999999999999E-7</v>
      </c>
      <c r="R540" s="1">
        <v>23</v>
      </c>
      <c r="S540" s="1">
        <f t="shared" si="91"/>
        <v>2.19E-5</v>
      </c>
      <c r="T540" s="1">
        <f t="shared" si="92"/>
        <v>1.9599999999999999E-5</v>
      </c>
      <c r="U540">
        <f t="shared" si="93"/>
        <v>0</v>
      </c>
      <c r="V540">
        <f t="shared" si="94"/>
        <v>2.9999999999999999E-7</v>
      </c>
      <c r="W540" s="1">
        <f t="shared" si="96"/>
        <v>9.999999999999989E-8</v>
      </c>
      <c r="X540" s="1"/>
    </row>
    <row r="541" spans="1:24" x14ac:dyDescent="0.35">
      <c r="A541">
        <f t="shared" si="95"/>
        <v>134.75</v>
      </c>
      <c r="B541">
        <f t="shared" si="97"/>
        <v>134</v>
      </c>
      <c r="C541">
        <v>2.0999999999999998E-6</v>
      </c>
      <c r="D541">
        <v>8.6000000000000007E-6</v>
      </c>
      <c r="E541" s="14">
        <v>0</v>
      </c>
      <c r="F541">
        <v>2.3999999999999999E-6</v>
      </c>
      <c r="G541">
        <v>4.2470000000000002E-4</v>
      </c>
      <c r="H541">
        <v>3.97E-4</v>
      </c>
      <c r="I541">
        <v>0</v>
      </c>
      <c r="J541">
        <v>0</v>
      </c>
      <c r="K541">
        <v>0</v>
      </c>
      <c r="L541">
        <v>2.16E-5</v>
      </c>
      <c r="M541">
        <v>1.9300000000000002E-5</v>
      </c>
      <c r="N541">
        <v>1.2853920000000001</v>
      </c>
      <c r="O541">
        <v>0.4960657</v>
      </c>
      <c r="P541">
        <v>0</v>
      </c>
      <c r="Q541">
        <v>2.9999999999999999E-7</v>
      </c>
      <c r="R541" s="1">
        <v>23</v>
      </c>
      <c r="S541" s="1">
        <f t="shared" si="91"/>
        <v>2.16E-5</v>
      </c>
      <c r="T541" s="1">
        <f t="shared" si="92"/>
        <v>1.9300000000000002E-5</v>
      </c>
      <c r="U541">
        <f t="shared" si="93"/>
        <v>0</v>
      </c>
      <c r="V541">
        <f t="shared" si="94"/>
        <v>2.9999999999999999E-7</v>
      </c>
      <c r="W541" s="1">
        <f t="shared" si="96"/>
        <v>2.000000000000002E-7</v>
      </c>
      <c r="X541" s="1"/>
    </row>
    <row r="542" spans="1:24" x14ac:dyDescent="0.35">
      <c r="A542">
        <f t="shared" si="95"/>
        <v>135</v>
      </c>
      <c r="B542">
        <f t="shared" si="97"/>
        <v>134</v>
      </c>
      <c r="C542">
        <v>2.0999999999999998E-6</v>
      </c>
      <c r="D542">
        <v>8.4999999999999999E-6</v>
      </c>
      <c r="E542" s="14">
        <v>0</v>
      </c>
      <c r="F542">
        <v>2.3999999999999999E-6</v>
      </c>
      <c r="G542">
        <v>4.1879999999999999E-4</v>
      </c>
      <c r="H542">
        <v>3.9149999999999998E-4</v>
      </c>
      <c r="I542">
        <v>0</v>
      </c>
      <c r="J542">
        <v>0</v>
      </c>
      <c r="K542">
        <v>0</v>
      </c>
      <c r="L542">
        <v>2.1299999999999999E-5</v>
      </c>
      <c r="M542">
        <v>1.9000000000000001E-5</v>
      </c>
      <c r="N542">
        <v>1.2853920000000001</v>
      </c>
      <c r="O542">
        <v>0.4960657</v>
      </c>
      <c r="P542">
        <v>0</v>
      </c>
      <c r="Q542">
        <v>2.9999999999999999E-7</v>
      </c>
      <c r="R542" s="1">
        <v>23</v>
      </c>
      <c r="S542" s="1">
        <f t="shared" si="91"/>
        <v>2.1299999999999999E-5</v>
      </c>
      <c r="T542" s="1">
        <f t="shared" si="92"/>
        <v>1.9000000000000001E-5</v>
      </c>
      <c r="U542">
        <f t="shared" si="93"/>
        <v>0</v>
      </c>
      <c r="V542">
        <f t="shared" si="94"/>
        <v>2.9999999999999999E-7</v>
      </c>
      <c r="W542" s="1">
        <f t="shared" si="96"/>
        <v>1.0000000000000031E-7</v>
      </c>
      <c r="X542" s="1"/>
    </row>
    <row r="543" spans="1:24" x14ac:dyDescent="0.35">
      <c r="A543">
        <f t="shared" si="95"/>
        <v>135.25</v>
      </c>
      <c r="B543">
        <f t="shared" si="97"/>
        <v>135</v>
      </c>
      <c r="C543">
        <v>2.0999999999999998E-6</v>
      </c>
      <c r="D543">
        <v>8.3999999999999992E-6</v>
      </c>
      <c r="E543" s="14">
        <v>0</v>
      </c>
      <c r="F543">
        <v>2.3999999999999999E-6</v>
      </c>
      <c r="G543">
        <v>4.1300000000000001E-4</v>
      </c>
      <c r="H543">
        <v>3.8610000000000001E-4</v>
      </c>
      <c r="I543">
        <v>0</v>
      </c>
      <c r="J543">
        <v>0</v>
      </c>
      <c r="K543">
        <v>0</v>
      </c>
      <c r="L543">
        <v>2.0999999999999999E-5</v>
      </c>
      <c r="M543">
        <v>1.88E-5</v>
      </c>
      <c r="N543">
        <v>1.2853920000000001</v>
      </c>
      <c r="O543">
        <v>0.4960657</v>
      </c>
      <c r="P543">
        <v>0</v>
      </c>
      <c r="Q543">
        <v>2.9999999999999999E-7</v>
      </c>
      <c r="R543" s="1">
        <v>23</v>
      </c>
      <c r="S543" s="1">
        <f t="shared" ref="S543:S601" si="98">L543</f>
        <v>2.0999999999999999E-5</v>
      </c>
      <c r="T543" s="1">
        <f t="shared" ref="T543:T601" si="99">M543</f>
        <v>1.88E-5</v>
      </c>
      <c r="U543">
        <f t="shared" si="93"/>
        <v>0</v>
      </c>
      <c r="V543">
        <f t="shared" si="94"/>
        <v>2.9999999999999999E-7</v>
      </c>
      <c r="W543" s="1">
        <f t="shared" si="96"/>
        <v>1.0000000000000031E-7</v>
      </c>
      <c r="X543" s="1"/>
    </row>
    <row r="544" spans="1:24" x14ac:dyDescent="0.35">
      <c r="A544">
        <f t="shared" si="95"/>
        <v>135.5</v>
      </c>
      <c r="B544">
        <f t="shared" si="97"/>
        <v>135</v>
      </c>
      <c r="C544">
        <v>1.9999999999999999E-6</v>
      </c>
      <c r="D544">
        <v>8.3000000000000002E-6</v>
      </c>
      <c r="E544" s="14">
        <v>0</v>
      </c>
      <c r="F544">
        <v>2.3E-6</v>
      </c>
      <c r="G544">
        <v>4.0719999999999998E-4</v>
      </c>
      <c r="H544">
        <v>3.8069999999999998E-4</v>
      </c>
      <c r="I544">
        <v>0</v>
      </c>
      <c r="J544">
        <v>0</v>
      </c>
      <c r="K544">
        <v>0</v>
      </c>
      <c r="L544">
        <v>2.0699999999999998E-5</v>
      </c>
      <c r="M544">
        <v>1.8499999999999999E-5</v>
      </c>
      <c r="N544">
        <v>1.2853920000000001</v>
      </c>
      <c r="O544">
        <v>0.4960657</v>
      </c>
      <c r="P544">
        <v>0</v>
      </c>
      <c r="Q544">
        <v>2.9999999999999999E-7</v>
      </c>
      <c r="R544" s="1">
        <v>23</v>
      </c>
      <c r="S544" s="1">
        <f t="shared" si="98"/>
        <v>2.0699999999999998E-5</v>
      </c>
      <c r="T544" s="1">
        <f t="shared" si="99"/>
        <v>1.8499999999999999E-5</v>
      </c>
      <c r="U544">
        <f t="shared" si="93"/>
        <v>0</v>
      </c>
      <c r="V544">
        <f t="shared" si="94"/>
        <v>2.9999999999999999E-7</v>
      </c>
      <c r="W544" s="1">
        <f t="shared" si="96"/>
        <v>2.000000000000002E-7</v>
      </c>
      <c r="X544" s="1"/>
    </row>
    <row r="545" spans="1:24" x14ac:dyDescent="0.35">
      <c r="A545">
        <f t="shared" si="95"/>
        <v>135.75</v>
      </c>
      <c r="B545">
        <f t="shared" si="97"/>
        <v>135</v>
      </c>
      <c r="C545">
        <v>1.9999999999999999E-6</v>
      </c>
      <c r="D545">
        <v>8.1000000000000004E-6</v>
      </c>
      <c r="E545" s="14">
        <v>0</v>
      </c>
      <c r="F545">
        <v>2.3E-6</v>
      </c>
      <c r="G545">
        <v>4.016E-4</v>
      </c>
      <c r="H545">
        <v>3.7540000000000002E-4</v>
      </c>
      <c r="I545">
        <v>0</v>
      </c>
      <c r="J545">
        <v>0</v>
      </c>
      <c r="K545">
        <v>0</v>
      </c>
      <c r="L545">
        <v>2.05E-5</v>
      </c>
      <c r="M545">
        <v>1.8199999999999999E-5</v>
      </c>
      <c r="N545">
        <v>1.2853920000000001</v>
      </c>
      <c r="O545">
        <v>0.4960657</v>
      </c>
      <c r="P545">
        <v>0</v>
      </c>
      <c r="Q545">
        <v>2.9999999999999999E-7</v>
      </c>
      <c r="R545" s="1">
        <v>23</v>
      </c>
      <c r="S545" s="1">
        <f t="shared" si="98"/>
        <v>2.05E-5</v>
      </c>
      <c r="T545" s="1">
        <f t="shared" si="99"/>
        <v>1.8199999999999999E-5</v>
      </c>
      <c r="U545">
        <f t="shared" si="93"/>
        <v>0</v>
      </c>
      <c r="V545">
        <f t="shared" si="94"/>
        <v>2.9999999999999999E-7</v>
      </c>
      <c r="W545" s="1">
        <f t="shared" si="96"/>
        <v>9.999999999999989E-8</v>
      </c>
      <c r="X545" s="1"/>
    </row>
    <row r="546" spans="1:24" x14ac:dyDescent="0.35">
      <c r="A546">
        <f t="shared" si="95"/>
        <v>136</v>
      </c>
      <c r="B546">
        <f t="shared" si="97"/>
        <v>135</v>
      </c>
      <c r="C546">
        <v>1.9999999999999999E-6</v>
      </c>
      <c r="D546">
        <v>7.9999999999999996E-6</v>
      </c>
      <c r="E546" s="14">
        <v>0</v>
      </c>
      <c r="F546">
        <v>2.3E-6</v>
      </c>
      <c r="G546">
        <v>3.9599999999999998E-4</v>
      </c>
      <c r="H546">
        <v>3.702E-4</v>
      </c>
      <c r="I546">
        <v>0</v>
      </c>
      <c r="J546">
        <v>0</v>
      </c>
      <c r="K546">
        <v>0</v>
      </c>
      <c r="L546">
        <v>2.02E-5</v>
      </c>
      <c r="M546">
        <v>1.8E-5</v>
      </c>
      <c r="N546">
        <v>1.2853920000000001</v>
      </c>
      <c r="O546">
        <v>0.4960657</v>
      </c>
      <c r="P546">
        <v>0</v>
      </c>
      <c r="Q546">
        <v>2.9999999999999999E-7</v>
      </c>
      <c r="R546" s="1">
        <v>23</v>
      </c>
      <c r="S546" s="1">
        <f t="shared" si="98"/>
        <v>2.02E-5</v>
      </c>
      <c r="T546" s="1">
        <f t="shared" si="99"/>
        <v>1.8E-5</v>
      </c>
      <c r="U546">
        <f t="shared" si="93"/>
        <v>0</v>
      </c>
      <c r="V546">
        <f t="shared" si="94"/>
        <v>2.9999999999999999E-7</v>
      </c>
      <c r="W546" s="1">
        <f t="shared" si="96"/>
        <v>9.999999999999989E-8</v>
      </c>
      <c r="X546" s="1"/>
    </row>
    <row r="547" spans="1:24" x14ac:dyDescent="0.35">
      <c r="A547">
        <f t="shared" si="95"/>
        <v>136.25</v>
      </c>
      <c r="B547">
        <f t="shared" si="97"/>
        <v>136</v>
      </c>
      <c r="C547">
        <v>1.9999999999999999E-6</v>
      </c>
      <c r="D547">
        <v>7.9000000000000006E-6</v>
      </c>
      <c r="E547" s="14">
        <v>0</v>
      </c>
      <c r="F547">
        <v>2.3E-6</v>
      </c>
      <c r="G547">
        <v>3.9050000000000001E-4</v>
      </c>
      <c r="H547">
        <v>3.6509999999999998E-4</v>
      </c>
      <c r="I547">
        <v>0</v>
      </c>
      <c r="J547">
        <v>0</v>
      </c>
      <c r="K547">
        <v>0</v>
      </c>
      <c r="L547">
        <v>1.9899999999999999E-5</v>
      </c>
      <c r="M547">
        <v>1.77E-5</v>
      </c>
      <c r="N547">
        <v>1.2853920000000001</v>
      </c>
      <c r="O547">
        <v>0.4960657</v>
      </c>
      <c r="P547">
        <v>0</v>
      </c>
      <c r="Q547">
        <v>2.9999999999999999E-7</v>
      </c>
      <c r="R547" s="1">
        <v>23</v>
      </c>
      <c r="S547" s="1">
        <f t="shared" si="98"/>
        <v>1.9899999999999999E-5</v>
      </c>
      <c r="T547" s="1">
        <f t="shared" si="99"/>
        <v>1.77E-5</v>
      </c>
      <c r="U547">
        <f t="shared" si="93"/>
        <v>0</v>
      </c>
      <c r="V547">
        <f t="shared" si="94"/>
        <v>2.9999999999999999E-7</v>
      </c>
      <c r="W547" s="1">
        <f t="shared" si="96"/>
        <v>9.999999999999989E-8</v>
      </c>
      <c r="X547" s="1"/>
    </row>
    <row r="548" spans="1:24" x14ac:dyDescent="0.35">
      <c r="A548">
        <f t="shared" si="95"/>
        <v>136.5</v>
      </c>
      <c r="B548">
        <f t="shared" si="97"/>
        <v>136</v>
      </c>
      <c r="C548">
        <v>1.9E-6</v>
      </c>
      <c r="D548">
        <v>7.7999999999999999E-6</v>
      </c>
      <c r="E548" s="14">
        <v>0</v>
      </c>
      <c r="F548">
        <v>2.2000000000000001E-6</v>
      </c>
      <c r="G548">
        <v>3.8509999999999998E-4</v>
      </c>
      <c r="H548">
        <v>3.6000000000000002E-4</v>
      </c>
      <c r="I548">
        <v>0</v>
      </c>
      <c r="J548">
        <v>0</v>
      </c>
      <c r="K548">
        <v>0</v>
      </c>
      <c r="L548">
        <v>1.9599999999999999E-5</v>
      </c>
      <c r="M548">
        <v>1.7499999999999998E-5</v>
      </c>
      <c r="N548">
        <v>1.2853920000000001</v>
      </c>
      <c r="O548">
        <v>0.4960657</v>
      </c>
      <c r="P548">
        <v>0</v>
      </c>
      <c r="Q548">
        <v>2.9999999999999999E-7</v>
      </c>
      <c r="R548" s="1">
        <v>23</v>
      </c>
      <c r="S548" s="1">
        <f t="shared" si="98"/>
        <v>1.9599999999999999E-5</v>
      </c>
      <c r="T548" s="1">
        <f t="shared" si="99"/>
        <v>1.7499999999999998E-5</v>
      </c>
      <c r="U548">
        <f t="shared" si="93"/>
        <v>0</v>
      </c>
      <c r="V548">
        <f t="shared" si="94"/>
        <v>2.9999999999999999E-7</v>
      </c>
      <c r="W548" s="1">
        <f t="shared" si="96"/>
        <v>9.999999999999989E-8</v>
      </c>
      <c r="X548" s="1"/>
    </row>
    <row r="549" spans="1:24" x14ac:dyDescent="0.35">
      <c r="A549">
        <f t="shared" si="95"/>
        <v>136.75</v>
      </c>
      <c r="B549">
        <f t="shared" si="97"/>
        <v>136</v>
      </c>
      <c r="C549">
        <v>1.9E-6</v>
      </c>
      <c r="D549">
        <v>7.7000000000000008E-6</v>
      </c>
      <c r="E549" s="14">
        <v>0</v>
      </c>
      <c r="F549">
        <v>2.2000000000000001E-6</v>
      </c>
      <c r="G549">
        <v>3.7980000000000002E-4</v>
      </c>
      <c r="H549">
        <v>3.5510000000000001E-4</v>
      </c>
      <c r="I549">
        <v>0</v>
      </c>
      <c r="J549">
        <v>0</v>
      </c>
      <c r="K549">
        <v>0</v>
      </c>
      <c r="L549">
        <v>1.9300000000000002E-5</v>
      </c>
      <c r="M549">
        <v>1.7200000000000001E-5</v>
      </c>
      <c r="N549">
        <v>1.2853920000000001</v>
      </c>
      <c r="O549">
        <v>0.4960657</v>
      </c>
      <c r="P549">
        <v>0</v>
      </c>
      <c r="Q549">
        <v>2.9999999999999999E-7</v>
      </c>
      <c r="R549" s="1">
        <v>23</v>
      </c>
      <c r="S549" s="1">
        <f t="shared" si="98"/>
        <v>1.9300000000000002E-5</v>
      </c>
      <c r="T549" s="1">
        <f t="shared" si="99"/>
        <v>1.7200000000000001E-5</v>
      </c>
      <c r="U549">
        <f t="shared" si="93"/>
        <v>0</v>
      </c>
      <c r="V549">
        <f t="shared" si="94"/>
        <v>2.9999999999999999E-7</v>
      </c>
      <c r="W549" s="1">
        <f t="shared" si="96"/>
        <v>9.999999999999989E-8</v>
      </c>
      <c r="X549" s="1"/>
    </row>
    <row r="550" spans="1:24" x14ac:dyDescent="0.35">
      <c r="A550">
        <f t="shared" si="95"/>
        <v>137</v>
      </c>
      <c r="B550">
        <f t="shared" si="97"/>
        <v>136</v>
      </c>
      <c r="C550">
        <v>1.9E-6</v>
      </c>
      <c r="D550">
        <v>7.6000000000000001E-6</v>
      </c>
      <c r="E550" s="14">
        <v>0</v>
      </c>
      <c r="F550">
        <v>2.2000000000000001E-6</v>
      </c>
      <c r="G550">
        <v>3.745E-4</v>
      </c>
      <c r="H550">
        <v>3.501E-4</v>
      </c>
      <c r="I550">
        <v>0</v>
      </c>
      <c r="J550">
        <v>0</v>
      </c>
      <c r="K550">
        <v>0</v>
      </c>
      <c r="L550">
        <v>1.91E-5</v>
      </c>
      <c r="M550">
        <v>1.7E-5</v>
      </c>
      <c r="N550">
        <v>1.2853920000000001</v>
      </c>
      <c r="O550">
        <v>0.4960657</v>
      </c>
      <c r="P550">
        <v>0</v>
      </c>
      <c r="Q550">
        <v>2.9999999999999999E-7</v>
      </c>
      <c r="R550" s="1">
        <v>23</v>
      </c>
      <c r="S550" s="1">
        <f t="shared" si="98"/>
        <v>1.91E-5</v>
      </c>
      <c r="T550" s="1">
        <f t="shared" si="99"/>
        <v>1.7E-5</v>
      </c>
      <c r="U550">
        <f t="shared" si="93"/>
        <v>0</v>
      </c>
      <c r="V550">
        <f t="shared" si="94"/>
        <v>2.9999999999999999E-7</v>
      </c>
      <c r="W550" s="1">
        <f t="shared" si="96"/>
        <v>9.999999999999989E-8</v>
      </c>
      <c r="X550" s="1"/>
    </row>
    <row r="551" spans="1:24" x14ac:dyDescent="0.35">
      <c r="A551">
        <f t="shared" si="95"/>
        <v>137.25</v>
      </c>
      <c r="B551">
        <f t="shared" si="97"/>
        <v>137</v>
      </c>
      <c r="C551">
        <v>1.9E-6</v>
      </c>
      <c r="D551">
        <v>7.5000000000000002E-6</v>
      </c>
      <c r="E551" s="14">
        <v>0</v>
      </c>
      <c r="F551">
        <v>2.0999999999999998E-6</v>
      </c>
      <c r="G551">
        <v>3.6929999999999998E-4</v>
      </c>
      <c r="H551">
        <v>3.4529999999999999E-4</v>
      </c>
      <c r="I551">
        <v>0</v>
      </c>
      <c r="J551">
        <v>0</v>
      </c>
      <c r="K551">
        <v>0</v>
      </c>
      <c r="L551">
        <v>1.88E-5</v>
      </c>
      <c r="M551">
        <v>1.6799999999999998E-5</v>
      </c>
      <c r="N551">
        <v>1.2853920000000001</v>
      </c>
      <c r="O551">
        <v>0.4960657</v>
      </c>
      <c r="P551">
        <v>0</v>
      </c>
      <c r="Q551">
        <v>2.9999999999999999E-7</v>
      </c>
      <c r="R551" s="1">
        <v>23</v>
      </c>
      <c r="S551" s="1">
        <f t="shared" si="98"/>
        <v>1.88E-5</v>
      </c>
      <c r="T551" s="1">
        <f t="shared" si="99"/>
        <v>1.6799999999999998E-5</v>
      </c>
      <c r="U551">
        <f t="shared" si="93"/>
        <v>0</v>
      </c>
      <c r="V551">
        <f t="shared" si="94"/>
        <v>2.9999999999999999E-7</v>
      </c>
      <c r="W551" s="1">
        <f t="shared" si="96"/>
        <v>9.999999999999989E-8</v>
      </c>
      <c r="X551" s="1"/>
    </row>
    <row r="552" spans="1:24" x14ac:dyDescent="0.35">
      <c r="A552">
        <f t="shared" si="95"/>
        <v>137.5</v>
      </c>
      <c r="B552">
        <f t="shared" si="97"/>
        <v>137</v>
      </c>
      <c r="C552">
        <v>1.7999999999999999E-6</v>
      </c>
      <c r="D552">
        <v>7.4000000000000003E-6</v>
      </c>
      <c r="E552" s="14">
        <v>0</v>
      </c>
      <c r="F552">
        <v>2.0999999999999998E-6</v>
      </c>
      <c r="G552">
        <v>3.6420000000000002E-4</v>
      </c>
      <c r="H552">
        <v>3.4049999999999998E-4</v>
      </c>
      <c r="I552">
        <v>0</v>
      </c>
      <c r="J552">
        <v>0</v>
      </c>
      <c r="K552">
        <v>0</v>
      </c>
      <c r="L552">
        <v>1.8499999999999999E-5</v>
      </c>
      <c r="M552">
        <v>1.6500000000000001E-5</v>
      </c>
      <c r="N552">
        <v>1.2853920000000001</v>
      </c>
      <c r="O552">
        <v>0.4960657</v>
      </c>
      <c r="P552">
        <v>0</v>
      </c>
      <c r="Q552">
        <v>2.9999999999999999E-7</v>
      </c>
      <c r="R552" s="1">
        <v>23</v>
      </c>
      <c r="S552" s="1">
        <f t="shared" si="98"/>
        <v>1.8499999999999999E-5</v>
      </c>
      <c r="T552" s="1">
        <f t="shared" si="99"/>
        <v>1.6500000000000001E-5</v>
      </c>
      <c r="U552">
        <f t="shared" si="93"/>
        <v>0</v>
      </c>
      <c r="V552">
        <f t="shared" si="94"/>
        <v>2.9999999999999999E-7</v>
      </c>
      <c r="W552" s="1">
        <f t="shared" si="96"/>
        <v>1.000000000000001E-7</v>
      </c>
      <c r="X552" s="1"/>
    </row>
    <row r="553" spans="1:24" x14ac:dyDescent="0.35">
      <c r="A553">
        <f t="shared" si="95"/>
        <v>137.75</v>
      </c>
      <c r="B553">
        <f t="shared" si="97"/>
        <v>137</v>
      </c>
      <c r="C553">
        <v>1.7999999999999999E-6</v>
      </c>
      <c r="D553">
        <v>7.3000000000000004E-6</v>
      </c>
      <c r="E553" s="14">
        <v>0</v>
      </c>
      <c r="F553">
        <v>2.0999999999999998E-6</v>
      </c>
      <c r="G553">
        <v>3.591E-4</v>
      </c>
      <c r="H553">
        <v>3.3579999999999998E-4</v>
      </c>
      <c r="I553">
        <v>0</v>
      </c>
      <c r="J553">
        <v>0</v>
      </c>
      <c r="K553">
        <v>0</v>
      </c>
      <c r="L553">
        <v>1.8300000000000001E-5</v>
      </c>
      <c r="M553">
        <v>1.63E-5</v>
      </c>
      <c r="N553">
        <v>1.2853920000000001</v>
      </c>
      <c r="O553">
        <v>0.4960657</v>
      </c>
      <c r="P553">
        <v>0</v>
      </c>
      <c r="Q553">
        <v>2.9999999999999999E-7</v>
      </c>
      <c r="R553" s="1">
        <v>23</v>
      </c>
      <c r="S553" s="1">
        <f t="shared" si="98"/>
        <v>1.8300000000000001E-5</v>
      </c>
      <c r="T553" s="1">
        <f t="shared" si="99"/>
        <v>1.63E-5</v>
      </c>
      <c r="U553">
        <f t="shared" si="93"/>
        <v>0</v>
      </c>
      <c r="V553">
        <f t="shared" si="94"/>
        <v>2.9999999999999999E-7</v>
      </c>
      <c r="W553" s="1">
        <f t="shared" si="96"/>
        <v>1.000000000000001E-7</v>
      </c>
      <c r="X553" s="1"/>
    </row>
    <row r="554" spans="1:24" x14ac:dyDescent="0.35">
      <c r="A554">
        <f t="shared" si="95"/>
        <v>138</v>
      </c>
      <c r="B554">
        <f t="shared" si="97"/>
        <v>137</v>
      </c>
      <c r="C554">
        <v>1.7999999999999999E-6</v>
      </c>
      <c r="D554">
        <v>7.1999999999999997E-6</v>
      </c>
      <c r="E554" s="14">
        <v>0</v>
      </c>
      <c r="F554">
        <v>1.9999999999999999E-6</v>
      </c>
      <c r="G554">
        <v>3.5419999999999999E-4</v>
      </c>
      <c r="H554">
        <v>3.3110000000000002E-4</v>
      </c>
      <c r="I554">
        <v>0</v>
      </c>
      <c r="J554">
        <v>0</v>
      </c>
      <c r="K554">
        <v>0</v>
      </c>
      <c r="L554">
        <v>1.8E-5</v>
      </c>
      <c r="M554">
        <v>1.6099999999999998E-5</v>
      </c>
      <c r="N554">
        <v>1.2853920000000001</v>
      </c>
      <c r="O554">
        <v>0.4960657</v>
      </c>
      <c r="P554">
        <v>0</v>
      </c>
      <c r="Q554">
        <v>2.9999999999999999E-7</v>
      </c>
      <c r="R554" s="1">
        <v>23</v>
      </c>
      <c r="S554" s="1">
        <f t="shared" si="98"/>
        <v>1.8E-5</v>
      </c>
      <c r="T554" s="1">
        <f t="shared" si="99"/>
        <v>1.6099999999999998E-5</v>
      </c>
      <c r="U554">
        <f t="shared" si="93"/>
        <v>0</v>
      </c>
      <c r="V554">
        <f t="shared" si="94"/>
        <v>2.9999999999999999E-7</v>
      </c>
      <c r="W554" s="1">
        <f t="shared" si="96"/>
        <v>1.000000000000001E-7</v>
      </c>
      <c r="X554" s="1"/>
    </row>
    <row r="555" spans="1:24" x14ac:dyDescent="0.35">
      <c r="A555">
        <f t="shared" si="95"/>
        <v>138.25</v>
      </c>
      <c r="B555">
        <f t="shared" si="97"/>
        <v>138</v>
      </c>
      <c r="C555">
        <v>1.7999999999999999E-6</v>
      </c>
      <c r="D555">
        <v>7.0999999999999998E-6</v>
      </c>
      <c r="E555" s="14">
        <v>0</v>
      </c>
      <c r="F555">
        <v>1.9999999999999999E-6</v>
      </c>
      <c r="G555">
        <v>3.4919999999999998E-4</v>
      </c>
      <c r="H555">
        <v>3.2650000000000002E-4</v>
      </c>
      <c r="I555">
        <v>0</v>
      </c>
      <c r="J555">
        <v>0</v>
      </c>
      <c r="K555">
        <v>0</v>
      </c>
      <c r="L555">
        <v>1.7799999999999999E-5</v>
      </c>
      <c r="M555">
        <v>1.59E-5</v>
      </c>
      <c r="N555">
        <v>1.2853920000000001</v>
      </c>
      <c r="O555">
        <v>0.4960657</v>
      </c>
      <c r="P555">
        <v>0</v>
      </c>
      <c r="Q555">
        <v>2.9999999999999999E-7</v>
      </c>
      <c r="R555" s="1">
        <v>23</v>
      </c>
      <c r="S555" s="1">
        <f t="shared" si="98"/>
        <v>1.7799999999999999E-5</v>
      </c>
      <c r="T555" s="1">
        <f t="shared" si="99"/>
        <v>1.59E-5</v>
      </c>
      <c r="U555">
        <f t="shared" si="93"/>
        <v>0</v>
      </c>
      <c r="V555">
        <f t="shared" si="94"/>
        <v>2.9999999999999999E-7</v>
      </c>
      <c r="W555" s="1">
        <f t="shared" si="96"/>
        <v>1.000000000000001E-7</v>
      </c>
      <c r="X555" s="1"/>
    </row>
    <row r="556" spans="1:24" x14ac:dyDescent="0.35">
      <c r="A556">
        <f t="shared" si="95"/>
        <v>138.5</v>
      </c>
      <c r="B556">
        <f t="shared" si="97"/>
        <v>138</v>
      </c>
      <c r="C556">
        <v>1.7E-6</v>
      </c>
      <c r="D556">
        <v>6.9999999999999999E-6</v>
      </c>
      <c r="E556" s="14">
        <v>0</v>
      </c>
      <c r="F556">
        <v>1.9999999999999999E-6</v>
      </c>
      <c r="G556">
        <v>3.4440000000000002E-4</v>
      </c>
      <c r="H556">
        <v>3.2200000000000002E-4</v>
      </c>
      <c r="I556">
        <v>0</v>
      </c>
      <c r="J556">
        <v>0</v>
      </c>
      <c r="K556">
        <v>0</v>
      </c>
      <c r="L556">
        <v>1.7499999999999998E-5</v>
      </c>
      <c r="M556">
        <v>1.56E-5</v>
      </c>
      <c r="N556">
        <v>1.2853920000000001</v>
      </c>
      <c r="O556">
        <v>0.4960657</v>
      </c>
      <c r="P556">
        <v>0</v>
      </c>
      <c r="Q556">
        <v>1.9999999999999999E-7</v>
      </c>
      <c r="R556" s="1">
        <v>23</v>
      </c>
      <c r="S556" s="1">
        <f t="shared" si="98"/>
        <v>1.7499999999999998E-5</v>
      </c>
      <c r="T556" s="1">
        <f t="shared" si="99"/>
        <v>1.56E-5</v>
      </c>
      <c r="U556">
        <f t="shared" si="93"/>
        <v>0</v>
      </c>
      <c r="V556">
        <f t="shared" si="94"/>
        <v>1.9999999999999999E-7</v>
      </c>
      <c r="W556" s="1">
        <f t="shared" si="96"/>
        <v>9.999999999999989E-8</v>
      </c>
      <c r="X556" s="1"/>
    </row>
    <row r="557" spans="1:24" x14ac:dyDescent="0.35">
      <c r="A557">
        <f t="shared" si="95"/>
        <v>138.75</v>
      </c>
      <c r="B557">
        <f t="shared" si="97"/>
        <v>138</v>
      </c>
      <c r="C557">
        <v>1.7E-6</v>
      </c>
      <c r="D557">
        <v>6.9E-6</v>
      </c>
      <c r="E557" s="14">
        <v>0</v>
      </c>
      <c r="F557">
        <v>1.9999999999999999E-6</v>
      </c>
      <c r="G557">
        <v>3.3960000000000001E-4</v>
      </c>
      <c r="H557">
        <v>3.1750000000000002E-4</v>
      </c>
      <c r="I557">
        <v>0</v>
      </c>
      <c r="J557">
        <v>0</v>
      </c>
      <c r="K557">
        <v>0</v>
      </c>
      <c r="L557">
        <v>1.73E-5</v>
      </c>
      <c r="M557">
        <v>1.5400000000000002E-5</v>
      </c>
      <c r="N557">
        <v>1.2853920000000001</v>
      </c>
      <c r="O557">
        <v>0.4960657</v>
      </c>
      <c r="P557">
        <v>0</v>
      </c>
      <c r="Q557">
        <v>1.9999999999999999E-7</v>
      </c>
      <c r="R557" s="1">
        <v>23</v>
      </c>
      <c r="S557" s="1">
        <f t="shared" si="98"/>
        <v>1.73E-5</v>
      </c>
      <c r="T557" s="1">
        <f t="shared" si="99"/>
        <v>1.5400000000000002E-5</v>
      </c>
      <c r="U557">
        <f t="shared" si="93"/>
        <v>0</v>
      </c>
      <c r="V557">
        <f t="shared" si="94"/>
        <v>1.9999999999999999E-7</v>
      </c>
      <c r="W557" s="1">
        <f t="shared" si="96"/>
        <v>9.999999999999989E-8</v>
      </c>
      <c r="X557" s="1"/>
    </row>
    <row r="558" spans="1:24" x14ac:dyDescent="0.35">
      <c r="A558">
        <f t="shared" si="95"/>
        <v>139</v>
      </c>
      <c r="B558">
        <f t="shared" si="97"/>
        <v>138</v>
      </c>
      <c r="C558">
        <v>1.7E-6</v>
      </c>
      <c r="D558">
        <v>6.8000000000000001E-6</v>
      </c>
      <c r="E558" s="14">
        <v>0</v>
      </c>
      <c r="F558">
        <v>1.9E-6</v>
      </c>
      <c r="G558">
        <v>3.3490000000000001E-4</v>
      </c>
      <c r="H558">
        <v>3.1310000000000002E-4</v>
      </c>
      <c r="I558">
        <v>0</v>
      </c>
      <c r="J558">
        <v>0</v>
      </c>
      <c r="K558">
        <v>0</v>
      </c>
      <c r="L558">
        <v>1.7099999999999999E-5</v>
      </c>
      <c r="M558">
        <v>1.52E-5</v>
      </c>
      <c r="N558">
        <v>1.2853920000000001</v>
      </c>
      <c r="O558">
        <v>0.4960657</v>
      </c>
      <c r="P558">
        <v>0</v>
      </c>
      <c r="Q558">
        <v>1.9999999999999999E-7</v>
      </c>
      <c r="R558" s="1">
        <v>23</v>
      </c>
      <c r="S558" s="1">
        <f t="shared" si="98"/>
        <v>1.7099999999999999E-5</v>
      </c>
      <c r="T558" s="1">
        <f t="shared" si="99"/>
        <v>1.52E-5</v>
      </c>
      <c r="U558">
        <f t="shared" si="93"/>
        <v>0</v>
      </c>
      <c r="V558">
        <f t="shared" si="94"/>
        <v>1.9999999999999999E-7</v>
      </c>
      <c r="W558" s="1">
        <f t="shared" si="96"/>
        <v>9.999999999999989E-8</v>
      </c>
      <c r="X558" s="1"/>
    </row>
    <row r="559" spans="1:24" x14ac:dyDescent="0.35">
      <c r="A559">
        <f t="shared" si="95"/>
        <v>139.25</v>
      </c>
      <c r="B559">
        <f t="shared" si="97"/>
        <v>139</v>
      </c>
      <c r="C559">
        <v>1.7E-6</v>
      </c>
      <c r="D559">
        <v>6.7000000000000002E-6</v>
      </c>
      <c r="E559" s="14">
        <v>0</v>
      </c>
      <c r="F559">
        <v>1.9E-6</v>
      </c>
      <c r="G559">
        <v>3.3030000000000001E-4</v>
      </c>
      <c r="H559">
        <v>3.0880000000000002E-4</v>
      </c>
      <c r="I559">
        <v>0</v>
      </c>
      <c r="J559">
        <v>0</v>
      </c>
      <c r="K559">
        <v>0</v>
      </c>
      <c r="L559">
        <v>1.6799999999999998E-5</v>
      </c>
      <c r="M559">
        <v>1.5E-5</v>
      </c>
      <c r="N559">
        <v>1.2853920000000001</v>
      </c>
      <c r="O559">
        <v>0.4960657</v>
      </c>
      <c r="P559">
        <v>0</v>
      </c>
      <c r="Q559">
        <v>1.9999999999999999E-7</v>
      </c>
      <c r="R559" s="1">
        <v>23</v>
      </c>
      <c r="S559" s="1">
        <f t="shared" si="98"/>
        <v>1.6799999999999998E-5</v>
      </c>
      <c r="T559" s="1">
        <f t="shared" si="99"/>
        <v>1.5E-5</v>
      </c>
      <c r="U559">
        <f t="shared" si="93"/>
        <v>0</v>
      </c>
      <c r="V559">
        <f t="shared" si="94"/>
        <v>1.9999999999999999E-7</v>
      </c>
      <c r="W559" s="1">
        <f t="shared" si="96"/>
        <v>9.999999999999989E-8</v>
      </c>
      <c r="X559" s="1"/>
    </row>
    <row r="560" spans="1:24" x14ac:dyDescent="0.35">
      <c r="A560">
        <f t="shared" si="95"/>
        <v>139.5</v>
      </c>
      <c r="B560">
        <f t="shared" si="97"/>
        <v>139</v>
      </c>
      <c r="C560">
        <v>1.5999999999999999E-6</v>
      </c>
      <c r="D560">
        <v>6.6000000000000003E-6</v>
      </c>
      <c r="E560" s="14">
        <v>0</v>
      </c>
      <c r="F560">
        <v>1.9E-6</v>
      </c>
      <c r="G560">
        <v>3.257E-4</v>
      </c>
      <c r="H560">
        <v>3.0449999999999997E-4</v>
      </c>
      <c r="I560">
        <v>0</v>
      </c>
      <c r="J560">
        <v>0</v>
      </c>
      <c r="K560">
        <v>0</v>
      </c>
      <c r="L560">
        <v>1.66E-5</v>
      </c>
      <c r="M560">
        <v>1.4800000000000001E-5</v>
      </c>
      <c r="N560">
        <v>1.2853920000000001</v>
      </c>
      <c r="O560">
        <v>0.4960657</v>
      </c>
      <c r="P560">
        <v>0</v>
      </c>
      <c r="Q560">
        <v>1.9999999999999999E-7</v>
      </c>
      <c r="R560" s="1">
        <v>23</v>
      </c>
      <c r="S560" s="1">
        <f t="shared" si="98"/>
        <v>1.66E-5</v>
      </c>
      <c r="T560" s="1">
        <f t="shared" si="99"/>
        <v>1.4800000000000001E-5</v>
      </c>
      <c r="U560">
        <f t="shared" si="93"/>
        <v>0</v>
      </c>
      <c r="V560">
        <f t="shared" si="94"/>
        <v>1.9999999999999999E-7</v>
      </c>
      <c r="W560" s="1">
        <f t="shared" si="96"/>
        <v>1.000000000000001E-7</v>
      </c>
      <c r="X560" s="1"/>
    </row>
    <row r="561" spans="1:24" x14ac:dyDescent="0.35">
      <c r="A561">
        <f t="shared" si="95"/>
        <v>139.75</v>
      </c>
      <c r="B561">
        <f t="shared" si="97"/>
        <v>139</v>
      </c>
      <c r="C561">
        <v>1.5999999999999999E-6</v>
      </c>
      <c r="D561">
        <v>6.4999999999999996E-6</v>
      </c>
      <c r="E561" s="14">
        <v>0</v>
      </c>
      <c r="F561">
        <v>1.9E-6</v>
      </c>
      <c r="G561">
        <v>3.212E-4</v>
      </c>
      <c r="H561">
        <v>3.0029999999999998E-4</v>
      </c>
      <c r="I561">
        <v>0</v>
      </c>
      <c r="J561">
        <v>0</v>
      </c>
      <c r="K561">
        <v>0</v>
      </c>
      <c r="L561">
        <v>1.6399999999999999E-5</v>
      </c>
      <c r="M561">
        <v>1.4600000000000001E-5</v>
      </c>
      <c r="N561">
        <v>1.2853920000000001</v>
      </c>
      <c r="O561">
        <v>0.4960657</v>
      </c>
      <c r="P561">
        <v>0</v>
      </c>
      <c r="Q561">
        <v>1.9999999999999999E-7</v>
      </c>
      <c r="R561" s="1">
        <v>23</v>
      </c>
      <c r="S561" s="1">
        <f t="shared" si="98"/>
        <v>1.6399999999999999E-5</v>
      </c>
      <c r="T561" s="1">
        <f t="shared" si="99"/>
        <v>1.4600000000000001E-5</v>
      </c>
      <c r="U561">
        <f t="shared" si="93"/>
        <v>0</v>
      </c>
      <c r="V561">
        <f t="shared" si="94"/>
        <v>1.9999999999999999E-7</v>
      </c>
      <c r="W561" s="1">
        <f t="shared" si="96"/>
        <v>1.000000000000001E-7</v>
      </c>
      <c r="X561" s="1"/>
    </row>
    <row r="562" spans="1:24" x14ac:dyDescent="0.35">
      <c r="A562">
        <f t="shared" si="95"/>
        <v>140</v>
      </c>
      <c r="B562">
        <f t="shared" si="97"/>
        <v>139</v>
      </c>
      <c r="C562">
        <v>1.5999999999999999E-6</v>
      </c>
      <c r="D562">
        <v>6.3999999999999997E-6</v>
      </c>
      <c r="E562" s="14">
        <v>0</v>
      </c>
      <c r="F562">
        <v>1.7999999999999999E-6</v>
      </c>
      <c r="G562">
        <v>3.167E-4</v>
      </c>
      <c r="H562">
        <v>2.9609999999999999E-4</v>
      </c>
      <c r="I562">
        <v>0</v>
      </c>
      <c r="J562">
        <v>0</v>
      </c>
      <c r="K562">
        <v>0</v>
      </c>
      <c r="L562">
        <v>1.6099999999999998E-5</v>
      </c>
      <c r="M562">
        <v>1.4399999999999999E-5</v>
      </c>
      <c r="N562">
        <v>1.2853920000000001</v>
      </c>
      <c r="O562">
        <v>0.4960657</v>
      </c>
      <c r="P562">
        <v>0</v>
      </c>
      <c r="Q562">
        <v>1.9999999999999999E-7</v>
      </c>
      <c r="R562" s="1">
        <v>23</v>
      </c>
      <c r="S562" s="1">
        <f t="shared" si="98"/>
        <v>1.6099999999999998E-5</v>
      </c>
      <c r="T562" s="1">
        <f t="shared" si="99"/>
        <v>1.4399999999999999E-5</v>
      </c>
      <c r="U562">
        <f t="shared" si="93"/>
        <v>0</v>
      </c>
      <c r="V562">
        <f t="shared" si="94"/>
        <v>1.9999999999999999E-7</v>
      </c>
      <c r="W562" s="1">
        <f t="shared" si="96"/>
        <v>1.000000000000001E-7</v>
      </c>
      <c r="X562" s="1"/>
    </row>
    <row r="563" spans="1:24" x14ac:dyDescent="0.35">
      <c r="A563">
        <f t="shared" si="95"/>
        <v>140.25</v>
      </c>
      <c r="B563">
        <f t="shared" si="97"/>
        <v>140</v>
      </c>
      <c r="C563">
        <v>1.5999999999999999E-6</v>
      </c>
      <c r="D563">
        <v>6.2999999999999998E-6</v>
      </c>
      <c r="E563" s="14">
        <v>0</v>
      </c>
      <c r="F563">
        <v>1.7999999999999999E-6</v>
      </c>
      <c r="G563">
        <v>3.123E-4</v>
      </c>
      <c r="H563">
        <v>2.92E-4</v>
      </c>
      <c r="I563">
        <v>0</v>
      </c>
      <c r="J563">
        <v>0</v>
      </c>
      <c r="K563">
        <v>0</v>
      </c>
      <c r="L563">
        <v>1.59E-5</v>
      </c>
      <c r="M563">
        <v>1.42E-5</v>
      </c>
      <c r="N563">
        <v>1.2853920000000001</v>
      </c>
      <c r="O563">
        <v>0.4960657</v>
      </c>
      <c r="P563">
        <v>0</v>
      </c>
      <c r="Q563">
        <v>1.9999999999999999E-7</v>
      </c>
      <c r="R563" s="1">
        <v>23</v>
      </c>
      <c r="S563" s="1">
        <f t="shared" si="98"/>
        <v>1.59E-5</v>
      </c>
      <c r="T563" s="1">
        <f t="shared" si="99"/>
        <v>1.42E-5</v>
      </c>
      <c r="U563">
        <f t="shared" si="93"/>
        <v>0</v>
      </c>
      <c r="V563">
        <f t="shared" si="94"/>
        <v>1.9999999999999999E-7</v>
      </c>
      <c r="W563" s="1">
        <f t="shared" si="96"/>
        <v>1.000000000000001E-7</v>
      </c>
      <c r="X563" s="1"/>
    </row>
    <row r="564" spans="1:24" x14ac:dyDescent="0.35">
      <c r="A564">
        <f t="shared" si="95"/>
        <v>140.5</v>
      </c>
      <c r="B564">
        <f t="shared" si="97"/>
        <v>140</v>
      </c>
      <c r="C564">
        <v>1.5E-6</v>
      </c>
      <c r="D564">
        <v>6.1999999999999999E-6</v>
      </c>
      <c r="E564" s="14">
        <v>0</v>
      </c>
      <c r="F564">
        <v>1.7999999999999999E-6</v>
      </c>
      <c r="G564">
        <v>3.0800000000000001E-4</v>
      </c>
      <c r="H564">
        <v>2.879E-4</v>
      </c>
      <c r="I564">
        <v>0</v>
      </c>
      <c r="J564">
        <v>0</v>
      </c>
      <c r="K564">
        <v>0</v>
      </c>
      <c r="L564">
        <v>1.5699999999999999E-5</v>
      </c>
      <c r="M564">
        <v>1.4E-5</v>
      </c>
      <c r="N564">
        <v>1.2853920000000001</v>
      </c>
      <c r="O564">
        <v>0.4960657</v>
      </c>
      <c r="P564">
        <v>0</v>
      </c>
      <c r="Q564">
        <v>1.9999999999999999E-7</v>
      </c>
      <c r="R564" s="1">
        <v>23</v>
      </c>
      <c r="S564" s="1">
        <f t="shared" si="98"/>
        <v>1.5699999999999999E-5</v>
      </c>
      <c r="T564" s="1">
        <f t="shared" si="99"/>
        <v>1.4E-5</v>
      </c>
      <c r="U564">
        <f t="shared" si="93"/>
        <v>0</v>
      </c>
      <c r="V564">
        <f t="shared" si="94"/>
        <v>1.9999999999999999E-7</v>
      </c>
      <c r="W564" s="1">
        <f t="shared" si="96"/>
        <v>9.999999999999989E-8</v>
      </c>
      <c r="X564" s="1"/>
    </row>
    <row r="565" spans="1:24" x14ac:dyDescent="0.35">
      <c r="A565">
        <f t="shared" si="95"/>
        <v>140.75</v>
      </c>
      <c r="B565">
        <f t="shared" si="97"/>
        <v>140</v>
      </c>
      <c r="C565">
        <v>1.5E-6</v>
      </c>
      <c r="D565">
        <v>6.1999999999999999E-6</v>
      </c>
      <c r="E565" s="14">
        <v>0</v>
      </c>
      <c r="F565">
        <v>1.7999999999999999E-6</v>
      </c>
      <c r="G565">
        <v>3.0370000000000001E-4</v>
      </c>
      <c r="H565">
        <v>2.8400000000000002E-4</v>
      </c>
      <c r="I565">
        <v>0</v>
      </c>
      <c r="J565">
        <v>0</v>
      </c>
      <c r="K565">
        <v>0</v>
      </c>
      <c r="L565">
        <v>1.5500000000000001E-5</v>
      </c>
      <c r="M565">
        <v>1.38E-5</v>
      </c>
      <c r="N565">
        <v>1.2853920000000001</v>
      </c>
      <c r="O565">
        <v>0.4960657</v>
      </c>
      <c r="P565">
        <v>0</v>
      </c>
      <c r="Q565">
        <v>1.9999999999999999E-7</v>
      </c>
      <c r="R565" s="1">
        <v>23</v>
      </c>
      <c r="S565" s="1">
        <f t="shared" si="98"/>
        <v>1.5500000000000001E-5</v>
      </c>
      <c r="T565" s="1">
        <f t="shared" si="99"/>
        <v>1.38E-5</v>
      </c>
      <c r="U565">
        <f t="shared" si="93"/>
        <v>0</v>
      </c>
      <c r="V565">
        <f t="shared" si="94"/>
        <v>1.9999999999999999E-7</v>
      </c>
      <c r="W565" s="1">
        <f t="shared" si="96"/>
        <v>9.999999999999989E-8</v>
      </c>
      <c r="X565" s="1"/>
    </row>
    <row r="566" spans="1:24" x14ac:dyDescent="0.35">
      <c r="A566">
        <f t="shared" si="95"/>
        <v>141</v>
      </c>
      <c r="B566">
        <f t="shared" si="97"/>
        <v>140</v>
      </c>
      <c r="C566">
        <v>1.5E-6</v>
      </c>
      <c r="D566">
        <v>6.1E-6</v>
      </c>
      <c r="E566" s="14">
        <v>0</v>
      </c>
      <c r="F566">
        <v>1.7E-6</v>
      </c>
      <c r="G566">
        <v>2.9950000000000002E-4</v>
      </c>
      <c r="H566">
        <v>2.7999999999999998E-4</v>
      </c>
      <c r="I566">
        <v>0</v>
      </c>
      <c r="J566">
        <v>0</v>
      </c>
      <c r="K566">
        <v>0</v>
      </c>
      <c r="L566">
        <v>1.5299999999999999E-5</v>
      </c>
      <c r="M566">
        <v>1.36E-5</v>
      </c>
      <c r="N566">
        <v>1.2853920000000001</v>
      </c>
      <c r="O566">
        <v>0.4960657</v>
      </c>
      <c r="P566">
        <v>0</v>
      </c>
      <c r="Q566">
        <v>1.9999999999999999E-7</v>
      </c>
      <c r="R566" s="1">
        <v>23</v>
      </c>
      <c r="S566" s="1">
        <f t="shared" si="98"/>
        <v>1.5299999999999999E-5</v>
      </c>
      <c r="T566" s="1">
        <f t="shared" si="99"/>
        <v>1.36E-5</v>
      </c>
      <c r="U566">
        <f t="shared" si="93"/>
        <v>0</v>
      </c>
      <c r="V566">
        <f t="shared" si="94"/>
        <v>1.9999999999999999E-7</v>
      </c>
      <c r="W566" s="1">
        <f t="shared" si="96"/>
        <v>9.999999999999989E-8</v>
      </c>
      <c r="X566" s="1"/>
    </row>
    <row r="567" spans="1:24" x14ac:dyDescent="0.35">
      <c r="A567">
        <f t="shared" si="95"/>
        <v>141.25</v>
      </c>
      <c r="B567">
        <f t="shared" si="97"/>
        <v>141</v>
      </c>
      <c r="C567">
        <v>1.5E-6</v>
      </c>
      <c r="D567">
        <v>6.0000000000000002E-6</v>
      </c>
      <c r="E567" s="14">
        <v>0</v>
      </c>
      <c r="F567">
        <v>1.7E-6</v>
      </c>
      <c r="G567">
        <v>2.9540000000000002E-4</v>
      </c>
      <c r="H567">
        <v>2.7609999999999999E-4</v>
      </c>
      <c r="I567">
        <v>0</v>
      </c>
      <c r="J567">
        <v>0</v>
      </c>
      <c r="K567">
        <v>0</v>
      </c>
      <c r="L567">
        <v>1.5E-5</v>
      </c>
      <c r="M567">
        <v>1.34E-5</v>
      </c>
      <c r="N567">
        <v>1.2853920000000001</v>
      </c>
      <c r="O567">
        <v>0.4960657</v>
      </c>
      <c r="P567">
        <v>0</v>
      </c>
      <c r="Q567">
        <v>1.9999999999999999E-7</v>
      </c>
      <c r="R567" s="1">
        <v>23</v>
      </c>
      <c r="S567" s="1">
        <f t="shared" si="98"/>
        <v>1.5E-5</v>
      </c>
      <c r="T567" s="1">
        <f t="shared" si="99"/>
        <v>1.34E-5</v>
      </c>
      <c r="U567">
        <f t="shared" si="93"/>
        <v>0</v>
      </c>
      <c r="V567">
        <f t="shared" si="94"/>
        <v>1.9999999999999999E-7</v>
      </c>
      <c r="W567" s="1">
        <f t="shared" si="96"/>
        <v>9.999999999999989E-8</v>
      </c>
      <c r="X567" s="1"/>
    </row>
    <row r="568" spans="1:24" x14ac:dyDescent="0.35">
      <c r="A568">
        <f t="shared" si="95"/>
        <v>141.5</v>
      </c>
      <c r="B568">
        <f t="shared" si="97"/>
        <v>141</v>
      </c>
      <c r="C568">
        <v>1.5E-6</v>
      </c>
      <c r="D568">
        <v>5.9000000000000003E-6</v>
      </c>
      <c r="E568" s="14">
        <v>0</v>
      </c>
      <c r="F568">
        <v>1.7E-6</v>
      </c>
      <c r="G568">
        <v>2.9129999999999998E-4</v>
      </c>
      <c r="H568">
        <v>2.7230000000000001E-4</v>
      </c>
      <c r="I568">
        <v>0</v>
      </c>
      <c r="J568">
        <v>0</v>
      </c>
      <c r="K568">
        <v>0</v>
      </c>
      <c r="L568">
        <v>1.4800000000000001E-5</v>
      </c>
      <c r="M568">
        <v>1.3200000000000001E-5</v>
      </c>
      <c r="N568">
        <v>1.2853920000000001</v>
      </c>
      <c r="O568">
        <v>0.4960657</v>
      </c>
      <c r="P568">
        <v>0</v>
      </c>
      <c r="Q568">
        <v>1.9999999999999999E-7</v>
      </c>
      <c r="R568" s="1">
        <v>23</v>
      </c>
      <c r="S568" s="1">
        <f t="shared" si="98"/>
        <v>1.4800000000000001E-5</v>
      </c>
      <c r="T568" s="1">
        <f t="shared" si="99"/>
        <v>1.3200000000000001E-5</v>
      </c>
      <c r="U568">
        <f t="shared" si="93"/>
        <v>0</v>
      </c>
      <c r="V568">
        <f t="shared" si="94"/>
        <v>1.9999999999999999E-7</v>
      </c>
      <c r="W568" s="1">
        <f t="shared" si="96"/>
        <v>0</v>
      </c>
      <c r="X568" s="1"/>
    </row>
    <row r="569" spans="1:24" x14ac:dyDescent="0.35">
      <c r="A569">
        <f t="shared" si="95"/>
        <v>141.75</v>
      </c>
      <c r="B569">
        <f t="shared" si="97"/>
        <v>141</v>
      </c>
      <c r="C569">
        <v>1.3999999999999999E-6</v>
      </c>
      <c r="D569">
        <v>5.8000000000000004E-6</v>
      </c>
      <c r="E569" s="14">
        <v>0</v>
      </c>
      <c r="F569">
        <v>1.7E-6</v>
      </c>
      <c r="G569">
        <v>2.8719999999999999E-4</v>
      </c>
      <c r="H569">
        <v>2.6850000000000002E-4</v>
      </c>
      <c r="I569">
        <v>0</v>
      </c>
      <c r="J569">
        <v>0</v>
      </c>
      <c r="K569">
        <v>0</v>
      </c>
      <c r="L569">
        <v>1.4600000000000001E-5</v>
      </c>
      <c r="M569">
        <v>1.2999999999999999E-5</v>
      </c>
      <c r="N569">
        <v>1.2853920000000001</v>
      </c>
      <c r="O569">
        <v>0.4960657</v>
      </c>
      <c r="P569">
        <v>0</v>
      </c>
      <c r="Q569">
        <v>1.9999999999999999E-7</v>
      </c>
      <c r="R569" s="1">
        <v>23</v>
      </c>
      <c r="S569" s="1">
        <f t="shared" si="98"/>
        <v>1.4600000000000001E-5</v>
      </c>
      <c r="T569" s="1">
        <f t="shared" si="99"/>
        <v>1.2999999999999999E-5</v>
      </c>
      <c r="U569">
        <f t="shared" si="93"/>
        <v>0</v>
      </c>
      <c r="V569">
        <f t="shared" si="94"/>
        <v>1.9999999999999999E-7</v>
      </c>
      <c r="W569" s="1">
        <f t="shared" si="96"/>
        <v>1.000000000000001E-7</v>
      </c>
      <c r="X569" s="1"/>
    </row>
    <row r="570" spans="1:24" x14ac:dyDescent="0.35">
      <c r="A570">
        <f t="shared" si="95"/>
        <v>142</v>
      </c>
      <c r="B570">
        <f t="shared" si="97"/>
        <v>141</v>
      </c>
      <c r="C570">
        <v>1.3999999999999999E-6</v>
      </c>
      <c r="D570">
        <v>5.6999999999999996E-6</v>
      </c>
      <c r="E570" s="14">
        <v>0</v>
      </c>
      <c r="F570">
        <v>1.5999999999999999E-6</v>
      </c>
      <c r="G570">
        <v>2.832E-4</v>
      </c>
      <c r="H570">
        <v>2.6479999999999999E-4</v>
      </c>
      <c r="I570">
        <v>0</v>
      </c>
      <c r="J570">
        <v>0</v>
      </c>
      <c r="K570">
        <v>0</v>
      </c>
      <c r="L570">
        <v>1.4399999999999999E-5</v>
      </c>
      <c r="M570">
        <v>1.29E-5</v>
      </c>
      <c r="N570">
        <v>1.2853920000000001</v>
      </c>
      <c r="O570">
        <v>0.4960657</v>
      </c>
      <c r="P570">
        <v>0</v>
      </c>
      <c r="Q570">
        <v>1.9999999999999999E-7</v>
      </c>
      <c r="R570" s="1">
        <v>23</v>
      </c>
      <c r="S570" s="1">
        <f t="shared" si="98"/>
        <v>1.4399999999999999E-5</v>
      </c>
      <c r="T570" s="1">
        <f t="shared" si="99"/>
        <v>1.29E-5</v>
      </c>
      <c r="U570">
        <f t="shared" si="93"/>
        <v>0</v>
      </c>
      <c r="V570">
        <f t="shared" si="94"/>
        <v>1.9999999999999999E-7</v>
      </c>
      <c r="W570" s="1">
        <f t="shared" si="96"/>
        <v>1.000000000000001E-7</v>
      </c>
      <c r="X570" s="1"/>
    </row>
    <row r="571" spans="1:24" x14ac:dyDescent="0.35">
      <c r="A571">
        <f t="shared" si="95"/>
        <v>142.25</v>
      </c>
      <c r="B571">
        <f t="shared" si="97"/>
        <v>142</v>
      </c>
      <c r="C571">
        <v>1.3999999999999999E-6</v>
      </c>
      <c r="D571">
        <v>5.6999999999999996E-6</v>
      </c>
      <c r="E571" s="14">
        <v>0</v>
      </c>
      <c r="F571">
        <v>1.5999999999999999E-6</v>
      </c>
      <c r="G571">
        <v>2.7930000000000001E-4</v>
      </c>
      <c r="H571">
        <v>2.611E-4</v>
      </c>
      <c r="I571">
        <v>0</v>
      </c>
      <c r="J571">
        <v>0</v>
      </c>
      <c r="K571">
        <v>0</v>
      </c>
      <c r="L571">
        <v>1.42E-5</v>
      </c>
      <c r="M571">
        <v>1.27E-5</v>
      </c>
      <c r="N571">
        <v>1.2853920000000001</v>
      </c>
      <c r="O571">
        <v>0.4960657</v>
      </c>
      <c r="P571">
        <v>0</v>
      </c>
      <c r="Q571">
        <v>1.9999999999999999E-7</v>
      </c>
      <c r="R571" s="1">
        <v>23</v>
      </c>
      <c r="S571" s="1">
        <f t="shared" si="98"/>
        <v>1.42E-5</v>
      </c>
      <c r="T571" s="1">
        <f t="shared" si="99"/>
        <v>1.27E-5</v>
      </c>
      <c r="U571">
        <f t="shared" si="93"/>
        <v>0</v>
      </c>
      <c r="V571">
        <f t="shared" si="94"/>
        <v>1.9999999999999999E-7</v>
      </c>
      <c r="W571" s="1">
        <f t="shared" si="96"/>
        <v>1.000000000000001E-7</v>
      </c>
      <c r="X571" s="1"/>
    </row>
    <row r="572" spans="1:24" x14ac:dyDescent="0.35">
      <c r="A572">
        <f t="shared" si="95"/>
        <v>142.5</v>
      </c>
      <c r="B572">
        <f t="shared" si="97"/>
        <v>142</v>
      </c>
      <c r="C572">
        <v>1.3999999999999999E-6</v>
      </c>
      <c r="D572">
        <v>5.5999999999999997E-6</v>
      </c>
      <c r="E572" s="14">
        <v>0</v>
      </c>
      <c r="F572">
        <v>1.5999999999999999E-6</v>
      </c>
      <c r="G572">
        <v>2.7540000000000003E-4</v>
      </c>
      <c r="H572">
        <v>2.5750000000000002E-4</v>
      </c>
      <c r="I572">
        <v>0</v>
      </c>
      <c r="J572">
        <v>0</v>
      </c>
      <c r="K572">
        <v>0</v>
      </c>
      <c r="L572">
        <v>1.4E-5</v>
      </c>
      <c r="M572">
        <v>1.2500000000000001E-5</v>
      </c>
      <c r="N572">
        <v>1.2853920000000001</v>
      </c>
      <c r="O572">
        <v>0.4960657</v>
      </c>
      <c r="P572">
        <v>0</v>
      </c>
      <c r="Q572">
        <v>1.9999999999999999E-7</v>
      </c>
      <c r="R572" s="1">
        <v>23</v>
      </c>
      <c r="S572" s="1">
        <f t="shared" si="98"/>
        <v>1.4E-5</v>
      </c>
      <c r="T572" s="1">
        <f t="shared" si="99"/>
        <v>1.2500000000000001E-5</v>
      </c>
      <c r="U572">
        <f t="shared" si="93"/>
        <v>0</v>
      </c>
      <c r="V572">
        <f t="shared" si="94"/>
        <v>1.9999999999999999E-7</v>
      </c>
      <c r="W572" s="1">
        <f t="shared" si="96"/>
        <v>1.000000000000001E-7</v>
      </c>
      <c r="X572" s="1"/>
    </row>
    <row r="573" spans="1:24" x14ac:dyDescent="0.35">
      <c r="A573">
        <f t="shared" si="95"/>
        <v>142.75</v>
      </c>
      <c r="B573">
        <f t="shared" si="97"/>
        <v>142</v>
      </c>
      <c r="C573">
        <v>1.3999999999999999E-6</v>
      </c>
      <c r="D573">
        <v>5.4999999999999999E-6</v>
      </c>
      <c r="E573" s="14">
        <v>0</v>
      </c>
      <c r="F573">
        <v>1.5999999999999999E-6</v>
      </c>
      <c r="G573">
        <v>2.7159999999999999E-4</v>
      </c>
      <c r="H573">
        <v>2.5389999999999999E-4</v>
      </c>
      <c r="I573">
        <v>0</v>
      </c>
      <c r="J573">
        <v>0</v>
      </c>
      <c r="K573">
        <v>0</v>
      </c>
      <c r="L573">
        <v>1.38E-5</v>
      </c>
      <c r="M573">
        <v>1.2300000000000001E-5</v>
      </c>
      <c r="N573">
        <v>1.2853920000000001</v>
      </c>
      <c r="O573">
        <v>0.4960657</v>
      </c>
      <c r="P573">
        <v>0</v>
      </c>
      <c r="Q573">
        <v>1.9999999999999999E-7</v>
      </c>
      <c r="R573" s="1">
        <v>23</v>
      </c>
      <c r="S573" s="1">
        <f t="shared" si="98"/>
        <v>1.38E-5</v>
      </c>
      <c r="T573" s="1">
        <f t="shared" si="99"/>
        <v>1.2300000000000001E-5</v>
      </c>
      <c r="U573">
        <f t="shared" si="93"/>
        <v>0</v>
      </c>
      <c r="V573">
        <f t="shared" si="94"/>
        <v>1.9999999999999999E-7</v>
      </c>
      <c r="W573" s="1">
        <f t="shared" si="96"/>
        <v>0</v>
      </c>
      <c r="X573" s="1"/>
    </row>
    <row r="574" spans="1:24" x14ac:dyDescent="0.35">
      <c r="A574">
        <f t="shared" si="95"/>
        <v>143</v>
      </c>
      <c r="B574">
        <f t="shared" si="97"/>
        <v>142</v>
      </c>
      <c r="C574">
        <v>1.3E-6</v>
      </c>
      <c r="D574">
        <v>5.4E-6</v>
      </c>
      <c r="E574" s="14">
        <v>0</v>
      </c>
      <c r="F574">
        <v>1.5E-6</v>
      </c>
      <c r="G574">
        <v>2.6790000000000001E-4</v>
      </c>
      <c r="H574">
        <v>2.5040000000000001E-4</v>
      </c>
      <c r="I574">
        <v>0</v>
      </c>
      <c r="J574">
        <v>0</v>
      </c>
      <c r="K574">
        <v>0</v>
      </c>
      <c r="L574">
        <v>1.36E-5</v>
      </c>
      <c r="M574">
        <v>1.22E-5</v>
      </c>
      <c r="N574">
        <v>1.2853920000000001</v>
      </c>
      <c r="O574">
        <v>0.4960657</v>
      </c>
      <c r="P574">
        <v>0</v>
      </c>
      <c r="Q574">
        <v>1.9999999999999999E-7</v>
      </c>
      <c r="R574" s="1">
        <v>23</v>
      </c>
      <c r="S574" s="1">
        <f t="shared" si="98"/>
        <v>1.36E-5</v>
      </c>
      <c r="T574" s="1">
        <f t="shared" si="99"/>
        <v>1.22E-5</v>
      </c>
      <c r="U574">
        <f t="shared" si="93"/>
        <v>0</v>
      </c>
      <c r="V574">
        <f t="shared" si="94"/>
        <v>1.9999999999999999E-7</v>
      </c>
      <c r="W574" s="1">
        <f t="shared" si="96"/>
        <v>9.999999999999989E-8</v>
      </c>
      <c r="X574" s="1"/>
    </row>
    <row r="575" spans="1:24" x14ac:dyDescent="0.35">
      <c r="A575">
        <f t="shared" si="95"/>
        <v>143.25</v>
      </c>
      <c r="B575">
        <f t="shared" si="97"/>
        <v>143</v>
      </c>
      <c r="C575">
        <v>1.3E-6</v>
      </c>
      <c r="D575">
        <v>5.4E-6</v>
      </c>
      <c r="E575" s="14">
        <v>0</v>
      </c>
      <c r="F575">
        <v>1.5E-6</v>
      </c>
      <c r="G575">
        <v>2.6410000000000002E-4</v>
      </c>
      <c r="H575">
        <v>2.4689999999999998E-4</v>
      </c>
      <c r="I575">
        <v>0</v>
      </c>
      <c r="J575">
        <v>0</v>
      </c>
      <c r="K575">
        <v>0</v>
      </c>
      <c r="L575">
        <v>1.3499999999999999E-5</v>
      </c>
      <c r="M575">
        <v>1.2E-5</v>
      </c>
      <c r="N575">
        <v>1.2853920000000001</v>
      </c>
      <c r="O575">
        <v>0.4960657</v>
      </c>
      <c r="P575">
        <v>0</v>
      </c>
      <c r="Q575">
        <v>1.9999999999999999E-7</v>
      </c>
      <c r="R575" s="1">
        <v>23</v>
      </c>
      <c r="S575" s="1">
        <f t="shared" si="98"/>
        <v>1.3499999999999999E-5</v>
      </c>
      <c r="T575" s="1">
        <f t="shared" si="99"/>
        <v>1.2E-5</v>
      </c>
      <c r="U575">
        <f t="shared" si="93"/>
        <v>0</v>
      </c>
      <c r="V575">
        <f t="shared" si="94"/>
        <v>1.9999999999999999E-7</v>
      </c>
      <c r="W575" s="1">
        <f t="shared" si="96"/>
        <v>9.999999999999989E-8</v>
      </c>
      <c r="X575" s="1"/>
    </row>
    <row r="576" spans="1:24" x14ac:dyDescent="0.35">
      <c r="A576">
        <f t="shared" si="95"/>
        <v>143.5</v>
      </c>
      <c r="B576">
        <f t="shared" si="97"/>
        <v>143</v>
      </c>
      <c r="C576">
        <v>1.3E-6</v>
      </c>
      <c r="D576">
        <v>5.3000000000000001E-6</v>
      </c>
      <c r="E576" s="14">
        <v>0</v>
      </c>
      <c r="F576">
        <v>1.5E-6</v>
      </c>
      <c r="G576">
        <v>2.6049999999999999E-4</v>
      </c>
      <c r="H576">
        <v>2.4350000000000001E-4</v>
      </c>
      <c r="I576">
        <v>0</v>
      </c>
      <c r="J576">
        <v>0</v>
      </c>
      <c r="K576">
        <v>0</v>
      </c>
      <c r="L576">
        <v>1.33E-5</v>
      </c>
      <c r="M576">
        <v>1.1800000000000001E-5</v>
      </c>
      <c r="N576">
        <v>1.2853920000000001</v>
      </c>
      <c r="O576">
        <v>0.4960657</v>
      </c>
      <c r="P576">
        <v>0</v>
      </c>
      <c r="Q576">
        <v>1.9999999999999999E-7</v>
      </c>
      <c r="R576" s="1">
        <v>23</v>
      </c>
      <c r="S576" s="1">
        <f t="shared" si="98"/>
        <v>1.33E-5</v>
      </c>
      <c r="T576" s="1">
        <f t="shared" si="99"/>
        <v>1.1800000000000001E-5</v>
      </c>
      <c r="U576">
        <f t="shared" si="93"/>
        <v>0</v>
      </c>
      <c r="V576">
        <f t="shared" si="94"/>
        <v>1.9999999999999999E-7</v>
      </c>
      <c r="W576" s="1">
        <f t="shared" si="96"/>
        <v>9.999999999999989E-8</v>
      </c>
      <c r="X576" s="1"/>
    </row>
    <row r="577" spans="1:24" x14ac:dyDescent="0.35">
      <c r="A577">
        <f t="shared" si="95"/>
        <v>143.75</v>
      </c>
      <c r="B577">
        <f t="shared" si="97"/>
        <v>143</v>
      </c>
      <c r="C577">
        <v>1.3E-6</v>
      </c>
      <c r="D577">
        <v>5.2000000000000002E-6</v>
      </c>
      <c r="E577" s="14">
        <v>0</v>
      </c>
      <c r="F577">
        <v>1.5E-6</v>
      </c>
      <c r="G577">
        <v>2.5690000000000001E-4</v>
      </c>
      <c r="H577">
        <v>2.4010000000000001E-4</v>
      </c>
      <c r="I577">
        <v>0</v>
      </c>
      <c r="J577">
        <v>0</v>
      </c>
      <c r="K577">
        <v>0</v>
      </c>
      <c r="L577">
        <v>1.31E-5</v>
      </c>
      <c r="M577">
        <v>1.17E-5</v>
      </c>
      <c r="N577">
        <v>1.2853920000000001</v>
      </c>
      <c r="O577">
        <v>0.4960657</v>
      </c>
      <c r="P577">
        <v>0</v>
      </c>
      <c r="Q577">
        <v>1.9999999999999999E-7</v>
      </c>
      <c r="R577" s="1">
        <v>23</v>
      </c>
      <c r="S577" s="1">
        <f t="shared" si="98"/>
        <v>1.31E-5</v>
      </c>
      <c r="T577" s="1">
        <f t="shared" si="99"/>
        <v>1.17E-5</v>
      </c>
      <c r="U577">
        <f t="shared" si="93"/>
        <v>0</v>
      </c>
      <c r="V577">
        <f t="shared" si="94"/>
        <v>1.9999999999999999E-7</v>
      </c>
      <c r="W577" s="1">
        <f t="shared" si="96"/>
        <v>9.999999999999989E-8</v>
      </c>
      <c r="X577" s="1"/>
    </row>
    <row r="578" spans="1:24" x14ac:dyDescent="0.35">
      <c r="A578">
        <f t="shared" si="95"/>
        <v>144</v>
      </c>
      <c r="B578">
        <f t="shared" si="97"/>
        <v>143</v>
      </c>
      <c r="C578">
        <v>1.3E-6</v>
      </c>
      <c r="D578">
        <v>5.1000000000000003E-6</v>
      </c>
      <c r="E578" s="14">
        <v>0</v>
      </c>
      <c r="F578">
        <v>1.5E-6</v>
      </c>
      <c r="G578">
        <v>2.5329999999999998E-4</v>
      </c>
      <c r="H578">
        <v>2.3680000000000001E-4</v>
      </c>
      <c r="I578">
        <v>0</v>
      </c>
      <c r="J578">
        <v>0</v>
      </c>
      <c r="K578">
        <v>0</v>
      </c>
      <c r="L578">
        <v>1.29E-5</v>
      </c>
      <c r="M578">
        <v>1.15E-5</v>
      </c>
      <c r="N578">
        <v>1.2853920000000001</v>
      </c>
      <c r="O578">
        <v>0.4960657</v>
      </c>
      <c r="P578">
        <v>0</v>
      </c>
      <c r="Q578">
        <v>1.9999999999999999E-7</v>
      </c>
      <c r="R578" s="1">
        <v>23</v>
      </c>
      <c r="S578" s="1">
        <f t="shared" si="98"/>
        <v>1.29E-5</v>
      </c>
      <c r="T578" s="1">
        <f t="shared" si="99"/>
        <v>1.15E-5</v>
      </c>
      <c r="U578">
        <f t="shared" ref="U578:U601" si="100">P578</f>
        <v>0</v>
      </c>
      <c r="V578">
        <f t="shared" ref="V578:V601" si="101">Q578</f>
        <v>1.9999999999999999E-7</v>
      </c>
      <c r="W578" s="1">
        <f t="shared" si="96"/>
        <v>0</v>
      </c>
      <c r="X578" s="1"/>
    </row>
    <row r="579" spans="1:24" x14ac:dyDescent="0.35">
      <c r="A579">
        <f t="shared" si="95"/>
        <v>144.25</v>
      </c>
      <c r="B579">
        <f t="shared" si="97"/>
        <v>144</v>
      </c>
      <c r="C579">
        <v>1.3E-6</v>
      </c>
      <c r="D579">
        <v>5.1000000000000003E-6</v>
      </c>
      <c r="E579" s="14">
        <v>0</v>
      </c>
      <c r="F579">
        <v>1.3999999999999999E-6</v>
      </c>
      <c r="G579">
        <v>2.498E-4</v>
      </c>
      <c r="H579">
        <v>2.3350000000000001E-4</v>
      </c>
      <c r="I579">
        <v>0</v>
      </c>
      <c r="J579">
        <v>0</v>
      </c>
      <c r="K579">
        <v>0</v>
      </c>
      <c r="L579">
        <v>1.27E-5</v>
      </c>
      <c r="M579">
        <v>1.13E-5</v>
      </c>
      <c r="N579">
        <v>1.2853920000000001</v>
      </c>
      <c r="O579">
        <v>0.4960657</v>
      </c>
      <c r="P579">
        <v>0</v>
      </c>
      <c r="Q579">
        <v>1.9999999999999999E-7</v>
      </c>
      <c r="R579" s="1">
        <v>23</v>
      </c>
      <c r="S579" s="1">
        <f t="shared" si="98"/>
        <v>1.27E-5</v>
      </c>
      <c r="T579" s="1">
        <f t="shared" si="99"/>
        <v>1.13E-5</v>
      </c>
      <c r="U579">
        <f t="shared" si="100"/>
        <v>0</v>
      </c>
      <c r="V579">
        <f t="shared" si="101"/>
        <v>1.9999999999999999E-7</v>
      </c>
      <c r="W579" s="1">
        <f t="shared" si="96"/>
        <v>0</v>
      </c>
      <c r="X579" s="1"/>
    </row>
    <row r="580" spans="1:24" x14ac:dyDescent="0.35">
      <c r="A580">
        <f t="shared" ref="A580:A601" si="102">A579+0.25</f>
        <v>144.5</v>
      </c>
      <c r="B580">
        <f t="shared" si="97"/>
        <v>144</v>
      </c>
      <c r="C580">
        <v>1.1999999999999999E-6</v>
      </c>
      <c r="D580">
        <v>5.0000000000000004E-6</v>
      </c>
      <c r="E580" s="14">
        <v>0</v>
      </c>
      <c r="F580">
        <v>1.3999999999999999E-6</v>
      </c>
      <c r="G580">
        <v>2.4630000000000002E-4</v>
      </c>
      <c r="H580">
        <v>2.3029999999999999E-4</v>
      </c>
      <c r="I580">
        <v>0</v>
      </c>
      <c r="J580">
        <v>0</v>
      </c>
      <c r="K580">
        <v>0</v>
      </c>
      <c r="L580">
        <v>1.2500000000000001E-5</v>
      </c>
      <c r="M580">
        <v>1.1199999999999999E-5</v>
      </c>
      <c r="N580">
        <v>1.2853920000000001</v>
      </c>
      <c r="O580">
        <v>0.4960657</v>
      </c>
      <c r="P580">
        <v>0</v>
      </c>
      <c r="Q580">
        <v>1.9999999999999999E-7</v>
      </c>
      <c r="R580" s="1">
        <v>23</v>
      </c>
      <c r="S580" s="1">
        <f t="shared" si="98"/>
        <v>1.2500000000000001E-5</v>
      </c>
      <c r="T580" s="1">
        <f t="shared" si="99"/>
        <v>1.1199999999999999E-5</v>
      </c>
      <c r="U580">
        <f t="shared" si="100"/>
        <v>0</v>
      </c>
      <c r="V580">
        <f t="shared" si="101"/>
        <v>1.9999999999999999E-7</v>
      </c>
      <c r="W580" s="1">
        <f t="shared" si="96"/>
        <v>1.000000000000001E-7</v>
      </c>
      <c r="X580" s="1"/>
    </row>
    <row r="581" spans="1:24" x14ac:dyDescent="0.35">
      <c r="A581">
        <f t="shared" si="102"/>
        <v>144.75</v>
      </c>
      <c r="B581">
        <f t="shared" si="97"/>
        <v>144</v>
      </c>
      <c r="C581">
        <v>1.1999999999999999E-6</v>
      </c>
      <c r="D581">
        <v>4.8999999999999997E-6</v>
      </c>
      <c r="E581" s="14">
        <v>0</v>
      </c>
      <c r="F581">
        <v>1.3999999999999999E-6</v>
      </c>
      <c r="G581">
        <v>2.429E-4</v>
      </c>
      <c r="H581">
        <v>2.2709999999999999E-4</v>
      </c>
      <c r="I581">
        <v>0</v>
      </c>
      <c r="J581">
        <v>0</v>
      </c>
      <c r="K581">
        <v>0</v>
      </c>
      <c r="L581">
        <v>1.24E-5</v>
      </c>
      <c r="M581">
        <v>1.1E-5</v>
      </c>
      <c r="N581">
        <v>1.2853920000000001</v>
      </c>
      <c r="O581">
        <v>0.4960657</v>
      </c>
      <c r="P581">
        <v>0</v>
      </c>
      <c r="Q581">
        <v>1.9999999999999999E-7</v>
      </c>
      <c r="R581" s="1">
        <v>23</v>
      </c>
      <c r="S581" s="1">
        <f t="shared" si="98"/>
        <v>1.24E-5</v>
      </c>
      <c r="T581" s="1">
        <f t="shared" si="99"/>
        <v>1.1E-5</v>
      </c>
      <c r="U581">
        <f t="shared" si="100"/>
        <v>0</v>
      </c>
      <c r="V581">
        <f t="shared" si="101"/>
        <v>1.9999999999999999E-7</v>
      </c>
      <c r="W581" s="1">
        <f t="shared" si="96"/>
        <v>1.000000000000001E-7</v>
      </c>
      <c r="X581" s="1"/>
    </row>
    <row r="582" spans="1:24" x14ac:dyDescent="0.35">
      <c r="A582">
        <f t="shared" si="102"/>
        <v>145</v>
      </c>
      <c r="B582">
        <f t="shared" si="97"/>
        <v>144</v>
      </c>
      <c r="C582">
        <v>1.1999999999999999E-6</v>
      </c>
      <c r="D582">
        <v>4.8999999999999997E-6</v>
      </c>
      <c r="E582" s="14">
        <v>0</v>
      </c>
      <c r="F582">
        <v>1.3999999999999999E-6</v>
      </c>
      <c r="G582">
        <v>2.3949999999999999E-4</v>
      </c>
      <c r="H582">
        <v>2.2389999999999999E-4</v>
      </c>
      <c r="I582">
        <v>0</v>
      </c>
      <c r="J582">
        <v>0</v>
      </c>
      <c r="K582">
        <v>0</v>
      </c>
      <c r="L582">
        <v>1.22E-5</v>
      </c>
      <c r="M582">
        <v>1.0900000000000001E-5</v>
      </c>
      <c r="N582">
        <v>1.2853920000000001</v>
      </c>
      <c r="O582">
        <v>0.4960657</v>
      </c>
      <c r="P582">
        <v>0</v>
      </c>
      <c r="Q582">
        <v>1.9999999999999999E-7</v>
      </c>
      <c r="R582" s="1">
        <v>23</v>
      </c>
      <c r="S582" s="1">
        <f t="shared" si="98"/>
        <v>1.22E-5</v>
      </c>
      <c r="T582" s="1">
        <f t="shared" si="99"/>
        <v>1.0900000000000001E-5</v>
      </c>
      <c r="U582">
        <f t="shared" si="100"/>
        <v>0</v>
      </c>
      <c r="V582">
        <f t="shared" si="101"/>
        <v>1.9999999999999999E-7</v>
      </c>
      <c r="W582" s="1">
        <f t="shared" si="96"/>
        <v>1.000000000000001E-7</v>
      </c>
      <c r="X582" s="1"/>
    </row>
    <row r="583" spans="1:24" x14ac:dyDescent="0.35">
      <c r="A583">
        <f t="shared" si="102"/>
        <v>145.25</v>
      </c>
      <c r="B583">
        <f t="shared" si="97"/>
        <v>145</v>
      </c>
      <c r="C583">
        <v>1.1999999999999999E-6</v>
      </c>
      <c r="D583">
        <v>4.7999999999999998E-6</v>
      </c>
      <c r="E583" s="14">
        <v>0</v>
      </c>
      <c r="F583">
        <v>1.3999999999999999E-6</v>
      </c>
      <c r="G583">
        <v>2.362E-4</v>
      </c>
      <c r="H583">
        <v>2.208E-4</v>
      </c>
      <c r="I583">
        <v>0</v>
      </c>
      <c r="J583">
        <v>0</v>
      </c>
      <c r="K583">
        <v>0</v>
      </c>
      <c r="L583">
        <v>1.2E-5</v>
      </c>
      <c r="M583">
        <v>1.0699999999999999E-5</v>
      </c>
      <c r="N583">
        <v>1.2853920000000001</v>
      </c>
      <c r="O583">
        <v>0.4960657</v>
      </c>
      <c r="P583">
        <v>0</v>
      </c>
      <c r="Q583">
        <v>1.9999999999999999E-7</v>
      </c>
      <c r="R583" s="1">
        <v>23</v>
      </c>
      <c r="S583" s="1">
        <f t="shared" si="98"/>
        <v>1.2E-5</v>
      </c>
      <c r="T583" s="1">
        <f t="shared" si="99"/>
        <v>1.0699999999999999E-5</v>
      </c>
      <c r="U583">
        <f t="shared" si="100"/>
        <v>0</v>
      </c>
      <c r="V583">
        <f t="shared" si="101"/>
        <v>1.9999999999999999E-7</v>
      </c>
      <c r="W583" s="1">
        <f t="shared" ref="W583:W601" si="103">C579-C583</f>
        <v>1.000000000000001E-7</v>
      </c>
      <c r="X583" s="1"/>
    </row>
    <row r="584" spans="1:24" x14ac:dyDescent="0.35">
      <c r="A584">
        <f t="shared" si="102"/>
        <v>145.5</v>
      </c>
      <c r="B584">
        <f t="shared" ref="B584:B601" si="104">B580+1</f>
        <v>145</v>
      </c>
      <c r="C584">
        <v>1.1999999999999999E-6</v>
      </c>
      <c r="D584">
        <v>4.6999999999999999E-6</v>
      </c>
      <c r="E584" s="14">
        <v>0</v>
      </c>
      <c r="F584">
        <v>1.3E-6</v>
      </c>
      <c r="G584">
        <v>2.329E-4</v>
      </c>
      <c r="H584">
        <v>2.1780000000000001E-4</v>
      </c>
      <c r="I584">
        <v>0</v>
      </c>
      <c r="J584">
        <v>0</v>
      </c>
      <c r="K584">
        <v>0</v>
      </c>
      <c r="L584">
        <v>1.19E-5</v>
      </c>
      <c r="M584">
        <v>1.06E-5</v>
      </c>
      <c r="N584">
        <v>1.2853920000000001</v>
      </c>
      <c r="O584">
        <v>0.4960657</v>
      </c>
      <c r="P584">
        <v>0</v>
      </c>
      <c r="Q584">
        <v>1.9999999999999999E-7</v>
      </c>
      <c r="R584" s="1">
        <v>23</v>
      </c>
      <c r="S584" s="1">
        <f t="shared" si="98"/>
        <v>1.19E-5</v>
      </c>
      <c r="T584" s="1">
        <f t="shared" si="99"/>
        <v>1.06E-5</v>
      </c>
      <c r="U584">
        <f t="shared" si="100"/>
        <v>0</v>
      </c>
      <c r="V584">
        <f t="shared" si="101"/>
        <v>1.9999999999999999E-7</v>
      </c>
      <c r="W584" s="1">
        <f t="shared" si="103"/>
        <v>0</v>
      </c>
      <c r="X584" s="1"/>
    </row>
    <row r="585" spans="1:24" x14ac:dyDescent="0.35">
      <c r="A585">
        <f t="shared" si="102"/>
        <v>145.75</v>
      </c>
      <c r="B585">
        <f t="shared" si="104"/>
        <v>145</v>
      </c>
      <c r="C585">
        <v>1.1999999999999999E-6</v>
      </c>
      <c r="D585">
        <v>4.6999999999999999E-6</v>
      </c>
      <c r="E585" s="14">
        <v>0</v>
      </c>
      <c r="F585">
        <v>1.3E-6</v>
      </c>
      <c r="G585">
        <v>2.297E-4</v>
      </c>
      <c r="H585">
        <v>2.1479999999999999E-4</v>
      </c>
      <c r="I585">
        <v>0</v>
      </c>
      <c r="J585">
        <v>0</v>
      </c>
      <c r="K585">
        <v>0</v>
      </c>
      <c r="L585">
        <v>1.17E-5</v>
      </c>
      <c r="M585">
        <v>1.04E-5</v>
      </c>
      <c r="N585">
        <v>1.2853920000000001</v>
      </c>
      <c r="O585">
        <v>0.4960657</v>
      </c>
      <c r="P585">
        <v>0</v>
      </c>
      <c r="Q585">
        <v>1.9999999999999999E-7</v>
      </c>
      <c r="R585" s="1">
        <v>23</v>
      </c>
      <c r="S585" s="1">
        <f t="shared" si="98"/>
        <v>1.17E-5</v>
      </c>
      <c r="T585" s="1">
        <f t="shared" si="99"/>
        <v>1.04E-5</v>
      </c>
      <c r="U585">
        <f t="shared" si="100"/>
        <v>0</v>
      </c>
      <c r="V585">
        <f t="shared" si="101"/>
        <v>1.9999999999999999E-7</v>
      </c>
      <c r="W585" s="1">
        <f t="shared" si="103"/>
        <v>0</v>
      </c>
      <c r="X585" s="1"/>
    </row>
    <row r="586" spans="1:24" x14ac:dyDescent="0.35">
      <c r="A586">
        <f t="shared" si="102"/>
        <v>146</v>
      </c>
      <c r="B586">
        <f t="shared" si="104"/>
        <v>145</v>
      </c>
      <c r="C586">
        <v>1.1000000000000001E-6</v>
      </c>
      <c r="D586">
        <v>4.6E-6</v>
      </c>
      <c r="E586" s="14">
        <v>0</v>
      </c>
      <c r="F586">
        <v>1.3E-6</v>
      </c>
      <c r="G586">
        <v>2.265E-4</v>
      </c>
      <c r="H586">
        <v>2.118E-4</v>
      </c>
      <c r="I586">
        <v>0</v>
      </c>
      <c r="J586">
        <v>0</v>
      </c>
      <c r="K586">
        <v>0</v>
      </c>
      <c r="L586">
        <v>1.15E-5</v>
      </c>
      <c r="M586">
        <v>1.03E-5</v>
      </c>
      <c r="N586">
        <v>1.2853920000000001</v>
      </c>
      <c r="O586">
        <v>0.4960657</v>
      </c>
      <c r="P586">
        <v>0</v>
      </c>
      <c r="Q586">
        <v>1.9999999999999999E-7</v>
      </c>
      <c r="R586" s="1">
        <v>23</v>
      </c>
      <c r="S586" s="1">
        <f t="shared" si="98"/>
        <v>1.15E-5</v>
      </c>
      <c r="T586" s="1">
        <f t="shared" si="99"/>
        <v>1.03E-5</v>
      </c>
      <c r="U586">
        <f t="shared" si="100"/>
        <v>0</v>
      </c>
      <c r="V586">
        <f t="shared" si="101"/>
        <v>1.9999999999999999E-7</v>
      </c>
      <c r="W586" s="1">
        <f t="shared" si="103"/>
        <v>9.999999999999989E-8</v>
      </c>
      <c r="X586" s="1"/>
    </row>
    <row r="587" spans="1:24" x14ac:dyDescent="0.35">
      <c r="A587">
        <f t="shared" si="102"/>
        <v>146.25</v>
      </c>
      <c r="B587">
        <f t="shared" si="104"/>
        <v>146</v>
      </c>
      <c r="C587">
        <v>1.1000000000000001E-6</v>
      </c>
      <c r="D587">
        <v>4.5000000000000001E-6</v>
      </c>
      <c r="E587" s="14">
        <v>0</v>
      </c>
      <c r="F587">
        <v>1.3E-6</v>
      </c>
      <c r="G587">
        <v>2.2340000000000001E-4</v>
      </c>
      <c r="H587">
        <v>2.0880000000000001E-4</v>
      </c>
      <c r="I587">
        <v>0</v>
      </c>
      <c r="J587">
        <v>0</v>
      </c>
      <c r="K587">
        <v>0</v>
      </c>
      <c r="L587">
        <v>1.1399999999999999E-5</v>
      </c>
      <c r="M587">
        <v>1.01E-5</v>
      </c>
      <c r="N587">
        <v>1.2853920000000001</v>
      </c>
      <c r="O587">
        <v>0.4960657</v>
      </c>
      <c r="P587">
        <v>0</v>
      </c>
      <c r="Q587">
        <v>1.9999999999999999E-7</v>
      </c>
      <c r="R587" s="1">
        <v>23</v>
      </c>
      <c r="S587" s="1">
        <f t="shared" si="98"/>
        <v>1.1399999999999999E-5</v>
      </c>
      <c r="T587" s="1">
        <f t="shared" si="99"/>
        <v>1.01E-5</v>
      </c>
      <c r="U587">
        <f t="shared" si="100"/>
        <v>0</v>
      </c>
      <c r="V587">
        <f t="shared" si="101"/>
        <v>1.9999999999999999E-7</v>
      </c>
      <c r="W587" s="1">
        <f t="shared" si="103"/>
        <v>9.999999999999989E-8</v>
      </c>
      <c r="X587" s="1"/>
    </row>
    <row r="588" spans="1:24" x14ac:dyDescent="0.35">
      <c r="A588">
        <f t="shared" si="102"/>
        <v>146.5</v>
      </c>
      <c r="B588">
        <f t="shared" si="104"/>
        <v>146</v>
      </c>
      <c r="C588">
        <v>1.1000000000000001E-6</v>
      </c>
      <c r="D588">
        <v>4.5000000000000001E-6</v>
      </c>
      <c r="E588" s="14">
        <v>0</v>
      </c>
      <c r="F588">
        <v>1.3E-6</v>
      </c>
      <c r="G588">
        <v>2.2029999999999999E-4</v>
      </c>
      <c r="H588">
        <v>2.0589999999999999E-4</v>
      </c>
      <c r="I588">
        <v>0</v>
      </c>
      <c r="J588">
        <v>0</v>
      </c>
      <c r="K588">
        <v>0</v>
      </c>
      <c r="L588">
        <v>1.1199999999999999E-5</v>
      </c>
      <c r="M588">
        <v>1.0000000000000001E-5</v>
      </c>
      <c r="N588">
        <v>1.2853920000000001</v>
      </c>
      <c r="O588">
        <v>0.4960657</v>
      </c>
      <c r="P588">
        <v>0</v>
      </c>
      <c r="Q588">
        <v>1.9999999999999999E-7</v>
      </c>
      <c r="R588" s="1">
        <v>23</v>
      </c>
      <c r="S588" s="1">
        <f t="shared" si="98"/>
        <v>1.1199999999999999E-5</v>
      </c>
      <c r="T588" s="1">
        <f t="shared" si="99"/>
        <v>1.0000000000000001E-5</v>
      </c>
      <c r="U588">
        <f t="shared" si="100"/>
        <v>0</v>
      </c>
      <c r="V588">
        <f t="shared" si="101"/>
        <v>1.9999999999999999E-7</v>
      </c>
      <c r="W588" s="1">
        <f t="shared" si="103"/>
        <v>9.999999999999989E-8</v>
      </c>
      <c r="X588" s="1"/>
    </row>
    <row r="589" spans="1:24" x14ac:dyDescent="0.35">
      <c r="A589">
        <f t="shared" si="102"/>
        <v>146.75</v>
      </c>
      <c r="B589">
        <f t="shared" si="104"/>
        <v>146</v>
      </c>
      <c r="C589">
        <v>1.1000000000000001E-6</v>
      </c>
      <c r="D589">
        <v>4.4000000000000002E-6</v>
      </c>
      <c r="E589" s="14">
        <v>0</v>
      </c>
      <c r="F589">
        <v>1.3E-6</v>
      </c>
      <c r="G589">
        <v>2.1719999999999999E-4</v>
      </c>
      <c r="H589">
        <v>2.031E-4</v>
      </c>
      <c r="I589">
        <v>0</v>
      </c>
      <c r="J589">
        <v>0</v>
      </c>
      <c r="K589">
        <v>0</v>
      </c>
      <c r="L589">
        <v>1.11E-5</v>
      </c>
      <c r="M589">
        <v>9.9000000000000001E-6</v>
      </c>
      <c r="N589">
        <v>1.2853920000000001</v>
      </c>
      <c r="O589">
        <v>0.4960657</v>
      </c>
      <c r="P589">
        <v>0</v>
      </c>
      <c r="Q589">
        <v>1.9999999999999999E-7</v>
      </c>
      <c r="R589" s="1">
        <v>23</v>
      </c>
      <c r="S589" s="1">
        <f t="shared" si="98"/>
        <v>1.11E-5</v>
      </c>
      <c r="T589" s="1">
        <f t="shared" si="99"/>
        <v>9.9000000000000001E-6</v>
      </c>
      <c r="U589">
        <f t="shared" si="100"/>
        <v>0</v>
      </c>
      <c r="V589">
        <f t="shared" si="101"/>
        <v>1.9999999999999999E-7</v>
      </c>
      <c r="W589" s="1">
        <f t="shared" si="103"/>
        <v>9.999999999999989E-8</v>
      </c>
      <c r="X589" s="1"/>
    </row>
    <row r="590" spans="1:24" x14ac:dyDescent="0.35">
      <c r="A590">
        <f t="shared" si="102"/>
        <v>147</v>
      </c>
      <c r="B590">
        <f t="shared" si="104"/>
        <v>146</v>
      </c>
      <c r="C590">
        <v>1.1000000000000001E-6</v>
      </c>
      <c r="D590">
        <v>4.3000000000000003E-6</v>
      </c>
      <c r="E590" s="14">
        <v>0</v>
      </c>
      <c r="F590">
        <v>1.1999999999999999E-6</v>
      </c>
      <c r="G590">
        <v>2.142E-4</v>
      </c>
      <c r="H590">
        <v>2.0029999999999999E-4</v>
      </c>
      <c r="I590">
        <v>0</v>
      </c>
      <c r="J590">
        <v>0</v>
      </c>
      <c r="K590">
        <v>0</v>
      </c>
      <c r="L590">
        <v>1.0900000000000001E-5</v>
      </c>
      <c r="M590">
        <v>9.7000000000000003E-6</v>
      </c>
      <c r="N590">
        <v>1.2853920000000001</v>
      </c>
      <c r="O590">
        <v>0.4960657</v>
      </c>
      <c r="P590">
        <v>0</v>
      </c>
      <c r="Q590">
        <v>1.9999999999999999E-7</v>
      </c>
      <c r="R590" s="1">
        <v>23</v>
      </c>
      <c r="S590" s="1">
        <f t="shared" si="98"/>
        <v>1.0900000000000001E-5</v>
      </c>
      <c r="T590" s="1">
        <f t="shared" si="99"/>
        <v>9.7000000000000003E-6</v>
      </c>
      <c r="U590">
        <f t="shared" si="100"/>
        <v>0</v>
      </c>
      <c r="V590">
        <f t="shared" si="101"/>
        <v>1.9999999999999999E-7</v>
      </c>
      <c r="W590" s="1">
        <f t="shared" si="103"/>
        <v>0</v>
      </c>
      <c r="X590" s="1"/>
    </row>
    <row r="591" spans="1:24" x14ac:dyDescent="0.35">
      <c r="A591">
        <f t="shared" si="102"/>
        <v>147.25</v>
      </c>
      <c r="B591">
        <f t="shared" si="104"/>
        <v>147</v>
      </c>
      <c r="C591">
        <v>1.1000000000000001E-6</v>
      </c>
      <c r="D591">
        <v>4.3000000000000003E-6</v>
      </c>
      <c r="E591" s="14">
        <v>0</v>
      </c>
      <c r="F591">
        <v>1.1999999999999999E-6</v>
      </c>
      <c r="G591">
        <v>2.1120000000000001E-4</v>
      </c>
      <c r="H591">
        <v>1.975E-4</v>
      </c>
      <c r="I591">
        <v>0</v>
      </c>
      <c r="J591">
        <v>0</v>
      </c>
      <c r="K591">
        <v>0</v>
      </c>
      <c r="L591">
        <v>1.08E-5</v>
      </c>
      <c r="M591">
        <v>9.5999999999999996E-6</v>
      </c>
      <c r="N591">
        <v>1.2853920000000001</v>
      </c>
      <c r="O591">
        <v>0.4960657</v>
      </c>
      <c r="P591">
        <v>0</v>
      </c>
      <c r="Q591">
        <v>1.9999999999999999E-7</v>
      </c>
      <c r="R591" s="1">
        <v>23</v>
      </c>
      <c r="S591" s="1">
        <f t="shared" si="98"/>
        <v>1.08E-5</v>
      </c>
      <c r="T591" s="1">
        <f t="shared" si="99"/>
        <v>9.5999999999999996E-6</v>
      </c>
      <c r="U591">
        <f t="shared" si="100"/>
        <v>0</v>
      </c>
      <c r="V591">
        <f t="shared" si="101"/>
        <v>1.9999999999999999E-7</v>
      </c>
      <c r="W591" s="1">
        <f t="shared" si="103"/>
        <v>0</v>
      </c>
      <c r="X591" s="1"/>
    </row>
    <row r="592" spans="1:24" x14ac:dyDescent="0.35">
      <c r="A592">
        <f t="shared" si="102"/>
        <v>147.5</v>
      </c>
      <c r="B592">
        <f t="shared" si="104"/>
        <v>147</v>
      </c>
      <c r="C592">
        <v>9.9999999999999995E-7</v>
      </c>
      <c r="D592">
        <v>4.1999999999999996E-6</v>
      </c>
      <c r="E592" s="14">
        <v>0</v>
      </c>
      <c r="F592">
        <v>1.1999999999999999E-6</v>
      </c>
      <c r="G592">
        <v>2.0829999999999999E-4</v>
      </c>
      <c r="H592">
        <v>1.9479999999999999E-4</v>
      </c>
      <c r="I592">
        <v>0</v>
      </c>
      <c r="J592">
        <v>0</v>
      </c>
      <c r="K592">
        <v>0</v>
      </c>
      <c r="L592">
        <v>1.06E-5</v>
      </c>
      <c r="M592">
        <v>9.5000000000000005E-6</v>
      </c>
      <c r="N592">
        <v>1.2853920000000001</v>
      </c>
      <c r="O592">
        <v>0.4960657</v>
      </c>
      <c r="P592">
        <v>0</v>
      </c>
      <c r="Q592">
        <v>1.9999999999999999E-7</v>
      </c>
      <c r="R592" s="1">
        <v>23</v>
      </c>
      <c r="S592" s="1">
        <f t="shared" si="98"/>
        <v>1.06E-5</v>
      </c>
      <c r="T592" s="1">
        <f t="shared" si="99"/>
        <v>9.5000000000000005E-6</v>
      </c>
      <c r="U592">
        <f t="shared" si="100"/>
        <v>0</v>
      </c>
      <c r="V592">
        <f t="shared" si="101"/>
        <v>1.9999999999999999E-7</v>
      </c>
      <c r="W592" s="1">
        <f t="shared" si="103"/>
        <v>1.000000000000001E-7</v>
      </c>
      <c r="X592" s="1"/>
    </row>
    <row r="593" spans="1:24" x14ac:dyDescent="0.35">
      <c r="A593">
        <f t="shared" si="102"/>
        <v>147.75</v>
      </c>
      <c r="B593">
        <f t="shared" si="104"/>
        <v>147</v>
      </c>
      <c r="C593">
        <v>9.9999999999999995E-7</v>
      </c>
      <c r="D593">
        <v>4.1999999999999996E-6</v>
      </c>
      <c r="E593" s="14">
        <v>0</v>
      </c>
      <c r="F593">
        <v>1.1999999999999999E-6</v>
      </c>
      <c r="G593">
        <v>2.0540000000000001E-4</v>
      </c>
      <c r="H593">
        <v>1.9210000000000001E-4</v>
      </c>
      <c r="I593">
        <v>0</v>
      </c>
      <c r="J593">
        <v>0</v>
      </c>
      <c r="K593">
        <v>0</v>
      </c>
      <c r="L593">
        <v>1.0499999999999999E-5</v>
      </c>
      <c r="M593">
        <v>9.3000000000000007E-6</v>
      </c>
      <c r="N593">
        <v>1.2853920000000001</v>
      </c>
      <c r="O593">
        <v>0.4960657</v>
      </c>
      <c r="P593">
        <v>0</v>
      </c>
      <c r="Q593">
        <v>9.9999999999999995E-8</v>
      </c>
      <c r="R593" s="1">
        <v>23</v>
      </c>
      <c r="S593" s="1">
        <f t="shared" si="98"/>
        <v>1.0499999999999999E-5</v>
      </c>
      <c r="T593" s="1">
        <f t="shared" si="99"/>
        <v>9.3000000000000007E-6</v>
      </c>
      <c r="U593">
        <f t="shared" si="100"/>
        <v>0</v>
      </c>
      <c r="V593">
        <f t="shared" si="101"/>
        <v>9.9999999999999995E-8</v>
      </c>
      <c r="W593" s="1">
        <f t="shared" si="103"/>
        <v>1.000000000000001E-7</v>
      </c>
      <c r="X593" s="1"/>
    </row>
    <row r="594" spans="1:24" x14ac:dyDescent="0.35">
      <c r="A594">
        <f t="shared" si="102"/>
        <v>148</v>
      </c>
      <c r="B594">
        <f t="shared" si="104"/>
        <v>147</v>
      </c>
      <c r="C594">
        <v>9.9999999999999995E-7</v>
      </c>
      <c r="D594">
        <v>4.0999999999999997E-6</v>
      </c>
      <c r="E594" s="14">
        <v>0</v>
      </c>
      <c r="F594">
        <v>1.1999999999999999E-6</v>
      </c>
      <c r="G594">
        <v>2.0259999999999999E-4</v>
      </c>
      <c r="H594">
        <v>1.894E-4</v>
      </c>
      <c r="I594">
        <v>0</v>
      </c>
      <c r="J594">
        <v>0</v>
      </c>
      <c r="K594">
        <v>0</v>
      </c>
      <c r="L594">
        <v>1.03E-5</v>
      </c>
      <c r="M594">
        <v>9.2E-6</v>
      </c>
      <c r="N594">
        <v>1.2853920000000001</v>
      </c>
      <c r="O594">
        <v>0.4960657</v>
      </c>
      <c r="P594">
        <v>0</v>
      </c>
      <c r="Q594">
        <v>9.9999999999999995E-8</v>
      </c>
      <c r="R594" s="1">
        <v>23</v>
      </c>
      <c r="S594" s="1">
        <f t="shared" si="98"/>
        <v>1.03E-5</v>
      </c>
      <c r="T594" s="1">
        <f t="shared" si="99"/>
        <v>9.2E-6</v>
      </c>
      <c r="U594">
        <f t="shared" si="100"/>
        <v>0</v>
      </c>
      <c r="V594">
        <f t="shared" si="101"/>
        <v>9.9999999999999995E-8</v>
      </c>
      <c r="W594" s="1">
        <f t="shared" si="103"/>
        <v>1.000000000000001E-7</v>
      </c>
      <c r="X594" s="1"/>
    </row>
    <row r="595" spans="1:24" x14ac:dyDescent="0.35">
      <c r="A595">
        <f t="shared" si="102"/>
        <v>148.25</v>
      </c>
      <c r="B595">
        <f t="shared" si="104"/>
        <v>148</v>
      </c>
      <c r="C595">
        <v>9.9999999999999995E-7</v>
      </c>
      <c r="D595">
        <v>3.9999999999999998E-6</v>
      </c>
      <c r="E595" s="14">
        <v>0</v>
      </c>
      <c r="F595">
        <v>1.1999999999999999E-6</v>
      </c>
      <c r="G595">
        <v>1.998E-4</v>
      </c>
      <c r="H595">
        <v>1.8679999999999999E-4</v>
      </c>
      <c r="I595">
        <v>0</v>
      </c>
      <c r="J595">
        <v>0</v>
      </c>
      <c r="K595">
        <v>0</v>
      </c>
      <c r="L595">
        <v>1.0200000000000001E-5</v>
      </c>
      <c r="M595">
        <v>9.0999999999999993E-6</v>
      </c>
      <c r="N595">
        <v>1.2853920000000001</v>
      </c>
      <c r="O595">
        <v>0.4960657</v>
      </c>
      <c r="P595">
        <v>0</v>
      </c>
      <c r="Q595">
        <v>9.9999999999999995E-8</v>
      </c>
      <c r="R595" s="1">
        <v>23</v>
      </c>
      <c r="S595" s="1">
        <f t="shared" si="98"/>
        <v>1.0200000000000001E-5</v>
      </c>
      <c r="T595" s="1">
        <f t="shared" si="99"/>
        <v>9.0999999999999993E-6</v>
      </c>
      <c r="U595">
        <f t="shared" si="100"/>
        <v>0</v>
      </c>
      <c r="V595">
        <f t="shared" si="101"/>
        <v>9.9999999999999995E-8</v>
      </c>
      <c r="W595" s="1">
        <f t="shared" si="103"/>
        <v>1.000000000000001E-7</v>
      </c>
      <c r="X595" s="1"/>
    </row>
    <row r="596" spans="1:24" x14ac:dyDescent="0.35">
      <c r="A596">
        <f t="shared" si="102"/>
        <v>148.5</v>
      </c>
      <c r="B596">
        <f t="shared" si="104"/>
        <v>148</v>
      </c>
      <c r="C596">
        <v>9.9999999999999995E-7</v>
      </c>
      <c r="D596">
        <v>3.9999999999999998E-6</v>
      </c>
      <c r="E596" s="14">
        <v>0</v>
      </c>
      <c r="F596">
        <v>1.1000000000000001E-6</v>
      </c>
      <c r="G596">
        <v>1.9699999999999999E-4</v>
      </c>
      <c r="H596">
        <v>1.8420000000000001E-4</v>
      </c>
      <c r="I596">
        <v>0</v>
      </c>
      <c r="J596">
        <v>0</v>
      </c>
      <c r="K596">
        <v>0</v>
      </c>
      <c r="L596">
        <v>1.0000000000000001E-5</v>
      </c>
      <c r="M596">
        <v>8.8999999999999995E-6</v>
      </c>
      <c r="N596">
        <v>1.2853920000000001</v>
      </c>
      <c r="O596">
        <v>0.4960657</v>
      </c>
      <c r="P596">
        <v>0</v>
      </c>
      <c r="Q596">
        <v>9.9999999999999995E-8</v>
      </c>
      <c r="R596" s="1">
        <v>23</v>
      </c>
      <c r="S596" s="1">
        <f t="shared" si="98"/>
        <v>1.0000000000000001E-5</v>
      </c>
      <c r="T596" s="1">
        <f t="shared" si="99"/>
        <v>8.8999999999999995E-6</v>
      </c>
      <c r="U596">
        <f t="shared" si="100"/>
        <v>0</v>
      </c>
      <c r="V596">
        <f t="shared" si="101"/>
        <v>9.9999999999999995E-8</v>
      </c>
      <c r="W596" s="1">
        <f t="shared" si="103"/>
        <v>0</v>
      </c>
      <c r="X596" s="1"/>
    </row>
    <row r="597" spans="1:24" x14ac:dyDescent="0.35">
      <c r="A597">
        <f t="shared" si="102"/>
        <v>148.75</v>
      </c>
      <c r="B597">
        <f t="shared" si="104"/>
        <v>148</v>
      </c>
      <c r="C597">
        <v>9.9999999999999995E-7</v>
      </c>
      <c r="D597">
        <v>3.8999999999999999E-6</v>
      </c>
      <c r="E597" s="14">
        <v>0</v>
      </c>
      <c r="F597">
        <v>1.1000000000000001E-6</v>
      </c>
      <c r="G597">
        <v>1.9430000000000001E-4</v>
      </c>
      <c r="H597">
        <v>1.816E-4</v>
      </c>
      <c r="I597">
        <v>0</v>
      </c>
      <c r="J597">
        <v>0</v>
      </c>
      <c r="K597">
        <v>0</v>
      </c>
      <c r="L597">
        <v>9.9000000000000001E-6</v>
      </c>
      <c r="M597">
        <v>8.8000000000000004E-6</v>
      </c>
      <c r="N597">
        <v>1.2853920000000001</v>
      </c>
      <c r="O597">
        <v>0.4960657</v>
      </c>
      <c r="P597">
        <v>0</v>
      </c>
      <c r="Q597">
        <v>9.9999999999999995E-8</v>
      </c>
      <c r="R597" s="1">
        <v>23</v>
      </c>
      <c r="S597" s="1">
        <f t="shared" si="98"/>
        <v>9.9000000000000001E-6</v>
      </c>
      <c r="T597" s="1">
        <f t="shared" si="99"/>
        <v>8.8000000000000004E-6</v>
      </c>
      <c r="U597">
        <f t="shared" si="100"/>
        <v>0</v>
      </c>
      <c r="V597">
        <f t="shared" si="101"/>
        <v>9.9999999999999995E-8</v>
      </c>
      <c r="W597" s="1">
        <f t="shared" si="103"/>
        <v>0</v>
      </c>
      <c r="X597" s="1"/>
    </row>
    <row r="598" spans="1:24" x14ac:dyDescent="0.35">
      <c r="A598">
        <f t="shared" si="102"/>
        <v>149</v>
      </c>
      <c r="B598">
        <f t="shared" si="104"/>
        <v>148</v>
      </c>
      <c r="C598">
        <v>9.9999999999999995E-7</v>
      </c>
      <c r="D598">
        <v>3.8999999999999999E-6</v>
      </c>
      <c r="E598" s="14">
        <v>0</v>
      </c>
      <c r="F598">
        <v>1.1000000000000001E-6</v>
      </c>
      <c r="G598">
        <v>1.916E-4</v>
      </c>
      <c r="H598">
        <v>1.7909999999999999E-4</v>
      </c>
      <c r="I598">
        <v>0</v>
      </c>
      <c r="J598">
        <v>0</v>
      </c>
      <c r="K598">
        <v>0</v>
      </c>
      <c r="L598">
        <v>9.7999999999999993E-6</v>
      </c>
      <c r="M598">
        <v>8.6999999999999997E-6</v>
      </c>
      <c r="N598">
        <v>1.2853920000000001</v>
      </c>
      <c r="O598">
        <v>0.4960657</v>
      </c>
      <c r="P598">
        <v>0</v>
      </c>
      <c r="Q598">
        <v>9.9999999999999995E-8</v>
      </c>
      <c r="R598" s="1">
        <v>23</v>
      </c>
      <c r="S598" s="1">
        <f t="shared" si="98"/>
        <v>9.7999999999999993E-6</v>
      </c>
      <c r="T598" s="1">
        <f t="shared" si="99"/>
        <v>8.6999999999999997E-6</v>
      </c>
      <c r="U598">
        <f t="shared" si="100"/>
        <v>0</v>
      </c>
      <c r="V598">
        <f t="shared" si="101"/>
        <v>9.9999999999999995E-8</v>
      </c>
      <c r="W598" s="1">
        <f t="shared" si="103"/>
        <v>0</v>
      </c>
      <c r="X598" s="1"/>
    </row>
    <row r="599" spans="1:24" x14ac:dyDescent="0.35">
      <c r="A599">
        <f t="shared" si="102"/>
        <v>149.25</v>
      </c>
      <c r="B599">
        <f t="shared" si="104"/>
        <v>149</v>
      </c>
      <c r="C599">
        <v>8.9999999999999996E-7</v>
      </c>
      <c r="D599">
        <v>3.8E-6</v>
      </c>
      <c r="E599" s="14">
        <v>0</v>
      </c>
      <c r="F599">
        <v>1.1000000000000001E-6</v>
      </c>
      <c r="G599">
        <v>1.8890000000000001E-4</v>
      </c>
      <c r="H599">
        <v>1.7660000000000001E-4</v>
      </c>
      <c r="I599">
        <v>0</v>
      </c>
      <c r="J599">
        <v>0</v>
      </c>
      <c r="K599">
        <v>0</v>
      </c>
      <c r="L599">
        <v>9.5999999999999996E-6</v>
      </c>
      <c r="M599">
        <v>8.6000000000000007E-6</v>
      </c>
      <c r="N599">
        <v>1.2853920000000001</v>
      </c>
      <c r="O599">
        <v>0.4960657</v>
      </c>
      <c r="P599">
        <v>0</v>
      </c>
      <c r="Q599">
        <v>9.9999999999999995E-8</v>
      </c>
      <c r="R599" s="1">
        <v>23</v>
      </c>
      <c r="S599" s="1">
        <f t="shared" si="98"/>
        <v>9.5999999999999996E-6</v>
      </c>
      <c r="T599" s="1">
        <f t="shared" si="99"/>
        <v>8.6000000000000007E-6</v>
      </c>
      <c r="U599">
        <f t="shared" si="100"/>
        <v>0</v>
      </c>
      <c r="V599">
        <f t="shared" si="101"/>
        <v>9.9999999999999995E-8</v>
      </c>
      <c r="W599" s="1">
        <f t="shared" si="103"/>
        <v>9.9999999999999995E-8</v>
      </c>
      <c r="X599" s="1"/>
    </row>
    <row r="600" spans="1:24" x14ac:dyDescent="0.35">
      <c r="A600">
        <f t="shared" si="102"/>
        <v>149.5</v>
      </c>
      <c r="B600">
        <f t="shared" si="104"/>
        <v>149</v>
      </c>
      <c r="C600">
        <v>8.9999999999999996E-7</v>
      </c>
      <c r="D600">
        <v>3.8E-6</v>
      </c>
      <c r="E600" s="14">
        <v>0</v>
      </c>
      <c r="F600">
        <v>1.1000000000000001E-6</v>
      </c>
      <c r="G600">
        <v>1.863E-4</v>
      </c>
      <c r="H600">
        <v>1.7420000000000001E-4</v>
      </c>
      <c r="I600">
        <v>0</v>
      </c>
      <c r="J600">
        <v>0</v>
      </c>
      <c r="K600">
        <v>0</v>
      </c>
      <c r="L600">
        <v>9.5000000000000005E-6</v>
      </c>
      <c r="M600">
        <v>8.4999999999999999E-6</v>
      </c>
      <c r="N600">
        <v>1.2853920000000001</v>
      </c>
      <c r="O600">
        <v>0.4960657</v>
      </c>
      <c r="P600">
        <v>0</v>
      </c>
      <c r="Q600">
        <v>9.9999999999999995E-8</v>
      </c>
      <c r="R600" s="1">
        <v>23</v>
      </c>
      <c r="S600" s="1">
        <f t="shared" si="98"/>
        <v>9.5000000000000005E-6</v>
      </c>
      <c r="T600" s="1">
        <f t="shared" si="99"/>
        <v>8.4999999999999999E-6</v>
      </c>
      <c r="U600">
        <f t="shared" si="100"/>
        <v>0</v>
      </c>
      <c r="V600">
        <f t="shared" si="101"/>
        <v>9.9999999999999995E-8</v>
      </c>
      <c r="W600" s="1">
        <f t="shared" si="103"/>
        <v>9.9999999999999995E-8</v>
      </c>
      <c r="X600" s="1"/>
    </row>
    <row r="601" spans="1:24" x14ac:dyDescent="0.35">
      <c r="A601">
        <f t="shared" si="102"/>
        <v>149.75</v>
      </c>
      <c r="B601">
        <f t="shared" si="104"/>
        <v>149</v>
      </c>
      <c r="C601">
        <v>8.9999999999999996E-7</v>
      </c>
      <c r="D601">
        <v>3.7000000000000002E-6</v>
      </c>
      <c r="E601" s="14">
        <v>0</v>
      </c>
      <c r="F601">
        <v>1.1000000000000001E-6</v>
      </c>
      <c r="G601">
        <v>1.8369999999999999E-4</v>
      </c>
      <c r="H601">
        <v>1.718E-4</v>
      </c>
      <c r="I601">
        <v>0</v>
      </c>
      <c r="J601">
        <v>0</v>
      </c>
      <c r="K601">
        <v>0</v>
      </c>
      <c r="L601">
        <v>9.3999999999999998E-6</v>
      </c>
      <c r="M601">
        <v>8.3000000000000002E-6</v>
      </c>
      <c r="N601">
        <v>1.2853920000000001</v>
      </c>
      <c r="O601">
        <v>0.4960657</v>
      </c>
      <c r="P601">
        <v>0</v>
      </c>
      <c r="Q601">
        <v>9.9999999999999995E-8</v>
      </c>
      <c r="R601" s="1">
        <v>23</v>
      </c>
      <c r="S601" s="1">
        <f t="shared" si="98"/>
        <v>9.3999999999999998E-6</v>
      </c>
      <c r="T601" s="1">
        <f t="shared" si="99"/>
        <v>8.3000000000000002E-6</v>
      </c>
      <c r="U601">
        <f t="shared" si="100"/>
        <v>0</v>
      </c>
      <c r="V601">
        <f t="shared" si="101"/>
        <v>9.9999999999999995E-8</v>
      </c>
      <c r="W601" s="1">
        <f t="shared" si="103"/>
        <v>9.9999999999999995E-8</v>
      </c>
      <c r="X601" s="1"/>
    </row>
    <row r="603" spans="1:24" x14ac:dyDescent="0.35">
      <c r="C603">
        <f>(SUM(D2:D5)-C2)/SUM(C3:C6)</f>
        <v>1.6531243530836641</v>
      </c>
      <c r="D603">
        <f>(SUM(D2:D601)-C2)/SUM(C3:C601)</f>
        <v>2.7414098598520136</v>
      </c>
    </row>
    <row r="604" spans="1:24" x14ac:dyDescent="0.35">
      <c r="D604">
        <f>C603/D603</f>
        <v>0.60301977361856529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9F5D-44C1-4B81-9876-1155C7B0F54C}">
  <dimension ref="A1:O11178"/>
  <sheetViews>
    <sheetView zoomScale="50" zoomScaleNormal="50" workbookViewId="0">
      <selection activeCell="Q2" sqref="Q2:T11178"/>
    </sheetView>
  </sheetViews>
  <sheetFormatPr defaultRowHeight="14.5" x14ac:dyDescent="0.35"/>
  <cols>
    <col min="1" max="1" width="13.54296875" bestFit="1" customWidth="1"/>
    <col min="2" max="2" width="11.36328125" bestFit="1" customWidth="1"/>
    <col min="3" max="3" width="20.90625" bestFit="1" customWidth="1"/>
    <col min="5" max="5" width="13.54296875" bestFit="1" customWidth="1"/>
    <col min="6" max="6" width="11.36328125" bestFit="1" customWidth="1"/>
    <col min="8" max="8" width="17.54296875" bestFit="1" customWidth="1"/>
    <col min="10" max="10" width="12.08984375" bestFit="1" customWidth="1"/>
  </cols>
  <sheetData>
    <row r="1" spans="1:15" x14ac:dyDescent="0.35">
      <c r="A1" s="4" t="s">
        <v>17</v>
      </c>
      <c r="B1" t="s">
        <v>125</v>
      </c>
      <c r="E1" s="4" t="s">
        <v>19</v>
      </c>
      <c r="F1" t="s">
        <v>44</v>
      </c>
      <c r="J1" t="s">
        <v>147</v>
      </c>
      <c r="K1" t="s">
        <v>148</v>
      </c>
      <c r="L1" t="s">
        <v>149</v>
      </c>
      <c r="N1" t="s">
        <v>126</v>
      </c>
      <c r="O1" t="s">
        <v>0</v>
      </c>
    </row>
    <row r="2" spans="1:15" x14ac:dyDescent="0.35">
      <c r="H2" t="s">
        <v>127</v>
      </c>
      <c r="I2">
        <f>for_matlab_figure_3_a_3_f!C4/for_matlab_figure_3_a_3_f!B4</f>
        <v>5.8981898689797561</v>
      </c>
      <c r="J2">
        <f>SUM(for_matlab_figure_3_a_3_f!C4:C15)</f>
        <v>1384285497</v>
      </c>
      <c r="K2">
        <f>SUM(for_matlab_figure_3_a_3_f!B4:B15)</f>
        <v>60771114</v>
      </c>
      <c r="L2">
        <f>J2/K2</f>
        <v>22.778675687926338</v>
      </c>
      <c r="N2">
        <v>1.4574130999999999</v>
      </c>
      <c r="O2">
        <v>1.9999999999999999E-7</v>
      </c>
    </row>
    <row r="3" spans="1:15" x14ac:dyDescent="0.35">
      <c r="A3" s="4" t="s">
        <v>67</v>
      </c>
      <c r="B3" t="s">
        <v>69</v>
      </c>
      <c r="C3" t="s">
        <v>113</v>
      </c>
      <c r="E3" s="4" t="s">
        <v>67</v>
      </c>
      <c r="F3" t="s">
        <v>69</v>
      </c>
      <c r="H3" t="s">
        <v>128</v>
      </c>
      <c r="I3">
        <f>(('life cycle properties'!AB$2-'life cycle properties'!C$2)/'life cycle properties'!AA$2)</f>
        <v>1.3908362144657034</v>
      </c>
      <c r="J3" s="1">
        <f>SUM('life cycle properties'!BN2:BN11)</f>
        <v>0.97290070000000006</v>
      </c>
      <c r="K3">
        <f>SUM(pivot_age_distribution!B5:B14)</f>
        <v>0.36086140000000011</v>
      </c>
      <c r="L3">
        <f>J3/K3</f>
        <v>2.6960508937780538</v>
      </c>
      <c r="N3">
        <v>1.4630623</v>
      </c>
      <c r="O3">
        <v>1.9999999999999999E-7</v>
      </c>
    </row>
    <row r="4" spans="1:15" x14ac:dyDescent="0.35">
      <c r="A4" s="5" t="s">
        <v>43</v>
      </c>
      <c r="B4" s="3">
        <v>93974376</v>
      </c>
      <c r="C4" s="3">
        <v>12579415</v>
      </c>
      <c r="E4" s="5" t="s">
        <v>43</v>
      </c>
      <c r="F4" s="3">
        <v>15794760</v>
      </c>
      <c r="H4" t="s">
        <v>129</v>
      </c>
      <c r="I4">
        <f>I2/I3</f>
        <v>4.240750857386594</v>
      </c>
      <c r="L4" s="21">
        <f>L2/L3</f>
        <v>8.4489041881571918</v>
      </c>
      <c r="N4">
        <v>1.4687133999999999</v>
      </c>
      <c r="O4">
        <v>9.9999999999999995E-8</v>
      </c>
    </row>
    <row r="5" spans="1:15" x14ac:dyDescent="0.35">
      <c r="A5" s="5" t="s">
        <v>46</v>
      </c>
      <c r="B5" s="3">
        <v>36034129</v>
      </c>
      <c r="C5" s="3">
        <v>1287772</v>
      </c>
      <c r="E5" s="5" t="s">
        <v>46</v>
      </c>
      <c r="F5" s="3">
        <v>1579664</v>
      </c>
      <c r="N5">
        <v>1.4743664999999999</v>
      </c>
      <c r="O5">
        <v>9.9999999999999995E-8</v>
      </c>
    </row>
    <row r="6" spans="1:15" x14ac:dyDescent="0.35">
      <c r="A6" s="5" t="s">
        <v>47</v>
      </c>
      <c r="B6" s="3">
        <v>20817077</v>
      </c>
      <c r="C6" s="3">
        <v>517261</v>
      </c>
      <c r="E6" s="5" t="s">
        <v>47</v>
      </c>
      <c r="F6" s="3">
        <v>604596</v>
      </c>
      <c r="N6">
        <v>1.4800213</v>
      </c>
      <c r="O6">
        <v>1.9999999999999999E-7</v>
      </c>
    </row>
    <row r="7" spans="1:15" x14ac:dyDescent="0.35">
      <c r="A7" s="5" t="s">
        <v>48</v>
      </c>
      <c r="B7" s="3">
        <v>12661047</v>
      </c>
      <c r="C7" s="3">
        <v>232353</v>
      </c>
      <c r="E7" s="5" t="s">
        <v>48</v>
      </c>
      <c r="F7" s="3">
        <v>265900</v>
      </c>
      <c r="N7">
        <v>1.4856780999999999</v>
      </c>
      <c r="O7">
        <v>1.9999999999999999E-7</v>
      </c>
    </row>
    <row r="8" spans="1:15" x14ac:dyDescent="0.35">
      <c r="A8" s="5" t="s">
        <v>49</v>
      </c>
      <c r="B8" s="3">
        <v>3928188</v>
      </c>
      <c r="C8" s="3">
        <v>53718</v>
      </c>
      <c r="E8" s="5" t="s">
        <v>49</v>
      </c>
      <c r="F8" s="3">
        <v>56198</v>
      </c>
      <c r="N8">
        <v>1.4913367</v>
      </c>
      <c r="O8">
        <v>1.9999999999999999E-7</v>
      </c>
    </row>
    <row r="9" spans="1:15" x14ac:dyDescent="0.35">
      <c r="A9" s="5" t="s">
        <v>50</v>
      </c>
      <c r="B9" s="3">
        <v>2077703</v>
      </c>
      <c r="C9" s="3">
        <v>22660</v>
      </c>
      <c r="E9" s="5" t="s">
        <v>50</v>
      </c>
      <c r="F9" s="3">
        <v>22453</v>
      </c>
      <c r="N9">
        <v>1.4969971</v>
      </c>
      <c r="O9">
        <v>9.9999999999999995E-8</v>
      </c>
    </row>
    <row r="10" spans="1:15" x14ac:dyDescent="0.35">
      <c r="A10" s="5" t="s">
        <v>51</v>
      </c>
      <c r="B10" s="3">
        <v>599229</v>
      </c>
      <c r="C10" s="3">
        <v>3079</v>
      </c>
      <c r="E10" s="5" t="s">
        <v>51</v>
      </c>
      <c r="F10" s="3">
        <v>3721</v>
      </c>
      <c r="N10">
        <v>1.5026594</v>
      </c>
      <c r="O10">
        <v>1.9999999999999999E-7</v>
      </c>
    </row>
    <row r="11" spans="1:15" x14ac:dyDescent="0.35">
      <c r="A11" s="5" t="s">
        <v>52</v>
      </c>
      <c r="B11" s="3">
        <v>283975</v>
      </c>
      <c r="C11" s="3">
        <v>1053</v>
      </c>
      <c r="E11" s="5" t="s">
        <v>52</v>
      </c>
      <c r="F11" s="3">
        <v>1209</v>
      </c>
      <c r="N11">
        <v>1.5083234999999999</v>
      </c>
      <c r="O11">
        <v>9.9999999999999995E-8</v>
      </c>
    </row>
    <row r="12" spans="1:15" x14ac:dyDescent="0.35">
      <c r="A12" s="5" t="s">
        <v>53</v>
      </c>
      <c r="B12" s="3">
        <v>181203</v>
      </c>
      <c r="C12" s="3">
        <v>450</v>
      </c>
      <c r="E12" s="5" t="s">
        <v>53</v>
      </c>
      <c r="F12" s="3">
        <v>458</v>
      </c>
      <c r="N12">
        <v>1.5139894</v>
      </c>
      <c r="O12">
        <v>9.9999999999999995E-8</v>
      </c>
    </row>
    <row r="13" spans="1:15" x14ac:dyDescent="0.35">
      <c r="A13" s="5" t="s">
        <v>54</v>
      </c>
      <c r="B13" s="3">
        <v>68864</v>
      </c>
      <c r="C13" s="3">
        <v>90</v>
      </c>
      <c r="E13" s="5" t="s">
        <v>54</v>
      </c>
      <c r="F13" s="3">
        <v>60</v>
      </c>
      <c r="N13">
        <v>1.519657</v>
      </c>
      <c r="O13">
        <v>9.9999999999999995E-8</v>
      </c>
    </row>
    <row r="14" spans="1:15" x14ac:dyDescent="0.35">
      <c r="A14" s="5" t="s">
        <v>55</v>
      </c>
      <c r="B14" s="3">
        <v>40235</v>
      </c>
      <c r="C14" s="3">
        <v>42</v>
      </c>
      <c r="E14" s="5" t="s">
        <v>55</v>
      </c>
      <c r="F14" s="3">
        <v>23</v>
      </c>
      <c r="N14">
        <v>1.5253265</v>
      </c>
      <c r="O14">
        <v>9.9999999999999995E-8</v>
      </c>
    </row>
    <row r="15" spans="1:15" x14ac:dyDescent="0.35">
      <c r="A15" s="5" t="s">
        <v>56</v>
      </c>
      <c r="B15" s="3">
        <v>43616</v>
      </c>
      <c r="C15" s="3">
        <v>27</v>
      </c>
      <c r="E15" s="5" t="s">
        <v>56</v>
      </c>
      <c r="F15" s="3">
        <v>14</v>
      </c>
      <c r="N15">
        <v>1.5309976999999999</v>
      </c>
      <c r="O15">
        <v>9.9999999999999995E-8</v>
      </c>
    </row>
    <row r="16" spans="1:15" x14ac:dyDescent="0.35">
      <c r="N16">
        <v>1.4063318</v>
      </c>
      <c r="O16">
        <v>5.9999999999999997E-7</v>
      </c>
    </row>
    <row r="17" spans="3:15" x14ac:dyDescent="0.35">
      <c r="N17">
        <v>1.4199374</v>
      </c>
      <c r="O17">
        <v>3.9999999999999998E-7</v>
      </c>
    </row>
    <row r="18" spans="3:15" x14ac:dyDescent="0.35">
      <c r="N18">
        <v>1.4335547</v>
      </c>
      <c r="O18">
        <v>3.9999999999999998E-7</v>
      </c>
    </row>
    <row r="19" spans="3:15" x14ac:dyDescent="0.35">
      <c r="C19">
        <f>SUM(C4:C5)/SUM(C4:C15)</f>
        <v>0.94347955356948465</v>
      </c>
      <c r="F19">
        <f>SUM(F4:F5)/SUM(F4:F15)</f>
        <v>0.94791701220182867</v>
      </c>
      <c r="N19">
        <v>1.4403676999999999</v>
      </c>
      <c r="O19">
        <v>2.9999999999999999E-7</v>
      </c>
    </row>
    <row r="20" spans="3:15" x14ac:dyDescent="0.35">
      <c r="N20">
        <v>1.4471836</v>
      </c>
      <c r="O20">
        <v>1.9999999999999999E-7</v>
      </c>
    </row>
    <row r="21" spans="3:15" x14ac:dyDescent="0.35">
      <c r="N21">
        <v>1.4540023</v>
      </c>
      <c r="O21">
        <v>1.1999999999999999E-6</v>
      </c>
    </row>
    <row r="22" spans="3:15" x14ac:dyDescent="0.35">
      <c r="N22">
        <v>1.4608239000000001</v>
      </c>
      <c r="O22">
        <v>3.01E-5</v>
      </c>
    </row>
    <row r="23" spans="3:15" x14ac:dyDescent="0.35">
      <c r="N23">
        <v>1.4676482</v>
      </c>
      <c r="O23">
        <v>2.2200000000000001E-5</v>
      </c>
    </row>
    <row r="24" spans="3:15" x14ac:dyDescent="0.35">
      <c r="N24">
        <v>1.4744754</v>
      </c>
      <c r="O24">
        <v>2.9099999999999999E-5</v>
      </c>
    </row>
    <row r="25" spans="3:15" x14ac:dyDescent="0.35">
      <c r="N25">
        <v>1.4813052</v>
      </c>
      <c r="O25">
        <v>1.38E-5</v>
      </c>
    </row>
    <row r="26" spans="3:15" x14ac:dyDescent="0.35">
      <c r="N26">
        <v>1.4881378000000001</v>
      </c>
      <c r="O26">
        <v>4.46E-5</v>
      </c>
    </row>
    <row r="27" spans="3:15" x14ac:dyDescent="0.35">
      <c r="N27">
        <v>1.4949730000000001</v>
      </c>
      <c r="O27">
        <v>1.47E-5</v>
      </c>
    </row>
    <row r="28" spans="3:15" x14ac:dyDescent="0.35">
      <c r="N28">
        <v>1.501811</v>
      </c>
      <c r="O28">
        <v>2.55E-5</v>
      </c>
    </row>
    <row r="29" spans="3:15" x14ac:dyDescent="0.35">
      <c r="N29">
        <v>1.5086515</v>
      </c>
      <c r="O29">
        <v>6.0300000000000002E-5</v>
      </c>
    </row>
    <row r="30" spans="3:15" x14ac:dyDescent="0.35">
      <c r="N30">
        <v>1.5154947000000001</v>
      </c>
      <c r="O30">
        <v>3.7299999999999999E-5</v>
      </c>
    </row>
    <row r="31" spans="3:15" x14ac:dyDescent="0.35">
      <c r="N31">
        <v>1.5223405000000001</v>
      </c>
      <c r="O31">
        <v>5.41E-5</v>
      </c>
    </row>
    <row r="32" spans="3:15" x14ac:dyDescent="0.35">
      <c r="N32">
        <v>1.5291889000000001</v>
      </c>
      <c r="O32">
        <v>9.0600000000000007E-5</v>
      </c>
    </row>
    <row r="33" spans="14:15" x14ac:dyDescent="0.35">
      <c r="N33">
        <v>1.5360398</v>
      </c>
      <c r="O33">
        <v>1.005E-4</v>
      </c>
    </row>
    <row r="34" spans="14:15" x14ac:dyDescent="0.35">
      <c r="N34">
        <v>1.5428933</v>
      </c>
      <c r="O34">
        <v>9.0199999999999997E-5</v>
      </c>
    </row>
    <row r="35" spans="14:15" x14ac:dyDescent="0.35">
      <c r="N35">
        <v>1.5497493</v>
      </c>
      <c r="O35">
        <v>5.0500000000000001E-5</v>
      </c>
    </row>
    <row r="36" spans="14:15" x14ac:dyDescent="0.35">
      <c r="N36">
        <v>1.5566077</v>
      </c>
      <c r="O36">
        <v>6.1299999999999999E-5</v>
      </c>
    </row>
    <row r="37" spans="14:15" x14ac:dyDescent="0.35">
      <c r="N37">
        <v>1.5634687</v>
      </c>
      <c r="O37">
        <v>8.5199999999999997E-5</v>
      </c>
    </row>
    <row r="38" spans="14:15" x14ac:dyDescent="0.35">
      <c r="N38">
        <v>1.5703320999999999</v>
      </c>
      <c r="O38">
        <v>6.2899999999999997E-5</v>
      </c>
    </row>
    <row r="39" spans="14:15" x14ac:dyDescent="0.35">
      <c r="N39">
        <v>1.5771979</v>
      </c>
      <c r="O39">
        <v>5.8100000000000003E-5</v>
      </c>
    </row>
    <row r="40" spans="14:15" x14ac:dyDescent="0.35">
      <c r="N40">
        <v>1.5840661</v>
      </c>
      <c r="O40">
        <v>4.32E-5</v>
      </c>
    </row>
    <row r="41" spans="14:15" x14ac:dyDescent="0.35">
      <c r="N41">
        <v>1.5909367999999999</v>
      </c>
      <c r="O41">
        <v>6.3999999999999997E-5</v>
      </c>
    </row>
    <row r="42" spans="14:15" x14ac:dyDescent="0.35">
      <c r="N42">
        <v>1.5978098000000001</v>
      </c>
      <c r="O42">
        <v>7.36E-5</v>
      </c>
    </row>
    <row r="43" spans="14:15" x14ac:dyDescent="0.35">
      <c r="N43">
        <v>1.6046852</v>
      </c>
      <c r="O43">
        <v>6.5099999999999997E-5</v>
      </c>
    </row>
    <row r="44" spans="14:15" x14ac:dyDescent="0.35">
      <c r="N44">
        <v>1.6115629</v>
      </c>
      <c r="O44">
        <v>5.7399999999999999E-5</v>
      </c>
    </row>
    <row r="45" spans="14:15" x14ac:dyDescent="0.35">
      <c r="N45">
        <v>1.6184429</v>
      </c>
      <c r="O45">
        <v>3.2199999999999997E-5</v>
      </c>
    </row>
    <row r="46" spans="14:15" x14ac:dyDescent="0.35">
      <c r="N46">
        <v>1.6253252</v>
      </c>
      <c r="O46">
        <v>3.7799999999999997E-5</v>
      </c>
    </row>
    <row r="47" spans="14:15" x14ac:dyDescent="0.35">
      <c r="N47">
        <v>1.6322099000000001</v>
      </c>
      <c r="O47">
        <v>4.6900000000000002E-5</v>
      </c>
    </row>
    <row r="48" spans="14:15" x14ac:dyDescent="0.35">
      <c r="N48">
        <v>1.6390967999999999</v>
      </c>
      <c r="O48">
        <v>4.2799999999999997E-5</v>
      </c>
    </row>
    <row r="49" spans="14:15" x14ac:dyDescent="0.35">
      <c r="N49">
        <v>1.6459858999999999</v>
      </c>
      <c r="O49">
        <v>4.4700000000000002E-5</v>
      </c>
    </row>
    <row r="50" spans="14:15" x14ac:dyDescent="0.35">
      <c r="N50">
        <v>1.6528773000000001</v>
      </c>
      <c r="O50">
        <v>2.9200000000000002E-5</v>
      </c>
    </row>
    <row r="51" spans="14:15" x14ac:dyDescent="0.35">
      <c r="N51">
        <v>1.6597709</v>
      </c>
      <c r="O51">
        <v>4.0399999999999999E-5</v>
      </c>
    </row>
    <row r="52" spans="14:15" x14ac:dyDescent="0.35">
      <c r="N52">
        <v>1.6666666999999999</v>
      </c>
      <c r="O52">
        <v>3.0499999999999999E-5</v>
      </c>
    </row>
    <row r="53" spans="14:15" x14ac:dyDescent="0.35">
      <c r="N53">
        <v>1.6735647</v>
      </c>
      <c r="O53">
        <v>2.1800000000000001E-5</v>
      </c>
    </row>
    <row r="54" spans="14:15" x14ac:dyDescent="0.35">
      <c r="N54">
        <v>1.6804649</v>
      </c>
      <c r="O54">
        <v>3.2799999999999998E-5</v>
      </c>
    </row>
    <row r="55" spans="14:15" x14ac:dyDescent="0.35">
      <c r="N55">
        <v>1.6873672</v>
      </c>
      <c r="O55">
        <v>2.5599999999999999E-5</v>
      </c>
    </row>
    <row r="56" spans="14:15" x14ac:dyDescent="0.35">
      <c r="N56">
        <v>1.6942717</v>
      </c>
      <c r="O56">
        <v>2.44E-5</v>
      </c>
    </row>
    <row r="57" spans="14:15" x14ac:dyDescent="0.35">
      <c r="N57">
        <v>1.7011783</v>
      </c>
      <c r="O57">
        <v>9.3999999999999998E-6</v>
      </c>
    </row>
    <row r="58" spans="14:15" x14ac:dyDescent="0.35">
      <c r="N58">
        <v>1.7080871</v>
      </c>
      <c r="O58">
        <v>5.3000000000000001E-6</v>
      </c>
    </row>
    <row r="59" spans="14:15" x14ac:dyDescent="0.35">
      <c r="N59">
        <v>1.7149979</v>
      </c>
      <c r="O59">
        <v>3.7000000000000002E-6</v>
      </c>
    </row>
    <row r="60" spans="14:15" x14ac:dyDescent="0.35">
      <c r="N60">
        <v>1.7219108000000001</v>
      </c>
      <c r="O60">
        <v>5.4999999999999999E-6</v>
      </c>
    </row>
    <row r="61" spans="14:15" x14ac:dyDescent="0.35">
      <c r="N61">
        <v>1.7288258000000001</v>
      </c>
      <c r="O61">
        <v>4.8999999999999997E-6</v>
      </c>
    </row>
    <row r="62" spans="14:15" x14ac:dyDescent="0.35">
      <c r="N62">
        <v>1.7357427999999999</v>
      </c>
      <c r="O62">
        <v>5.4999999999999999E-6</v>
      </c>
    </row>
    <row r="63" spans="14:15" x14ac:dyDescent="0.35">
      <c r="N63">
        <v>1.7426619000000001</v>
      </c>
      <c r="O63">
        <v>3.9999999999999998E-6</v>
      </c>
    </row>
    <row r="64" spans="14:15" x14ac:dyDescent="0.35">
      <c r="N64">
        <v>1.7495830000000001</v>
      </c>
      <c r="O64">
        <v>1.9E-6</v>
      </c>
    </row>
    <row r="65" spans="14:15" x14ac:dyDescent="0.35">
      <c r="N65">
        <v>1.7565061</v>
      </c>
      <c r="O65">
        <v>1.1999999999999999E-6</v>
      </c>
    </row>
    <row r="66" spans="14:15" x14ac:dyDescent="0.35">
      <c r="N66">
        <v>1.7634312000000001</v>
      </c>
      <c r="O66">
        <v>1.5E-6</v>
      </c>
    </row>
    <row r="67" spans="14:15" x14ac:dyDescent="0.35">
      <c r="N67">
        <v>1.7703584000000001</v>
      </c>
      <c r="O67">
        <v>1.7E-6</v>
      </c>
    </row>
    <row r="68" spans="14:15" x14ac:dyDescent="0.35">
      <c r="N68">
        <v>1.7772874999999999</v>
      </c>
      <c r="O68">
        <v>1.5E-6</v>
      </c>
    </row>
    <row r="69" spans="14:15" x14ac:dyDescent="0.35">
      <c r="N69">
        <v>1.7842184999999999</v>
      </c>
      <c r="O69">
        <v>1.1000000000000001E-6</v>
      </c>
    </row>
    <row r="70" spans="14:15" x14ac:dyDescent="0.35">
      <c r="N70">
        <v>1.7911515</v>
      </c>
      <c r="O70">
        <v>1.1999999999999999E-6</v>
      </c>
    </row>
    <row r="71" spans="14:15" x14ac:dyDescent="0.35">
      <c r="N71">
        <v>1.7980864999999999</v>
      </c>
      <c r="O71">
        <v>1.3999999999999999E-6</v>
      </c>
    </row>
    <row r="72" spans="14:15" x14ac:dyDescent="0.35">
      <c r="N72">
        <v>1.8050234000000001</v>
      </c>
      <c r="O72">
        <v>1.7999999999999999E-6</v>
      </c>
    </row>
    <row r="73" spans="14:15" x14ac:dyDescent="0.35">
      <c r="N73">
        <v>1.8119622</v>
      </c>
      <c r="O73">
        <v>1.1999999999999999E-6</v>
      </c>
    </row>
    <row r="74" spans="14:15" x14ac:dyDescent="0.35">
      <c r="N74">
        <v>1.8189029000000001</v>
      </c>
      <c r="O74">
        <v>1.1999999999999999E-6</v>
      </c>
    </row>
    <row r="75" spans="14:15" x14ac:dyDescent="0.35">
      <c r="N75">
        <v>1.8258455</v>
      </c>
      <c r="O75">
        <v>8.9999999999999996E-7</v>
      </c>
    </row>
    <row r="76" spans="14:15" x14ac:dyDescent="0.35">
      <c r="N76">
        <v>1.8327899999999999</v>
      </c>
      <c r="O76">
        <v>7.9999999999999996E-7</v>
      </c>
    </row>
    <row r="77" spans="14:15" x14ac:dyDescent="0.35">
      <c r="N77">
        <v>1.8397363</v>
      </c>
      <c r="O77">
        <v>6.9999999999999997E-7</v>
      </c>
    </row>
    <row r="78" spans="14:15" x14ac:dyDescent="0.35">
      <c r="N78">
        <v>1.8466845000000001</v>
      </c>
      <c r="O78">
        <v>5.9999999999999997E-7</v>
      </c>
    </row>
    <row r="79" spans="14:15" x14ac:dyDescent="0.35">
      <c r="N79">
        <v>1.8536345999999999</v>
      </c>
      <c r="O79">
        <v>5.9999999999999997E-7</v>
      </c>
    </row>
    <row r="80" spans="14:15" x14ac:dyDescent="0.35">
      <c r="N80">
        <v>1.8605864999999999</v>
      </c>
      <c r="O80">
        <v>7.9999999999999996E-7</v>
      </c>
    </row>
    <row r="81" spans="14:15" x14ac:dyDescent="0.35">
      <c r="N81">
        <v>1.8675402000000001</v>
      </c>
      <c r="O81">
        <v>8.9999999999999996E-7</v>
      </c>
    </row>
    <row r="82" spans="14:15" x14ac:dyDescent="0.35">
      <c r="N82">
        <v>1.8744957</v>
      </c>
      <c r="O82">
        <v>8.9999999999999996E-7</v>
      </c>
    </row>
    <row r="83" spans="14:15" x14ac:dyDescent="0.35">
      <c r="N83">
        <v>1.8814531000000001</v>
      </c>
      <c r="O83">
        <v>8.9999999999999996E-7</v>
      </c>
    </row>
    <row r="84" spans="14:15" x14ac:dyDescent="0.35">
      <c r="N84">
        <v>1.8884122000000001</v>
      </c>
      <c r="O84">
        <v>7.9999999999999996E-7</v>
      </c>
    </row>
    <row r="85" spans="14:15" x14ac:dyDescent="0.35">
      <c r="N85">
        <v>1.8953731</v>
      </c>
      <c r="O85">
        <v>4.9999999999999998E-7</v>
      </c>
    </row>
    <row r="86" spans="14:15" x14ac:dyDescent="0.35">
      <c r="N86">
        <v>1.9023357999999999</v>
      </c>
      <c r="O86">
        <v>6.9999999999999997E-7</v>
      </c>
    </row>
    <row r="87" spans="14:15" x14ac:dyDescent="0.35">
      <c r="N87">
        <v>1.9093001999999999</v>
      </c>
      <c r="O87">
        <v>7.9999999999999996E-7</v>
      </c>
    </row>
    <row r="88" spans="14:15" x14ac:dyDescent="0.35">
      <c r="N88">
        <v>1.9162665000000001</v>
      </c>
      <c r="O88">
        <v>2.9999999999999999E-7</v>
      </c>
    </row>
    <row r="89" spans="14:15" x14ac:dyDescent="0.35">
      <c r="N89">
        <v>1.9232343999999999</v>
      </c>
      <c r="O89">
        <v>1.9999999999999999E-7</v>
      </c>
    </row>
    <row r="90" spans="14:15" x14ac:dyDescent="0.35">
      <c r="N90">
        <v>1.9302041000000001</v>
      </c>
      <c r="O90">
        <v>9.9999999999999995E-8</v>
      </c>
    </row>
    <row r="91" spans="14:15" x14ac:dyDescent="0.35">
      <c r="N91">
        <v>1.9371754999999999</v>
      </c>
      <c r="O91">
        <v>1.9999999999999999E-7</v>
      </c>
    </row>
    <row r="92" spans="14:15" x14ac:dyDescent="0.35">
      <c r="N92">
        <v>1.9441485999999999</v>
      </c>
      <c r="O92">
        <v>1.9999999999999999E-7</v>
      </c>
    </row>
    <row r="93" spans="14:15" x14ac:dyDescent="0.35">
      <c r="N93">
        <v>1.9511234</v>
      </c>
      <c r="O93">
        <v>1.9999999999999999E-7</v>
      </c>
    </row>
    <row r="94" spans="14:15" x14ac:dyDescent="0.35">
      <c r="N94">
        <v>1.9580998999999999</v>
      </c>
      <c r="O94">
        <v>9.9999999999999995E-8</v>
      </c>
    </row>
    <row r="95" spans="14:15" x14ac:dyDescent="0.35">
      <c r="N95">
        <v>1.3081023000000001</v>
      </c>
      <c r="O95">
        <v>9.9999999999999995E-8</v>
      </c>
    </row>
    <row r="96" spans="14:15" x14ac:dyDescent="0.35">
      <c r="N96">
        <v>1.3160810999999999</v>
      </c>
      <c r="O96">
        <v>1.9999999999999999E-7</v>
      </c>
    </row>
    <row r="97" spans="14:15" x14ac:dyDescent="0.35">
      <c r="N97">
        <v>1.3240647999999999</v>
      </c>
      <c r="O97">
        <v>2.9999999999999999E-7</v>
      </c>
    </row>
    <row r="98" spans="14:15" x14ac:dyDescent="0.35">
      <c r="N98">
        <v>1.3320532</v>
      </c>
      <c r="O98">
        <v>3.0599999999999998E-5</v>
      </c>
    </row>
    <row r="99" spans="14:15" x14ac:dyDescent="0.35">
      <c r="N99">
        <v>1.3400464000000001</v>
      </c>
      <c r="O99">
        <v>1.1999999999999999E-6</v>
      </c>
    </row>
    <row r="100" spans="14:15" x14ac:dyDescent="0.35">
      <c r="N100">
        <v>1.3480441999999999</v>
      </c>
      <c r="O100">
        <v>1.9999999999999999E-7</v>
      </c>
    </row>
    <row r="101" spans="14:15" x14ac:dyDescent="0.35">
      <c r="N101">
        <v>1.3560466</v>
      </c>
      <c r="O101">
        <v>9.9999999999999995E-8</v>
      </c>
    </row>
    <row r="102" spans="14:15" x14ac:dyDescent="0.35">
      <c r="N102">
        <v>1.3640536000000001</v>
      </c>
      <c r="O102">
        <v>8.9999999999999996E-7</v>
      </c>
    </row>
    <row r="103" spans="14:15" x14ac:dyDescent="0.35">
      <c r="N103">
        <v>1.3720650999999999</v>
      </c>
      <c r="O103">
        <v>7.9999999999999996E-7</v>
      </c>
    </row>
    <row r="104" spans="14:15" x14ac:dyDescent="0.35">
      <c r="N104">
        <v>1.3800809000000001</v>
      </c>
      <c r="O104">
        <v>1.9400000000000001E-5</v>
      </c>
    </row>
    <row r="105" spans="14:15" x14ac:dyDescent="0.35">
      <c r="N105">
        <v>1.3881011999999999</v>
      </c>
      <c r="O105">
        <v>6.9999999999999997E-7</v>
      </c>
    </row>
    <row r="106" spans="14:15" x14ac:dyDescent="0.35">
      <c r="N106">
        <v>1.3961258000000001</v>
      </c>
      <c r="O106">
        <v>1.3E-6</v>
      </c>
    </row>
    <row r="107" spans="14:15" x14ac:dyDescent="0.35">
      <c r="N107">
        <v>1.4041546</v>
      </c>
      <c r="O107">
        <v>9.9999999999999995E-8</v>
      </c>
    </row>
    <row r="108" spans="14:15" x14ac:dyDescent="0.35">
      <c r="N108">
        <v>1.4121877</v>
      </c>
      <c r="O108">
        <v>9.9999999999999995E-8</v>
      </c>
    </row>
    <row r="109" spans="14:15" x14ac:dyDescent="0.35">
      <c r="N109">
        <v>1.4202249</v>
      </c>
      <c r="O109">
        <v>1.3200000000000001E-5</v>
      </c>
    </row>
    <row r="110" spans="14:15" x14ac:dyDescent="0.35">
      <c r="N110">
        <v>1.4282661999999999</v>
      </c>
      <c r="O110">
        <v>2.5000000000000002E-6</v>
      </c>
    </row>
    <row r="111" spans="14:15" x14ac:dyDescent="0.35">
      <c r="N111">
        <v>1.4363116</v>
      </c>
      <c r="O111">
        <v>7.9999999999999996E-7</v>
      </c>
    </row>
    <row r="112" spans="14:15" x14ac:dyDescent="0.35">
      <c r="N112">
        <v>1.4443611000000001</v>
      </c>
      <c r="O112">
        <v>3.1E-6</v>
      </c>
    </row>
    <row r="113" spans="14:15" x14ac:dyDescent="0.35">
      <c r="N113">
        <v>1.4524144999999999</v>
      </c>
      <c r="O113">
        <v>1.2799999999999999E-5</v>
      </c>
    </row>
    <row r="114" spans="14:15" x14ac:dyDescent="0.35">
      <c r="N114">
        <v>1.4604718999999999</v>
      </c>
      <c r="O114">
        <v>4.8999999999999997E-6</v>
      </c>
    </row>
    <row r="115" spans="14:15" x14ac:dyDescent="0.35">
      <c r="N115">
        <v>1.4685332</v>
      </c>
      <c r="O115">
        <v>7.1999999999999997E-6</v>
      </c>
    </row>
    <row r="116" spans="14:15" x14ac:dyDescent="0.35">
      <c r="N116">
        <v>1.4765983</v>
      </c>
      <c r="O116">
        <v>2.1399999999999998E-5</v>
      </c>
    </row>
    <row r="117" spans="14:15" x14ac:dyDescent="0.35">
      <c r="N117">
        <v>1.4846672000000001</v>
      </c>
      <c r="O117">
        <v>1.0699999999999999E-5</v>
      </c>
    </row>
    <row r="118" spans="14:15" x14ac:dyDescent="0.35">
      <c r="N118">
        <v>1.4927398999999999</v>
      </c>
      <c r="O118">
        <v>9.0999999999999993E-6</v>
      </c>
    </row>
    <row r="119" spans="14:15" x14ac:dyDescent="0.35">
      <c r="N119">
        <v>1.5008163000000001</v>
      </c>
      <c r="O119">
        <v>1.9700000000000001E-5</v>
      </c>
    </row>
    <row r="120" spans="14:15" x14ac:dyDescent="0.35">
      <c r="N120">
        <v>1.5088965000000001</v>
      </c>
      <c r="O120">
        <v>1.1800000000000001E-5</v>
      </c>
    </row>
    <row r="121" spans="14:15" x14ac:dyDescent="0.35">
      <c r="N121">
        <v>1.5169802999999999</v>
      </c>
      <c r="O121">
        <v>2.48E-5</v>
      </c>
    </row>
    <row r="122" spans="14:15" x14ac:dyDescent="0.35">
      <c r="N122">
        <v>1.5250676999999999</v>
      </c>
      <c r="O122">
        <v>4.0399999999999999E-5</v>
      </c>
    </row>
    <row r="123" spans="14:15" x14ac:dyDescent="0.35">
      <c r="N123">
        <v>1.5331587</v>
      </c>
      <c r="O123">
        <v>2.1100000000000001E-5</v>
      </c>
    </row>
    <row r="124" spans="14:15" x14ac:dyDescent="0.35">
      <c r="N124">
        <v>1.5412532000000001</v>
      </c>
      <c r="O124">
        <v>3.15E-5</v>
      </c>
    </row>
    <row r="125" spans="14:15" x14ac:dyDescent="0.35">
      <c r="N125">
        <v>1.5493513000000001</v>
      </c>
      <c r="O125">
        <v>3.8300000000000003E-5</v>
      </c>
    </row>
    <row r="126" spans="14:15" x14ac:dyDescent="0.35">
      <c r="N126">
        <v>1.5574528000000001</v>
      </c>
      <c r="O126">
        <v>4.6100000000000002E-5</v>
      </c>
    </row>
    <row r="127" spans="14:15" x14ac:dyDescent="0.35">
      <c r="N127">
        <v>1.5655578000000001</v>
      </c>
      <c r="O127">
        <v>4.5800000000000002E-5</v>
      </c>
    </row>
    <row r="128" spans="14:15" x14ac:dyDescent="0.35">
      <c r="N128">
        <v>1.5736661999999999</v>
      </c>
      <c r="O128">
        <v>2.0999999999999999E-5</v>
      </c>
    </row>
    <row r="129" spans="14:15" x14ac:dyDescent="0.35">
      <c r="N129">
        <v>1.5817779999999999</v>
      </c>
      <c r="O129">
        <v>1.31E-5</v>
      </c>
    </row>
    <row r="130" spans="14:15" x14ac:dyDescent="0.35">
      <c r="N130">
        <v>1.5898931000000001</v>
      </c>
      <c r="O130">
        <v>1.573E-4</v>
      </c>
    </row>
    <row r="131" spans="14:15" x14ac:dyDescent="0.35">
      <c r="N131">
        <v>1.5980114999999999</v>
      </c>
      <c r="O131">
        <v>1.044E-4</v>
      </c>
    </row>
    <row r="132" spans="14:15" x14ac:dyDescent="0.35">
      <c r="N132">
        <v>1.6061333</v>
      </c>
      <c r="O132">
        <v>1.428E-4</v>
      </c>
    </row>
    <row r="133" spans="14:15" x14ac:dyDescent="0.35">
      <c r="N133">
        <v>1.6142582999999999</v>
      </c>
      <c r="O133">
        <v>7.5300000000000001E-5</v>
      </c>
    </row>
    <row r="134" spans="14:15" x14ac:dyDescent="0.35">
      <c r="N134">
        <v>1.6223865</v>
      </c>
      <c r="O134">
        <v>2.0550000000000001E-4</v>
      </c>
    </row>
    <row r="135" spans="14:15" x14ac:dyDescent="0.35">
      <c r="N135">
        <v>1.6305179000000001</v>
      </c>
      <c r="O135">
        <v>9.1500000000000001E-5</v>
      </c>
    </row>
    <row r="136" spans="14:15" x14ac:dyDescent="0.35">
      <c r="N136">
        <v>1.6386525000000001</v>
      </c>
      <c r="O136">
        <v>1.2879999999999999E-4</v>
      </c>
    </row>
    <row r="137" spans="14:15" x14ac:dyDescent="0.35">
      <c r="N137">
        <v>1.6467902999999999</v>
      </c>
      <c r="O137">
        <v>2.786E-4</v>
      </c>
    </row>
    <row r="138" spans="14:15" x14ac:dyDescent="0.35">
      <c r="N138">
        <v>1.6549312</v>
      </c>
      <c r="O138">
        <v>1.896E-4</v>
      </c>
    </row>
    <row r="139" spans="14:15" x14ac:dyDescent="0.35">
      <c r="N139">
        <v>1.6630750999999999</v>
      </c>
      <c r="O139">
        <v>2.8180000000000002E-4</v>
      </c>
    </row>
    <row r="140" spans="14:15" x14ac:dyDescent="0.35">
      <c r="N140">
        <v>1.6712222000000001</v>
      </c>
      <c r="O140">
        <v>4.2949999999999998E-4</v>
      </c>
    </row>
    <row r="141" spans="14:15" x14ac:dyDescent="0.35">
      <c r="N141">
        <v>1.6793722</v>
      </c>
      <c r="O141">
        <v>4.6769999999999998E-4</v>
      </c>
    </row>
    <row r="142" spans="14:15" x14ac:dyDescent="0.35">
      <c r="N142">
        <v>1.6875252999999999</v>
      </c>
      <c r="O142">
        <v>4.4129999999999999E-4</v>
      </c>
    </row>
    <row r="143" spans="14:15" x14ac:dyDescent="0.35">
      <c r="N143">
        <v>1.6956814</v>
      </c>
      <c r="O143">
        <v>2.6689999999999998E-4</v>
      </c>
    </row>
    <row r="144" spans="14:15" x14ac:dyDescent="0.35">
      <c r="N144">
        <v>1.7038405000000001</v>
      </c>
      <c r="O144">
        <v>3.258E-4</v>
      </c>
    </row>
    <row r="145" spans="14:15" x14ac:dyDescent="0.35">
      <c r="N145">
        <v>1.7120024</v>
      </c>
      <c r="O145">
        <v>4.2089999999999999E-4</v>
      </c>
    </row>
    <row r="146" spans="14:15" x14ac:dyDescent="0.35">
      <c r="N146">
        <v>1.7201673</v>
      </c>
      <c r="O146">
        <v>3.1550000000000003E-4</v>
      </c>
    </row>
    <row r="147" spans="14:15" x14ac:dyDescent="0.35">
      <c r="N147">
        <v>1.7283351</v>
      </c>
      <c r="O147">
        <v>2.9980000000000002E-4</v>
      </c>
    </row>
    <row r="148" spans="14:15" x14ac:dyDescent="0.35">
      <c r="N148">
        <v>1.7365058</v>
      </c>
      <c r="O148">
        <v>2.4879999999999998E-4</v>
      </c>
    </row>
    <row r="149" spans="14:15" x14ac:dyDescent="0.35">
      <c r="N149">
        <v>1.7446793</v>
      </c>
      <c r="O149">
        <v>3.2200000000000002E-4</v>
      </c>
    </row>
    <row r="150" spans="14:15" x14ac:dyDescent="0.35">
      <c r="N150">
        <v>1.7528557</v>
      </c>
      <c r="O150">
        <v>3.636E-4</v>
      </c>
    </row>
    <row r="151" spans="14:15" x14ac:dyDescent="0.35">
      <c r="N151">
        <v>1.7610348</v>
      </c>
      <c r="O151">
        <v>3.3789999999999997E-4</v>
      </c>
    </row>
    <row r="152" spans="14:15" x14ac:dyDescent="0.35">
      <c r="N152">
        <v>1.7692167999999999</v>
      </c>
      <c r="O152">
        <v>3.124E-4</v>
      </c>
    </row>
    <row r="153" spans="14:15" x14ac:dyDescent="0.35">
      <c r="N153">
        <v>1.7774015000000001</v>
      </c>
      <c r="O153">
        <v>2.0489999999999999E-4</v>
      </c>
    </row>
    <row r="154" spans="14:15" x14ac:dyDescent="0.35">
      <c r="N154">
        <v>1.7855889</v>
      </c>
      <c r="O154">
        <v>2.4279999999999999E-4</v>
      </c>
    </row>
    <row r="155" spans="14:15" x14ac:dyDescent="0.35">
      <c r="N155">
        <v>1.7937791000000001</v>
      </c>
      <c r="O155">
        <v>2.5339999999999998E-4</v>
      </c>
    </row>
    <row r="156" spans="14:15" x14ac:dyDescent="0.35">
      <c r="N156">
        <v>1.8019719000000001</v>
      </c>
      <c r="O156">
        <v>2.2919999999999999E-4</v>
      </c>
    </row>
    <row r="157" spans="14:15" x14ac:dyDescent="0.35">
      <c r="N157">
        <v>1.8101674999999999</v>
      </c>
      <c r="O157">
        <v>2.6279999999999999E-4</v>
      </c>
    </row>
    <row r="158" spans="14:15" x14ac:dyDescent="0.35">
      <c r="N158">
        <v>1.8183657</v>
      </c>
      <c r="O158">
        <v>1.7789999999999999E-4</v>
      </c>
    </row>
    <row r="159" spans="14:15" x14ac:dyDescent="0.35">
      <c r="N159">
        <v>1.8265665</v>
      </c>
      <c r="O159">
        <v>2.4049999999999999E-4</v>
      </c>
    </row>
    <row r="160" spans="14:15" x14ac:dyDescent="0.35">
      <c r="N160">
        <v>1.83477</v>
      </c>
      <c r="O160">
        <v>1.8369999999999999E-4</v>
      </c>
    </row>
    <row r="161" spans="14:15" x14ac:dyDescent="0.35">
      <c r="N161">
        <v>1.8429761</v>
      </c>
      <c r="O161">
        <v>1.4880000000000001E-4</v>
      </c>
    </row>
    <row r="162" spans="14:15" x14ac:dyDescent="0.35">
      <c r="N162">
        <v>1.8511846999999999</v>
      </c>
      <c r="O162">
        <v>2.0680000000000001E-4</v>
      </c>
    </row>
    <row r="163" spans="14:15" x14ac:dyDescent="0.35">
      <c r="N163">
        <v>1.859396</v>
      </c>
      <c r="O163">
        <v>1.905E-4</v>
      </c>
    </row>
    <row r="164" spans="14:15" x14ac:dyDescent="0.35">
      <c r="N164">
        <v>1.8676098000000001</v>
      </c>
      <c r="O164">
        <v>2.0110000000000001E-4</v>
      </c>
    </row>
    <row r="165" spans="14:15" x14ac:dyDescent="0.35">
      <c r="N165">
        <v>1.8758261000000001</v>
      </c>
      <c r="O165">
        <v>1.193E-4</v>
      </c>
    </row>
    <row r="166" spans="14:15" x14ac:dyDescent="0.35">
      <c r="N166">
        <v>1.8840448999999999</v>
      </c>
      <c r="O166">
        <v>1.064E-4</v>
      </c>
    </row>
    <row r="167" spans="14:15" x14ac:dyDescent="0.35">
      <c r="N167">
        <v>1.8922661999999999</v>
      </c>
      <c r="O167">
        <v>1.015E-4</v>
      </c>
    </row>
    <row r="168" spans="14:15" x14ac:dyDescent="0.35">
      <c r="N168">
        <v>1.90049</v>
      </c>
      <c r="O168">
        <v>9.5299999999999999E-5</v>
      </c>
    </row>
    <row r="169" spans="14:15" x14ac:dyDescent="0.35">
      <c r="N169">
        <v>1.9087163</v>
      </c>
      <c r="O169">
        <v>1.07E-4</v>
      </c>
    </row>
    <row r="170" spans="14:15" x14ac:dyDescent="0.35">
      <c r="N170">
        <v>1.9169449999999999</v>
      </c>
      <c r="O170">
        <v>1.7110000000000001E-4</v>
      </c>
    </row>
    <row r="171" spans="14:15" x14ac:dyDescent="0.35">
      <c r="N171">
        <v>1.9251761999999999</v>
      </c>
      <c r="O171">
        <v>1.819E-4</v>
      </c>
    </row>
    <row r="172" spans="14:15" x14ac:dyDescent="0.35">
      <c r="N172">
        <v>1.9334096999999999</v>
      </c>
      <c r="O172">
        <v>1.293E-4</v>
      </c>
    </row>
    <row r="173" spans="14:15" x14ac:dyDescent="0.35">
      <c r="N173">
        <v>1.9416457</v>
      </c>
      <c r="O173">
        <v>8.25E-5</v>
      </c>
    </row>
    <row r="174" spans="14:15" x14ac:dyDescent="0.35">
      <c r="N174">
        <v>1.949884</v>
      </c>
      <c r="O174">
        <v>1.0399999999999999E-4</v>
      </c>
    </row>
    <row r="175" spans="14:15" x14ac:dyDescent="0.35">
      <c r="N175">
        <v>1.9581246999999999</v>
      </c>
      <c r="O175">
        <v>1.183E-4</v>
      </c>
    </row>
    <row r="176" spans="14:15" x14ac:dyDescent="0.35">
      <c r="N176">
        <v>1.9663678</v>
      </c>
      <c r="O176">
        <v>1.0349999999999999E-4</v>
      </c>
    </row>
    <row r="177" spans="14:15" x14ac:dyDescent="0.35">
      <c r="N177">
        <v>1.9746132000000001</v>
      </c>
      <c r="O177">
        <v>7.8700000000000002E-5</v>
      </c>
    </row>
    <row r="178" spans="14:15" x14ac:dyDescent="0.35">
      <c r="N178">
        <v>1.9828608999999999</v>
      </c>
      <c r="O178">
        <v>8.81E-5</v>
      </c>
    </row>
    <row r="179" spans="14:15" x14ac:dyDescent="0.35">
      <c r="N179">
        <v>1.9911110000000001</v>
      </c>
      <c r="O179">
        <v>9.7299999999999993E-5</v>
      </c>
    </row>
    <row r="180" spans="14:15" x14ac:dyDescent="0.35">
      <c r="N180">
        <v>1.9993633</v>
      </c>
      <c r="O180">
        <v>1.2579999999999999E-4</v>
      </c>
    </row>
    <row r="181" spans="14:15" x14ac:dyDescent="0.35">
      <c r="N181">
        <v>2.0076179000000001</v>
      </c>
      <c r="O181">
        <v>8.2299999999999995E-5</v>
      </c>
    </row>
    <row r="182" spans="14:15" x14ac:dyDescent="0.35">
      <c r="N182">
        <v>2.0158748000000002</v>
      </c>
      <c r="O182">
        <v>8.7899999999999995E-5</v>
      </c>
    </row>
    <row r="183" spans="14:15" x14ac:dyDescent="0.35">
      <c r="N183">
        <v>2.0241338999999998</v>
      </c>
      <c r="O183">
        <v>6.2799999999999995E-5</v>
      </c>
    </row>
    <row r="184" spans="14:15" x14ac:dyDescent="0.35">
      <c r="N184">
        <v>2.0323953000000001</v>
      </c>
      <c r="O184">
        <v>5.7200000000000001E-5</v>
      </c>
    </row>
    <row r="185" spans="14:15" x14ac:dyDescent="0.35">
      <c r="N185">
        <v>2.0406588999999999</v>
      </c>
      <c r="O185">
        <v>5.1100000000000002E-5</v>
      </c>
    </row>
    <row r="186" spans="14:15" x14ac:dyDescent="0.35">
      <c r="N186">
        <v>2.0489247000000002</v>
      </c>
      <c r="O186">
        <v>4.3099999999999997E-5</v>
      </c>
    </row>
    <row r="187" spans="14:15" x14ac:dyDescent="0.35">
      <c r="N187">
        <v>2.0571926999999999</v>
      </c>
      <c r="O187">
        <v>4.5500000000000001E-5</v>
      </c>
    </row>
    <row r="188" spans="14:15" x14ac:dyDescent="0.35">
      <c r="N188">
        <v>2.0654629</v>
      </c>
      <c r="O188">
        <v>6.0099999999999997E-5</v>
      </c>
    </row>
    <row r="189" spans="14:15" x14ac:dyDescent="0.35">
      <c r="N189">
        <v>2.0737351999999998</v>
      </c>
      <c r="O189">
        <v>6.6099999999999994E-5</v>
      </c>
    </row>
    <row r="190" spans="14:15" x14ac:dyDescent="0.35">
      <c r="N190">
        <v>2.0820097</v>
      </c>
      <c r="O190">
        <v>6.5500000000000006E-5</v>
      </c>
    </row>
    <row r="191" spans="14:15" x14ac:dyDescent="0.35">
      <c r="N191">
        <v>2.0902864000000001</v>
      </c>
      <c r="O191">
        <v>6.5300000000000002E-5</v>
      </c>
    </row>
    <row r="192" spans="14:15" x14ac:dyDescent="0.35">
      <c r="N192">
        <v>2.0985651999999999</v>
      </c>
      <c r="O192">
        <v>6.19E-5</v>
      </c>
    </row>
    <row r="193" spans="14:15" x14ac:dyDescent="0.35">
      <c r="N193">
        <v>2.1068460999999998</v>
      </c>
      <c r="O193">
        <v>3.6399999999999997E-5</v>
      </c>
    </row>
    <row r="194" spans="14:15" x14ac:dyDescent="0.35">
      <c r="N194">
        <v>2.1151290999999999</v>
      </c>
      <c r="O194">
        <v>5.0899999999999997E-5</v>
      </c>
    </row>
    <row r="195" spans="14:15" x14ac:dyDescent="0.35">
      <c r="N195">
        <v>2.1234142999999999</v>
      </c>
      <c r="O195">
        <v>5.4200000000000003E-5</v>
      </c>
    </row>
    <row r="196" spans="14:15" x14ac:dyDescent="0.35">
      <c r="N196">
        <v>2.1317015000000001</v>
      </c>
      <c r="O196">
        <v>2.12E-5</v>
      </c>
    </row>
    <row r="197" spans="14:15" x14ac:dyDescent="0.35">
      <c r="N197">
        <v>2.1399908000000001</v>
      </c>
      <c r="O197">
        <v>1.8499999999999999E-5</v>
      </c>
    </row>
    <row r="198" spans="14:15" x14ac:dyDescent="0.35">
      <c r="N198">
        <v>2.1482820999999999</v>
      </c>
      <c r="O198">
        <v>8.6999999999999997E-6</v>
      </c>
    </row>
    <row r="199" spans="14:15" x14ac:dyDescent="0.35">
      <c r="N199">
        <v>2.1565755000000002</v>
      </c>
      <c r="O199">
        <v>1.3499999999999999E-5</v>
      </c>
    </row>
    <row r="200" spans="14:15" x14ac:dyDescent="0.35">
      <c r="N200">
        <v>2.1648708999999999</v>
      </c>
      <c r="O200">
        <v>1.45E-5</v>
      </c>
    </row>
    <row r="201" spans="14:15" x14ac:dyDescent="0.35">
      <c r="N201">
        <v>2.1731683999999998</v>
      </c>
      <c r="O201">
        <v>1.43E-5</v>
      </c>
    </row>
    <row r="202" spans="14:15" x14ac:dyDescent="0.35">
      <c r="N202">
        <v>2.1814678999999999</v>
      </c>
      <c r="O202">
        <v>9.3999999999999998E-6</v>
      </c>
    </row>
    <row r="203" spans="14:15" x14ac:dyDescent="0.35">
      <c r="N203">
        <v>2.1897693999999999</v>
      </c>
      <c r="O203">
        <v>3.3000000000000002E-6</v>
      </c>
    </row>
    <row r="204" spans="14:15" x14ac:dyDescent="0.35">
      <c r="N204">
        <v>2.1980729000000001</v>
      </c>
      <c r="O204">
        <v>3.9999999999999998E-6</v>
      </c>
    </row>
    <row r="205" spans="14:15" x14ac:dyDescent="0.35">
      <c r="N205">
        <v>2.2063782999999999</v>
      </c>
      <c r="O205">
        <v>3.7000000000000002E-6</v>
      </c>
    </row>
    <row r="206" spans="14:15" x14ac:dyDescent="0.35">
      <c r="N206">
        <v>2.2146857999999998</v>
      </c>
      <c r="O206">
        <v>3.4000000000000001E-6</v>
      </c>
    </row>
    <row r="207" spans="14:15" x14ac:dyDescent="0.35">
      <c r="N207">
        <v>2.2229952000000002</v>
      </c>
      <c r="O207">
        <v>3.4000000000000001E-6</v>
      </c>
    </row>
    <row r="208" spans="14:15" x14ac:dyDescent="0.35">
      <c r="N208">
        <v>2.2313065000000001</v>
      </c>
      <c r="O208">
        <v>2.7999999999999999E-6</v>
      </c>
    </row>
    <row r="209" spans="14:15" x14ac:dyDescent="0.35">
      <c r="N209">
        <v>2.2396197999999998</v>
      </c>
      <c r="O209">
        <v>3.0000000000000001E-6</v>
      </c>
    </row>
    <row r="210" spans="14:15" x14ac:dyDescent="0.35">
      <c r="N210">
        <v>2.2479350999999999</v>
      </c>
      <c r="O210">
        <v>5.1000000000000003E-6</v>
      </c>
    </row>
    <row r="211" spans="14:15" x14ac:dyDescent="0.35">
      <c r="N211">
        <v>2.2562522</v>
      </c>
      <c r="O211">
        <v>5.2000000000000002E-6</v>
      </c>
    </row>
    <row r="212" spans="14:15" x14ac:dyDescent="0.35">
      <c r="N212">
        <v>2.2645713000000001</v>
      </c>
      <c r="O212">
        <v>4.7999999999999998E-6</v>
      </c>
    </row>
    <row r="213" spans="14:15" x14ac:dyDescent="0.35">
      <c r="N213">
        <v>2.2728923000000001</v>
      </c>
      <c r="O213">
        <v>5.2000000000000002E-6</v>
      </c>
    </row>
    <row r="214" spans="14:15" x14ac:dyDescent="0.35">
      <c r="N214">
        <v>2.2812150999999998</v>
      </c>
      <c r="O214">
        <v>3.4000000000000001E-6</v>
      </c>
    </row>
    <row r="215" spans="14:15" x14ac:dyDescent="0.35">
      <c r="N215">
        <v>2.2895398999999999</v>
      </c>
      <c r="O215">
        <v>4.3000000000000003E-6</v>
      </c>
    </row>
    <row r="216" spans="14:15" x14ac:dyDescent="0.35">
      <c r="N216">
        <v>2.2978665</v>
      </c>
      <c r="O216">
        <v>5.5999999999999997E-6</v>
      </c>
    </row>
    <row r="217" spans="14:15" x14ac:dyDescent="0.35">
      <c r="N217">
        <v>2.3061950000000002</v>
      </c>
      <c r="O217">
        <v>4.0999999999999997E-6</v>
      </c>
    </row>
    <row r="218" spans="14:15" x14ac:dyDescent="0.35">
      <c r="N218">
        <v>2.3145253000000001</v>
      </c>
      <c r="O218">
        <v>3.1999999999999999E-6</v>
      </c>
    </row>
    <row r="219" spans="14:15" x14ac:dyDescent="0.35">
      <c r="N219">
        <v>2.3228575</v>
      </c>
      <c r="O219">
        <v>3.1E-6</v>
      </c>
    </row>
    <row r="220" spans="14:15" x14ac:dyDescent="0.35">
      <c r="N220">
        <v>2.3311915000000001</v>
      </c>
      <c r="O220">
        <v>5.0000000000000004E-6</v>
      </c>
    </row>
    <row r="221" spans="14:15" x14ac:dyDescent="0.35">
      <c r="N221">
        <v>2.3395274000000001</v>
      </c>
      <c r="O221">
        <v>3.9999999999999998E-6</v>
      </c>
    </row>
    <row r="222" spans="14:15" x14ac:dyDescent="0.35">
      <c r="N222">
        <v>2.3478650000000001</v>
      </c>
      <c r="O222">
        <v>3.3000000000000002E-6</v>
      </c>
    </row>
    <row r="223" spans="14:15" x14ac:dyDescent="0.35">
      <c r="N223">
        <v>2.3562045</v>
      </c>
      <c r="O223">
        <v>2.3E-6</v>
      </c>
    </row>
    <row r="224" spans="14:15" x14ac:dyDescent="0.35">
      <c r="N224">
        <v>2.3645458000000001</v>
      </c>
      <c r="O224">
        <v>2.3999999999999999E-6</v>
      </c>
    </row>
    <row r="225" spans="14:15" x14ac:dyDescent="0.35">
      <c r="N225">
        <v>2.3728889</v>
      </c>
      <c r="O225">
        <v>2.3E-6</v>
      </c>
    </row>
    <row r="226" spans="14:15" x14ac:dyDescent="0.35">
      <c r="N226">
        <v>2.3812337000000001</v>
      </c>
      <c r="O226">
        <v>1.9999999999999999E-6</v>
      </c>
    </row>
    <row r="227" spans="14:15" x14ac:dyDescent="0.35">
      <c r="N227">
        <v>2.3895803999999998</v>
      </c>
      <c r="O227">
        <v>1.9999999999999999E-6</v>
      </c>
    </row>
    <row r="228" spans="14:15" x14ac:dyDescent="0.35">
      <c r="N228">
        <v>2.3979287999999999</v>
      </c>
      <c r="O228">
        <v>2.0999999999999998E-6</v>
      </c>
    </row>
    <row r="229" spans="14:15" x14ac:dyDescent="0.35">
      <c r="N229">
        <v>2.4062789000000002</v>
      </c>
      <c r="O229">
        <v>2.6000000000000001E-6</v>
      </c>
    </row>
    <row r="230" spans="14:15" x14ac:dyDescent="0.35">
      <c r="N230">
        <v>2.4146307999999999</v>
      </c>
      <c r="O230">
        <v>2.7999999999999999E-6</v>
      </c>
    </row>
    <row r="231" spans="14:15" x14ac:dyDescent="0.35">
      <c r="N231">
        <v>2.4229845000000001</v>
      </c>
      <c r="O231">
        <v>2.9000000000000002E-6</v>
      </c>
    </row>
    <row r="232" spans="14:15" x14ac:dyDescent="0.35">
      <c r="N232">
        <v>2.4313399000000002</v>
      </c>
      <c r="O232">
        <v>2.6000000000000001E-6</v>
      </c>
    </row>
    <row r="233" spans="14:15" x14ac:dyDescent="0.35">
      <c r="N233">
        <v>2.4396969999999998</v>
      </c>
      <c r="O233">
        <v>1.7999999999999999E-6</v>
      </c>
    </row>
    <row r="234" spans="14:15" x14ac:dyDescent="0.35">
      <c r="N234">
        <v>2.4480558000000001</v>
      </c>
      <c r="O234">
        <v>2.3E-6</v>
      </c>
    </row>
    <row r="235" spans="14:15" x14ac:dyDescent="0.35">
      <c r="N235">
        <v>2.4564162999999999</v>
      </c>
      <c r="O235">
        <v>2.0999999999999998E-6</v>
      </c>
    </row>
    <row r="236" spans="14:15" x14ac:dyDescent="0.35">
      <c r="N236">
        <v>2.4647785999999998</v>
      </c>
      <c r="O236">
        <v>1.3999999999999999E-6</v>
      </c>
    </row>
    <row r="237" spans="14:15" x14ac:dyDescent="0.35">
      <c r="N237">
        <v>2.4731424999999998</v>
      </c>
      <c r="O237">
        <v>6.9999999999999997E-7</v>
      </c>
    </row>
    <row r="238" spans="14:15" x14ac:dyDescent="0.35">
      <c r="N238">
        <v>2.4815081000000001</v>
      </c>
      <c r="O238">
        <v>5.9999999999999997E-7</v>
      </c>
    </row>
    <row r="239" spans="14:15" x14ac:dyDescent="0.35">
      <c r="N239">
        <v>2.4898753999999998</v>
      </c>
      <c r="O239">
        <v>6.9999999999999997E-7</v>
      </c>
    </row>
    <row r="240" spans="14:15" x14ac:dyDescent="0.35">
      <c r="N240">
        <v>2.4982443999999999</v>
      </c>
      <c r="O240">
        <v>7.9999999999999996E-7</v>
      </c>
    </row>
    <row r="241" spans="14:15" x14ac:dyDescent="0.35">
      <c r="N241">
        <v>2.506615</v>
      </c>
      <c r="O241">
        <v>7.9999999999999996E-7</v>
      </c>
    </row>
    <row r="242" spans="14:15" x14ac:dyDescent="0.35">
      <c r="N242">
        <v>2.5149873</v>
      </c>
      <c r="O242">
        <v>5.9999999999999997E-7</v>
      </c>
    </row>
    <row r="243" spans="14:15" x14ac:dyDescent="0.35">
      <c r="N243">
        <v>2.5233612000000001</v>
      </c>
      <c r="O243">
        <v>1.9999999999999999E-7</v>
      </c>
    </row>
    <row r="244" spans="14:15" x14ac:dyDescent="0.35">
      <c r="N244">
        <v>2.5317368</v>
      </c>
      <c r="O244">
        <v>9.9999999999999995E-8</v>
      </c>
    </row>
    <row r="245" spans="14:15" x14ac:dyDescent="0.35">
      <c r="N245">
        <v>1.3944578000000001</v>
      </c>
      <c r="O245">
        <v>1.9999999999999999E-7</v>
      </c>
    </row>
    <row r="246" spans="14:15" x14ac:dyDescent="0.35">
      <c r="N246">
        <v>1.4130313999999999</v>
      </c>
      <c r="O246">
        <v>9.9999999999999995E-8</v>
      </c>
    </row>
    <row r="247" spans="14:15" x14ac:dyDescent="0.35">
      <c r="N247">
        <v>1.4223266000000001</v>
      </c>
      <c r="O247">
        <v>4.9999999999999998E-7</v>
      </c>
    </row>
    <row r="248" spans="14:15" x14ac:dyDescent="0.35">
      <c r="N248">
        <v>1.4316272999999999</v>
      </c>
      <c r="O248">
        <v>5.9999999999999997E-7</v>
      </c>
    </row>
    <row r="249" spans="14:15" x14ac:dyDescent="0.35">
      <c r="N249">
        <v>1.4409334</v>
      </c>
      <c r="O249">
        <v>5.9999999999999997E-7</v>
      </c>
    </row>
    <row r="250" spans="14:15" x14ac:dyDescent="0.35">
      <c r="N250">
        <v>1.4502448999999999</v>
      </c>
      <c r="O250">
        <v>9.9999999999999995E-8</v>
      </c>
    </row>
    <row r="251" spans="14:15" x14ac:dyDescent="0.35">
      <c r="N251">
        <v>1.4595616</v>
      </c>
      <c r="O251">
        <v>5.0000000000000004E-6</v>
      </c>
    </row>
    <row r="252" spans="14:15" x14ac:dyDescent="0.35">
      <c r="N252">
        <v>1.4688836000000001</v>
      </c>
      <c r="O252">
        <v>4.0999999999999997E-6</v>
      </c>
    </row>
    <row r="253" spans="14:15" x14ac:dyDescent="0.35">
      <c r="N253">
        <v>1.4782107</v>
      </c>
      <c r="O253">
        <v>2.7399999999999999E-5</v>
      </c>
    </row>
    <row r="254" spans="14:15" x14ac:dyDescent="0.35">
      <c r="N254">
        <v>1.4875429</v>
      </c>
      <c r="O254">
        <v>4.1999999999999998E-5</v>
      </c>
    </row>
    <row r="255" spans="14:15" x14ac:dyDescent="0.35">
      <c r="N255">
        <v>1.4968801</v>
      </c>
      <c r="O255">
        <v>2.8E-5</v>
      </c>
    </row>
    <row r="256" spans="14:15" x14ac:dyDescent="0.35">
      <c r="N256">
        <v>1.5062222999999999</v>
      </c>
      <c r="O256">
        <v>2.0800000000000001E-5</v>
      </c>
    </row>
    <row r="257" spans="14:15" x14ac:dyDescent="0.35">
      <c r="N257">
        <v>1.5155694</v>
      </c>
      <c r="O257">
        <v>4.6E-5</v>
      </c>
    </row>
    <row r="258" spans="14:15" x14ac:dyDescent="0.35">
      <c r="N258">
        <v>1.5249212999999999</v>
      </c>
      <c r="O258">
        <v>1.8300000000000001E-5</v>
      </c>
    </row>
    <row r="259" spans="14:15" x14ac:dyDescent="0.35">
      <c r="N259">
        <v>1.5342781000000001</v>
      </c>
      <c r="O259">
        <v>2.73E-5</v>
      </c>
    </row>
    <row r="260" spans="14:15" x14ac:dyDescent="0.35">
      <c r="N260">
        <v>1.5436395000000001</v>
      </c>
      <c r="O260">
        <v>3.4900000000000001E-5</v>
      </c>
    </row>
    <row r="261" spans="14:15" x14ac:dyDescent="0.35">
      <c r="N261">
        <v>1.5530056999999999</v>
      </c>
      <c r="O261">
        <v>2.3900000000000002E-5</v>
      </c>
    </row>
    <row r="262" spans="14:15" x14ac:dyDescent="0.35">
      <c r="N262">
        <v>1.5623765000000001</v>
      </c>
      <c r="O262">
        <v>4.4100000000000001E-5</v>
      </c>
    </row>
    <row r="263" spans="14:15" x14ac:dyDescent="0.35">
      <c r="N263">
        <v>1.5717519</v>
      </c>
      <c r="O263">
        <v>3.6000000000000001E-5</v>
      </c>
    </row>
    <row r="264" spans="14:15" x14ac:dyDescent="0.35">
      <c r="N264">
        <v>1.5811318000000001</v>
      </c>
      <c r="O264">
        <v>2.0999999999999999E-5</v>
      </c>
    </row>
    <row r="265" spans="14:15" x14ac:dyDescent="0.35">
      <c r="N265">
        <v>1.5905161999999999</v>
      </c>
      <c r="O265">
        <v>2.6999999999999999E-5</v>
      </c>
    </row>
    <row r="266" spans="14:15" x14ac:dyDescent="0.35">
      <c r="N266">
        <v>1.5999051</v>
      </c>
      <c r="O266">
        <v>1.7799999999999999E-5</v>
      </c>
    </row>
    <row r="267" spans="14:15" x14ac:dyDescent="0.35">
      <c r="N267">
        <v>1.6092983000000001</v>
      </c>
      <c r="O267">
        <v>6.1299999999999999E-5</v>
      </c>
    </row>
    <row r="268" spans="14:15" x14ac:dyDescent="0.35">
      <c r="N268">
        <v>1.6186959000000001</v>
      </c>
      <c r="O268">
        <v>3.3399999999999999E-5</v>
      </c>
    </row>
    <row r="269" spans="14:15" x14ac:dyDescent="0.35">
      <c r="N269">
        <v>1.6280977000000001</v>
      </c>
      <c r="O269">
        <v>3.57E-5</v>
      </c>
    </row>
    <row r="270" spans="14:15" x14ac:dyDescent="0.35">
      <c r="N270">
        <v>1.6375038</v>
      </c>
      <c r="O270">
        <v>3.0700000000000001E-5</v>
      </c>
    </row>
    <row r="271" spans="14:15" x14ac:dyDescent="0.35">
      <c r="N271">
        <v>1.6469142000000001</v>
      </c>
      <c r="O271">
        <v>9.1199999999999994E-5</v>
      </c>
    </row>
    <row r="272" spans="14:15" x14ac:dyDescent="0.35">
      <c r="N272">
        <v>1.6563287</v>
      </c>
      <c r="O272">
        <v>4.1199999999999999E-5</v>
      </c>
    </row>
    <row r="273" spans="14:15" x14ac:dyDescent="0.35">
      <c r="N273">
        <v>1.6657473</v>
      </c>
      <c r="O273">
        <v>6.3399999999999996E-5</v>
      </c>
    </row>
    <row r="274" spans="14:15" x14ac:dyDescent="0.35">
      <c r="N274">
        <v>1.6751701000000001</v>
      </c>
      <c r="O274">
        <v>1.1849999999999999E-4</v>
      </c>
    </row>
    <row r="275" spans="14:15" x14ac:dyDescent="0.35">
      <c r="N275">
        <v>1.6845968</v>
      </c>
      <c r="O275">
        <v>7.64E-5</v>
      </c>
    </row>
    <row r="276" spans="14:15" x14ac:dyDescent="0.35">
      <c r="N276">
        <v>1.6940276000000001</v>
      </c>
      <c r="O276">
        <v>9.8300000000000004E-5</v>
      </c>
    </row>
    <row r="277" spans="14:15" x14ac:dyDescent="0.35">
      <c r="N277">
        <v>1.7034624</v>
      </c>
      <c r="O277">
        <v>5.8400000000000003E-5</v>
      </c>
    </row>
    <row r="278" spans="14:15" x14ac:dyDescent="0.35">
      <c r="N278">
        <v>1.7129011000000001</v>
      </c>
      <c r="O278">
        <v>5.3399999999999997E-5</v>
      </c>
    </row>
    <row r="279" spans="14:15" x14ac:dyDescent="0.35">
      <c r="N279">
        <v>1.7223436999999999</v>
      </c>
      <c r="O279">
        <v>1.673E-4</v>
      </c>
    </row>
    <row r="280" spans="14:15" x14ac:dyDescent="0.35">
      <c r="N280">
        <v>1.7317901</v>
      </c>
      <c r="O280">
        <v>8.4599999999999996E-5</v>
      </c>
    </row>
    <row r="281" spans="14:15" x14ac:dyDescent="0.35">
      <c r="N281">
        <v>1.7412403999999999</v>
      </c>
      <c r="O281">
        <v>1.3329999999999999E-4</v>
      </c>
    </row>
    <row r="282" spans="14:15" x14ac:dyDescent="0.35">
      <c r="N282">
        <v>1.7506945</v>
      </c>
      <c r="O282">
        <v>9.3700000000000001E-5</v>
      </c>
    </row>
    <row r="283" spans="14:15" x14ac:dyDescent="0.35">
      <c r="N283">
        <v>1.7601524</v>
      </c>
      <c r="O283">
        <v>1.403E-4</v>
      </c>
    </row>
    <row r="284" spans="14:15" x14ac:dyDescent="0.35">
      <c r="N284">
        <v>1.7696139</v>
      </c>
      <c r="O284">
        <v>1.4349999999999999E-4</v>
      </c>
    </row>
    <row r="285" spans="14:15" x14ac:dyDescent="0.35">
      <c r="N285">
        <v>1.7790792</v>
      </c>
      <c r="O285">
        <v>1.195E-4</v>
      </c>
    </row>
    <row r="286" spans="14:15" x14ac:dyDescent="0.35">
      <c r="N286">
        <v>1.7885481000000001</v>
      </c>
      <c r="O286">
        <v>1.8450000000000001E-4</v>
      </c>
    </row>
    <row r="287" spans="14:15" x14ac:dyDescent="0.35">
      <c r="N287">
        <v>1.7980206000000001</v>
      </c>
      <c r="O287">
        <v>1.663E-4</v>
      </c>
    </row>
    <row r="288" spans="14:15" x14ac:dyDescent="0.35">
      <c r="N288">
        <v>1.8074968</v>
      </c>
      <c r="O288">
        <v>2.788E-4</v>
      </c>
    </row>
    <row r="289" spans="14:15" x14ac:dyDescent="0.35">
      <c r="N289">
        <v>1.8169765</v>
      </c>
      <c r="O289">
        <v>2.9629999999999999E-4</v>
      </c>
    </row>
    <row r="290" spans="14:15" x14ac:dyDescent="0.35">
      <c r="N290">
        <v>1.8264598000000001</v>
      </c>
      <c r="O290">
        <v>2.786E-4</v>
      </c>
    </row>
    <row r="291" spans="14:15" x14ac:dyDescent="0.35">
      <c r="N291">
        <v>1.8359464999999999</v>
      </c>
      <c r="O291">
        <v>3.256E-4</v>
      </c>
    </row>
    <row r="292" spans="14:15" x14ac:dyDescent="0.35">
      <c r="N292">
        <v>1.8454368000000001</v>
      </c>
      <c r="O292">
        <v>2.7109999999999998E-4</v>
      </c>
    </row>
    <row r="293" spans="14:15" x14ac:dyDescent="0.35">
      <c r="N293">
        <v>1.8549305</v>
      </c>
      <c r="O293">
        <v>3.2620000000000001E-4</v>
      </c>
    </row>
    <row r="294" spans="14:15" x14ac:dyDescent="0.35">
      <c r="N294">
        <v>1.8644276</v>
      </c>
      <c r="O294">
        <v>3.2759999999999999E-4</v>
      </c>
    </row>
    <row r="295" spans="14:15" x14ac:dyDescent="0.35">
      <c r="N295">
        <v>1.8739281000000001</v>
      </c>
      <c r="O295">
        <v>2.7159999999999999E-4</v>
      </c>
    </row>
    <row r="296" spans="14:15" x14ac:dyDescent="0.35">
      <c r="N296">
        <v>1.883432</v>
      </c>
      <c r="O296">
        <v>2.5549999999999998E-4</v>
      </c>
    </row>
    <row r="297" spans="14:15" x14ac:dyDescent="0.35">
      <c r="N297">
        <v>1.8929392</v>
      </c>
      <c r="O297">
        <v>3.0299999999999999E-4</v>
      </c>
    </row>
    <row r="298" spans="14:15" x14ac:dyDescent="0.35">
      <c r="N298">
        <v>1.9024497</v>
      </c>
      <c r="O298">
        <v>2.7680000000000001E-4</v>
      </c>
    </row>
    <row r="299" spans="14:15" x14ac:dyDescent="0.35">
      <c r="N299">
        <v>1.9119634999999999</v>
      </c>
      <c r="O299">
        <v>3.0959999999999999E-4</v>
      </c>
    </row>
    <row r="300" spans="14:15" x14ac:dyDescent="0.35">
      <c r="N300">
        <v>1.9214806</v>
      </c>
      <c r="O300">
        <v>3.143E-4</v>
      </c>
    </row>
    <row r="301" spans="14:15" x14ac:dyDescent="0.35">
      <c r="N301">
        <v>1.931001</v>
      </c>
      <c r="O301">
        <v>3.2249999999999998E-4</v>
      </c>
    </row>
    <row r="302" spans="14:15" x14ac:dyDescent="0.35">
      <c r="N302">
        <v>1.9405245</v>
      </c>
      <c r="O302">
        <v>2.8459999999999998E-4</v>
      </c>
    </row>
    <row r="303" spans="14:15" x14ac:dyDescent="0.35">
      <c r="N303">
        <v>1.9500512000000001</v>
      </c>
      <c r="O303">
        <v>3.4719999999999998E-4</v>
      </c>
    </row>
    <row r="304" spans="14:15" x14ac:dyDescent="0.35">
      <c r="N304">
        <v>1.9595811000000001</v>
      </c>
      <c r="O304">
        <v>2.7250000000000001E-4</v>
      </c>
    </row>
    <row r="305" spans="14:15" x14ac:dyDescent="0.35">
      <c r="N305">
        <v>1.9691141999999999</v>
      </c>
      <c r="O305">
        <v>2.3020000000000001E-4</v>
      </c>
    </row>
    <row r="306" spans="14:15" x14ac:dyDescent="0.35">
      <c r="N306">
        <v>1.9786503</v>
      </c>
      <c r="O306">
        <v>3.5839999999999998E-4</v>
      </c>
    </row>
    <row r="307" spans="14:15" x14ac:dyDescent="0.35">
      <c r="N307">
        <v>1.9881895999999999</v>
      </c>
      <c r="O307">
        <v>2.3910000000000001E-4</v>
      </c>
    </row>
    <row r="308" spans="14:15" x14ac:dyDescent="0.35">
      <c r="N308">
        <v>1.9977319</v>
      </c>
      <c r="O308">
        <v>3.102E-4</v>
      </c>
    </row>
    <row r="309" spans="14:15" x14ac:dyDescent="0.35">
      <c r="N309">
        <v>2.0072773000000002</v>
      </c>
      <c r="O309">
        <v>2.5050000000000002E-4</v>
      </c>
    </row>
    <row r="310" spans="14:15" x14ac:dyDescent="0.35">
      <c r="N310">
        <v>2.0168257999999999</v>
      </c>
      <c r="O310">
        <v>2.452E-4</v>
      </c>
    </row>
    <row r="311" spans="14:15" x14ac:dyDescent="0.35">
      <c r="N311">
        <v>2.0263772000000002</v>
      </c>
      <c r="O311">
        <v>2.8430000000000003E-4</v>
      </c>
    </row>
    <row r="312" spans="14:15" x14ac:dyDescent="0.35">
      <c r="N312">
        <v>2.0359316000000001</v>
      </c>
      <c r="O312">
        <v>3.3990000000000002E-4</v>
      </c>
    </row>
    <row r="313" spans="14:15" x14ac:dyDescent="0.35">
      <c r="N313">
        <v>2.0454889999999999</v>
      </c>
      <c r="O313">
        <v>3.6249999999999998E-4</v>
      </c>
    </row>
    <row r="314" spans="14:15" x14ac:dyDescent="0.35">
      <c r="N314">
        <v>2.0550492999999999</v>
      </c>
      <c r="O314">
        <v>2.9090000000000002E-4</v>
      </c>
    </row>
    <row r="315" spans="14:15" x14ac:dyDescent="0.35">
      <c r="N315">
        <v>2.0646125999999998</v>
      </c>
      <c r="O315">
        <v>3.3789999999999997E-4</v>
      </c>
    </row>
    <row r="316" spans="14:15" x14ac:dyDescent="0.35">
      <c r="N316">
        <v>2.0741787</v>
      </c>
      <c r="O316">
        <v>4.0910000000000002E-4</v>
      </c>
    </row>
    <row r="317" spans="14:15" x14ac:dyDescent="0.35">
      <c r="N317">
        <v>2.0837477999999998</v>
      </c>
      <c r="O317">
        <v>3.1330000000000003E-4</v>
      </c>
    </row>
    <row r="318" spans="14:15" x14ac:dyDescent="0.35">
      <c r="N318">
        <v>2.0933196999999999</v>
      </c>
      <c r="O318">
        <v>3.1940000000000001E-4</v>
      </c>
    </row>
    <row r="319" spans="14:15" x14ac:dyDescent="0.35">
      <c r="N319">
        <v>2.1028943999999998</v>
      </c>
      <c r="O319">
        <v>5.1920000000000004E-4</v>
      </c>
    </row>
    <row r="320" spans="14:15" x14ac:dyDescent="0.35">
      <c r="N320">
        <v>2.1124719999999999</v>
      </c>
      <c r="O320">
        <v>5.71E-4</v>
      </c>
    </row>
    <row r="321" spans="14:15" x14ac:dyDescent="0.35">
      <c r="N321">
        <v>2.1220523999999998</v>
      </c>
      <c r="O321">
        <v>4.3189999999999998E-4</v>
      </c>
    </row>
    <row r="322" spans="14:15" x14ac:dyDescent="0.35">
      <c r="N322">
        <v>2.1316356000000001</v>
      </c>
      <c r="O322">
        <v>3.0039999999999998E-4</v>
      </c>
    </row>
    <row r="323" spans="14:15" x14ac:dyDescent="0.35">
      <c r="N323">
        <v>2.1412216000000002</v>
      </c>
      <c r="O323">
        <v>3.6170000000000001E-4</v>
      </c>
    </row>
    <row r="324" spans="14:15" x14ac:dyDescent="0.35">
      <c r="N324">
        <v>2.1508102999999998</v>
      </c>
      <c r="O324">
        <v>4.1189999999999998E-4</v>
      </c>
    </row>
    <row r="325" spans="14:15" x14ac:dyDescent="0.35">
      <c r="N325">
        <v>2.1604017999999998</v>
      </c>
      <c r="O325">
        <v>3.7169999999999998E-4</v>
      </c>
    </row>
    <row r="326" spans="14:15" x14ac:dyDescent="0.35">
      <c r="N326">
        <v>2.1699959999999998</v>
      </c>
      <c r="O326">
        <v>2.8949999999999999E-4</v>
      </c>
    </row>
    <row r="327" spans="14:15" x14ac:dyDescent="0.35">
      <c r="N327">
        <v>2.1795928</v>
      </c>
      <c r="O327">
        <v>3.0899999999999998E-4</v>
      </c>
    </row>
    <row r="328" spans="14:15" x14ac:dyDescent="0.35">
      <c r="N328">
        <v>2.1891924</v>
      </c>
      <c r="O328">
        <v>3.4239999999999997E-4</v>
      </c>
    </row>
    <row r="329" spans="14:15" x14ac:dyDescent="0.35">
      <c r="N329">
        <v>2.1987947000000001</v>
      </c>
      <c r="O329">
        <v>4.3019999999999999E-4</v>
      </c>
    </row>
    <row r="330" spans="14:15" x14ac:dyDescent="0.35">
      <c r="N330">
        <v>2.2083995000000001</v>
      </c>
      <c r="O330">
        <v>2.9930000000000001E-4</v>
      </c>
    </row>
    <row r="331" spans="14:15" x14ac:dyDescent="0.35">
      <c r="N331">
        <v>2.2180070999999999</v>
      </c>
      <c r="O331">
        <v>3.101E-4</v>
      </c>
    </row>
    <row r="332" spans="14:15" x14ac:dyDescent="0.35">
      <c r="N332">
        <v>2.2276172000000001</v>
      </c>
      <c r="O332">
        <v>2.5000000000000001E-4</v>
      </c>
    </row>
    <row r="333" spans="14:15" x14ac:dyDescent="0.35">
      <c r="N333">
        <v>2.2372299999999998</v>
      </c>
      <c r="O333">
        <v>2.318E-4</v>
      </c>
    </row>
    <row r="334" spans="14:15" x14ac:dyDescent="0.35">
      <c r="N334">
        <v>2.2468452999999999</v>
      </c>
      <c r="O334">
        <v>2.3039999999999999E-4</v>
      </c>
    </row>
    <row r="335" spans="14:15" x14ac:dyDescent="0.35">
      <c r="N335">
        <v>2.2564631999999998</v>
      </c>
      <c r="O335">
        <v>1.996E-4</v>
      </c>
    </row>
    <row r="336" spans="14:15" x14ac:dyDescent="0.35">
      <c r="N336">
        <v>2.2660836999999998</v>
      </c>
      <c r="O336">
        <v>2.0369999999999999E-4</v>
      </c>
    </row>
    <row r="337" spans="14:15" x14ac:dyDescent="0.35">
      <c r="N337">
        <v>2.2757067000000002</v>
      </c>
      <c r="O337">
        <v>2.4499999999999999E-4</v>
      </c>
    </row>
    <row r="338" spans="14:15" x14ac:dyDescent="0.35">
      <c r="N338">
        <v>2.2853322</v>
      </c>
      <c r="O338">
        <v>2.5759999999999997E-4</v>
      </c>
    </row>
    <row r="339" spans="14:15" x14ac:dyDescent="0.35">
      <c r="N339">
        <v>2.2949603000000001</v>
      </c>
      <c r="O339">
        <v>2.6059999999999999E-4</v>
      </c>
    </row>
    <row r="340" spans="14:15" x14ac:dyDescent="0.35">
      <c r="N340">
        <v>2.3045908000000002</v>
      </c>
      <c r="O340">
        <v>2.4689999999999998E-4</v>
      </c>
    </row>
    <row r="341" spans="14:15" x14ac:dyDescent="0.35">
      <c r="N341">
        <v>2.3142239</v>
      </c>
      <c r="O341">
        <v>2.61E-4</v>
      </c>
    </row>
    <row r="342" spans="14:15" x14ac:dyDescent="0.35">
      <c r="N342">
        <v>2.3238593999999999</v>
      </c>
      <c r="O342">
        <v>1.649E-4</v>
      </c>
    </row>
    <row r="343" spans="14:15" x14ac:dyDescent="0.35">
      <c r="N343">
        <v>2.3334972999999999</v>
      </c>
      <c r="O343">
        <v>2.2039999999999999E-4</v>
      </c>
    </row>
    <row r="344" spans="14:15" x14ac:dyDescent="0.35">
      <c r="N344">
        <v>2.3431377000000002</v>
      </c>
      <c r="O344">
        <v>2.1340000000000001E-4</v>
      </c>
    </row>
    <row r="345" spans="14:15" x14ac:dyDescent="0.35">
      <c r="N345">
        <v>2.3527806</v>
      </c>
      <c r="O345">
        <v>1.395E-4</v>
      </c>
    </row>
    <row r="346" spans="14:15" x14ac:dyDescent="0.35">
      <c r="N346">
        <v>2.3624258</v>
      </c>
      <c r="O346">
        <v>1.2999999999999999E-4</v>
      </c>
    </row>
    <row r="347" spans="14:15" x14ac:dyDescent="0.35">
      <c r="N347">
        <v>2.3720734000000001</v>
      </c>
      <c r="O347">
        <v>8.5599999999999994E-5</v>
      </c>
    </row>
    <row r="348" spans="14:15" x14ac:dyDescent="0.35">
      <c r="N348">
        <v>2.3817235000000001</v>
      </c>
      <c r="O348">
        <v>1.086E-4</v>
      </c>
    </row>
    <row r="349" spans="14:15" x14ac:dyDescent="0.35">
      <c r="N349">
        <v>2.3913758999999999</v>
      </c>
      <c r="O349">
        <v>1.116E-4</v>
      </c>
    </row>
    <row r="350" spans="14:15" x14ac:dyDescent="0.35">
      <c r="N350">
        <v>2.4010305999999999</v>
      </c>
      <c r="O350">
        <v>1.208E-4</v>
      </c>
    </row>
    <row r="351" spans="14:15" x14ac:dyDescent="0.35">
      <c r="N351">
        <v>2.4106877</v>
      </c>
      <c r="O351">
        <v>1.089E-4</v>
      </c>
    </row>
    <row r="352" spans="14:15" x14ac:dyDescent="0.35">
      <c r="N352">
        <v>2.4203470999999999</v>
      </c>
      <c r="O352">
        <v>7.2600000000000003E-5</v>
      </c>
    </row>
    <row r="353" spans="14:15" x14ac:dyDescent="0.35">
      <c r="N353">
        <v>2.4300088999999998</v>
      </c>
      <c r="O353">
        <v>9.7100000000000002E-5</v>
      </c>
    </row>
    <row r="354" spans="14:15" x14ac:dyDescent="0.35">
      <c r="N354">
        <v>2.439673</v>
      </c>
      <c r="O354">
        <v>9.2299999999999994E-5</v>
      </c>
    </row>
    <row r="355" spans="14:15" x14ac:dyDescent="0.35">
      <c r="N355">
        <v>2.4493393000000001</v>
      </c>
      <c r="O355">
        <v>8.3700000000000002E-5</v>
      </c>
    </row>
    <row r="356" spans="14:15" x14ac:dyDescent="0.35">
      <c r="N356">
        <v>2.4590079999999999</v>
      </c>
      <c r="O356">
        <v>8.4800000000000001E-5</v>
      </c>
    </row>
    <row r="357" spans="14:15" x14ac:dyDescent="0.35">
      <c r="N357">
        <v>2.4686789</v>
      </c>
      <c r="O357">
        <v>7.1299999999999998E-5</v>
      </c>
    </row>
    <row r="358" spans="14:15" x14ac:dyDescent="0.35">
      <c r="N358">
        <v>2.4783520999999999</v>
      </c>
      <c r="O358">
        <v>7.6600000000000005E-5</v>
      </c>
    </row>
    <row r="359" spans="14:15" x14ac:dyDescent="0.35">
      <c r="N359">
        <v>2.4880274999999998</v>
      </c>
      <c r="O359">
        <v>1.237E-4</v>
      </c>
    </row>
    <row r="360" spans="14:15" x14ac:dyDescent="0.35">
      <c r="N360">
        <v>2.4977052</v>
      </c>
      <c r="O360">
        <v>1.2410000000000001E-4</v>
      </c>
    </row>
    <row r="361" spans="14:15" x14ac:dyDescent="0.35">
      <c r="N361">
        <v>2.5073851</v>
      </c>
      <c r="O361">
        <v>1.1739999999999999E-4</v>
      </c>
    </row>
    <row r="362" spans="14:15" x14ac:dyDescent="0.35">
      <c r="N362">
        <v>2.5170672000000001</v>
      </c>
      <c r="O362">
        <v>1.272E-4</v>
      </c>
    </row>
    <row r="363" spans="14:15" x14ac:dyDescent="0.35">
      <c r="N363">
        <v>2.5267515</v>
      </c>
      <c r="O363">
        <v>8.3200000000000003E-5</v>
      </c>
    </row>
    <row r="364" spans="14:15" x14ac:dyDescent="0.35">
      <c r="N364">
        <v>2.536438</v>
      </c>
      <c r="O364">
        <v>1.0569999999999999E-4</v>
      </c>
    </row>
    <row r="365" spans="14:15" x14ac:dyDescent="0.35">
      <c r="N365">
        <v>2.5461266999999999</v>
      </c>
      <c r="O365">
        <v>1.3569999999999999E-4</v>
      </c>
    </row>
    <row r="366" spans="14:15" x14ac:dyDescent="0.35">
      <c r="N366">
        <v>2.5558174999999999</v>
      </c>
      <c r="O366">
        <v>1.0060000000000001E-4</v>
      </c>
    </row>
    <row r="367" spans="14:15" x14ac:dyDescent="0.35">
      <c r="N367">
        <v>2.5655106000000001</v>
      </c>
      <c r="O367">
        <v>7.9300000000000003E-5</v>
      </c>
    </row>
    <row r="368" spans="14:15" x14ac:dyDescent="0.35">
      <c r="N368">
        <v>2.5752057000000002</v>
      </c>
      <c r="O368">
        <v>7.7700000000000005E-5</v>
      </c>
    </row>
    <row r="369" spans="14:15" x14ac:dyDescent="0.35">
      <c r="N369">
        <v>2.5849030000000002</v>
      </c>
      <c r="O369">
        <v>1.22E-4</v>
      </c>
    </row>
    <row r="370" spans="14:15" x14ac:dyDescent="0.35">
      <c r="N370">
        <v>2.5946023999999999</v>
      </c>
      <c r="O370">
        <v>9.7299999999999993E-5</v>
      </c>
    </row>
    <row r="371" spans="14:15" x14ac:dyDescent="0.35">
      <c r="N371">
        <v>2.604304</v>
      </c>
      <c r="O371">
        <v>8.2200000000000006E-5</v>
      </c>
    </row>
    <row r="372" spans="14:15" x14ac:dyDescent="0.35">
      <c r="N372">
        <v>2.6140075999999999</v>
      </c>
      <c r="O372">
        <v>5.7899999999999998E-5</v>
      </c>
    </row>
    <row r="373" spans="14:15" x14ac:dyDescent="0.35">
      <c r="N373">
        <v>2.6237132999999999</v>
      </c>
      <c r="O373">
        <v>6.1099999999999994E-5</v>
      </c>
    </row>
    <row r="374" spans="14:15" x14ac:dyDescent="0.35">
      <c r="N374">
        <v>2.6334211999999999</v>
      </c>
      <c r="O374">
        <v>5.8300000000000001E-5</v>
      </c>
    </row>
    <row r="375" spans="14:15" x14ac:dyDescent="0.35">
      <c r="N375">
        <v>2.6431311000000002</v>
      </c>
      <c r="O375">
        <v>5.2500000000000002E-5</v>
      </c>
    </row>
    <row r="376" spans="14:15" x14ac:dyDescent="0.35">
      <c r="N376">
        <v>2.6528429999999998</v>
      </c>
      <c r="O376">
        <v>5.1199999999999998E-5</v>
      </c>
    </row>
    <row r="377" spans="14:15" x14ac:dyDescent="0.35">
      <c r="N377">
        <v>2.6625570999999999</v>
      </c>
      <c r="O377">
        <v>5.24E-5</v>
      </c>
    </row>
    <row r="378" spans="14:15" x14ac:dyDescent="0.35">
      <c r="N378">
        <v>2.6722731</v>
      </c>
      <c r="O378">
        <v>6.4499999999999996E-5</v>
      </c>
    </row>
    <row r="379" spans="14:15" x14ac:dyDescent="0.35">
      <c r="N379">
        <v>2.6819912000000001</v>
      </c>
      <c r="O379">
        <v>7.1699999999999995E-5</v>
      </c>
    </row>
    <row r="380" spans="14:15" x14ac:dyDescent="0.35">
      <c r="N380">
        <v>2.6917114</v>
      </c>
      <c r="O380">
        <v>7.2899999999999997E-5</v>
      </c>
    </row>
    <row r="381" spans="14:15" x14ac:dyDescent="0.35">
      <c r="N381">
        <v>2.7014334999999998</v>
      </c>
      <c r="O381">
        <v>6.5300000000000002E-5</v>
      </c>
    </row>
    <row r="382" spans="14:15" x14ac:dyDescent="0.35">
      <c r="N382">
        <v>2.7111576999999998</v>
      </c>
      <c r="O382">
        <v>4.7200000000000002E-5</v>
      </c>
    </row>
    <row r="383" spans="14:15" x14ac:dyDescent="0.35">
      <c r="N383">
        <v>2.7208838000000002</v>
      </c>
      <c r="O383">
        <v>5.9599999999999999E-5</v>
      </c>
    </row>
    <row r="384" spans="14:15" x14ac:dyDescent="0.35">
      <c r="N384">
        <v>2.7306119</v>
      </c>
      <c r="O384">
        <v>5.2299999999999997E-5</v>
      </c>
    </row>
    <row r="385" spans="14:15" x14ac:dyDescent="0.35">
      <c r="N385">
        <v>2.7403420999999999</v>
      </c>
      <c r="O385">
        <v>4.0500000000000002E-5</v>
      </c>
    </row>
    <row r="386" spans="14:15" x14ac:dyDescent="0.35">
      <c r="N386">
        <v>2.7500741999999998</v>
      </c>
      <c r="O386">
        <v>2.1800000000000001E-5</v>
      </c>
    </row>
    <row r="387" spans="14:15" x14ac:dyDescent="0.35">
      <c r="N387">
        <v>2.7598082000000002</v>
      </c>
      <c r="O387">
        <v>1.9700000000000001E-5</v>
      </c>
    </row>
    <row r="388" spans="14:15" x14ac:dyDescent="0.35">
      <c r="N388">
        <v>2.7695441999999999</v>
      </c>
      <c r="O388">
        <v>2.16E-5</v>
      </c>
    </row>
    <row r="389" spans="14:15" x14ac:dyDescent="0.35">
      <c r="N389">
        <v>2.7792821999999999</v>
      </c>
      <c r="O389">
        <v>2.3099999999999999E-5</v>
      </c>
    </row>
    <row r="390" spans="14:15" x14ac:dyDescent="0.35">
      <c r="N390">
        <v>2.7890220999999999</v>
      </c>
      <c r="O390">
        <v>2.2099999999999998E-5</v>
      </c>
    </row>
    <row r="391" spans="14:15" x14ac:dyDescent="0.35">
      <c r="N391">
        <v>2.7987639</v>
      </c>
      <c r="O391">
        <v>2.0599999999999999E-5</v>
      </c>
    </row>
    <row r="392" spans="14:15" x14ac:dyDescent="0.35">
      <c r="N392">
        <v>2.8085076</v>
      </c>
      <c r="O392">
        <v>1.26E-5</v>
      </c>
    </row>
    <row r="393" spans="14:15" x14ac:dyDescent="0.35">
      <c r="N393">
        <v>2.8182532999999999</v>
      </c>
      <c r="O393">
        <v>1.04E-5</v>
      </c>
    </row>
    <row r="394" spans="14:15" x14ac:dyDescent="0.35">
      <c r="N394">
        <v>2.8280007999999999</v>
      </c>
      <c r="O394">
        <v>4.6E-6</v>
      </c>
    </row>
    <row r="395" spans="14:15" x14ac:dyDescent="0.35">
      <c r="N395">
        <v>2.8377503000000002</v>
      </c>
      <c r="O395">
        <v>6.9999999999999999E-6</v>
      </c>
    </row>
    <row r="396" spans="14:15" x14ac:dyDescent="0.35">
      <c r="N396">
        <v>2.8475016000000002</v>
      </c>
      <c r="O396">
        <v>5.5999999999999997E-6</v>
      </c>
    </row>
    <row r="397" spans="14:15" x14ac:dyDescent="0.35">
      <c r="N397">
        <v>2.8572548000000002</v>
      </c>
      <c r="O397">
        <v>5.3000000000000001E-6</v>
      </c>
    </row>
    <row r="398" spans="14:15" x14ac:dyDescent="0.35">
      <c r="N398">
        <v>2.8670099000000002</v>
      </c>
      <c r="O398">
        <v>8.1000000000000004E-6</v>
      </c>
    </row>
    <row r="399" spans="14:15" x14ac:dyDescent="0.35">
      <c r="N399">
        <v>2.8767668</v>
      </c>
      <c r="O399">
        <v>6.9999999999999999E-6</v>
      </c>
    </row>
    <row r="400" spans="14:15" x14ac:dyDescent="0.35">
      <c r="N400">
        <v>2.8865256000000001</v>
      </c>
      <c r="O400">
        <v>5.8000000000000004E-6</v>
      </c>
    </row>
    <row r="401" spans="14:15" x14ac:dyDescent="0.35">
      <c r="N401">
        <v>2.8962862</v>
      </c>
      <c r="O401">
        <v>6.6000000000000003E-6</v>
      </c>
    </row>
    <row r="402" spans="14:15" x14ac:dyDescent="0.35">
      <c r="N402">
        <v>2.9060486999999999</v>
      </c>
      <c r="O402">
        <v>6.0000000000000002E-6</v>
      </c>
    </row>
    <row r="403" spans="14:15" x14ac:dyDescent="0.35">
      <c r="N403">
        <v>2.915813</v>
      </c>
      <c r="O403">
        <v>6.1E-6</v>
      </c>
    </row>
    <row r="404" spans="14:15" x14ac:dyDescent="0.35">
      <c r="N404">
        <v>2.9255791000000002</v>
      </c>
      <c r="O404">
        <v>7.1999999999999997E-6</v>
      </c>
    </row>
    <row r="405" spans="14:15" x14ac:dyDescent="0.35">
      <c r="N405">
        <v>2.9353470000000002</v>
      </c>
      <c r="O405">
        <v>8.1999999999999994E-6</v>
      </c>
    </row>
    <row r="406" spans="14:15" x14ac:dyDescent="0.35">
      <c r="N406">
        <v>2.9451168000000001</v>
      </c>
      <c r="O406">
        <v>9.3999999999999998E-6</v>
      </c>
    </row>
    <row r="407" spans="14:15" x14ac:dyDescent="0.35">
      <c r="N407">
        <v>2.9548882999999999</v>
      </c>
      <c r="O407">
        <v>8.6999999999999997E-6</v>
      </c>
    </row>
    <row r="408" spans="14:15" x14ac:dyDescent="0.35">
      <c r="N408">
        <v>2.9646615999999999</v>
      </c>
      <c r="O408">
        <v>8.3000000000000002E-6</v>
      </c>
    </row>
    <row r="409" spans="14:15" x14ac:dyDescent="0.35">
      <c r="N409">
        <v>2.9744367</v>
      </c>
      <c r="O409">
        <v>9.5000000000000005E-6</v>
      </c>
    </row>
    <row r="410" spans="14:15" x14ac:dyDescent="0.35">
      <c r="N410">
        <v>2.9842135999999999</v>
      </c>
      <c r="O410">
        <v>7.7000000000000008E-6</v>
      </c>
    </row>
    <row r="411" spans="14:15" x14ac:dyDescent="0.35">
      <c r="N411">
        <v>2.9939922999999999</v>
      </c>
      <c r="O411">
        <v>5.8000000000000004E-6</v>
      </c>
    </row>
    <row r="412" spans="14:15" x14ac:dyDescent="0.35">
      <c r="N412">
        <v>3.0037726999999999</v>
      </c>
      <c r="O412">
        <v>7.9000000000000006E-6</v>
      </c>
    </row>
    <row r="413" spans="14:15" x14ac:dyDescent="0.35">
      <c r="N413">
        <v>3.0135548999999999</v>
      </c>
      <c r="O413">
        <v>7.0999999999999998E-6</v>
      </c>
    </row>
    <row r="414" spans="14:15" x14ac:dyDescent="0.35">
      <c r="N414">
        <v>3.0233387999999999</v>
      </c>
      <c r="O414">
        <v>7.9000000000000006E-6</v>
      </c>
    </row>
    <row r="415" spans="14:15" x14ac:dyDescent="0.35">
      <c r="N415">
        <v>3.0331245</v>
      </c>
      <c r="O415">
        <v>5.6999999999999996E-6</v>
      </c>
    </row>
    <row r="416" spans="14:15" x14ac:dyDescent="0.35">
      <c r="N416">
        <v>3.0429119</v>
      </c>
      <c r="O416">
        <v>7.0999999999999998E-6</v>
      </c>
    </row>
    <row r="417" spans="14:15" x14ac:dyDescent="0.35">
      <c r="N417">
        <v>3.0527011000000002</v>
      </c>
      <c r="O417">
        <v>4.6999999999999999E-6</v>
      </c>
    </row>
    <row r="418" spans="14:15" x14ac:dyDescent="0.35">
      <c r="N418">
        <v>3.0624918999999999</v>
      </c>
      <c r="O418">
        <v>3.3000000000000002E-6</v>
      </c>
    </row>
    <row r="419" spans="14:15" x14ac:dyDescent="0.35">
      <c r="N419">
        <v>3.0722844999999999</v>
      </c>
      <c r="O419">
        <v>5.2000000000000002E-6</v>
      </c>
    </row>
    <row r="420" spans="14:15" x14ac:dyDescent="0.35">
      <c r="N420">
        <v>3.0820788000000001</v>
      </c>
      <c r="O420">
        <v>3.8999999999999999E-6</v>
      </c>
    </row>
    <row r="421" spans="14:15" x14ac:dyDescent="0.35">
      <c r="N421">
        <v>3.0918747</v>
      </c>
      <c r="O421">
        <v>4.3000000000000003E-6</v>
      </c>
    </row>
    <row r="422" spans="14:15" x14ac:dyDescent="0.35">
      <c r="N422">
        <v>3.1016724</v>
      </c>
      <c r="O422">
        <v>5.6999999999999996E-6</v>
      </c>
    </row>
    <row r="423" spans="14:15" x14ac:dyDescent="0.35">
      <c r="N423">
        <v>3.1114717999999999</v>
      </c>
      <c r="O423">
        <v>4.8999999999999997E-6</v>
      </c>
    </row>
    <row r="424" spans="14:15" x14ac:dyDescent="0.35">
      <c r="N424">
        <v>3.1212727999999998</v>
      </c>
      <c r="O424">
        <v>5.5999999999999997E-6</v>
      </c>
    </row>
    <row r="425" spans="14:15" x14ac:dyDescent="0.35">
      <c r="N425">
        <v>3.1310755000000001</v>
      </c>
      <c r="O425">
        <v>5.2000000000000002E-6</v>
      </c>
    </row>
    <row r="426" spans="14:15" x14ac:dyDescent="0.35">
      <c r="N426">
        <v>3.1408798999999998</v>
      </c>
      <c r="O426">
        <v>3.9999999999999998E-6</v>
      </c>
    </row>
    <row r="427" spans="14:15" x14ac:dyDescent="0.35">
      <c r="N427">
        <v>3.1506859</v>
      </c>
      <c r="O427">
        <v>5.3000000000000001E-6</v>
      </c>
    </row>
    <row r="428" spans="14:15" x14ac:dyDescent="0.35">
      <c r="N428">
        <v>3.1604936000000001</v>
      </c>
      <c r="O428">
        <v>4.0999999999999997E-6</v>
      </c>
    </row>
    <row r="429" spans="14:15" x14ac:dyDescent="0.35">
      <c r="N429">
        <v>3.1703030000000001</v>
      </c>
      <c r="O429">
        <v>2.6000000000000001E-6</v>
      </c>
    </row>
    <row r="430" spans="14:15" x14ac:dyDescent="0.35">
      <c r="N430">
        <v>3.1801140000000001</v>
      </c>
      <c r="O430">
        <v>1.7E-6</v>
      </c>
    </row>
    <row r="431" spans="14:15" x14ac:dyDescent="0.35">
      <c r="N431">
        <v>3.1899266000000002</v>
      </c>
      <c r="O431">
        <v>1.7E-6</v>
      </c>
    </row>
    <row r="432" spans="14:15" x14ac:dyDescent="0.35">
      <c r="N432">
        <v>3.1997409000000001</v>
      </c>
      <c r="O432">
        <v>2.5000000000000002E-6</v>
      </c>
    </row>
    <row r="433" spans="14:15" x14ac:dyDescent="0.35">
      <c r="N433">
        <v>3.2095566999999998</v>
      </c>
      <c r="O433">
        <v>2.5000000000000002E-6</v>
      </c>
    </row>
    <row r="434" spans="14:15" x14ac:dyDescent="0.35">
      <c r="N434">
        <v>3.2193741999999999</v>
      </c>
      <c r="O434">
        <v>2.7E-6</v>
      </c>
    </row>
    <row r="435" spans="14:15" x14ac:dyDescent="0.35">
      <c r="N435">
        <v>3.2291934000000002</v>
      </c>
      <c r="O435">
        <v>7.9999999999999996E-7</v>
      </c>
    </row>
    <row r="436" spans="14:15" x14ac:dyDescent="0.35">
      <c r="N436">
        <v>3.2390140999999999</v>
      </c>
      <c r="O436">
        <v>1.1000000000000001E-6</v>
      </c>
    </row>
    <row r="437" spans="14:15" x14ac:dyDescent="0.35">
      <c r="N437">
        <v>3.2488364000000001</v>
      </c>
      <c r="O437">
        <v>7.9999999999999996E-7</v>
      </c>
    </row>
    <row r="438" spans="14:15" x14ac:dyDescent="0.35">
      <c r="N438">
        <v>3.2586602999999998</v>
      </c>
      <c r="O438">
        <v>4.9999999999999998E-7</v>
      </c>
    </row>
    <row r="439" spans="14:15" x14ac:dyDescent="0.35">
      <c r="N439">
        <v>3.2684858000000001</v>
      </c>
      <c r="O439">
        <v>1.9999999999999999E-7</v>
      </c>
    </row>
    <row r="440" spans="14:15" x14ac:dyDescent="0.35">
      <c r="N440">
        <v>3.2783129</v>
      </c>
      <c r="O440">
        <v>2.9999999999999999E-7</v>
      </c>
    </row>
    <row r="441" spans="14:15" x14ac:dyDescent="0.35">
      <c r="N441">
        <v>3.2881415999999999</v>
      </c>
      <c r="O441">
        <v>1.9999999999999999E-7</v>
      </c>
    </row>
    <row r="442" spans="14:15" x14ac:dyDescent="0.35">
      <c r="N442">
        <v>3.2979718</v>
      </c>
      <c r="O442">
        <v>1.9999999999999999E-7</v>
      </c>
    </row>
    <row r="443" spans="14:15" x14ac:dyDescent="0.35">
      <c r="N443">
        <v>3.3078036000000002</v>
      </c>
      <c r="O443">
        <v>1.9999999999999999E-7</v>
      </c>
    </row>
    <row r="444" spans="14:15" x14ac:dyDescent="0.35">
      <c r="N444">
        <v>3.3176369999999999</v>
      </c>
      <c r="O444">
        <v>1.9999999999999999E-7</v>
      </c>
    </row>
    <row r="445" spans="14:15" x14ac:dyDescent="0.35">
      <c r="N445">
        <v>3.3274718999999999</v>
      </c>
      <c r="O445">
        <v>1.9999999999999999E-7</v>
      </c>
    </row>
    <row r="446" spans="14:15" x14ac:dyDescent="0.35">
      <c r="N446">
        <v>3.3373084</v>
      </c>
      <c r="O446">
        <v>1.9999999999999999E-7</v>
      </c>
    </row>
    <row r="447" spans="14:15" x14ac:dyDescent="0.35">
      <c r="N447">
        <v>3.3471464000000002</v>
      </c>
      <c r="O447">
        <v>1.9999999999999999E-7</v>
      </c>
    </row>
    <row r="448" spans="14:15" x14ac:dyDescent="0.35">
      <c r="N448">
        <v>3.3569859000000002</v>
      </c>
      <c r="O448">
        <v>1.9999999999999999E-7</v>
      </c>
    </row>
    <row r="449" spans="14:15" x14ac:dyDescent="0.35">
      <c r="N449">
        <v>3.3668269999999998</v>
      </c>
      <c r="O449">
        <v>1.9999999999999999E-7</v>
      </c>
    </row>
    <row r="450" spans="14:15" x14ac:dyDescent="0.35">
      <c r="N450">
        <v>3.3766696</v>
      </c>
      <c r="O450">
        <v>1.9999999999999999E-7</v>
      </c>
    </row>
    <row r="451" spans="14:15" x14ac:dyDescent="0.35">
      <c r="N451">
        <v>3.3865137999999999</v>
      </c>
      <c r="O451">
        <v>2.9999999999999999E-7</v>
      </c>
    </row>
    <row r="452" spans="14:15" x14ac:dyDescent="0.35">
      <c r="N452">
        <v>3.3963594000000001</v>
      </c>
      <c r="O452">
        <v>1.9999999999999999E-7</v>
      </c>
    </row>
    <row r="453" spans="14:15" x14ac:dyDescent="0.35">
      <c r="N453">
        <v>3.4062066</v>
      </c>
      <c r="O453">
        <v>2.9999999999999999E-7</v>
      </c>
    </row>
    <row r="454" spans="14:15" x14ac:dyDescent="0.35">
      <c r="N454">
        <v>3.4160553</v>
      </c>
      <c r="O454">
        <v>1.9999999999999999E-7</v>
      </c>
    </row>
    <row r="455" spans="14:15" x14ac:dyDescent="0.35">
      <c r="N455">
        <v>3.4259054</v>
      </c>
      <c r="O455">
        <v>2.9999999999999999E-7</v>
      </c>
    </row>
    <row r="456" spans="14:15" x14ac:dyDescent="0.35">
      <c r="N456">
        <v>3.4357571</v>
      </c>
      <c r="O456">
        <v>1.9999999999999999E-7</v>
      </c>
    </row>
    <row r="457" spans="14:15" x14ac:dyDescent="0.35">
      <c r="N457">
        <v>3.4456102999999998</v>
      </c>
      <c r="O457">
        <v>1.9999999999999999E-7</v>
      </c>
    </row>
    <row r="458" spans="14:15" x14ac:dyDescent="0.35">
      <c r="N458">
        <v>3.4554649</v>
      </c>
      <c r="O458">
        <v>2.9999999999999999E-7</v>
      </c>
    </row>
    <row r="459" spans="14:15" x14ac:dyDescent="0.35">
      <c r="N459">
        <v>3.4653209999999999</v>
      </c>
      <c r="O459">
        <v>1.9999999999999999E-7</v>
      </c>
    </row>
    <row r="460" spans="14:15" x14ac:dyDescent="0.35">
      <c r="N460">
        <v>3.4751786</v>
      </c>
      <c r="O460">
        <v>1.9999999999999999E-7</v>
      </c>
    </row>
    <row r="461" spans="14:15" x14ac:dyDescent="0.35">
      <c r="N461">
        <v>3.4850376999999999</v>
      </c>
      <c r="O461">
        <v>1.9999999999999999E-7</v>
      </c>
    </row>
    <row r="462" spans="14:15" x14ac:dyDescent="0.35">
      <c r="N462">
        <v>3.4948983</v>
      </c>
      <c r="O462">
        <v>1.9999999999999999E-7</v>
      </c>
    </row>
    <row r="463" spans="14:15" x14ac:dyDescent="0.35">
      <c r="N463">
        <v>3.5047603000000001</v>
      </c>
      <c r="O463">
        <v>1.9999999999999999E-7</v>
      </c>
    </row>
    <row r="464" spans="14:15" x14ac:dyDescent="0.35">
      <c r="N464">
        <v>3.5146237</v>
      </c>
      <c r="O464">
        <v>1.9999999999999999E-7</v>
      </c>
    </row>
    <row r="465" spans="14:15" x14ac:dyDescent="0.35">
      <c r="N465">
        <v>3.5244886000000002</v>
      </c>
      <c r="O465">
        <v>9.9999999999999995E-8</v>
      </c>
    </row>
    <row r="466" spans="14:15" x14ac:dyDescent="0.35">
      <c r="N466">
        <v>3.5343550000000001</v>
      </c>
      <c r="O466">
        <v>1.9999999999999999E-7</v>
      </c>
    </row>
    <row r="467" spans="14:15" x14ac:dyDescent="0.35">
      <c r="N467">
        <v>3.5442228</v>
      </c>
      <c r="O467">
        <v>1.9999999999999999E-7</v>
      </c>
    </row>
    <row r="468" spans="14:15" x14ac:dyDescent="0.35">
      <c r="N468">
        <v>3.5540919999999998</v>
      </c>
      <c r="O468">
        <v>1.9999999999999999E-7</v>
      </c>
    </row>
    <row r="469" spans="14:15" x14ac:dyDescent="0.35">
      <c r="N469">
        <v>3.5639626999999998</v>
      </c>
      <c r="O469">
        <v>1.9999999999999999E-7</v>
      </c>
    </row>
    <row r="470" spans="14:15" x14ac:dyDescent="0.35">
      <c r="N470">
        <v>3.5738348000000002</v>
      </c>
      <c r="O470">
        <v>1.9999999999999999E-7</v>
      </c>
    </row>
    <row r="471" spans="14:15" x14ac:dyDescent="0.35">
      <c r="N471">
        <v>3.5837083000000001</v>
      </c>
      <c r="O471">
        <v>1.9999999999999999E-7</v>
      </c>
    </row>
    <row r="472" spans="14:15" x14ac:dyDescent="0.35">
      <c r="N472">
        <v>3.5935833000000001</v>
      </c>
      <c r="O472">
        <v>9.9999999999999995E-8</v>
      </c>
    </row>
    <row r="473" spans="14:15" x14ac:dyDescent="0.35">
      <c r="N473">
        <v>3.6034595999999999</v>
      </c>
      <c r="O473">
        <v>9.9999999999999995E-8</v>
      </c>
    </row>
    <row r="474" spans="14:15" x14ac:dyDescent="0.35">
      <c r="N474">
        <v>3.6133373999999998</v>
      </c>
      <c r="O474">
        <v>9.9999999999999995E-8</v>
      </c>
    </row>
    <row r="475" spans="14:15" x14ac:dyDescent="0.35">
      <c r="N475">
        <v>3.6232166000000001</v>
      </c>
      <c r="O475">
        <v>9.9999999999999995E-8</v>
      </c>
    </row>
    <row r="476" spans="14:15" x14ac:dyDescent="0.35">
      <c r="N476">
        <v>3.6330971999999999</v>
      </c>
      <c r="O476">
        <v>9.9999999999999995E-8</v>
      </c>
    </row>
    <row r="477" spans="14:15" x14ac:dyDescent="0.35">
      <c r="N477">
        <v>3.6429790999999998</v>
      </c>
      <c r="O477">
        <v>9.9999999999999995E-8</v>
      </c>
    </row>
    <row r="478" spans="14:15" x14ac:dyDescent="0.35">
      <c r="N478">
        <v>3.6627472999999999</v>
      </c>
      <c r="O478">
        <v>9.9999999999999995E-8</v>
      </c>
    </row>
    <row r="479" spans="14:15" x14ac:dyDescent="0.35">
      <c r="N479">
        <v>3.6726334</v>
      </c>
      <c r="O479">
        <v>9.9999999999999995E-8</v>
      </c>
    </row>
    <row r="480" spans="14:15" x14ac:dyDescent="0.35">
      <c r="N480">
        <v>1.4588741000000001</v>
      </c>
      <c r="O480">
        <v>6.5300000000000002E-5</v>
      </c>
    </row>
    <row r="481" spans="14:15" x14ac:dyDescent="0.35">
      <c r="N481">
        <v>1.4694379</v>
      </c>
      <c r="O481">
        <v>2.4499999999999999E-5</v>
      </c>
    </row>
    <row r="482" spans="14:15" x14ac:dyDescent="0.35">
      <c r="N482">
        <v>1.4800084</v>
      </c>
      <c r="O482">
        <v>1.5249999999999999E-4</v>
      </c>
    </row>
    <row r="483" spans="14:15" x14ac:dyDescent="0.35">
      <c r="N483">
        <v>1.4905854000000001</v>
      </c>
      <c r="O483">
        <v>7.7299999999999995E-5</v>
      </c>
    </row>
    <row r="484" spans="14:15" x14ac:dyDescent="0.35">
      <c r="N484">
        <v>1.5011688000000001</v>
      </c>
      <c r="O484">
        <v>2.9200000000000002E-5</v>
      </c>
    </row>
    <row r="485" spans="14:15" x14ac:dyDescent="0.35">
      <c r="N485">
        <v>1.5117585</v>
      </c>
      <c r="O485">
        <v>5.1799999999999999E-5</v>
      </c>
    </row>
    <row r="486" spans="14:15" x14ac:dyDescent="0.35">
      <c r="N486">
        <v>1.5223545000000001</v>
      </c>
      <c r="O486">
        <v>6.3999999999999997E-5</v>
      </c>
    </row>
    <row r="487" spans="14:15" x14ac:dyDescent="0.35">
      <c r="N487">
        <v>1.5329566999999999</v>
      </c>
      <c r="O487">
        <v>3.7499999999999997E-5</v>
      </c>
    </row>
    <row r="488" spans="14:15" x14ac:dyDescent="0.35">
      <c r="N488">
        <v>1.5435650000000001</v>
      </c>
      <c r="O488">
        <v>1.2909999999999999E-4</v>
      </c>
    </row>
    <row r="489" spans="14:15" x14ac:dyDescent="0.35">
      <c r="N489">
        <v>1.5541792999999999</v>
      </c>
      <c r="O489">
        <v>3.9100000000000002E-5</v>
      </c>
    </row>
    <row r="490" spans="14:15" x14ac:dyDescent="0.35">
      <c r="N490">
        <v>1.5647996</v>
      </c>
      <c r="O490">
        <v>4.0000000000000003E-5</v>
      </c>
    </row>
    <row r="491" spans="14:15" x14ac:dyDescent="0.35">
      <c r="N491">
        <v>1.5754257</v>
      </c>
      <c r="O491">
        <v>9.7200000000000004E-5</v>
      </c>
    </row>
    <row r="492" spans="14:15" x14ac:dyDescent="0.35">
      <c r="N492">
        <v>1.5860576</v>
      </c>
      <c r="O492">
        <v>1.427E-4</v>
      </c>
    </row>
    <row r="493" spans="14:15" x14ac:dyDescent="0.35">
      <c r="N493">
        <v>1.5966952000000001</v>
      </c>
      <c r="O493">
        <v>9.4599999999999996E-5</v>
      </c>
    </row>
    <row r="494" spans="14:15" x14ac:dyDescent="0.35">
      <c r="N494">
        <v>1.6073385</v>
      </c>
      <c r="O494">
        <v>1.262E-4</v>
      </c>
    </row>
    <row r="495" spans="14:15" x14ac:dyDescent="0.35">
      <c r="N495">
        <v>1.6179874000000001</v>
      </c>
      <c r="O495">
        <v>1.314E-4</v>
      </c>
    </row>
    <row r="496" spans="14:15" x14ac:dyDescent="0.35">
      <c r="N496">
        <v>1.6286418</v>
      </c>
      <c r="O496">
        <v>6.58E-5</v>
      </c>
    </row>
    <row r="497" spans="14:15" x14ac:dyDescent="0.35">
      <c r="N497">
        <v>1.6393017000000001</v>
      </c>
      <c r="O497">
        <v>1.008E-4</v>
      </c>
    </row>
    <row r="498" spans="14:15" x14ac:dyDescent="0.35">
      <c r="N498">
        <v>1.649967</v>
      </c>
      <c r="O498">
        <v>1.03E-4</v>
      </c>
    </row>
    <row r="499" spans="14:15" x14ac:dyDescent="0.35">
      <c r="N499">
        <v>1.6606376</v>
      </c>
      <c r="O499">
        <v>1.204E-4</v>
      </c>
    </row>
    <row r="500" spans="14:15" x14ac:dyDescent="0.35">
      <c r="N500">
        <v>1.6713134999999999</v>
      </c>
      <c r="O500">
        <v>1.2740000000000001E-4</v>
      </c>
    </row>
    <row r="501" spans="14:15" x14ac:dyDescent="0.35">
      <c r="N501">
        <v>1.6819945999999999</v>
      </c>
      <c r="O501">
        <v>1.2530000000000001E-4</v>
      </c>
    </row>
    <row r="502" spans="14:15" x14ac:dyDescent="0.35">
      <c r="N502">
        <v>1.6926809</v>
      </c>
      <c r="O502">
        <v>6.7799999999999995E-5</v>
      </c>
    </row>
    <row r="503" spans="14:15" x14ac:dyDescent="0.35">
      <c r="N503">
        <v>1.7033723000000001</v>
      </c>
      <c r="O503">
        <v>8.1699999999999994E-5</v>
      </c>
    </row>
    <row r="504" spans="14:15" x14ac:dyDescent="0.35">
      <c r="N504">
        <v>1.7140686999999999</v>
      </c>
      <c r="O504">
        <v>5.7399999999999999E-5</v>
      </c>
    </row>
    <row r="505" spans="14:15" x14ac:dyDescent="0.35">
      <c r="N505">
        <v>1.7247702</v>
      </c>
      <c r="O505">
        <v>1.895E-4</v>
      </c>
    </row>
    <row r="506" spans="14:15" x14ac:dyDescent="0.35">
      <c r="N506">
        <v>1.7354765000000001</v>
      </c>
      <c r="O506">
        <v>9.2899999999999995E-5</v>
      </c>
    </row>
    <row r="507" spans="14:15" x14ac:dyDescent="0.35">
      <c r="N507">
        <v>1.7461878</v>
      </c>
      <c r="O507">
        <v>9.6100000000000005E-5</v>
      </c>
    </row>
    <row r="508" spans="14:15" x14ac:dyDescent="0.35">
      <c r="N508">
        <v>1.756904</v>
      </c>
      <c r="O508">
        <v>9.1500000000000001E-5</v>
      </c>
    </row>
    <row r="509" spans="14:15" x14ac:dyDescent="0.35">
      <c r="N509">
        <v>1.7676248999999999</v>
      </c>
      <c r="O509">
        <v>1.249E-4</v>
      </c>
    </row>
    <row r="510" spans="14:15" x14ac:dyDescent="0.35">
      <c r="N510">
        <v>1.7783506</v>
      </c>
      <c r="O510">
        <v>1.066E-4</v>
      </c>
    </row>
    <row r="511" spans="14:15" x14ac:dyDescent="0.35">
      <c r="N511">
        <v>1.7890809999999999</v>
      </c>
      <c r="O511">
        <v>1.2300000000000001E-4</v>
      </c>
    </row>
    <row r="512" spans="14:15" x14ac:dyDescent="0.35">
      <c r="N512">
        <v>1.7998160000000001</v>
      </c>
      <c r="O512">
        <v>1.47E-4</v>
      </c>
    </row>
    <row r="513" spans="14:15" x14ac:dyDescent="0.35">
      <c r="N513">
        <v>1.8105557000000001</v>
      </c>
      <c r="O513">
        <v>1.138E-4</v>
      </c>
    </row>
    <row r="514" spans="14:15" x14ac:dyDescent="0.35">
      <c r="N514">
        <v>1.8212999999999999</v>
      </c>
      <c r="O514">
        <v>1.3530000000000001E-4</v>
      </c>
    </row>
    <row r="515" spans="14:15" x14ac:dyDescent="0.35">
      <c r="N515">
        <v>1.8320487000000001</v>
      </c>
      <c r="O515">
        <v>1.164E-4</v>
      </c>
    </row>
    <row r="516" spans="14:15" x14ac:dyDescent="0.35">
      <c r="N516">
        <v>1.8428020000000001</v>
      </c>
      <c r="O516">
        <v>1.059E-4</v>
      </c>
    </row>
    <row r="517" spans="14:15" x14ac:dyDescent="0.35">
      <c r="N517">
        <v>1.8535596000000001</v>
      </c>
      <c r="O517">
        <v>1.4569999999999999E-4</v>
      </c>
    </row>
    <row r="518" spans="14:15" x14ac:dyDescent="0.35">
      <c r="N518">
        <v>1.8643217000000001</v>
      </c>
      <c r="O518">
        <v>1.089E-4</v>
      </c>
    </row>
    <row r="519" spans="14:15" x14ac:dyDescent="0.35">
      <c r="N519">
        <v>1.8750882</v>
      </c>
      <c r="O519">
        <v>1.337E-4</v>
      </c>
    </row>
    <row r="520" spans="14:15" x14ac:dyDescent="0.35">
      <c r="N520">
        <v>1.885859</v>
      </c>
      <c r="O520">
        <v>1.195E-4</v>
      </c>
    </row>
    <row r="521" spans="14:15" x14ac:dyDescent="0.35">
      <c r="N521">
        <v>1.8966339999999999</v>
      </c>
      <c r="O521">
        <v>1.1620000000000001E-4</v>
      </c>
    </row>
    <row r="522" spans="14:15" x14ac:dyDescent="0.35">
      <c r="N522">
        <v>1.9074133</v>
      </c>
      <c r="O522">
        <v>1.4229999999999999E-4</v>
      </c>
    </row>
    <row r="523" spans="14:15" x14ac:dyDescent="0.35">
      <c r="N523">
        <v>1.9181968</v>
      </c>
      <c r="O523">
        <v>1.164E-4</v>
      </c>
    </row>
    <row r="524" spans="14:15" x14ac:dyDescent="0.35">
      <c r="N524">
        <v>1.9289845000000001</v>
      </c>
      <c r="O524">
        <v>1.315E-4</v>
      </c>
    </row>
    <row r="525" spans="14:15" x14ac:dyDescent="0.35">
      <c r="N525">
        <v>1.9397762999999999</v>
      </c>
      <c r="O525">
        <v>1.166E-4</v>
      </c>
    </row>
    <row r="526" spans="14:15" x14ac:dyDescent="0.35">
      <c r="N526">
        <v>1.9505722000000001</v>
      </c>
      <c r="O526">
        <v>1.961E-4</v>
      </c>
    </row>
    <row r="527" spans="14:15" x14ac:dyDescent="0.35">
      <c r="N527">
        <v>1.9613722</v>
      </c>
      <c r="O527">
        <v>1.5569999999999999E-4</v>
      </c>
    </row>
    <row r="528" spans="14:15" x14ac:dyDescent="0.35">
      <c r="N528">
        <v>1.9721762</v>
      </c>
      <c r="O528">
        <v>1.127E-4</v>
      </c>
    </row>
    <row r="529" spans="14:15" x14ac:dyDescent="0.35">
      <c r="N529">
        <v>1.9829842</v>
      </c>
      <c r="O529">
        <v>1.5760000000000001E-4</v>
      </c>
    </row>
    <row r="530" spans="14:15" x14ac:dyDescent="0.35">
      <c r="N530">
        <v>1.9937962</v>
      </c>
      <c r="O530">
        <v>1.9570000000000001E-4</v>
      </c>
    </row>
    <row r="531" spans="14:15" x14ac:dyDescent="0.35">
      <c r="N531">
        <v>2.0046121000000001</v>
      </c>
      <c r="O531">
        <v>1.983E-4</v>
      </c>
    </row>
    <row r="532" spans="14:15" x14ac:dyDescent="0.35">
      <c r="N532">
        <v>2.0154318999999998</v>
      </c>
      <c r="O532">
        <v>1.594E-4</v>
      </c>
    </row>
    <row r="533" spans="14:15" x14ac:dyDescent="0.35">
      <c r="N533">
        <v>2.0262555</v>
      </c>
      <c r="O533">
        <v>1.705E-4</v>
      </c>
    </row>
    <row r="534" spans="14:15" x14ac:dyDescent="0.35">
      <c r="N534">
        <v>2.037083</v>
      </c>
      <c r="O534">
        <v>1.228E-4</v>
      </c>
    </row>
    <row r="535" spans="14:15" x14ac:dyDescent="0.35">
      <c r="N535">
        <v>2.0479143999999998</v>
      </c>
      <c r="O535">
        <v>2.0939999999999999E-4</v>
      </c>
    </row>
    <row r="536" spans="14:15" x14ac:dyDescent="0.35">
      <c r="N536">
        <v>2.0587494</v>
      </c>
      <c r="O536">
        <v>1.763E-4</v>
      </c>
    </row>
    <row r="537" spans="14:15" x14ac:dyDescent="0.35">
      <c r="N537">
        <v>2.0695882999999999</v>
      </c>
      <c r="O537">
        <v>2.019E-4</v>
      </c>
    </row>
    <row r="538" spans="14:15" x14ac:dyDescent="0.35">
      <c r="N538">
        <v>2.0804307999999998</v>
      </c>
      <c r="O538">
        <v>1.8569999999999999E-4</v>
      </c>
    </row>
    <row r="539" spans="14:15" x14ac:dyDescent="0.35">
      <c r="N539">
        <v>2.0912771000000001</v>
      </c>
      <c r="O539">
        <v>1.863E-4</v>
      </c>
    </row>
    <row r="540" spans="14:15" x14ac:dyDescent="0.35">
      <c r="N540">
        <v>2.1021269999999999</v>
      </c>
      <c r="O540">
        <v>1.7440000000000001E-4</v>
      </c>
    </row>
    <row r="541" spans="14:15" x14ac:dyDescent="0.35">
      <c r="N541">
        <v>2.1129804999999999</v>
      </c>
      <c r="O541">
        <v>2.197E-4</v>
      </c>
    </row>
    <row r="542" spans="14:15" x14ac:dyDescent="0.35">
      <c r="N542">
        <v>2.1238377000000002</v>
      </c>
      <c r="O542">
        <v>1.9239999999999999E-4</v>
      </c>
    </row>
    <row r="543" spans="14:15" x14ac:dyDescent="0.35">
      <c r="N543">
        <v>2.1346984</v>
      </c>
      <c r="O543">
        <v>1.4650000000000001E-4</v>
      </c>
    </row>
    <row r="544" spans="14:15" x14ac:dyDescent="0.35">
      <c r="N544">
        <v>2.1455627000000002</v>
      </c>
      <c r="O544">
        <v>2.9090000000000002E-4</v>
      </c>
    </row>
    <row r="545" spans="14:15" x14ac:dyDescent="0.35">
      <c r="N545">
        <v>2.1564304999999999</v>
      </c>
      <c r="O545">
        <v>1.605E-4</v>
      </c>
    </row>
    <row r="546" spans="14:15" x14ac:dyDescent="0.35">
      <c r="N546">
        <v>2.1673018000000002</v>
      </c>
      <c r="O546">
        <v>2.085E-4</v>
      </c>
    </row>
    <row r="547" spans="14:15" x14ac:dyDescent="0.35">
      <c r="N547">
        <v>2.1781766</v>
      </c>
      <c r="O547">
        <v>1.884E-4</v>
      </c>
    </row>
    <row r="548" spans="14:15" x14ac:dyDescent="0.35">
      <c r="N548">
        <v>2.1890548999999999</v>
      </c>
      <c r="O548">
        <v>1.918E-4</v>
      </c>
    </row>
    <row r="549" spans="14:15" x14ac:dyDescent="0.35">
      <c r="N549">
        <v>2.1999366</v>
      </c>
      <c r="O549">
        <v>1.7459999999999999E-4</v>
      </c>
    </row>
    <row r="550" spans="14:15" x14ac:dyDescent="0.35">
      <c r="N550">
        <v>2.2108216000000001</v>
      </c>
      <c r="O550">
        <v>2.4820000000000002E-4</v>
      </c>
    </row>
    <row r="551" spans="14:15" x14ac:dyDescent="0.35">
      <c r="N551">
        <v>2.2217101000000001</v>
      </c>
      <c r="O551">
        <v>2.162E-4</v>
      </c>
    </row>
    <row r="552" spans="14:15" x14ac:dyDescent="0.35">
      <c r="N552">
        <v>2.2326019000000001</v>
      </c>
      <c r="O552">
        <v>2.0560000000000001E-4</v>
      </c>
    </row>
    <row r="553" spans="14:15" x14ac:dyDescent="0.35">
      <c r="N553">
        <v>2.2434970999999999</v>
      </c>
      <c r="O553">
        <v>2.9930000000000001E-4</v>
      </c>
    </row>
    <row r="554" spans="14:15" x14ac:dyDescent="0.35">
      <c r="N554">
        <v>2.2543955000000002</v>
      </c>
      <c r="O554">
        <v>4.4359999999999999E-4</v>
      </c>
    </row>
    <row r="555" spans="14:15" x14ac:dyDescent="0.35">
      <c r="N555">
        <v>2.2652972999999998</v>
      </c>
      <c r="O555">
        <v>3.1349999999999998E-4</v>
      </c>
    </row>
    <row r="556" spans="14:15" x14ac:dyDescent="0.35">
      <c r="N556">
        <v>2.2762023</v>
      </c>
      <c r="O556">
        <v>2.453E-4</v>
      </c>
    </row>
    <row r="557" spans="14:15" x14ac:dyDescent="0.35">
      <c r="N557">
        <v>2.2871104999999998</v>
      </c>
      <c r="O557">
        <v>3.367E-4</v>
      </c>
    </row>
    <row r="558" spans="14:15" x14ac:dyDescent="0.35">
      <c r="N558">
        <v>2.298022</v>
      </c>
      <c r="O558">
        <v>3.5879999999999999E-4</v>
      </c>
    </row>
    <row r="559" spans="14:15" x14ac:dyDescent="0.35">
      <c r="N559">
        <v>2.3089366999999998</v>
      </c>
      <c r="O559">
        <v>3.0229999999999998E-4</v>
      </c>
    </row>
    <row r="560" spans="14:15" x14ac:dyDescent="0.35">
      <c r="N560">
        <v>2.3198546000000002</v>
      </c>
      <c r="O560">
        <v>2.6459999999999998E-4</v>
      </c>
    </row>
    <row r="561" spans="14:15" x14ac:dyDescent="0.35">
      <c r="N561">
        <v>2.3307755999999999</v>
      </c>
      <c r="O561">
        <v>2.7789999999999998E-4</v>
      </c>
    </row>
    <row r="562" spans="14:15" x14ac:dyDescent="0.35">
      <c r="N562">
        <v>2.3416998000000002</v>
      </c>
      <c r="O562">
        <v>3.1579999999999998E-4</v>
      </c>
    </row>
    <row r="563" spans="14:15" x14ac:dyDescent="0.35">
      <c r="N563">
        <v>2.3526270999999999</v>
      </c>
      <c r="O563">
        <v>3.1260000000000001E-4</v>
      </c>
    </row>
    <row r="564" spans="14:15" x14ac:dyDescent="0.35">
      <c r="N564">
        <v>2.3635573999999999</v>
      </c>
      <c r="O564">
        <v>2.6610000000000002E-4</v>
      </c>
    </row>
    <row r="565" spans="14:15" x14ac:dyDescent="0.35">
      <c r="N565">
        <v>2.3744909000000001</v>
      </c>
      <c r="O565">
        <v>2.5149999999999999E-4</v>
      </c>
    </row>
    <row r="566" spans="14:15" x14ac:dyDescent="0.35">
      <c r="N566">
        <v>2.3854274000000002</v>
      </c>
      <c r="O566">
        <v>2.812E-4</v>
      </c>
    </row>
    <row r="567" spans="14:15" x14ac:dyDescent="0.35">
      <c r="N567">
        <v>2.3963670000000001</v>
      </c>
      <c r="O567">
        <v>3.1550000000000003E-4</v>
      </c>
    </row>
    <row r="568" spans="14:15" x14ac:dyDescent="0.35">
      <c r="N568">
        <v>2.4073096</v>
      </c>
      <c r="O568">
        <v>2.6650000000000003E-4</v>
      </c>
    </row>
    <row r="569" spans="14:15" x14ac:dyDescent="0.35">
      <c r="N569">
        <v>2.4182551999999999</v>
      </c>
      <c r="O569">
        <v>2.5829999999999999E-4</v>
      </c>
    </row>
    <row r="570" spans="14:15" x14ac:dyDescent="0.35">
      <c r="N570">
        <v>2.4292037</v>
      </c>
      <c r="O570">
        <v>2.5759999999999997E-4</v>
      </c>
    </row>
    <row r="571" spans="14:15" x14ac:dyDescent="0.35">
      <c r="N571">
        <v>2.4401552999999998</v>
      </c>
      <c r="O571">
        <v>2.4949999999999999E-4</v>
      </c>
    </row>
    <row r="572" spans="14:15" x14ac:dyDescent="0.35">
      <c r="N572">
        <v>2.4511097999999998</v>
      </c>
      <c r="O572">
        <v>2.831E-4</v>
      </c>
    </row>
    <row r="573" spans="14:15" x14ac:dyDescent="0.35">
      <c r="N573">
        <v>2.4620671999999999</v>
      </c>
      <c r="O573">
        <v>2.5690000000000001E-4</v>
      </c>
    </row>
    <row r="574" spans="14:15" x14ac:dyDescent="0.35">
      <c r="N574">
        <v>2.4730275000000002</v>
      </c>
      <c r="O574">
        <v>2.4780000000000001E-4</v>
      </c>
    </row>
    <row r="575" spans="14:15" x14ac:dyDescent="0.35">
      <c r="N575">
        <v>2.4839907999999999</v>
      </c>
      <c r="O575">
        <v>2.6509999999999999E-4</v>
      </c>
    </row>
    <row r="576" spans="14:15" x14ac:dyDescent="0.35">
      <c r="N576">
        <v>2.4949569</v>
      </c>
      <c r="O576">
        <v>2.7250000000000001E-4</v>
      </c>
    </row>
    <row r="577" spans="14:15" x14ac:dyDescent="0.35">
      <c r="N577">
        <v>2.5059258</v>
      </c>
      <c r="O577">
        <v>2.7900000000000001E-4</v>
      </c>
    </row>
    <row r="578" spans="14:15" x14ac:dyDescent="0.35">
      <c r="N578">
        <v>2.5168976999999999</v>
      </c>
      <c r="O578">
        <v>2.4709999999999999E-4</v>
      </c>
    </row>
    <row r="579" spans="14:15" x14ac:dyDescent="0.35">
      <c r="N579">
        <v>2.5278722999999998</v>
      </c>
      <c r="O579">
        <v>3.0449999999999997E-4</v>
      </c>
    </row>
    <row r="580" spans="14:15" x14ac:dyDescent="0.35">
      <c r="N580">
        <v>2.5388497999999999</v>
      </c>
      <c r="O580">
        <v>2.164E-4</v>
      </c>
    </row>
    <row r="581" spans="14:15" x14ac:dyDescent="0.35">
      <c r="N581">
        <v>2.54983</v>
      </c>
      <c r="O581">
        <v>2.5589999999999999E-4</v>
      </c>
    </row>
    <row r="582" spans="14:15" x14ac:dyDescent="0.35">
      <c r="N582">
        <v>2.560813</v>
      </c>
      <c r="O582">
        <v>2.195E-4</v>
      </c>
    </row>
    <row r="583" spans="14:15" x14ac:dyDescent="0.35">
      <c r="N583">
        <v>2.5717987999999998</v>
      </c>
      <c r="O583">
        <v>2.5109999999999998E-4</v>
      </c>
    </row>
    <row r="584" spans="14:15" x14ac:dyDescent="0.35">
      <c r="N584">
        <v>2.5827874</v>
      </c>
      <c r="O584">
        <v>2.4420000000000003E-4</v>
      </c>
    </row>
    <row r="585" spans="14:15" x14ac:dyDescent="0.35">
      <c r="N585">
        <v>2.5937787000000001</v>
      </c>
      <c r="O585">
        <v>1.8900000000000001E-4</v>
      </c>
    </row>
    <row r="586" spans="14:15" x14ac:dyDescent="0.35">
      <c r="N586">
        <v>2.6047726999999998</v>
      </c>
      <c r="O586">
        <v>2.2890000000000001E-4</v>
      </c>
    </row>
    <row r="587" spans="14:15" x14ac:dyDescent="0.35">
      <c r="N587">
        <v>2.6157694</v>
      </c>
      <c r="O587">
        <v>2.4860000000000003E-4</v>
      </c>
    </row>
    <row r="588" spans="14:15" x14ac:dyDescent="0.35">
      <c r="N588">
        <v>2.6267687999999998</v>
      </c>
      <c r="O588">
        <v>2.6229999999999998E-4</v>
      </c>
    </row>
    <row r="589" spans="14:15" x14ac:dyDescent="0.35">
      <c r="N589">
        <v>2.6377709</v>
      </c>
      <c r="O589">
        <v>2.5060000000000002E-4</v>
      </c>
    </row>
    <row r="590" spans="14:15" x14ac:dyDescent="0.35">
      <c r="N590">
        <v>2.6487756</v>
      </c>
      <c r="O590">
        <v>1.9890000000000001E-4</v>
      </c>
    </row>
    <row r="591" spans="14:15" x14ac:dyDescent="0.35">
      <c r="N591">
        <v>2.659783</v>
      </c>
      <c r="O591">
        <v>2.5510000000000002E-4</v>
      </c>
    </row>
    <row r="592" spans="14:15" x14ac:dyDescent="0.35">
      <c r="N592">
        <v>2.6707930000000002</v>
      </c>
      <c r="O592">
        <v>2.5539999999999997E-4</v>
      </c>
    </row>
    <row r="593" spans="14:15" x14ac:dyDescent="0.35">
      <c r="N593">
        <v>2.6818056000000001</v>
      </c>
      <c r="O593">
        <v>2.1660000000000001E-4</v>
      </c>
    </row>
    <row r="594" spans="14:15" x14ac:dyDescent="0.35">
      <c r="N594">
        <v>2.6928207999999998</v>
      </c>
      <c r="O594">
        <v>2.2910000000000001E-4</v>
      </c>
    </row>
    <row r="595" spans="14:15" x14ac:dyDescent="0.35">
      <c r="N595">
        <v>2.7038386000000001</v>
      </c>
      <c r="O595">
        <v>2.0799999999999999E-4</v>
      </c>
    </row>
    <row r="596" spans="14:15" x14ac:dyDescent="0.35">
      <c r="N596">
        <v>2.7148590000000001</v>
      </c>
      <c r="O596">
        <v>2.1670000000000001E-4</v>
      </c>
    </row>
    <row r="597" spans="14:15" x14ac:dyDescent="0.35">
      <c r="N597">
        <v>2.7258819999999999</v>
      </c>
      <c r="O597">
        <v>3.0620000000000002E-4</v>
      </c>
    </row>
    <row r="598" spans="14:15" x14ac:dyDescent="0.35">
      <c r="N598">
        <v>2.7369075</v>
      </c>
      <c r="O598">
        <v>3.0150000000000001E-4</v>
      </c>
    </row>
    <row r="599" spans="14:15" x14ac:dyDescent="0.35">
      <c r="N599">
        <v>2.7479355000000001</v>
      </c>
      <c r="O599">
        <v>2.9629999999999999E-4</v>
      </c>
    </row>
    <row r="600" spans="14:15" x14ac:dyDescent="0.35">
      <c r="N600">
        <v>2.758966</v>
      </c>
      <c r="O600">
        <v>3.1720000000000001E-4</v>
      </c>
    </row>
    <row r="601" spans="14:15" x14ac:dyDescent="0.35">
      <c r="N601">
        <v>2.7699991000000002</v>
      </c>
      <c r="O601">
        <v>2.2029999999999999E-4</v>
      </c>
    </row>
    <row r="602" spans="14:15" x14ac:dyDescent="0.35">
      <c r="N602">
        <v>2.7810347000000002</v>
      </c>
      <c r="O602">
        <v>2.6679999999999998E-4</v>
      </c>
    </row>
    <row r="603" spans="14:15" x14ac:dyDescent="0.35">
      <c r="N603">
        <v>2.7920726999999999</v>
      </c>
      <c r="O603">
        <v>3.2919999999999998E-4</v>
      </c>
    </row>
    <row r="604" spans="14:15" x14ac:dyDescent="0.35">
      <c r="N604">
        <v>2.8031131999999999</v>
      </c>
      <c r="O604">
        <v>2.6469999999999998E-4</v>
      </c>
    </row>
    <row r="605" spans="14:15" x14ac:dyDescent="0.35">
      <c r="N605">
        <v>2.8141562000000002</v>
      </c>
      <c r="O605">
        <v>2.118E-4</v>
      </c>
    </row>
    <row r="606" spans="14:15" x14ac:dyDescent="0.35">
      <c r="N606">
        <v>2.8252016000000002</v>
      </c>
      <c r="O606">
        <v>2.162E-4</v>
      </c>
    </row>
    <row r="607" spans="14:15" x14ac:dyDescent="0.35">
      <c r="N607">
        <v>2.8362495000000001</v>
      </c>
      <c r="O607">
        <v>3.0039999999999998E-4</v>
      </c>
    </row>
    <row r="608" spans="14:15" x14ac:dyDescent="0.35">
      <c r="N608">
        <v>2.8472998</v>
      </c>
      <c r="O608">
        <v>2.4570000000000001E-4</v>
      </c>
    </row>
    <row r="609" spans="14:15" x14ac:dyDescent="0.35">
      <c r="N609">
        <v>2.8583525000000001</v>
      </c>
      <c r="O609">
        <v>2.1880000000000001E-4</v>
      </c>
    </row>
    <row r="610" spans="14:15" x14ac:dyDescent="0.35">
      <c r="N610">
        <v>2.8694076000000002</v>
      </c>
      <c r="O610">
        <v>1.6459999999999999E-4</v>
      </c>
    </row>
    <row r="611" spans="14:15" x14ac:dyDescent="0.35">
      <c r="N611">
        <v>2.8804650000000001</v>
      </c>
      <c r="O611">
        <v>1.7980000000000001E-4</v>
      </c>
    </row>
    <row r="612" spans="14:15" x14ac:dyDescent="0.35">
      <c r="N612">
        <v>2.8915248999999998</v>
      </c>
      <c r="O612">
        <v>1.618E-4</v>
      </c>
    </row>
    <row r="613" spans="14:15" x14ac:dyDescent="0.35">
      <c r="N613">
        <v>2.9025870999999999</v>
      </c>
      <c r="O613">
        <v>1.6229999999999999E-4</v>
      </c>
    </row>
    <row r="614" spans="14:15" x14ac:dyDescent="0.35">
      <c r="N614">
        <v>2.9136517</v>
      </c>
      <c r="O614">
        <v>1.4689999999999999E-4</v>
      </c>
    </row>
    <row r="615" spans="14:15" x14ac:dyDescent="0.35">
      <c r="N615">
        <v>2.9247185999999998</v>
      </c>
      <c r="O615">
        <v>1.551E-4</v>
      </c>
    </row>
    <row r="616" spans="14:15" x14ac:dyDescent="0.35">
      <c r="N616">
        <v>2.9357877999999999</v>
      </c>
      <c r="O616">
        <v>1.808E-4</v>
      </c>
    </row>
    <row r="617" spans="14:15" x14ac:dyDescent="0.35">
      <c r="N617">
        <v>2.9468594000000001</v>
      </c>
      <c r="O617">
        <v>2.0550000000000001E-4</v>
      </c>
    </row>
    <row r="618" spans="14:15" x14ac:dyDescent="0.35">
      <c r="N618">
        <v>2.9579333000000001</v>
      </c>
      <c r="O618">
        <v>2.129E-4</v>
      </c>
    </row>
    <row r="619" spans="14:15" x14ac:dyDescent="0.35">
      <c r="N619">
        <v>2.9690094999999999</v>
      </c>
      <c r="O619">
        <v>1.897E-4</v>
      </c>
    </row>
    <row r="620" spans="14:15" x14ac:dyDescent="0.35">
      <c r="N620">
        <v>2.9800879</v>
      </c>
      <c r="O620">
        <v>1.5220000000000001E-4</v>
      </c>
    </row>
    <row r="621" spans="14:15" x14ac:dyDescent="0.35">
      <c r="N621">
        <v>2.9911686</v>
      </c>
      <c r="O621">
        <v>1.8330000000000001E-4</v>
      </c>
    </row>
    <row r="622" spans="14:15" x14ac:dyDescent="0.35">
      <c r="N622">
        <v>3.0022516000000001</v>
      </c>
      <c r="O622">
        <v>1.4770000000000001E-4</v>
      </c>
    </row>
    <row r="623" spans="14:15" x14ac:dyDescent="0.35">
      <c r="N623">
        <v>3.0133369000000001</v>
      </c>
      <c r="O623">
        <v>1.548E-4</v>
      </c>
    </row>
    <row r="624" spans="14:15" x14ac:dyDescent="0.35">
      <c r="N624">
        <v>3.0244244</v>
      </c>
      <c r="O624">
        <v>9.4099999999999997E-5</v>
      </c>
    </row>
    <row r="625" spans="14:15" x14ac:dyDescent="0.35">
      <c r="N625">
        <v>3.0355140999999999</v>
      </c>
      <c r="O625">
        <v>1.0009999999999999E-4</v>
      </c>
    </row>
    <row r="626" spans="14:15" x14ac:dyDescent="0.35">
      <c r="N626">
        <v>3.0466061</v>
      </c>
      <c r="O626">
        <v>9.6000000000000002E-5</v>
      </c>
    </row>
    <row r="627" spans="14:15" x14ac:dyDescent="0.35">
      <c r="N627">
        <v>3.0577003</v>
      </c>
      <c r="O627">
        <v>9.0400000000000002E-5</v>
      </c>
    </row>
    <row r="628" spans="14:15" x14ac:dyDescent="0.35">
      <c r="N628">
        <v>3.0687967</v>
      </c>
      <c r="O628">
        <v>9.2600000000000001E-5</v>
      </c>
    </row>
    <row r="629" spans="14:15" x14ac:dyDescent="0.35">
      <c r="N629">
        <v>3.0798953</v>
      </c>
      <c r="O629">
        <v>1.063E-4</v>
      </c>
    </row>
    <row r="630" spans="14:15" x14ac:dyDescent="0.35">
      <c r="N630">
        <v>3.0909960000000001</v>
      </c>
      <c r="O630">
        <v>9.87E-5</v>
      </c>
    </row>
    <row r="631" spans="14:15" x14ac:dyDescent="0.35">
      <c r="N631">
        <v>3.1020989999999999</v>
      </c>
      <c r="O631">
        <v>8.9800000000000001E-5</v>
      </c>
    </row>
    <row r="632" spans="14:15" x14ac:dyDescent="0.35">
      <c r="N632">
        <v>3.1132040999999999</v>
      </c>
      <c r="O632">
        <v>5.0500000000000001E-5</v>
      </c>
    </row>
    <row r="633" spans="14:15" x14ac:dyDescent="0.35">
      <c r="N633">
        <v>3.1243113</v>
      </c>
      <c r="O633">
        <v>7.4099999999999999E-5</v>
      </c>
    </row>
    <row r="634" spans="14:15" x14ac:dyDescent="0.35">
      <c r="N634">
        <v>3.1354207999999999</v>
      </c>
      <c r="O634">
        <v>6.05E-5</v>
      </c>
    </row>
    <row r="635" spans="14:15" x14ac:dyDescent="0.35">
      <c r="N635">
        <v>3.1465323000000001</v>
      </c>
      <c r="O635">
        <v>5.7099999999999999E-5</v>
      </c>
    </row>
    <row r="636" spans="14:15" x14ac:dyDescent="0.35">
      <c r="N636">
        <v>3.1576460000000002</v>
      </c>
      <c r="O636">
        <v>8.5900000000000001E-5</v>
      </c>
    </row>
    <row r="637" spans="14:15" x14ac:dyDescent="0.35">
      <c r="N637">
        <v>3.1687618</v>
      </c>
      <c r="O637">
        <v>7.2399999999999998E-5</v>
      </c>
    </row>
    <row r="638" spans="14:15" x14ac:dyDescent="0.35">
      <c r="N638">
        <v>3.1798796999999999</v>
      </c>
      <c r="O638">
        <v>6.3200000000000005E-5</v>
      </c>
    </row>
    <row r="639" spans="14:15" x14ac:dyDescent="0.35">
      <c r="N639">
        <v>3.1909996999999999</v>
      </c>
      <c r="O639">
        <v>7.0500000000000006E-5</v>
      </c>
    </row>
    <row r="640" spans="14:15" x14ac:dyDescent="0.35">
      <c r="N640">
        <v>3.2021218</v>
      </c>
      <c r="O640">
        <v>6.3200000000000005E-5</v>
      </c>
    </row>
    <row r="641" spans="14:15" x14ac:dyDescent="0.35">
      <c r="N641">
        <v>3.2132459999999998</v>
      </c>
      <c r="O641">
        <v>6.4700000000000001E-5</v>
      </c>
    </row>
    <row r="642" spans="14:15" x14ac:dyDescent="0.35">
      <c r="N642">
        <v>3.2243723000000002</v>
      </c>
      <c r="O642">
        <v>7.6000000000000004E-5</v>
      </c>
    </row>
    <row r="643" spans="14:15" x14ac:dyDescent="0.35">
      <c r="N643">
        <v>3.2355005999999999</v>
      </c>
      <c r="O643">
        <v>8.3800000000000004E-5</v>
      </c>
    </row>
    <row r="644" spans="14:15" x14ac:dyDescent="0.35">
      <c r="N644">
        <v>3.2466309999999998</v>
      </c>
      <c r="O644">
        <v>9.6100000000000005E-5</v>
      </c>
    </row>
    <row r="645" spans="14:15" x14ac:dyDescent="0.35">
      <c r="N645">
        <v>3.2577634999999998</v>
      </c>
      <c r="O645">
        <v>8.9499999999999994E-5</v>
      </c>
    </row>
    <row r="646" spans="14:15" x14ac:dyDescent="0.35">
      <c r="N646">
        <v>3.2688978999999998</v>
      </c>
      <c r="O646">
        <v>8.53E-5</v>
      </c>
    </row>
    <row r="647" spans="14:15" x14ac:dyDescent="0.35">
      <c r="N647">
        <v>3.2800345000000002</v>
      </c>
      <c r="O647">
        <v>9.6600000000000003E-5</v>
      </c>
    </row>
    <row r="648" spans="14:15" x14ac:dyDescent="0.35">
      <c r="N648">
        <v>3.2911730000000001</v>
      </c>
      <c r="O648">
        <v>7.8399999999999995E-5</v>
      </c>
    </row>
    <row r="649" spans="14:15" x14ac:dyDescent="0.35">
      <c r="N649">
        <v>3.3023136000000002</v>
      </c>
      <c r="O649">
        <v>6.1199999999999997E-5</v>
      </c>
    </row>
    <row r="650" spans="14:15" x14ac:dyDescent="0.35">
      <c r="N650">
        <v>3.3134560999999998</v>
      </c>
      <c r="O650">
        <v>8.25E-5</v>
      </c>
    </row>
    <row r="651" spans="14:15" x14ac:dyDescent="0.35">
      <c r="N651">
        <v>3.3246007</v>
      </c>
      <c r="O651">
        <v>7.3399999999999995E-5</v>
      </c>
    </row>
    <row r="652" spans="14:15" x14ac:dyDescent="0.35">
      <c r="N652">
        <v>3.3357473</v>
      </c>
      <c r="O652">
        <v>8.1699999999999994E-5</v>
      </c>
    </row>
    <row r="653" spans="14:15" x14ac:dyDescent="0.35">
      <c r="N653">
        <v>3.3468958</v>
      </c>
      <c r="O653">
        <v>6.0399999999999998E-5</v>
      </c>
    </row>
    <row r="654" spans="14:15" x14ac:dyDescent="0.35">
      <c r="N654">
        <v>3.3580462999999998</v>
      </c>
      <c r="O654">
        <v>7.3899999999999994E-5</v>
      </c>
    </row>
    <row r="655" spans="14:15" x14ac:dyDescent="0.35">
      <c r="N655">
        <v>3.3691987999999999</v>
      </c>
      <c r="O655">
        <v>4.9400000000000001E-5</v>
      </c>
    </row>
    <row r="656" spans="14:15" x14ac:dyDescent="0.35">
      <c r="N656">
        <v>3.3803532999999999</v>
      </c>
      <c r="O656">
        <v>3.7700000000000002E-5</v>
      </c>
    </row>
    <row r="657" spans="14:15" x14ac:dyDescent="0.35">
      <c r="N657">
        <v>3.3915096999999998</v>
      </c>
      <c r="O657">
        <v>5.5099999999999998E-5</v>
      </c>
    </row>
    <row r="658" spans="14:15" x14ac:dyDescent="0.35">
      <c r="N658">
        <v>3.4026679999999998</v>
      </c>
      <c r="O658">
        <v>4.4700000000000002E-5</v>
      </c>
    </row>
    <row r="659" spans="14:15" x14ac:dyDescent="0.35">
      <c r="N659">
        <v>3.4138283</v>
      </c>
      <c r="O659">
        <v>4.5500000000000001E-5</v>
      </c>
    </row>
    <row r="660" spans="14:15" x14ac:dyDescent="0.35">
      <c r="N660">
        <v>3.4249904999999998</v>
      </c>
      <c r="O660">
        <v>6.0300000000000002E-5</v>
      </c>
    </row>
    <row r="661" spans="14:15" x14ac:dyDescent="0.35">
      <c r="N661">
        <v>3.4361546000000001</v>
      </c>
      <c r="O661">
        <v>5.38E-5</v>
      </c>
    </row>
    <row r="662" spans="14:15" x14ac:dyDescent="0.35">
      <c r="N662">
        <v>3.4473207000000001</v>
      </c>
      <c r="O662">
        <v>5.8699999999999997E-5</v>
      </c>
    </row>
    <row r="663" spans="14:15" x14ac:dyDescent="0.35">
      <c r="N663">
        <v>3.4584887000000002</v>
      </c>
      <c r="O663">
        <v>5.5899999999999997E-5</v>
      </c>
    </row>
    <row r="664" spans="14:15" x14ac:dyDescent="0.35">
      <c r="N664">
        <v>3.4696585</v>
      </c>
      <c r="O664">
        <v>4.3600000000000003E-5</v>
      </c>
    </row>
    <row r="665" spans="14:15" x14ac:dyDescent="0.35">
      <c r="N665">
        <v>3.4808303</v>
      </c>
      <c r="O665">
        <v>5.7399999999999999E-5</v>
      </c>
    </row>
    <row r="666" spans="14:15" x14ac:dyDescent="0.35">
      <c r="N666">
        <v>3.4920038999999998</v>
      </c>
      <c r="O666">
        <v>4.6600000000000001E-5</v>
      </c>
    </row>
    <row r="667" spans="14:15" x14ac:dyDescent="0.35">
      <c r="N667">
        <v>3.5031794000000001</v>
      </c>
      <c r="O667">
        <v>3.2199999999999997E-5</v>
      </c>
    </row>
    <row r="668" spans="14:15" x14ac:dyDescent="0.35">
      <c r="N668">
        <v>3.5143567999999998</v>
      </c>
      <c r="O668">
        <v>2.4199999999999999E-5</v>
      </c>
    </row>
    <row r="669" spans="14:15" x14ac:dyDescent="0.35">
      <c r="N669">
        <v>3.5255361000000001</v>
      </c>
      <c r="O669">
        <v>2.34E-5</v>
      </c>
    </row>
    <row r="670" spans="14:15" x14ac:dyDescent="0.35">
      <c r="N670">
        <v>3.5367172</v>
      </c>
      <c r="O670">
        <v>3.2100000000000001E-5</v>
      </c>
    </row>
    <row r="671" spans="14:15" x14ac:dyDescent="0.35">
      <c r="N671">
        <v>3.5479001000000001</v>
      </c>
      <c r="O671">
        <v>3.1600000000000002E-5</v>
      </c>
    </row>
    <row r="672" spans="14:15" x14ac:dyDescent="0.35">
      <c r="N672">
        <v>3.5590849000000002</v>
      </c>
      <c r="O672">
        <v>3.15E-5</v>
      </c>
    </row>
    <row r="673" spans="14:15" x14ac:dyDescent="0.35">
      <c r="N673">
        <v>3.5702715999999999</v>
      </c>
      <c r="O673">
        <v>1.45E-5</v>
      </c>
    </row>
    <row r="674" spans="14:15" x14ac:dyDescent="0.35">
      <c r="N674">
        <v>3.5814601000000001</v>
      </c>
      <c r="O674">
        <v>1.7900000000000001E-5</v>
      </c>
    </row>
    <row r="675" spans="14:15" x14ac:dyDescent="0.35">
      <c r="N675">
        <v>3.5926504000000001</v>
      </c>
      <c r="O675">
        <v>1.45E-5</v>
      </c>
    </row>
    <row r="676" spans="14:15" x14ac:dyDescent="0.35">
      <c r="N676">
        <v>3.6038424999999998</v>
      </c>
      <c r="O676">
        <v>1.1399999999999999E-5</v>
      </c>
    </row>
    <row r="677" spans="14:15" x14ac:dyDescent="0.35">
      <c r="N677">
        <v>3.6150364000000001</v>
      </c>
      <c r="O677">
        <v>8.3000000000000002E-6</v>
      </c>
    </row>
    <row r="678" spans="14:15" x14ac:dyDescent="0.35">
      <c r="N678">
        <v>3.6262321000000002</v>
      </c>
      <c r="O678">
        <v>1.1399999999999999E-5</v>
      </c>
    </row>
    <row r="679" spans="14:15" x14ac:dyDescent="0.35">
      <c r="N679">
        <v>3.6374295999999999</v>
      </c>
      <c r="O679">
        <v>1.01E-5</v>
      </c>
    </row>
    <row r="680" spans="14:15" x14ac:dyDescent="0.35">
      <c r="N680">
        <v>3.6486290000000001</v>
      </c>
      <c r="O680">
        <v>9.5000000000000005E-6</v>
      </c>
    </row>
    <row r="681" spans="14:15" x14ac:dyDescent="0.35">
      <c r="N681">
        <v>3.6598301000000002</v>
      </c>
      <c r="O681">
        <v>1.0200000000000001E-5</v>
      </c>
    </row>
    <row r="682" spans="14:15" x14ac:dyDescent="0.35">
      <c r="N682">
        <v>3.6710329000000002</v>
      </c>
      <c r="O682">
        <v>8.6000000000000007E-6</v>
      </c>
    </row>
    <row r="683" spans="14:15" x14ac:dyDescent="0.35">
      <c r="N683">
        <v>3.6822376000000001</v>
      </c>
      <c r="O683">
        <v>8.8999999999999995E-6</v>
      </c>
    </row>
    <row r="684" spans="14:15" x14ac:dyDescent="0.35">
      <c r="N684">
        <v>3.6934439999999999</v>
      </c>
      <c r="O684">
        <v>9.0999999999999993E-6</v>
      </c>
    </row>
    <row r="685" spans="14:15" x14ac:dyDescent="0.35">
      <c r="N685">
        <v>3.7046522</v>
      </c>
      <c r="O685">
        <v>9.9000000000000001E-6</v>
      </c>
    </row>
    <row r="686" spans="14:15" x14ac:dyDescent="0.35">
      <c r="N686">
        <v>3.7158620999999998</v>
      </c>
      <c r="O686">
        <v>7.6000000000000001E-6</v>
      </c>
    </row>
    <row r="687" spans="14:15" x14ac:dyDescent="0.35">
      <c r="N687">
        <v>3.7270737999999999</v>
      </c>
      <c r="O687">
        <v>9.0000000000000002E-6</v>
      </c>
    </row>
    <row r="688" spans="14:15" x14ac:dyDescent="0.35">
      <c r="N688">
        <v>3.7382871999999998</v>
      </c>
      <c r="O688">
        <v>8.3000000000000002E-6</v>
      </c>
    </row>
    <row r="689" spans="14:15" x14ac:dyDescent="0.35">
      <c r="N689">
        <v>3.7495023999999999</v>
      </c>
      <c r="O689">
        <v>1.1E-5</v>
      </c>
    </row>
    <row r="690" spans="14:15" x14ac:dyDescent="0.35">
      <c r="N690">
        <v>3.7607192</v>
      </c>
      <c r="O690">
        <v>1.0699999999999999E-5</v>
      </c>
    </row>
    <row r="691" spans="14:15" x14ac:dyDescent="0.35">
      <c r="N691">
        <v>3.7719377999999999</v>
      </c>
      <c r="O691">
        <v>1.2799999999999999E-5</v>
      </c>
    </row>
    <row r="692" spans="14:15" x14ac:dyDescent="0.35">
      <c r="N692">
        <v>3.7831581000000001</v>
      </c>
      <c r="O692">
        <v>1.0000000000000001E-5</v>
      </c>
    </row>
    <row r="693" spans="14:15" x14ac:dyDescent="0.35">
      <c r="N693">
        <v>3.7943802</v>
      </c>
      <c r="O693">
        <v>1.1199999999999999E-5</v>
      </c>
    </row>
    <row r="694" spans="14:15" x14ac:dyDescent="0.35">
      <c r="N694">
        <v>3.8056038999999999</v>
      </c>
      <c r="O694">
        <v>1.0000000000000001E-5</v>
      </c>
    </row>
    <row r="695" spans="14:15" x14ac:dyDescent="0.35">
      <c r="N695">
        <v>3.8168293000000002</v>
      </c>
      <c r="O695">
        <v>8.8999999999999995E-6</v>
      </c>
    </row>
    <row r="696" spans="14:15" x14ac:dyDescent="0.35">
      <c r="N696">
        <v>3.8280565000000002</v>
      </c>
      <c r="O696">
        <v>1.15E-5</v>
      </c>
    </row>
    <row r="697" spans="14:15" x14ac:dyDescent="0.35">
      <c r="N697">
        <v>3.8392852999999998</v>
      </c>
      <c r="O697">
        <v>1.04E-5</v>
      </c>
    </row>
    <row r="698" spans="14:15" x14ac:dyDescent="0.35">
      <c r="N698">
        <v>3.8505158000000002</v>
      </c>
      <c r="O698">
        <v>9.5000000000000005E-6</v>
      </c>
    </row>
    <row r="699" spans="14:15" x14ac:dyDescent="0.35">
      <c r="N699">
        <v>3.861748</v>
      </c>
      <c r="O699">
        <v>9.0999999999999993E-6</v>
      </c>
    </row>
    <row r="700" spans="14:15" x14ac:dyDescent="0.35">
      <c r="N700">
        <v>3.8729817999999998</v>
      </c>
      <c r="O700">
        <v>7.4000000000000003E-6</v>
      </c>
    </row>
    <row r="701" spans="14:15" x14ac:dyDescent="0.35">
      <c r="N701">
        <v>3.8842173</v>
      </c>
      <c r="O701">
        <v>6.8000000000000001E-6</v>
      </c>
    </row>
    <row r="702" spans="14:15" x14ac:dyDescent="0.35">
      <c r="N702">
        <v>3.8954545</v>
      </c>
      <c r="O702">
        <v>6.9E-6</v>
      </c>
    </row>
    <row r="703" spans="14:15" x14ac:dyDescent="0.35">
      <c r="N703">
        <v>3.9066933000000001</v>
      </c>
      <c r="O703">
        <v>6.0000000000000002E-6</v>
      </c>
    </row>
    <row r="704" spans="14:15" x14ac:dyDescent="0.35">
      <c r="N704">
        <v>3.9179338000000001</v>
      </c>
      <c r="O704">
        <v>7.0999999999999998E-6</v>
      </c>
    </row>
    <row r="705" spans="14:15" x14ac:dyDescent="0.35">
      <c r="N705">
        <v>3.9291759000000002</v>
      </c>
      <c r="O705">
        <v>9.2E-6</v>
      </c>
    </row>
    <row r="706" spans="14:15" x14ac:dyDescent="0.35">
      <c r="N706">
        <v>3.9404195999999998</v>
      </c>
      <c r="O706">
        <v>7.1999999999999997E-6</v>
      </c>
    </row>
    <row r="707" spans="14:15" x14ac:dyDescent="0.35">
      <c r="N707">
        <v>3.9516650000000002</v>
      </c>
      <c r="O707">
        <v>8.1999999999999994E-6</v>
      </c>
    </row>
    <row r="708" spans="14:15" x14ac:dyDescent="0.35">
      <c r="N708">
        <v>3.9629120000000002</v>
      </c>
      <c r="O708">
        <v>8.1000000000000004E-6</v>
      </c>
    </row>
    <row r="709" spans="14:15" x14ac:dyDescent="0.35">
      <c r="N709">
        <v>3.9741607000000001</v>
      </c>
      <c r="O709">
        <v>1.0000000000000001E-5</v>
      </c>
    </row>
    <row r="710" spans="14:15" x14ac:dyDescent="0.35">
      <c r="N710">
        <v>3.9854109000000002</v>
      </c>
      <c r="O710">
        <v>3.5999999999999998E-6</v>
      </c>
    </row>
    <row r="711" spans="14:15" x14ac:dyDescent="0.35">
      <c r="N711">
        <v>3.9966628000000002</v>
      </c>
      <c r="O711">
        <v>4.3000000000000003E-6</v>
      </c>
    </row>
    <row r="712" spans="14:15" x14ac:dyDescent="0.35">
      <c r="N712">
        <v>4.0079162000000004</v>
      </c>
      <c r="O712">
        <v>3.4000000000000001E-6</v>
      </c>
    </row>
    <row r="713" spans="14:15" x14ac:dyDescent="0.35">
      <c r="N713">
        <v>4.0191713</v>
      </c>
      <c r="O713">
        <v>5.4999999999999999E-6</v>
      </c>
    </row>
    <row r="714" spans="14:15" x14ac:dyDescent="0.35">
      <c r="N714">
        <v>4.0304279999999997</v>
      </c>
      <c r="O714">
        <v>5.4999999999999999E-6</v>
      </c>
    </row>
    <row r="715" spans="14:15" x14ac:dyDescent="0.35">
      <c r="N715">
        <v>4.0416862</v>
      </c>
      <c r="O715">
        <v>5.1000000000000003E-6</v>
      </c>
    </row>
    <row r="716" spans="14:15" x14ac:dyDescent="0.35">
      <c r="N716">
        <v>4.0529460999999998</v>
      </c>
      <c r="O716">
        <v>2.7999999999999999E-6</v>
      </c>
    </row>
    <row r="717" spans="14:15" x14ac:dyDescent="0.35">
      <c r="N717">
        <v>4.0642075000000002</v>
      </c>
      <c r="O717">
        <v>4.4000000000000002E-6</v>
      </c>
    </row>
    <row r="718" spans="14:15" x14ac:dyDescent="0.35">
      <c r="N718">
        <v>4.0754704999999998</v>
      </c>
      <c r="O718">
        <v>4.4000000000000002E-6</v>
      </c>
    </row>
    <row r="719" spans="14:15" x14ac:dyDescent="0.35">
      <c r="N719">
        <v>4.0867351000000003</v>
      </c>
      <c r="O719">
        <v>8.9999999999999996E-7</v>
      </c>
    </row>
    <row r="720" spans="14:15" x14ac:dyDescent="0.35">
      <c r="N720">
        <v>4.0980011999999997</v>
      </c>
      <c r="O720">
        <v>6.9999999999999997E-7</v>
      </c>
    </row>
    <row r="721" spans="14:15" x14ac:dyDescent="0.35">
      <c r="N721">
        <v>4.1092689</v>
      </c>
      <c r="O721">
        <v>7.9999999999999996E-7</v>
      </c>
    </row>
    <row r="722" spans="14:15" x14ac:dyDescent="0.35">
      <c r="N722">
        <v>4.1205381000000001</v>
      </c>
      <c r="O722">
        <v>7.9999999999999996E-7</v>
      </c>
    </row>
    <row r="723" spans="14:15" x14ac:dyDescent="0.35">
      <c r="N723">
        <v>4.1318089000000002</v>
      </c>
      <c r="O723">
        <v>7.9999999999999996E-7</v>
      </c>
    </row>
    <row r="724" spans="14:15" x14ac:dyDescent="0.35">
      <c r="N724">
        <v>4.1430813000000004</v>
      </c>
      <c r="O724">
        <v>6.9999999999999997E-7</v>
      </c>
    </row>
    <row r="725" spans="14:15" x14ac:dyDescent="0.35">
      <c r="N725">
        <v>4.1543552000000004</v>
      </c>
      <c r="O725">
        <v>1.1000000000000001E-6</v>
      </c>
    </row>
    <row r="726" spans="14:15" x14ac:dyDescent="0.35">
      <c r="N726">
        <v>4.1656306000000001</v>
      </c>
      <c r="O726">
        <v>6.9999999999999997E-7</v>
      </c>
    </row>
    <row r="727" spans="14:15" x14ac:dyDescent="0.35">
      <c r="N727">
        <v>4.1769075999999998</v>
      </c>
      <c r="O727">
        <v>7.9999999999999996E-7</v>
      </c>
    </row>
    <row r="728" spans="14:15" x14ac:dyDescent="0.35">
      <c r="N728">
        <v>4.1881861000000002</v>
      </c>
      <c r="O728">
        <v>6.9999999999999997E-7</v>
      </c>
    </row>
    <row r="729" spans="14:15" x14ac:dyDescent="0.35">
      <c r="N729">
        <v>4.1994661000000004</v>
      </c>
      <c r="O729">
        <v>5.9999999999999997E-7</v>
      </c>
    </row>
    <row r="730" spans="14:15" x14ac:dyDescent="0.35">
      <c r="N730">
        <v>4.2107476000000004</v>
      </c>
      <c r="O730">
        <v>6.9999999999999997E-7</v>
      </c>
    </row>
    <row r="731" spans="14:15" x14ac:dyDescent="0.35">
      <c r="N731">
        <v>4.2220307000000004</v>
      </c>
      <c r="O731">
        <v>7.9999999999999996E-7</v>
      </c>
    </row>
    <row r="732" spans="14:15" x14ac:dyDescent="0.35">
      <c r="N732">
        <v>4.2333151999999998</v>
      </c>
      <c r="O732">
        <v>5.9999999999999997E-7</v>
      </c>
    </row>
    <row r="733" spans="14:15" x14ac:dyDescent="0.35">
      <c r="N733">
        <v>4.2446013000000002</v>
      </c>
      <c r="O733">
        <v>8.9999999999999996E-7</v>
      </c>
    </row>
    <row r="734" spans="14:15" x14ac:dyDescent="0.35">
      <c r="N734">
        <v>4.2558888000000001</v>
      </c>
      <c r="O734">
        <v>8.9999999999999996E-7</v>
      </c>
    </row>
    <row r="735" spans="14:15" x14ac:dyDescent="0.35">
      <c r="N735">
        <v>4.2671779000000001</v>
      </c>
      <c r="O735">
        <v>1.1000000000000001E-6</v>
      </c>
    </row>
    <row r="736" spans="14:15" x14ac:dyDescent="0.35">
      <c r="N736">
        <v>4.2784684000000004</v>
      </c>
      <c r="O736">
        <v>5.9999999999999997E-7</v>
      </c>
    </row>
    <row r="737" spans="14:15" x14ac:dyDescent="0.35">
      <c r="N737">
        <v>4.2897604999999999</v>
      </c>
      <c r="O737">
        <v>7.9999999999999996E-7</v>
      </c>
    </row>
    <row r="738" spans="14:15" x14ac:dyDescent="0.35">
      <c r="N738">
        <v>4.3010539999999997</v>
      </c>
      <c r="O738">
        <v>1.3E-6</v>
      </c>
    </row>
    <row r="739" spans="14:15" x14ac:dyDescent="0.35">
      <c r="N739">
        <v>4.3123490000000002</v>
      </c>
      <c r="O739">
        <v>5.9999999999999997E-7</v>
      </c>
    </row>
    <row r="740" spans="14:15" x14ac:dyDescent="0.35">
      <c r="N740">
        <v>4.3236454999999996</v>
      </c>
      <c r="O740">
        <v>1.3999999999999999E-6</v>
      </c>
    </row>
    <row r="741" spans="14:15" x14ac:dyDescent="0.35">
      <c r="N741">
        <v>4.3349434000000002</v>
      </c>
      <c r="O741">
        <v>5.9999999999999997E-7</v>
      </c>
    </row>
    <row r="742" spans="14:15" x14ac:dyDescent="0.35">
      <c r="N742">
        <v>4.3462427999999997</v>
      </c>
      <c r="O742">
        <v>4.9999999999999998E-7</v>
      </c>
    </row>
    <row r="743" spans="14:15" x14ac:dyDescent="0.35">
      <c r="N743">
        <v>4.3575436999999999</v>
      </c>
      <c r="O743">
        <v>6.9999999999999997E-7</v>
      </c>
    </row>
    <row r="744" spans="14:15" x14ac:dyDescent="0.35">
      <c r="N744">
        <v>4.3688459999999996</v>
      </c>
      <c r="O744">
        <v>5.9999999999999997E-7</v>
      </c>
    </row>
    <row r="745" spans="14:15" x14ac:dyDescent="0.35">
      <c r="N745">
        <v>4.3801497999999999</v>
      </c>
      <c r="O745">
        <v>4.9999999999999998E-7</v>
      </c>
    </row>
    <row r="746" spans="14:15" x14ac:dyDescent="0.35">
      <c r="N746">
        <v>4.3914549999999997</v>
      </c>
      <c r="O746">
        <v>8.9999999999999996E-7</v>
      </c>
    </row>
    <row r="747" spans="14:15" x14ac:dyDescent="0.35">
      <c r="N747">
        <v>4.4027615999999998</v>
      </c>
      <c r="O747">
        <v>5.9999999999999997E-7</v>
      </c>
    </row>
    <row r="748" spans="14:15" x14ac:dyDescent="0.35">
      <c r="N748">
        <v>4.4140698</v>
      </c>
      <c r="O748">
        <v>1.5999999999999999E-6</v>
      </c>
    </row>
    <row r="749" spans="14:15" x14ac:dyDescent="0.35">
      <c r="N749">
        <v>4.4253793000000003</v>
      </c>
      <c r="O749">
        <v>2.9999999999999999E-7</v>
      </c>
    </row>
    <row r="750" spans="14:15" x14ac:dyDescent="0.35">
      <c r="N750">
        <v>4.4366903000000004</v>
      </c>
      <c r="O750">
        <v>3.9999999999999998E-7</v>
      </c>
    </row>
    <row r="751" spans="14:15" x14ac:dyDescent="0.35">
      <c r="N751">
        <v>4.4480027</v>
      </c>
      <c r="O751">
        <v>3.9999999999999998E-7</v>
      </c>
    </row>
    <row r="752" spans="14:15" x14ac:dyDescent="0.35">
      <c r="N752">
        <v>4.4593164999999999</v>
      </c>
      <c r="O752">
        <v>4.9999999999999998E-7</v>
      </c>
    </row>
    <row r="753" spans="14:15" x14ac:dyDescent="0.35">
      <c r="N753">
        <v>4.4706317000000002</v>
      </c>
      <c r="O753">
        <v>9.9999999999999995E-7</v>
      </c>
    </row>
    <row r="754" spans="14:15" x14ac:dyDescent="0.35">
      <c r="N754">
        <v>4.4819484000000003</v>
      </c>
      <c r="O754">
        <v>2.0999999999999998E-6</v>
      </c>
    </row>
    <row r="755" spans="14:15" x14ac:dyDescent="0.35">
      <c r="N755">
        <v>4.4932664999999998</v>
      </c>
      <c r="O755">
        <v>9.9999999999999995E-8</v>
      </c>
    </row>
    <row r="756" spans="14:15" x14ac:dyDescent="0.35">
      <c r="N756">
        <v>4.5045859999999998</v>
      </c>
      <c r="O756">
        <v>9.9999999999999995E-8</v>
      </c>
    </row>
    <row r="757" spans="14:15" x14ac:dyDescent="0.35">
      <c r="N757">
        <v>4.5159067999999998</v>
      </c>
      <c r="O757">
        <v>9.9999999999999995E-8</v>
      </c>
    </row>
    <row r="758" spans="14:15" x14ac:dyDescent="0.35">
      <c r="N758">
        <v>4.5272290999999996</v>
      </c>
      <c r="O758">
        <v>9.9999999999999995E-8</v>
      </c>
    </row>
    <row r="759" spans="14:15" x14ac:dyDescent="0.35">
      <c r="N759">
        <v>4.5612043</v>
      </c>
      <c r="O759">
        <v>9.9999999999999995E-8</v>
      </c>
    </row>
    <row r="760" spans="14:15" x14ac:dyDescent="0.35">
      <c r="N760">
        <v>4.5725322000000004</v>
      </c>
      <c r="O760">
        <v>9.9999999999999995E-8</v>
      </c>
    </row>
    <row r="761" spans="14:15" x14ac:dyDescent="0.35">
      <c r="N761">
        <v>4.5838614</v>
      </c>
      <c r="O761">
        <v>9.9999999999999995E-8</v>
      </c>
    </row>
    <row r="762" spans="14:15" x14ac:dyDescent="0.35">
      <c r="N762">
        <v>4.5951919999999999</v>
      </c>
      <c r="O762">
        <v>9.9999999999999995E-8</v>
      </c>
    </row>
    <row r="763" spans="14:15" x14ac:dyDescent="0.35">
      <c r="N763">
        <v>4.6065240000000003</v>
      </c>
      <c r="O763">
        <v>9.9999999999999995E-8</v>
      </c>
    </row>
    <row r="764" spans="14:15" x14ac:dyDescent="0.35">
      <c r="N764">
        <v>4.6291921</v>
      </c>
      <c r="O764">
        <v>9.9999999999999995E-8</v>
      </c>
    </row>
    <row r="765" spans="14:15" x14ac:dyDescent="0.35">
      <c r="N765">
        <v>4.6405281</v>
      </c>
      <c r="O765">
        <v>9.9999999999999995E-8</v>
      </c>
    </row>
    <row r="766" spans="14:15" x14ac:dyDescent="0.35">
      <c r="N766">
        <v>4.6632043999999997</v>
      </c>
      <c r="O766">
        <v>9.9999999999999995E-8</v>
      </c>
    </row>
    <row r="767" spans="14:15" x14ac:dyDescent="0.35">
      <c r="N767">
        <v>4.6745444999999997</v>
      </c>
      <c r="O767">
        <v>9.9999999999999995E-8</v>
      </c>
    </row>
    <row r="768" spans="14:15" x14ac:dyDescent="0.35">
      <c r="N768">
        <v>4.685886</v>
      </c>
      <c r="O768">
        <v>9.9999999999999995E-8</v>
      </c>
    </row>
    <row r="769" spans="14:15" x14ac:dyDescent="0.35">
      <c r="N769">
        <v>4.6972288000000004</v>
      </c>
      <c r="O769">
        <v>9.9999999999999995E-8</v>
      </c>
    </row>
    <row r="770" spans="14:15" x14ac:dyDescent="0.35">
      <c r="N770">
        <v>4.7085730000000003</v>
      </c>
      <c r="O770">
        <v>9.9999999999999995E-8</v>
      </c>
    </row>
    <row r="771" spans="14:15" x14ac:dyDescent="0.35">
      <c r="N771">
        <v>4.7199185000000003</v>
      </c>
      <c r="O771">
        <v>9.9999999999999995E-8</v>
      </c>
    </row>
    <row r="772" spans="14:15" x14ac:dyDescent="0.35">
      <c r="N772">
        <v>4.7539629999999997</v>
      </c>
      <c r="O772">
        <v>9.9999999999999995E-8</v>
      </c>
    </row>
    <row r="773" spans="14:15" x14ac:dyDescent="0.35">
      <c r="N773">
        <v>4.7766659999999996</v>
      </c>
      <c r="O773">
        <v>1.9999999999999999E-7</v>
      </c>
    </row>
    <row r="774" spans="14:15" x14ac:dyDescent="0.35">
      <c r="N774">
        <v>4.7993741999999999</v>
      </c>
      <c r="O774">
        <v>9.9999999999999995E-8</v>
      </c>
    </row>
    <row r="775" spans="14:15" x14ac:dyDescent="0.35">
      <c r="N775">
        <v>4.8107303000000003</v>
      </c>
      <c r="O775">
        <v>3.9999999999999998E-7</v>
      </c>
    </row>
    <row r="776" spans="14:15" x14ac:dyDescent="0.35">
      <c r="N776">
        <v>5.0381216000000002</v>
      </c>
      <c r="O776">
        <v>9.9999999999999995E-8</v>
      </c>
    </row>
    <row r="777" spans="14:15" x14ac:dyDescent="0.35">
      <c r="N777">
        <v>1.4557059999999999</v>
      </c>
      <c r="O777">
        <v>1.95E-4</v>
      </c>
    </row>
    <row r="778" spans="14:15" x14ac:dyDescent="0.35">
      <c r="N778">
        <v>1.4674476000000001</v>
      </c>
      <c r="O778">
        <v>6.2500000000000001E-5</v>
      </c>
    </row>
    <row r="779" spans="14:15" x14ac:dyDescent="0.35">
      <c r="N779">
        <v>1.4791974999999999</v>
      </c>
      <c r="O779">
        <v>3.7050000000000001E-4</v>
      </c>
    </row>
    <row r="780" spans="14:15" x14ac:dyDescent="0.35">
      <c r="N780">
        <v>1.4909554</v>
      </c>
      <c r="O780">
        <v>2.22E-4</v>
      </c>
    </row>
    <row r="781" spans="14:15" x14ac:dyDescent="0.35">
      <c r="N781">
        <v>1.5027212999999999</v>
      </c>
      <c r="O781">
        <v>4.4400000000000002E-5</v>
      </c>
    </row>
    <row r="782" spans="14:15" x14ac:dyDescent="0.35">
      <c r="N782">
        <v>1.5144949999999999</v>
      </c>
      <c r="O782">
        <v>1.059E-4</v>
      </c>
    </row>
    <row r="783" spans="14:15" x14ac:dyDescent="0.35">
      <c r="N783">
        <v>1.5262764</v>
      </c>
      <c r="O783">
        <v>1.6090000000000001E-4</v>
      </c>
    </row>
    <row r="784" spans="14:15" x14ac:dyDescent="0.35">
      <c r="N784">
        <v>1.5380653</v>
      </c>
      <c r="O784">
        <v>1.974E-4</v>
      </c>
    </row>
    <row r="785" spans="14:15" x14ac:dyDescent="0.35">
      <c r="N785">
        <v>1.5498618</v>
      </c>
      <c r="O785">
        <v>9.8900000000000005E-5</v>
      </c>
    </row>
    <row r="786" spans="14:15" x14ac:dyDescent="0.35">
      <c r="N786">
        <v>1.5616657</v>
      </c>
      <c r="O786">
        <v>4.1750000000000001E-4</v>
      </c>
    </row>
    <row r="787" spans="14:15" x14ac:dyDescent="0.35">
      <c r="N787">
        <v>1.5734767999999999</v>
      </c>
      <c r="O787">
        <v>1.6200000000000001E-4</v>
      </c>
    </row>
    <row r="788" spans="14:15" x14ac:dyDescent="0.35">
      <c r="N788">
        <v>1.5852951</v>
      </c>
      <c r="O788">
        <v>1.0450000000000001E-4</v>
      </c>
    </row>
    <row r="789" spans="14:15" x14ac:dyDescent="0.35">
      <c r="N789">
        <v>1.5971206</v>
      </c>
      <c r="O789">
        <v>1.6110000000000001E-4</v>
      </c>
    </row>
    <row r="790" spans="14:15" x14ac:dyDescent="0.35">
      <c r="N790">
        <v>1.6089529</v>
      </c>
      <c r="O790">
        <v>1.5239999999999999E-4</v>
      </c>
    </row>
    <row r="791" spans="14:15" x14ac:dyDescent="0.35">
      <c r="N791">
        <v>1.6207921999999999</v>
      </c>
      <c r="O791">
        <v>1.4679999999999999E-4</v>
      </c>
    </row>
    <row r="792" spans="14:15" x14ac:dyDescent="0.35">
      <c r="N792">
        <v>1.6326383</v>
      </c>
      <c r="O792">
        <v>3.344E-4</v>
      </c>
    </row>
    <row r="793" spans="14:15" x14ac:dyDescent="0.35">
      <c r="N793">
        <v>1.6444911</v>
      </c>
      <c r="O793">
        <v>1.024E-4</v>
      </c>
    </row>
    <row r="794" spans="14:15" x14ac:dyDescent="0.35">
      <c r="N794">
        <v>1.6563505999999999</v>
      </c>
      <c r="O794">
        <v>1.089E-4</v>
      </c>
    </row>
    <row r="795" spans="14:15" x14ac:dyDescent="0.35">
      <c r="N795">
        <v>1.6682166</v>
      </c>
      <c r="O795">
        <v>1.8019999999999999E-4</v>
      </c>
    </row>
    <row r="796" spans="14:15" x14ac:dyDescent="0.35">
      <c r="N796">
        <v>1.6800891</v>
      </c>
      <c r="O796">
        <v>1.962E-4</v>
      </c>
    </row>
    <row r="797" spans="14:15" x14ac:dyDescent="0.35">
      <c r="N797">
        <v>1.6919679999999999</v>
      </c>
      <c r="O797">
        <v>1.5880000000000001E-4</v>
      </c>
    </row>
    <row r="798" spans="14:15" x14ac:dyDescent="0.35">
      <c r="N798">
        <v>1.7038530999999999</v>
      </c>
      <c r="O798">
        <v>2.5999999999999998E-4</v>
      </c>
    </row>
    <row r="799" spans="14:15" x14ac:dyDescent="0.35">
      <c r="N799">
        <v>1.7157446000000001</v>
      </c>
      <c r="O799">
        <v>1.4009999999999999E-4</v>
      </c>
    </row>
    <row r="800" spans="14:15" x14ac:dyDescent="0.35">
      <c r="N800">
        <v>1.7276422</v>
      </c>
      <c r="O800">
        <v>1.3860000000000001E-4</v>
      </c>
    </row>
    <row r="801" spans="14:15" x14ac:dyDescent="0.35">
      <c r="N801">
        <v>1.7395459</v>
      </c>
      <c r="O801">
        <v>1.6890000000000001E-4</v>
      </c>
    </row>
    <row r="802" spans="14:15" x14ac:dyDescent="0.35">
      <c r="N802">
        <v>1.7514555999999999</v>
      </c>
      <c r="O802">
        <v>1.2650000000000001E-4</v>
      </c>
    </row>
    <row r="803" spans="14:15" x14ac:dyDescent="0.35">
      <c r="N803">
        <v>1.7633713</v>
      </c>
      <c r="O803">
        <v>2.2770000000000001E-4</v>
      </c>
    </row>
    <row r="804" spans="14:15" x14ac:dyDescent="0.35">
      <c r="N804">
        <v>1.7752929</v>
      </c>
      <c r="O804">
        <v>1.7009999999999999E-4</v>
      </c>
    </row>
    <row r="805" spans="14:15" x14ac:dyDescent="0.35">
      <c r="N805">
        <v>1.7872203</v>
      </c>
      <c r="O805">
        <v>1.695E-4</v>
      </c>
    </row>
    <row r="806" spans="14:15" x14ac:dyDescent="0.35">
      <c r="N806">
        <v>1.7991535000000001</v>
      </c>
      <c r="O806">
        <v>1.211E-4</v>
      </c>
    </row>
    <row r="807" spans="14:15" x14ac:dyDescent="0.35">
      <c r="N807">
        <v>1.8110923999999999</v>
      </c>
      <c r="O807">
        <v>1.382E-4</v>
      </c>
    </row>
    <row r="808" spans="14:15" x14ac:dyDescent="0.35">
      <c r="N808">
        <v>1.823037</v>
      </c>
      <c r="O808">
        <v>9.7399999999999996E-5</v>
      </c>
    </row>
    <row r="809" spans="14:15" x14ac:dyDescent="0.35">
      <c r="N809">
        <v>1.8349871</v>
      </c>
      <c r="O809">
        <v>2.5450000000000001E-4</v>
      </c>
    </row>
    <row r="810" spans="14:15" x14ac:dyDescent="0.35">
      <c r="N810">
        <v>1.8469427</v>
      </c>
      <c r="O810">
        <v>1.2349999999999999E-4</v>
      </c>
    </row>
    <row r="811" spans="14:15" x14ac:dyDescent="0.35">
      <c r="N811">
        <v>1.8589039000000001</v>
      </c>
      <c r="O811">
        <v>1.2870000000000001E-4</v>
      </c>
    </row>
    <row r="812" spans="14:15" x14ac:dyDescent="0.35">
      <c r="N812">
        <v>1.8708704</v>
      </c>
      <c r="O812">
        <v>1.4359999999999999E-4</v>
      </c>
    </row>
    <row r="813" spans="14:15" x14ac:dyDescent="0.35">
      <c r="N813">
        <v>1.8828423000000001</v>
      </c>
      <c r="O813">
        <v>1.418E-4</v>
      </c>
    </row>
    <row r="814" spans="14:15" x14ac:dyDescent="0.35">
      <c r="N814">
        <v>1.8948195000000001</v>
      </c>
      <c r="O814">
        <v>1.5109999999999999E-4</v>
      </c>
    </row>
    <row r="815" spans="14:15" x14ac:dyDescent="0.35">
      <c r="N815">
        <v>1.9068019</v>
      </c>
      <c r="O815">
        <v>1.495E-4</v>
      </c>
    </row>
    <row r="816" spans="14:15" x14ac:dyDescent="0.35">
      <c r="N816">
        <v>1.9187896</v>
      </c>
      <c r="O816">
        <v>1.3870000000000001E-4</v>
      </c>
    </row>
    <row r="817" spans="14:15" x14ac:dyDescent="0.35">
      <c r="N817">
        <v>1.9307824</v>
      </c>
      <c r="O817">
        <v>1.4779999999999999E-4</v>
      </c>
    </row>
    <row r="818" spans="14:15" x14ac:dyDescent="0.35">
      <c r="N818">
        <v>1.9427802999999999</v>
      </c>
      <c r="O818">
        <v>1.4899999999999999E-4</v>
      </c>
    </row>
    <row r="819" spans="14:15" x14ac:dyDescent="0.35">
      <c r="N819">
        <v>1.9547832999999999</v>
      </c>
      <c r="O819">
        <v>1.4990000000000001E-4</v>
      </c>
    </row>
    <row r="820" spans="14:15" x14ac:dyDescent="0.35">
      <c r="N820">
        <v>1.9667912000000001</v>
      </c>
      <c r="O820">
        <v>1.2219999999999999E-4</v>
      </c>
    </row>
    <row r="821" spans="14:15" x14ac:dyDescent="0.35">
      <c r="N821">
        <v>1.9788041999999999</v>
      </c>
      <c r="O821">
        <v>1.3909999999999999E-4</v>
      </c>
    </row>
    <row r="822" spans="14:15" x14ac:dyDescent="0.35">
      <c r="N822">
        <v>1.9908220000000001</v>
      </c>
      <c r="O822">
        <v>1.4249999999999999E-4</v>
      </c>
    </row>
    <row r="823" spans="14:15" x14ac:dyDescent="0.35">
      <c r="N823">
        <v>2.0028446999999998</v>
      </c>
      <c r="O823">
        <v>1.3530000000000001E-4</v>
      </c>
    </row>
    <row r="824" spans="14:15" x14ac:dyDescent="0.35">
      <c r="N824">
        <v>2.0148722999999999</v>
      </c>
      <c r="O824">
        <v>1.4909999999999999E-4</v>
      </c>
    </row>
    <row r="825" spans="14:15" x14ac:dyDescent="0.35">
      <c r="N825">
        <v>2.0269045999999999</v>
      </c>
      <c r="O825">
        <v>1.133E-4</v>
      </c>
    </row>
    <row r="826" spans="14:15" x14ac:dyDescent="0.35">
      <c r="N826">
        <v>2.0389417000000001</v>
      </c>
      <c r="O826">
        <v>1.36E-4</v>
      </c>
    </row>
    <row r="827" spans="14:15" x14ac:dyDescent="0.35">
      <c r="N827">
        <v>2.0509833999999998</v>
      </c>
      <c r="O827">
        <v>1.348E-4</v>
      </c>
    </row>
    <row r="828" spans="14:15" x14ac:dyDescent="0.35">
      <c r="N828">
        <v>2.0630297999999998</v>
      </c>
      <c r="O828">
        <v>1.3009999999999999E-4</v>
      </c>
    </row>
    <row r="829" spans="14:15" x14ac:dyDescent="0.35">
      <c r="N829">
        <v>2.0750809000000001</v>
      </c>
      <c r="O829">
        <v>1.167E-4</v>
      </c>
    </row>
    <row r="830" spans="14:15" x14ac:dyDescent="0.35">
      <c r="N830">
        <v>2.0871365000000002</v>
      </c>
      <c r="O830">
        <v>1.415E-4</v>
      </c>
    </row>
    <row r="831" spans="14:15" x14ac:dyDescent="0.35">
      <c r="N831">
        <v>2.0991966</v>
      </c>
      <c r="O831">
        <v>1.248E-4</v>
      </c>
    </row>
    <row r="832" spans="14:15" x14ac:dyDescent="0.35">
      <c r="N832">
        <v>2.1112612999999998</v>
      </c>
      <c r="O832">
        <v>1.063E-4</v>
      </c>
    </row>
    <row r="833" spans="14:15" x14ac:dyDescent="0.35">
      <c r="N833">
        <v>2.1233304</v>
      </c>
      <c r="O833">
        <v>1.383E-4</v>
      </c>
    </row>
    <row r="834" spans="14:15" x14ac:dyDescent="0.35">
      <c r="N834">
        <v>2.1354039999999999</v>
      </c>
      <c r="O834">
        <v>1.483E-4</v>
      </c>
    </row>
    <row r="835" spans="14:15" x14ac:dyDescent="0.35">
      <c r="N835">
        <v>2.1474818999999998</v>
      </c>
      <c r="O835">
        <v>1.295E-4</v>
      </c>
    </row>
    <row r="836" spans="14:15" x14ac:dyDescent="0.35">
      <c r="N836">
        <v>2.1595642000000002</v>
      </c>
      <c r="O836">
        <v>1.092E-4</v>
      </c>
    </row>
    <row r="837" spans="14:15" x14ac:dyDescent="0.35">
      <c r="N837">
        <v>2.1716508000000001</v>
      </c>
      <c r="O837">
        <v>1.283E-4</v>
      </c>
    </row>
    <row r="838" spans="14:15" x14ac:dyDescent="0.35">
      <c r="N838">
        <v>2.1837417000000001</v>
      </c>
      <c r="O838">
        <v>9.6500000000000001E-5</v>
      </c>
    </row>
    <row r="839" spans="14:15" x14ac:dyDescent="0.35">
      <c r="N839">
        <v>2.1958367999999999</v>
      </c>
      <c r="O839">
        <v>1.5640000000000001E-4</v>
      </c>
    </row>
    <row r="840" spans="14:15" x14ac:dyDescent="0.35">
      <c r="N840">
        <v>2.2079361999999998</v>
      </c>
      <c r="O840">
        <v>1.34E-4</v>
      </c>
    </row>
    <row r="841" spans="14:15" x14ac:dyDescent="0.35">
      <c r="N841">
        <v>2.2200397999999999</v>
      </c>
      <c r="O841">
        <v>1.3129999999999999E-4</v>
      </c>
    </row>
    <row r="842" spans="14:15" x14ac:dyDescent="0.35">
      <c r="N842">
        <v>2.2321475</v>
      </c>
      <c r="O842">
        <v>1.2659999999999999E-4</v>
      </c>
    </row>
    <row r="843" spans="14:15" x14ac:dyDescent="0.35">
      <c r="N843">
        <v>2.2442593</v>
      </c>
      <c r="O843">
        <v>1.194E-4</v>
      </c>
    </row>
    <row r="844" spans="14:15" x14ac:dyDescent="0.35">
      <c r="N844">
        <v>2.2563751999999999</v>
      </c>
      <c r="O844">
        <v>1.1E-4</v>
      </c>
    </row>
    <row r="845" spans="14:15" x14ac:dyDescent="0.35">
      <c r="N845">
        <v>2.2684951999999998</v>
      </c>
      <c r="O845">
        <v>1.304E-4</v>
      </c>
    </row>
    <row r="846" spans="14:15" x14ac:dyDescent="0.35">
      <c r="N846">
        <v>2.2806191999999998</v>
      </c>
      <c r="O846">
        <v>1.404E-4</v>
      </c>
    </row>
    <row r="847" spans="14:15" x14ac:dyDescent="0.35">
      <c r="N847">
        <v>2.2927472</v>
      </c>
      <c r="O847">
        <v>1.1620000000000001E-4</v>
      </c>
    </row>
    <row r="848" spans="14:15" x14ac:dyDescent="0.35">
      <c r="N848">
        <v>2.3048791</v>
      </c>
      <c r="O848">
        <v>1.727E-4</v>
      </c>
    </row>
    <row r="849" spans="14:15" x14ac:dyDescent="0.35">
      <c r="N849">
        <v>2.317015</v>
      </c>
      <c r="O849">
        <v>1.033E-4</v>
      </c>
    </row>
    <row r="850" spans="14:15" x14ac:dyDescent="0.35">
      <c r="N850">
        <v>2.3291548999999998</v>
      </c>
      <c r="O850">
        <v>1.295E-4</v>
      </c>
    </row>
    <row r="851" spans="14:15" x14ac:dyDescent="0.35">
      <c r="N851">
        <v>2.3412986</v>
      </c>
      <c r="O851">
        <v>1.226E-4</v>
      </c>
    </row>
    <row r="852" spans="14:15" x14ac:dyDescent="0.35">
      <c r="N852">
        <v>2.3534461000000002</v>
      </c>
      <c r="O852">
        <v>1.247E-4</v>
      </c>
    </row>
    <row r="853" spans="14:15" x14ac:dyDescent="0.35">
      <c r="N853">
        <v>2.3655974999999998</v>
      </c>
      <c r="O853">
        <v>1.076E-4</v>
      </c>
    </row>
    <row r="854" spans="14:15" x14ac:dyDescent="0.35">
      <c r="N854">
        <v>2.3777526999999998</v>
      </c>
      <c r="O854">
        <v>1.4520000000000001E-4</v>
      </c>
    </row>
    <row r="855" spans="14:15" x14ac:dyDescent="0.35">
      <c r="N855">
        <v>2.3899116999999999</v>
      </c>
      <c r="O855">
        <v>1.3080000000000001E-4</v>
      </c>
    </row>
    <row r="856" spans="14:15" x14ac:dyDescent="0.35">
      <c r="N856">
        <v>2.4020744000000001</v>
      </c>
      <c r="O856">
        <v>1.2879999999999999E-4</v>
      </c>
    </row>
    <row r="857" spans="14:15" x14ac:dyDescent="0.35">
      <c r="N857">
        <v>2.4142408</v>
      </c>
      <c r="O857">
        <v>1.594E-4</v>
      </c>
    </row>
    <row r="858" spans="14:15" x14ac:dyDescent="0.35">
      <c r="N858">
        <v>2.4264109</v>
      </c>
      <c r="O858">
        <v>2.109E-4</v>
      </c>
    </row>
    <row r="859" spans="14:15" x14ac:dyDescent="0.35">
      <c r="N859">
        <v>2.4385846999999998</v>
      </c>
      <c r="O859">
        <v>1.805E-4</v>
      </c>
    </row>
    <row r="860" spans="14:15" x14ac:dyDescent="0.35">
      <c r="N860">
        <v>2.4507621999999998</v>
      </c>
      <c r="O860">
        <v>1.426E-4</v>
      </c>
    </row>
    <row r="861" spans="14:15" x14ac:dyDescent="0.35">
      <c r="N861">
        <v>2.4629433000000001</v>
      </c>
      <c r="O861">
        <v>1.4750000000000001E-4</v>
      </c>
    </row>
    <row r="862" spans="14:15" x14ac:dyDescent="0.35">
      <c r="N862">
        <v>2.4751278999999999</v>
      </c>
      <c r="O862">
        <v>1.5880000000000001E-4</v>
      </c>
    </row>
    <row r="863" spans="14:15" x14ac:dyDescent="0.35">
      <c r="N863">
        <v>2.4873162</v>
      </c>
      <c r="O863">
        <v>1.4980000000000001E-4</v>
      </c>
    </row>
    <row r="864" spans="14:15" x14ac:dyDescent="0.35">
      <c r="N864">
        <v>2.4995080000000001</v>
      </c>
      <c r="O864">
        <v>1.4540000000000001E-4</v>
      </c>
    </row>
    <row r="865" spans="14:15" x14ac:dyDescent="0.35">
      <c r="N865">
        <v>2.5117033000000002</v>
      </c>
      <c r="O865">
        <v>1.4210000000000001E-4</v>
      </c>
    </row>
    <row r="866" spans="14:15" x14ac:dyDescent="0.35">
      <c r="N866">
        <v>2.5239020999999999</v>
      </c>
      <c r="O866">
        <v>1.562E-4</v>
      </c>
    </row>
    <row r="867" spans="14:15" x14ac:dyDescent="0.35">
      <c r="N867">
        <v>2.5361045</v>
      </c>
      <c r="O867">
        <v>1.728E-4</v>
      </c>
    </row>
    <row r="868" spans="14:15" x14ac:dyDescent="0.35">
      <c r="N868">
        <v>2.5483102</v>
      </c>
      <c r="O868">
        <v>1.662E-4</v>
      </c>
    </row>
    <row r="869" spans="14:15" x14ac:dyDescent="0.35">
      <c r="N869">
        <v>2.5605194999999998</v>
      </c>
      <c r="O869">
        <v>1.3200000000000001E-4</v>
      </c>
    </row>
    <row r="870" spans="14:15" x14ac:dyDescent="0.35">
      <c r="N870">
        <v>2.5727321000000001</v>
      </c>
      <c r="O870">
        <v>1.671E-4</v>
      </c>
    </row>
    <row r="871" spans="14:15" x14ac:dyDescent="0.35">
      <c r="N871">
        <v>2.5849481000000001</v>
      </c>
      <c r="O871">
        <v>1.495E-4</v>
      </c>
    </row>
    <row r="872" spans="14:15" x14ac:dyDescent="0.35">
      <c r="N872">
        <v>2.5971674999999999</v>
      </c>
      <c r="O872">
        <v>1.618E-4</v>
      </c>
    </row>
    <row r="873" spans="14:15" x14ac:dyDescent="0.35">
      <c r="N873">
        <v>2.6093902999999998</v>
      </c>
      <c r="O873">
        <v>1.5090000000000001E-4</v>
      </c>
    </row>
    <row r="874" spans="14:15" x14ac:dyDescent="0.35">
      <c r="N874">
        <v>2.6216164000000002</v>
      </c>
      <c r="O874">
        <v>1.5320000000000001E-4</v>
      </c>
    </row>
    <row r="875" spans="14:15" x14ac:dyDescent="0.35">
      <c r="N875">
        <v>2.6338458</v>
      </c>
      <c r="O875">
        <v>1.652E-4</v>
      </c>
    </row>
    <row r="876" spans="14:15" x14ac:dyDescent="0.35">
      <c r="N876">
        <v>2.6460784999999998</v>
      </c>
      <c r="O876">
        <v>1.771E-4</v>
      </c>
    </row>
    <row r="877" spans="14:15" x14ac:dyDescent="0.35">
      <c r="N877">
        <v>2.6583144000000001</v>
      </c>
      <c r="O877">
        <v>1.695E-4</v>
      </c>
    </row>
    <row r="878" spans="14:15" x14ac:dyDescent="0.35">
      <c r="N878">
        <v>2.6705537000000001</v>
      </c>
      <c r="O878">
        <v>1.5880000000000001E-4</v>
      </c>
    </row>
    <row r="879" spans="14:15" x14ac:dyDescent="0.35">
      <c r="N879">
        <v>2.6827961</v>
      </c>
      <c r="O879">
        <v>1.7000000000000001E-4</v>
      </c>
    </row>
    <row r="880" spans="14:15" x14ac:dyDescent="0.35">
      <c r="N880">
        <v>2.6950417999999998</v>
      </c>
      <c r="O880">
        <v>1.839E-4</v>
      </c>
    </row>
    <row r="881" spans="14:15" x14ac:dyDescent="0.35">
      <c r="N881">
        <v>2.7072907000000002</v>
      </c>
      <c r="O881">
        <v>1.7770000000000001E-4</v>
      </c>
    </row>
    <row r="882" spans="14:15" x14ac:dyDescent="0.35">
      <c r="N882">
        <v>2.7195426999999999</v>
      </c>
      <c r="O882">
        <v>1.6660000000000001E-4</v>
      </c>
    </row>
    <row r="883" spans="14:15" x14ac:dyDescent="0.35">
      <c r="N883">
        <v>2.7317979000000001</v>
      </c>
      <c r="O883">
        <v>2.0489999999999999E-4</v>
      </c>
    </row>
    <row r="884" spans="14:15" x14ac:dyDescent="0.35">
      <c r="N884">
        <v>2.7440563</v>
      </c>
      <c r="O884">
        <v>1.583E-4</v>
      </c>
    </row>
    <row r="885" spans="14:15" x14ac:dyDescent="0.35">
      <c r="N885">
        <v>2.7563176999999999</v>
      </c>
      <c r="O885">
        <v>1.5430000000000001E-4</v>
      </c>
    </row>
    <row r="886" spans="14:15" x14ac:dyDescent="0.35">
      <c r="N886">
        <v>2.7685822999999998</v>
      </c>
      <c r="O886">
        <v>1.4239999999999999E-4</v>
      </c>
    </row>
    <row r="887" spans="14:15" x14ac:dyDescent="0.35">
      <c r="N887">
        <v>2.78085</v>
      </c>
      <c r="O887">
        <v>1.9489999999999999E-4</v>
      </c>
    </row>
    <row r="888" spans="14:15" x14ac:dyDescent="0.35">
      <c r="N888">
        <v>2.7931206999999998</v>
      </c>
      <c r="O888">
        <v>1.8990000000000001E-4</v>
      </c>
    </row>
    <row r="889" spans="14:15" x14ac:dyDescent="0.35">
      <c r="N889">
        <v>2.8053944999999998</v>
      </c>
      <c r="O889">
        <v>1.529E-4</v>
      </c>
    </row>
    <row r="890" spans="14:15" x14ac:dyDescent="0.35">
      <c r="N890">
        <v>2.8176713000000002</v>
      </c>
      <c r="O890">
        <v>1.972E-4</v>
      </c>
    </row>
    <row r="891" spans="14:15" x14ac:dyDescent="0.35">
      <c r="N891">
        <v>2.8299511000000002</v>
      </c>
      <c r="O891">
        <v>2.3169999999999999E-4</v>
      </c>
    </row>
    <row r="892" spans="14:15" x14ac:dyDescent="0.35">
      <c r="N892">
        <v>2.8422339999999999</v>
      </c>
      <c r="O892">
        <v>2.2269999999999999E-4</v>
      </c>
    </row>
    <row r="893" spans="14:15" x14ac:dyDescent="0.35">
      <c r="N893">
        <v>2.8545197999999998</v>
      </c>
      <c r="O893">
        <v>1.9699999999999999E-4</v>
      </c>
    </row>
    <row r="894" spans="14:15" x14ac:dyDescent="0.35">
      <c r="N894">
        <v>2.8668086000000002</v>
      </c>
      <c r="O894">
        <v>1.8320000000000001E-4</v>
      </c>
    </row>
    <row r="895" spans="14:15" x14ac:dyDescent="0.35">
      <c r="N895">
        <v>2.8791004</v>
      </c>
      <c r="O895">
        <v>2.119E-4</v>
      </c>
    </row>
    <row r="896" spans="14:15" x14ac:dyDescent="0.35">
      <c r="N896">
        <v>2.8913950000000002</v>
      </c>
      <c r="O896">
        <v>2.221E-4</v>
      </c>
    </row>
    <row r="897" spans="14:15" x14ac:dyDescent="0.35">
      <c r="N897">
        <v>2.9036927000000001</v>
      </c>
      <c r="O897">
        <v>1.74E-4</v>
      </c>
    </row>
    <row r="898" spans="14:15" x14ac:dyDescent="0.35">
      <c r="N898">
        <v>2.9159932</v>
      </c>
      <c r="O898">
        <v>1.985E-4</v>
      </c>
    </row>
    <row r="899" spans="14:15" x14ac:dyDescent="0.35">
      <c r="N899">
        <v>2.9282965999999999</v>
      </c>
      <c r="O899">
        <v>1.984E-4</v>
      </c>
    </row>
    <row r="900" spans="14:15" x14ac:dyDescent="0.35">
      <c r="N900">
        <v>2.9406029</v>
      </c>
      <c r="O900">
        <v>2.0049999999999999E-4</v>
      </c>
    </row>
    <row r="901" spans="14:15" x14ac:dyDescent="0.35">
      <c r="N901">
        <v>2.952912</v>
      </c>
      <c r="O901">
        <v>2.2220000000000001E-4</v>
      </c>
    </row>
    <row r="902" spans="14:15" x14ac:dyDescent="0.35">
      <c r="N902">
        <v>2.9652240000000001</v>
      </c>
      <c r="O902">
        <v>2.1699999999999999E-4</v>
      </c>
    </row>
    <row r="903" spans="14:15" x14ac:dyDescent="0.35">
      <c r="N903">
        <v>2.9775388</v>
      </c>
      <c r="O903">
        <v>2.273E-4</v>
      </c>
    </row>
    <row r="904" spans="14:15" x14ac:dyDescent="0.35">
      <c r="N904">
        <v>2.9898565000000001</v>
      </c>
      <c r="O904">
        <v>2.366E-4</v>
      </c>
    </row>
    <row r="905" spans="14:15" x14ac:dyDescent="0.35">
      <c r="N905">
        <v>3.0021768999999998</v>
      </c>
      <c r="O905">
        <v>1.819E-4</v>
      </c>
    </row>
    <row r="906" spans="14:15" x14ac:dyDescent="0.35">
      <c r="N906">
        <v>3.0145000999999998</v>
      </c>
      <c r="O906">
        <v>2.0990000000000001E-4</v>
      </c>
    </row>
    <row r="907" spans="14:15" x14ac:dyDescent="0.35">
      <c r="N907">
        <v>3.0268261000000001</v>
      </c>
      <c r="O907">
        <v>2.354E-4</v>
      </c>
    </row>
    <row r="908" spans="14:15" x14ac:dyDescent="0.35">
      <c r="N908">
        <v>3.0391549000000002</v>
      </c>
      <c r="O908">
        <v>2.2120000000000001E-4</v>
      </c>
    </row>
    <row r="909" spans="14:15" x14ac:dyDescent="0.35">
      <c r="N909">
        <v>3.0514863999999999</v>
      </c>
      <c r="O909">
        <v>1.7899999999999999E-4</v>
      </c>
    </row>
    <row r="910" spans="14:15" x14ac:dyDescent="0.35">
      <c r="N910">
        <v>3.0638207</v>
      </c>
      <c r="O910">
        <v>1.9929999999999999E-4</v>
      </c>
    </row>
    <row r="911" spans="14:15" x14ac:dyDescent="0.35">
      <c r="N911">
        <v>3.0761576000000002</v>
      </c>
      <c r="O911">
        <v>2.2220000000000001E-4</v>
      </c>
    </row>
    <row r="912" spans="14:15" x14ac:dyDescent="0.35">
      <c r="N912">
        <v>3.0884972999999998</v>
      </c>
      <c r="O912">
        <v>1.9489999999999999E-4</v>
      </c>
    </row>
    <row r="913" spans="14:15" x14ac:dyDescent="0.35">
      <c r="N913">
        <v>3.1008396</v>
      </c>
      <c r="O913">
        <v>1.8900000000000001E-4</v>
      </c>
    </row>
    <row r="914" spans="14:15" x14ac:dyDescent="0.35">
      <c r="N914">
        <v>3.1131847000000001</v>
      </c>
      <c r="O914">
        <v>1.6430000000000001E-4</v>
      </c>
    </row>
    <row r="915" spans="14:15" x14ac:dyDescent="0.35">
      <c r="N915">
        <v>3.1255324</v>
      </c>
      <c r="O915">
        <v>1.7890000000000001E-4</v>
      </c>
    </row>
    <row r="916" spans="14:15" x14ac:dyDescent="0.35">
      <c r="N916">
        <v>3.1378827</v>
      </c>
      <c r="O916">
        <v>1.4970000000000001E-4</v>
      </c>
    </row>
    <row r="917" spans="14:15" x14ac:dyDescent="0.35">
      <c r="N917">
        <v>3.1502357000000001</v>
      </c>
      <c r="O917">
        <v>1.7880000000000001E-4</v>
      </c>
    </row>
    <row r="918" spans="14:15" x14ac:dyDescent="0.35">
      <c r="N918">
        <v>3.1625912999999999</v>
      </c>
      <c r="O918">
        <v>1.4870000000000001E-4</v>
      </c>
    </row>
    <row r="919" spans="14:15" x14ac:dyDescent="0.35">
      <c r="N919">
        <v>3.1749496000000001</v>
      </c>
      <c r="O919">
        <v>1.6019999999999999E-4</v>
      </c>
    </row>
    <row r="920" spans="14:15" x14ac:dyDescent="0.35">
      <c r="N920">
        <v>3.1873103999999999</v>
      </c>
      <c r="O920">
        <v>1.751E-4</v>
      </c>
    </row>
    <row r="921" spans="14:15" x14ac:dyDescent="0.35">
      <c r="N921">
        <v>3.1996739000000001</v>
      </c>
      <c r="O921">
        <v>1.9809999999999999E-4</v>
      </c>
    </row>
    <row r="922" spans="14:15" x14ac:dyDescent="0.35">
      <c r="N922">
        <v>3.2120399000000002</v>
      </c>
      <c r="O922">
        <v>2.106E-4</v>
      </c>
    </row>
    <row r="923" spans="14:15" x14ac:dyDescent="0.35">
      <c r="N923">
        <v>3.2244084000000002</v>
      </c>
      <c r="O923">
        <v>1.9369999999999999E-4</v>
      </c>
    </row>
    <row r="924" spans="14:15" x14ac:dyDescent="0.35">
      <c r="N924">
        <v>3.2367796000000002</v>
      </c>
      <c r="O924">
        <v>1.752E-4</v>
      </c>
    </row>
    <row r="925" spans="14:15" x14ac:dyDescent="0.35">
      <c r="N925">
        <v>3.2491533000000001</v>
      </c>
      <c r="O925">
        <v>1.9459999999999999E-4</v>
      </c>
    </row>
    <row r="926" spans="14:15" x14ac:dyDescent="0.35">
      <c r="N926">
        <v>3.2615295</v>
      </c>
      <c r="O926">
        <v>1.4770000000000001E-4</v>
      </c>
    </row>
    <row r="927" spans="14:15" x14ac:dyDescent="0.35">
      <c r="N927">
        <v>3.2739082000000002</v>
      </c>
      <c r="O927">
        <v>2.1450000000000001E-4</v>
      </c>
    </row>
    <row r="928" spans="14:15" x14ac:dyDescent="0.35">
      <c r="N928">
        <v>3.2862893999999998</v>
      </c>
      <c r="O928">
        <v>1.4530000000000001E-4</v>
      </c>
    </row>
    <row r="929" spans="14:15" x14ac:dyDescent="0.35">
      <c r="N929">
        <v>3.2986730999999998</v>
      </c>
      <c r="O929">
        <v>1.6249999999999999E-4</v>
      </c>
    </row>
    <row r="930" spans="14:15" x14ac:dyDescent="0.35">
      <c r="N930">
        <v>3.3110593000000001</v>
      </c>
      <c r="O930">
        <v>1.4559999999999999E-4</v>
      </c>
    </row>
    <row r="931" spans="14:15" x14ac:dyDescent="0.35">
      <c r="N931">
        <v>3.323448</v>
      </c>
      <c r="O931">
        <v>1.3439999999999999E-4</v>
      </c>
    </row>
    <row r="932" spans="14:15" x14ac:dyDescent="0.35">
      <c r="N932">
        <v>3.3358392000000001</v>
      </c>
      <c r="O932">
        <v>1.415E-4</v>
      </c>
    </row>
    <row r="933" spans="14:15" x14ac:dyDescent="0.35">
      <c r="N933">
        <v>3.3482327999999999</v>
      </c>
      <c r="O933">
        <v>1.6860000000000001E-4</v>
      </c>
    </row>
    <row r="934" spans="14:15" x14ac:dyDescent="0.35">
      <c r="N934">
        <v>3.3606288000000002</v>
      </c>
      <c r="O934">
        <v>1.864E-4</v>
      </c>
    </row>
    <row r="935" spans="14:15" x14ac:dyDescent="0.35">
      <c r="N935">
        <v>3.3730273</v>
      </c>
      <c r="O935">
        <v>1.685E-4</v>
      </c>
    </row>
    <row r="936" spans="14:15" x14ac:dyDescent="0.35">
      <c r="N936">
        <v>3.3854282000000002</v>
      </c>
      <c r="O936">
        <v>1.0739999999999999E-4</v>
      </c>
    </row>
    <row r="937" spans="14:15" x14ac:dyDescent="0.35">
      <c r="N937">
        <v>3.3978315000000001</v>
      </c>
      <c r="O937">
        <v>1.4569999999999999E-4</v>
      </c>
    </row>
    <row r="938" spans="14:15" x14ac:dyDescent="0.35">
      <c r="N938">
        <v>3.4102372000000001</v>
      </c>
      <c r="O938">
        <v>1.2909999999999999E-4</v>
      </c>
    </row>
    <row r="939" spans="14:15" x14ac:dyDescent="0.35">
      <c r="N939">
        <v>3.4226453000000001</v>
      </c>
      <c r="O939">
        <v>1.208E-4</v>
      </c>
    </row>
    <row r="940" spans="14:15" x14ac:dyDescent="0.35">
      <c r="N940">
        <v>3.4350556999999999</v>
      </c>
      <c r="O940">
        <v>1.696E-4</v>
      </c>
    </row>
    <row r="941" spans="14:15" x14ac:dyDescent="0.35">
      <c r="N941">
        <v>3.4474686000000001</v>
      </c>
      <c r="O941">
        <v>1.395E-4</v>
      </c>
    </row>
    <row r="942" spans="14:15" x14ac:dyDescent="0.35">
      <c r="N942">
        <v>3.4598838000000001</v>
      </c>
      <c r="O942">
        <v>1.329E-4</v>
      </c>
    </row>
    <row r="943" spans="14:15" x14ac:dyDescent="0.35">
      <c r="N943">
        <v>3.4723012999999998</v>
      </c>
      <c r="O943">
        <v>1.4550000000000001E-4</v>
      </c>
    </row>
    <row r="944" spans="14:15" x14ac:dyDescent="0.35">
      <c r="N944">
        <v>3.4847212000000001</v>
      </c>
      <c r="O944">
        <v>1.2420000000000001E-4</v>
      </c>
    </row>
    <row r="945" spans="14:15" x14ac:dyDescent="0.35">
      <c r="N945">
        <v>3.4971434000000001</v>
      </c>
      <c r="O945">
        <v>1.3329999999999999E-4</v>
      </c>
    </row>
    <row r="946" spans="14:15" x14ac:dyDescent="0.35">
      <c r="N946">
        <v>3.5095679</v>
      </c>
      <c r="O946">
        <v>1.5310000000000001E-4</v>
      </c>
    </row>
    <row r="947" spans="14:15" x14ac:dyDescent="0.35">
      <c r="N947">
        <v>3.5219947</v>
      </c>
      <c r="O947">
        <v>1.5779999999999999E-4</v>
      </c>
    </row>
    <row r="948" spans="14:15" x14ac:dyDescent="0.35">
      <c r="N948">
        <v>3.5344237999999999</v>
      </c>
      <c r="O948">
        <v>1.7809999999999999E-4</v>
      </c>
    </row>
    <row r="949" spans="14:15" x14ac:dyDescent="0.35">
      <c r="N949">
        <v>3.5468552999999998</v>
      </c>
      <c r="O949">
        <v>1.705E-4</v>
      </c>
    </row>
    <row r="950" spans="14:15" x14ac:dyDescent="0.35">
      <c r="N950">
        <v>3.5592888999999999</v>
      </c>
      <c r="O950">
        <v>1.617E-4</v>
      </c>
    </row>
    <row r="951" spans="14:15" x14ac:dyDescent="0.35">
      <c r="N951">
        <v>3.5717249</v>
      </c>
      <c r="O951">
        <v>1.7809999999999999E-4</v>
      </c>
    </row>
    <row r="952" spans="14:15" x14ac:dyDescent="0.35">
      <c r="N952">
        <v>3.5841631</v>
      </c>
      <c r="O952">
        <v>1.4799999999999999E-4</v>
      </c>
    </row>
    <row r="953" spans="14:15" x14ac:dyDescent="0.35">
      <c r="N953">
        <v>3.5966035999999999</v>
      </c>
      <c r="O953">
        <v>1.2510000000000001E-4</v>
      </c>
    </row>
    <row r="954" spans="14:15" x14ac:dyDescent="0.35">
      <c r="N954">
        <v>3.6090463000000002</v>
      </c>
      <c r="O954">
        <v>1.6139999999999999E-4</v>
      </c>
    </row>
    <row r="955" spans="14:15" x14ac:dyDescent="0.35">
      <c r="N955">
        <v>3.6214913000000002</v>
      </c>
      <c r="O955">
        <v>1.4129999999999999E-4</v>
      </c>
    </row>
    <row r="956" spans="14:15" x14ac:dyDescent="0.35">
      <c r="N956">
        <v>3.6339385000000002</v>
      </c>
      <c r="O956">
        <v>1.605E-4</v>
      </c>
    </row>
    <row r="957" spans="14:15" x14ac:dyDescent="0.35">
      <c r="N957">
        <v>3.6463879000000001</v>
      </c>
      <c r="O957">
        <v>1.226E-4</v>
      </c>
    </row>
    <row r="958" spans="14:15" x14ac:dyDescent="0.35">
      <c r="N958">
        <v>3.6588395</v>
      </c>
      <c r="O958">
        <v>1.4440000000000001E-4</v>
      </c>
    </row>
    <row r="959" spans="14:15" x14ac:dyDescent="0.35">
      <c r="N959">
        <v>3.6712932999999999</v>
      </c>
      <c r="O959">
        <v>1.0289999999999999E-4</v>
      </c>
    </row>
    <row r="960" spans="14:15" x14ac:dyDescent="0.35">
      <c r="N960">
        <v>3.6837491999999998</v>
      </c>
      <c r="O960">
        <v>8.9900000000000003E-5</v>
      </c>
    </row>
    <row r="961" spans="14:15" x14ac:dyDescent="0.35">
      <c r="N961">
        <v>3.6962074</v>
      </c>
      <c r="O961">
        <v>1.114E-4</v>
      </c>
    </row>
    <row r="962" spans="14:15" x14ac:dyDescent="0.35">
      <c r="N962">
        <v>3.7086678000000002</v>
      </c>
      <c r="O962">
        <v>1.0789999999999999E-4</v>
      </c>
    </row>
    <row r="963" spans="14:15" x14ac:dyDescent="0.35">
      <c r="N963">
        <v>3.7211303</v>
      </c>
      <c r="O963">
        <v>9.7499999999999998E-5</v>
      </c>
    </row>
    <row r="964" spans="14:15" x14ac:dyDescent="0.35">
      <c r="N964">
        <v>3.7335948999999999</v>
      </c>
      <c r="O964">
        <v>1.2540000000000001E-4</v>
      </c>
    </row>
    <row r="965" spans="14:15" x14ac:dyDescent="0.35">
      <c r="N965">
        <v>3.7460616999999998</v>
      </c>
      <c r="O965">
        <v>1.184E-4</v>
      </c>
    </row>
    <row r="966" spans="14:15" x14ac:dyDescent="0.35">
      <c r="N966">
        <v>3.7585307000000001</v>
      </c>
      <c r="O966">
        <v>1.189E-4</v>
      </c>
    </row>
    <row r="967" spans="14:15" x14ac:dyDescent="0.35">
      <c r="N967">
        <v>3.7710016999999998</v>
      </c>
      <c r="O967">
        <v>1.192E-4</v>
      </c>
    </row>
    <row r="968" spans="14:15" x14ac:dyDescent="0.35">
      <c r="N968">
        <v>3.7834748999999999</v>
      </c>
      <c r="O968">
        <v>9.5600000000000006E-5</v>
      </c>
    </row>
    <row r="969" spans="14:15" x14ac:dyDescent="0.35">
      <c r="N969">
        <v>3.7959502000000001</v>
      </c>
      <c r="O969">
        <v>1.237E-4</v>
      </c>
    </row>
    <row r="970" spans="14:15" x14ac:dyDescent="0.35">
      <c r="N970">
        <v>3.8084277000000002</v>
      </c>
      <c r="O970">
        <v>1.077E-4</v>
      </c>
    </row>
    <row r="971" spans="14:15" x14ac:dyDescent="0.35">
      <c r="N971">
        <v>3.8209072000000002</v>
      </c>
      <c r="O971">
        <v>8.4400000000000005E-5</v>
      </c>
    </row>
    <row r="972" spans="14:15" x14ac:dyDescent="0.35">
      <c r="N972">
        <v>3.8333887999999998</v>
      </c>
      <c r="O972">
        <v>7.5599999999999994E-5</v>
      </c>
    </row>
    <row r="973" spans="14:15" x14ac:dyDescent="0.35">
      <c r="N973">
        <v>3.8458725</v>
      </c>
      <c r="O973">
        <v>7.1099999999999994E-5</v>
      </c>
    </row>
    <row r="974" spans="14:15" x14ac:dyDescent="0.35">
      <c r="N974">
        <v>3.8583582000000001</v>
      </c>
      <c r="O974">
        <v>8.7200000000000005E-5</v>
      </c>
    </row>
    <row r="975" spans="14:15" x14ac:dyDescent="0.35">
      <c r="N975">
        <v>3.8708461000000001</v>
      </c>
      <c r="O975">
        <v>8.7499999999999999E-5</v>
      </c>
    </row>
    <row r="976" spans="14:15" x14ac:dyDescent="0.35">
      <c r="N976">
        <v>3.8833359000000001</v>
      </c>
      <c r="O976">
        <v>7.9300000000000003E-5</v>
      </c>
    </row>
    <row r="977" spans="14:15" x14ac:dyDescent="0.35">
      <c r="N977">
        <v>3.8958279</v>
      </c>
      <c r="O977">
        <v>5.5699999999999999E-5</v>
      </c>
    </row>
    <row r="978" spans="14:15" x14ac:dyDescent="0.35">
      <c r="N978">
        <v>3.9083218999999998</v>
      </c>
      <c r="O978">
        <v>6.2000000000000003E-5</v>
      </c>
    </row>
    <row r="979" spans="14:15" x14ac:dyDescent="0.35">
      <c r="N979">
        <v>3.9208178999999999</v>
      </c>
      <c r="O979">
        <v>5.5099999999999998E-5</v>
      </c>
    </row>
    <row r="980" spans="14:15" x14ac:dyDescent="0.35">
      <c r="N980">
        <v>3.9333159000000002</v>
      </c>
      <c r="O980">
        <v>5.1799999999999999E-5</v>
      </c>
    </row>
    <row r="981" spans="14:15" x14ac:dyDescent="0.35">
      <c r="N981">
        <v>3.9458160000000002</v>
      </c>
      <c r="O981">
        <v>4.3900000000000003E-5</v>
      </c>
    </row>
    <row r="982" spans="14:15" x14ac:dyDescent="0.35">
      <c r="N982">
        <v>3.9583181000000001</v>
      </c>
      <c r="O982">
        <v>5.94E-5</v>
      </c>
    </row>
    <row r="983" spans="14:15" x14ac:dyDescent="0.35">
      <c r="N983">
        <v>3.9708222000000002</v>
      </c>
      <c r="O983">
        <v>5.2500000000000002E-5</v>
      </c>
    </row>
    <row r="984" spans="14:15" x14ac:dyDescent="0.35">
      <c r="N984">
        <v>3.9833283000000002</v>
      </c>
      <c r="O984">
        <v>4.99E-5</v>
      </c>
    </row>
    <row r="985" spans="14:15" x14ac:dyDescent="0.35">
      <c r="N985">
        <v>3.9958363000000001</v>
      </c>
      <c r="O985">
        <v>5.2299999999999997E-5</v>
      </c>
    </row>
    <row r="986" spans="14:15" x14ac:dyDescent="0.35">
      <c r="N986">
        <v>4.0083463999999998</v>
      </c>
      <c r="O986">
        <v>4.5300000000000003E-5</v>
      </c>
    </row>
    <row r="987" spans="14:15" x14ac:dyDescent="0.35">
      <c r="N987">
        <v>4.0208585000000001</v>
      </c>
      <c r="O987">
        <v>4.7200000000000002E-5</v>
      </c>
    </row>
    <row r="988" spans="14:15" x14ac:dyDescent="0.35">
      <c r="N988">
        <v>4.0333724999999996</v>
      </c>
      <c r="O988">
        <v>4.74E-5</v>
      </c>
    </row>
    <row r="989" spans="14:15" x14ac:dyDescent="0.35">
      <c r="N989">
        <v>4.0458885000000002</v>
      </c>
      <c r="O989">
        <v>5.1600000000000001E-5</v>
      </c>
    </row>
    <row r="990" spans="14:15" x14ac:dyDescent="0.35">
      <c r="N990">
        <v>4.0584064</v>
      </c>
      <c r="O990">
        <v>4.1600000000000002E-5</v>
      </c>
    </row>
    <row r="991" spans="14:15" x14ac:dyDescent="0.35">
      <c r="N991">
        <v>4.0709263</v>
      </c>
      <c r="O991">
        <v>4.74E-5</v>
      </c>
    </row>
    <row r="992" spans="14:15" x14ac:dyDescent="0.35">
      <c r="N992">
        <v>4.0834481</v>
      </c>
      <c r="O992">
        <v>4.35E-5</v>
      </c>
    </row>
    <row r="993" spans="14:15" x14ac:dyDescent="0.35">
      <c r="N993">
        <v>4.0959719000000003</v>
      </c>
      <c r="O993">
        <v>5.7399999999999999E-5</v>
      </c>
    </row>
    <row r="994" spans="14:15" x14ac:dyDescent="0.35">
      <c r="N994">
        <v>4.1084975999999997</v>
      </c>
      <c r="O994">
        <v>5.5000000000000002E-5</v>
      </c>
    </row>
    <row r="995" spans="14:15" x14ac:dyDescent="0.35">
      <c r="N995">
        <v>4.1210252000000001</v>
      </c>
      <c r="O995">
        <v>6.4900000000000005E-5</v>
      </c>
    </row>
    <row r="996" spans="14:15" x14ac:dyDescent="0.35">
      <c r="N996">
        <v>4.1335547999999998</v>
      </c>
      <c r="O996">
        <v>5.1900000000000001E-5</v>
      </c>
    </row>
    <row r="997" spans="14:15" x14ac:dyDescent="0.35">
      <c r="N997">
        <v>4.1460862000000001</v>
      </c>
      <c r="O997">
        <v>5.7200000000000001E-5</v>
      </c>
    </row>
    <row r="998" spans="14:15" x14ac:dyDescent="0.35">
      <c r="N998">
        <v>4.1586195999999997</v>
      </c>
      <c r="O998">
        <v>5.0899999999999997E-5</v>
      </c>
    </row>
    <row r="999" spans="14:15" x14ac:dyDescent="0.35">
      <c r="N999">
        <v>4.1711548000000001</v>
      </c>
      <c r="O999">
        <v>4.6400000000000003E-5</v>
      </c>
    </row>
    <row r="1000" spans="14:15" x14ac:dyDescent="0.35">
      <c r="N1000">
        <v>4.1836919999999997</v>
      </c>
      <c r="O1000">
        <v>5.8400000000000003E-5</v>
      </c>
    </row>
    <row r="1001" spans="14:15" x14ac:dyDescent="0.35">
      <c r="N1001">
        <v>4.196231</v>
      </c>
      <c r="O1001">
        <v>5.3999999999999998E-5</v>
      </c>
    </row>
    <row r="1002" spans="14:15" x14ac:dyDescent="0.35">
      <c r="N1002">
        <v>4.2087719000000003</v>
      </c>
      <c r="O1002">
        <v>4.8999999999999998E-5</v>
      </c>
    </row>
    <row r="1003" spans="14:15" x14ac:dyDescent="0.35">
      <c r="N1003">
        <v>4.2213146999999998</v>
      </c>
      <c r="O1003">
        <v>4.7700000000000001E-5</v>
      </c>
    </row>
    <row r="1004" spans="14:15" x14ac:dyDescent="0.35">
      <c r="N1004">
        <v>4.2338594000000001</v>
      </c>
      <c r="O1004">
        <v>4.0599999999999998E-5</v>
      </c>
    </row>
    <row r="1005" spans="14:15" x14ac:dyDescent="0.35">
      <c r="N1005">
        <v>4.2464059000000001</v>
      </c>
      <c r="O1005">
        <v>3.65E-5</v>
      </c>
    </row>
    <row r="1006" spans="14:15" x14ac:dyDescent="0.35">
      <c r="N1006">
        <v>4.2589541999999998</v>
      </c>
      <c r="O1006">
        <v>3.82E-5</v>
      </c>
    </row>
    <row r="1007" spans="14:15" x14ac:dyDescent="0.35">
      <c r="N1007">
        <v>4.2715044000000004</v>
      </c>
      <c r="O1007">
        <v>3.3800000000000002E-5</v>
      </c>
    </row>
    <row r="1008" spans="14:15" x14ac:dyDescent="0.35">
      <c r="N1008">
        <v>4.2840565000000002</v>
      </c>
      <c r="O1008">
        <v>3.7299999999999999E-5</v>
      </c>
    </row>
    <row r="1009" spans="14:15" x14ac:dyDescent="0.35">
      <c r="N1009">
        <v>4.2966103000000002</v>
      </c>
      <c r="O1009">
        <v>4.8300000000000002E-5</v>
      </c>
    </row>
    <row r="1010" spans="14:15" x14ac:dyDescent="0.35">
      <c r="N1010">
        <v>4.3091660999999997</v>
      </c>
      <c r="O1010">
        <v>3.9499999999999998E-5</v>
      </c>
    </row>
    <row r="1011" spans="14:15" x14ac:dyDescent="0.35">
      <c r="N1011">
        <v>4.3217236000000003</v>
      </c>
      <c r="O1011">
        <v>4.3999999999999999E-5</v>
      </c>
    </row>
    <row r="1012" spans="14:15" x14ac:dyDescent="0.35">
      <c r="N1012">
        <v>4.3342828999999998</v>
      </c>
      <c r="O1012">
        <v>4.21E-5</v>
      </c>
    </row>
    <row r="1013" spans="14:15" x14ac:dyDescent="0.35">
      <c r="N1013">
        <v>4.3468441000000002</v>
      </c>
      <c r="O1013">
        <v>5.1499999999999998E-5</v>
      </c>
    </row>
    <row r="1014" spans="14:15" x14ac:dyDescent="0.35">
      <c r="N1014">
        <v>4.3594071000000003</v>
      </c>
      <c r="O1014">
        <v>2.2099999999999998E-5</v>
      </c>
    </row>
    <row r="1015" spans="14:15" x14ac:dyDescent="0.35">
      <c r="N1015">
        <v>4.3719717999999999</v>
      </c>
      <c r="O1015">
        <v>2.65E-5</v>
      </c>
    </row>
    <row r="1016" spans="14:15" x14ac:dyDescent="0.35">
      <c r="N1016">
        <v>4.3845384000000003</v>
      </c>
      <c r="O1016">
        <v>2.19E-5</v>
      </c>
    </row>
    <row r="1017" spans="14:15" x14ac:dyDescent="0.35">
      <c r="N1017">
        <v>4.3971067000000001</v>
      </c>
      <c r="O1017">
        <v>3.2100000000000001E-5</v>
      </c>
    </row>
    <row r="1018" spans="14:15" x14ac:dyDescent="0.35">
      <c r="N1018">
        <v>4.4096769</v>
      </c>
      <c r="O1018">
        <v>3.2199999999999997E-5</v>
      </c>
    </row>
    <row r="1019" spans="14:15" x14ac:dyDescent="0.35">
      <c r="N1019">
        <v>4.4222488000000002</v>
      </c>
      <c r="O1019">
        <v>2.9E-5</v>
      </c>
    </row>
    <row r="1020" spans="14:15" x14ac:dyDescent="0.35">
      <c r="N1020">
        <v>4.4348225000000001</v>
      </c>
      <c r="O1020">
        <v>2.2099999999999998E-5</v>
      </c>
    </row>
    <row r="1021" spans="14:15" x14ac:dyDescent="0.35">
      <c r="N1021">
        <v>4.4473979000000003</v>
      </c>
      <c r="O1021">
        <v>2.5899999999999999E-5</v>
      </c>
    </row>
    <row r="1022" spans="14:15" x14ac:dyDescent="0.35">
      <c r="N1022">
        <v>4.4599751000000003</v>
      </c>
      <c r="O1022">
        <v>2.72E-5</v>
      </c>
    </row>
    <row r="1023" spans="14:15" x14ac:dyDescent="0.35">
      <c r="N1023">
        <v>4.4725541</v>
      </c>
      <c r="O1023">
        <v>1.17E-5</v>
      </c>
    </row>
    <row r="1024" spans="14:15" x14ac:dyDescent="0.35">
      <c r="N1024">
        <v>4.4851348</v>
      </c>
      <c r="O1024">
        <v>9.3999999999999998E-6</v>
      </c>
    </row>
    <row r="1025" spans="14:15" x14ac:dyDescent="0.35">
      <c r="N1025">
        <v>4.4977172000000003</v>
      </c>
      <c r="O1025">
        <v>1.0900000000000001E-5</v>
      </c>
    </row>
    <row r="1026" spans="14:15" x14ac:dyDescent="0.35">
      <c r="N1026">
        <v>4.5103014000000003</v>
      </c>
      <c r="O1026">
        <v>1.0699999999999999E-5</v>
      </c>
    </row>
    <row r="1027" spans="14:15" x14ac:dyDescent="0.35">
      <c r="N1027">
        <v>4.5228872999999998</v>
      </c>
      <c r="O1027">
        <v>1.0699999999999999E-5</v>
      </c>
    </row>
    <row r="1028" spans="14:15" x14ac:dyDescent="0.35">
      <c r="N1028">
        <v>4.5354749999999999</v>
      </c>
      <c r="O1028">
        <v>8.8999999999999995E-6</v>
      </c>
    </row>
    <row r="1029" spans="14:15" x14ac:dyDescent="0.35">
      <c r="N1029">
        <v>4.5480643000000001</v>
      </c>
      <c r="O1029">
        <v>1.45E-5</v>
      </c>
    </row>
    <row r="1030" spans="14:15" x14ac:dyDescent="0.35">
      <c r="N1030">
        <v>4.5606553999999999</v>
      </c>
      <c r="O1030">
        <v>9.7000000000000003E-6</v>
      </c>
    </row>
    <row r="1031" spans="14:15" x14ac:dyDescent="0.35">
      <c r="N1031">
        <v>4.5732482000000001</v>
      </c>
      <c r="O1031">
        <v>1.0699999999999999E-5</v>
      </c>
    </row>
    <row r="1032" spans="14:15" x14ac:dyDescent="0.35">
      <c r="N1032">
        <v>4.5858426999999997</v>
      </c>
      <c r="O1032">
        <v>9.7000000000000003E-6</v>
      </c>
    </row>
    <row r="1033" spans="14:15" x14ac:dyDescent="0.35">
      <c r="N1033">
        <v>4.5984388999999997</v>
      </c>
      <c r="O1033">
        <v>8.3000000000000002E-6</v>
      </c>
    </row>
    <row r="1034" spans="14:15" x14ac:dyDescent="0.35">
      <c r="N1034">
        <v>4.6110367999999999</v>
      </c>
      <c r="O1034">
        <v>9.5999999999999996E-6</v>
      </c>
    </row>
    <row r="1035" spans="14:15" x14ac:dyDescent="0.35">
      <c r="N1035">
        <v>4.6236363999999996</v>
      </c>
      <c r="O1035">
        <v>1.0499999999999999E-5</v>
      </c>
    </row>
    <row r="1036" spans="14:15" x14ac:dyDescent="0.35">
      <c r="N1036">
        <v>4.6362376999999997</v>
      </c>
      <c r="O1036">
        <v>8.6999999999999997E-6</v>
      </c>
    </row>
    <row r="1037" spans="14:15" x14ac:dyDescent="0.35">
      <c r="N1037">
        <v>4.6488405999999998</v>
      </c>
      <c r="O1037">
        <v>1.1600000000000001E-5</v>
      </c>
    </row>
    <row r="1038" spans="14:15" x14ac:dyDescent="0.35">
      <c r="N1038">
        <v>4.6614452999999996</v>
      </c>
      <c r="O1038">
        <v>1.2099999999999999E-5</v>
      </c>
    </row>
    <row r="1039" spans="14:15" x14ac:dyDescent="0.35">
      <c r="N1039">
        <v>4.6740516000000003</v>
      </c>
      <c r="O1039">
        <v>1.5E-5</v>
      </c>
    </row>
    <row r="1040" spans="14:15" x14ac:dyDescent="0.35">
      <c r="N1040">
        <v>4.6866595000000002</v>
      </c>
      <c r="O1040">
        <v>8.3999999999999992E-6</v>
      </c>
    </row>
    <row r="1041" spans="14:15" x14ac:dyDescent="0.35">
      <c r="N1041">
        <v>4.6992691999999998</v>
      </c>
      <c r="O1041">
        <v>1.04E-5</v>
      </c>
    </row>
    <row r="1042" spans="14:15" x14ac:dyDescent="0.35">
      <c r="N1042">
        <v>4.7118805000000004</v>
      </c>
      <c r="O1042">
        <v>1.6699999999999999E-5</v>
      </c>
    </row>
    <row r="1043" spans="14:15" x14ac:dyDescent="0.35">
      <c r="N1043">
        <v>4.7244934000000001</v>
      </c>
      <c r="O1043">
        <v>8.6000000000000007E-6</v>
      </c>
    </row>
    <row r="1044" spans="14:15" x14ac:dyDescent="0.35">
      <c r="N1044">
        <v>4.7371080000000001</v>
      </c>
      <c r="O1044">
        <v>1.7799999999999999E-5</v>
      </c>
    </row>
    <row r="1045" spans="14:15" x14ac:dyDescent="0.35">
      <c r="N1045">
        <v>4.7497242000000002</v>
      </c>
      <c r="O1045">
        <v>7.9999999999999996E-6</v>
      </c>
    </row>
    <row r="1046" spans="14:15" x14ac:dyDescent="0.35">
      <c r="N1046">
        <v>4.7623420000000003</v>
      </c>
      <c r="O1046">
        <v>6.9999999999999999E-6</v>
      </c>
    </row>
    <row r="1047" spans="14:15" x14ac:dyDescent="0.35">
      <c r="N1047">
        <v>4.7749614999999999</v>
      </c>
      <c r="O1047">
        <v>9.0000000000000002E-6</v>
      </c>
    </row>
    <row r="1048" spans="14:15" x14ac:dyDescent="0.35">
      <c r="N1048">
        <v>4.7875826000000004</v>
      </c>
      <c r="O1048">
        <v>8.1000000000000004E-6</v>
      </c>
    </row>
    <row r="1049" spans="14:15" x14ac:dyDescent="0.35">
      <c r="N1049">
        <v>4.8002054000000003</v>
      </c>
      <c r="O1049">
        <v>6.9E-6</v>
      </c>
    </row>
    <row r="1050" spans="14:15" x14ac:dyDescent="0.35">
      <c r="N1050">
        <v>4.8128297</v>
      </c>
      <c r="O1050">
        <v>1.26E-5</v>
      </c>
    </row>
    <row r="1051" spans="14:15" x14ac:dyDescent="0.35">
      <c r="N1051">
        <v>4.8254557</v>
      </c>
      <c r="O1051">
        <v>7.9000000000000006E-6</v>
      </c>
    </row>
    <row r="1052" spans="14:15" x14ac:dyDescent="0.35">
      <c r="N1052">
        <v>4.8380833000000001</v>
      </c>
      <c r="O1052">
        <v>2.0699999999999998E-5</v>
      </c>
    </row>
    <row r="1053" spans="14:15" x14ac:dyDescent="0.35">
      <c r="N1053">
        <v>4.8507125000000002</v>
      </c>
      <c r="O1053">
        <v>4.1999999999999996E-6</v>
      </c>
    </row>
    <row r="1054" spans="14:15" x14ac:dyDescent="0.35">
      <c r="N1054">
        <v>4.8633432000000001</v>
      </c>
      <c r="O1054">
        <v>6.2999999999999998E-6</v>
      </c>
    </row>
    <row r="1055" spans="14:15" x14ac:dyDescent="0.35">
      <c r="N1055">
        <v>4.8759756000000003</v>
      </c>
      <c r="O1055">
        <v>5.9000000000000003E-6</v>
      </c>
    </row>
    <row r="1056" spans="14:15" x14ac:dyDescent="0.35">
      <c r="N1056">
        <v>4.8886095999999997</v>
      </c>
      <c r="O1056">
        <v>6.9999999999999999E-6</v>
      </c>
    </row>
    <row r="1057" spans="14:15" x14ac:dyDescent="0.35">
      <c r="N1057">
        <v>4.9012450999999997</v>
      </c>
      <c r="O1057">
        <v>1.2999999999999999E-5</v>
      </c>
    </row>
    <row r="1058" spans="14:15" x14ac:dyDescent="0.35">
      <c r="N1058">
        <v>4.9138821999999998</v>
      </c>
      <c r="O1058">
        <v>2.6299999999999999E-5</v>
      </c>
    </row>
    <row r="1059" spans="14:15" x14ac:dyDescent="0.35">
      <c r="N1059">
        <v>4.9265210000000002</v>
      </c>
      <c r="O1059">
        <v>1.7E-6</v>
      </c>
    </row>
    <row r="1060" spans="14:15" x14ac:dyDescent="0.35">
      <c r="N1060">
        <v>4.9391612</v>
      </c>
      <c r="O1060">
        <v>1.9999999999999999E-6</v>
      </c>
    </row>
    <row r="1061" spans="14:15" x14ac:dyDescent="0.35">
      <c r="N1061">
        <v>4.9518031000000002</v>
      </c>
      <c r="O1061">
        <v>2.2000000000000001E-6</v>
      </c>
    </row>
    <row r="1062" spans="14:15" x14ac:dyDescent="0.35">
      <c r="N1062">
        <v>4.9644465000000002</v>
      </c>
      <c r="O1062">
        <v>1.9999999999999999E-6</v>
      </c>
    </row>
    <row r="1063" spans="14:15" x14ac:dyDescent="0.35">
      <c r="N1063">
        <v>4.9770915000000002</v>
      </c>
      <c r="O1063">
        <v>1.3999999999999999E-6</v>
      </c>
    </row>
    <row r="1064" spans="14:15" x14ac:dyDescent="0.35">
      <c r="N1064">
        <v>4.989738</v>
      </c>
      <c r="O1064">
        <v>1.5E-6</v>
      </c>
    </row>
    <row r="1065" spans="14:15" x14ac:dyDescent="0.35">
      <c r="N1065">
        <v>5.0023860000000004</v>
      </c>
      <c r="O1065">
        <v>2.3E-6</v>
      </c>
    </row>
    <row r="1066" spans="14:15" x14ac:dyDescent="0.35">
      <c r="N1066">
        <v>5.0150357000000003</v>
      </c>
      <c r="O1066">
        <v>2.2000000000000001E-6</v>
      </c>
    </row>
    <row r="1067" spans="14:15" x14ac:dyDescent="0.35">
      <c r="N1067">
        <v>5.0276867999999997</v>
      </c>
      <c r="O1067">
        <v>1.9999999999999999E-6</v>
      </c>
    </row>
    <row r="1068" spans="14:15" x14ac:dyDescent="0.35">
      <c r="N1068">
        <v>5.0403395</v>
      </c>
      <c r="O1068">
        <v>2.9000000000000002E-6</v>
      </c>
    </row>
    <row r="1069" spans="14:15" x14ac:dyDescent="0.35">
      <c r="N1069">
        <v>5.0529938000000003</v>
      </c>
      <c r="O1069">
        <v>1.7E-6</v>
      </c>
    </row>
    <row r="1070" spans="14:15" x14ac:dyDescent="0.35">
      <c r="N1070">
        <v>5.0656495000000001</v>
      </c>
      <c r="O1070">
        <v>1.3999999999999999E-6</v>
      </c>
    </row>
    <row r="1071" spans="14:15" x14ac:dyDescent="0.35">
      <c r="N1071">
        <v>5.0783068</v>
      </c>
      <c r="O1071">
        <v>1.7E-6</v>
      </c>
    </row>
    <row r="1072" spans="14:15" x14ac:dyDescent="0.35">
      <c r="N1072">
        <v>5.0909655999999996</v>
      </c>
      <c r="O1072">
        <v>2.0999999999999998E-6</v>
      </c>
    </row>
    <row r="1073" spans="14:15" x14ac:dyDescent="0.35">
      <c r="N1073">
        <v>5.1036258999999999</v>
      </c>
      <c r="O1073">
        <v>1.1999999999999999E-6</v>
      </c>
    </row>
    <row r="1074" spans="14:15" x14ac:dyDescent="0.35">
      <c r="N1074">
        <v>5.1162878000000003</v>
      </c>
      <c r="O1074">
        <v>1.5999999999999999E-6</v>
      </c>
    </row>
    <row r="1075" spans="14:15" x14ac:dyDescent="0.35">
      <c r="N1075">
        <v>5.1289511000000001</v>
      </c>
      <c r="O1075">
        <v>2.2000000000000001E-6</v>
      </c>
    </row>
    <row r="1076" spans="14:15" x14ac:dyDescent="0.35">
      <c r="N1076">
        <v>5.141616</v>
      </c>
      <c r="O1076">
        <v>2.3999999999999999E-6</v>
      </c>
    </row>
    <row r="1077" spans="14:15" x14ac:dyDescent="0.35">
      <c r="N1077">
        <v>5.1542823000000002</v>
      </c>
      <c r="O1077">
        <v>1.9E-6</v>
      </c>
    </row>
    <row r="1078" spans="14:15" x14ac:dyDescent="0.35">
      <c r="N1078">
        <v>5.1669501999999996</v>
      </c>
      <c r="O1078">
        <v>2.7E-6</v>
      </c>
    </row>
    <row r="1079" spans="14:15" x14ac:dyDescent="0.35">
      <c r="N1079">
        <v>5.1796195000000003</v>
      </c>
      <c r="O1079">
        <v>3.8999999999999999E-6</v>
      </c>
    </row>
    <row r="1080" spans="14:15" x14ac:dyDescent="0.35">
      <c r="N1080">
        <v>5.1922902999999998</v>
      </c>
      <c r="O1080">
        <v>1.1999999999999999E-6</v>
      </c>
    </row>
    <row r="1081" spans="14:15" x14ac:dyDescent="0.35">
      <c r="N1081">
        <v>5.2049626</v>
      </c>
      <c r="O1081">
        <v>1.5E-6</v>
      </c>
    </row>
    <row r="1082" spans="14:15" x14ac:dyDescent="0.35">
      <c r="N1082">
        <v>5.2176364</v>
      </c>
      <c r="O1082">
        <v>1.7999999999999999E-6</v>
      </c>
    </row>
    <row r="1083" spans="14:15" x14ac:dyDescent="0.35">
      <c r="N1083">
        <v>5.2303116999999997</v>
      </c>
      <c r="O1083">
        <v>1.3E-6</v>
      </c>
    </row>
    <row r="1084" spans="14:15" x14ac:dyDescent="0.35">
      <c r="N1084">
        <v>5.2429885000000001</v>
      </c>
      <c r="O1084">
        <v>4.8999999999999997E-6</v>
      </c>
    </row>
    <row r="1085" spans="14:15" x14ac:dyDescent="0.35">
      <c r="N1085">
        <v>5.2556666999999999</v>
      </c>
      <c r="O1085">
        <v>1.3999999999999999E-6</v>
      </c>
    </row>
    <row r="1086" spans="14:15" x14ac:dyDescent="0.35">
      <c r="N1086">
        <v>5.2683463000000001</v>
      </c>
      <c r="O1086">
        <v>1.9999999999999999E-6</v>
      </c>
    </row>
    <row r="1087" spans="14:15" x14ac:dyDescent="0.35">
      <c r="N1087">
        <v>5.2810275000000004</v>
      </c>
      <c r="O1087">
        <v>1.2E-5</v>
      </c>
    </row>
    <row r="1088" spans="14:15" x14ac:dyDescent="0.35">
      <c r="N1088">
        <v>5.2937101000000002</v>
      </c>
      <c r="O1088">
        <v>2.9999999999999999E-7</v>
      </c>
    </row>
    <row r="1089" spans="14:15" x14ac:dyDescent="0.35">
      <c r="N1089">
        <v>5.3063941000000003</v>
      </c>
      <c r="O1089">
        <v>3.9999999999999998E-7</v>
      </c>
    </row>
    <row r="1090" spans="14:15" x14ac:dyDescent="0.35">
      <c r="N1090">
        <v>5.3190796000000002</v>
      </c>
      <c r="O1090">
        <v>1.9999999999999999E-7</v>
      </c>
    </row>
    <row r="1091" spans="14:15" x14ac:dyDescent="0.35">
      <c r="N1091">
        <v>5.3317665999999999</v>
      </c>
      <c r="O1091">
        <v>2.9999999999999999E-7</v>
      </c>
    </row>
    <row r="1092" spans="14:15" x14ac:dyDescent="0.35">
      <c r="N1092">
        <v>5.344455</v>
      </c>
      <c r="O1092">
        <v>2.9999999999999999E-7</v>
      </c>
    </row>
    <row r="1093" spans="14:15" x14ac:dyDescent="0.35">
      <c r="N1093">
        <v>5.3571448000000004</v>
      </c>
      <c r="O1093">
        <v>2.9999999999999999E-7</v>
      </c>
    </row>
    <row r="1094" spans="14:15" x14ac:dyDescent="0.35">
      <c r="N1094">
        <v>5.3698360999999997</v>
      </c>
      <c r="O1094">
        <v>4.9999999999999998E-7</v>
      </c>
    </row>
    <row r="1095" spans="14:15" x14ac:dyDescent="0.35">
      <c r="N1095">
        <v>5.3825288000000002</v>
      </c>
      <c r="O1095">
        <v>3.9999999999999998E-7</v>
      </c>
    </row>
    <row r="1096" spans="14:15" x14ac:dyDescent="0.35">
      <c r="N1096">
        <v>5.3952229000000003</v>
      </c>
      <c r="O1096">
        <v>4.9999999999999998E-7</v>
      </c>
    </row>
    <row r="1097" spans="14:15" x14ac:dyDescent="0.35">
      <c r="N1097">
        <v>5.4079185000000001</v>
      </c>
      <c r="O1097">
        <v>7.9999999999999996E-7</v>
      </c>
    </row>
    <row r="1098" spans="14:15" x14ac:dyDescent="0.35">
      <c r="N1098">
        <v>5.4206155000000003</v>
      </c>
      <c r="O1098">
        <v>2.9999999999999999E-7</v>
      </c>
    </row>
    <row r="1099" spans="14:15" x14ac:dyDescent="0.35">
      <c r="N1099">
        <v>5.4333138999999999</v>
      </c>
      <c r="O1099">
        <v>2.9999999999999999E-7</v>
      </c>
    </row>
    <row r="1100" spans="14:15" x14ac:dyDescent="0.35">
      <c r="N1100">
        <v>5.4460137</v>
      </c>
      <c r="O1100">
        <v>2.9999999999999999E-7</v>
      </c>
    </row>
    <row r="1101" spans="14:15" x14ac:dyDescent="0.35">
      <c r="N1101">
        <v>5.4587149000000004</v>
      </c>
      <c r="O1101">
        <v>3.9999999999999998E-7</v>
      </c>
    </row>
    <row r="1102" spans="14:15" x14ac:dyDescent="0.35">
      <c r="N1102">
        <v>5.4714175000000003</v>
      </c>
      <c r="O1102">
        <v>2.9999999999999999E-7</v>
      </c>
    </row>
    <row r="1103" spans="14:15" x14ac:dyDescent="0.35">
      <c r="N1103">
        <v>5.4841214999999996</v>
      </c>
      <c r="O1103">
        <v>3.9999999999999998E-7</v>
      </c>
    </row>
    <row r="1104" spans="14:15" x14ac:dyDescent="0.35">
      <c r="N1104">
        <v>5.4968269999999997</v>
      </c>
      <c r="O1104">
        <v>9.9999999999999995E-7</v>
      </c>
    </row>
    <row r="1105" spans="14:15" x14ac:dyDescent="0.35">
      <c r="N1105">
        <v>5.5095337999999998</v>
      </c>
      <c r="O1105">
        <v>2.9999999999999999E-7</v>
      </c>
    </row>
    <row r="1106" spans="14:15" x14ac:dyDescent="0.35">
      <c r="N1106">
        <v>5.5222420000000003</v>
      </c>
      <c r="O1106">
        <v>4.9999999999999998E-7</v>
      </c>
    </row>
    <row r="1107" spans="14:15" x14ac:dyDescent="0.35">
      <c r="N1107">
        <v>5.5349516000000003</v>
      </c>
      <c r="O1107">
        <v>4.1999999999999996E-6</v>
      </c>
    </row>
    <row r="1108" spans="14:15" x14ac:dyDescent="0.35">
      <c r="N1108">
        <v>5.5476625999999998</v>
      </c>
      <c r="O1108">
        <v>9.9999999999999995E-8</v>
      </c>
    </row>
    <row r="1109" spans="14:15" x14ac:dyDescent="0.35">
      <c r="N1109">
        <v>5.5603749999999996</v>
      </c>
      <c r="O1109">
        <v>1.9999999999999999E-7</v>
      </c>
    </row>
    <row r="1110" spans="14:15" x14ac:dyDescent="0.35">
      <c r="N1110">
        <v>5.5730886999999996</v>
      </c>
      <c r="O1110">
        <v>9.9999999999999995E-8</v>
      </c>
    </row>
    <row r="1111" spans="14:15" x14ac:dyDescent="0.35">
      <c r="N1111">
        <v>5.5858039000000002</v>
      </c>
      <c r="O1111">
        <v>9.9999999999999995E-8</v>
      </c>
    </row>
    <row r="1112" spans="14:15" x14ac:dyDescent="0.35">
      <c r="N1112">
        <v>5.5985204</v>
      </c>
      <c r="O1112">
        <v>9.9999999999999995E-8</v>
      </c>
    </row>
    <row r="1113" spans="14:15" x14ac:dyDescent="0.35">
      <c r="N1113">
        <v>5.6112383000000001</v>
      </c>
      <c r="O1113">
        <v>9.9999999999999995E-8</v>
      </c>
    </row>
    <row r="1114" spans="14:15" x14ac:dyDescent="0.35">
      <c r="N1114">
        <v>5.6239575000000004</v>
      </c>
      <c r="O1114">
        <v>9.9999999999999995E-8</v>
      </c>
    </row>
    <row r="1115" spans="14:15" x14ac:dyDescent="0.35">
      <c r="N1115">
        <v>5.6366781000000001</v>
      </c>
      <c r="O1115">
        <v>2.9999999999999999E-7</v>
      </c>
    </row>
    <row r="1116" spans="14:15" x14ac:dyDescent="0.35">
      <c r="N1116">
        <v>5.6494001000000003</v>
      </c>
      <c r="O1116">
        <v>3.1999999999999999E-6</v>
      </c>
    </row>
    <row r="1117" spans="14:15" x14ac:dyDescent="0.35">
      <c r="N1117">
        <v>1.4562265999999999</v>
      </c>
      <c r="O1117">
        <v>2.633E-4</v>
      </c>
    </row>
    <row r="1118" spans="14:15" x14ac:dyDescent="0.35">
      <c r="N1118">
        <v>1.4690460000000001</v>
      </c>
      <c r="O1118">
        <v>3.9859999999999999E-4</v>
      </c>
    </row>
    <row r="1119" spans="14:15" x14ac:dyDescent="0.35">
      <c r="N1119">
        <v>1.4818750999999999</v>
      </c>
      <c r="O1119">
        <v>3.2650000000000002E-4</v>
      </c>
    </row>
    <row r="1120" spans="14:15" x14ac:dyDescent="0.35">
      <c r="N1120">
        <v>1.4947138</v>
      </c>
      <c r="O1120">
        <v>2.107E-4</v>
      </c>
    </row>
    <row r="1121" spans="14:15" x14ac:dyDescent="0.35">
      <c r="N1121">
        <v>1.5075619</v>
      </c>
      <c r="O1121">
        <v>4.2779999999999999E-4</v>
      </c>
    </row>
    <row r="1122" spans="14:15" x14ac:dyDescent="0.35">
      <c r="N1122">
        <v>1.5204192999999999</v>
      </c>
      <c r="O1122">
        <v>4.3360000000000002E-4</v>
      </c>
    </row>
    <row r="1123" spans="14:15" x14ac:dyDescent="0.35">
      <c r="N1123">
        <v>1.5332858</v>
      </c>
      <c r="O1123">
        <v>1.706E-4</v>
      </c>
    </row>
    <row r="1124" spans="14:15" x14ac:dyDescent="0.35">
      <c r="N1124">
        <v>1.5461612</v>
      </c>
      <c r="O1124">
        <v>7.984E-4</v>
      </c>
    </row>
    <row r="1125" spans="14:15" x14ac:dyDescent="0.35">
      <c r="N1125">
        <v>1.5590455999999999</v>
      </c>
      <c r="O1125">
        <v>4.015E-4</v>
      </c>
    </row>
    <row r="1126" spans="14:15" x14ac:dyDescent="0.35">
      <c r="N1126">
        <v>1.5719386</v>
      </c>
      <c r="O1126">
        <v>1.108E-4</v>
      </c>
    </row>
    <row r="1127" spans="14:15" x14ac:dyDescent="0.35">
      <c r="N1127">
        <v>1.5848401999999999</v>
      </c>
      <c r="O1127">
        <v>2.6429999999999997E-4</v>
      </c>
    </row>
    <row r="1128" spans="14:15" x14ac:dyDescent="0.35">
      <c r="N1128">
        <v>1.5977501999999999</v>
      </c>
      <c r="O1128">
        <v>3.2699999999999998E-4</v>
      </c>
    </row>
    <row r="1129" spans="14:15" x14ac:dyDescent="0.35">
      <c r="N1129">
        <v>1.6106685000000001</v>
      </c>
      <c r="O1129">
        <v>2.5619999999999999E-4</v>
      </c>
    </row>
    <row r="1130" spans="14:15" x14ac:dyDescent="0.35">
      <c r="N1130">
        <v>1.6235951</v>
      </c>
      <c r="O1130">
        <v>2.5310000000000003E-4</v>
      </c>
    </row>
    <row r="1131" spans="14:15" x14ac:dyDescent="0.35">
      <c r="N1131">
        <v>1.6365297000000001</v>
      </c>
      <c r="O1131">
        <v>5.1099999999999995E-4</v>
      </c>
    </row>
    <row r="1132" spans="14:15" x14ac:dyDescent="0.35">
      <c r="N1132">
        <v>1.6494724000000001</v>
      </c>
      <c r="O1132">
        <v>1.6699999999999999E-4</v>
      </c>
    </row>
    <row r="1133" spans="14:15" x14ac:dyDescent="0.35">
      <c r="N1133">
        <v>1.6624228999999999</v>
      </c>
      <c r="O1133">
        <v>1.95E-4</v>
      </c>
    </row>
    <row r="1134" spans="14:15" x14ac:dyDescent="0.35">
      <c r="N1134">
        <v>1.6753811000000001</v>
      </c>
      <c r="O1134">
        <v>2.4560000000000001E-4</v>
      </c>
    </row>
    <row r="1135" spans="14:15" x14ac:dyDescent="0.35">
      <c r="N1135">
        <v>1.688347</v>
      </c>
      <c r="O1135">
        <v>1.8489999999999999E-4</v>
      </c>
    </row>
    <row r="1136" spans="14:15" x14ac:dyDescent="0.35">
      <c r="N1136">
        <v>1.7013205</v>
      </c>
      <c r="O1136">
        <v>2.6699999999999998E-4</v>
      </c>
    </row>
    <row r="1137" spans="14:15" x14ac:dyDescent="0.35">
      <c r="N1137">
        <v>1.7143014000000001</v>
      </c>
      <c r="O1137">
        <v>3.8840000000000001E-4</v>
      </c>
    </row>
    <row r="1138" spans="14:15" x14ac:dyDescent="0.35">
      <c r="N1138">
        <v>1.7272897</v>
      </c>
      <c r="O1138">
        <v>1.351E-4</v>
      </c>
    </row>
    <row r="1139" spans="14:15" x14ac:dyDescent="0.35">
      <c r="N1139">
        <v>1.7402853</v>
      </c>
      <c r="O1139">
        <v>1.6349999999999999E-4</v>
      </c>
    </row>
    <row r="1140" spans="14:15" x14ac:dyDescent="0.35">
      <c r="N1140">
        <v>1.753288</v>
      </c>
      <c r="O1140">
        <v>2.0890000000000001E-4</v>
      </c>
    </row>
    <row r="1141" spans="14:15" x14ac:dyDescent="0.35">
      <c r="N1141">
        <v>1.7662979000000001</v>
      </c>
      <c r="O1141">
        <v>2.073E-4</v>
      </c>
    </row>
    <row r="1142" spans="14:15" x14ac:dyDescent="0.35">
      <c r="N1142">
        <v>1.7793147</v>
      </c>
      <c r="O1142">
        <v>2.085E-4</v>
      </c>
    </row>
    <row r="1143" spans="14:15" x14ac:dyDescent="0.35">
      <c r="N1143">
        <v>1.7923385000000001</v>
      </c>
      <c r="O1143">
        <v>2.7609999999999999E-4</v>
      </c>
    </row>
    <row r="1144" spans="14:15" x14ac:dyDescent="0.35">
      <c r="N1144">
        <v>1.8053691000000001</v>
      </c>
      <c r="O1144">
        <v>1.2860000000000001E-4</v>
      </c>
    </row>
    <row r="1145" spans="14:15" x14ac:dyDescent="0.35">
      <c r="N1145">
        <v>1.8184065</v>
      </c>
      <c r="O1145">
        <v>1.8340000000000001E-4</v>
      </c>
    </row>
    <row r="1146" spans="14:15" x14ac:dyDescent="0.35">
      <c r="N1146">
        <v>1.8314505999999999</v>
      </c>
      <c r="O1146">
        <v>1.953E-4</v>
      </c>
    </row>
    <row r="1147" spans="14:15" x14ac:dyDescent="0.35">
      <c r="N1147">
        <v>1.8445012000000001</v>
      </c>
      <c r="O1147">
        <v>1.317E-4</v>
      </c>
    </row>
    <row r="1148" spans="14:15" x14ac:dyDescent="0.35">
      <c r="N1148">
        <v>1.8575584000000001</v>
      </c>
      <c r="O1148">
        <v>2.5300000000000002E-4</v>
      </c>
    </row>
    <row r="1149" spans="14:15" x14ac:dyDescent="0.35">
      <c r="N1149">
        <v>1.8706221000000001</v>
      </c>
      <c r="O1149">
        <v>1.6190000000000001E-4</v>
      </c>
    </row>
    <row r="1150" spans="14:15" x14ac:dyDescent="0.35">
      <c r="N1150">
        <v>1.8836921</v>
      </c>
      <c r="O1150">
        <v>1.6320000000000001E-4</v>
      </c>
    </row>
    <row r="1151" spans="14:15" x14ac:dyDescent="0.35">
      <c r="N1151">
        <v>1.8967685000000001</v>
      </c>
      <c r="O1151">
        <v>1.562E-4</v>
      </c>
    </row>
    <row r="1152" spans="14:15" x14ac:dyDescent="0.35">
      <c r="N1152">
        <v>1.9098511</v>
      </c>
      <c r="O1152">
        <v>1.5540000000000001E-4</v>
      </c>
    </row>
    <row r="1153" spans="14:15" x14ac:dyDescent="0.35">
      <c r="N1153">
        <v>1.9229399</v>
      </c>
      <c r="O1153">
        <v>1.236E-4</v>
      </c>
    </row>
    <row r="1154" spans="14:15" x14ac:dyDescent="0.35">
      <c r="N1154">
        <v>1.9360348000000001</v>
      </c>
      <c r="O1154">
        <v>2.431E-4</v>
      </c>
    </row>
    <row r="1155" spans="14:15" x14ac:dyDescent="0.35">
      <c r="N1155">
        <v>1.9491358000000001</v>
      </c>
      <c r="O1155">
        <v>1.086E-4</v>
      </c>
    </row>
    <row r="1156" spans="14:15" x14ac:dyDescent="0.35">
      <c r="N1156">
        <v>1.9622428000000001</v>
      </c>
      <c r="O1156">
        <v>1.404E-4</v>
      </c>
    </row>
    <row r="1157" spans="14:15" x14ac:dyDescent="0.35">
      <c r="N1157">
        <v>1.9753556999999999</v>
      </c>
      <c r="O1157">
        <v>1.4860000000000001E-4</v>
      </c>
    </row>
    <row r="1158" spans="14:15" x14ac:dyDescent="0.35">
      <c r="N1158">
        <v>1.9884744999999999</v>
      </c>
      <c r="O1158">
        <v>1.5300000000000001E-4</v>
      </c>
    </row>
    <row r="1159" spans="14:15" x14ac:dyDescent="0.35">
      <c r="N1159">
        <v>2.0015991</v>
      </c>
      <c r="O1159">
        <v>1.549E-4</v>
      </c>
    </row>
    <row r="1160" spans="14:15" x14ac:dyDescent="0.35">
      <c r="N1160">
        <v>2.0147293999999998</v>
      </c>
      <c r="O1160">
        <v>1.3090000000000001E-4</v>
      </c>
    </row>
    <row r="1161" spans="14:15" x14ac:dyDescent="0.35">
      <c r="N1161">
        <v>2.0278654999999999</v>
      </c>
      <c r="O1161">
        <v>1.326E-4</v>
      </c>
    </row>
    <row r="1162" spans="14:15" x14ac:dyDescent="0.35">
      <c r="N1162">
        <v>2.0410072000000001</v>
      </c>
      <c r="O1162">
        <v>1.4109999999999999E-4</v>
      </c>
    </row>
    <row r="1163" spans="14:15" x14ac:dyDescent="0.35">
      <c r="N1163">
        <v>2.0541545000000001</v>
      </c>
      <c r="O1163">
        <v>1.517E-4</v>
      </c>
    </row>
    <row r="1164" spans="14:15" x14ac:dyDescent="0.35">
      <c r="N1164">
        <v>2.0673073</v>
      </c>
      <c r="O1164">
        <v>1.4310000000000001E-4</v>
      </c>
    </row>
    <row r="1165" spans="14:15" x14ac:dyDescent="0.35">
      <c r="N1165">
        <v>2.0804656000000001</v>
      </c>
      <c r="O1165">
        <v>1.1620000000000001E-4</v>
      </c>
    </row>
    <row r="1166" spans="14:15" x14ac:dyDescent="0.35">
      <c r="N1166">
        <v>2.0936292999999999</v>
      </c>
      <c r="O1166">
        <v>1.3860000000000001E-4</v>
      </c>
    </row>
    <row r="1167" spans="14:15" x14ac:dyDescent="0.35">
      <c r="N1167">
        <v>2.1067985</v>
      </c>
      <c r="O1167">
        <v>1.36E-4</v>
      </c>
    </row>
    <row r="1168" spans="14:15" x14ac:dyDescent="0.35">
      <c r="N1168">
        <v>2.1199729999999999</v>
      </c>
      <c r="O1168">
        <v>1.215E-4</v>
      </c>
    </row>
    <row r="1169" spans="14:15" x14ac:dyDescent="0.35">
      <c r="N1169">
        <v>2.1331527000000001</v>
      </c>
      <c r="O1169">
        <v>1.4579999999999999E-4</v>
      </c>
    </row>
    <row r="1170" spans="14:15" x14ac:dyDescent="0.35">
      <c r="N1170">
        <v>2.1463377000000001</v>
      </c>
      <c r="O1170">
        <v>1.038E-4</v>
      </c>
    </row>
    <row r="1171" spans="14:15" x14ac:dyDescent="0.35">
      <c r="N1171">
        <v>2.1595279000000001</v>
      </c>
      <c r="O1171">
        <v>1.3300000000000001E-4</v>
      </c>
    </row>
    <row r="1172" spans="14:15" x14ac:dyDescent="0.35">
      <c r="N1172">
        <v>2.1727232000000001</v>
      </c>
      <c r="O1172">
        <v>1.184E-4</v>
      </c>
    </row>
    <row r="1173" spans="14:15" x14ac:dyDescent="0.35">
      <c r="N1173">
        <v>2.1859237</v>
      </c>
      <c r="O1173">
        <v>1.2569999999999999E-4</v>
      </c>
    </row>
    <row r="1174" spans="14:15" x14ac:dyDescent="0.35">
      <c r="N1174">
        <v>2.1991291999999998</v>
      </c>
      <c r="O1174">
        <v>1.047E-4</v>
      </c>
    </row>
    <row r="1175" spans="14:15" x14ac:dyDescent="0.35">
      <c r="N1175">
        <v>2.2123396999999998</v>
      </c>
      <c r="O1175">
        <v>1.2019999999999999E-4</v>
      </c>
    </row>
    <row r="1176" spans="14:15" x14ac:dyDescent="0.35">
      <c r="N1176">
        <v>2.2255552000000001</v>
      </c>
      <c r="O1176">
        <v>1.2400000000000001E-4</v>
      </c>
    </row>
    <row r="1177" spans="14:15" x14ac:dyDescent="0.35">
      <c r="N1177">
        <v>2.2387755999999999</v>
      </c>
      <c r="O1177">
        <v>1.021E-4</v>
      </c>
    </row>
    <row r="1178" spans="14:15" x14ac:dyDescent="0.35">
      <c r="N1178">
        <v>2.2520009999999999</v>
      </c>
      <c r="O1178">
        <v>1.3219999999999999E-4</v>
      </c>
    </row>
    <row r="1179" spans="14:15" x14ac:dyDescent="0.35">
      <c r="N1179">
        <v>2.2652310999999998</v>
      </c>
      <c r="O1179">
        <v>1.098E-4</v>
      </c>
    </row>
    <row r="1180" spans="14:15" x14ac:dyDescent="0.35">
      <c r="N1180">
        <v>2.2784661000000002</v>
      </c>
      <c r="O1180">
        <v>1.1290000000000001E-4</v>
      </c>
    </row>
    <row r="1181" spans="14:15" x14ac:dyDescent="0.35">
      <c r="N1181">
        <v>2.2917059000000002</v>
      </c>
      <c r="O1181">
        <v>9.7800000000000006E-5</v>
      </c>
    </row>
    <row r="1182" spans="14:15" x14ac:dyDescent="0.35">
      <c r="N1182">
        <v>2.3049502999999998</v>
      </c>
      <c r="O1182">
        <v>1.1230000000000001E-4</v>
      </c>
    </row>
    <row r="1183" spans="14:15" x14ac:dyDescent="0.35">
      <c r="N1183">
        <v>2.3181995</v>
      </c>
      <c r="O1183">
        <v>8.6899999999999998E-5</v>
      </c>
    </row>
    <row r="1184" spans="14:15" x14ac:dyDescent="0.35">
      <c r="N1184">
        <v>2.3314534</v>
      </c>
      <c r="O1184">
        <v>1.361E-4</v>
      </c>
    </row>
    <row r="1185" spans="14:15" x14ac:dyDescent="0.35">
      <c r="N1185">
        <v>2.3447117999999998</v>
      </c>
      <c r="O1185">
        <v>1.026E-4</v>
      </c>
    </row>
    <row r="1186" spans="14:15" x14ac:dyDescent="0.35">
      <c r="N1186">
        <v>2.3579748999999999</v>
      </c>
      <c r="O1186">
        <v>1.0459999999999999E-4</v>
      </c>
    </row>
    <row r="1187" spans="14:15" x14ac:dyDescent="0.35">
      <c r="N1187">
        <v>2.3712425000000001</v>
      </c>
      <c r="O1187">
        <v>9.87E-5</v>
      </c>
    </row>
    <row r="1188" spans="14:15" x14ac:dyDescent="0.35">
      <c r="N1188">
        <v>2.3845146000000002</v>
      </c>
      <c r="O1188">
        <v>9.6100000000000005E-5</v>
      </c>
    </row>
    <row r="1189" spans="14:15" x14ac:dyDescent="0.35">
      <c r="N1189">
        <v>2.3977911999999999</v>
      </c>
      <c r="O1189">
        <v>9.87E-5</v>
      </c>
    </row>
    <row r="1190" spans="14:15" x14ac:dyDescent="0.35">
      <c r="N1190">
        <v>2.4110722</v>
      </c>
      <c r="O1190">
        <v>1.054E-4</v>
      </c>
    </row>
    <row r="1191" spans="14:15" x14ac:dyDescent="0.35">
      <c r="N1191">
        <v>2.4243576999999998</v>
      </c>
      <c r="O1191">
        <v>1.098E-4</v>
      </c>
    </row>
    <row r="1192" spans="14:15" x14ac:dyDescent="0.35">
      <c r="N1192">
        <v>2.4376475000000002</v>
      </c>
      <c r="O1192">
        <v>9.8300000000000004E-5</v>
      </c>
    </row>
    <row r="1193" spans="14:15" x14ac:dyDescent="0.35">
      <c r="N1193">
        <v>2.4509417</v>
      </c>
      <c r="O1193">
        <v>1.039E-4</v>
      </c>
    </row>
    <row r="1194" spans="14:15" x14ac:dyDescent="0.35">
      <c r="N1194">
        <v>2.4642401999999999</v>
      </c>
      <c r="O1194">
        <v>9.31E-5</v>
      </c>
    </row>
    <row r="1195" spans="14:15" x14ac:dyDescent="0.35">
      <c r="N1195">
        <v>2.4775429999999998</v>
      </c>
      <c r="O1195">
        <v>9.3900000000000006E-5</v>
      </c>
    </row>
    <row r="1196" spans="14:15" x14ac:dyDescent="0.35">
      <c r="N1196">
        <v>2.49085</v>
      </c>
      <c r="O1196">
        <v>8.6600000000000004E-5</v>
      </c>
    </row>
    <row r="1197" spans="14:15" x14ac:dyDescent="0.35">
      <c r="N1197">
        <v>2.5041612999999998</v>
      </c>
      <c r="O1197">
        <v>9.3800000000000003E-5</v>
      </c>
    </row>
    <row r="1198" spans="14:15" x14ac:dyDescent="0.35">
      <c r="N1198">
        <v>2.5174767999999998</v>
      </c>
      <c r="O1198">
        <v>9.1600000000000004E-5</v>
      </c>
    </row>
    <row r="1199" spans="14:15" x14ac:dyDescent="0.35">
      <c r="N1199">
        <v>2.5307963999999998</v>
      </c>
      <c r="O1199">
        <v>1.038E-4</v>
      </c>
    </row>
    <row r="1200" spans="14:15" x14ac:dyDescent="0.35">
      <c r="N1200">
        <v>2.5441202000000001</v>
      </c>
      <c r="O1200">
        <v>1.019E-4</v>
      </c>
    </row>
    <row r="1201" spans="14:15" x14ac:dyDescent="0.35">
      <c r="N1201">
        <v>2.5574480999999998</v>
      </c>
      <c r="O1201">
        <v>9.5500000000000004E-5</v>
      </c>
    </row>
    <row r="1202" spans="14:15" x14ac:dyDescent="0.35">
      <c r="N1202">
        <v>2.5707800000000001</v>
      </c>
      <c r="O1202">
        <v>9.1500000000000001E-5</v>
      </c>
    </row>
    <row r="1203" spans="14:15" x14ac:dyDescent="0.35">
      <c r="N1203">
        <v>2.5841159999999999</v>
      </c>
      <c r="O1203">
        <v>9.6299999999999996E-5</v>
      </c>
    </row>
    <row r="1204" spans="14:15" x14ac:dyDescent="0.35">
      <c r="N1204">
        <v>2.5974561</v>
      </c>
      <c r="O1204">
        <v>1.0280000000000001E-4</v>
      </c>
    </row>
    <row r="1205" spans="14:15" x14ac:dyDescent="0.35">
      <c r="N1205">
        <v>2.6108001000000001</v>
      </c>
      <c r="O1205">
        <v>9.5299999999999999E-5</v>
      </c>
    </row>
    <row r="1206" spans="14:15" x14ac:dyDescent="0.35">
      <c r="N1206">
        <v>2.6241481000000002</v>
      </c>
      <c r="O1206">
        <v>8.9699999999999998E-5</v>
      </c>
    </row>
    <row r="1207" spans="14:15" x14ac:dyDescent="0.35">
      <c r="N1207">
        <v>2.6375000000000002</v>
      </c>
      <c r="O1207">
        <v>1.0349999999999999E-4</v>
      </c>
    </row>
    <row r="1208" spans="14:15" x14ac:dyDescent="0.35">
      <c r="N1208">
        <v>2.6508558999999998</v>
      </c>
      <c r="O1208">
        <v>9.8200000000000002E-5</v>
      </c>
    </row>
    <row r="1209" spans="14:15" x14ac:dyDescent="0.35">
      <c r="N1209">
        <v>2.6642155999999999</v>
      </c>
      <c r="O1209">
        <v>7.5400000000000003E-5</v>
      </c>
    </row>
    <row r="1210" spans="14:15" x14ac:dyDescent="0.35">
      <c r="N1210">
        <v>2.6775793000000001</v>
      </c>
      <c r="O1210">
        <v>9.5199999999999997E-5</v>
      </c>
    </row>
    <row r="1211" spans="14:15" x14ac:dyDescent="0.35">
      <c r="N1211">
        <v>2.6909467</v>
      </c>
      <c r="O1211">
        <v>9.1899999999999998E-5</v>
      </c>
    </row>
    <row r="1212" spans="14:15" x14ac:dyDescent="0.35">
      <c r="N1212">
        <v>2.7043180000000002</v>
      </c>
      <c r="O1212">
        <v>1.059E-4</v>
      </c>
    </row>
    <row r="1213" spans="14:15" x14ac:dyDescent="0.35">
      <c r="N1213">
        <v>2.7176931</v>
      </c>
      <c r="O1213">
        <v>1.0340000000000001E-4</v>
      </c>
    </row>
    <row r="1214" spans="14:15" x14ac:dyDescent="0.35">
      <c r="N1214">
        <v>2.7310718999999999</v>
      </c>
      <c r="O1214">
        <v>7.2299999999999996E-5</v>
      </c>
    </row>
    <row r="1215" spans="14:15" x14ac:dyDescent="0.35">
      <c r="N1215">
        <v>2.7444544999999998</v>
      </c>
      <c r="O1215">
        <v>1.133E-4</v>
      </c>
    </row>
    <row r="1216" spans="14:15" x14ac:dyDescent="0.35">
      <c r="N1216">
        <v>2.7578407999999999</v>
      </c>
      <c r="O1216">
        <v>8.3100000000000001E-5</v>
      </c>
    </row>
    <row r="1217" spans="14:15" x14ac:dyDescent="0.35">
      <c r="N1217">
        <v>2.7712308000000001</v>
      </c>
      <c r="O1217">
        <v>1.002E-4</v>
      </c>
    </row>
    <row r="1218" spans="14:15" x14ac:dyDescent="0.35">
      <c r="N1218">
        <v>2.7846245000000001</v>
      </c>
      <c r="O1218">
        <v>9.59E-5</v>
      </c>
    </row>
    <row r="1219" spans="14:15" x14ac:dyDescent="0.35">
      <c r="N1219">
        <v>2.7980217999999999</v>
      </c>
      <c r="O1219">
        <v>8.7600000000000002E-5</v>
      </c>
    </row>
    <row r="1220" spans="14:15" x14ac:dyDescent="0.35">
      <c r="N1220">
        <v>2.8114227999999999</v>
      </c>
      <c r="O1220">
        <v>1.036E-4</v>
      </c>
    </row>
    <row r="1221" spans="14:15" x14ac:dyDescent="0.35">
      <c r="N1221">
        <v>2.8248272999999999</v>
      </c>
      <c r="O1221">
        <v>9.1899999999999998E-5</v>
      </c>
    </row>
    <row r="1222" spans="14:15" x14ac:dyDescent="0.35">
      <c r="N1222">
        <v>2.8382355000000001</v>
      </c>
      <c r="O1222">
        <v>9.6000000000000002E-5</v>
      </c>
    </row>
    <row r="1223" spans="14:15" x14ac:dyDescent="0.35">
      <c r="N1223">
        <v>2.8516471999999999</v>
      </c>
      <c r="O1223">
        <v>9.2999999999999997E-5</v>
      </c>
    </row>
    <row r="1224" spans="14:15" x14ac:dyDescent="0.35">
      <c r="N1224">
        <v>2.8650625000000001</v>
      </c>
      <c r="O1224">
        <v>1.031E-4</v>
      </c>
    </row>
    <row r="1225" spans="14:15" x14ac:dyDescent="0.35">
      <c r="N1225">
        <v>2.8784812</v>
      </c>
      <c r="O1225">
        <v>1.004E-4</v>
      </c>
    </row>
    <row r="1226" spans="14:15" x14ac:dyDescent="0.35">
      <c r="N1226">
        <v>2.8919035000000002</v>
      </c>
      <c r="O1226">
        <v>9.8499999999999995E-5</v>
      </c>
    </row>
    <row r="1227" spans="14:15" x14ac:dyDescent="0.35">
      <c r="N1227">
        <v>2.9053293</v>
      </c>
      <c r="O1227">
        <v>1.013E-4</v>
      </c>
    </row>
    <row r="1228" spans="14:15" x14ac:dyDescent="0.35">
      <c r="N1228">
        <v>2.9187585</v>
      </c>
      <c r="O1228">
        <v>1.165E-4</v>
      </c>
    </row>
    <row r="1229" spans="14:15" x14ac:dyDescent="0.35">
      <c r="N1229">
        <v>2.9321912000000001</v>
      </c>
      <c r="O1229">
        <v>9.0199999999999997E-5</v>
      </c>
    </row>
    <row r="1230" spans="14:15" x14ac:dyDescent="0.35">
      <c r="N1230">
        <v>2.9456272999999999</v>
      </c>
      <c r="O1230">
        <v>8.3700000000000002E-5</v>
      </c>
    </row>
    <row r="1231" spans="14:15" x14ac:dyDescent="0.35">
      <c r="N1231">
        <v>2.9590668</v>
      </c>
      <c r="O1231">
        <v>9.1899999999999998E-5</v>
      </c>
    </row>
    <row r="1232" spans="14:15" x14ac:dyDescent="0.35">
      <c r="N1232">
        <v>2.9725096999999998</v>
      </c>
      <c r="O1232">
        <v>1.116E-4</v>
      </c>
    </row>
    <row r="1233" spans="14:15" x14ac:dyDescent="0.35">
      <c r="N1233">
        <v>2.9859559</v>
      </c>
      <c r="O1233">
        <v>1.01E-4</v>
      </c>
    </row>
    <row r="1234" spans="14:15" x14ac:dyDescent="0.35">
      <c r="N1234">
        <v>2.9994054999999999</v>
      </c>
      <c r="O1234">
        <v>8.92E-5</v>
      </c>
    </row>
    <row r="1235" spans="14:15" x14ac:dyDescent="0.35">
      <c r="N1235">
        <v>3.0128583999999998</v>
      </c>
      <c r="O1235">
        <v>1.176E-4</v>
      </c>
    </row>
    <row r="1236" spans="14:15" x14ac:dyDescent="0.35">
      <c r="N1236">
        <v>3.0263146999999999</v>
      </c>
      <c r="O1236">
        <v>1.327E-4</v>
      </c>
    </row>
    <row r="1237" spans="14:15" x14ac:dyDescent="0.35">
      <c r="N1237">
        <v>3.0397742000000001</v>
      </c>
      <c r="O1237">
        <v>1.169E-4</v>
      </c>
    </row>
    <row r="1238" spans="14:15" x14ac:dyDescent="0.35">
      <c r="N1238">
        <v>3.0532370000000002</v>
      </c>
      <c r="O1238">
        <v>1.0399999999999999E-4</v>
      </c>
    </row>
    <row r="1239" spans="14:15" x14ac:dyDescent="0.35">
      <c r="N1239">
        <v>3.066703</v>
      </c>
      <c r="O1239">
        <v>1.144E-4</v>
      </c>
    </row>
    <row r="1240" spans="14:15" x14ac:dyDescent="0.35">
      <c r="N1240">
        <v>3.0801723000000001</v>
      </c>
      <c r="O1240">
        <v>1.1510000000000001E-4</v>
      </c>
    </row>
    <row r="1241" spans="14:15" x14ac:dyDescent="0.35">
      <c r="N1241">
        <v>3.0936447999999999</v>
      </c>
      <c r="O1241">
        <v>1.1730000000000001E-4</v>
      </c>
    </row>
    <row r="1242" spans="14:15" x14ac:dyDescent="0.35">
      <c r="N1242">
        <v>3.1071205000000002</v>
      </c>
      <c r="O1242">
        <v>9.8499999999999995E-5</v>
      </c>
    </row>
    <row r="1243" spans="14:15" x14ac:dyDescent="0.35">
      <c r="N1243">
        <v>3.1205994000000001</v>
      </c>
      <c r="O1243">
        <v>1.143E-4</v>
      </c>
    </row>
    <row r="1244" spans="14:15" x14ac:dyDescent="0.35">
      <c r="N1244">
        <v>3.1340813999999999</v>
      </c>
      <c r="O1244">
        <v>1.147E-4</v>
      </c>
    </row>
    <row r="1245" spans="14:15" x14ac:dyDescent="0.35">
      <c r="N1245">
        <v>3.1475666000000002</v>
      </c>
      <c r="O1245">
        <v>1.1620000000000001E-4</v>
      </c>
    </row>
    <row r="1246" spans="14:15" x14ac:dyDescent="0.35">
      <c r="N1246">
        <v>3.1610550000000002</v>
      </c>
      <c r="O1246">
        <v>1.091E-4</v>
      </c>
    </row>
    <row r="1247" spans="14:15" x14ac:dyDescent="0.35">
      <c r="N1247">
        <v>3.1745464000000001</v>
      </c>
      <c r="O1247">
        <v>1.089E-4</v>
      </c>
    </row>
    <row r="1248" spans="14:15" x14ac:dyDescent="0.35">
      <c r="N1248">
        <v>3.1880410000000001</v>
      </c>
      <c r="O1248">
        <v>1.164E-4</v>
      </c>
    </row>
    <row r="1249" spans="14:15" x14ac:dyDescent="0.35">
      <c r="N1249">
        <v>3.2015386000000001</v>
      </c>
      <c r="O1249">
        <v>1.154E-4</v>
      </c>
    </row>
    <row r="1250" spans="14:15" x14ac:dyDescent="0.35">
      <c r="N1250">
        <v>3.2150392999999999</v>
      </c>
      <c r="O1250">
        <v>1.015E-4</v>
      </c>
    </row>
    <row r="1251" spans="14:15" x14ac:dyDescent="0.35">
      <c r="N1251">
        <v>3.2285431</v>
      </c>
      <c r="O1251">
        <v>1.149E-4</v>
      </c>
    </row>
    <row r="1252" spans="14:15" x14ac:dyDescent="0.35">
      <c r="N1252">
        <v>3.2420499</v>
      </c>
      <c r="O1252">
        <v>1.15E-4</v>
      </c>
    </row>
    <row r="1253" spans="14:15" x14ac:dyDescent="0.35">
      <c r="N1253">
        <v>3.2555597999999999</v>
      </c>
      <c r="O1253">
        <v>1.205E-4</v>
      </c>
    </row>
    <row r="1254" spans="14:15" x14ac:dyDescent="0.35">
      <c r="N1254">
        <v>3.2690725999999999</v>
      </c>
      <c r="O1254">
        <v>1.0179999999999999E-4</v>
      </c>
    </row>
    <row r="1255" spans="14:15" x14ac:dyDescent="0.35">
      <c r="N1255">
        <v>3.2825885000000001</v>
      </c>
      <c r="O1255">
        <v>1.18E-4</v>
      </c>
    </row>
    <row r="1256" spans="14:15" x14ac:dyDescent="0.35">
      <c r="N1256">
        <v>3.2961073000000001</v>
      </c>
      <c r="O1256">
        <v>1.1179999999999999E-4</v>
      </c>
    </row>
    <row r="1257" spans="14:15" x14ac:dyDescent="0.35">
      <c r="N1257">
        <v>3.3096291</v>
      </c>
      <c r="O1257">
        <v>1.1010000000000001E-4</v>
      </c>
    </row>
    <row r="1258" spans="14:15" x14ac:dyDescent="0.35">
      <c r="N1258">
        <v>3.3231538</v>
      </c>
      <c r="O1258">
        <v>1.116E-4</v>
      </c>
    </row>
    <row r="1259" spans="14:15" x14ac:dyDescent="0.35">
      <c r="N1259">
        <v>3.3366815000000001</v>
      </c>
      <c r="O1259">
        <v>1.087E-4</v>
      </c>
    </row>
    <row r="1260" spans="14:15" x14ac:dyDescent="0.35">
      <c r="N1260">
        <v>3.350212</v>
      </c>
      <c r="O1260">
        <v>1.102E-4</v>
      </c>
    </row>
    <row r="1261" spans="14:15" x14ac:dyDescent="0.35">
      <c r="N1261">
        <v>3.3637454999999998</v>
      </c>
      <c r="O1261">
        <v>9.6199999999999994E-5</v>
      </c>
    </row>
    <row r="1262" spans="14:15" x14ac:dyDescent="0.35">
      <c r="N1262">
        <v>3.3772818999999998</v>
      </c>
      <c r="O1262">
        <v>1.236E-4</v>
      </c>
    </row>
    <row r="1263" spans="14:15" x14ac:dyDescent="0.35">
      <c r="N1263">
        <v>3.3908212</v>
      </c>
      <c r="O1263">
        <v>1.005E-4</v>
      </c>
    </row>
    <row r="1264" spans="14:15" x14ac:dyDescent="0.35">
      <c r="N1264">
        <v>3.4043633</v>
      </c>
      <c r="O1264">
        <v>1.0509999999999999E-4</v>
      </c>
    </row>
    <row r="1265" spans="14:15" x14ac:dyDescent="0.35">
      <c r="N1265">
        <v>3.4179083000000001</v>
      </c>
      <c r="O1265">
        <v>1.167E-4</v>
      </c>
    </row>
    <row r="1266" spans="14:15" x14ac:dyDescent="0.35">
      <c r="N1266">
        <v>3.4314562</v>
      </c>
      <c r="O1266">
        <v>1.209E-4</v>
      </c>
    </row>
    <row r="1267" spans="14:15" x14ac:dyDescent="0.35">
      <c r="N1267">
        <v>3.4450067999999998</v>
      </c>
      <c r="O1267">
        <v>1.2970000000000001E-4</v>
      </c>
    </row>
    <row r="1268" spans="14:15" x14ac:dyDescent="0.35">
      <c r="N1268">
        <v>3.4585602999999998</v>
      </c>
      <c r="O1268">
        <v>1.273E-4</v>
      </c>
    </row>
    <row r="1269" spans="14:15" x14ac:dyDescent="0.35">
      <c r="N1269">
        <v>3.4721164999999998</v>
      </c>
      <c r="O1269">
        <v>1.238E-4</v>
      </c>
    </row>
    <row r="1270" spans="14:15" x14ac:dyDescent="0.35">
      <c r="N1270">
        <v>3.4856756</v>
      </c>
      <c r="O1270">
        <v>1.2449999999999999E-4</v>
      </c>
    </row>
    <row r="1271" spans="14:15" x14ac:dyDescent="0.35">
      <c r="N1271">
        <v>3.4992374000000002</v>
      </c>
      <c r="O1271">
        <v>1E-4</v>
      </c>
    </row>
    <row r="1272" spans="14:15" x14ac:dyDescent="0.35">
      <c r="N1272">
        <v>3.5128020000000002</v>
      </c>
      <c r="O1272">
        <v>1.6469999999999999E-4</v>
      </c>
    </row>
    <row r="1273" spans="14:15" x14ac:dyDescent="0.35">
      <c r="N1273">
        <v>3.5263692999999998</v>
      </c>
      <c r="O1273">
        <v>1.195E-4</v>
      </c>
    </row>
    <row r="1274" spans="14:15" x14ac:dyDescent="0.35">
      <c r="N1274">
        <v>3.5399394000000002</v>
      </c>
      <c r="O1274">
        <v>1.272E-4</v>
      </c>
    </row>
    <row r="1275" spans="14:15" x14ac:dyDescent="0.35">
      <c r="N1275">
        <v>3.5535122000000001</v>
      </c>
      <c r="O1275">
        <v>1.138E-4</v>
      </c>
    </row>
    <row r="1276" spans="14:15" x14ac:dyDescent="0.35">
      <c r="N1276">
        <v>3.5670877000000001</v>
      </c>
      <c r="O1276">
        <v>1.144E-4</v>
      </c>
    </row>
    <row r="1277" spans="14:15" x14ac:dyDescent="0.35">
      <c r="N1277">
        <v>3.5806659000000001</v>
      </c>
      <c r="O1277">
        <v>1.165E-4</v>
      </c>
    </row>
    <row r="1278" spans="14:15" x14ac:dyDescent="0.35">
      <c r="N1278">
        <v>3.5942468000000001</v>
      </c>
      <c r="O1278">
        <v>1.2579999999999999E-4</v>
      </c>
    </row>
    <row r="1279" spans="14:15" x14ac:dyDescent="0.35">
      <c r="N1279">
        <v>3.6078302999999998</v>
      </c>
      <c r="O1279">
        <v>1.5210000000000001E-4</v>
      </c>
    </row>
    <row r="1280" spans="14:15" x14ac:dyDescent="0.35">
      <c r="N1280">
        <v>3.6214165</v>
      </c>
      <c r="O1280">
        <v>1.3310000000000001E-4</v>
      </c>
    </row>
    <row r="1281" spans="14:15" x14ac:dyDescent="0.35">
      <c r="N1281">
        <v>3.6350053999999998</v>
      </c>
      <c r="O1281">
        <v>9.6000000000000002E-5</v>
      </c>
    </row>
    <row r="1282" spans="14:15" x14ac:dyDescent="0.35">
      <c r="N1282">
        <v>3.6485968999999998</v>
      </c>
      <c r="O1282">
        <v>1.166E-4</v>
      </c>
    </row>
    <row r="1283" spans="14:15" x14ac:dyDescent="0.35">
      <c r="N1283">
        <v>3.6621910999999998</v>
      </c>
      <c r="O1283">
        <v>1.176E-4</v>
      </c>
    </row>
    <row r="1284" spans="14:15" x14ac:dyDescent="0.35">
      <c r="N1284">
        <v>3.6757878000000002</v>
      </c>
      <c r="O1284">
        <v>1.077E-4</v>
      </c>
    </row>
    <row r="1285" spans="14:15" x14ac:dyDescent="0.35">
      <c r="N1285">
        <v>3.6893872000000001</v>
      </c>
      <c r="O1285">
        <v>1.337E-4</v>
      </c>
    </row>
    <row r="1286" spans="14:15" x14ac:dyDescent="0.35">
      <c r="N1286">
        <v>3.7029890999999999</v>
      </c>
      <c r="O1286">
        <v>1.1069999999999999E-4</v>
      </c>
    </row>
    <row r="1287" spans="14:15" x14ac:dyDescent="0.35">
      <c r="N1287">
        <v>3.7165936999999998</v>
      </c>
      <c r="O1287">
        <v>1.172E-4</v>
      </c>
    </row>
    <row r="1288" spans="14:15" x14ac:dyDescent="0.35">
      <c r="N1288">
        <v>3.7302008</v>
      </c>
      <c r="O1288">
        <v>1.238E-4</v>
      </c>
    </row>
    <row r="1289" spans="14:15" x14ac:dyDescent="0.35">
      <c r="N1289">
        <v>3.7438104999999999</v>
      </c>
      <c r="O1289">
        <v>1.0179999999999999E-4</v>
      </c>
    </row>
    <row r="1290" spans="14:15" x14ac:dyDescent="0.35">
      <c r="N1290">
        <v>3.7574226999999998</v>
      </c>
      <c r="O1290">
        <v>1.164E-4</v>
      </c>
    </row>
    <row r="1291" spans="14:15" x14ac:dyDescent="0.35">
      <c r="N1291">
        <v>3.7710374999999998</v>
      </c>
      <c r="O1291">
        <v>1.281E-4</v>
      </c>
    </row>
    <row r="1292" spans="14:15" x14ac:dyDescent="0.35">
      <c r="N1292">
        <v>3.7846548000000002</v>
      </c>
      <c r="O1292">
        <v>1.209E-4</v>
      </c>
    </row>
    <row r="1293" spans="14:15" x14ac:dyDescent="0.35">
      <c r="N1293">
        <v>3.7982746000000001</v>
      </c>
      <c r="O1293">
        <v>1.3200000000000001E-4</v>
      </c>
    </row>
    <row r="1294" spans="14:15" x14ac:dyDescent="0.35">
      <c r="N1294">
        <v>3.8118968999999998</v>
      </c>
      <c r="O1294">
        <v>1.3469999999999999E-4</v>
      </c>
    </row>
    <row r="1295" spans="14:15" x14ac:dyDescent="0.35">
      <c r="N1295">
        <v>3.8255216999999999</v>
      </c>
      <c r="O1295">
        <v>1.2640000000000001E-4</v>
      </c>
    </row>
    <row r="1296" spans="14:15" x14ac:dyDescent="0.35">
      <c r="N1296">
        <v>3.8391489999999999</v>
      </c>
      <c r="O1296">
        <v>1.3190000000000001E-4</v>
      </c>
    </row>
    <row r="1297" spans="14:15" x14ac:dyDescent="0.35">
      <c r="N1297">
        <v>3.8527787999999998</v>
      </c>
      <c r="O1297">
        <v>1.1849999999999999E-4</v>
      </c>
    </row>
    <row r="1298" spans="14:15" x14ac:dyDescent="0.35">
      <c r="N1298">
        <v>3.8664111000000001</v>
      </c>
      <c r="O1298">
        <v>1.097E-4</v>
      </c>
    </row>
    <row r="1299" spans="14:15" x14ac:dyDescent="0.35">
      <c r="N1299">
        <v>3.8800458</v>
      </c>
      <c r="O1299">
        <v>1.304E-4</v>
      </c>
    </row>
    <row r="1300" spans="14:15" x14ac:dyDescent="0.35">
      <c r="N1300">
        <v>3.8936828999999999</v>
      </c>
      <c r="O1300">
        <v>1.139E-4</v>
      </c>
    </row>
    <row r="1301" spans="14:15" x14ac:dyDescent="0.35">
      <c r="N1301">
        <v>3.9073224999999998</v>
      </c>
      <c r="O1301">
        <v>1.3410000000000001E-4</v>
      </c>
    </row>
    <row r="1302" spans="14:15" x14ac:dyDescent="0.35">
      <c r="N1302">
        <v>3.9209646</v>
      </c>
      <c r="O1302">
        <v>1.0730000000000001E-4</v>
      </c>
    </row>
    <row r="1303" spans="14:15" x14ac:dyDescent="0.35">
      <c r="N1303">
        <v>3.934609</v>
      </c>
      <c r="O1303">
        <v>1.2070000000000001E-4</v>
      </c>
    </row>
    <row r="1304" spans="14:15" x14ac:dyDescent="0.35">
      <c r="N1304">
        <v>3.9482558000000001</v>
      </c>
      <c r="O1304">
        <v>9.4699999999999998E-5</v>
      </c>
    </row>
    <row r="1305" spans="14:15" x14ac:dyDescent="0.35">
      <c r="N1305">
        <v>3.9619051000000001</v>
      </c>
      <c r="O1305">
        <v>9.6600000000000003E-5</v>
      </c>
    </row>
    <row r="1306" spans="14:15" x14ac:dyDescent="0.35">
      <c r="N1306">
        <v>3.9755566999999998</v>
      </c>
      <c r="O1306">
        <v>9.7399999999999996E-5</v>
      </c>
    </row>
    <row r="1307" spans="14:15" x14ac:dyDescent="0.35">
      <c r="N1307">
        <v>3.9892107000000001</v>
      </c>
      <c r="O1307">
        <v>1.177E-4</v>
      </c>
    </row>
    <row r="1308" spans="14:15" x14ac:dyDescent="0.35">
      <c r="N1308">
        <v>4.0028670999999996</v>
      </c>
      <c r="O1308">
        <v>9.7499999999999998E-5</v>
      </c>
    </row>
    <row r="1309" spans="14:15" x14ac:dyDescent="0.35">
      <c r="N1309">
        <v>4.0165259000000004</v>
      </c>
      <c r="O1309">
        <v>1.122E-4</v>
      </c>
    </row>
    <row r="1310" spans="14:15" x14ac:dyDescent="0.35">
      <c r="N1310">
        <v>4.0301869999999997</v>
      </c>
      <c r="O1310">
        <v>1.147E-4</v>
      </c>
    </row>
    <row r="1311" spans="14:15" x14ac:dyDescent="0.35">
      <c r="N1311">
        <v>4.0438504000000002</v>
      </c>
      <c r="O1311">
        <v>1.065E-4</v>
      </c>
    </row>
    <row r="1312" spans="14:15" x14ac:dyDescent="0.35">
      <c r="N1312">
        <v>4.0575162000000002</v>
      </c>
      <c r="O1312">
        <v>1.109E-4</v>
      </c>
    </row>
    <row r="1313" spans="14:15" x14ac:dyDescent="0.35">
      <c r="N1313">
        <v>4.0711842999999996</v>
      </c>
      <c r="O1313">
        <v>9.6299999999999996E-5</v>
      </c>
    </row>
    <row r="1314" spans="14:15" x14ac:dyDescent="0.35">
      <c r="N1314">
        <v>4.0848547000000002</v>
      </c>
      <c r="O1314">
        <v>1.166E-4</v>
      </c>
    </row>
    <row r="1315" spans="14:15" x14ac:dyDescent="0.35">
      <c r="N1315">
        <v>4.0985275000000003</v>
      </c>
      <c r="O1315">
        <v>1.064E-4</v>
      </c>
    </row>
    <row r="1316" spans="14:15" x14ac:dyDescent="0.35">
      <c r="N1316">
        <v>4.1122025000000004</v>
      </c>
      <c r="O1316">
        <v>9.6600000000000003E-5</v>
      </c>
    </row>
    <row r="1317" spans="14:15" x14ac:dyDescent="0.35">
      <c r="N1317">
        <v>4.1258797999999999</v>
      </c>
      <c r="O1317">
        <v>9.7E-5</v>
      </c>
    </row>
    <row r="1318" spans="14:15" x14ac:dyDescent="0.35">
      <c r="N1318">
        <v>4.1395593999999996</v>
      </c>
      <c r="O1318">
        <v>8.7700000000000004E-5</v>
      </c>
    </row>
    <row r="1319" spans="14:15" x14ac:dyDescent="0.35">
      <c r="N1319">
        <v>4.1532413000000004</v>
      </c>
      <c r="O1319">
        <v>9.9699999999999998E-5</v>
      </c>
    </row>
    <row r="1320" spans="14:15" x14ac:dyDescent="0.35">
      <c r="N1320">
        <v>4.1669254000000002</v>
      </c>
      <c r="O1320">
        <v>1.0230000000000001E-4</v>
      </c>
    </row>
    <row r="1321" spans="14:15" x14ac:dyDescent="0.35">
      <c r="N1321">
        <v>4.1806118000000003</v>
      </c>
      <c r="O1321">
        <v>8.8800000000000004E-5</v>
      </c>
    </row>
    <row r="1322" spans="14:15" x14ac:dyDescent="0.35">
      <c r="N1322">
        <v>4.1943004999999998</v>
      </c>
      <c r="O1322">
        <v>7.8700000000000002E-5</v>
      </c>
    </row>
    <row r="1323" spans="14:15" x14ac:dyDescent="0.35">
      <c r="N1323">
        <v>4.2079914</v>
      </c>
      <c r="O1323">
        <v>8.3700000000000002E-5</v>
      </c>
    </row>
    <row r="1324" spans="14:15" x14ac:dyDescent="0.35">
      <c r="N1324">
        <v>4.2216845000000003</v>
      </c>
      <c r="O1324">
        <v>7.8300000000000006E-5</v>
      </c>
    </row>
    <row r="1325" spans="14:15" x14ac:dyDescent="0.35">
      <c r="N1325">
        <v>4.2353797999999996</v>
      </c>
      <c r="O1325">
        <v>7.9499999999999994E-5</v>
      </c>
    </row>
    <row r="1326" spans="14:15" x14ac:dyDescent="0.35">
      <c r="N1326">
        <v>4.2490774</v>
      </c>
      <c r="O1326">
        <v>6.9400000000000006E-5</v>
      </c>
    </row>
    <row r="1327" spans="14:15" x14ac:dyDescent="0.35">
      <c r="N1327">
        <v>4.2627771000000001</v>
      </c>
      <c r="O1327">
        <v>9.1100000000000005E-5</v>
      </c>
    </row>
    <row r="1328" spans="14:15" x14ac:dyDescent="0.35">
      <c r="N1328">
        <v>4.2764791000000004</v>
      </c>
      <c r="O1328">
        <v>8.1199999999999995E-5</v>
      </c>
    </row>
    <row r="1329" spans="14:15" x14ac:dyDescent="0.35">
      <c r="N1329">
        <v>4.2901832000000004</v>
      </c>
      <c r="O1329">
        <v>7.8499999999999997E-5</v>
      </c>
    </row>
    <row r="1330" spans="14:15" x14ac:dyDescent="0.35">
      <c r="N1330">
        <v>4.3038895999999998</v>
      </c>
      <c r="O1330">
        <v>7.9200000000000001E-5</v>
      </c>
    </row>
    <row r="1331" spans="14:15" x14ac:dyDescent="0.35">
      <c r="N1331">
        <v>4.3175980999999997</v>
      </c>
      <c r="O1331">
        <v>7.1000000000000005E-5</v>
      </c>
    </row>
    <row r="1332" spans="14:15" x14ac:dyDescent="0.35">
      <c r="N1332">
        <v>4.3313088000000004</v>
      </c>
      <c r="O1332">
        <v>7.5300000000000001E-5</v>
      </c>
    </row>
    <row r="1333" spans="14:15" x14ac:dyDescent="0.35">
      <c r="N1333">
        <v>4.3450215999999999</v>
      </c>
      <c r="O1333">
        <v>7.3899999999999994E-5</v>
      </c>
    </row>
    <row r="1334" spans="14:15" x14ac:dyDescent="0.35">
      <c r="N1334">
        <v>4.3587366000000003</v>
      </c>
      <c r="O1334">
        <v>7.9699999999999999E-5</v>
      </c>
    </row>
    <row r="1335" spans="14:15" x14ac:dyDescent="0.35">
      <c r="N1335">
        <v>4.3724537000000003</v>
      </c>
      <c r="O1335">
        <v>7.2100000000000004E-5</v>
      </c>
    </row>
    <row r="1336" spans="14:15" x14ac:dyDescent="0.35">
      <c r="N1336">
        <v>4.3861730000000003</v>
      </c>
      <c r="O1336">
        <v>7.4400000000000006E-5</v>
      </c>
    </row>
    <row r="1337" spans="14:15" x14ac:dyDescent="0.35">
      <c r="N1337">
        <v>4.3998944</v>
      </c>
      <c r="O1337">
        <v>6.8899999999999994E-5</v>
      </c>
    </row>
    <row r="1338" spans="14:15" x14ac:dyDescent="0.35">
      <c r="N1338">
        <v>4.4136179000000002</v>
      </c>
      <c r="O1338">
        <v>9.0000000000000006E-5</v>
      </c>
    </row>
    <row r="1339" spans="14:15" x14ac:dyDescent="0.35">
      <c r="N1339">
        <v>4.4273436000000004</v>
      </c>
      <c r="O1339">
        <v>8.3999999999999995E-5</v>
      </c>
    </row>
    <row r="1340" spans="14:15" x14ac:dyDescent="0.35">
      <c r="N1340">
        <v>4.4410712999999999</v>
      </c>
      <c r="O1340">
        <v>9.6399999999999999E-5</v>
      </c>
    </row>
    <row r="1341" spans="14:15" x14ac:dyDescent="0.35">
      <c r="N1341">
        <v>4.4548012000000003</v>
      </c>
      <c r="O1341">
        <v>8.0799999999999999E-5</v>
      </c>
    </row>
    <row r="1342" spans="14:15" x14ac:dyDescent="0.35">
      <c r="N1342">
        <v>4.4685331000000001</v>
      </c>
      <c r="O1342">
        <v>8.7200000000000005E-5</v>
      </c>
    </row>
    <row r="1343" spans="14:15" x14ac:dyDescent="0.35">
      <c r="N1343">
        <v>4.4822671999999999</v>
      </c>
      <c r="O1343">
        <v>7.7200000000000006E-5</v>
      </c>
    </row>
    <row r="1344" spans="14:15" x14ac:dyDescent="0.35">
      <c r="N1344">
        <v>4.4960032999999999</v>
      </c>
      <c r="O1344">
        <v>7.2399999999999998E-5</v>
      </c>
    </row>
    <row r="1345" spans="14:15" x14ac:dyDescent="0.35">
      <c r="N1345">
        <v>4.5097414000000002</v>
      </c>
      <c r="O1345">
        <v>8.7899999999999995E-5</v>
      </c>
    </row>
    <row r="1346" spans="14:15" x14ac:dyDescent="0.35">
      <c r="N1346">
        <v>4.5234816999999996</v>
      </c>
      <c r="O1346">
        <v>8.3599999999999999E-5</v>
      </c>
    </row>
    <row r="1347" spans="14:15" x14ac:dyDescent="0.35">
      <c r="N1347">
        <v>4.5372240000000001</v>
      </c>
      <c r="O1347">
        <v>7.4999999999999993E-5</v>
      </c>
    </row>
    <row r="1348" spans="14:15" x14ac:dyDescent="0.35">
      <c r="N1348">
        <v>4.5509684000000004</v>
      </c>
      <c r="O1348">
        <v>7.5400000000000003E-5</v>
      </c>
    </row>
    <row r="1349" spans="14:15" x14ac:dyDescent="0.35">
      <c r="N1349">
        <v>4.5647148</v>
      </c>
      <c r="O1349">
        <v>6.8800000000000005E-5</v>
      </c>
    </row>
    <row r="1350" spans="14:15" x14ac:dyDescent="0.35">
      <c r="N1350">
        <v>4.5784631999999998</v>
      </c>
      <c r="O1350">
        <v>6.1400000000000002E-5</v>
      </c>
    </row>
    <row r="1351" spans="14:15" x14ac:dyDescent="0.35">
      <c r="N1351">
        <v>4.5922137000000003</v>
      </c>
      <c r="O1351">
        <v>6.4499999999999996E-5</v>
      </c>
    </row>
    <row r="1352" spans="14:15" x14ac:dyDescent="0.35">
      <c r="N1352">
        <v>4.6059662000000001</v>
      </c>
      <c r="O1352">
        <v>5.8999999999999998E-5</v>
      </c>
    </row>
    <row r="1353" spans="14:15" x14ac:dyDescent="0.35">
      <c r="N1353">
        <v>4.6197207000000002</v>
      </c>
      <c r="O1353">
        <v>5.9299999999999998E-5</v>
      </c>
    </row>
    <row r="1354" spans="14:15" x14ac:dyDescent="0.35">
      <c r="N1354">
        <v>4.6334771999999997</v>
      </c>
      <c r="O1354">
        <v>7.6100000000000007E-5</v>
      </c>
    </row>
    <row r="1355" spans="14:15" x14ac:dyDescent="0.35">
      <c r="N1355">
        <v>4.6472357000000004</v>
      </c>
      <c r="O1355">
        <v>6.6199999999999996E-5</v>
      </c>
    </row>
    <row r="1356" spans="14:15" x14ac:dyDescent="0.35">
      <c r="N1356">
        <v>4.6609961999999996</v>
      </c>
      <c r="O1356">
        <v>7.1899999999999999E-5</v>
      </c>
    </row>
    <row r="1357" spans="14:15" x14ac:dyDescent="0.35">
      <c r="N1357">
        <v>4.6747586999999999</v>
      </c>
      <c r="O1357">
        <v>6.5699999999999998E-5</v>
      </c>
    </row>
    <row r="1358" spans="14:15" x14ac:dyDescent="0.35">
      <c r="N1358">
        <v>4.6885231999999997</v>
      </c>
      <c r="O1358">
        <v>7.9200000000000001E-5</v>
      </c>
    </row>
    <row r="1359" spans="14:15" x14ac:dyDescent="0.35">
      <c r="N1359">
        <v>4.7022896999999997</v>
      </c>
      <c r="O1359">
        <v>4.3300000000000002E-5</v>
      </c>
    </row>
    <row r="1360" spans="14:15" x14ac:dyDescent="0.35">
      <c r="N1360">
        <v>4.7160582</v>
      </c>
      <c r="O1360">
        <v>5.0899999999999997E-5</v>
      </c>
    </row>
    <row r="1361" spans="14:15" x14ac:dyDescent="0.35">
      <c r="N1361">
        <v>4.7298286000000003</v>
      </c>
      <c r="O1361">
        <v>4.3999999999999999E-5</v>
      </c>
    </row>
    <row r="1362" spans="14:15" x14ac:dyDescent="0.35">
      <c r="N1362">
        <v>4.743601</v>
      </c>
      <c r="O1362">
        <v>5.7800000000000002E-5</v>
      </c>
    </row>
    <row r="1363" spans="14:15" x14ac:dyDescent="0.35">
      <c r="N1363">
        <v>4.7573752999999996</v>
      </c>
      <c r="O1363">
        <v>5.8699999999999997E-5</v>
      </c>
    </row>
    <row r="1364" spans="14:15" x14ac:dyDescent="0.35">
      <c r="N1364">
        <v>4.7711515999999996</v>
      </c>
      <c r="O1364">
        <v>5.1E-5</v>
      </c>
    </row>
    <row r="1365" spans="14:15" x14ac:dyDescent="0.35">
      <c r="N1365">
        <v>4.7849297999999996</v>
      </c>
      <c r="O1365">
        <v>5.0000000000000002E-5</v>
      </c>
    </row>
    <row r="1366" spans="14:15" x14ac:dyDescent="0.35">
      <c r="N1366">
        <v>4.7987099000000004</v>
      </c>
      <c r="O1366">
        <v>4.7700000000000001E-5</v>
      </c>
    </row>
    <row r="1367" spans="14:15" x14ac:dyDescent="0.35">
      <c r="N1367">
        <v>4.8124919999999998</v>
      </c>
      <c r="O1367">
        <v>5.1700000000000003E-5</v>
      </c>
    </row>
    <row r="1368" spans="14:15" x14ac:dyDescent="0.35">
      <c r="N1368">
        <v>4.826276</v>
      </c>
      <c r="O1368">
        <v>3.4799999999999999E-5</v>
      </c>
    </row>
    <row r="1369" spans="14:15" x14ac:dyDescent="0.35">
      <c r="N1369">
        <v>4.8400619000000003</v>
      </c>
      <c r="O1369">
        <v>2.9099999999999999E-5</v>
      </c>
    </row>
    <row r="1370" spans="14:15" x14ac:dyDescent="0.35">
      <c r="N1370">
        <v>4.8538496999999996</v>
      </c>
      <c r="O1370">
        <v>3.26E-5</v>
      </c>
    </row>
    <row r="1371" spans="14:15" x14ac:dyDescent="0.35">
      <c r="N1371">
        <v>4.8676395000000001</v>
      </c>
      <c r="O1371">
        <v>3.1600000000000002E-5</v>
      </c>
    </row>
    <row r="1372" spans="14:15" x14ac:dyDescent="0.35">
      <c r="N1372">
        <v>4.8814311000000004</v>
      </c>
      <c r="O1372">
        <v>3.1999999999999999E-5</v>
      </c>
    </row>
    <row r="1373" spans="14:15" x14ac:dyDescent="0.35">
      <c r="N1373">
        <v>4.8952245999999997</v>
      </c>
      <c r="O1373">
        <v>2.6699999999999998E-5</v>
      </c>
    </row>
    <row r="1374" spans="14:15" x14ac:dyDescent="0.35">
      <c r="N1374">
        <v>4.9090199999999999</v>
      </c>
      <c r="O1374">
        <v>4.1900000000000002E-5</v>
      </c>
    </row>
    <row r="1375" spans="14:15" x14ac:dyDescent="0.35">
      <c r="N1375">
        <v>4.9228173000000002</v>
      </c>
      <c r="O1375">
        <v>2.9099999999999999E-5</v>
      </c>
    </row>
    <row r="1376" spans="14:15" x14ac:dyDescent="0.35">
      <c r="N1376">
        <v>4.9366165000000004</v>
      </c>
      <c r="O1376">
        <v>3.1999999999999999E-5</v>
      </c>
    </row>
    <row r="1377" spans="14:15" x14ac:dyDescent="0.35">
      <c r="N1377">
        <v>4.9504175000000004</v>
      </c>
      <c r="O1377">
        <v>2.8799999999999999E-5</v>
      </c>
    </row>
    <row r="1378" spans="14:15" x14ac:dyDescent="0.35">
      <c r="N1378">
        <v>4.9642204000000003</v>
      </c>
      <c r="O1378">
        <v>2.58E-5</v>
      </c>
    </row>
    <row r="1379" spans="14:15" x14ac:dyDescent="0.35">
      <c r="N1379">
        <v>4.9780252000000003</v>
      </c>
      <c r="O1379">
        <v>2.9200000000000002E-5</v>
      </c>
    </row>
    <row r="1380" spans="14:15" x14ac:dyDescent="0.35">
      <c r="N1380">
        <v>4.9918317999999999</v>
      </c>
      <c r="O1380">
        <v>3.0499999999999999E-5</v>
      </c>
    </row>
    <row r="1381" spans="14:15" x14ac:dyDescent="0.35">
      <c r="N1381">
        <v>5.0056402000000002</v>
      </c>
      <c r="O1381">
        <v>2.7100000000000001E-5</v>
      </c>
    </row>
    <row r="1382" spans="14:15" x14ac:dyDescent="0.35">
      <c r="N1382">
        <v>5.0194504999999996</v>
      </c>
      <c r="O1382">
        <v>3.4400000000000003E-5</v>
      </c>
    </row>
    <row r="1383" spans="14:15" x14ac:dyDescent="0.35">
      <c r="N1383">
        <v>5.0332625999999996</v>
      </c>
      <c r="O1383">
        <v>3.5099999999999999E-5</v>
      </c>
    </row>
    <row r="1384" spans="14:15" x14ac:dyDescent="0.35">
      <c r="N1384">
        <v>5.0470765999999996</v>
      </c>
      <c r="O1384">
        <v>4.32E-5</v>
      </c>
    </row>
    <row r="1385" spans="14:15" x14ac:dyDescent="0.35">
      <c r="N1385">
        <v>5.0608924000000002</v>
      </c>
      <c r="O1385">
        <v>2.65E-5</v>
      </c>
    </row>
    <row r="1386" spans="14:15" x14ac:dyDescent="0.35">
      <c r="N1386">
        <v>5.0747099999999996</v>
      </c>
      <c r="O1386">
        <v>3.0199999999999999E-5</v>
      </c>
    </row>
    <row r="1387" spans="14:15" x14ac:dyDescent="0.35">
      <c r="N1387">
        <v>5.0885293999999996</v>
      </c>
      <c r="O1387">
        <v>4.7599999999999998E-5</v>
      </c>
    </row>
    <row r="1388" spans="14:15" x14ac:dyDescent="0.35">
      <c r="N1388">
        <v>5.1023506000000003</v>
      </c>
      <c r="O1388">
        <v>2.62E-5</v>
      </c>
    </row>
    <row r="1389" spans="14:15" x14ac:dyDescent="0.35">
      <c r="N1389">
        <v>5.1161737</v>
      </c>
      <c r="O1389">
        <v>4.9799999999999998E-5</v>
      </c>
    </row>
    <row r="1390" spans="14:15" x14ac:dyDescent="0.35">
      <c r="N1390">
        <v>5.1299985000000001</v>
      </c>
      <c r="O1390">
        <v>2.4300000000000001E-5</v>
      </c>
    </row>
    <row r="1391" spans="14:15" x14ac:dyDescent="0.35">
      <c r="N1391">
        <v>5.1438250999999999</v>
      </c>
      <c r="O1391">
        <v>2.27E-5</v>
      </c>
    </row>
    <row r="1392" spans="14:15" x14ac:dyDescent="0.35">
      <c r="N1392">
        <v>5.1576535000000003</v>
      </c>
      <c r="O1392">
        <v>2.7900000000000001E-5</v>
      </c>
    </row>
    <row r="1393" spans="14:15" x14ac:dyDescent="0.35">
      <c r="N1393">
        <v>5.1714836999999996</v>
      </c>
      <c r="O1393">
        <v>2.4899999999999999E-5</v>
      </c>
    </row>
    <row r="1394" spans="14:15" x14ac:dyDescent="0.35">
      <c r="N1394">
        <v>5.1853157000000003</v>
      </c>
      <c r="O1394">
        <v>2.2099999999999998E-5</v>
      </c>
    </row>
    <row r="1395" spans="14:15" x14ac:dyDescent="0.35">
      <c r="N1395">
        <v>5.1991494999999999</v>
      </c>
      <c r="O1395">
        <v>3.6999999999999998E-5</v>
      </c>
    </row>
    <row r="1396" spans="14:15" x14ac:dyDescent="0.35">
      <c r="N1396">
        <v>5.2129849999999998</v>
      </c>
      <c r="O1396">
        <v>2.4899999999999999E-5</v>
      </c>
    </row>
    <row r="1397" spans="14:15" x14ac:dyDescent="0.35">
      <c r="N1397">
        <v>5.2268222</v>
      </c>
      <c r="O1397">
        <v>5.7599999999999997E-5</v>
      </c>
    </row>
    <row r="1398" spans="14:15" x14ac:dyDescent="0.35">
      <c r="N1398">
        <v>5.2406613000000002</v>
      </c>
      <c r="O1398">
        <v>1.4800000000000001E-5</v>
      </c>
    </row>
    <row r="1399" spans="14:15" x14ac:dyDescent="0.35">
      <c r="N1399">
        <v>5.2545020999999998</v>
      </c>
      <c r="O1399">
        <v>2.0800000000000001E-5</v>
      </c>
    </row>
    <row r="1400" spans="14:15" x14ac:dyDescent="0.35">
      <c r="N1400">
        <v>5.2683445999999998</v>
      </c>
      <c r="O1400">
        <v>1.9599999999999999E-5</v>
      </c>
    </row>
    <row r="1401" spans="14:15" x14ac:dyDescent="0.35">
      <c r="N1401">
        <v>5.2821889000000004</v>
      </c>
      <c r="O1401">
        <v>2.2500000000000001E-5</v>
      </c>
    </row>
    <row r="1402" spans="14:15" x14ac:dyDescent="0.35">
      <c r="N1402">
        <v>5.2960349000000004</v>
      </c>
      <c r="O1402">
        <v>3.7400000000000001E-5</v>
      </c>
    </row>
    <row r="1403" spans="14:15" x14ac:dyDescent="0.35">
      <c r="N1403">
        <v>5.3098825999999999</v>
      </c>
      <c r="O1403">
        <v>7.1500000000000003E-5</v>
      </c>
    </row>
    <row r="1404" spans="14:15" x14ac:dyDescent="0.35">
      <c r="N1404">
        <v>5.3237321</v>
      </c>
      <c r="O1404">
        <v>9.0000000000000002E-6</v>
      </c>
    </row>
    <row r="1405" spans="14:15" x14ac:dyDescent="0.35">
      <c r="N1405">
        <v>5.3375833000000004</v>
      </c>
      <c r="O1405">
        <v>1.0499999999999999E-5</v>
      </c>
    </row>
    <row r="1406" spans="14:15" x14ac:dyDescent="0.35">
      <c r="N1406">
        <v>5.3514362000000002</v>
      </c>
      <c r="O1406">
        <v>1.17E-5</v>
      </c>
    </row>
    <row r="1407" spans="14:15" x14ac:dyDescent="0.35">
      <c r="N1407">
        <v>5.3652908000000004</v>
      </c>
      <c r="O1407">
        <v>1.06E-5</v>
      </c>
    </row>
    <row r="1408" spans="14:15" x14ac:dyDescent="0.35">
      <c r="N1408">
        <v>5.3791471</v>
      </c>
      <c r="O1408">
        <v>7.9999999999999996E-6</v>
      </c>
    </row>
    <row r="1409" spans="14:15" x14ac:dyDescent="0.35">
      <c r="N1409">
        <v>5.3930052000000002</v>
      </c>
      <c r="O1409">
        <v>8.1999999999999994E-6</v>
      </c>
    </row>
    <row r="1410" spans="14:15" x14ac:dyDescent="0.35">
      <c r="N1410">
        <v>5.4068649000000004</v>
      </c>
      <c r="O1410">
        <v>1.2099999999999999E-5</v>
      </c>
    </row>
    <row r="1411" spans="14:15" x14ac:dyDescent="0.35">
      <c r="N1411">
        <v>5.4207263000000001</v>
      </c>
      <c r="O1411">
        <v>1.15E-5</v>
      </c>
    </row>
    <row r="1412" spans="14:15" x14ac:dyDescent="0.35">
      <c r="N1412">
        <v>5.4345895000000004</v>
      </c>
      <c r="O1412">
        <v>1.0900000000000001E-5</v>
      </c>
    </row>
    <row r="1413" spans="14:15" x14ac:dyDescent="0.35">
      <c r="N1413">
        <v>5.4484542999999999</v>
      </c>
      <c r="O1413">
        <v>1.49E-5</v>
      </c>
    </row>
    <row r="1414" spans="14:15" x14ac:dyDescent="0.35">
      <c r="N1414">
        <v>5.4623207999999996</v>
      </c>
      <c r="O1414">
        <v>9.2E-6</v>
      </c>
    </row>
    <row r="1415" spans="14:15" x14ac:dyDescent="0.35">
      <c r="N1415">
        <v>5.4761889000000004</v>
      </c>
      <c r="O1415">
        <v>7.6000000000000001E-6</v>
      </c>
    </row>
    <row r="1416" spans="14:15" x14ac:dyDescent="0.35">
      <c r="N1416">
        <v>5.4900586999999996</v>
      </c>
      <c r="O1416">
        <v>9.5000000000000005E-6</v>
      </c>
    </row>
    <row r="1417" spans="14:15" x14ac:dyDescent="0.35">
      <c r="N1417">
        <v>5.5039302000000001</v>
      </c>
      <c r="O1417">
        <v>1.0900000000000001E-5</v>
      </c>
    </row>
    <row r="1418" spans="14:15" x14ac:dyDescent="0.35">
      <c r="N1418">
        <v>5.5178034</v>
      </c>
      <c r="O1418">
        <v>6.8000000000000001E-6</v>
      </c>
    </row>
    <row r="1419" spans="14:15" x14ac:dyDescent="0.35">
      <c r="N1419">
        <v>5.5316782</v>
      </c>
      <c r="O1419">
        <v>8.8999999999999995E-6</v>
      </c>
    </row>
    <row r="1420" spans="14:15" x14ac:dyDescent="0.35">
      <c r="N1420">
        <v>5.5455547000000003</v>
      </c>
      <c r="O1420">
        <v>1.17E-5</v>
      </c>
    </row>
    <row r="1421" spans="14:15" x14ac:dyDescent="0.35">
      <c r="N1421">
        <v>5.5594327999999997</v>
      </c>
      <c r="O1421">
        <v>1.2500000000000001E-5</v>
      </c>
    </row>
    <row r="1422" spans="14:15" x14ac:dyDescent="0.35">
      <c r="N1422">
        <v>5.5733126000000004</v>
      </c>
      <c r="O1422">
        <v>1.0699999999999999E-5</v>
      </c>
    </row>
    <row r="1423" spans="14:15" x14ac:dyDescent="0.35">
      <c r="N1423">
        <v>5.5871940000000002</v>
      </c>
      <c r="O1423">
        <v>1.3699999999999999E-5</v>
      </c>
    </row>
    <row r="1424" spans="14:15" x14ac:dyDescent="0.35">
      <c r="N1424">
        <v>5.6010770000000001</v>
      </c>
      <c r="O1424">
        <v>2.02E-5</v>
      </c>
    </row>
    <row r="1425" spans="14:15" x14ac:dyDescent="0.35">
      <c r="N1425">
        <v>5.6149617000000003</v>
      </c>
      <c r="O1425">
        <v>6.9E-6</v>
      </c>
    </row>
    <row r="1426" spans="14:15" x14ac:dyDescent="0.35">
      <c r="N1426">
        <v>5.6288479999999996</v>
      </c>
      <c r="O1426">
        <v>8.3999999999999992E-6</v>
      </c>
    </row>
    <row r="1427" spans="14:15" x14ac:dyDescent="0.35">
      <c r="N1427">
        <v>5.6427358999999999</v>
      </c>
      <c r="O1427">
        <v>1.01E-5</v>
      </c>
    </row>
    <row r="1428" spans="14:15" x14ac:dyDescent="0.35">
      <c r="N1428">
        <v>5.6566254999999996</v>
      </c>
      <c r="O1428">
        <v>6.9999999999999999E-6</v>
      </c>
    </row>
    <row r="1429" spans="14:15" x14ac:dyDescent="0.35">
      <c r="N1429">
        <v>5.6705166</v>
      </c>
      <c r="O1429">
        <v>2.4499999999999999E-5</v>
      </c>
    </row>
    <row r="1430" spans="14:15" x14ac:dyDescent="0.35">
      <c r="N1430">
        <v>5.6844093999999998</v>
      </c>
      <c r="O1430">
        <v>8.3000000000000002E-6</v>
      </c>
    </row>
    <row r="1431" spans="14:15" x14ac:dyDescent="0.35">
      <c r="N1431">
        <v>5.6983037000000003</v>
      </c>
      <c r="O1431">
        <v>1.0900000000000001E-5</v>
      </c>
    </row>
    <row r="1432" spans="14:15" x14ac:dyDescent="0.35">
      <c r="N1432">
        <v>5.7121997000000002</v>
      </c>
      <c r="O1432">
        <v>5.8199999999999998E-5</v>
      </c>
    </row>
    <row r="1433" spans="14:15" x14ac:dyDescent="0.35">
      <c r="N1433">
        <v>5.7260973000000002</v>
      </c>
      <c r="O1433">
        <v>2.3999999999999999E-6</v>
      </c>
    </row>
    <row r="1434" spans="14:15" x14ac:dyDescent="0.35">
      <c r="N1434">
        <v>5.7399963999999999</v>
      </c>
      <c r="O1434">
        <v>3.4000000000000001E-6</v>
      </c>
    </row>
    <row r="1435" spans="14:15" x14ac:dyDescent="0.35">
      <c r="N1435">
        <v>5.7538971999999999</v>
      </c>
      <c r="O1435">
        <v>1.9999999999999999E-6</v>
      </c>
    </row>
    <row r="1436" spans="14:15" x14ac:dyDescent="0.35">
      <c r="N1436">
        <v>5.7677994999999997</v>
      </c>
      <c r="O1436">
        <v>2.5000000000000002E-6</v>
      </c>
    </row>
    <row r="1437" spans="14:15" x14ac:dyDescent="0.35">
      <c r="N1437">
        <v>5.7817034999999999</v>
      </c>
      <c r="O1437">
        <v>3.0000000000000001E-6</v>
      </c>
    </row>
    <row r="1438" spans="14:15" x14ac:dyDescent="0.35">
      <c r="N1438">
        <v>5.7956089999999998</v>
      </c>
      <c r="O1438">
        <v>3.0000000000000001E-6</v>
      </c>
    </row>
    <row r="1439" spans="14:15" x14ac:dyDescent="0.35">
      <c r="N1439">
        <v>5.8095160000000003</v>
      </c>
      <c r="O1439">
        <v>3.9999999999999998E-6</v>
      </c>
    </row>
    <row r="1440" spans="14:15" x14ac:dyDescent="0.35">
      <c r="N1440">
        <v>5.8234247000000003</v>
      </c>
      <c r="O1440">
        <v>3.1999999999999999E-6</v>
      </c>
    </row>
    <row r="1441" spans="14:15" x14ac:dyDescent="0.35">
      <c r="N1441">
        <v>5.8373349000000001</v>
      </c>
      <c r="O1441">
        <v>4.0999999999999997E-6</v>
      </c>
    </row>
    <row r="1442" spans="14:15" x14ac:dyDescent="0.35">
      <c r="N1442">
        <v>5.8512465999999996</v>
      </c>
      <c r="O1442">
        <v>6.3999999999999997E-6</v>
      </c>
    </row>
    <row r="1443" spans="14:15" x14ac:dyDescent="0.35">
      <c r="N1443">
        <v>5.8651600000000004</v>
      </c>
      <c r="O1443">
        <v>2.3999999999999999E-6</v>
      </c>
    </row>
    <row r="1444" spans="14:15" x14ac:dyDescent="0.35">
      <c r="N1444">
        <v>5.8790747999999997</v>
      </c>
      <c r="O1444">
        <v>2.9000000000000002E-6</v>
      </c>
    </row>
    <row r="1445" spans="14:15" x14ac:dyDescent="0.35">
      <c r="N1445">
        <v>5.8929913000000003</v>
      </c>
      <c r="O1445">
        <v>2.3999999999999999E-6</v>
      </c>
    </row>
    <row r="1446" spans="14:15" x14ac:dyDescent="0.35">
      <c r="N1446">
        <v>5.9069092000000003</v>
      </c>
      <c r="O1446">
        <v>3.1999999999999999E-6</v>
      </c>
    </row>
    <row r="1447" spans="14:15" x14ac:dyDescent="0.35">
      <c r="N1447">
        <v>5.9208287000000004</v>
      </c>
      <c r="O1447">
        <v>2.7999999999999999E-6</v>
      </c>
    </row>
    <row r="1448" spans="14:15" x14ac:dyDescent="0.35">
      <c r="N1448">
        <v>5.9347497999999996</v>
      </c>
      <c r="O1448">
        <v>3.4999999999999999E-6</v>
      </c>
    </row>
    <row r="1449" spans="14:15" x14ac:dyDescent="0.35">
      <c r="N1449">
        <v>5.9486724000000004</v>
      </c>
      <c r="O1449">
        <v>8.1999999999999994E-6</v>
      </c>
    </row>
    <row r="1450" spans="14:15" x14ac:dyDescent="0.35">
      <c r="N1450">
        <v>5.9625965000000001</v>
      </c>
      <c r="O1450">
        <v>2.9000000000000002E-6</v>
      </c>
    </row>
    <row r="1451" spans="14:15" x14ac:dyDescent="0.35">
      <c r="N1451">
        <v>5.9765221000000004</v>
      </c>
      <c r="O1451">
        <v>4.6999999999999999E-6</v>
      </c>
    </row>
    <row r="1452" spans="14:15" x14ac:dyDescent="0.35">
      <c r="N1452">
        <v>5.9904492999999999</v>
      </c>
      <c r="O1452">
        <v>3.3300000000000003E-5</v>
      </c>
    </row>
    <row r="1453" spans="14:15" x14ac:dyDescent="0.35">
      <c r="N1453">
        <v>6.004378</v>
      </c>
      <c r="O1453">
        <v>1.3E-6</v>
      </c>
    </row>
    <row r="1454" spans="14:15" x14ac:dyDescent="0.35">
      <c r="N1454">
        <v>6.0183081999999999</v>
      </c>
      <c r="O1454">
        <v>1.9E-6</v>
      </c>
    </row>
    <row r="1455" spans="14:15" x14ac:dyDescent="0.35">
      <c r="N1455">
        <v>6.0322399000000004</v>
      </c>
      <c r="O1455">
        <v>7.9999999999999996E-7</v>
      </c>
    </row>
    <row r="1456" spans="14:15" x14ac:dyDescent="0.35">
      <c r="N1456">
        <v>6.0461730999999999</v>
      </c>
      <c r="O1456">
        <v>9.9999999999999995E-7</v>
      </c>
    </row>
    <row r="1457" spans="14:15" x14ac:dyDescent="0.35">
      <c r="N1457">
        <v>6.0601079000000002</v>
      </c>
      <c r="O1457">
        <v>8.9999999999999996E-7</v>
      </c>
    </row>
    <row r="1458" spans="14:15" x14ac:dyDescent="0.35">
      <c r="N1458">
        <v>6.0740441000000001</v>
      </c>
      <c r="O1458">
        <v>1.3E-6</v>
      </c>
    </row>
    <row r="1459" spans="14:15" x14ac:dyDescent="0.35">
      <c r="N1459">
        <v>6.0879817999999997</v>
      </c>
      <c r="O1459">
        <v>1.9E-6</v>
      </c>
    </row>
    <row r="1460" spans="14:15" x14ac:dyDescent="0.35">
      <c r="N1460">
        <v>6.1019209999999999</v>
      </c>
      <c r="O1460">
        <v>3.8999999999999999E-6</v>
      </c>
    </row>
    <row r="1461" spans="14:15" x14ac:dyDescent="0.35">
      <c r="N1461">
        <v>6.1158617</v>
      </c>
      <c r="O1461">
        <v>4.6799999999999999E-5</v>
      </c>
    </row>
    <row r="1462" spans="14:15" x14ac:dyDescent="0.35">
      <c r="N1462">
        <v>1.4529253</v>
      </c>
      <c r="O1462">
        <v>1.8110000000000001E-4</v>
      </c>
    </row>
    <row r="1463" spans="14:15" x14ac:dyDescent="0.35">
      <c r="N1463">
        <v>1.466683</v>
      </c>
      <c r="O1463">
        <v>3.5050000000000001E-4</v>
      </c>
    </row>
    <row r="1464" spans="14:15" x14ac:dyDescent="0.35">
      <c r="N1464">
        <v>1.4804520000000001</v>
      </c>
      <c r="O1464">
        <v>3.2190000000000002E-4</v>
      </c>
    </row>
    <row r="1465" spans="14:15" x14ac:dyDescent="0.35">
      <c r="N1465">
        <v>1.494232</v>
      </c>
      <c r="O1465">
        <v>4.6480000000000002E-4</v>
      </c>
    </row>
    <row r="1466" spans="14:15" x14ac:dyDescent="0.35">
      <c r="N1466">
        <v>1.5080229000000001</v>
      </c>
      <c r="O1466">
        <v>6.0470000000000001E-4</v>
      </c>
    </row>
    <row r="1467" spans="14:15" x14ac:dyDescent="0.35">
      <c r="N1467">
        <v>1.5218244999999999</v>
      </c>
      <c r="O1467">
        <v>6.179E-4</v>
      </c>
    </row>
    <row r="1468" spans="14:15" x14ac:dyDescent="0.35">
      <c r="N1468">
        <v>1.5356365000000001</v>
      </c>
      <c r="O1468">
        <v>3.9800000000000002E-4</v>
      </c>
    </row>
    <row r="1469" spans="14:15" x14ac:dyDescent="0.35">
      <c r="N1469">
        <v>1.5494589000000001</v>
      </c>
      <c r="O1469">
        <v>5.1040000000000005E-4</v>
      </c>
    </row>
    <row r="1470" spans="14:15" x14ac:dyDescent="0.35">
      <c r="N1470">
        <v>1.5632914</v>
      </c>
      <c r="O1470">
        <v>6.981E-4</v>
      </c>
    </row>
    <row r="1471" spans="14:15" x14ac:dyDescent="0.35">
      <c r="N1471">
        <v>1.5771339</v>
      </c>
      <c r="O1471">
        <v>4.8930000000000002E-4</v>
      </c>
    </row>
    <row r="1472" spans="14:15" x14ac:dyDescent="0.35">
      <c r="N1472">
        <v>1.5909861999999999</v>
      </c>
      <c r="O1472">
        <v>3.5629999999999999E-4</v>
      </c>
    </row>
    <row r="1473" spans="14:15" x14ac:dyDescent="0.35">
      <c r="N1473">
        <v>1.6048481000000001</v>
      </c>
      <c r="O1473">
        <v>9.3619999999999999E-4</v>
      </c>
    </row>
    <row r="1474" spans="14:15" x14ac:dyDescent="0.35">
      <c r="N1474">
        <v>1.6187195999999999</v>
      </c>
      <c r="O1474">
        <v>3.8160000000000001E-4</v>
      </c>
    </row>
    <row r="1475" spans="14:15" x14ac:dyDescent="0.35">
      <c r="N1475">
        <v>1.6326004000000001</v>
      </c>
      <c r="O1475">
        <v>1.9450000000000001E-4</v>
      </c>
    </row>
    <row r="1476" spans="14:15" x14ac:dyDescent="0.35">
      <c r="N1476">
        <v>1.6464905000000001</v>
      </c>
      <c r="O1476">
        <v>3.7379999999999998E-4</v>
      </c>
    </row>
    <row r="1477" spans="14:15" x14ac:dyDescent="0.35">
      <c r="N1477">
        <v>1.6603897000000001</v>
      </c>
      <c r="O1477">
        <v>3.5970000000000002E-4</v>
      </c>
    </row>
    <row r="1478" spans="14:15" x14ac:dyDescent="0.35">
      <c r="N1478">
        <v>1.6742977999999999</v>
      </c>
      <c r="O1478">
        <v>2.4869999999999997E-4</v>
      </c>
    </row>
    <row r="1479" spans="14:15" x14ac:dyDescent="0.35">
      <c r="N1479">
        <v>1.6882147999999999</v>
      </c>
      <c r="O1479">
        <v>3.7760000000000002E-4</v>
      </c>
    </row>
    <row r="1480" spans="14:15" x14ac:dyDescent="0.35">
      <c r="N1480">
        <v>1.7021404</v>
      </c>
      <c r="O1480">
        <v>4.0499999999999998E-4</v>
      </c>
    </row>
    <row r="1481" spans="14:15" x14ac:dyDescent="0.35">
      <c r="N1481">
        <v>1.7160747000000001</v>
      </c>
      <c r="O1481">
        <v>1.6789999999999999E-4</v>
      </c>
    </row>
    <row r="1482" spans="14:15" x14ac:dyDescent="0.35">
      <c r="N1482">
        <v>1.7300173999999999</v>
      </c>
      <c r="O1482">
        <v>2.5060000000000002E-4</v>
      </c>
    </row>
    <row r="1483" spans="14:15" x14ac:dyDescent="0.35">
      <c r="N1483">
        <v>1.7439685</v>
      </c>
      <c r="O1483">
        <v>2.4899999999999998E-4</v>
      </c>
    </row>
    <row r="1484" spans="14:15" x14ac:dyDescent="0.35">
      <c r="N1484">
        <v>1.7579278</v>
      </c>
      <c r="O1484">
        <v>1.9000000000000001E-4</v>
      </c>
    </row>
    <row r="1485" spans="14:15" x14ac:dyDescent="0.35">
      <c r="N1485">
        <v>1.7718953</v>
      </c>
      <c r="O1485">
        <v>3.0889999999999997E-4</v>
      </c>
    </row>
    <row r="1486" spans="14:15" x14ac:dyDescent="0.35">
      <c r="N1486">
        <v>1.7858708000000001</v>
      </c>
      <c r="O1486">
        <v>3.0430000000000002E-4</v>
      </c>
    </row>
    <row r="1487" spans="14:15" x14ac:dyDescent="0.35">
      <c r="N1487">
        <v>1.7998542</v>
      </c>
      <c r="O1487">
        <v>1.4300000000000001E-4</v>
      </c>
    </row>
    <row r="1488" spans="14:15" x14ac:dyDescent="0.35">
      <c r="N1488">
        <v>1.8138455</v>
      </c>
      <c r="O1488">
        <v>1.9019999999999999E-4</v>
      </c>
    </row>
    <row r="1489" spans="14:15" x14ac:dyDescent="0.35">
      <c r="N1489">
        <v>1.8278445000000001</v>
      </c>
      <c r="O1489">
        <v>1.885E-4</v>
      </c>
    </row>
    <row r="1490" spans="14:15" x14ac:dyDescent="0.35">
      <c r="N1490">
        <v>1.8418511</v>
      </c>
      <c r="O1490">
        <v>2.0010000000000001E-4</v>
      </c>
    </row>
    <row r="1491" spans="14:15" x14ac:dyDescent="0.35">
      <c r="N1491">
        <v>1.8558652</v>
      </c>
      <c r="O1491">
        <v>2.165E-4</v>
      </c>
    </row>
    <row r="1492" spans="14:15" x14ac:dyDescent="0.35">
      <c r="N1492">
        <v>1.8698869</v>
      </c>
      <c r="O1492">
        <v>2.095E-4</v>
      </c>
    </row>
    <row r="1493" spans="14:15" x14ac:dyDescent="0.35">
      <c r="N1493">
        <v>1.8839159000000001</v>
      </c>
      <c r="O1493">
        <v>1.2860000000000001E-4</v>
      </c>
    </row>
    <row r="1494" spans="14:15" x14ac:dyDescent="0.35">
      <c r="N1494">
        <v>1.8979520999999999</v>
      </c>
      <c r="O1494">
        <v>1.8340000000000001E-4</v>
      </c>
    </row>
    <row r="1495" spans="14:15" x14ac:dyDescent="0.35">
      <c r="N1495">
        <v>1.9119956</v>
      </c>
      <c r="O1495">
        <v>1.761E-4</v>
      </c>
    </row>
    <row r="1496" spans="14:15" x14ac:dyDescent="0.35">
      <c r="N1496">
        <v>1.9260462</v>
      </c>
      <c r="O1496">
        <v>1.359E-4</v>
      </c>
    </row>
    <row r="1497" spans="14:15" x14ac:dyDescent="0.35">
      <c r="N1497">
        <v>1.9401037999999999</v>
      </c>
      <c r="O1497">
        <v>2.1689999999999999E-4</v>
      </c>
    </row>
    <row r="1498" spans="14:15" x14ac:dyDescent="0.35">
      <c r="N1498">
        <v>1.9541683000000001</v>
      </c>
      <c r="O1498">
        <v>1.325E-4</v>
      </c>
    </row>
    <row r="1499" spans="14:15" x14ac:dyDescent="0.35">
      <c r="N1499">
        <v>1.9682398000000001</v>
      </c>
      <c r="O1499">
        <v>1.474E-4</v>
      </c>
    </row>
    <row r="1500" spans="14:15" x14ac:dyDescent="0.35">
      <c r="N1500">
        <v>1.982318</v>
      </c>
      <c r="O1500">
        <v>1.5139999999999999E-4</v>
      </c>
    </row>
    <row r="1501" spans="14:15" x14ac:dyDescent="0.35">
      <c r="N1501">
        <v>1.9964029999999999</v>
      </c>
      <c r="O1501">
        <v>1.3999999999999999E-4</v>
      </c>
    </row>
    <row r="1502" spans="14:15" x14ac:dyDescent="0.35">
      <c r="N1502">
        <v>2.0104945999999999</v>
      </c>
      <c r="O1502">
        <v>1.3320000000000001E-4</v>
      </c>
    </row>
    <row r="1503" spans="14:15" x14ac:dyDescent="0.35">
      <c r="N1503">
        <v>2.0245929</v>
      </c>
      <c r="O1503">
        <v>1.8369999999999999E-4</v>
      </c>
    </row>
    <row r="1504" spans="14:15" x14ac:dyDescent="0.35">
      <c r="N1504">
        <v>2.0386975999999999</v>
      </c>
      <c r="O1504">
        <v>9.5799999999999998E-5</v>
      </c>
    </row>
    <row r="1505" spans="14:15" x14ac:dyDescent="0.35">
      <c r="N1505">
        <v>2.0528088000000002</v>
      </c>
      <c r="O1505">
        <v>1.3119999999999999E-4</v>
      </c>
    </row>
    <row r="1506" spans="14:15" x14ac:dyDescent="0.35">
      <c r="N1506">
        <v>2.0669263999999998</v>
      </c>
      <c r="O1506">
        <v>1.2669999999999999E-4</v>
      </c>
    </row>
    <row r="1507" spans="14:15" x14ac:dyDescent="0.35">
      <c r="N1507">
        <v>2.0810502999999998</v>
      </c>
      <c r="O1507">
        <v>1.4190000000000001E-4</v>
      </c>
    </row>
    <row r="1508" spans="14:15" x14ac:dyDescent="0.35">
      <c r="N1508">
        <v>2.0951805000000001</v>
      </c>
      <c r="O1508">
        <v>1.3410000000000001E-4</v>
      </c>
    </row>
    <row r="1509" spans="14:15" x14ac:dyDescent="0.35">
      <c r="N1509">
        <v>2.1093168000000002</v>
      </c>
      <c r="O1509">
        <v>1.083E-4</v>
      </c>
    </row>
    <row r="1510" spans="14:15" x14ac:dyDescent="0.35">
      <c r="N1510">
        <v>2.1234592999999999</v>
      </c>
      <c r="O1510">
        <v>1.159E-4</v>
      </c>
    </row>
    <row r="1511" spans="14:15" x14ac:dyDescent="0.35">
      <c r="N1511">
        <v>2.1376078999999999</v>
      </c>
      <c r="O1511">
        <v>1.1400000000000001E-4</v>
      </c>
    </row>
    <row r="1512" spans="14:15" x14ac:dyDescent="0.35">
      <c r="N1512">
        <v>2.1517624999999998</v>
      </c>
      <c r="O1512">
        <v>1.3349999999999999E-4</v>
      </c>
    </row>
    <row r="1513" spans="14:15" x14ac:dyDescent="0.35">
      <c r="N1513">
        <v>2.1659231000000001</v>
      </c>
      <c r="O1513">
        <v>1.203E-4</v>
      </c>
    </row>
    <row r="1514" spans="14:15" x14ac:dyDescent="0.35">
      <c r="N1514">
        <v>2.1800894999999998</v>
      </c>
      <c r="O1514">
        <v>1.014E-4</v>
      </c>
    </row>
    <row r="1515" spans="14:15" x14ac:dyDescent="0.35">
      <c r="N1515">
        <v>2.1942618999999999</v>
      </c>
      <c r="O1515">
        <v>1.204E-4</v>
      </c>
    </row>
    <row r="1516" spans="14:15" x14ac:dyDescent="0.35">
      <c r="N1516">
        <v>2.20844</v>
      </c>
      <c r="O1516">
        <v>1.145E-4</v>
      </c>
    </row>
    <row r="1517" spans="14:15" x14ac:dyDescent="0.35">
      <c r="N1517">
        <v>2.2226238</v>
      </c>
      <c r="O1517">
        <v>9.7299999999999993E-5</v>
      </c>
    </row>
    <row r="1518" spans="14:15" x14ac:dyDescent="0.35">
      <c r="N1518">
        <v>2.2368134</v>
      </c>
      <c r="O1518">
        <v>1.2129999999999999E-4</v>
      </c>
    </row>
    <row r="1519" spans="14:15" x14ac:dyDescent="0.35">
      <c r="N1519">
        <v>2.2510086</v>
      </c>
      <c r="O1519">
        <v>9.0500000000000004E-5</v>
      </c>
    </row>
    <row r="1520" spans="14:15" x14ac:dyDescent="0.35">
      <c r="N1520">
        <v>2.2652093999999998</v>
      </c>
      <c r="O1520">
        <v>1.126E-4</v>
      </c>
    </row>
    <row r="1521" spans="14:15" x14ac:dyDescent="0.35">
      <c r="N1521">
        <v>2.2794156999999999</v>
      </c>
      <c r="O1521">
        <v>9.1700000000000006E-5</v>
      </c>
    </row>
    <row r="1522" spans="14:15" x14ac:dyDescent="0.35">
      <c r="N1522">
        <v>2.2936276000000002</v>
      </c>
      <c r="O1522">
        <v>1.078E-4</v>
      </c>
    </row>
    <row r="1523" spans="14:15" x14ac:dyDescent="0.35">
      <c r="N1523">
        <v>2.3078447999999998</v>
      </c>
      <c r="O1523">
        <v>8.6299999999999997E-5</v>
      </c>
    </row>
    <row r="1524" spans="14:15" x14ac:dyDescent="0.35">
      <c r="N1524">
        <v>2.3220675000000002</v>
      </c>
      <c r="O1524">
        <v>1.014E-4</v>
      </c>
    </row>
    <row r="1525" spans="14:15" x14ac:dyDescent="0.35">
      <c r="N1525">
        <v>2.3362954999999999</v>
      </c>
      <c r="O1525">
        <v>1.0670000000000001E-4</v>
      </c>
    </row>
    <row r="1526" spans="14:15" x14ac:dyDescent="0.35">
      <c r="N1526">
        <v>2.3505289</v>
      </c>
      <c r="O1526">
        <v>8.2899999999999996E-5</v>
      </c>
    </row>
    <row r="1527" spans="14:15" x14ac:dyDescent="0.35">
      <c r="N1527">
        <v>2.3647675000000001</v>
      </c>
      <c r="O1527">
        <v>1.064E-4</v>
      </c>
    </row>
    <row r="1528" spans="14:15" x14ac:dyDescent="0.35">
      <c r="N1528">
        <v>2.3790113000000002</v>
      </c>
      <c r="O1528">
        <v>8.3999999999999995E-5</v>
      </c>
    </row>
    <row r="1529" spans="14:15" x14ac:dyDescent="0.35">
      <c r="N1529">
        <v>2.3932603000000001</v>
      </c>
      <c r="O1529">
        <v>9.7299999999999993E-5</v>
      </c>
    </row>
    <row r="1530" spans="14:15" x14ac:dyDescent="0.35">
      <c r="N1530">
        <v>2.4075145</v>
      </c>
      <c r="O1530">
        <v>8.0000000000000007E-5</v>
      </c>
    </row>
    <row r="1531" spans="14:15" x14ac:dyDescent="0.35">
      <c r="N1531">
        <v>2.4217737000000001</v>
      </c>
      <c r="O1531">
        <v>9.4300000000000002E-5</v>
      </c>
    </row>
    <row r="1532" spans="14:15" x14ac:dyDescent="0.35">
      <c r="N1532">
        <v>2.4360379999999999</v>
      </c>
      <c r="O1532">
        <v>7.4499999999999995E-5</v>
      </c>
    </row>
    <row r="1533" spans="14:15" x14ac:dyDescent="0.35">
      <c r="N1533">
        <v>2.4503073</v>
      </c>
      <c r="O1533">
        <v>1.042E-4</v>
      </c>
    </row>
    <row r="1534" spans="14:15" x14ac:dyDescent="0.35">
      <c r="N1534">
        <v>2.4645815999999998</v>
      </c>
      <c r="O1534">
        <v>7.7200000000000006E-5</v>
      </c>
    </row>
    <row r="1535" spans="14:15" x14ac:dyDescent="0.35">
      <c r="N1535">
        <v>2.4788608999999999</v>
      </c>
      <c r="O1535">
        <v>8.6600000000000004E-5</v>
      </c>
    </row>
    <row r="1536" spans="14:15" x14ac:dyDescent="0.35">
      <c r="N1536">
        <v>2.4931450000000002</v>
      </c>
      <c r="O1536">
        <v>7.7600000000000002E-5</v>
      </c>
    </row>
    <row r="1537" spans="14:15" x14ac:dyDescent="0.35">
      <c r="N1537">
        <v>2.5074339999999999</v>
      </c>
      <c r="O1537">
        <v>7.9499999999999994E-5</v>
      </c>
    </row>
    <row r="1538" spans="14:15" x14ac:dyDescent="0.35">
      <c r="N1538">
        <v>2.5217277999999999</v>
      </c>
      <c r="O1538">
        <v>8.14E-5</v>
      </c>
    </row>
    <row r="1539" spans="14:15" x14ac:dyDescent="0.35">
      <c r="N1539">
        <v>2.5360263999999999</v>
      </c>
      <c r="O1539">
        <v>8.53E-5</v>
      </c>
    </row>
    <row r="1540" spans="14:15" x14ac:dyDescent="0.35">
      <c r="N1540">
        <v>2.5503298000000001</v>
      </c>
      <c r="O1540">
        <v>8.2000000000000001E-5</v>
      </c>
    </row>
    <row r="1541" spans="14:15" x14ac:dyDescent="0.35">
      <c r="N1541">
        <v>2.5646377999999999</v>
      </c>
      <c r="O1541">
        <v>7.86E-5</v>
      </c>
    </row>
    <row r="1542" spans="14:15" x14ac:dyDescent="0.35">
      <c r="N1542">
        <v>2.5789506000000002</v>
      </c>
      <c r="O1542">
        <v>7.3200000000000004E-5</v>
      </c>
    </row>
    <row r="1543" spans="14:15" x14ac:dyDescent="0.35">
      <c r="N1543">
        <v>2.5932680000000001</v>
      </c>
      <c r="O1543">
        <v>8.2000000000000001E-5</v>
      </c>
    </row>
    <row r="1544" spans="14:15" x14ac:dyDescent="0.35">
      <c r="N1544">
        <v>2.6075900000000001</v>
      </c>
      <c r="O1544">
        <v>7.0300000000000001E-5</v>
      </c>
    </row>
    <row r="1545" spans="14:15" x14ac:dyDescent="0.35">
      <c r="N1545">
        <v>2.6219166</v>
      </c>
      <c r="O1545">
        <v>6.6500000000000004E-5</v>
      </c>
    </row>
    <row r="1546" spans="14:15" x14ac:dyDescent="0.35">
      <c r="N1546">
        <v>2.6362478</v>
      </c>
      <c r="O1546">
        <v>7.4099999999999999E-5</v>
      </c>
    </row>
    <row r="1547" spans="14:15" x14ac:dyDescent="0.35">
      <c r="N1547">
        <v>2.6505833999999999</v>
      </c>
      <c r="O1547">
        <v>7.4099999999999999E-5</v>
      </c>
    </row>
    <row r="1548" spans="14:15" x14ac:dyDescent="0.35">
      <c r="N1548">
        <v>2.6649235999999998</v>
      </c>
      <c r="O1548">
        <v>7.8100000000000001E-5</v>
      </c>
    </row>
    <row r="1549" spans="14:15" x14ac:dyDescent="0.35">
      <c r="N1549">
        <v>2.6792682000000001</v>
      </c>
      <c r="O1549">
        <v>7.5500000000000006E-5</v>
      </c>
    </row>
    <row r="1550" spans="14:15" x14ac:dyDescent="0.35">
      <c r="N1550">
        <v>2.6936171999999998</v>
      </c>
      <c r="O1550">
        <v>7.25E-5</v>
      </c>
    </row>
    <row r="1551" spans="14:15" x14ac:dyDescent="0.35">
      <c r="N1551">
        <v>2.7079705999999999</v>
      </c>
      <c r="O1551">
        <v>6.7999999999999999E-5</v>
      </c>
    </row>
    <row r="1552" spans="14:15" x14ac:dyDescent="0.35">
      <c r="N1552">
        <v>2.7223283999999999</v>
      </c>
      <c r="O1552">
        <v>6.3100000000000002E-5</v>
      </c>
    </row>
    <row r="1553" spans="14:15" x14ac:dyDescent="0.35">
      <c r="N1553">
        <v>2.7366904999999999</v>
      </c>
      <c r="O1553">
        <v>7.1699999999999995E-5</v>
      </c>
    </row>
    <row r="1554" spans="14:15" x14ac:dyDescent="0.35">
      <c r="N1554">
        <v>2.7510569</v>
      </c>
      <c r="O1554">
        <v>6.9999999999999994E-5</v>
      </c>
    </row>
    <row r="1555" spans="14:15" x14ac:dyDescent="0.35">
      <c r="N1555">
        <v>2.7654276000000002</v>
      </c>
      <c r="O1555">
        <v>6.7000000000000002E-5</v>
      </c>
    </row>
    <row r="1556" spans="14:15" x14ac:dyDescent="0.35">
      <c r="N1556">
        <v>2.7798025000000002</v>
      </c>
      <c r="O1556">
        <v>7.5199999999999998E-5</v>
      </c>
    </row>
    <row r="1557" spans="14:15" x14ac:dyDescent="0.35">
      <c r="N1557">
        <v>2.7941817000000002</v>
      </c>
      <c r="O1557">
        <v>7.1699999999999995E-5</v>
      </c>
    </row>
    <row r="1558" spans="14:15" x14ac:dyDescent="0.35">
      <c r="N1558">
        <v>2.8085650000000002</v>
      </c>
      <c r="O1558">
        <v>4.9799999999999998E-5</v>
      </c>
    </row>
    <row r="1559" spans="14:15" x14ac:dyDescent="0.35">
      <c r="N1559">
        <v>2.8229525</v>
      </c>
      <c r="O1559">
        <v>7.3800000000000005E-5</v>
      </c>
    </row>
    <row r="1560" spans="14:15" x14ac:dyDescent="0.35">
      <c r="N1560">
        <v>2.8373442</v>
      </c>
      <c r="O1560">
        <v>6.1600000000000007E-5</v>
      </c>
    </row>
    <row r="1561" spans="14:15" x14ac:dyDescent="0.35">
      <c r="N1561">
        <v>2.8517399000000001</v>
      </c>
      <c r="O1561">
        <v>7.2899999999999997E-5</v>
      </c>
    </row>
    <row r="1562" spans="14:15" x14ac:dyDescent="0.35">
      <c r="N1562">
        <v>2.8661398</v>
      </c>
      <c r="O1562">
        <v>6.9499999999999995E-5</v>
      </c>
    </row>
    <row r="1563" spans="14:15" x14ac:dyDescent="0.35">
      <c r="N1563">
        <v>2.8805437</v>
      </c>
      <c r="O1563">
        <v>5.3000000000000001E-5</v>
      </c>
    </row>
    <row r="1564" spans="14:15" x14ac:dyDescent="0.35">
      <c r="N1564">
        <v>2.8949516000000002</v>
      </c>
      <c r="O1564">
        <v>7.86E-5</v>
      </c>
    </row>
    <row r="1565" spans="14:15" x14ac:dyDescent="0.35">
      <c r="N1565">
        <v>2.9093635</v>
      </c>
      <c r="O1565">
        <v>5.3600000000000002E-5</v>
      </c>
    </row>
    <row r="1566" spans="14:15" x14ac:dyDescent="0.35">
      <c r="N1566">
        <v>2.9237793999999999</v>
      </c>
      <c r="O1566">
        <v>6.7299999999999996E-5</v>
      </c>
    </row>
    <row r="1567" spans="14:15" x14ac:dyDescent="0.35">
      <c r="N1567">
        <v>2.9381993</v>
      </c>
      <c r="O1567">
        <v>6.7199999999999994E-5</v>
      </c>
    </row>
    <row r="1568" spans="14:15" x14ac:dyDescent="0.35">
      <c r="N1568">
        <v>2.9526230999999998</v>
      </c>
      <c r="O1568">
        <v>6.0099999999999997E-5</v>
      </c>
    </row>
    <row r="1569" spans="14:15" x14ac:dyDescent="0.35">
      <c r="N1569">
        <v>2.9670508</v>
      </c>
      <c r="O1569">
        <v>6.6400000000000001E-5</v>
      </c>
    </row>
    <row r="1570" spans="14:15" x14ac:dyDescent="0.35">
      <c r="N1570">
        <v>2.9814824</v>
      </c>
      <c r="O1570">
        <v>5.8600000000000001E-5</v>
      </c>
    </row>
    <row r="1571" spans="14:15" x14ac:dyDescent="0.35">
      <c r="N1571">
        <v>2.9959178</v>
      </c>
      <c r="O1571">
        <v>6.3800000000000006E-5</v>
      </c>
    </row>
    <row r="1572" spans="14:15" x14ac:dyDescent="0.35">
      <c r="N1572">
        <v>3.0103570999999998</v>
      </c>
      <c r="O1572">
        <v>6.1600000000000007E-5</v>
      </c>
    </row>
    <row r="1573" spans="14:15" x14ac:dyDescent="0.35">
      <c r="N1573">
        <v>3.0248002</v>
      </c>
      <c r="O1573">
        <v>6.8499999999999998E-5</v>
      </c>
    </row>
    <row r="1574" spans="14:15" x14ac:dyDescent="0.35">
      <c r="N1574">
        <v>3.0392470999999999</v>
      </c>
      <c r="O1574">
        <v>5.5899999999999997E-5</v>
      </c>
    </row>
    <row r="1575" spans="14:15" x14ac:dyDescent="0.35">
      <c r="N1575">
        <v>3.0536978000000001</v>
      </c>
      <c r="O1575">
        <v>6.3399999999999996E-5</v>
      </c>
    </row>
    <row r="1576" spans="14:15" x14ac:dyDescent="0.35">
      <c r="N1576">
        <v>3.0681522000000001</v>
      </c>
      <c r="O1576">
        <v>6.2799999999999995E-5</v>
      </c>
    </row>
    <row r="1577" spans="14:15" x14ac:dyDescent="0.35">
      <c r="N1577">
        <v>3.0826104000000001</v>
      </c>
      <c r="O1577">
        <v>7.0599999999999995E-5</v>
      </c>
    </row>
    <row r="1578" spans="14:15" x14ac:dyDescent="0.35">
      <c r="N1578">
        <v>3.0970721999999999</v>
      </c>
      <c r="O1578">
        <v>5.3000000000000001E-5</v>
      </c>
    </row>
    <row r="1579" spans="14:15" x14ac:dyDescent="0.35">
      <c r="N1579">
        <v>3.1115377999999998</v>
      </c>
      <c r="O1579">
        <v>5.7200000000000001E-5</v>
      </c>
    </row>
    <row r="1580" spans="14:15" x14ac:dyDescent="0.35">
      <c r="N1580">
        <v>3.126007</v>
      </c>
      <c r="O1580">
        <v>6.1500000000000004E-5</v>
      </c>
    </row>
    <row r="1581" spans="14:15" x14ac:dyDescent="0.35">
      <c r="N1581">
        <v>3.1404798</v>
      </c>
      <c r="O1581">
        <v>6.7299999999999996E-5</v>
      </c>
    </row>
    <row r="1582" spans="14:15" x14ac:dyDescent="0.35">
      <c r="N1582">
        <v>3.1549562999999998</v>
      </c>
      <c r="O1582">
        <v>5.5000000000000002E-5</v>
      </c>
    </row>
    <row r="1583" spans="14:15" x14ac:dyDescent="0.35">
      <c r="N1583">
        <v>3.1694363000000001</v>
      </c>
      <c r="O1583">
        <v>5.8400000000000003E-5</v>
      </c>
    </row>
    <row r="1584" spans="14:15" x14ac:dyDescent="0.35">
      <c r="N1584">
        <v>3.1839200000000001</v>
      </c>
      <c r="O1584">
        <v>6.8200000000000004E-5</v>
      </c>
    </row>
    <row r="1585" spans="14:15" x14ac:dyDescent="0.35">
      <c r="N1585">
        <v>3.1984072000000001</v>
      </c>
      <c r="O1585">
        <v>7.0099999999999996E-5</v>
      </c>
    </row>
    <row r="1586" spans="14:15" x14ac:dyDescent="0.35">
      <c r="N1586">
        <v>3.2128979000000002</v>
      </c>
      <c r="O1586">
        <v>5.8600000000000001E-5</v>
      </c>
    </row>
    <row r="1587" spans="14:15" x14ac:dyDescent="0.35">
      <c r="N1587">
        <v>3.2273922000000002</v>
      </c>
      <c r="O1587">
        <v>6.0900000000000003E-5</v>
      </c>
    </row>
    <row r="1588" spans="14:15" x14ac:dyDescent="0.35">
      <c r="N1588">
        <v>3.2418900000000002</v>
      </c>
      <c r="O1588">
        <v>6.7999999999999999E-5</v>
      </c>
    </row>
    <row r="1589" spans="14:15" x14ac:dyDescent="0.35">
      <c r="N1589">
        <v>3.2563911999999999</v>
      </c>
      <c r="O1589">
        <v>6.1400000000000002E-5</v>
      </c>
    </row>
    <row r="1590" spans="14:15" x14ac:dyDescent="0.35">
      <c r="N1590">
        <v>3.270896</v>
      </c>
      <c r="O1590">
        <v>6.1699999999999995E-5</v>
      </c>
    </row>
    <row r="1591" spans="14:15" x14ac:dyDescent="0.35">
      <c r="N1591">
        <v>3.2854041</v>
      </c>
      <c r="O1591">
        <v>6.0900000000000003E-5</v>
      </c>
    </row>
    <row r="1592" spans="14:15" x14ac:dyDescent="0.35">
      <c r="N1592">
        <v>3.2999157000000001</v>
      </c>
      <c r="O1592">
        <v>6.4999999999999994E-5</v>
      </c>
    </row>
    <row r="1593" spans="14:15" x14ac:dyDescent="0.35">
      <c r="N1593">
        <v>3.3144307999999998</v>
      </c>
      <c r="O1593">
        <v>6.0399999999999998E-5</v>
      </c>
    </row>
    <row r="1594" spans="14:15" x14ac:dyDescent="0.35">
      <c r="N1594">
        <v>3.3289491999999998</v>
      </c>
      <c r="O1594">
        <v>6.41E-5</v>
      </c>
    </row>
    <row r="1595" spans="14:15" x14ac:dyDescent="0.35">
      <c r="N1595">
        <v>3.3434708999999998</v>
      </c>
      <c r="O1595">
        <v>6.1600000000000007E-5</v>
      </c>
    </row>
    <row r="1596" spans="14:15" x14ac:dyDescent="0.35">
      <c r="N1596">
        <v>3.3579960999999998</v>
      </c>
      <c r="O1596">
        <v>5.9700000000000001E-5</v>
      </c>
    </row>
    <row r="1597" spans="14:15" x14ac:dyDescent="0.35">
      <c r="N1597">
        <v>3.3725246000000002</v>
      </c>
      <c r="O1597">
        <v>6.2799999999999995E-5</v>
      </c>
    </row>
    <row r="1598" spans="14:15" x14ac:dyDescent="0.35">
      <c r="N1598">
        <v>3.3870564000000001</v>
      </c>
      <c r="O1598">
        <v>6.0399999999999998E-5</v>
      </c>
    </row>
    <row r="1599" spans="14:15" x14ac:dyDescent="0.35">
      <c r="N1599">
        <v>3.4015914999999999</v>
      </c>
      <c r="O1599">
        <v>6.0399999999999998E-5</v>
      </c>
    </row>
    <row r="1600" spans="14:15" x14ac:dyDescent="0.35">
      <c r="N1600">
        <v>3.4161299000000001</v>
      </c>
      <c r="O1600">
        <v>6.2899999999999997E-5</v>
      </c>
    </row>
    <row r="1601" spans="14:15" x14ac:dyDescent="0.35">
      <c r="N1601">
        <v>3.4306714999999999</v>
      </c>
      <c r="O1601">
        <v>6.1500000000000004E-5</v>
      </c>
    </row>
    <row r="1602" spans="14:15" x14ac:dyDescent="0.35">
      <c r="N1602">
        <v>3.4452164999999999</v>
      </c>
      <c r="O1602">
        <v>6.41E-5</v>
      </c>
    </row>
    <row r="1603" spans="14:15" x14ac:dyDescent="0.35">
      <c r="N1603">
        <v>3.4597646000000002</v>
      </c>
      <c r="O1603">
        <v>5.8499999999999999E-5</v>
      </c>
    </row>
    <row r="1604" spans="14:15" x14ac:dyDescent="0.35">
      <c r="N1604">
        <v>3.474316</v>
      </c>
      <c r="O1604">
        <v>6.2600000000000004E-5</v>
      </c>
    </row>
    <row r="1605" spans="14:15" x14ac:dyDescent="0.35">
      <c r="N1605">
        <v>3.4888705999999998</v>
      </c>
      <c r="O1605">
        <v>6.1099999999999994E-5</v>
      </c>
    </row>
    <row r="1606" spans="14:15" x14ac:dyDescent="0.35">
      <c r="N1606">
        <v>3.5034284000000002</v>
      </c>
      <c r="O1606">
        <v>6.4200000000000002E-5</v>
      </c>
    </row>
    <row r="1607" spans="14:15" x14ac:dyDescent="0.35">
      <c r="N1607">
        <v>3.5179893999999998</v>
      </c>
      <c r="O1607">
        <v>6.3200000000000005E-5</v>
      </c>
    </row>
    <row r="1608" spans="14:15" x14ac:dyDescent="0.35">
      <c r="N1608">
        <v>3.5325535000000001</v>
      </c>
      <c r="O1608">
        <v>6.0900000000000003E-5</v>
      </c>
    </row>
    <row r="1609" spans="14:15" x14ac:dyDescent="0.35">
      <c r="N1609">
        <v>3.5471208000000001</v>
      </c>
      <c r="O1609">
        <v>6.1299999999999999E-5</v>
      </c>
    </row>
    <row r="1610" spans="14:15" x14ac:dyDescent="0.35">
      <c r="N1610">
        <v>3.5616911999999998</v>
      </c>
      <c r="O1610">
        <v>6.0399999999999998E-5</v>
      </c>
    </row>
    <row r="1611" spans="14:15" x14ac:dyDescent="0.35">
      <c r="N1611">
        <v>3.5762646999999999</v>
      </c>
      <c r="O1611">
        <v>6.9200000000000002E-5</v>
      </c>
    </row>
    <row r="1612" spans="14:15" x14ac:dyDescent="0.35">
      <c r="N1612">
        <v>3.5908413000000001</v>
      </c>
      <c r="O1612">
        <v>5.8900000000000002E-5</v>
      </c>
    </row>
    <row r="1613" spans="14:15" x14ac:dyDescent="0.35">
      <c r="N1613">
        <v>3.6054210000000002</v>
      </c>
      <c r="O1613">
        <v>6.0600000000000003E-5</v>
      </c>
    </row>
    <row r="1614" spans="14:15" x14ac:dyDescent="0.35">
      <c r="N1614">
        <v>3.6200038000000001</v>
      </c>
      <c r="O1614">
        <v>6.9400000000000006E-5</v>
      </c>
    </row>
    <row r="1615" spans="14:15" x14ac:dyDescent="0.35">
      <c r="N1615">
        <v>3.6345896</v>
      </c>
      <c r="O1615">
        <v>6.3899999999999995E-5</v>
      </c>
    </row>
    <row r="1616" spans="14:15" x14ac:dyDescent="0.35">
      <c r="N1616">
        <v>3.6491785000000001</v>
      </c>
      <c r="O1616">
        <v>6.9200000000000002E-5</v>
      </c>
    </row>
    <row r="1617" spans="14:15" x14ac:dyDescent="0.35">
      <c r="N1617">
        <v>3.6637704000000002</v>
      </c>
      <c r="O1617">
        <v>7.0099999999999996E-5</v>
      </c>
    </row>
    <row r="1618" spans="14:15" x14ac:dyDescent="0.35">
      <c r="N1618">
        <v>3.6783652999999998</v>
      </c>
      <c r="O1618">
        <v>7.0500000000000006E-5</v>
      </c>
    </row>
    <row r="1619" spans="14:15" x14ac:dyDescent="0.35">
      <c r="N1619">
        <v>3.6929631999999999</v>
      </c>
      <c r="O1619">
        <v>6.5099999999999997E-5</v>
      </c>
    </row>
    <row r="1620" spans="14:15" x14ac:dyDescent="0.35">
      <c r="N1620">
        <v>3.7075640999999999</v>
      </c>
      <c r="O1620">
        <v>5.9899999999999999E-5</v>
      </c>
    </row>
    <row r="1621" spans="14:15" x14ac:dyDescent="0.35">
      <c r="N1621">
        <v>3.7221679000000001</v>
      </c>
      <c r="O1621">
        <v>9.2399999999999996E-5</v>
      </c>
    </row>
    <row r="1622" spans="14:15" x14ac:dyDescent="0.35">
      <c r="N1622">
        <v>3.7367748000000001</v>
      </c>
      <c r="O1622">
        <v>7.0400000000000004E-5</v>
      </c>
    </row>
    <row r="1623" spans="14:15" x14ac:dyDescent="0.35">
      <c r="N1623">
        <v>3.7513844999999999</v>
      </c>
      <c r="O1623">
        <v>7.0500000000000006E-5</v>
      </c>
    </row>
    <row r="1624" spans="14:15" x14ac:dyDescent="0.35">
      <c r="N1624">
        <v>3.7659972000000002</v>
      </c>
      <c r="O1624">
        <v>6.6299999999999999E-5</v>
      </c>
    </row>
    <row r="1625" spans="14:15" x14ac:dyDescent="0.35">
      <c r="N1625">
        <v>3.7806128999999999</v>
      </c>
      <c r="O1625">
        <v>7.1199999999999996E-5</v>
      </c>
    </row>
    <row r="1626" spans="14:15" x14ac:dyDescent="0.35">
      <c r="N1626">
        <v>3.7952314</v>
      </c>
      <c r="O1626">
        <v>6.8100000000000002E-5</v>
      </c>
    </row>
    <row r="1627" spans="14:15" x14ac:dyDescent="0.35">
      <c r="N1627">
        <v>3.8098527999999998</v>
      </c>
      <c r="O1627">
        <v>6.7999999999999999E-5</v>
      </c>
    </row>
    <row r="1628" spans="14:15" x14ac:dyDescent="0.35">
      <c r="N1628">
        <v>3.8244771000000002</v>
      </c>
      <c r="O1628">
        <v>8.5699999999999996E-5</v>
      </c>
    </row>
    <row r="1629" spans="14:15" x14ac:dyDescent="0.35">
      <c r="N1629">
        <v>3.8391042999999998</v>
      </c>
      <c r="O1629">
        <v>7.2899999999999997E-5</v>
      </c>
    </row>
    <row r="1630" spans="14:15" x14ac:dyDescent="0.35">
      <c r="N1630">
        <v>3.8537343000000002</v>
      </c>
      <c r="O1630">
        <v>5.9599999999999999E-5</v>
      </c>
    </row>
    <row r="1631" spans="14:15" x14ac:dyDescent="0.35">
      <c r="N1631">
        <v>3.8683670999999999</v>
      </c>
      <c r="O1631">
        <v>6.6400000000000001E-5</v>
      </c>
    </row>
    <row r="1632" spans="14:15" x14ac:dyDescent="0.35">
      <c r="N1632">
        <v>3.8830027999999999</v>
      </c>
      <c r="O1632">
        <v>7.3200000000000004E-5</v>
      </c>
    </row>
    <row r="1633" spans="14:15" x14ac:dyDescent="0.35">
      <c r="N1633">
        <v>3.8976413000000001</v>
      </c>
      <c r="O1633">
        <v>6.6099999999999994E-5</v>
      </c>
    </row>
    <row r="1634" spans="14:15" x14ac:dyDescent="0.35">
      <c r="N1634">
        <v>3.9122827</v>
      </c>
      <c r="O1634">
        <v>7.1600000000000006E-5</v>
      </c>
    </row>
    <row r="1635" spans="14:15" x14ac:dyDescent="0.35">
      <c r="N1635">
        <v>3.9269267999999999</v>
      </c>
      <c r="O1635">
        <v>6.3800000000000006E-5</v>
      </c>
    </row>
    <row r="1636" spans="14:15" x14ac:dyDescent="0.35">
      <c r="N1636">
        <v>3.9415737000000002</v>
      </c>
      <c r="O1636">
        <v>6.9400000000000006E-5</v>
      </c>
    </row>
    <row r="1637" spans="14:15" x14ac:dyDescent="0.35">
      <c r="N1637">
        <v>3.9562233</v>
      </c>
      <c r="O1637">
        <v>7.1600000000000006E-5</v>
      </c>
    </row>
    <row r="1638" spans="14:15" x14ac:dyDescent="0.35">
      <c r="N1638">
        <v>3.9708757000000001</v>
      </c>
      <c r="O1638">
        <v>6.1400000000000002E-5</v>
      </c>
    </row>
    <row r="1639" spans="14:15" x14ac:dyDescent="0.35">
      <c r="N1639">
        <v>3.9855309000000001</v>
      </c>
      <c r="O1639">
        <v>7.0599999999999995E-5</v>
      </c>
    </row>
    <row r="1640" spans="14:15" x14ac:dyDescent="0.35">
      <c r="N1640">
        <v>4.0001888000000001</v>
      </c>
      <c r="O1640">
        <v>7.4099999999999999E-5</v>
      </c>
    </row>
    <row r="1641" spans="14:15" x14ac:dyDescent="0.35">
      <c r="N1641">
        <v>4.0148494000000001</v>
      </c>
      <c r="O1641">
        <v>6.6400000000000001E-5</v>
      </c>
    </row>
    <row r="1642" spans="14:15" x14ac:dyDescent="0.35">
      <c r="N1642">
        <v>4.0295126999999997</v>
      </c>
      <c r="O1642">
        <v>7.0099999999999996E-5</v>
      </c>
    </row>
    <row r="1643" spans="14:15" x14ac:dyDescent="0.35">
      <c r="N1643">
        <v>4.0441788000000001</v>
      </c>
      <c r="O1643">
        <v>7.4999999999999993E-5</v>
      </c>
    </row>
    <row r="1644" spans="14:15" x14ac:dyDescent="0.35">
      <c r="N1644">
        <v>4.0588474999999997</v>
      </c>
      <c r="O1644">
        <v>7.0900000000000002E-5</v>
      </c>
    </row>
    <row r="1645" spans="14:15" x14ac:dyDescent="0.35">
      <c r="N1645">
        <v>4.0735188999999998</v>
      </c>
      <c r="O1645">
        <v>7.1400000000000001E-5</v>
      </c>
    </row>
    <row r="1646" spans="14:15" x14ac:dyDescent="0.35">
      <c r="N1646">
        <v>4.0881929000000001</v>
      </c>
      <c r="O1646">
        <v>6.9999999999999994E-5</v>
      </c>
    </row>
    <row r="1647" spans="14:15" x14ac:dyDescent="0.35">
      <c r="N1647">
        <v>4.1028697000000003</v>
      </c>
      <c r="O1647">
        <v>6.7899999999999997E-5</v>
      </c>
    </row>
    <row r="1648" spans="14:15" x14ac:dyDescent="0.35">
      <c r="N1648">
        <v>4.1175490000000003</v>
      </c>
      <c r="O1648">
        <v>7.3499999999999998E-5</v>
      </c>
    </row>
    <row r="1649" spans="14:15" x14ac:dyDescent="0.35">
      <c r="N1649">
        <v>4.132231</v>
      </c>
      <c r="O1649">
        <v>6.7299999999999996E-5</v>
      </c>
    </row>
    <row r="1650" spans="14:15" x14ac:dyDescent="0.35">
      <c r="N1650">
        <v>4.1469157000000001</v>
      </c>
      <c r="O1650">
        <v>7.8899999999999993E-5</v>
      </c>
    </row>
    <row r="1651" spans="14:15" x14ac:dyDescent="0.35">
      <c r="N1651">
        <v>4.1616029000000001</v>
      </c>
      <c r="O1651">
        <v>6.6699999999999995E-5</v>
      </c>
    </row>
    <row r="1652" spans="14:15" x14ac:dyDescent="0.35">
      <c r="N1652">
        <v>4.1762927000000003</v>
      </c>
      <c r="O1652">
        <v>7.3999999999999996E-5</v>
      </c>
    </row>
    <row r="1653" spans="14:15" x14ac:dyDescent="0.35">
      <c r="N1653">
        <v>4.1909852000000001</v>
      </c>
      <c r="O1653">
        <v>6.2600000000000004E-5</v>
      </c>
    </row>
    <row r="1654" spans="14:15" x14ac:dyDescent="0.35">
      <c r="N1654">
        <v>4.2056801999999998</v>
      </c>
      <c r="O1654">
        <v>6.8499999999999998E-5</v>
      </c>
    </row>
    <row r="1655" spans="14:15" x14ac:dyDescent="0.35">
      <c r="N1655">
        <v>4.2203777999999996</v>
      </c>
      <c r="O1655">
        <v>6.2100000000000005E-5</v>
      </c>
    </row>
    <row r="1656" spans="14:15" x14ac:dyDescent="0.35">
      <c r="N1656">
        <v>4.2350779000000003</v>
      </c>
      <c r="O1656">
        <v>8.5199999999999997E-5</v>
      </c>
    </row>
    <row r="1657" spans="14:15" x14ac:dyDescent="0.35">
      <c r="N1657">
        <v>4.2497806999999996</v>
      </c>
      <c r="O1657">
        <v>6.9400000000000006E-5</v>
      </c>
    </row>
    <row r="1658" spans="14:15" x14ac:dyDescent="0.35">
      <c r="N1658">
        <v>4.2644859000000004</v>
      </c>
      <c r="O1658">
        <v>7.0099999999999996E-5</v>
      </c>
    </row>
    <row r="1659" spans="14:15" x14ac:dyDescent="0.35">
      <c r="N1659">
        <v>4.2791937000000004</v>
      </c>
      <c r="O1659">
        <v>7.6799999999999997E-5</v>
      </c>
    </row>
    <row r="1660" spans="14:15" x14ac:dyDescent="0.35">
      <c r="N1660">
        <v>4.2939040000000004</v>
      </c>
      <c r="O1660">
        <v>6.8999999999999997E-5</v>
      </c>
    </row>
    <row r="1661" spans="14:15" x14ac:dyDescent="0.35">
      <c r="N1661">
        <v>4.3086168000000002</v>
      </c>
      <c r="O1661">
        <v>7.1699999999999995E-5</v>
      </c>
    </row>
    <row r="1662" spans="14:15" x14ac:dyDescent="0.35">
      <c r="N1662">
        <v>4.3233321</v>
      </c>
      <c r="O1662">
        <v>6.8899999999999994E-5</v>
      </c>
    </row>
    <row r="1663" spans="14:15" x14ac:dyDescent="0.35">
      <c r="N1663">
        <v>4.3380498999999997</v>
      </c>
      <c r="O1663">
        <v>7.5900000000000002E-5</v>
      </c>
    </row>
    <row r="1664" spans="14:15" x14ac:dyDescent="0.35">
      <c r="N1664">
        <v>4.3527702000000001</v>
      </c>
      <c r="O1664">
        <v>6.9900000000000005E-5</v>
      </c>
    </row>
    <row r="1665" spans="14:15" x14ac:dyDescent="0.35">
      <c r="N1665">
        <v>4.3674929999999996</v>
      </c>
      <c r="O1665">
        <v>7.08E-5</v>
      </c>
    </row>
    <row r="1666" spans="14:15" x14ac:dyDescent="0.35">
      <c r="N1666">
        <v>4.3822182999999999</v>
      </c>
      <c r="O1666">
        <v>7.4200000000000001E-5</v>
      </c>
    </row>
    <row r="1667" spans="14:15" x14ac:dyDescent="0.35">
      <c r="N1667">
        <v>4.3969459999999998</v>
      </c>
      <c r="O1667">
        <v>6.4599999999999998E-5</v>
      </c>
    </row>
    <row r="1668" spans="14:15" x14ac:dyDescent="0.35">
      <c r="N1668">
        <v>4.4116761000000002</v>
      </c>
      <c r="O1668">
        <v>7.1299999999999998E-5</v>
      </c>
    </row>
    <row r="1669" spans="14:15" x14ac:dyDescent="0.35">
      <c r="N1669">
        <v>4.4264086999999996</v>
      </c>
      <c r="O1669">
        <v>7.4900000000000005E-5</v>
      </c>
    </row>
    <row r="1670" spans="14:15" x14ac:dyDescent="0.35">
      <c r="N1670">
        <v>4.4411436999999996</v>
      </c>
      <c r="O1670">
        <v>6.5300000000000002E-5</v>
      </c>
    </row>
    <row r="1671" spans="14:15" x14ac:dyDescent="0.35">
      <c r="N1671">
        <v>4.4558811</v>
      </c>
      <c r="O1671">
        <v>6.2399999999999999E-5</v>
      </c>
    </row>
    <row r="1672" spans="14:15" x14ac:dyDescent="0.35">
      <c r="N1672">
        <v>4.4706210000000004</v>
      </c>
      <c r="O1672">
        <v>6.6000000000000005E-5</v>
      </c>
    </row>
    <row r="1673" spans="14:15" x14ac:dyDescent="0.35">
      <c r="N1673">
        <v>4.4853632000000001</v>
      </c>
      <c r="O1673">
        <v>6.3600000000000001E-5</v>
      </c>
    </row>
    <row r="1674" spans="14:15" x14ac:dyDescent="0.35">
      <c r="N1674">
        <v>4.5001078999999997</v>
      </c>
      <c r="O1674">
        <v>6.58E-5</v>
      </c>
    </row>
    <row r="1675" spans="14:15" x14ac:dyDescent="0.35">
      <c r="N1675">
        <v>4.5148548999999996</v>
      </c>
      <c r="O1675">
        <v>5.8699999999999997E-5</v>
      </c>
    </row>
    <row r="1676" spans="14:15" x14ac:dyDescent="0.35">
      <c r="N1676">
        <v>4.5296042999999999</v>
      </c>
      <c r="O1676">
        <v>7.2799999999999994E-5</v>
      </c>
    </row>
    <row r="1677" spans="14:15" x14ac:dyDescent="0.35">
      <c r="N1677">
        <v>4.5443560999999999</v>
      </c>
      <c r="O1677">
        <v>6.5900000000000003E-5</v>
      </c>
    </row>
    <row r="1678" spans="14:15" x14ac:dyDescent="0.35">
      <c r="N1678">
        <v>4.5591102000000001</v>
      </c>
      <c r="O1678">
        <v>6.5599999999999995E-5</v>
      </c>
    </row>
    <row r="1679" spans="14:15" x14ac:dyDescent="0.35">
      <c r="N1679">
        <v>4.5738667</v>
      </c>
      <c r="O1679">
        <v>6.3499999999999999E-5</v>
      </c>
    </row>
    <row r="1680" spans="14:15" x14ac:dyDescent="0.35">
      <c r="N1680">
        <v>4.5886255</v>
      </c>
      <c r="O1680">
        <v>5.8999999999999998E-5</v>
      </c>
    </row>
    <row r="1681" spans="14:15" x14ac:dyDescent="0.35">
      <c r="N1681">
        <v>4.6033866999999997</v>
      </c>
      <c r="O1681">
        <v>6.4300000000000004E-5</v>
      </c>
    </row>
    <row r="1682" spans="14:15" x14ac:dyDescent="0.35">
      <c r="N1682">
        <v>4.6181501000000003</v>
      </c>
      <c r="O1682">
        <v>6.1500000000000004E-5</v>
      </c>
    </row>
    <row r="1683" spans="14:15" x14ac:dyDescent="0.35">
      <c r="N1683">
        <v>4.6329159000000004</v>
      </c>
      <c r="O1683">
        <v>6.4599999999999998E-5</v>
      </c>
    </row>
    <row r="1684" spans="14:15" x14ac:dyDescent="0.35">
      <c r="N1684">
        <v>4.6476839999999999</v>
      </c>
      <c r="O1684">
        <v>6.8100000000000002E-5</v>
      </c>
    </row>
    <row r="1685" spans="14:15" x14ac:dyDescent="0.35">
      <c r="N1685">
        <v>4.6624544999999999</v>
      </c>
      <c r="O1685">
        <v>6.2000000000000003E-5</v>
      </c>
    </row>
    <row r="1686" spans="14:15" x14ac:dyDescent="0.35">
      <c r="N1686">
        <v>4.6772271999999999</v>
      </c>
      <c r="O1686">
        <v>5.8600000000000001E-5</v>
      </c>
    </row>
    <row r="1687" spans="14:15" x14ac:dyDescent="0.35">
      <c r="N1687">
        <v>4.6920020999999998</v>
      </c>
      <c r="O1687">
        <v>7.5300000000000001E-5</v>
      </c>
    </row>
    <row r="1688" spans="14:15" x14ac:dyDescent="0.35">
      <c r="N1688">
        <v>4.7067794000000003</v>
      </c>
      <c r="O1688">
        <v>6.8899999999999994E-5</v>
      </c>
    </row>
    <row r="1689" spans="14:15" x14ac:dyDescent="0.35">
      <c r="N1689">
        <v>4.7215590000000001</v>
      </c>
      <c r="O1689">
        <v>7.4900000000000005E-5</v>
      </c>
    </row>
    <row r="1690" spans="14:15" x14ac:dyDescent="0.35">
      <c r="N1690">
        <v>4.7363407000000004</v>
      </c>
      <c r="O1690">
        <v>6.7100000000000005E-5</v>
      </c>
    </row>
    <row r="1691" spans="14:15" x14ac:dyDescent="0.35">
      <c r="N1691">
        <v>4.7511248000000004</v>
      </c>
      <c r="O1691">
        <v>7.1600000000000006E-5</v>
      </c>
    </row>
    <row r="1692" spans="14:15" x14ac:dyDescent="0.35">
      <c r="N1692">
        <v>4.7659111000000003</v>
      </c>
      <c r="O1692">
        <v>6.2799999999999995E-5</v>
      </c>
    </row>
    <row r="1693" spans="14:15" x14ac:dyDescent="0.35">
      <c r="N1693">
        <v>4.7806996000000002</v>
      </c>
      <c r="O1693">
        <v>6.0300000000000002E-5</v>
      </c>
    </row>
    <row r="1694" spans="14:15" x14ac:dyDescent="0.35">
      <c r="N1694">
        <v>4.7954904000000003</v>
      </c>
      <c r="O1694">
        <v>7.1099999999999994E-5</v>
      </c>
    </row>
    <row r="1695" spans="14:15" x14ac:dyDescent="0.35">
      <c r="N1695">
        <v>4.8102834000000003</v>
      </c>
      <c r="O1695">
        <v>6.86E-5</v>
      </c>
    </row>
    <row r="1696" spans="14:15" x14ac:dyDescent="0.35">
      <c r="N1696">
        <v>4.8250786000000003</v>
      </c>
      <c r="O1696">
        <v>6.1199999999999997E-5</v>
      </c>
    </row>
    <row r="1697" spans="14:15" x14ac:dyDescent="0.35">
      <c r="N1697">
        <v>4.8398760000000003</v>
      </c>
      <c r="O1697">
        <v>6.3999999999999997E-5</v>
      </c>
    </row>
    <row r="1698" spans="14:15" x14ac:dyDescent="0.35">
      <c r="N1698">
        <v>4.8546756000000002</v>
      </c>
      <c r="O1698">
        <v>6.2600000000000004E-5</v>
      </c>
    </row>
    <row r="1699" spans="14:15" x14ac:dyDescent="0.35">
      <c r="N1699">
        <v>4.8694774000000001</v>
      </c>
      <c r="O1699">
        <v>5.7299999999999997E-5</v>
      </c>
    </row>
    <row r="1700" spans="14:15" x14ac:dyDescent="0.35">
      <c r="N1700">
        <v>4.8842813999999999</v>
      </c>
      <c r="O1700">
        <v>5.8699999999999997E-5</v>
      </c>
    </row>
    <row r="1701" spans="14:15" x14ac:dyDescent="0.35">
      <c r="N1701">
        <v>4.8990875999999997</v>
      </c>
      <c r="O1701">
        <v>5.5300000000000002E-5</v>
      </c>
    </row>
    <row r="1702" spans="14:15" x14ac:dyDescent="0.35">
      <c r="N1702">
        <v>4.9138959</v>
      </c>
      <c r="O1702">
        <v>5.1700000000000003E-5</v>
      </c>
    </row>
    <row r="1703" spans="14:15" x14ac:dyDescent="0.35">
      <c r="N1703">
        <v>4.9287064999999997</v>
      </c>
      <c r="O1703">
        <v>6.4599999999999998E-5</v>
      </c>
    </row>
    <row r="1704" spans="14:15" x14ac:dyDescent="0.35">
      <c r="N1704">
        <v>4.9435190999999996</v>
      </c>
      <c r="O1704">
        <v>5.9599999999999999E-5</v>
      </c>
    </row>
    <row r="1705" spans="14:15" x14ac:dyDescent="0.35">
      <c r="N1705">
        <v>4.9583339000000004</v>
      </c>
      <c r="O1705">
        <v>6.3299999999999994E-5</v>
      </c>
    </row>
    <row r="1706" spans="14:15" x14ac:dyDescent="0.35">
      <c r="N1706">
        <v>4.9731509000000003</v>
      </c>
      <c r="O1706">
        <v>5.5899999999999997E-5</v>
      </c>
    </row>
    <row r="1707" spans="14:15" x14ac:dyDescent="0.35">
      <c r="N1707">
        <v>4.9879699999999998</v>
      </c>
      <c r="O1707">
        <v>6.5400000000000004E-5</v>
      </c>
    </row>
    <row r="1708" spans="14:15" x14ac:dyDescent="0.35">
      <c r="N1708">
        <v>5.0027911999999999</v>
      </c>
      <c r="O1708">
        <v>4.5599999999999997E-5</v>
      </c>
    </row>
    <row r="1709" spans="14:15" x14ac:dyDescent="0.35">
      <c r="N1709">
        <v>5.0176145999999999</v>
      </c>
      <c r="O1709">
        <v>5.2099999999999999E-5</v>
      </c>
    </row>
    <row r="1710" spans="14:15" x14ac:dyDescent="0.35">
      <c r="N1710">
        <v>5.0324400999999996</v>
      </c>
      <c r="O1710">
        <v>4.6400000000000003E-5</v>
      </c>
    </row>
    <row r="1711" spans="14:15" x14ac:dyDescent="0.35">
      <c r="N1711">
        <v>5.0472675999999996</v>
      </c>
      <c r="O1711">
        <v>5.5600000000000003E-5</v>
      </c>
    </row>
    <row r="1712" spans="14:15" x14ac:dyDescent="0.35">
      <c r="N1712">
        <v>5.0620972999999996</v>
      </c>
      <c r="O1712">
        <v>5.7099999999999999E-5</v>
      </c>
    </row>
    <row r="1713" spans="14:15" x14ac:dyDescent="0.35">
      <c r="N1713">
        <v>5.0769291000000001</v>
      </c>
      <c r="O1713">
        <v>4.9100000000000001E-5</v>
      </c>
    </row>
    <row r="1714" spans="14:15" x14ac:dyDescent="0.35">
      <c r="N1714">
        <v>5.0917630000000003</v>
      </c>
      <c r="O1714">
        <v>5.4799999999999997E-5</v>
      </c>
    </row>
    <row r="1715" spans="14:15" x14ac:dyDescent="0.35">
      <c r="N1715">
        <v>5.1065988999999998</v>
      </c>
      <c r="O1715">
        <v>4.74E-5</v>
      </c>
    </row>
    <row r="1716" spans="14:15" x14ac:dyDescent="0.35">
      <c r="N1716">
        <v>5.1214369</v>
      </c>
      <c r="O1716">
        <v>5.2099999999999999E-5</v>
      </c>
    </row>
    <row r="1717" spans="14:15" x14ac:dyDescent="0.35">
      <c r="N1717">
        <v>5.1362769999999998</v>
      </c>
      <c r="O1717">
        <v>4.4400000000000002E-5</v>
      </c>
    </row>
    <row r="1718" spans="14:15" x14ac:dyDescent="0.35">
      <c r="N1718">
        <v>5.1511192000000001</v>
      </c>
      <c r="O1718">
        <v>3.8699999999999999E-5</v>
      </c>
    </row>
    <row r="1719" spans="14:15" x14ac:dyDescent="0.35">
      <c r="N1719">
        <v>5.1659633999999999</v>
      </c>
      <c r="O1719">
        <v>4.1900000000000002E-5</v>
      </c>
    </row>
    <row r="1720" spans="14:15" x14ac:dyDescent="0.35">
      <c r="N1720">
        <v>5.1808097000000002</v>
      </c>
      <c r="O1720">
        <v>4.0399999999999999E-5</v>
      </c>
    </row>
    <row r="1721" spans="14:15" x14ac:dyDescent="0.35">
      <c r="N1721">
        <v>5.1956579999999999</v>
      </c>
      <c r="O1721">
        <v>4.1E-5</v>
      </c>
    </row>
    <row r="1722" spans="14:15" x14ac:dyDescent="0.35">
      <c r="N1722">
        <v>5.2105082999999999</v>
      </c>
      <c r="O1722">
        <v>3.4999999999999997E-5</v>
      </c>
    </row>
    <row r="1723" spans="14:15" x14ac:dyDescent="0.35">
      <c r="N1723">
        <v>5.2253607000000004</v>
      </c>
      <c r="O1723">
        <v>5.1100000000000002E-5</v>
      </c>
    </row>
    <row r="1724" spans="14:15" x14ac:dyDescent="0.35">
      <c r="N1724">
        <v>5.2402151000000003</v>
      </c>
      <c r="O1724">
        <v>3.7700000000000002E-5</v>
      </c>
    </row>
    <row r="1725" spans="14:15" x14ac:dyDescent="0.35">
      <c r="N1725">
        <v>5.2550714999999997</v>
      </c>
      <c r="O1725">
        <v>4.1100000000000003E-5</v>
      </c>
    </row>
    <row r="1726" spans="14:15" x14ac:dyDescent="0.35">
      <c r="N1726">
        <v>5.2699299000000002</v>
      </c>
      <c r="O1726">
        <v>3.68E-5</v>
      </c>
    </row>
    <row r="1727" spans="14:15" x14ac:dyDescent="0.35">
      <c r="N1727">
        <v>5.2847904000000003</v>
      </c>
      <c r="O1727">
        <v>3.4700000000000003E-5</v>
      </c>
    </row>
    <row r="1728" spans="14:15" x14ac:dyDescent="0.35">
      <c r="N1728">
        <v>5.2996527999999996</v>
      </c>
      <c r="O1728">
        <v>3.8399999999999998E-5</v>
      </c>
    </row>
    <row r="1729" spans="14:15" x14ac:dyDescent="0.35">
      <c r="N1729">
        <v>5.3145173000000003</v>
      </c>
      <c r="O1729">
        <v>3.82E-5</v>
      </c>
    </row>
    <row r="1730" spans="14:15" x14ac:dyDescent="0.35">
      <c r="N1730">
        <v>5.3293837000000002</v>
      </c>
      <c r="O1730">
        <v>3.6199999999999999E-5</v>
      </c>
    </row>
    <row r="1731" spans="14:15" x14ac:dyDescent="0.35">
      <c r="N1731">
        <v>5.3442521000000003</v>
      </c>
      <c r="O1731">
        <v>4.3399999999999998E-5</v>
      </c>
    </row>
    <row r="1732" spans="14:15" x14ac:dyDescent="0.35">
      <c r="N1732">
        <v>5.3591224999999998</v>
      </c>
      <c r="O1732">
        <v>4.32E-5</v>
      </c>
    </row>
    <row r="1733" spans="14:15" x14ac:dyDescent="0.35">
      <c r="N1733">
        <v>5.3739948000000002</v>
      </c>
      <c r="O1733">
        <v>5.2299999999999997E-5</v>
      </c>
    </row>
    <row r="1734" spans="14:15" x14ac:dyDescent="0.35">
      <c r="N1734">
        <v>5.3888691</v>
      </c>
      <c r="O1734">
        <v>3.5899999999999998E-5</v>
      </c>
    </row>
    <row r="1735" spans="14:15" x14ac:dyDescent="0.35">
      <c r="N1735">
        <v>5.4037454</v>
      </c>
      <c r="O1735">
        <v>3.7599999999999999E-5</v>
      </c>
    </row>
    <row r="1736" spans="14:15" x14ac:dyDescent="0.35">
      <c r="N1736">
        <v>5.4186237000000004</v>
      </c>
      <c r="O1736">
        <v>5.7099999999999999E-5</v>
      </c>
    </row>
    <row r="1737" spans="14:15" x14ac:dyDescent="0.35">
      <c r="N1737">
        <v>5.4335038000000004</v>
      </c>
      <c r="O1737">
        <v>3.4199999999999998E-5</v>
      </c>
    </row>
    <row r="1738" spans="14:15" x14ac:dyDescent="0.35">
      <c r="N1738">
        <v>5.4483860000000002</v>
      </c>
      <c r="O1738">
        <v>5.8E-5</v>
      </c>
    </row>
    <row r="1739" spans="14:15" x14ac:dyDescent="0.35">
      <c r="N1739">
        <v>5.4632699999999996</v>
      </c>
      <c r="O1739">
        <v>3.1600000000000002E-5</v>
      </c>
    </row>
    <row r="1740" spans="14:15" x14ac:dyDescent="0.35">
      <c r="N1740">
        <v>5.4781560000000002</v>
      </c>
      <c r="O1740">
        <v>3.15E-5</v>
      </c>
    </row>
    <row r="1741" spans="14:15" x14ac:dyDescent="0.35">
      <c r="N1741">
        <v>5.4930439</v>
      </c>
      <c r="O1741">
        <v>3.68E-5</v>
      </c>
    </row>
    <row r="1742" spans="14:15" x14ac:dyDescent="0.35">
      <c r="N1742">
        <v>5.5079336999999997</v>
      </c>
      <c r="O1742">
        <v>3.29E-5</v>
      </c>
    </row>
    <row r="1743" spans="14:15" x14ac:dyDescent="0.35">
      <c r="N1743">
        <v>5.5228254999999997</v>
      </c>
      <c r="O1743">
        <v>3.04E-5</v>
      </c>
    </row>
    <row r="1744" spans="14:15" x14ac:dyDescent="0.35">
      <c r="N1744">
        <v>5.5377191000000003</v>
      </c>
      <c r="O1744">
        <v>4.5800000000000002E-5</v>
      </c>
    </row>
    <row r="1745" spans="14:15" x14ac:dyDescent="0.35">
      <c r="N1745">
        <v>5.5526147000000003</v>
      </c>
      <c r="O1745">
        <v>3.3500000000000001E-5</v>
      </c>
    </row>
    <row r="1746" spans="14:15" x14ac:dyDescent="0.35">
      <c r="N1746">
        <v>5.5675121000000001</v>
      </c>
      <c r="O1746">
        <v>6.6099999999999994E-5</v>
      </c>
    </row>
    <row r="1747" spans="14:15" x14ac:dyDescent="0.35">
      <c r="N1747">
        <v>5.5824115000000001</v>
      </c>
      <c r="O1747">
        <v>2.23E-5</v>
      </c>
    </row>
    <row r="1748" spans="14:15" x14ac:dyDescent="0.35">
      <c r="N1748">
        <v>5.5973126999999998</v>
      </c>
      <c r="O1748">
        <v>2.9300000000000001E-5</v>
      </c>
    </row>
    <row r="1749" spans="14:15" x14ac:dyDescent="0.35">
      <c r="N1749">
        <v>5.6122158000000004</v>
      </c>
      <c r="O1749">
        <v>2.76E-5</v>
      </c>
    </row>
    <row r="1750" spans="14:15" x14ac:dyDescent="0.35">
      <c r="N1750">
        <v>5.6271208000000001</v>
      </c>
      <c r="O1750">
        <v>3.0700000000000001E-5</v>
      </c>
    </row>
    <row r="1751" spans="14:15" x14ac:dyDescent="0.35">
      <c r="N1751">
        <v>5.6420276999999999</v>
      </c>
      <c r="O1751">
        <v>4.5000000000000003E-5</v>
      </c>
    </row>
    <row r="1752" spans="14:15" x14ac:dyDescent="0.35">
      <c r="N1752">
        <v>5.6569364000000002</v>
      </c>
      <c r="O1752">
        <v>7.9300000000000003E-5</v>
      </c>
    </row>
    <row r="1753" spans="14:15" x14ac:dyDescent="0.35">
      <c r="N1753">
        <v>5.6718469999999996</v>
      </c>
      <c r="O1753">
        <v>1.73E-5</v>
      </c>
    </row>
    <row r="1754" spans="14:15" x14ac:dyDescent="0.35">
      <c r="N1754">
        <v>5.6867593999999997</v>
      </c>
      <c r="O1754">
        <v>2.0100000000000001E-5</v>
      </c>
    </row>
    <row r="1755" spans="14:15" x14ac:dyDescent="0.35">
      <c r="N1755">
        <v>5.7016736999999997</v>
      </c>
      <c r="O1755">
        <v>2.1699999999999999E-5</v>
      </c>
    </row>
    <row r="1756" spans="14:15" x14ac:dyDescent="0.35">
      <c r="N1756">
        <v>5.7165898000000004</v>
      </c>
      <c r="O1756">
        <v>1.98E-5</v>
      </c>
    </row>
    <row r="1757" spans="14:15" x14ac:dyDescent="0.35">
      <c r="N1757">
        <v>5.7315078000000002</v>
      </c>
      <c r="O1757">
        <v>1.59E-5</v>
      </c>
    </row>
    <row r="1758" spans="14:15" x14ac:dyDescent="0.35">
      <c r="N1758">
        <v>5.7464275999999996</v>
      </c>
      <c r="O1758">
        <v>1.6099999999999998E-5</v>
      </c>
    </row>
    <row r="1759" spans="14:15" x14ac:dyDescent="0.35">
      <c r="N1759">
        <v>5.7613491999999997</v>
      </c>
      <c r="O1759">
        <v>2.26E-5</v>
      </c>
    </row>
    <row r="1760" spans="14:15" x14ac:dyDescent="0.35">
      <c r="N1760">
        <v>5.7762726999999998</v>
      </c>
      <c r="O1760">
        <v>2.1399999999999998E-5</v>
      </c>
    </row>
    <row r="1761" spans="14:15" x14ac:dyDescent="0.35">
      <c r="N1761">
        <v>5.7911979999999996</v>
      </c>
      <c r="O1761">
        <v>2.05E-5</v>
      </c>
    </row>
    <row r="1762" spans="14:15" x14ac:dyDescent="0.35">
      <c r="N1762">
        <v>5.8061249999999998</v>
      </c>
      <c r="O1762">
        <v>2.6400000000000001E-5</v>
      </c>
    </row>
    <row r="1763" spans="14:15" x14ac:dyDescent="0.35">
      <c r="N1763">
        <v>5.8210538999999999</v>
      </c>
      <c r="O1763">
        <v>1.7600000000000001E-5</v>
      </c>
    </row>
    <row r="1764" spans="14:15" x14ac:dyDescent="0.35">
      <c r="N1764">
        <v>5.8359845999999997</v>
      </c>
      <c r="O1764">
        <v>1.52E-5</v>
      </c>
    </row>
    <row r="1765" spans="14:15" x14ac:dyDescent="0.35">
      <c r="N1765">
        <v>5.8509171999999996</v>
      </c>
      <c r="O1765">
        <v>1.8199999999999999E-5</v>
      </c>
    </row>
    <row r="1766" spans="14:15" x14ac:dyDescent="0.35">
      <c r="N1766">
        <v>5.8658514000000004</v>
      </c>
      <c r="O1766">
        <v>2.0400000000000001E-5</v>
      </c>
    </row>
    <row r="1767" spans="14:15" x14ac:dyDescent="0.35">
      <c r="N1767">
        <v>5.8807875000000003</v>
      </c>
      <c r="O1767">
        <v>1.3699999999999999E-5</v>
      </c>
    </row>
    <row r="1768" spans="14:15" x14ac:dyDescent="0.35">
      <c r="N1768">
        <v>5.8957253999999999</v>
      </c>
      <c r="O1768">
        <v>1.7200000000000001E-5</v>
      </c>
    </row>
    <row r="1769" spans="14:15" x14ac:dyDescent="0.35">
      <c r="N1769">
        <v>5.9106651000000001</v>
      </c>
      <c r="O1769">
        <v>2.19E-5</v>
      </c>
    </row>
    <row r="1770" spans="14:15" x14ac:dyDescent="0.35">
      <c r="N1770">
        <v>5.9256064999999998</v>
      </c>
      <c r="O1770">
        <v>2.26E-5</v>
      </c>
    </row>
    <row r="1771" spans="14:15" x14ac:dyDescent="0.35">
      <c r="N1771">
        <v>5.9405497</v>
      </c>
      <c r="O1771">
        <v>2.0800000000000001E-5</v>
      </c>
    </row>
    <row r="1772" spans="14:15" x14ac:dyDescent="0.35">
      <c r="N1772">
        <v>5.9554945999999997</v>
      </c>
      <c r="O1772">
        <v>2.4499999999999999E-5</v>
      </c>
    </row>
    <row r="1773" spans="14:15" x14ac:dyDescent="0.35">
      <c r="N1773">
        <v>5.9704414000000003</v>
      </c>
      <c r="O1773">
        <v>3.5800000000000003E-5</v>
      </c>
    </row>
    <row r="1774" spans="14:15" x14ac:dyDescent="0.35">
      <c r="N1774">
        <v>5.9853898000000001</v>
      </c>
      <c r="O1774">
        <v>1.4E-5</v>
      </c>
    </row>
    <row r="1775" spans="14:15" x14ac:dyDescent="0.35">
      <c r="N1775">
        <v>6.0003400999999998</v>
      </c>
      <c r="O1775">
        <v>1.6699999999999999E-5</v>
      </c>
    </row>
    <row r="1776" spans="14:15" x14ac:dyDescent="0.35">
      <c r="N1776">
        <v>6.0152920999999999</v>
      </c>
      <c r="O1776">
        <v>1.9899999999999999E-5</v>
      </c>
    </row>
    <row r="1777" spans="14:15" x14ac:dyDescent="0.35">
      <c r="N1777">
        <v>6.0302458000000003</v>
      </c>
      <c r="O1777">
        <v>1.38E-5</v>
      </c>
    </row>
    <row r="1778" spans="14:15" x14ac:dyDescent="0.35">
      <c r="N1778">
        <v>6.0452012000000002</v>
      </c>
      <c r="O1778">
        <v>4.1999999999999998E-5</v>
      </c>
    </row>
    <row r="1779" spans="14:15" x14ac:dyDescent="0.35">
      <c r="N1779">
        <v>6.0601583999999997</v>
      </c>
      <c r="O1779">
        <v>1.73E-5</v>
      </c>
    </row>
    <row r="1780" spans="14:15" x14ac:dyDescent="0.35">
      <c r="N1780">
        <v>6.0751173999999999</v>
      </c>
      <c r="O1780">
        <v>2.0800000000000001E-5</v>
      </c>
    </row>
    <row r="1781" spans="14:15" x14ac:dyDescent="0.35">
      <c r="N1781">
        <v>6.0900780000000001</v>
      </c>
      <c r="O1781">
        <v>9.59E-5</v>
      </c>
    </row>
    <row r="1782" spans="14:15" x14ac:dyDescent="0.35">
      <c r="N1782">
        <v>6.1050404</v>
      </c>
      <c r="O1782">
        <v>6.9E-6</v>
      </c>
    </row>
    <row r="1783" spans="14:15" x14ac:dyDescent="0.35">
      <c r="N1783">
        <v>6.1200045000000003</v>
      </c>
      <c r="O1783">
        <v>9.2E-6</v>
      </c>
    </row>
    <row r="1784" spans="14:15" x14ac:dyDescent="0.35">
      <c r="N1784">
        <v>6.1349701999999997</v>
      </c>
      <c r="O1784">
        <v>5.6999999999999996E-6</v>
      </c>
    </row>
    <row r="1785" spans="14:15" x14ac:dyDescent="0.35">
      <c r="N1785">
        <v>6.1499376999999997</v>
      </c>
      <c r="O1785">
        <v>7.0999999999999998E-6</v>
      </c>
    </row>
    <row r="1786" spans="14:15" x14ac:dyDescent="0.35">
      <c r="N1786">
        <v>6.1649070000000004</v>
      </c>
      <c r="O1786">
        <v>8.1999999999999994E-6</v>
      </c>
    </row>
    <row r="1787" spans="14:15" x14ac:dyDescent="0.35">
      <c r="N1787">
        <v>6.1798779000000001</v>
      </c>
      <c r="O1787">
        <v>8.1999999999999994E-6</v>
      </c>
    </row>
    <row r="1788" spans="14:15" x14ac:dyDescent="0.35">
      <c r="N1788">
        <v>6.1948504</v>
      </c>
      <c r="O1788">
        <v>1.04E-5</v>
      </c>
    </row>
    <row r="1789" spans="14:15" x14ac:dyDescent="0.35">
      <c r="N1789">
        <v>6.2098247000000004</v>
      </c>
      <c r="O1789">
        <v>8.4999999999999999E-6</v>
      </c>
    </row>
    <row r="1790" spans="14:15" x14ac:dyDescent="0.35">
      <c r="N1790">
        <v>6.2248007000000003</v>
      </c>
      <c r="O1790">
        <v>1.0900000000000001E-5</v>
      </c>
    </row>
    <row r="1791" spans="14:15" x14ac:dyDescent="0.35">
      <c r="N1791">
        <v>6.2397783999999996</v>
      </c>
      <c r="O1791">
        <v>1.59E-5</v>
      </c>
    </row>
    <row r="1792" spans="14:15" x14ac:dyDescent="0.35">
      <c r="N1792">
        <v>6.2547576999999999</v>
      </c>
      <c r="O1792">
        <v>6.9E-6</v>
      </c>
    </row>
    <row r="1793" spans="14:15" x14ac:dyDescent="0.35">
      <c r="N1793">
        <v>6.2697387000000004</v>
      </c>
      <c r="O1793">
        <v>8.1000000000000004E-6</v>
      </c>
    </row>
    <row r="1794" spans="14:15" x14ac:dyDescent="0.35">
      <c r="N1794">
        <v>6.2847213999999996</v>
      </c>
      <c r="O1794">
        <v>6.7000000000000002E-6</v>
      </c>
    </row>
    <row r="1795" spans="14:15" x14ac:dyDescent="0.35">
      <c r="N1795">
        <v>6.2997056999999996</v>
      </c>
      <c r="O1795">
        <v>8.4999999999999999E-6</v>
      </c>
    </row>
    <row r="1796" spans="14:15" x14ac:dyDescent="0.35">
      <c r="N1796">
        <v>6.3146917</v>
      </c>
      <c r="O1796">
        <v>7.7000000000000008E-6</v>
      </c>
    </row>
    <row r="1797" spans="14:15" x14ac:dyDescent="0.35">
      <c r="N1797">
        <v>6.3296792999999996</v>
      </c>
      <c r="O1797">
        <v>9.2E-6</v>
      </c>
    </row>
    <row r="1798" spans="14:15" x14ac:dyDescent="0.35">
      <c r="N1798">
        <v>6.3446686000000003</v>
      </c>
      <c r="O1798">
        <v>2.0299999999999999E-5</v>
      </c>
    </row>
    <row r="1799" spans="14:15" x14ac:dyDescent="0.35">
      <c r="N1799">
        <v>6.3596595999999996</v>
      </c>
      <c r="O1799">
        <v>7.9999999999999996E-6</v>
      </c>
    </row>
    <row r="1800" spans="14:15" x14ac:dyDescent="0.35">
      <c r="N1800">
        <v>6.3746521999999999</v>
      </c>
      <c r="O1800">
        <v>1.2099999999999999E-5</v>
      </c>
    </row>
    <row r="1801" spans="14:15" x14ac:dyDescent="0.35">
      <c r="N1801">
        <v>6.3896464000000002</v>
      </c>
      <c r="O1801">
        <v>7.8499999999999997E-5</v>
      </c>
    </row>
    <row r="1802" spans="14:15" x14ac:dyDescent="0.35">
      <c r="N1802">
        <v>6.4046422999999999</v>
      </c>
      <c r="O1802">
        <v>4.6E-6</v>
      </c>
    </row>
    <row r="1803" spans="14:15" x14ac:dyDescent="0.35">
      <c r="N1803">
        <v>6.4196397999999997</v>
      </c>
      <c r="O1803">
        <v>6.2999999999999998E-6</v>
      </c>
    </row>
    <row r="1804" spans="14:15" x14ac:dyDescent="0.35">
      <c r="N1804">
        <v>6.4346389000000004</v>
      </c>
      <c r="O1804">
        <v>3.0000000000000001E-6</v>
      </c>
    </row>
    <row r="1805" spans="14:15" x14ac:dyDescent="0.35">
      <c r="N1805">
        <v>6.4496396000000003</v>
      </c>
      <c r="O1805">
        <v>3.4000000000000001E-6</v>
      </c>
    </row>
    <row r="1806" spans="14:15" x14ac:dyDescent="0.35">
      <c r="N1806">
        <v>6.4646420000000004</v>
      </c>
      <c r="O1806">
        <v>3.3000000000000002E-6</v>
      </c>
    </row>
    <row r="1807" spans="14:15" x14ac:dyDescent="0.35">
      <c r="N1807">
        <v>6.4796459999999998</v>
      </c>
      <c r="O1807">
        <v>4.7999999999999998E-6</v>
      </c>
    </row>
    <row r="1808" spans="14:15" x14ac:dyDescent="0.35">
      <c r="N1808">
        <v>6.4946516000000001</v>
      </c>
      <c r="O1808">
        <v>7.0999999999999998E-6</v>
      </c>
    </row>
    <row r="1809" spans="14:15" x14ac:dyDescent="0.35">
      <c r="N1809">
        <v>6.5096588000000004</v>
      </c>
      <c r="O1809">
        <v>1.52E-5</v>
      </c>
    </row>
    <row r="1810" spans="14:15" x14ac:dyDescent="0.35">
      <c r="N1810">
        <v>6.5246675999999999</v>
      </c>
      <c r="O1810">
        <v>1.9230000000000001E-4</v>
      </c>
    </row>
    <row r="1811" spans="14:15" x14ac:dyDescent="0.35">
      <c r="N1811">
        <v>1.4490844000000001</v>
      </c>
      <c r="O1811">
        <v>3.9999999999999998E-7</v>
      </c>
    </row>
    <row r="1812" spans="14:15" x14ac:dyDescent="0.35">
      <c r="N1812">
        <v>1.4636188999999999</v>
      </c>
      <c r="O1812">
        <v>7.1500000000000003E-5</v>
      </c>
    </row>
    <row r="1813" spans="14:15" x14ac:dyDescent="0.35">
      <c r="N1813">
        <v>1.4781660000000001</v>
      </c>
      <c r="O1813">
        <v>5.6199999999999997E-5</v>
      </c>
    </row>
    <row r="1814" spans="14:15" x14ac:dyDescent="0.35">
      <c r="N1814">
        <v>1.4927254999999999</v>
      </c>
      <c r="O1814">
        <v>6.4199999999999999E-4</v>
      </c>
    </row>
    <row r="1815" spans="14:15" x14ac:dyDescent="0.35">
      <c r="N1815">
        <v>1.5072972</v>
      </c>
      <c r="O1815">
        <v>4.3839999999999998E-4</v>
      </c>
    </row>
    <row r="1816" spans="14:15" x14ac:dyDescent="0.35">
      <c r="N1816">
        <v>1.5218807999999999</v>
      </c>
      <c r="O1816">
        <v>3.6689999999999997E-4</v>
      </c>
    </row>
    <row r="1817" spans="14:15" x14ac:dyDescent="0.35">
      <c r="N1817">
        <v>1.536476</v>
      </c>
      <c r="O1817">
        <v>5.3089999999999995E-4</v>
      </c>
    </row>
    <row r="1818" spans="14:15" x14ac:dyDescent="0.35">
      <c r="N1818">
        <v>1.5510828000000001</v>
      </c>
      <c r="O1818">
        <v>8.2870000000000003E-4</v>
      </c>
    </row>
    <row r="1819" spans="14:15" x14ac:dyDescent="0.35">
      <c r="N1819">
        <v>1.5657009</v>
      </c>
      <c r="O1819">
        <v>5.8960000000000002E-4</v>
      </c>
    </row>
    <row r="1820" spans="14:15" x14ac:dyDescent="0.35">
      <c r="N1820">
        <v>1.5803301000000001</v>
      </c>
      <c r="O1820">
        <v>3.4220000000000002E-4</v>
      </c>
    </row>
    <row r="1821" spans="14:15" x14ac:dyDescent="0.35">
      <c r="N1821">
        <v>1.5949701999999999</v>
      </c>
      <c r="O1821">
        <v>6.7659999999999997E-4</v>
      </c>
    </row>
    <row r="1822" spans="14:15" x14ac:dyDescent="0.35">
      <c r="N1822">
        <v>1.6096211</v>
      </c>
      <c r="O1822">
        <v>7.1009999999999997E-4</v>
      </c>
    </row>
    <row r="1823" spans="14:15" x14ac:dyDescent="0.35">
      <c r="N1823">
        <v>1.6242825000000001</v>
      </c>
      <c r="O1823">
        <v>4.0880000000000002E-4</v>
      </c>
    </row>
    <row r="1824" spans="14:15" x14ac:dyDescent="0.35">
      <c r="N1824">
        <v>1.6389543</v>
      </c>
      <c r="O1824">
        <v>4.8799999999999999E-4</v>
      </c>
    </row>
    <row r="1825" spans="14:15" x14ac:dyDescent="0.35">
      <c r="N1825">
        <v>1.6536363999999999</v>
      </c>
      <c r="O1825">
        <v>7.8509999999999995E-4</v>
      </c>
    </row>
    <row r="1826" spans="14:15" x14ac:dyDescent="0.35">
      <c r="N1826">
        <v>1.6683285000000001</v>
      </c>
      <c r="O1826">
        <v>2.7510000000000002E-4</v>
      </c>
    </row>
    <row r="1827" spans="14:15" x14ac:dyDescent="0.35">
      <c r="N1827">
        <v>1.6830305999999999</v>
      </c>
      <c r="O1827">
        <v>2.499E-4</v>
      </c>
    </row>
    <row r="1828" spans="14:15" x14ac:dyDescent="0.35">
      <c r="N1828">
        <v>1.6977424000000001</v>
      </c>
      <c r="O1828">
        <v>3.7209999999999999E-4</v>
      </c>
    </row>
    <row r="1829" spans="14:15" x14ac:dyDescent="0.35">
      <c r="N1829">
        <v>1.7124638999999999</v>
      </c>
      <c r="O1829">
        <v>2.899E-4</v>
      </c>
    </row>
    <row r="1830" spans="14:15" x14ac:dyDescent="0.35">
      <c r="N1830">
        <v>1.7271947999999999</v>
      </c>
      <c r="O1830">
        <v>2.409E-4</v>
      </c>
    </row>
    <row r="1831" spans="14:15" x14ac:dyDescent="0.35">
      <c r="N1831">
        <v>1.7419351000000001</v>
      </c>
      <c r="O1831">
        <v>3.7110000000000002E-4</v>
      </c>
    </row>
    <row r="1832" spans="14:15" x14ac:dyDescent="0.35">
      <c r="N1832">
        <v>1.7566847000000001</v>
      </c>
      <c r="O1832">
        <v>2.6190000000000002E-4</v>
      </c>
    </row>
    <row r="1833" spans="14:15" x14ac:dyDescent="0.35">
      <c r="N1833">
        <v>1.7714433000000001</v>
      </c>
      <c r="O1833">
        <v>1.728E-4</v>
      </c>
    </row>
    <row r="1834" spans="14:15" x14ac:dyDescent="0.35">
      <c r="N1834">
        <v>1.7862108999999999</v>
      </c>
      <c r="O1834">
        <v>2.4479999999999999E-4</v>
      </c>
    </row>
    <row r="1835" spans="14:15" x14ac:dyDescent="0.35">
      <c r="N1835">
        <v>1.8009873999999999</v>
      </c>
      <c r="O1835">
        <v>1.9929999999999999E-4</v>
      </c>
    </row>
    <row r="1836" spans="14:15" x14ac:dyDescent="0.35">
      <c r="N1836">
        <v>1.8157725</v>
      </c>
      <c r="O1836">
        <v>1.8369999999999999E-4</v>
      </c>
    </row>
    <row r="1837" spans="14:15" x14ac:dyDescent="0.35">
      <c r="N1837">
        <v>1.8305663000000001</v>
      </c>
      <c r="O1837">
        <v>2.6679999999999998E-4</v>
      </c>
    </row>
    <row r="1838" spans="14:15" x14ac:dyDescent="0.35">
      <c r="N1838">
        <v>1.8453687000000001</v>
      </c>
      <c r="O1838">
        <v>2.029E-4</v>
      </c>
    </row>
    <row r="1839" spans="14:15" x14ac:dyDescent="0.35">
      <c r="N1839">
        <v>1.8601794</v>
      </c>
      <c r="O1839">
        <v>1.3779999999999999E-4</v>
      </c>
    </row>
    <row r="1840" spans="14:15" x14ac:dyDescent="0.35">
      <c r="N1840">
        <v>1.8749984</v>
      </c>
      <c r="O1840">
        <v>1.7799999999999999E-4</v>
      </c>
    </row>
    <row r="1841" spans="14:15" x14ac:dyDescent="0.35">
      <c r="N1841">
        <v>1.8898256</v>
      </c>
      <c r="O1841">
        <v>1.47E-4</v>
      </c>
    </row>
    <row r="1842" spans="14:15" x14ac:dyDescent="0.35">
      <c r="N1842">
        <v>1.9046608</v>
      </c>
      <c r="O1842">
        <v>1.749E-4</v>
      </c>
    </row>
    <row r="1843" spans="14:15" x14ac:dyDescent="0.35">
      <c r="N1843">
        <v>1.9195040999999999</v>
      </c>
      <c r="O1843">
        <v>1.817E-4</v>
      </c>
    </row>
    <row r="1844" spans="14:15" x14ac:dyDescent="0.35">
      <c r="N1844">
        <v>1.9343553</v>
      </c>
      <c r="O1844">
        <v>1.416E-4</v>
      </c>
    </row>
    <row r="1845" spans="14:15" x14ac:dyDescent="0.35">
      <c r="N1845">
        <v>1.9492141999999999</v>
      </c>
      <c r="O1845">
        <v>1.21E-4</v>
      </c>
    </row>
    <row r="1846" spans="14:15" x14ac:dyDescent="0.35">
      <c r="N1846">
        <v>1.9640808999999999</v>
      </c>
      <c r="O1846">
        <v>1.526E-4</v>
      </c>
    </row>
    <row r="1847" spans="14:15" x14ac:dyDescent="0.35">
      <c r="N1847">
        <v>1.9789551999999999</v>
      </c>
      <c r="O1847">
        <v>1.36E-4</v>
      </c>
    </row>
    <row r="1848" spans="14:15" x14ac:dyDescent="0.35">
      <c r="N1848">
        <v>1.9938370000000001</v>
      </c>
      <c r="O1848">
        <v>1.272E-4</v>
      </c>
    </row>
    <row r="1849" spans="14:15" x14ac:dyDescent="0.35">
      <c r="N1849">
        <v>2.0087263000000002</v>
      </c>
      <c r="O1849">
        <v>1.583E-4</v>
      </c>
    </row>
    <row r="1850" spans="14:15" x14ac:dyDescent="0.35">
      <c r="N1850">
        <v>2.0236230000000002</v>
      </c>
      <c r="O1850">
        <v>1.038E-4</v>
      </c>
    </row>
    <row r="1851" spans="14:15" x14ac:dyDescent="0.35">
      <c r="N1851">
        <v>2.0385268999999999</v>
      </c>
      <c r="O1851">
        <v>1.2329999999999999E-4</v>
      </c>
    </row>
    <row r="1852" spans="14:15" x14ac:dyDescent="0.35">
      <c r="N1852">
        <v>2.0534379999999999</v>
      </c>
      <c r="O1852">
        <v>1.2010000000000001E-4</v>
      </c>
    </row>
    <row r="1853" spans="14:15" x14ac:dyDescent="0.35">
      <c r="N1853">
        <v>2.0683563</v>
      </c>
      <c r="O1853">
        <v>1.126E-4</v>
      </c>
    </row>
    <row r="1854" spans="14:15" x14ac:dyDescent="0.35">
      <c r="N1854">
        <v>2.0832815999999998</v>
      </c>
      <c r="O1854">
        <v>1.175E-4</v>
      </c>
    </row>
    <row r="1855" spans="14:15" x14ac:dyDescent="0.35">
      <c r="N1855">
        <v>2.0982139000000002</v>
      </c>
      <c r="O1855">
        <v>1.2349999999999999E-4</v>
      </c>
    </row>
    <row r="1856" spans="14:15" x14ac:dyDescent="0.35">
      <c r="N1856">
        <v>2.1131530999999999</v>
      </c>
      <c r="O1856">
        <v>8.5000000000000006E-5</v>
      </c>
    </row>
    <row r="1857" spans="14:15" x14ac:dyDescent="0.35">
      <c r="N1857">
        <v>2.1280991999999999</v>
      </c>
      <c r="O1857">
        <v>1.065E-4</v>
      </c>
    </row>
    <row r="1858" spans="14:15" x14ac:dyDescent="0.35">
      <c r="N1858">
        <v>2.143052</v>
      </c>
      <c r="O1858">
        <v>9.7200000000000004E-5</v>
      </c>
    </row>
    <row r="1859" spans="14:15" x14ac:dyDescent="0.35">
      <c r="N1859">
        <v>2.1580115000000002</v>
      </c>
      <c r="O1859">
        <v>1.138E-4</v>
      </c>
    </row>
    <row r="1860" spans="14:15" x14ac:dyDescent="0.35">
      <c r="N1860">
        <v>2.1729775999999998</v>
      </c>
      <c r="O1860">
        <v>1.025E-4</v>
      </c>
    </row>
    <row r="1861" spans="14:15" x14ac:dyDescent="0.35">
      <c r="N1861">
        <v>2.1879502999999998</v>
      </c>
      <c r="O1861">
        <v>8.5699999999999996E-5</v>
      </c>
    </row>
    <row r="1862" spans="14:15" x14ac:dyDescent="0.35">
      <c r="N1862">
        <v>2.2029295000000002</v>
      </c>
      <c r="O1862">
        <v>9.3200000000000002E-5</v>
      </c>
    </row>
    <row r="1863" spans="14:15" x14ac:dyDescent="0.35">
      <c r="N1863">
        <v>2.2179150999999999</v>
      </c>
      <c r="O1863">
        <v>8.4800000000000001E-5</v>
      </c>
    </row>
    <row r="1864" spans="14:15" x14ac:dyDescent="0.35">
      <c r="N1864">
        <v>2.2329072000000001</v>
      </c>
      <c r="O1864">
        <v>1.03E-4</v>
      </c>
    </row>
    <row r="1865" spans="14:15" x14ac:dyDescent="0.35">
      <c r="N1865">
        <v>2.2479054999999999</v>
      </c>
      <c r="O1865">
        <v>9.1899999999999998E-5</v>
      </c>
    </row>
    <row r="1866" spans="14:15" x14ac:dyDescent="0.35">
      <c r="N1866">
        <v>2.2629101</v>
      </c>
      <c r="O1866">
        <v>7.9699999999999999E-5</v>
      </c>
    </row>
    <row r="1867" spans="14:15" x14ac:dyDescent="0.35">
      <c r="N1867">
        <v>2.2779208</v>
      </c>
      <c r="O1867">
        <v>9.2999999999999997E-5</v>
      </c>
    </row>
    <row r="1868" spans="14:15" x14ac:dyDescent="0.35">
      <c r="N1868">
        <v>2.2929377999999998</v>
      </c>
      <c r="O1868">
        <v>8.7399999999999997E-5</v>
      </c>
    </row>
    <row r="1869" spans="14:15" x14ac:dyDescent="0.35">
      <c r="N1869">
        <v>2.3079608</v>
      </c>
      <c r="O1869">
        <v>7.5099999999999996E-5</v>
      </c>
    </row>
    <row r="1870" spans="14:15" x14ac:dyDescent="0.35">
      <c r="N1870">
        <v>2.3229898000000002</v>
      </c>
      <c r="O1870">
        <v>8.9499999999999994E-5</v>
      </c>
    </row>
    <row r="1871" spans="14:15" x14ac:dyDescent="0.35">
      <c r="N1871">
        <v>2.3380247999999999</v>
      </c>
      <c r="O1871">
        <v>7.1299999999999998E-5</v>
      </c>
    </row>
    <row r="1872" spans="14:15" x14ac:dyDescent="0.35">
      <c r="N1872">
        <v>2.3530658</v>
      </c>
      <c r="O1872">
        <v>8.5099999999999995E-5</v>
      </c>
    </row>
    <row r="1873" spans="14:15" x14ac:dyDescent="0.35">
      <c r="N1873">
        <v>2.3681125999999999</v>
      </c>
      <c r="O1873">
        <v>6.8899999999999994E-5</v>
      </c>
    </row>
    <row r="1874" spans="14:15" x14ac:dyDescent="0.35">
      <c r="N1874">
        <v>2.3831652000000001</v>
      </c>
      <c r="O1874">
        <v>8.2999999999999998E-5</v>
      </c>
    </row>
    <row r="1875" spans="14:15" x14ac:dyDescent="0.35">
      <c r="N1875">
        <v>2.3982236000000001</v>
      </c>
      <c r="O1875">
        <v>6.7199999999999994E-5</v>
      </c>
    </row>
    <row r="1876" spans="14:15" x14ac:dyDescent="0.35">
      <c r="N1876">
        <v>2.4132877000000001</v>
      </c>
      <c r="O1876">
        <v>7.6000000000000004E-5</v>
      </c>
    </row>
    <row r="1877" spans="14:15" x14ac:dyDescent="0.35">
      <c r="N1877">
        <v>2.4283575000000002</v>
      </c>
      <c r="O1877">
        <v>8.03E-5</v>
      </c>
    </row>
    <row r="1878" spans="14:15" x14ac:dyDescent="0.35">
      <c r="N1878">
        <v>2.4434328999999999</v>
      </c>
      <c r="O1878">
        <v>6.3100000000000002E-5</v>
      </c>
    </row>
    <row r="1879" spans="14:15" x14ac:dyDescent="0.35">
      <c r="N1879">
        <v>2.4585138999999998</v>
      </c>
      <c r="O1879">
        <v>7.7700000000000005E-5</v>
      </c>
    </row>
    <row r="1880" spans="14:15" x14ac:dyDescent="0.35">
      <c r="N1880">
        <v>2.4736004</v>
      </c>
      <c r="O1880">
        <v>6.3899999999999995E-5</v>
      </c>
    </row>
    <row r="1881" spans="14:15" x14ac:dyDescent="0.35">
      <c r="N1881">
        <v>2.4886924000000001</v>
      </c>
      <c r="O1881">
        <v>7.3300000000000006E-5</v>
      </c>
    </row>
    <row r="1882" spans="14:15" x14ac:dyDescent="0.35">
      <c r="N1882">
        <v>2.5037899000000001</v>
      </c>
      <c r="O1882">
        <v>6.1199999999999997E-5</v>
      </c>
    </row>
    <row r="1883" spans="14:15" x14ac:dyDescent="0.35">
      <c r="N1883">
        <v>2.5188926999999999</v>
      </c>
      <c r="O1883">
        <v>7.1099999999999994E-5</v>
      </c>
    </row>
    <row r="1884" spans="14:15" x14ac:dyDescent="0.35">
      <c r="N1884">
        <v>2.5340009000000001</v>
      </c>
      <c r="O1884">
        <v>5.9500000000000003E-5</v>
      </c>
    </row>
    <row r="1885" spans="14:15" x14ac:dyDescent="0.35">
      <c r="N1885">
        <v>2.5491144000000001</v>
      </c>
      <c r="O1885">
        <v>7.2299999999999996E-5</v>
      </c>
    </row>
    <row r="1886" spans="14:15" x14ac:dyDescent="0.35">
      <c r="N1886">
        <v>2.5642331999999999</v>
      </c>
      <c r="O1886">
        <v>5.7099999999999999E-5</v>
      </c>
    </row>
    <row r="1887" spans="14:15" x14ac:dyDescent="0.35">
      <c r="N1887">
        <v>2.5793572</v>
      </c>
      <c r="O1887">
        <v>6.5300000000000002E-5</v>
      </c>
    </row>
    <row r="1888" spans="14:15" x14ac:dyDescent="0.35">
      <c r="N1888">
        <v>2.5944864000000001</v>
      </c>
      <c r="O1888">
        <v>5.8900000000000002E-5</v>
      </c>
    </row>
    <row r="1889" spans="14:15" x14ac:dyDescent="0.35">
      <c r="N1889">
        <v>2.6096208000000001</v>
      </c>
      <c r="O1889">
        <v>6.05E-5</v>
      </c>
    </row>
    <row r="1890" spans="14:15" x14ac:dyDescent="0.35">
      <c r="N1890">
        <v>2.6247601999999999</v>
      </c>
      <c r="O1890">
        <v>5.8600000000000001E-5</v>
      </c>
    </row>
    <row r="1891" spans="14:15" x14ac:dyDescent="0.35">
      <c r="N1891">
        <v>2.6399048000000001</v>
      </c>
      <c r="O1891">
        <v>6.3499999999999999E-5</v>
      </c>
    </row>
    <row r="1892" spans="14:15" x14ac:dyDescent="0.35">
      <c r="N1892">
        <v>2.6550543000000002</v>
      </c>
      <c r="O1892">
        <v>5.8799999999999999E-5</v>
      </c>
    </row>
    <row r="1893" spans="14:15" x14ac:dyDescent="0.35">
      <c r="N1893">
        <v>2.6702089</v>
      </c>
      <c r="O1893">
        <v>5.9200000000000002E-5</v>
      </c>
    </row>
    <row r="1894" spans="14:15" x14ac:dyDescent="0.35">
      <c r="N1894">
        <v>2.6853684000000002</v>
      </c>
      <c r="O1894">
        <v>5.24E-5</v>
      </c>
    </row>
    <row r="1895" spans="14:15" x14ac:dyDescent="0.35">
      <c r="N1895">
        <v>2.7005328999999998</v>
      </c>
      <c r="O1895">
        <v>6.2199999999999994E-5</v>
      </c>
    </row>
    <row r="1896" spans="14:15" x14ac:dyDescent="0.35">
      <c r="N1896">
        <v>2.7157022</v>
      </c>
      <c r="O1896">
        <v>5.2200000000000002E-5</v>
      </c>
    </row>
    <row r="1897" spans="14:15" x14ac:dyDescent="0.35">
      <c r="N1897">
        <v>2.7308764000000001</v>
      </c>
      <c r="O1897">
        <v>5.0599999999999997E-5</v>
      </c>
    </row>
    <row r="1898" spans="14:15" x14ac:dyDescent="0.35">
      <c r="N1898">
        <v>2.7460553999999999</v>
      </c>
      <c r="O1898">
        <v>5.3600000000000002E-5</v>
      </c>
    </row>
    <row r="1899" spans="14:15" x14ac:dyDescent="0.35">
      <c r="N1899">
        <v>2.7612391999999999</v>
      </c>
      <c r="O1899">
        <v>5.3699999999999997E-5</v>
      </c>
    </row>
    <row r="1900" spans="14:15" x14ac:dyDescent="0.35">
      <c r="N1900">
        <v>2.7764277000000002</v>
      </c>
      <c r="O1900">
        <v>5.6199999999999997E-5</v>
      </c>
    </row>
    <row r="1901" spans="14:15" x14ac:dyDescent="0.35">
      <c r="N1901">
        <v>2.7916210000000001</v>
      </c>
      <c r="O1901">
        <v>5.3900000000000002E-5</v>
      </c>
    </row>
    <row r="1902" spans="14:15" x14ac:dyDescent="0.35">
      <c r="N1902">
        <v>2.8068189000000001</v>
      </c>
      <c r="O1902">
        <v>5.3000000000000001E-5</v>
      </c>
    </row>
    <row r="1903" spans="14:15" x14ac:dyDescent="0.35">
      <c r="N1903">
        <v>2.8220215</v>
      </c>
      <c r="O1903">
        <v>5.0099999999999998E-5</v>
      </c>
    </row>
    <row r="1904" spans="14:15" x14ac:dyDescent="0.35">
      <c r="N1904">
        <v>2.8372286999999998</v>
      </c>
      <c r="O1904">
        <v>4.4799999999999998E-5</v>
      </c>
    </row>
    <row r="1905" spans="14:15" x14ac:dyDescent="0.35">
      <c r="N1905">
        <v>2.8524405000000002</v>
      </c>
      <c r="O1905">
        <v>5.2200000000000002E-5</v>
      </c>
    </row>
    <row r="1906" spans="14:15" x14ac:dyDescent="0.35">
      <c r="N1906">
        <v>2.8676569000000001</v>
      </c>
      <c r="O1906">
        <v>5.0399999999999999E-5</v>
      </c>
    </row>
    <row r="1907" spans="14:15" x14ac:dyDescent="0.35">
      <c r="N1907">
        <v>2.8828778000000002</v>
      </c>
      <c r="O1907">
        <v>4.85E-5</v>
      </c>
    </row>
    <row r="1908" spans="14:15" x14ac:dyDescent="0.35">
      <c r="N1908">
        <v>2.8981031000000002</v>
      </c>
      <c r="O1908">
        <v>5.2299999999999997E-5</v>
      </c>
    </row>
    <row r="1909" spans="14:15" x14ac:dyDescent="0.35">
      <c r="N1909">
        <v>2.9133330000000002</v>
      </c>
      <c r="O1909">
        <v>5.0899999999999997E-5</v>
      </c>
    </row>
    <row r="1910" spans="14:15" x14ac:dyDescent="0.35">
      <c r="N1910">
        <v>2.9285673000000001</v>
      </c>
      <c r="O1910">
        <v>3.8099999999999998E-5</v>
      </c>
    </row>
    <row r="1911" spans="14:15" x14ac:dyDescent="0.35">
      <c r="N1911">
        <v>2.9438059999999999</v>
      </c>
      <c r="O1911">
        <v>5.2899999999999998E-5</v>
      </c>
    </row>
    <row r="1912" spans="14:15" x14ac:dyDescent="0.35">
      <c r="N1912">
        <v>2.9590489999999998</v>
      </c>
      <c r="O1912">
        <v>4.1600000000000002E-5</v>
      </c>
    </row>
    <row r="1913" spans="14:15" x14ac:dyDescent="0.35">
      <c r="N1913">
        <v>2.9742964999999999</v>
      </c>
      <c r="O1913">
        <v>5.0500000000000001E-5</v>
      </c>
    </row>
    <row r="1914" spans="14:15" x14ac:dyDescent="0.35">
      <c r="N1914">
        <v>2.9895482000000002</v>
      </c>
      <c r="O1914">
        <v>4.8099999999999997E-5</v>
      </c>
    </row>
    <row r="1915" spans="14:15" x14ac:dyDescent="0.35">
      <c r="N1915">
        <v>3.0048043</v>
      </c>
      <c r="O1915">
        <v>4.1399999999999997E-5</v>
      </c>
    </row>
    <row r="1916" spans="14:15" x14ac:dyDescent="0.35">
      <c r="N1916">
        <v>3.0200646</v>
      </c>
      <c r="O1916">
        <v>5.1600000000000001E-5</v>
      </c>
    </row>
    <row r="1917" spans="14:15" x14ac:dyDescent="0.35">
      <c r="N1917">
        <v>3.0353290999999998</v>
      </c>
      <c r="O1917">
        <v>3.7700000000000002E-5</v>
      </c>
    </row>
    <row r="1918" spans="14:15" x14ac:dyDescent="0.35">
      <c r="N1918">
        <v>3.0505979000000001</v>
      </c>
      <c r="O1918">
        <v>4.6300000000000001E-5</v>
      </c>
    </row>
    <row r="1919" spans="14:15" x14ac:dyDescent="0.35">
      <c r="N1919">
        <v>3.0658709000000002</v>
      </c>
      <c r="O1919">
        <v>4.6100000000000002E-5</v>
      </c>
    </row>
    <row r="1920" spans="14:15" x14ac:dyDescent="0.35">
      <c r="N1920">
        <v>3.0811480000000002</v>
      </c>
      <c r="O1920">
        <v>4.2500000000000003E-5</v>
      </c>
    </row>
    <row r="1921" spans="14:15" x14ac:dyDescent="0.35">
      <c r="N1921">
        <v>3.0964293000000001</v>
      </c>
      <c r="O1921">
        <v>4.3000000000000002E-5</v>
      </c>
    </row>
    <row r="1922" spans="14:15" x14ac:dyDescent="0.35">
      <c r="N1922">
        <v>3.1117146999999998</v>
      </c>
      <c r="O1922">
        <v>4.2599999999999999E-5</v>
      </c>
    </row>
    <row r="1923" spans="14:15" x14ac:dyDescent="0.35">
      <c r="N1923">
        <v>3.1270042</v>
      </c>
      <c r="O1923">
        <v>4.4100000000000001E-5</v>
      </c>
    </row>
    <row r="1924" spans="14:15" x14ac:dyDescent="0.35">
      <c r="N1924">
        <v>3.1422976999999999</v>
      </c>
      <c r="O1924">
        <v>4.1E-5</v>
      </c>
    </row>
    <row r="1925" spans="14:15" x14ac:dyDescent="0.35">
      <c r="N1925">
        <v>3.1575953000000001</v>
      </c>
      <c r="O1925">
        <v>4.6600000000000001E-5</v>
      </c>
    </row>
    <row r="1926" spans="14:15" x14ac:dyDescent="0.35">
      <c r="N1926">
        <v>3.1728969</v>
      </c>
      <c r="O1926">
        <v>3.6300000000000001E-5</v>
      </c>
    </row>
    <row r="1927" spans="14:15" x14ac:dyDescent="0.35">
      <c r="N1927">
        <v>3.1882025000000001</v>
      </c>
      <c r="O1927">
        <v>4.35E-5</v>
      </c>
    </row>
    <row r="1928" spans="14:15" x14ac:dyDescent="0.35">
      <c r="N1928">
        <v>3.2035121000000002</v>
      </c>
      <c r="O1928">
        <v>3.9900000000000001E-5</v>
      </c>
    </row>
    <row r="1929" spans="14:15" x14ac:dyDescent="0.35">
      <c r="N1929">
        <v>3.2188256000000002</v>
      </c>
      <c r="O1929">
        <v>4.6199999999999998E-5</v>
      </c>
    </row>
    <row r="1930" spans="14:15" x14ac:dyDescent="0.35">
      <c r="N1930">
        <v>3.234143</v>
      </c>
      <c r="O1930">
        <v>3.5500000000000002E-5</v>
      </c>
    </row>
    <row r="1931" spans="14:15" x14ac:dyDescent="0.35">
      <c r="N1931">
        <v>3.2494643999999999</v>
      </c>
      <c r="O1931">
        <v>4.0099999999999999E-5</v>
      </c>
    </row>
    <row r="1932" spans="14:15" x14ac:dyDescent="0.35">
      <c r="N1932">
        <v>3.2647895999999998</v>
      </c>
      <c r="O1932">
        <v>3.9799999999999998E-5</v>
      </c>
    </row>
    <row r="1933" spans="14:15" x14ac:dyDescent="0.35">
      <c r="N1933">
        <v>3.2801187000000001</v>
      </c>
      <c r="O1933">
        <v>4.4199999999999997E-5</v>
      </c>
    </row>
    <row r="1934" spans="14:15" x14ac:dyDescent="0.35">
      <c r="N1934">
        <v>3.2954515999999998</v>
      </c>
      <c r="O1934">
        <v>3.54E-5</v>
      </c>
    </row>
    <row r="1935" spans="14:15" x14ac:dyDescent="0.35">
      <c r="N1935">
        <v>3.3107883</v>
      </c>
      <c r="O1935">
        <v>3.9700000000000003E-5</v>
      </c>
    </row>
    <row r="1936" spans="14:15" x14ac:dyDescent="0.35">
      <c r="N1936">
        <v>3.3261288000000002</v>
      </c>
      <c r="O1936">
        <v>4.1300000000000001E-5</v>
      </c>
    </row>
    <row r="1937" spans="14:15" x14ac:dyDescent="0.35">
      <c r="N1937">
        <v>3.3414731</v>
      </c>
      <c r="O1937">
        <v>4.2500000000000003E-5</v>
      </c>
    </row>
    <row r="1938" spans="14:15" x14ac:dyDescent="0.35">
      <c r="N1938">
        <v>3.3568212000000002</v>
      </c>
      <c r="O1938">
        <v>3.5599999999999998E-5</v>
      </c>
    </row>
    <row r="1939" spans="14:15" x14ac:dyDescent="0.35">
      <c r="N1939">
        <v>3.3721730000000001</v>
      </c>
      <c r="O1939">
        <v>3.9199999999999997E-5</v>
      </c>
    </row>
    <row r="1940" spans="14:15" x14ac:dyDescent="0.35">
      <c r="N1940">
        <v>3.3875285000000002</v>
      </c>
      <c r="O1940">
        <v>4.1199999999999999E-5</v>
      </c>
    </row>
    <row r="1941" spans="14:15" x14ac:dyDescent="0.35">
      <c r="N1941">
        <v>3.4028876000000001</v>
      </c>
      <c r="O1941">
        <v>3.7299999999999999E-5</v>
      </c>
    </row>
    <row r="1942" spans="14:15" x14ac:dyDescent="0.35">
      <c r="N1942">
        <v>3.4182505000000001</v>
      </c>
      <c r="O1942">
        <v>3.8999999999999999E-5</v>
      </c>
    </row>
    <row r="1943" spans="14:15" x14ac:dyDescent="0.35">
      <c r="N1943">
        <v>3.4336169999999999</v>
      </c>
      <c r="O1943">
        <v>3.8999999999999999E-5</v>
      </c>
    </row>
    <row r="1944" spans="14:15" x14ac:dyDescent="0.35">
      <c r="N1944">
        <v>3.4489871000000001</v>
      </c>
      <c r="O1944">
        <v>3.93E-5</v>
      </c>
    </row>
    <row r="1945" spans="14:15" x14ac:dyDescent="0.35">
      <c r="N1945">
        <v>3.4643609</v>
      </c>
      <c r="O1945">
        <v>3.5800000000000003E-5</v>
      </c>
    </row>
    <row r="1946" spans="14:15" x14ac:dyDescent="0.35">
      <c r="N1946">
        <v>3.4797381999999999</v>
      </c>
      <c r="O1946">
        <v>3.96E-5</v>
      </c>
    </row>
    <row r="1947" spans="14:15" x14ac:dyDescent="0.35">
      <c r="N1947">
        <v>3.4951191000000001</v>
      </c>
      <c r="O1947">
        <v>3.8500000000000001E-5</v>
      </c>
    </row>
    <row r="1948" spans="14:15" x14ac:dyDescent="0.35">
      <c r="N1948">
        <v>3.5105035999999998</v>
      </c>
      <c r="O1948">
        <v>3.57E-5</v>
      </c>
    </row>
    <row r="1949" spans="14:15" x14ac:dyDescent="0.35">
      <c r="N1949">
        <v>3.5258916</v>
      </c>
      <c r="O1949">
        <v>3.8399999999999998E-5</v>
      </c>
    </row>
    <row r="1950" spans="14:15" x14ac:dyDescent="0.35">
      <c r="N1950">
        <v>3.5412830999999998</v>
      </c>
      <c r="O1950">
        <v>3.6900000000000002E-5</v>
      </c>
    </row>
    <row r="1951" spans="14:15" x14ac:dyDescent="0.35">
      <c r="N1951">
        <v>3.5566781999999999</v>
      </c>
      <c r="O1951">
        <v>3.8300000000000003E-5</v>
      </c>
    </row>
    <row r="1952" spans="14:15" x14ac:dyDescent="0.35">
      <c r="N1952">
        <v>3.5720767000000002</v>
      </c>
      <c r="O1952">
        <v>3.6399999999999997E-5</v>
      </c>
    </row>
    <row r="1953" spans="14:15" x14ac:dyDescent="0.35">
      <c r="N1953">
        <v>3.5874787000000001</v>
      </c>
      <c r="O1953">
        <v>3.6900000000000002E-5</v>
      </c>
    </row>
    <row r="1954" spans="14:15" x14ac:dyDescent="0.35">
      <c r="N1954">
        <v>3.6028840999999998</v>
      </c>
      <c r="O1954">
        <v>3.7799999999999997E-5</v>
      </c>
    </row>
    <row r="1955" spans="14:15" x14ac:dyDescent="0.35">
      <c r="N1955">
        <v>3.6182929000000001</v>
      </c>
      <c r="O1955">
        <v>3.5200000000000002E-5</v>
      </c>
    </row>
    <row r="1956" spans="14:15" x14ac:dyDescent="0.35">
      <c r="N1956">
        <v>3.6337052000000001</v>
      </c>
      <c r="O1956">
        <v>3.5299999999999997E-5</v>
      </c>
    </row>
    <row r="1957" spans="14:15" x14ac:dyDescent="0.35">
      <c r="N1957">
        <v>3.6491208999999998</v>
      </c>
      <c r="O1957">
        <v>3.79E-5</v>
      </c>
    </row>
    <row r="1958" spans="14:15" x14ac:dyDescent="0.35">
      <c r="N1958">
        <v>3.6645398999999999</v>
      </c>
      <c r="O1958">
        <v>3.8800000000000001E-5</v>
      </c>
    </row>
    <row r="1959" spans="14:15" x14ac:dyDescent="0.35">
      <c r="N1959">
        <v>3.6799624</v>
      </c>
      <c r="O1959">
        <v>3.65E-5</v>
      </c>
    </row>
    <row r="1960" spans="14:15" x14ac:dyDescent="0.35">
      <c r="N1960">
        <v>3.6953881000000002</v>
      </c>
      <c r="O1960">
        <v>3.4100000000000002E-5</v>
      </c>
    </row>
    <row r="1961" spans="14:15" x14ac:dyDescent="0.35">
      <c r="N1961">
        <v>3.7108172000000001</v>
      </c>
      <c r="O1961">
        <v>3.7200000000000003E-5</v>
      </c>
    </row>
    <row r="1962" spans="14:15" x14ac:dyDescent="0.35">
      <c r="N1962">
        <v>3.7262496000000001</v>
      </c>
      <c r="O1962">
        <v>3.7700000000000002E-5</v>
      </c>
    </row>
    <row r="1963" spans="14:15" x14ac:dyDescent="0.35">
      <c r="N1963">
        <v>3.7416852999999999</v>
      </c>
      <c r="O1963">
        <v>3.7599999999999999E-5</v>
      </c>
    </row>
    <row r="1964" spans="14:15" x14ac:dyDescent="0.35">
      <c r="N1964">
        <v>3.7571243000000001</v>
      </c>
      <c r="O1964">
        <v>3.4700000000000003E-5</v>
      </c>
    </row>
    <row r="1965" spans="14:15" x14ac:dyDescent="0.35">
      <c r="N1965">
        <v>3.7725666000000002</v>
      </c>
      <c r="O1965">
        <v>3.6300000000000001E-5</v>
      </c>
    </row>
    <row r="1966" spans="14:15" x14ac:dyDescent="0.35">
      <c r="N1966">
        <v>3.7880121</v>
      </c>
      <c r="O1966">
        <v>3.96E-5</v>
      </c>
    </row>
    <row r="1967" spans="14:15" x14ac:dyDescent="0.35">
      <c r="N1967">
        <v>3.8034609000000001</v>
      </c>
      <c r="O1967">
        <v>3.4900000000000001E-5</v>
      </c>
    </row>
    <row r="1968" spans="14:15" x14ac:dyDescent="0.35">
      <c r="N1968">
        <v>3.8189128000000001</v>
      </c>
      <c r="O1968">
        <v>3.8699999999999999E-5</v>
      </c>
    </row>
    <row r="1969" spans="14:15" x14ac:dyDescent="0.35">
      <c r="N1969">
        <v>3.834368</v>
      </c>
      <c r="O1969">
        <v>3.82E-5</v>
      </c>
    </row>
    <row r="1970" spans="14:15" x14ac:dyDescent="0.35">
      <c r="N1970">
        <v>3.8498264</v>
      </c>
      <c r="O1970">
        <v>3.8300000000000003E-5</v>
      </c>
    </row>
    <row r="1971" spans="14:15" x14ac:dyDescent="0.35">
      <c r="N1971">
        <v>3.8652879000000002</v>
      </c>
      <c r="O1971">
        <v>3.4999999999999997E-5</v>
      </c>
    </row>
    <row r="1972" spans="14:15" x14ac:dyDescent="0.35">
      <c r="N1972">
        <v>3.8807526000000001</v>
      </c>
      <c r="O1972">
        <v>3.6000000000000001E-5</v>
      </c>
    </row>
    <row r="1973" spans="14:15" x14ac:dyDescent="0.35">
      <c r="N1973">
        <v>3.8962205000000001</v>
      </c>
      <c r="O1973">
        <v>4.74E-5</v>
      </c>
    </row>
    <row r="1974" spans="14:15" x14ac:dyDescent="0.35">
      <c r="N1974">
        <v>3.9116914999999999</v>
      </c>
      <c r="O1974">
        <v>3.8099999999999998E-5</v>
      </c>
    </row>
    <row r="1975" spans="14:15" x14ac:dyDescent="0.35">
      <c r="N1975">
        <v>3.9271655999999999</v>
      </c>
      <c r="O1975">
        <v>3.7499999999999997E-5</v>
      </c>
    </row>
    <row r="1976" spans="14:15" x14ac:dyDescent="0.35">
      <c r="N1976">
        <v>3.9426427999999998</v>
      </c>
      <c r="O1976">
        <v>3.7599999999999999E-5</v>
      </c>
    </row>
    <row r="1977" spans="14:15" x14ac:dyDescent="0.35">
      <c r="N1977">
        <v>3.9581230999999999</v>
      </c>
      <c r="O1977">
        <v>3.96E-5</v>
      </c>
    </row>
    <row r="1978" spans="14:15" x14ac:dyDescent="0.35">
      <c r="N1978">
        <v>3.9736064999999998</v>
      </c>
      <c r="O1978">
        <v>3.65E-5</v>
      </c>
    </row>
    <row r="1979" spans="14:15" x14ac:dyDescent="0.35">
      <c r="N1979">
        <v>3.9890929000000002</v>
      </c>
      <c r="O1979">
        <v>3.6999999999999998E-5</v>
      </c>
    </row>
    <row r="1980" spans="14:15" x14ac:dyDescent="0.35">
      <c r="N1980">
        <v>4.0045824000000003</v>
      </c>
      <c r="O1980">
        <v>4.4499999999999997E-5</v>
      </c>
    </row>
    <row r="1981" spans="14:15" x14ac:dyDescent="0.35">
      <c r="N1981">
        <v>4.0200750000000003</v>
      </c>
      <c r="O1981">
        <v>3.7700000000000002E-5</v>
      </c>
    </row>
    <row r="1982" spans="14:15" x14ac:dyDescent="0.35">
      <c r="N1982">
        <v>4.0355705000000004</v>
      </c>
      <c r="O1982">
        <v>3.4999999999999997E-5</v>
      </c>
    </row>
    <row r="1983" spans="14:15" x14ac:dyDescent="0.35">
      <c r="N1983">
        <v>4.0510691000000003</v>
      </c>
      <c r="O1983">
        <v>3.7100000000000001E-5</v>
      </c>
    </row>
    <row r="1984" spans="14:15" x14ac:dyDescent="0.35">
      <c r="N1984">
        <v>4.0665706999999998</v>
      </c>
      <c r="O1984">
        <v>4.0200000000000001E-5</v>
      </c>
    </row>
    <row r="1985" spans="14:15" x14ac:dyDescent="0.35">
      <c r="N1985">
        <v>4.0820752000000002</v>
      </c>
      <c r="O1985">
        <v>3.7400000000000001E-5</v>
      </c>
    </row>
    <row r="1986" spans="14:15" x14ac:dyDescent="0.35">
      <c r="N1986">
        <v>4.0975827000000002</v>
      </c>
      <c r="O1986">
        <v>3.7299999999999999E-5</v>
      </c>
    </row>
    <row r="1987" spans="14:15" x14ac:dyDescent="0.35">
      <c r="N1987">
        <v>4.1130931999999998</v>
      </c>
      <c r="O1987">
        <v>3.6000000000000001E-5</v>
      </c>
    </row>
    <row r="1988" spans="14:15" x14ac:dyDescent="0.35">
      <c r="N1988">
        <v>4.1286066000000003</v>
      </c>
      <c r="O1988">
        <v>3.6699999999999998E-5</v>
      </c>
    </row>
    <row r="1989" spans="14:15" x14ac:dyDescent="0.35">
      <c r="N1989">
        <v>4.1441229999999996</v>
      </c>
      <c r="O1989">
        <v>3.8600000000000003E-5</v>
      </c>
    </row>
    <row r="1990" spans="14:15" x14ac:dyDescent="0.35">
      <c r="N1990">
        <v>4.1596422999999998</v>
      </c>
      <c r="O1990">
        <v>3.6199999999999999E-5</v>
      </c>
    </row>
    <row r="1991" spans="14:15" x14ac:dyDescent="0.35">
      <c r="N1991">
        <v>4.1751643999999999</v>
      </c>
      <c r="O1991">
        <v>3.8500000000000001E-5</v>
      </c>
    </row>
    <row r="1992" spans="14:15" x14ac:dyDescent="0.35">
      <c r="N1992">
        <v>4.1906895000000004</v>
      </c>
      <c r="O1992">
        <v>3.9900000000000001E-5</v>
      </c>
    </row>
    <row r="1993" spans="14:15" x14ac:dyDescent="0.35">
      <c r="N1993">
        <v>4.2062175000000002</v>
      </c>
      <c r="O1993">
        <v>3.6199999999999999E-5</v>
      </c>
    </row>
    <row r="1994" spans="14:15" x14ac:dyDescent="0.35">
      <c r="N1994">
        <v>4.2217482999999998</v>
      </c>
      <c r="O1994">
        <v>3.7200000000000003E-5</v>
      </c>
    </row>
    <row r="1995" spans="14:15" x14ac:dyDescent="0.35">
      <c r="N1995">
        <v>4.2372820000000004</v>
      </c>
      <c r="O1995">
        <v>3.8800000000000001E-5</v>
      </c>
    </row>
    <row r="1996" spans="14:15" x14ac:dyDescent="0.35">
      <c r="N1996">
        <v>4.2528186000000003</v>
      </c>
      <c r="O1996">
        <v>3.8699999999999999E-5</v>
      </c>
    </row>
    <row r="1997" spans="14:15" x14ac:dyDescent="0.35">
      <c r="N1997">
        <v>4.2683580000000001</v>
      </c>
      <c r="O1997">
        <v>3.9100000000000002E-5</v>
      </c>
    </row>
    <row r="1998" spans="14:15" x14ac:dyDescent="0.35">
      <c r="N1998">
        <v>4.2839001999999997</v>
      </c>
      <c r="O1998">
        <v>3.8800000000000001E-5</v>
      </c>
    </row>
    <row r="1999" spans="14:15" x14ac:dyDescent="0.35">
      <c r="N1999">
        <v>4.2994452000000001</v>
      </c>
      <c r="O1999">
        <v>3.8500000000000001E-5</v>
      </c>
    </row>
    <row r="2000" spans="14:15" x14ac:dyDescent="0.35">
      <c r="N2000">
        <v>4.3149930000000003</v>
      </c>
      <c r="O2000">
        <v>3.8800000000000001E-5</v>
      </c>
    </row>
    <row r="2001" spans="14:15" x14ac:dyDescent="0.35">
      <c r="N2001">
        <v>4.3305436000000004</v>
      </c>
      <c r="O2001">
        <v>3.8099999999999998E-5</v>
      </c>
    </row>
    <row r="2002" spans="14:15" x14ac:dyDescent="0.35">
      <c r="N2002">
        <v>4.3460970000000003</v>
      </c>
      <c r="O2002">
        <v>4.1699999999999997E-5</v>
      </c>
    </row>
    <row r="2003" spans="14:15" x14ac:dyDescent="0.35">
      <c r="N2003">
        <v>4.3616532000000001</v>
      </c>
      <c r="O2003">
        <v>3.8000000000000002E-5</v>
      </c>
    </row>
    <row r="2004" spans="14:15" x14ac:dyDescent="0.35">
      <c r="N2004">
        <v>4.3772121000000004</v>
      </c>
      <c r="O2004">
        <v>4.2299999999999998E-5</v>
      </c>
    </row>
    <row r="2005" spans="14:15" x14ac:dyDescent="0.35">
      <c r="N2005">
        <v>4.3927737999999996</v>
      </c>
      <c r="O2005">
        <v>3.6699999999999998E-5</v>
      </c>
    </row>
    <row r="2006" spans="14:15" x14ac:dyDescent="0.35">
      <c r="N2006">
        <v>4.4083382000000002</v>
      </c>
      <c r="O2006">
        <v>3.9799999999999998E-5</v>
      </c>
    </row>
    <row r="2007" spans="14:15" x14ac:dyDescent="0.35">
      <c r="N2007">
        <v>4.4239053000000004</v>
      </c>
      <c r="O2007">
        <v>3.68E-5</v>
      </c>
    </row>
    <row r="2008" spans="14:15" x14ac:dyDescent="0.35">
      <c r="N2008">
        <v>4.4394751000000001</v>
      </c>
      <c r="O2008">
        <v>4.9799999999999998E-5</v>
      </c>
    </row>
    <row r="2009" spans="14:15" x14ac:dyDescent="0.35">
      <c r="N2009">
        <v>4.4550476999999997</v>
      </c>
      <c r="O2009">
        <v>4.1399999999999997E-5</v>
      </c>
    </row>
    <row r="2010" spans="14:15" x14ac:dyDescent="0.35">
      <c r="N2010">
        <v>4.4706229000000004</v>
      </c>
      <c r="O2010">
        <v>3.9199999999999997E-5</v>
      </c>
    </row>
    <row r="2011" spans="14:15" x14ac:dyDescent="0.35">
      <c r="N2011">
        <v>4.4862007999999998</v>
      </c>
      <c r="O2011">
        <v>4.4199999999999997E-5</v>
      </c>
    </row>
    <row r="2012" spans="14:15" x14ac:dyDescent="0.35">
      <c r="N2012">
        <v>4.5017813999999996</v>
      </c>
      <c r="O2012">
        <v>3.9799999999999998E-5</v>
      </c>
    </row>
    <row r="2013" spans="14:15" x14ac:dyDescent="0.35">
      <c r="N2013">
        <v>4.5173646999999999</v>
      </c>
      <c r="O2013">
        <v>4.07E-5</v>
      </c>
    </row>
    <row r="2014" spans="14:15" x14ac:dyDescent="0.35">
      <c r="N2014">
        <v>4.5329506000000004</v>
      </c>
      <c r="O2014">
        <v>4.18E-5</v>
      </c>
    </row>
    <row r="2015" spans="14:15" x14ac:dyDescent="0.35">
      <c r="N2015">
        <v>4.5485391000000002</v>
      </c>
      <c r="O2015">
        <v>4.2700000000000001E-5</v>
      </c>
    </row>
    <row r="2016" spans="14:15" x14ac:dyDescent="0.35">
      <c r="N2016">
        <v>4.5641303000000004</v>
      </c>
      <c r="O2016">
        <v>3.9700000000000003E-5</v>
      </c>
    </row>
    <row r="2017" spans="14:15" x14ac:dyDescent="0.35">
      <c r="N2017">
        <v>4.5797241</v>
      </c>
      <c r="O2017">
        <v>4.21E-5</v>
      </c>
    </row>
    <row r="2018" spans="14:15" x14ac:dyDescent="0.35">
      <c r="N2018">
        <v>4.5953204999999997</v>
      </c>
      <c r="O2018">
        <v>4.3999999999999999E-5</v>
      </c>
    </row>
    <row r="2019" spans="14:15" x14ac:dyDescent="0.35">
      <c r="N2019">
        <v>4.6109194999999996</v>
      </c>
      <c r="O2019">
        <v>3.7700000000000002E-5</v>
      </c>
    </row>
    <row r="2020" spans="14:15" x14ac:dyDescent="0.35">
      <c r="N2020">
        <v>4.6265210999999997</v>
      </c>
      <c r="O2020">
        <v>4.1699999999999997E-5</v>
      </c>
    </row>
    <row r="2021" spans="14:15" x14ac:dyDescent="0.35">
      <c r="N2021">
        <v>4.6421253</v>
      </c>
      <c r="O2021">
        <v>4.3999999999999999E-5</v>
      </c>
    </row>
    <row r="2022" spans="14:15" x14ac:dyDescent="0.35">
      <c r="N2022">
        <v>4.6577320999999996</v>
      </c>
      <c r="O2022">
        <v>3.9199999999999997E-5</v>
      </c>
    </row>
    <row r="2023" spans="14:15" x14ac:dyDescent="0.35">
      <c r="N2023">
        <v>4.6733414</v>
      </c>
      <c r="O2023">
        <v>3.8099999999999998E-5</v>
      </c>
    </row>
    <row r="2024" spans="14:15" x14ac:dyDescent="0.35">
      <c r="N2024">
        <v>4.6889532999999997</v>
      </c>
      <c r="O2024">
        <v>4.0299999999999997E-5</v>
      </c>
    </row>
    <row r="2025" spans="14:15" x14ac:dyDescent="0.35">
      <c r="N2025">
        <v>4.7045677000000001</v>
      </c>
      <c r="O2025">
        <v>3.9499999999999998E-5</v>
      </c>
    </row>
    <row r="2026" spans="14:15" x14ac:dyDescent="0.35">
      <c r="N2026">
        <v>4.7201846999999999</v>
      </c>
      <c r="O2026">
        <v>4.0800000000000002E-5</v>
      </c>
    </row>
    <row r="2027" spans="14:15" x14ac:dyDescent="0.35">
      <c r="N2027">
        <v>4.7358041999999996</v>
      </c>
      <c r="O2027">
        <v>3.7599999999999999E-5</v>
      </c>
    </row>
    <row r="2028" spans="14:15" x14ac:dyDescent="0.35">
      <c r="N2028">
        <v>4.7514262</v>
      </c>
      <c r="O2028">
        <v>4.3399999999999998E-5</v>
      </c>
    </row>
    <row r="2029" spans="14:15" x14ac:dyDescent="0.35">
      <c r="N2029">
        <v>4.7670507000000004</v>
      </c>
      <c r="O2029">
        <v>4.0299999999999997E-5</v>
      </c>
    </row>
    <row r="2030" spans="14:15" x14ac:dyDescent="0.35">
      <c r="N2030">
        <v>4.7826776999999998</v>
      </c>
      <c r="O2030">
        <v>4.1300000000000001E-5</v>
      </c>
    </row>
    <row r="2031" spans="14:15" x14ac:dyDescent="0.35">
      <c r="N2031">
        <v>4.7983072</v>
      </c>
      <c r="O2031">
        <v>3.8699999999999999E-5</v>
      </c>
    </row>
    <row r="2032" spans="14:15" x14ac:dyDescent="0.35">
      <c r="N2032">
        <v>4.8139392000000001</v>
      </c>
      <c r="O2032">
        <v>3.6900000000000002E-5</v>
      </c>
    </row>
    <row r="2033" spans="14:15" x14ac:dyDescent="0.35">
      <c r="N2033">
        <v>4.8295735999999998</v>
      </c>
      <c r="O2033">
        <v>4.1399999999999997E-5</v>
      </c>
    </row>
    <row r="2034" spans="14:15" x14ac:dyDescent="0.35">
      <c r="N2034">
        <v>4.8452105000000003</v>
      </c>
      <c r="O2034">
        <v>3.8699999999999999E-5</v>
      </c>
    </row>
    <row r="2035" spans="14:15" x14ac:dyDescent="0.35">
      <c r="N2035">
        <v>4.8608498999999998</v>
      </c>
      <c r="O2035">
        <v>3.93E-5</v>
      </c>
    </row>
    <row r="2036" spans="14:15" x14ac:dyDescent="0.35">
      <c r="N2036">
        <v>4.8764916999999999</v>
      </c>
      <c r="O2036">
        <v>4.7299999999999998E-5</v>
      </c>
    </row>
    <row r="2037" spans="14:15" x14ac:dyDescent="0.35">
      <c r="N2037">
        <v>4.8921359999999998</v>
      </c>
      <c r="O2037">
        <v>3.8899999999999997E-5</v>
      </c>
    </row>
    <row r="2038" spans="14:15" x14ac:dyDescent="0.35">
      <c r="N2038">
        <v>4.9077827000000003</v>
      </c>
      <c r="O2038">
        <v>3.7700000000000002E-5</v>
      </c>
    </row>
    <row r="2039" spans="14:15" x14ac:dyDescent="0.35">
      <c r="N2039">
        <v>4.9234318000000004</v>
      </c>
      <c r="O2039">
        <v>4.74E-5</v>
      </c>
    </row>
    <row r="2040" spans="14:15" x14ac:dyDescent="0.35">
      <c r="N2040">
        <v>4.9390833000000001</v>
      </c>
      <c r="O2040">
        <v>4.3300000000000002E-5</v>
      </c>
    </row>
    <row r="2041" spans="14:15" x14ac:dyDescent="0.35">
      <c r="N2041">
        <v>4.9547372000000003</v>
      </c>
      <c r="O2041">
        <v>4.3999999999999999E-5</v>
      </c>
    </row>
    <row r="2042" spans="14:15" x14ac:dyDescent="0.35">
      <c r="N2042">
        <v>4.9703935000000001</v>
      </c>
      <c r="O2042">
        <v>4.2299999999999998E-5</v>
      </c>
    </row>
    <row r="2043" spans="14:15" x14ac:dyDescent="0.35">
      <c r="N2043">
        <v>4.9860521999999996</v>
      </c>
      <c r="O2043">
        <v>4.49E-5</v>
      </c>
    </row>
    <row r="2044" spans="14:15" x14ac:dyDescent="0.35">
      <c r="N2044">
        <v>5.0017132999999996</v>
      </c>
      <c r="O2044">
        <v>3.9199999999999997E-5</v>
      </c>
    </row>
    <row r="2045" spans="14:15" x14ac:dyDescent="0.35">
      <c r="N2045">
        <v>5.0173766999999998</v>
      </c>
      <c r="O2045">
        <v>3.8300000000000003E-5</v>
      </c>
    </row>
    <row r="2046" spans="14:15" x14ac:dyDescent="0.35">
      <c r="N2046">
        <v>5.0330425999999999</v>
      </c>
      <c r="O2046">
        <v>4.4299999999999999E-5</v>
      </c>
    </row>
    <row r="2047" spans="14:15" x14ac:dyDescent="0.35">
      <c r="N2047">
        <v>5.0487107</v>
      </c>
      <c r="O2047">
        <v>4.2299999999999998E-5</v>
      </c>
    </row>
    <row r="2048" spans="14:15" x14ac:dyDescent="0.35">
      <c r="N2048">
        <v>5.0643811999999997</v>
      </c>
      <c r="O2048">
        <v>3.8300000000000003E-5</v>
      </c>
    </row>
    <row r="2049" spans="14:15" x14ac:dyDescent="0.35">
      <c r="N2049">
        <v>5.0800540999999999</v>
      </c>
      <c r="O2049">
        <v>4.1300000000000001E-5</v>
      </c>
    </row>
    <row r="2050" spans="14:15" x14ac:dyDescent="0.35">
      <c r="N2050">
        <v>5.0957293000000004</v>
      </c>
      <c r="O2050">
        <v>4.21E-5</v>
      </c>
    </row>
    <row r="2051" spans="14:15" x14ac:dyDescent="0.35">
      <c r="N2051">
        <v>5.1114068000000001</v>
      </c>
      <c r="O2051">
        <v>4.0599999999999998E-5</v>
      </c>
    </row>
    <row r="2052" spans="14:15" x14ac:dyDescent="0.35">
      <c r="N2052">
        <v>5.1270866000000002</v>
      </c>
      <c r="O2052">
        <v>4.0000000000000003E-5</v>
      </c>
    </row>
    <row r="2053" spans="14:15" x14ac:dyDescent="0.35">
      <c r="N2053">
        <v>5.1427687000000004</v>
      </c>
      <c r="O2053">
        <v>3.82E-5</v>
      </c>
    </row>
    <row r="2054" spans="14:15" x14ac:dyDescent="0.35">
      <c r="N2054">
        <v>5.1584532000000003</v>
      </c>
      <c r="O2054">
        <v>3.4600000000000001E-5</v>
      </c>
    </row>
    <row r="2055" spans="14:15" x14ac:dyDescent="0.35">
      <c r="N2055">
        <v>5.1741399000000001</v>
      </c>
      <c r="O2055">
        <v>4.1900000000000002E-5</v>
      </c>
    </row>
    <row r="2056" spans="14:15" x14ac:dyDescent="0.35">
      <c r="N2056">
        <v>5.1898289000000002</v>
      </c>
      <c r="O2056">
        <v>3.9900000000000001E-5</v>
      </c>
    </row>
    <row r="2057" spans="14:15" x14ac:dyDescent="0.35">
      <c r="N2057">
        <v>5.2055201999999996</v>
      </c>
      <c r="O2057">
        <v>4.2200000000000003E-5</v>
      </c>
    </row>
    <row r="2058" spans="14:15" x14ac:dyDescent="0.35">
      <c r="N2058">
        <v>5.2212138000000001</v>
      </c>
      <c r="O2058">
        <v>3.7200000000000003E-5</v>
      </c>
    </row>
    <row r="2059" spans="14:15" x14ac:dyDescent="0.35">
      <c r="N2059">
        <v>5.2369095999999997</v>
      </c>
      <c r="O2059">
        <v>4.21E-5</v>
      </c>
    </row>
    <row r="2060" spans="14:15" x14ac:dyDescent="0.35">
      <c r="N2060">
        <v>5.2526077000000004</v>
      </c>
      <c r="O2060">
        <v>3.4999999999999997E-5</v>
      </c>
    </row>
    <row r="2061" spans="14:15" x14ac:dyDescent="0.35">
      <c r="N2061">
        <v>5.2683080000000002</v>
      </c>
      <c r="O2061">
        <v>3.8999999999999999E-5</v>
      </c>
    </row>
    <row r="2062" spans="14:15" x14ac:dyDescent="0.35">
      <c r="N2062">
        <v>5.2840106000000002</v>
      </c>
      <c r="O2062">
        <v>3.5299999999999997E-5</v>
      </c>
    </row>
    <row r="2063" spans="14:15" x14ac:dyDescent="0.35">
      <c r="N2063">
        <v>5.2997154000000002</v>
      </c>
      <c r="O2063">
        <v>3.9700000000000003E-5</v>
      </c>
    </row>
    <row r="2064" spans="14:15" x14ac:dyDescent="0.35">
      <c r="N2064">
        <v>5.3154224000000001</v>
      </c>
      <c r="O2064">
        <v>4.1E-5</v>
      </c>
    </row>
    <row r="2065" spans="14:15" x14ac:dyDescent="0.35">
      <c r="N2065">
        <v>5.3311317000000003</v>
      </c>
      <c r="O2065">
        <v>3.5899999999999998E-5</v>
      </c>
    </row>
    <row r="2066" spans="14:15" x14ac:dyDescent="0.35">
      <c r="N2066">
        <v>5.3468431000000001</v>
      </c>
      <c r="O2066">
        <v>4.0899999999999998E-5</v>
      </c>
    </row>
    <row r="2067" spans="14:15" x14ac:dyDescent="0.35">
      <c r="N2067">
        <v>5.3625568000000001</v>
      </c>
      <c r="O2067">
        <v>3.4999999999999997E-5</v>
      </c>
    </row>
    <row r="2068" spans="14:15" x14ac:dyDescent="0.35">
      <c r="N2068">
        <v>5.3782727000000001</v>
      </c>
      <c r="O2068">
        <v>3.82E-5</v>
      </c>
    </row>
    <row r="2069" spans="14:15" x14ac:dyDescent="0.35">
      <c r="N2069">
        <v>5.3939906999999998</v>
      </c>
      <c r="O2069">
        <v>3.6300000000000001E-5</v>
      </c>
    </row>
    <row r="2070" spans="14:15" x14ac:dyDescent="0.35">
      <c r="N2070">
        <v>5.4097109999999997</v>
      </c>
      <c r="O2070">
        <v>3.3099999999999998E-5</v>
      </c>
    </row>
    <row r="2071" spans="14:15" x14ac:dyDescent="0.35">
      <c r="N2071">
        <v>5.4254334000000002</v>
      </c>
      <c r="O2071">
        <v>3.4700000000000003E-5</v>
      </c>
    </row>
    <row r="2072" spans="14:15" x14ac:dyDescent="0.35">
      <c r="N2072">
        <v>5.4411579999999997</v>
      </c>
      <c r="O2072">
        <v>3.3399999999999999E-5</v>
      </c>
    </row>
    <row r="2073" spans="14:15" x14ac:dyDescent="0.35">
      <c r="N2073">
        <v>5.4568846999999998</v>
      </c>
      <c r="O2073">
        <v>3.3800000000000002E-5</v>
      </c>
    </row>
    <row r="2074" spans="14:15" x14ac:dyDescent="0.35">
      <c r="N2074">
        <v>5.4726135999999999</v>
      </c>
      <c r="O2074">
        <v>2.97E-5</v>
      </c>
    </row>
    <row r="2075" spans="14:15" x14ac:dyDescent="0.35">
      <c r="N2075">
        <v>5.4883446999999999</v>
      </c>
      <c r="O2075">
        <v>3.9900000000000001E-5</v>
      </c>
    </row>
    <row r="2076" spans="14:15" x14ac:dyDescent="0.35">
      <c r="N2076">
        <v>5.5040779000000004</v>
      </c>
      <c r="O2076">
        <v>3.15E-5</v>
      </c>
    </row>
    <row r="2077" spans="14:15" x14ac:dyDescent="0.35">
      <c r="N2077">
        <v>5.5198133</v>
      </c>
      <c r="O2077">
        <v>3.3899999999999997E-5</v>
      </c>
    </row>
    <row r="2078" spans="14:15" x14ac:dyDescent="0.35">
      <c r="N2078">
        <v>5.5355508000000002</v>
      </c>
      <c r="O2078">
        <v>3.04E-5</v>
      </c>
    </row>
    <row r="2079" spans="14:15" x14ac:dyDescent="0.35">
      <c r="N2079">
        <v>5.5512904000000001</v>
      </c>
      <c r="O2079">
        <v>3.01E-5</v>
      </c>
    </row>
    <row r="2080" spans="14:15" x14ac:dyDescent="0.35">
      <c r="N2080">
        <v>5.5670320999999996</v>
      </c>
      <c r="O2080">
        <v>3.2499999999999997E-5</v>
      </c>
    </row>
    <row r="2081" spans="14:15" x14ac:dyDescent="0.35">
      <c r="N2081">
        <v>5.5827758999999997</v>
      </c>
      <c r="O2081">
        <v>3.1000000000000001E-5</v>
      </c>
    </row>
    <row r="2082" spans="14:15" x14ac:dyDescent="0.35">
      <c r="N2082">
        <v>5.5985218999999997</v>
      </c>
      <c r="O2082">
        <v>3.0899999999999999E-5</v>
      </c>
    </row>
    <row r="2083" spans="14:15" x14ac:dyDescent="0.35">
      <c r="N2083">
        <v>5.6142699</v>
      </c>
      <c r="O2083">
        <v>3.4799999999999999E-5</v>
      </c>
    </row>
    <row r="2084" spans="14:15" x14ac:dyDescent="0.35">
      <c r="N2084">
        <v>5.6300201000000003</v>
      </c>
      <c r="O2084">
        <v>3.4199999999999998E-5</v>
      </c>
    </row>
    <row r="2085" spans="14:15" x14ac:dyDescent="0.35">
      <c r="N2085">
        <v>5.6457723</v>
      </c>
      <c r="O2085">
        <v>4.0500000000000002E-5</v>
      </c>
    </row>
    <row r="2086" spans="14:15" x14ac:dyDescent="0.35">
      <c r="N2086">
        <v>5.6615266000000002</v>
      </c>
      <c r="O2086">
        <v>3.1099999999999997E-5</v>
      </c>
    </row>
    <row r="2087" spans="14:15" x14ac:dyDescent="0.35">
      <c r="N2087">
        <v>5.6772830000000001</v>
      </c>
      <c r="O2087">
        <v>3.0199999999999999E-5</v>
      </c>
    </row>
    <row r="2088" spans="14:15" x14ac:dyDescent="0.35">
      <c r="N2088">
        <v>5.6930414999999996</v>
      </c>
      <c r="O2088">
        <v>4.35E-5</v>
      </c>
    </row>
    <row r="2089" spans="14:15" x14ac:dyDescent="0.35">
      <c r="N2089">
        <v>5.7088020000000004</v>
      </c>
      <c r="O2089">
        <v>2.8600000000000001E-5</v>
      </c>
    </row>
    <row r="2090" spans="14:15" x14ac:dyDescent="0.35">
      <c r="N2090">
        <v>5.7245644999999996</v>
      </c>
      <c r="O2090">
        <v>4.2899999999999999E-5</v>
      </c>
    </row>
    <row r="2091" spans="14:15" x14ac:dyDescent="0.35">
      <c r="N2091">
        <v>5.7403291999999997</v>
      </c>
      <c r="O2091">
        <v>2.6699999999999998E-5</v>
      </c>
    </row>
    <row r="2092" spans="14:15" x14ac:dyDescent="0.35">
      <c r="N2092">
        <v>5.7560957999999998</v>
      </c>
      <c r="O2092">
        <v>2.76E-5</v>
      </c>
    </row>
    <row r="2093" spans="14:15" x14ac:dyDescent="0.35">
      <c r="N2093">
        <v>5.7718645000000004</v>
      </c>
      <c r="O2093">
        <v>3.0800000000000003E-5</v>
      </c>
    </row>
    <row r="2094" spans="14:15" x14ac:dyDescent="0.35">
      <c r="N2094">
        <v>5.7876352999999998</v>
      </c>
      <c r="O2094">
        <v>2.8099999999999999E-5</v>
      </c>
    </row>
    <row r="2095" spans="14:15" x14ac:dyDescent="0.35">
      <c r="N2095">
        <v>5.8034080000000001</v>
      </c>
      <c r="O2095">
        <v>2.6599999999999999E-5</v>
      </c>
    </row>
    <row r="2096" spans="14:15" x14ac:dyDescent="0.35">
      <c r="N2096">
        <v>5.8191828000000001</v>
      </c>
      <c r="O2096">
        <v>3.6000000000000001E-5</v>
      </c>
    </row>
    <row r="2097" spans="14:15" x14ac:dyDescent="0.35">
      <c r="N2097">
        <v>5.8349596000000004</v>
      </c>
      <c r="O2097">
        <v>2.87E-5</v>
      </c>
    </row>
    <row r="2098" spans="14:15" x14ac:dyDescent="0.35">
      <c r="N2098">
        <v>5.8507384</v>
      </c>
      <c r="O2098">
        <v>4.7800000000000003E-5</v>
      </c>
    </row>
    <row r="2099" spans="14:15" x14ac:dyDescent="0.35">
      <c r="N2099">
        <v>5.8665191999999999</v>
      </c>
      <c r="O2099">
        <v>2.12E-5</v>
      </c>
    </row>
    <row r="2100" spans="14:15" x14ac:dyDescent="0.35">
      <c r="N2100">
        <v>5.8823021000000004</v>
      </c>
      <c r="O2100">
        <v>2.6100000000000001E-5</v>
      </c>
    </row>
    <row r="2101" spans="14:15" x14ac:dyDescent="0.35">
      <c r="N2101">
        <v>5.8980869</v>
      </c>
      <c r="O2101">
        <v>2.4600000000000002E-5</v>
      </c>
    </row>
    <row r="2102" spans="14:15" x14ac:dyDescent="0.35">
      <c r="N2102">
        <v>5.9138736999999999</v>
      </c>
      <c r="O2102">
        <v>2.6699999999999998E-5</v>
      </c>
    </row>
    <row r="2103" spans="14:15" x14ac:dyDescent="0.35">
      <c r="N2103">
        <v>5.9296623999999998</v>
      </c>
      <c r="O2103">
        <v>3.4499999999999998E-5</v>
      </c>
    </row>
    <row r="2104" spans="14:15" x14ac:dyDescent="0.35">
      <c r="N2104">
        <v>5.9454532000000002</v>
      </c>
      <c r="O2104">
        <v>5.5000000000000002E-5</v>
      </c>
    </row>
    <row r="2105" spans="14:15" x14ac:dyDescent="0.35">
      <c r="N2105">
        <v>5.9612458999999998</v>
      </c>
      <c r="O2105">
        <v>1.8499999999999999E-5</v>
      </c>
    </row>
    <row r="2106" spans="14:15" x14ac:dyDescent="0.35">
      <c r="N2106">
        <v>5.9770405999999996</v>
      </c>
      <c r="O2106">
        <v>2.1299999999999999E-5</v>
      </c>
    </row>
    <row r="2107" spans="14:15" x14ac:dyDescent="0.35">
      <c r="N2107">
        <v>5.9928372000000003</v>
      </c>
      <c r="O2107">
        <v>2.26E-5</v>
      </c>
    </row>
    <row r="2108" spans="14:15" x14ac:dyDescent="0.35">
      <c r="N2108">
        <v>6.0086358000000004</v>
      </c>
      <c r="O2108">
        <v>2.0699999999999998E-5</v>
      </c>
    </row>
    <row r="2109" spans="14:15" x14ac:dyDescent="0.35">
      <c r="N2109">
        <v>6.0244362999999996</v>
      </c>
      <c r="O2109">
        <v>1.7499999999999998E-5</v>
      </c>
    </row>
    <row r="2110" spans="14:15" x14ac:dyDescent="0.35">
      <c r="N2110">
        <v>6.0402388</v>
      </c>
      <c r="O2110">
        <v>1.77E-5</v>
      </c>
    </row>
    <row r="2111" spans="14:15" x14ac:dyDescent="0.35">
      <c r="N2111">
        <v>6.0560432999999998</v>
      </c>
      <c r="O2111">
        <v>2.34E-5</v>
      </c>
    </row>
    <row r="2112" spans="14:15" x14ac:dyDescent="0.35">
      <c r="N2112">
        <v>6.0718496000000002</v>
      </c>
      <c r="O2112">
        <v>2.2099999999999998E-5</v>
      </c>
    </row>
    <row r="2113" spans="14:15" x14ac:dyDescent="0.35">
      <c r="N2113">
        <v>6.0876579</v>
      </c>
      <c r="O2113">
        <v>2.1399999999999998E-5</v>
      </c>
    </row>
    <row r="2114" spans="14:15" x14ac:dyDescent="0.35">
      <c r="N2114">
        <v>6.1034680999999997</v>
      </c>
      <c r="O2114">
        <v>2.5899999999999999E-5</v>
      </c>
    </row>
    <row r="2115" spans="14:15" x14ac:dyDescent="0.35">
      <c r="N2115">
        <v>6.1192802000000004</v>
      </c>
      <c r="O2115">
        <v>1.8899999999999999E-5</v>
      </c>
    </row>
    <row r="2116" spans="14:15" x14ac:dyDescent="0.35">
      <c r="N2116">
        <v>6.1350942000000002</v>
      </c>
      <c r="O2116">
        <v>1.6900000000000001E-5</v>
      </c>
    </row>
    <row r="2117" spans="14:15" x14ac:dyDescent="0.35">
      <c r="N2117">
        <v>6.1509102000000002</v>
      </c>
      <c r="O2117">
        <v>1.9400000000000001E-5</v>
      </c>
    </row>
    <row r="2118" spans="14:15" x14ac:dyDescent="0.35">
      <c r="N2118">
        <v>6.166728</v>
      </c>
      <c r="O2118">
        <v>2.0999999999999999E-5</v>
      </c>
    </row>
    <row r="2119" spans="14:15" x14ac:dyDescent="0.35">
      <c r="N2119">
        <v>6.1825476999999998</v>
      </c>
      <c r="O2119">
        <v>1.52E-5</v>
      </c>
    </row>
    <row r="2120" spans="14:15" x14ac:dyDescent="0.35">
      <c r="N2120">
        <v>6.1983693999999998</v>
      </c>
      <c r="O2120">
        <v>1.8600000000000001E-5</v>
      </c>
    </row>
    <row r="2121" spans="14:15" x14ac:dyDescent="0.35">
      <c r="N2121">
        <v>6.2141928999999996</v>
      </c>
      <c r="O2121">
        <v>2.27E-5</v>
      </c>
    </row>
    <row r="2122" spans="14:15" x14ac:dyDescent="0.35">
      <c r="N2122">
        <v>6.2300183000000002</v>
      </c>
      <c r="O2122">
        <v>2.2799999999999999E-5</v>
      </c>
    </row>
    <row r="2123" spans="14:15" x14ac:dyDescent="0.35">
      <c r="N2123">
        <v>6.2458454999999997</v>
      </c>
      <c r="O2123">
        <v>2.23E-5</v>
      </c>
    </row>
    <row r="2124" spans="14:15" x14ac:dyDescent="0.35">
      <c r="N2124">
        <v>6.2616747000000004</v>
      </c>
      <c r="O2124">
        <v>2.44E-5</v>
      </c>
    </row>
    <row r="2125" spans="14:15" x14ac:dyDescent="0.35">
      <c r="N2125">
        <v>6.2775056999999999</v>
      </c>
      <c r="O2125">
        <v>3.4600000000000001E-5</v>
      </c>
    </row>
    <row r="2126" spans="14:15" x14ac:dyDescent="0.35">
      <c r="N2126">
        <v>6.2933384999999999</v>
      </c>
      <c r="O2126">
        <v>1.5699999999999999E-5</v>
      </c>
    </row>
    <row r="2127" spans="14:15" x14ac:dyDescent="0.35">
      <c r="N2127">
        <v>6.3091732</v>
      </c>
      <c r="O2127">
        <v>1.8199999999999999E-5</v>
      </c>
    </row>
    <row r="2128" spans="14:15" x14ac:dyDescent="0.35">
      <c r="N2128">
        <v>6.3250098000000001</v>
      </c>
      <c r="O2128">
        <v>2.1299999999999999E-5</v>
      </c>
    </row>
    <row r="2129" spans="14:15" x14ac:dyDescent="0.35">
      <c r="N2129">
        <v>6.3408481999999999</v>
      </c>
      <c r="O2129">
        <v>1.52E-5</v>
      </c>
    </row>
    <row r="2130" spans="14:15" x14ac:dyDescent="0.35">
      <c r="N2130">
        <v>6.3566884000000003</v>
      </c>
      <c r="O2130">
        <v>3.93E-5</v>
      </c>
    </row>
    <row r="2131" spans="14:15" x14ac:dyDescent="0.35">
      <c r="N2131">
        <v>6.3725304999999999</v>
      </c>
      <c r="O2131">
        <v>1.9300000000000002E-5</v>
      </c>
    </row>
    <row r="2132" spans="14:15" x14ac:dyDescent="0.35">
      <c r="N2132">
        <v>6.3883745000000003</v>
      </c>
      <c r="O2132">
        <v>2.1800000000000001E-5</v>
      </c>
    </row>
    <row r="2133" spans="14:15" x14ac:dyDescent="0.35">
      <c r="N2133">
        <v>6.4042202000000001</v>
      </c>
      <c r="O2133">
        <v>8.5199999999999997E-5</v>
      </c>
    </row>
    <row r="2134" spans="14:15" x14ac:dyDescent="0.35">
      <c r="N2134">
        <v>6.4200678</v>
      </c>
      <c r="O2134">
        <v>9.7000000000000003E-6</v>
      </c>
    </row>
    <row r="2135" spans="14:15" x14ac:dyDescent="0.35">
      <c r="N2135">
        <v>6.4359171000000002</v>
      </c>
      <c r="O2135">
        <v>1.2300000000000001E-5</v>
      </c>
    </row>
    <row r="2136" spans="14:15" x14ac:dyDescent="0.35">
      <c r="N2136">
        <v>6.4517683000000003</v>
      </c>
      <c r="O2136">
        <v>8.1000000000000004E-6</v>
      </c>
    </row>
    <row r="2137" spans="14:15" x14ac:dyDescent="0.35">
      <c r="N2137">
        <v>6.4676213000000002</v>
      </c>
      <c r="O2137">
        <v>9.7999999999999993E-6</v>
      </c>
    </row>
    <row r="2138" spans="14:15" x14ac:dyDescent="0.35">
      <c r="N2138">
        <v>6.4834762000000001</v>
      </c>
      <c r="O2138">
        <v>1.1E-5</v>
      </c>
    </row>
    <row r="2139" spans="14:15" x14ac:dyDescent="0.35">
      <c r="N2139">
        <v>6.4993328000000004</v>
      </c>
      <c r="O2139">
        <v>1.11E-5</v>
      </c>
    </row>
    <row r="2140" spans="14:15" x14ac:dyDescent="0.35">
      <c r="N2140">
        <v>6.5151912000000003</v>
      </c>
      <c r="O2140">
        <v>1.34E-5</v>
      </c>
    </row>
    <row r="2141" spans="14:15" x14ac:dyDescent="0.35">
      <c r="N2141">
        <v>6.5310514</v>
      </c>
      <c r="O2141">
        <v>1.1399999999999999E-5</v>
      </c>
    </row>
    <row r="2142" spans="14:15" x14ac:dyDescent="0.35">
      <c r="N2142">
        <v>6.5469132999999999</v>
      </c>
      <c r="O2142">
        <v>1.43E-5</v>
      </c>
    </row>
    <row r="2143" spans="14:15" x14ac:dyDescent="0.35">
      <c r="N2143">
        <v>6.5627770999999999</v>
      </c>
      <c r="O2143">
        <v>1.9700000000000001E-5</v>
      </c>
    </row>
    <row r="2144" spans="14:15" x14ac:dyDescent="0.35">
      <c r="N2144">
        <v>6.5786426000000002</v>
      </c>
      <c r="O2144">
        <v>9.7999999999999993E-6</v>
      </c>
    </row>
    <row r="2145" spans="14:15" x14ac:dyDescent="0.35">
      <c r="N2145">
        <v>6.5945099000000003</v>
      </c>
      <c r="O2145">
        <v>1.0900000000000001E-5</v>
      </c>
    </row>
    <row r="2146" spans="14:15" x14ac:dyDescent="0.35">
      <c r="N2146">
        <v>6.610379</v>
      </c>
      <c r="O2146">
        <v>9.2E-6</v>
      </c>
    </row>
    <row r="2147" spans="14:15" x14ac:dyDescent="0.35">
      <c r="N2147">
        <v>6.6262498000000001</v>
      </c>
      <c r="O2147">
        <v>1.13E-5</v>
      </c>
    </row>
    <row r="2148" spans="14:15" x14ac:dyDescent="0.35">
      <c r="N2148">
        <v>6.6421223999999999</v>
      </c>
      <c r="O2148">
        <v>1.04E-5</v>
      </c>
    </row>
    <row r="2149" spans="14:15" x14ac:dyDescent="0.35">
      <c r="N2149">
        <v>6.6579967</v>
      </c>
      <c r="O2149">
        <v>1.19E-5</v>
      </c>
    </row>
    <row r="2150" spans="14:15" x14ac:dyDescent="0.35">
      <c r="N2150">
        <v>6.6738727999999998</v>
      </c>
      <c r="O2150">
        <v>2.4899999999999999E-5</v>
      </c>
    </row>
    <row r="2151" spans="14:15" x14ac:dyDescent="0.35">
      <c r="N2151">
        <v>6.6897507000000003</v>
      </c>
      <c r="O2151">
        <v>1.1E-5</v>
      </c>
    </row>
    <row r="2152" spans="14:15" x14ac:dyDescent="0.35">
      <c r="N2152">
        <v>6.7056303000000002</v>
      </c>
      <c r="O2152">
        <v>1.56E-5</v>
      </c>
    </row>
    <row r="2153" spans="14:15" x14ac:dyDescent="0.35">
      <c r="N2153">
        <v>6.7215116000000004</v>
      </c>
      <c r="O2153">
        <v>8.9900000000000003E-5</v>
      </c>
    </row>
    <row r="2154" spans="14:15" x14ac:dyDescent="0.35">
      <c r="N2154">
        <v>6.7373946</v>
      </c>
      <c r="O2154">
        <v>7.3000000000000004E-6</v>
      </c>
    </row>
    <row r="2155" spans="14:15" x14ac:dyDescent="0.35">
      <c r="N2155">
        <v>6.7532794000000003</v>
      </c>
      <c r="O2155">
        <v>9.5999999999999996E-6</v>
      </c>
    </row>
    <row r="2156" spans="14:15" x14ac:dyDescent="0.35">
      <c r="N2156">
        <v>6.7691659</v>
      </c>
      <c r="O2156">
        <v>4.8999999999999997E-6</v>
      </c>
    </row>
    <row r="2157" spans="14:15" x14ac:dyDescent="0.35">
      <c r="N2157">
        <v>6.7850541</v>
      </c>
      <c r="O2157">
        <v>5.5999999999999997E-6</v>
      </c>
    </row>
    <row r="2158" spans="14:15" x14ac:dyDescent="0.35">
      <c r="N2158">
        <v>6.8009440000000003</v>
      </c>
      <c r="O2158">
        <v>5.4999999999999999E-6</v>
      </c>
    </row>
    <row r="2159" spans="14:15" x14ac:dyDescent="0.35">
      <c r="N2159">
        <v>6.8168357000000004</v>
      </c>
      <c r="O2159">
        <v>7.7999999999999999E-6</v>
      </c>
    </row>
    <row r="2160" spans="14:15" x14ac:dyDescent="0.35">
      <c r="N2160">
        <v>6.8327289999999996</v>
      </c>
      <c r="O2160">
        <v>1.17E-5</v>
      </c>
    </row>
    <row r="2161" spans="14:15" x14ac:dyDescent="0.35">
      <c r="N2161">
        <v>6.8486241000000003</v>
      </c>
      <c r="O2161">
        <v>2.5700000000000001E-5</v>
      </c>
    </row>
    <row r="2162" spans="14:15" x14ac:dyDescent="0.35">
      <c r="N2162">
        <v>6.8645208999999996</v>
      </c>
      <c r="O2162">
        <v>3.5780000000000002E-4</v>
      </c>
    </row>
    <row r="2163" spans="14:15" x14ac:dyDescent="0.35">
      <c r="N2163">
        <v>1.4478745</v>
      </c>
      <c r="O2163">
        <v>9.9999999999999995E-7</v>
      </c>
    </row>
    <row r="2164" spans="14:15" x14ac:dyDescent="0.35">
      <c r="N2164">
        <v>1.4630137999999999</v>
      </c>
      <c r="O2164">
        <v>6.0000000000000002E-6</v>
      </c>
    </row>
    <row r="2165" spans="14:15" x14ac:dyDescent="0.35">
      <c r="N2165">
        <v>1.4781667999999999</v>
      </c>
      <c r="O2165">
        <v>9.5000000000000005E-6</v>
      </c>
    </row>
    <row r="2166" spans="14:15" x14ac:dyDescent="0.35">
      <c r="N2166">
        <v>1.4933331999999999</v>
      </c>
      <c r="O2166">
        <v>7.0900000000000002E-5</v>
      </c>
    </row>
    <row r="2167" spans="14:15" x14ac:dyDescent="0.35">
      <c r="N2167">
        <v>1.5085128000000001</v>
      </c>
      <c r="O2167">
        <v>4.6E-5</v>
      </c>
    </row>
    <row r="2168" spans="14:15" x14ac:dyDescent="0.35">
      <c r="N2168">
        <v>1.5237053</v>
      </c>
      <c r="O2168">
        <v>7.7309999999999998E-4</v>
      </c>
    </row>
    <row r="2169" spans="14:15" x14ac:dyDescent="0.35">
      <c r="N2169">
        <v>1.5389105000000001</v>
      </c>
      <c r="O2169">
        <v>3.8230000000000002E-4</v>
      </c>
    </row>
    <row r="2170" spans="14:15" x14ac:dyDescent="0.35">
      <c r="N2170">
        <v>1.5541281</v>
      </c>
      <c r="O2170">
        <v>2.968E-4</v>
      </c>
    </row>
    <row r="2171" spans="14:15" x14ac:dyDescent="0.35">
      <c r="N2171">
        <v>1.569358</v>
      </c>
      <c r="O2171">
        <v>4.506E-4</v>
      </c>
    </row>
    <row r="2172" spans="14:15" x14ac:dyDescent="0.35">
      <c r="N2172">
        <v>1.5845997999999999</v>
      </c>
      <c r="O2172">
        <v>8.0389999999999997E-4</v>
      </c>
    </row>
    <row r="2173" spans="14:15" x14ac:dyDescent="0.35">
      <c r="N2173">
        <v>1.5998535</v>
      </c>
      <c r="O2173">
        <v>4.3310000000000001E-4</v>
      </c>
    </row>
    <row r="2174" spans="14:15" x14ac:dyDescent="0.35">
      <c r="N2174">
        <v>1.6151187</v>
      </c>
      <c r="O2174">
        <v>2.676E-4</v>
      </c>
    </row>
    <row r="2175" spans="14:15" x14ac:dyDescent="0.35">
      <c r="N2175">
        <v>1.6303954000000001</v>
      </c>
      <c r="O2175">
        <v>6.2399999999999999E-4</v>
      </c>
    </row>
    <row r="2176" spans="14:15" x14ac:dyDescent="0.35">
      <c r="N2176">
        <v>1.6456831999999999</v>
      </c>
      <c r="O2176">
        <v>5.4390000000000005E-4</v>
      </c>
    </row>
    <row r="2177" spans="14:15" x14ac:dyDescent="0.35">
      <c r="N2177">
        <v>1.6609821</v>
      </c>
      <c r="O2177">
        <v>3.1730000000000001E-4</v>
      </c>
    </row>
    <row r="2178" spans="14:15" x14ac:dyDescent="0.35">
      <c r="N2178">
        <v>1.6762918</v>
      </c>
      <c r="O2178">
        <v>4.663E-4</v>
      </c>
    </row>
    <row r="2179" spans="14:15" x14ac:dyDescent="0.35">
      <c r="N2179">
        <v>1.6916122</v>
      </c>
      <c r="O2179">
        <v>5.4160000000000005E-4</v>
      </c>
    </row>
    <row r="2180" spans="14:15" x14ac:dyDescent="0.35">
      <c r="N2180">
        <v>1.7069430999999999</v>
      </c>
      <c r="O2180">
        <v>1.8780000000000001E-4</v>
      </c>
    </row>
    <row r="2181" spans="14:15" x14ac:dyDescent="0.35">
      <c r="N2181">
        <v>1.7222843999999999</v>
      </c>
      <c r="O2181">
        <v>2.4149999999999999E-4</v>
      </c>
    </row>
    <row r="2182" spans="14:15" x14ac:dyDescent="0.35">
      <c r="N2182">
        <v>1.7376358999999999</v>
      </c>
      <c r="O2182">
        <v>2.9129999999999998E-4</v>
      </c>
    </row>
    <row r="2183" spans="14:15" x14ac:dyDescent="0.35">
      <c r="N2183">
        <v>1.7529973999999999</v>
      </c>
      <c r="O2183">
        <v>2.0479999999999999E-4</v>
      </c>
    </row>
    <row r="2184" spans="14:15" x14ac:dyDescent="0.35">
      <c r="N2184">
        <v>1.7683688</v>
      </c>
      <c r="O2184">
        <v>2.1369999999999999E-4</v>
      </c>
    </row>
    <row r="2185" spans="14:15" x14ac:dyDescent="0.35">
      <c r="N2185">
        <v>1.7837499999999999</v>
      </c>
      <c r="O2185">
        <v>2.8160000000000001E-4</v>
      </c>
    </row>
    <row r="2186" spans="14:15" x14ac:dyDescent="0.35">
      <c r="N2186">
        <v>1.7991409</v>
      </c>
      <c r="O2186">
        <v>1.5980000000000001E-4</v>
      </c>
    </row>
    <row r="2187" spans="14:15" x14ac:dyDescent="0.35">
      <c r="N2187">
        <v>1.8145412000000001</v>
      </c>
      <c r="O2187">
        <v>1.5440000000000001E-4</v>
      </c>
    </row>
    <row r="2188" spans="14:15" x14ac:dyDescent="0.35">
      <c r="N2188">
        <v>1.8299508</v>
      </c>
      <c r="O2188">
        <v>1.931E-4</v>
      </c>
    </row>
    <row r="2189" spans="14:15" x14ac:dyDescent="0.35">
      <c r="N2189">
        <v>1.8453697</v>
      </c>
      <c r="O2189">
        <v>1.4139999999999999E-4</v>
      </c>
    </row>
    <row r="2190" spans="14:15" x14ac:dyDescent="0.35">
      <c r="N2190">
        <v>1.8607978000000001</v>
      </c>
      <c r="O2190">
        <v>1.563E-4</v>
      </c>
    </row>
    <row r="2191" spans="14:15" x14ac:dyDescent="0.35">
      <c r="N2191">
        <v>1.8762348</v>
      </c>
      <c r="O2191">
        <v>1.9000000000000001E-4</v>
      </c>
    </row>
    <row r="2192" spans="14:15" x14ac:dyDescent="0.35">
      <c r="N2192">
        <v>1.8916807</v>
      </c>
      <c r="O2192">
        <v>1.2909999999999999E-4</v>
      </c>
    </row>
    <row r="2193" spans="14:15" x14ac:dyDescent="0.35">
      <c r="N2193">
        <v>1.9071353</v>
      </c>
      <c r="O2193">
        <v>1.166E-4</v>
      </c>
    </row>
    <row r="2194" spans="14:15" x14ac:dyDescent="0.35">
      <c r="N2194">
        <v>1.9225985999999999</v>
      </c>
      <c r="O2194">
        <v>1.371E-4</v>
      </c>
    </row>
    <row r="2195" spans="14:15" x14ac:dyDescent="0.35">
      <c r="N2195">
        <v>1.9380705</v>
      </c>
      <c r="O2195">
        <v>1.05E-4</v>
      </c>
    </row>
    <row r="2196" spans="14:15" x14ac:dyDescent="0.35">
      <c r="N2196">
        <v>1.9535507000000001</v>
      </c>
      <c r="O2196">
        <v>1.3579999999999999E-4</v>
      </c>
    </row>
    <row r="2197" spans="14:15" x14ac:dyDescent="0.35">
      <c r="N2197">
        <v>1.9690394</v>
      </c>
      <c r="O2197">
        <v>1.304E-4</v>
      </c>
    </row>
    <row r="2198" spans="14:15" x14ac:dyDescent="0.35">
      <c r="N2198">
        <v>1.9845362</v>
      </c>
      <c r="O2198">
        <v>9.3200000000000002E-5</v>
      </c>
    </row>
    <row r="2199" spans="14:15" x14ac:dyDescent="0.35">
      <c r="N2199">
        <v>2.0000412000000001</v>
      </c>
      <c r="O2199">
        <v>9.8999999999999994E-5</v>
      </c>
    </row>
    <row r="2200" spans="14:15" x14ac:dyDescent="0.35">
      <c r="N2200">
        <v>2.0155542999999998</v>
      </c>
      <c r="O2200">
        <v>1.099E-4</v>
      </c>
    </row>
    <row r="2201" spans="14:15" x14ac:dyDescent="0.35">
      <c r="N2201">
        <v>2.0310752999999999</v>
      </c>
      <c r="O2201">
        <v>9.6399999999999999E-5</v>
      </c>
    </row>
    <row r="2202" spans="14:15" x14ac:dyDescent="0.35">
      <c r="N2202">
        <v>2.0466042</v>
      </c>
      <c r="O2202">
        <v>1.015E-4</v>
      </c>
    </row>
    <row r="2203" spans="14:15" x14ac:dyDescent="0.35">
      <c r="N2203">
        <v>2.0621407999999999</v>
      </c>
      <c r="O2203">
        <v>1.0459999999999999E-4</v>
      </c>
    </row>
    <row r="2204" spans="14:15" x14ac:dyDescent="0.35">
      <c r="N2204">
        <v>2.0776851000000001</v>
      </c>
      <c r="O2204">
        <v>7.7200000000000006E-5</v>
      </c>
    </row>
    <row r="2205" spans="14:15" x14ac:dyDescent="0.35">
      <c r="N2205">
        <v>2.0932371000000001</v>
      </c>
      <c r="O2205">
        <v>9.2299999999999994E-5</v>
      </c>
    </row>
    <row r="2206" spans="14:15" x14ac:dyDescent="0.35">
      <c r="N2206">
        <v>2.1087965</v>
      </c>
      <c r="O2206">
        <v>8.3599999999999999E-5</v>
      </c>
    </row>
    <row r="2207" spans="14:15" x14ac:dyDescent="0.35">
      <c r="N2207">
        <v>2.1243634</v>
      </c>
      <c r="O2207">
        <v>8.3300000000000005E-5</v>
      </c>
    </row>
    <row r="2208" spans="14:15" x14ac:dyDescent="0.35">
      <c r="N2208">
        <v>2.1399376000000001</v>
      </c>
      <c r="O2208">
        <v>8.7100000000000003E-5</v>
      </c>
    </row>
    <row r="2209" spans="14:15" x14ac:dyDescent="0.35">
      <c r="N2209">
        <v>2.1555192000000001</v>
      </c>
      <c r="O2209">
        <v>7.9699999999999999E-5</v>
      </c>
    </row>
    <row r="2210" spans="14:15" x14ac:dyDescent="0.35">
      <c r="N2210">
        <v>2.1711079</v>
      </c>
      <c r="O2210">
        <v>6.7899999999999997E-5</v>
      </c>
    </row>
    <row r="2211" spans="14:15" x14ac:dyDescent="0.35">
      <c r="N2211">
        <v>2.1867038000000001</v>
      </c>
      <c r="O2211">
        <v>7.6100000000000007E-5</v>
      </c>
    </row>
    <row r="2212" spans="14:15" x14ac:dyDescent="0.35">
      <c r="N2212">
        <v>2.2023066999999998</v>
      </c>
      <c r="O2212">
        <v>6.9400000000000006E-5</v>
      </c>
    </row>
    <row r="2213" spans="14:15" x14ac:dyDescent="0.35">
      <c r="N2213">
        <v>2.2179166000000001</v>
      </c>
      <c r="O2213">
        <v>8.1000000000000004E-5</v>
      </c>
    </row>
    <row r="2214" spans="14:15" x14ac:dyDescent="0.35">
      <c r="N2214">
        <v>2.2335333999999998</v>
      </c>
      <c r="O2214">
        <v>7.1000000000000005E-5</v>
      </c>
    </row>
    <row r="2215" spans="14:15" x14ac:dyDescent="0.35">
      <c r="N2215">
        <v>2.2491571000000001</v>
      </c>
      <c r="O2215">
        <v>6.2600000000000004E-5</v>
      </c>
    </row>
    <row r="2216" spans="14:15" x14ac:dyDescent="0.35">
      <c r="N2216">
        <v>2.2647876</v>
      </c>
      <c r="O2216">
        <v>6.8300000000000007E-5</v>
      </c>
    </row>
    <row r="2217" spans="14:15" x14ac:dyDescent="0.35">
      <c r="N2217">
        <v>2.2804248</v>
      </c>
      <c r="O2217">
        <v>5.91E-5</v>
      </c>
    </row>
    <row r="2218" spans="14:15" x14ac:dyDescent="0.35">
      <c r="N2218">
        <v>2.2960685999999999</v>
      </c>
      <c r="O2218">
        <v>7.1699999999999995E-5</v>
      </c>
    </row>
    <row r="2219" spans="14:15" x14ac:dyDescent="0.35">
      <c r="N2219">
        <v>2.3117190000000001</v>
      </c>
      <c r="O2219">
        <v>6.41E-5</v>
      </c>
    </row>
    <row r="2220" spans="14:15" x14ac:dyDescent="0.35">
      <c r="N2220">
        <v>2.3273760000000001</v>
      </c>
      <c r="O2220">
        <v>5.7000000000000003E-5</v>
      </c>
    </row>
    <row r="2221" spans="14:15" x14ac:dyDescent="0.35">
      <c r="N2221">
        <v>2.3430393999999999</v>
      </c>
      <c r="O2221">
        <v>6.5500000000000006E-5</v>
      </c>
    </row>
    <row r="2222" spans="14:15" x14ac:dyDescent="0.35">
      <c r="N2222">
        <v>2.3587091999999998</v>
      </c>
      <c r="O2222">
        <v>6.0399999999999998E-5</v>
      </c>
    </row>
    <row r="2223" spans="14:15" x14ac:dyDescent="0.35">
      <c r="N2223">
        <v>2.3743854</v>
      </c>
      <c r="O2223">
        <v>5.49E-5</v>
      </c>
    </row>
    <row r="2224" spans="14:15" x14ac:dyDescent="0.35">
      <c r="N2224">
        <v>2.3900679</v>
      </c>
      <c r="O2224">
        <v>6.0399999999999998E-5</v>
      </c>
    </row>
    <row r="2225" spans="14:15" x14ac:dyDescent="0.35">
      <c r="N2225">
        <v>2.4057566000000001</v>
      </c>
      <c r="O2225">
        <v>5.0899999999999997E-5</v>
      </c>
    </row>
    <row r="2226" spans="14:15" x14ac:dyDescent="0.35">
      <c r="N2226">
        <v>2.4214514999999999</v>
      </c>
      <c r="O2226">
        <v>5.9299999999999998E-5</v>
      </c>
    </row>
    <row r="2227" spans="14:15" x14ac:dyDescent="0.35">
      <c r="N2227">
        <v>2.4371524999999998</v>
      </c>
      <c r="O2227">
        <v>4.88E-5</v>
      </c>
    </row>
    <row r="2228" spans="14:15" x14ac:dyDescent="0.35">
      <c r="N2228">
        <v>2.4528596</v>
      </c>
      <c r="O2228">
        <v>5.8100000000000003E-5</v>
      </c>
    </row>
    <row r="2229" spans="14:15" x14ac:dyDescent="0.35">
      <c r="N2229">
        <v>2.4685727000000002</v>
      </c>
      <c r="O2229">
        <v>4.7899999999999999E-5</v>
      </c>
    </row>
    <row r="2230" spans="14:15" x14ac:dyDescent="0.35">
      <c r="N2230">
        <v>2.4842917</v>
      </c>
      <c r="O2230">
        <v>5.1700000000000003E-5</v>
      </c>
    </row>
    <row r="2231" spans="14:15" x14ac:dyDescent="0.35">
      <c r="N2231">
        <v>2.5000167000000002</v>
      </c>
      <c r="O2231">
        <v>5.5500000000000001E-5</v>
      </c>
    </row>
    <row r="2232" spans="14:15" x14ac:dyDescent="0.35">
      <c r="N2232">
        <v>2.5157476000000001</v>
      </c>
      <c r="O2232">
        <v>4.4799999999999998E-5</v>
      </c>
    </row>
    <row r="2233" spans="14:15" x14ac:dyDescent="0.35">
      <c r="N2233">
        <v>2.5314842999999998</v>
      </c>
      <c r="O2233">
        <v>5.24E-5</v>
      </c>
    </row>
    <row r="2234" spans="14:15" x14ac:dyDescent="0.35">
      <c r="N2234">
        <v>2.5472267</v>
      </c>
      <c r="O2234">
        <v>4.5200000000000001E-5</v>
      </c>
    </row>
    <row r="2235" spans="14:15" x14ac:dyDescent="0.35">
      <c r="N2235">
        <v>2.5629748999999999</v>
      </c>
      <c r="O2235">
        <v>4.9799999999999998E-5</v>
      </c>
    </row>
    <row r="2236" spans="14:15" x14ac:dyDescent="0.35">
      <c r="N2236">
        <v>2.5787287999999999</v>
      </c>
      <c r="O2236">
        <v>4.3999999999999999E-5</v>
      </c>
    </row>
    <row r="2237" spans="14:15" x14ac:dyDescent="0.35">
      <c r="N2237">
        <v>2.5944883000000001</v>
      </c>
      <c r="O2237">
        <v>4.88E-5</v>
      </c>
    </row>
    <row r="2238" spans="14:15" x14ac:dyDescent="0.35">
      <c r="N2238">
        <v>2.6102533000000001</v>
      </c>
      <c r="O2238">
        <v>4.2400000000000001E-5</v>
      </c>
    </row>
    <row r="2239" spans="14:15" x14ac:dyDescent="0.35">
      <c r="N2239">
        <v>2.6260240000000001</v>
      </c>
      <c r="O2239">
        <v>4.7700000000000001E-5</v>
      </c>
    </row>
    <row r="2240" spans="14:15" x14ac:dyDescent="0.35">
      <c r="N2240">
        <v>2.6418001000000002</v>
      </c>
      <c r="O2240">
        <v>4.0000000000000003E-5</v>
      </c>
    </row>
    <row r="2241" spans="14:15" x14ac:dyDescent="0.35">
      <c r="N2241">
        <v>2.6575817000000002</v>
      </c>
      <c r="O2241">
        <v>4.49E-5</v>
      </c>
    </row>
    <row r="2242" spans="14:15" x14ac:dyDescent="0.35">
      <c r="N2242">
        <v>2.6733685999999999</v>
      </c>
      <c r="O2242">
        <v>4.1399999999999997E-5</v>
      </c>
    </row>
    <row r="2243" spans="14:15" x14ac:dyDescent="0.35">
      <c r="N2243">
        <v>2.6891609999999999</v>
      </c>
      <c r="O2243">
        <v>4.18E-5</v>
      </c>
    </row>
    <row r="2244" spans="14:15" x14ac:dyDescent="0.35">
      <c r="N2244">
        <v>2.7049587000000002</v>
      </c>
      <c r="O2244">
        <v>3.9100000000000002E-5</v>
      </c>
    </row>
    <row r="2245" spans="14:15" x14ac:dyDescent="0.35">
      <c r="N2245">
        <v>2.7207617000000002</v>
      </c>
      <c r="O2245">
        <v>4.3699999999999998E-5</v>
      </c>
    </row>
    <row r="2246" spans="14:15" x14ac:dyDescent="0.35">
      <c r="N2246">
        <v>2.7365699000000001</v>
      </c>
      <c r="O2246">
        <v>4.0000000000000003E-5</v>
      </c>
    </row>
    <row r="2247" spans="14:15" x14ac:dyDescent="0.35">
      <c r="N2247">
        <v>2.7523833999999998</v>
      </c>
      <c r="O2247">
        <v>4.0899999999999998E-5</v>
      </c>
    </row>
    <row r="2248" spans="14:15" x14ac:dyDescent="0.35">
      <c r="N2248">
        <v>2.7682020000000001</v>
      </c>
      <c r="O2248">
        <v>3.5500000000000002E-5</v>
      </c>
    </row>
    <row r="2249" spans="14:15" x14ac:dyDescent="0.35">
      <c r="N2249">
        <v>2.7840258000000002</v>
      </c>
      <c r="O2249">
        <v>4.21E-5</v>
      </c>
    </row>
    <row r="2250" spans="14:15" x14ac:dyDescent="0.35">
      <c r="N2250">
        <v>2.7998547</v>
      </c>
      <c r="O2250">
        <v>3.6699999999999998E-5</v>
      </c>
    </row>
    <row r="2251" spans="14:15" x14ac:dyDescent="0.35">
      <c r="N2251">
        <v>2.8156886000000001</v>
      </c>
      <c r="O2251">
        <v>3.57E-5</v>
      </c>
    </row>
    <row r="2252" spans="14:15" x14ac:dyDescent="0.35">
      <c r="N2252">
        <v>2.8315275999999998</v>
      </c>
      <c r="O2252">
        <v>3.5599999999999998E-5</v>
      </c>
    </row>
    <row r="2253" spans="14:15" x14ac:dyDescent="0.35">
      <c r="N2253">
        <v>2.8473714999999999</v>
      </c>
      <c r="O2253">
        <v>3.6199999999999999E-5</v>
      </c>
    </row>
    <row r="2254" spans="14:15" x14ac:dyDescent="0.35">
      <c r="N2254">
        <v>2.8632203999999999</v>
      </c>
      <c r="O2254">
        <v>3.82E-5</v>
      </c>
    </row>
    <row r="2255" spans="14:15" x14ac:dyDescent="0.35">
      <c r="N2255">
        <v>2.8790741999999998</v>
      </c>
      <c r="O2255">
        <v>3.65E-5</v>
      </c>
    </row>
    <row r="2256" spans="14:15" x14ac:dyDescent="0.35">
      <c r="N2256">
        <v>2.894933</v>
      </c>
      <c r="O2256">
        <v>3.5800000000000003E-5</v>
      </c>
    </row>
    <row r="2257" spans="14:15" x14ac:dyDescent="0.35">
      <c r="N2257">
        <v>2.9107965</v>
      </c>
      <c r="O2257">
        <v>3.3899999999999997E-5</v>
      </c>
    </row>
    <row r="2258" spans="14:15" x14ac:dyDescent="0.35">
      <c r="N2258">
        <v>2.9266649</v>
      </c>
      <c r="O2258">
        <v>3.1199999999999999E-5</v>
      </c>
    </row>
    <row r="2259" spans="14:15" x14ac:dyDescent="0.35">
      <c r="N2259">
        <v>2.9425381000000002</v>
      </c>
      <c r="O2259">
        <v>3.57E-5</v>
      </c>
    </row>
    <row r="2260" spans="14:15" x14ac:dyDescent="0.35">
      <c r="N2260">
        <v>2.9584160000000002</v>
      </c>
      <c r="O2260">
        <v>3.3800000000000002E-5</v>
      </c>
    </row>
    <row r="2261" spans="14:15" x14ac:dyDescent="0.35">
      <c r="N2261">
        <v>2.9742986999999999</v>
      </c>
      <c r="O2261">
        <v>3.26E-5</v>
      </c>
    </row>
    <row r="2262" spans="14:15" x14ac:dyDescent="0.35">
      <c r="N2262">
        <v>2.990186</v>
      </c>
      <c r="O2262">
        <v>3.4499999999999998E-5</v>
      </c>
    </row>
    <row r="2263" spans="14:15" x14ac:dyDescent="0.35">
      <c r="N2263">
        <v>3.006078</v>
      </c>
      <c r="O2263">
        <v>3.4100000000000002E-5</v>
      </c>
    </row>
    <row r="2264" spans="14:15" x14ac:dyDescent="0.35">
      <c r="N2264">
        <v>3.0219746999999999</v>
      </c>
      <c r="O2264">
        <v>2.7500000000000001E-5</v>
      </c>
    </row>
    <row r="2265" spans="14:15" x14ac:dyDescent="0.35">
      <c r="N2265">
        <v>3.0378759</v>
      </c>
      <c r="O2265">
        <v>3.4799999999999999E-5</v>
      </c>
    </row>
    <row r="2266" spans="14:15" x14ac:dyDescent="0.35">
      <c r="N2266">
        <v>3.0537817999999999</v>
      </c>
      <c r="O2266">
        <v>2.7699999999999999E-5</v>
      </c>
    </row>
    <row r="2267" spans="14:15" x14ac:dyDescent="0.35">
      <c r="N2267">
        <v>3.0696921000000001</v>
      </c>
      <c r="O2267">
        <v>3.3399999999999999E-5</v>
      </c>
    </row>
    <row r="2268" spans="14:15" x14ac:dyDescent="0.35">
      <c r="N2268">
        <v>3.085607</v>
      </c>
      <c r="O2268">
        <v>3.18E-5</v>
      </c>
    </row>
    <row r="2269" spans="14:15" x14ac:dyDescent="0.35">
      <c r="N2269">
        <v>3.1015263000000002</v>
      </c>
      <c r="O2269">
        <v>2.9200000000000002E-5</v>
      </c>
    </row>
    <row r="2270" spans="14:15" x14ac:dyDescent="0.35">
      <c r="N2270">
        <v>3.1174501000000001</v>
      </c>
      <c r="O2270">
        <v>3.2499999999999997E-5</v>
      </c>
    </row>
    <row r="2271" spans="14:15" x14ac:dyDescent="0.35">
      <c r="N2271">
        <v>3.1333783999999998</v>
      </c>
      <c r="O2271">
        <v>2.6599999999999999E-5</v>
      </c>
    </row>
    <row r="2272" spans="14:15" x14ac:dyDescent="0.35">
      <c r="N2272">
        <v>3.149311</v>
      </c>
      <c r="O2272">
        <v>3.0599999999999998E-5</v>
      </c>
    </row>
    <row r="2273" spans="14:15" x14ac:dyDescent="0.35">
      <c r="N2273">
        <v>3.1652480000000001</v>
      </c>
      <c r="O2273">
        <v>2.9799999999999999E-5</v>
      </c>
    </row>
    <row r="2274" spans="14:15" x14ac:dyDescent="0.35">
      <c r="N2274">
        <v>3.1811894000000001</v>
      </c>
      <c r="O2274">
        <v>2.8500000000000002E-5</v>
      </c>
    </row>
    <row r="2275" spans="14:15" x14ac:dyDescent="0.35">
      <c r="N2275">
        <v>3.1971351000000001</v>
      </c>
      <c r="O2275">
        <v>2.7800000000000001E-5</v>
      </c>
    </row>
    <row r="2276" spans="14:15" x14ac:dyDescent="0.35">
      <c r="N2276">
        <v>3.213085</v>
      </c>
      <c r="O2276">
        <v>2.94E-5</v>
      </c>
    </row>
    <row r="2277" spans="14:15" x14ac:dyDescent="0.35">
      <c r="N2277">
        <v>3.2290393000000002</v>
      </c>
      <c r="O2277">
        <v>2.8900000000000001E-5</v>
      </c>
    </row>
    <row r="2278" spans="14:15" x14ac:dyDescent="0.35">
      <c r="N2278">
        <v>3.2449976999999999</v>
      </c>
      <c r="O2278">
        <v>2.6400000000000001E-5</v>
      </c>
    </row>
    <row r="2279" spans="14:15" x14ac:dyDescent="0.35">
      <c r="N2279">
        <v>3.2609604000000001</v>
      </c>
      <c r="O2279">
        <v>3.0800000000000003E-5</v>
      </c>
    </row>
    <row r="2280" spans="14:15" x14ac:dyDescent="0.35">
      <c r="N2280">
        <v>3.2769273000000001</v>
      </c>
      <c r="O2280">
        <v>2.44E-5</v>
      </c>
    </row>
    <row r="2281" spans="14:15" x14ac:dyDescent="0.35">
      <c r="N2281">
        <v>3.2928983999999999</v>
      </c>
      <c r="O2281">
        <v>2.8399999999999999E-5</v>
      </c>
    </row>
    <row r="2282" spans="14:15" x14ac:dyDescent="0.35">
      <c r="N2282">
        <v>3.3088736000000001</v>
      </c>
      <c r="O2282">
        <v>2.5299999999999998E-5</v>
      </c>
    </row>
    <row r="2283" spans="14:15" x14ac:dyDescent="0.35">
      <c r="N2283">
        <v>3.3248528999999998</v>
      </c>
      <c r="O2283">
        <v>3.0300000000000001E-5</v>
      </c>
    </row>
    <row r="2284" spans="14:15" x14ac:dyDescent="0.35">
      <c r="N2284">
        <v>3.3408362999999999</v>
      </c>
      <c r="O2284">
        <v>2.4199999999999999E-5</v>
      </c>
    </row>
    <row r="2285" spans="14:15" x14ac:dyDescent="0.35">
      <c r="N2285">
        <v>3.3568237999999999</v>
      </c>
      <c r="O2285">
        <v>2.5999999999999998E-5</v>
      </c>
    </row>
    <row r="2286" spans="14:15" x14ac:dyDescent="0.35">
      <c r="N2286">
        <v>3.3728153000000001</v>
      </c>
      <c r="O2286">
        <v>2.5199999999999999E-5</v>
      </c>
    </row>
    <row r="2287" spans="14:15" x14ac:dyDescent="0.35">
      <c r="N2287">
        <v>3.3888109000000002</v>
      </c>
      <c r="O2287">
        <v>2.9E-5</v>
      </c>
    </row>
    <row r="2288" spans="14:15" x14ac:dyDescent="0.35">
      <c r="N2288">
        <v>3.4048104000000001</v>
      </c>
      <c r="O2288">
        <v>2.37E-5</v>
      </c>
    </row>
    <row r="2289" spans="14:15" x14ac:dyDescent="0.35">
      <c r="N2289">
        <v>3.420814</v>
      </c>
      <c r="O2289">
        <v>2.55E-5</v>
      </c>
    </row>
    <row r="2290" spans="14:15" x14ac:dyDescent="0.35">
      <c r="N2290">
        <v>3.4368215000000002</v>
      </c>
      <c r="O2290">
        <v>2.5400000000000001E-5</v>
      </c>
    </row>
    <row r="2291" spans="14:15" x14ac:dyDescent="0.35">
      <c r="N2291">
        <v>3.4528329000000002</v>
      </c>
      <c r="O2291">
        <v>2.73E-5</v>
      </c>
    </row>
    <row r="2292" spans="14:15" x14ac:dyDescent="0.35">
      <c r="N2292">
        <v>3.4688482999999999</v>
      </c>
      <c r="O2292">
        <v>2.3499999999999999E-5</v>
      </c>
    </row>
    <row r="2293" spans="14:15" x14ac:dyDescent="0.35">
      <c r="N2293">
        <v>3.4848675</v>
      </c>
      <c r="O2293">
        <v>2.4600000000000002E-5</v>
      </c>
    </row>
    <row r="2294" spans="14:15" x14ac:dyDescent="0.35">
      <c r="N2294">
        <v>3.5008906</v>
      </c>
      <c r="O2294">
        <v>2.51E-5</v>
      </c>
    </row>
    <row r="2295" spans="14:15" x14ac:dyDescent="0.35">
      <c r="N2295">
        <v>3.5169176000000002</v>
      </c>
      <c r="O2295">
        <v>2.41E-5</v>
      </c>
    </row>
    <row r="2296" spans="14:15" x14ac:dyDescent="0.35">
      <c r="N2296">
        <v>3.5329484</v>
      </c>
      <c r="O2296">
        <v>2.5700000000000001E-5</v>
      </c>
    </row>
    <row r="2297" spans="14:15" x14ac:dyDescent="0.35">
      <c r="N2297">
        <v>3.5489830000000002</v>
      </c>
      <c r="O2297">
        <v>2.4199999999999999E-5</v>
      </c>
    </row>
    <row r="2298" spans="14:15" x14ac:dyDescent="0.35">
      <c r="N2298">
        <v>3.5650214</v>
      </c>
      <c r="O2298">
        <v>2.4199999999999999E-5</v>
      </c>
    </row>
    <row r="2299" spans="14:15" x14ac:dyDescent="0.35">
      <c r="N2299">
        <v>3.5810635999999998</v>
      </c>
      <c r="O2299">
        <v>2.2900000000000001E-5</v>
      </c>
    </row>
    <row r="2300" spans="14:15" x14ac:dyDescent="0.35">
      <c r="N2300">
        <v>3.5971095000000002</v>
      </c>
      <c r="O2300">
        <v>2.5199999999999999E-5</v>
      </c>
    </row>
    <row r="2301" spans="14:15" x14ac:dyDescent="0.35">
      <c r="N2301">
        <v>3.6131592000000001</v>
      </c>
      <c r="O2301">
        <v>2.4000000000000001E-5</v>
      </c>
    </row>
    <row r="2302" spans="14:15" x14ac:dyDescent="0.35">
      <c r="N2302">
        <v>3.6292125</v>
      </c>
      <c r="O2302">
        <v>2.2099999999999998E-5</v>
      </c>
    </row>
    <row r="2303" spans="14:15" x14ac:dyDescent="0.35">
      <c r="N2303">
        <v>3.6452696000000002</v>
      </c>
      <c r="O2303">
        <v>2.44E-5</v>
      </c>
    </row>
    <row r="2304" spans="14:15" x14ac:dyDescent="0.35">
      <c r="N2304">
        <v>3.6613302999999999</v>
      </c>
      <c r="O2304">
        <v>2.3300000000000001E-5</v>
      </c>
    </row>
    <row r="2305" spans="14:15" x14ac:dyDescent="0.35">
      <c r="N2305">
        <v>3.6773946999999998</v>
      </c>
      <c r="O2305">
        <v>2.3900000000000002E-5</v>
      </c>
    </row>
    <row r="2306" spans="14:15" x14ac:dyDescent="0.35">
      <c r="N2306">
        <v>3.6934627</v>
      </c>
      <c r="O2306">
        <v>2.2099999999999998E-5</v>
      </c>
    </row>
    <row r="2307" spans="14:15" x14ac:dyDescent="0.35">
      <c r="N2307">
        <v>3.7095343000000001</v>
      </c>
      <c r="O2307">
        <v>2.2900000000000001E-5</v>
      </c>
    </row>
    <row r="2308" spans="14:15" x14ac:dyDescent="0.35">
      <c r="N2308">
        <v>3.7256095</v>
      </c>
      <c r="O2308">
        <v>2.34E-5</v>
      </c>
    </row>
    <row r="2309" spans="14:15" x14ac:dyDescent="0.35">
      <c r="N2309">
        <v>3.7416882999999999</v>
      </c>
      <c r="O2309">
        <v>2.1399999999999998E-5</v>
      </c>
    </row>
    <row r="2310" spans="14:15" x14ac:dyDescent="0.35">
      <c r="N2310">
        <v>3.7577707</v>
      </c>
      <c r="O2310">
        <v>2.1500000000000001E-5</v>
      </c>
    </row>
    <row r="2311" spans="14:15" x14ac:dyDescent="0.35">
      <c r="N2311">
        <v>3.7738565999999998</v>
      </c>
      <c r="O2311">
        <v>2.41E-5</v>
      </c>
    </row>
    <row r="2312" spans="14:15" x14ac:dyDescent="0.35">
      <c r="N2312">
        <v>3.7899460999999999</v>
      </c>
      <c r="O2312">
        <v>2.34E-5</v>
      </c>
    </row>
    <row r="2313" spans="14:15" x14ac:dyDescent="0.35">
      <c r="N2313">
        <v>3.8060390000000002</v>
      </c>
      <c r="O2313">
        <v>2.16E-5</v>
      </c>
    </row>
    <row r="2314" spans="14:15" x14ac:dyDescent="0.35">
      <c r="N2314">
        <v>3.8221354999999999</v>
      </c>
      <c r="O2314">
        <v>2.0400000000000001E-5</v>
      </c>
    </row>
    <row r="2315" spans="14:15" x14ac:dyDescent="0.35">
      <c r="N2315">
        <v>3.8382353999999999</v>
      </c>
      <c r="O2315">
        <v>2.3300000000000001E-5</v>
      </c>
    </row>
    <row r="2316" spans="14:15" x14ac:dyDescent="0.35">
      <c r="N2316">
        <v>3.8543387999999998</v>
      </c>
      <c r="O2316">
        <v>2.2799999999999999E-5</v>
      </c>
    </row>
    <row r="2317" spans="14:15" x14ac:dyDescent="0.35">
      <c r="N2317">
        <v>3.8704456</v>
      </c>
      <c r="O2317">
        <v>2.1500000000000001E-5</v>
      </c>
    </row>
    <row r="2318" spans="14:15" x14ac:dyDescent="0.35">
      <c r="N2318">
        <v>3.8865558999999998</v>
      </c>
      <c r="O2318">
        <v>2.1100000000000001E-5</v>
      </c>
    </row>
    <row r="2319" spans="14:15" x14ac:dyDescent="0.35">
      <c r="N2319">
        <v>3.9026695</v>
      </c>
      <c r="O2319">
        <v>2.2399999999999999E-5</v>
      </c>
    </row>
    <row r="2320" spans="14:15" x14ac:dyDescent="0.35">
      <c r="N2320">
        <v>3.9187865999999998</v>
      </c>
      <c r="O2320">
        <v>2.26E-5</v>
      </c>
    </row>
    <row r="2321" spans="14:15" x14ac:dyDescent="0.35">
      <c r="N2321">
        <v>3.9349069999999999</v>
      </c>
      <c r="O2321">
        <v>2.05E-5</v>
      </c>
    </row>
    <row r="2322" spans="14:15" x14ac:dyDescent="0.35">
      <c r="N2322">
        <v>3.9510307999999998</v>
      </c>
      <c r="O2322">
        <v>2.2900000000000001E-5</v>
      </c>
    </row>
    <row r="2323" spans="14:15" x14ac:dyDescent="0.35">
      <c r="N2323">
        <v>3.9671579000000001</v>
      </c>
      <c r="O2323">
        <v>2.1699999999999999E-5</v>
      </c>
    </row>
    <row r="2324" spans="14:15" x14ac:dyDescent="0.35">
      <c r="N2324">
        <v>3.9832884000000002</v>
      </c>
      <c r="O2324">
        <v>2.1500000000000001E-5</v>
      </c>
    </row>
    <row r="2325" spans="14:15" x14ac:dyDescent="0.35">
      <c r="N2325">
        <v>3.9994222000000001</v>
      </c>
      <c r="O2325">
        <v>2.05E-5</v>
      </c>
    </row>
    <row r="2326" spans="14:15" x14ac:dyDescent="0.35">
      <c r="N2326">
        <v>4.0155592999999996</v>
      </c>
      <c r="O2326">
        <v>2.19E-5</v>
      </c>
    </row>
    <row r="2327" spans="14:15" x14ac:dyDescent="0.35">
      <c r="N2327">
        <v>4.0316995999999996</v>
      </c>
      <c r="O2327">
        <v>2.4899999999999999E-5</v>
      </c>
    </row>
    <row r="2328" spans="14:15" x14ac:dyDescent="0.35">
      <c r="N2328">
        <v>4.0478433000000003</v>
      </c>
      <c r="O2328">
        <v>2.1299999999999999E-5</v>
      </c>
    </row>
    <row r="2329" spans="14:15" x14ac:dyDescent="0.35">
      <c r="N2329">
        <v>4.0639902000000001</v>
      </c>
      <c r="O2329">
        <v>2.1299999999999999E-5</v>
      </c>
    </row>
    <row r="2330" spans="14:15" x14ac:dyDescent="0.35">
      <c r="N2330">
        <v>4.0801403000000001</v>
      </c>
      <c r="O2330">
        <v>2.19E-5</v>
      </c>
    </row>
    <row r="2331" spans="14:15" x14ac:dyDescent="0.35">
      <c r="N2331">
        <v>4.0962937000000004</v>
      </c>
      <c r="O2331">
        <v>2.2099999999999998E-5</v>
      </c>
    </row>
    <row r="2332" spans="14:15" x14ac:dyDescent="0.35">
      <c r="N2332">
        <v>4.1124501999999996</v>
      </c>
      <c r="O2332">
        <v>2.0400000000000001E-5</v>
      </c>
    </row>
    <row r="2333" spans="14:15" x14ac:dyDescent="0.35">
      <c r="N2333">
        <v>4.1286100000000001</v>
      </c>
      <c r="O2333">
        <v>2.1500000000000001E-5</v>
      </c>
    </row>
    <row r="2334" spans="14:15" x14ac:dyDescent="0.35">
      <c r="N2334">
        <v>4.1447729999999998</v>
      </c>
      <c r="O2334">
        <v>2.3600000000000001E-5</v>
      </c>
    </row>
    <row r="2335" spans="14:15" x14ac:dyDescent="0.35">
      <c r="N2335">
        <v>4.1609391000000002</v>
      </c>
      <c r="O2335">
        <v>2.05E-5</v>
      </c>
    </row>
    <row r="2336" spans="14:15" x14ac:dyDescent="0.35">
      <c r="N2336">
        <v>4.1771083999999998</v>
      </c>
      <c r="O2336">
        <v>2.1100000000000001E-5</v>
      </c>
    </row>
    <row r="2337" spans="14:15" x14ac:dyDescent="0.35">
      <c r="N2337">
        <v>4.1932808000000001</v>
      </c>
      <c r="O2337">
        <v>2.1399999999999998E-5</v>
      </c>
    </row>
    <row r="2338" spans="14:15" x14ac:dyDescent="0.35">
      <c r="N2338">
        <v>4.2094563000000003</v>
      </c>
      <c r="O2338">
        <v>2.1699999999999999E-5</v>
      </c>
    </row>
    <row r="2339" spans="14:15" x14ac:dyDescent="0.35">
      <c r="N2339">
        <v>4.2256349999999996</v>
      </c>
      <c r="O2339">
        <v>2.16E-5</v>
      </c>
    </row>
    <row r="2340" spans="14:15" x14ac:dyDescent="0.35">
      <c r="N2340">
        <v>4.2418167000000002</v>
      </c>
      <c r="O2340">
        <v>2.09E-5</v>
      </c>
    </row>
    <row r="2341" spans="14:15" x14ac:dyDescent="0.35">
      <c r="N2341">
        <v>4.2580016000000001</v>
      </c>
      <c r="O2341">
        <v>2.0599999999999999E-5</v>
      </c>
    </row>
    <row r="2342" spans="14:15" x14ac:dyDescent="0.35">
      <c r="N2342">
        <v>4.2741895000000003</v>
      </c>
      <c r="O2342">
        <v>1.98E-5</v>
      </c>
    </row>
    <row r="2343" spans="14:15" x14ac:dyDescent="0.35">
      <c r="N2343">
        <v>4.2903805000000004</v>
      </c>
      <c r="O2343">
        <v>2.16E-5</v>
      </c>
    </row>
    <row r="2344" spans="14:15" x14ac:dyDescent="0.35">
      <c r="N2344">
        <v>4.3065745</v>
      </c>
      <c r="O2344">
        <v>2.1299999999999999E-5</v>
      </c>
    </row>
    <row r="2345" spans="14:15" x14ac:dyDescent="0.35">
      <c r="N2345">
        <v>4.3227716000000003</v>
      </c>
      <c r="O2345">
        <v>2.09E-5</v>
      </c>
    </row>
    <row r="2346" spans="14:15" x14ac:dyDescent="0.35">
      <c r="N2346">
        <v>4.3389715999999998</v>
      </c>
      <c r="O2346">
        <v>2.2200000000000001E-5</v>
      </c>
    </row>
    <row r="2347" spans="14:15" x14ac:dyDescent="0.35">
      <c r="N2347">
        <v>4.3551747000000001</v>
      </c>
      <c r="O2347">
        <v>2.0699999999999998E-5</v>
      </c>
    </row>
    <row r="2348" spans="14:15" x14ac:dyDescent="0.35">
      <c r="N2348">
        <v>4.3713807999999998</v>
      </c>
      <c r="O2348">
        <v>2.0699999999999998E-5</v>
      </c>
    </row>
    <row r="2349" spans="14:15" x14ac:dyDescent="0.35">
      <c r="N2349">
        <v>4.3875899</v>
      </c>
      <c r="O2349">
        <v>2.05E-5</v>
      </c>
    </row>
    <row r="2350" spans="14:15" x14ac:dyDescent="0.35">
      <c r="N2350">
        <v>4.4038019000000004</v>
      </c>
      <c r="O2350">
        <v>2.1800000000000001E-5</v>
      </c>
    </row>
    <row r="2351" spans="14:15" x14ac:dyDescent="0.35">
      <c r="N2351">
        <v>4.4200169000000002</v>
      </c>
      <c r="O2351">
        <v>2.2099999999999998E-5</v>
      </c>
    </row>
    <row r="2352" spans="14:15" x14ac:dyDescent="0.35">
      <c r="N2352">
        <v>4.4362348999999996</v>
      </c>
      <c r="O2352">
        <v>2.12E-5</v>
      </c>
    </row>
    <row r="2353" spans="14:15" x14ac:dyDescent="0.35">
      <c r="N2353">
        <v>4.4524558000000001</v>
      </c>
      <c r="O2353">
        <v>2.19E-5</v>
      </c>
    </row>
    <row r="2354" spans="14:15" x14ac:dyDescent="0.35">
      <c r="N2354">
        <v>4.4686795999999998</v>
      </c>
      <c r="O2354">
        <v>2.0999999999999999E-5</v>
      </c>
    </row>
    <row r="2355" spans="14:15" x14ac:dyDescent="0.35">
      <c r="N2355">
        <v>4.4849062999999996</v>
      </c>
      <c r="O2355">
        <v>2.16E-5</v>
      </c>
    </row>
    <row r="2356" spans="14:15" x14ac:dyDescent="0.35">
      <c r="N2356">
        <v>4.5011359999999998</v>
      </c>
      <c r="O2356">
        <v>2.1800000000000001E-5</v>
      </c>
    </row>
    <row r="2357" spans="14:15" x14ac:dyDescent="0.35">
      <c r="N2357">
        <v>4.5173684999999999</v>
      </c>
      <c r="O2357">
        <v>2.1500000000000001E-5</v>
      </c>
    </row>
    <row r="2358" spans="14:15" x14ac:dyDescent="0.35">
      <c r="N2358">
        <v>4.5336039000000001</v>
      </c>
      <c r="O2358">
        <v>2.3600000000000001E-5</v>
      </c>
    </row>
    <row r="2359" spans="14:15" x14ac:dyDescent="0.35">
      <c r="N2359">
        <v>4.5498421000000002</v>
      </c>
      <c r="O2359">
        <v>2.0699999999999998E-5</v>
      </c>
    </row>
    <row r="2360" spans="14:15" x14ac:dyDescent="0.35">
      <c r="N2360">
        <v>4.5660831999999996</v>
      </c>
      <c r="O2360">
        <v>2.1800000000000001E-5</v>
      </c>
    </row>
    <row r="2361" spans="14:15" x14ac:dyDescent="0.35">
      <c r="N2361">
        <v>4.5823271999999999</v>
      </c>
      <c r="O2361">
        <v>2.1299999999999999E-5</v>
      </c>
    </row>
    <row r="2362" spans="14:15" x14ac:dyDescent="0.35">
      <c r="N2362">
        <v>4.5985740000000002</v>
      </c>
      <c r="O2362">
        <v>2.6800000000000001E-5</v>
      </c>
    </row>
    <row r="2363" spans="14:15" x14ac:dyDescent="0.35">
      <c r="N2363">
        <v>4.6148236000000002</v>
      </c>
      <c r="O2363">
        <v>2.2900000000000001E-5</v>
      </c>
    </row>
    <row r="2364" spans="14:15" x14ac:dyDescent="0.35">
      <c r="N2364">
        <v>4.6310760000000002</v>
      </c>
      <c r="O2364">
        <v>2.1500000000000001E-5</v>
      </c>
    </row>
    <row r="2365" spans="14:15" x14ac:dyDescent="0.35">
      <c r="N2365">
        <v>4.6473312</v>
      </c>
      <c r="O2365">
        <v>2.41E-5</v>
      </c>
    </row>
    <row r="2366" spans="14:15" x14ac:dyDescent="0.35">
      <c r="N2366">
        <v>4.6635891999999997</v>
      </c>
      <c r="O2366">
        <v>2.1999999999999999E-5</v>
      </c>
    </row>
    <row r="2367" spans="14:15" x14ac:dyDescent="0.35">
      <c r="N2367">
        <v>4.6798500000000001</v>
      </c>
      <c r="O2367">
        <v>2.2399999999999999E-5</v>
      </c>
    </row>
    <row r="2368" spans="14:15" x14ac:dyDescent="0.35">
      <c r="N2368">
        <v>4.6961136000000003</v>
      </c>
      <c r="O2368">
        <v>2.34E-5</v>
      </c>
    </row>
    <row r="2369" spans="14:15" x14ac:dyDescent="0.35">
      <c r="N2369">
        <v>4.7123799000000002</v>
      </c>
      <c r="O2369">
        <v>2.2900000000000001E-5</v>
      </c>
    </row>
    <row r="2370" spans="14:15" x14ac:dyDescent="0.35">
      <c r="N2370">
        <v>4.7286488999999996</v>
      </c>
      <c r="O2370">
        <v>2.1999999999999999E-5</v>
      </c>
    </row>
    <row r="2371" spans="14:15" x14ac:dyDescent="0.35">
      <c r="N2371">
        <v>4.7449206999999998</v>
      </c>
      <c r="O2371">
        <v>2.3099999999999999E-5</v>
      </c>
    </row>
    <row r="2372" spans="14:15" x14ac:dyDescent="0.35">
      <c r="N2372">
        <v>4.7611952000000004</v>
      </c>
      <c r="O2372">
        <v>2.3900000000000002E-5</v>
      </c>
    </row>
    <row r="2373" spans="14:15" x14ac:dyDescent="0.35">
      <c r="N2373">
        <v>4.7774725</v>
      </c>
      <c r="O2373">
        <v>2.0699999999999998E-5</v>
      </c>
    </row>
    <row r="2374" spans="14:15" x14ac:dyDescent="0.35">
      <c r="N2374">
        <v>4.7937523999999998</v>
      </c>
      <c r="O2374">
        <v>2.2900000000000001E-5</v>
      </c>
    </row>
    <row r="2375" spans="14:15" x14ac:dyDescent="0.35">
      <c r="N2375">
        <v>4.8100350000000001</v>
      </c>
      <c r="O2375">
        <v>2.4000000000000001E-5</v>
      </c>
    </row>
    <row r="2376" spans="14:15" x14ac:dyDescent="0.35">
      <c r="N2376">
        <v>4.8263202999999999</v>
      </c>
      <c r="O2376">
        <v>2.1800000000000001E-5</v>
      </c>
    </row>
    <row r="2377" spans="14:15" x14ac:dyDescent="0.35">
      <c r="N2377">
        <v>4.8426083000000002</v>
      </c>
      <c r="O2377">
        <v>2.1399999999999998E-5</v>
      </c>
    </row>
    <row r="2378" spans="14:15" x14ac:dyDescent="0.35">
      <c r="N2378">
        <v>4.8588990000000001</v>
      </c>
      <c r="O2378">
        <v>2.2500000000000001E-5</v>
      </c>
    </row>
    <row r="2379" spans="14:15" x14ac:dyDescent="0.35">
      <c r="N2379">
        <v>4.8751923000000001</v>
      </c>
      <c r="O2379">
        <v>2.23E-5</v>
      </c>
    </row>
    <row r="2380" spans="14:15" x14ac:dyDescent="0.35">
      <c r="N2380">
        <v>4.8914882999999998</v>
      </c>
      <c r="O2380">
        <v>2.2900000000000001E-5</v>
      </c>
    </row>
    <row r="2381" spans="14:15" x14ac:dyDescent="0.35">
      <c r="N2381">
        <v>4.9077868000000002</v>
      </c>
      <c r="O2381">
        <v>2.1699999999999999E-5</v>
      </c>
    </row>
    <row r="2382" spans="14:15" x14ac:dyDescent="0.35">
      <c r="N2382">
        <v>4.9240880999999996</v>
      </c>
      <c r="O2382">
        <v>2.3499999999999999E-5</v>
      </c>
    </row>
    <row r="2383" spans="14:15" x14ac:dyDescent="0.35">
      <c r="N2383">
        <v>4.9403918999999998</v>
      </c>
      <c r="O2383">
        <v>2.2500000000000001E-5</v>
      </c>
    </row>
    <row r="2384" spans="14:15" x14ac:dyDescent="0.35">
      <c r="N2384">
        <v>4.9566983000000002</v>
      </c>
      <c r="O2384">
        <v>2.3499999999999999E-5</v>
      </c>
    </row>
    <row r="2385" spans="14:15" x14ac:dyDescent="0.35">
      <c r="N2385">
        <v>4.9730074000000002</v>
      </c>
      <c r="O2385">
        <v>2.16E-5</v>
      </c>
    </row>
    <row r="2386" spans="14:15" x14ac:dyDescent="0.35">
      <c r="N2386">
        <v>4.9893190000000001</v>
      </c>
      <c r="O2386">
        <v>2.0999999999999999E-5</v>
      </c>
    </row>
    <row r="2387" spans="14:15" x14ac:dyDescent="0.35">
      <c r="N2387">
        <v>5.0056332000000001</v>
      </c>
      <c r="O2387">
        <v>2.3900000000000002E-5</v>
      </c>
    </row>
    <row r="2388" spans="14:15" x14ac:dyDescent="0.35">
      <c r="N2388">
        <v>5.0219500000000004</v>
      </c>
      <c r="O2388">
        <v>2.1999999999999999E-5</v>
      </c>
    </row>
    <row r="2389" spans="14:15" x14ac:dyDescent="0.35">
      <c r="N2389">
        <v>5.0382692999999996</v>
      </c>
      <c r="O2389">
        <v>2.1800000000000001E-5</v>
      </c>
    </row>
    <row r="2390" spans="14:15" x14ac:dyDescent="0.35">
      <c r="N2390">
        <v>5.0545912</v>
      </c>
      <c r="O2390">
        <v>2.8099999999999999E-5</v>
      </c>
    </row>
    <row r="2391" spans="14:15" x14ac:dyDescent="0.35">
      <c r="N2391">
        <v>5.0709156999999996</v>
      </c>
      <c r="O2391">
        <v>2.2099999999999998E-5</v>
      </c>
    </row>
    <row r="2392" spans="14:15" x14ac:dyDescent="0.35">
      <c r="N2392">
        <v>5.0872425999999997</v>
      </c>
      <c r="O2392">
        <v>2.1800000000000001E-5</v>
      </c>
    </row>
    <row r="2393" spans="14:15" x14ac:dyDescent="0.35">
      <c r="N2393">
        <v>5.1035721000000001</v>
      </c>
      <c r="O2393">
        <v>2.6699999999999998E-5</v>
      </c>
    </row>
    <row r="2394" spans="14:15" x14ac:dyDescent="0.35">
      <c r="N2394">
        <v>5.1199041000000003</v>
      </c>
      <c r="O2394">
        <v>2.4600000000000002E-5</v>
      </c>
    </row>
    <row r="2395" spans="14:15" x14ac:dyDescent="0.35">
      <c r="N2395">
        <v>5.1362386999999998</v>
      </c>
      <c r="O2395">
        <v>2.37E-5</v>
      </c>
    </row>
    <row r="2396" spans="14:15" x14ac:dyDescent="0.35">
      <c r="N2396">
        <v>5.1525756999999999</v>
      </c>
      <c r="O2396">
        <v>2.41E-5</v>
      </c>
    </row>
    <row r="2397" spans="14:15" x14ac:dyDescent="0.35">
      <c r="N2397">
        <v>5.1689151999999998</v>
      </c>
      <c r="O2397">
        <v>2.55E-5</v>
      </c>
    </row>
    <row r="2398" spans="14:15" x14ac:dyDescent="0.35">
      <c r="N2398">
        <v>5.1852571999999997</v>
      </c>
      <c r="O2398">
        <v>2.2399999999999999E-5</v>
      </c>
    </row>
    <row r="2399" spans="14:15" x14ac:dyDescent="0.35">
      <c r="N2399">
        <v>5.2016017000000003</v>
      </c>
      <c r="O2399">
        <v>2.2099999999999998E-5</v>
      </c>
    </row>
    <row r="2400" spans="14:15" x14ac:dyDescent="0.35">
      <c r="N2400">
        <v>5.2179485999999997</v>
      </c>
      <c r="O2400">
        <v>2.51E-5</v>
      </c>
    </row>
    <row r="2401" spans="14:15" x14ac:dyDescent="0.35">
      <c r="N2401">
        <v>5.2342979999999999</v>
      </c>
      <c r="O2401">
        <v>2.3499999999999999E-5</v>
      </c>
    </row>
    <row r="2402" spans="14:15" x14ac:dyDescent="0.35">
      <c r="N2402">
        <v>5.2506497999999997</v>
      </c>
      <c r="O2402">
        <v>2.19E-5</v>
      </c>
    </row>
    <row r="2403" spans="14:15" x14ac:dyDescent="0.35">
      <c r="N2403">
        <v>5.2670041000000003</v>
      </c>
      <c r="O2403">
        <v>2.3900000000000002E-5</v>
      </c>
    </row>
    <row r="2404" spans="14:15" x14ac:dyDescent="0.35">
      <c r="N2404">
        <v>5.2833607999999996</v>
      </c>
      <c r="O2404">
        <v>2.4600000000000002E-5</v>
      </c>
    </row>
    <row r="2405" spans="14:15" x14ac:dyDescent="0.35">
      <c r="N2405">
        <v>5.2997199999999998</v>
      </c>
      <c r="O2405">
        <v>2.5000000000000001E-5</v>
      </c>
    </row>
    <row r="2406" spans="14:15" x14ac:dyDescent="0.35">
      <c r="N2406">
        <v>5.3160815000000001</v>
      </c>
      <c r="O2406">
        <v>2.3900000000000002E-5</v>
      </c>
    </row>
    <row r="2407" spans="14:15" x14ac:dyDescent="0.35">
      <c r="N2407">
        <v>5.3324455000000004</v>
      </c>
      <c r="O2407">
        <v>2.2900000000000001E-5</v>
      </c>
    </row>
    <row r="2408" spans="14:15" x14ac:dyDescent="0.35">
      <c r="N2408">
        <v>5.3488118</v>
      </c>
      <c r="O2408">
        <v>2.0800000000000001E-5</v>
      </c>
    </row>
    <row r="2409" spans="14:15" x14ac:dyDescent="0.35">
      <c r="N2409">
        <v>5.3651806000000004</v>
      </c>
      <c r="O2409">
        <v>2.4499999999999999E-5</v>
      </c>
    </row>
    <row r="2410" spans="14:15" x14ac:dyDescent="0.35">
      <c r="N2410">
        <v>5.3815517000000002</v>
      </c>
      <c r="O2410">
        <v>2.34E-5</v>
      </c>
    </row>
    <row r="2411" spans="14:15" x14ac:dyDescent="0.35">
      <c r="N2411">
        <v>5.3979252000000004</v>
      </c>
      <c r="O2411">
        <v>2.5000000000000001E-5</v>
      </c>
    </row>
    <row r="2412" spans="14:15" x14ac:dyDescent="0.35">
      <c r="N2412">
        <v>5.4143011000000003</v>
      </c>
      <c r="O2412">
        <v>2.26E-5</v>
      </c>
    </row>
    <row r="2413" spans="14:15" x14ac:dyDescent="0.35">
      <c r="N2413">
        <v>5.4306793999999998</v>
      </c>
      <c r="O2413">
        <v>2.5000000000000001E-5</v>
      </c>
    </row>
    <row r="2414" spans="14:15" x14ac:dyDescent="0.35">
      <c r="N2414">
        <v>5.4470599999999996</v>
      </c>
      <c r="O2414">
        <v>2.2799999999999999E-5</v>
      </c>
    </row>
    <row r="2415" spans="14:15" x14ac:dyDescent="0.35">
      <c r="N2415">
        <v>5.4634429000000004</v>
      </c>
      <c r="O2415">
        <v>2.5000000000000001E-5</v>
      </c>
    </row>
    <row r="2416" spans="14:15" x14ac:dyDescent="0.35">
      <c r="N2416">
        <v>5.4798282</v>
      </c>
      <c r="O2416">
        <v>2.2799999999999999E-5</v>
      </c>
    </row>
    <row r="2417" spans="14:15" x14ac:dyDescent="0.35">
      <c r="N2417">
        <v>5.4962157999999999</v>
      </c>
      <c r="O2417">
        <v>2.48E-5</v>
      </c>
    </row>
    <row r="2418" spans="14:15" x14ac:dyDescent="0.35">
      <c r="N2418">
        <v>5.5126058000000002</v>
      </c>
      <c r="O2418">
        <v>2.5599999999999999E-5</v>
      </c>
    </row>
    <row r="2419" spans="14:15" x14ac:dyDescent="0.35">
      <c r="N2419">
        <v>5.5289979999999996</v>
      </c>
      <c r="O2419">
        <v>2.3099999999999999E-5</v>
      </c>
    </row>
    <row r="2420" spans="14:15" x14ac:dyDescent="0.35">
      <c r="N2420">
        <v>5.5453925999999996</v>
      </c>
      <c r="O2420">
        <v>2.55E-5</v>
      </c>
    </row>
    <row r="2421" spans="14:15" x14ac:dyDescent="0.35">
      <c r="N2421">
        <v>5.5617894999999997</v>
      </c>
      <c r="O2421">
        <v>2.2500000000000001E-5</v>
      </c>
    </row>
    <row r="2422" spans="14:15" x14ac:dyDescent="0.35">
      <c r="N2422">
        <v>5.5781885999999998</v>
      </c>
      <c r="O2422">
        <v>2.4199999999999999E-5</v>
      </c>
    </row>
    <row r="2423" spans="14:15" x14ac:dyDescent="0.35">
      <c r="N2423">
        <v>5.5945900999999996</v>
      </c>
      <c r="O2423">
        <v>2.3799999999999999E-5</v>
      </c>
    </row>
    <row r="2424" spans="14:15" x14ac:dyDescent="0.35">
      <c r="N2424">
        <v>5.6109938000000001</v>
      </c>
      <c r="O2424">
        <v>2.2500000000000001E-5</v>
      </c>
    </row>
    <row r="2425" spans="14:15" x14ac:dyDescent="0.35">
      <c r="N2425">
        <v>5.6273998000000001</v>
      </c>
      <c r="O2425">
        <v>2.3099999999999999E-5</v>
      </c>
    </row>
    <row r="2426" spans="14:15" x14ac:dyDescent="0.35">
      <c r="N2426">
        <v>5.6438081000000002</v>
      </c>
      <c r="O2426">
        <v>2.23E-5</v>
      </c>
    </row>
    <row r="2427" spans="14:15" x14ac:dyDescent="0.35">
      <c r="N2427">
        <v>5.6602186000000003</v>
      </c>
      <c r="O2427">
        <v>2.2500000000000001E-5</v>
      </c>
    </row>
    <row r="2428" spans="14:15" x14ac:dyDescent="0.35">
      <c r="N2428">
        <v>5.6766313999999998</v>
      </c>
      <c r="O2428">
        <v>2.0299999999999999E-5</v>
      </c>
    </row>
    <row r="2429" spans="14:15" x14ac:dyDescent="0.35">
      <c r="N2429">
        <v>5.6930464000000001</v>
      </c>
      <c r="O2429">
        <v>2.5299999999999998E-5</v>
      </c>
    </row>
    <row r="2430" spans="14:15" x14ac:dyDescent="0.35">
      <c r="N2430">
        <v>5.7094636999999997</v>
      </c>
      <c r="O2430">
        <v>2.1299999999999999E-5</v>
      </c>
    </row>
    <row r="2431" spans="14:15" x14ac:dyDescent="0.35">
      <c r="N2431">
        <v>5.7258832000000002</v>
      </c>
      <c r="O2431">
        <v>2.2500000000000001E-5</v>
      </c>
    </row>
    <row r="2432" spans="14:15" x14ac:dyDescent="0.35">
      <c r="N2432">
        <v>5.7423048999999997</v>
      </c>
      <c r="O2432">
        <v>2.0299999999999999E-5</v>
      </c>
    </row>
    <row r="2433" spans="14:15" x14ac:dyDescent="0.35">
      <c r="N2433">
        <v>5.7587288000000001</v>
      </c>
      <c r="O2433">
        <v>2.0800000000000001E-5</v>
      </c>
    </row>
    <row r="2434" spans="14:15" x14ac:dyDescent="0.35">
      <c r="N2434">
        <v>5.7751549999999998</v>
      </c>
      <c r="O2434">
        <v>2.1999999999999999E-5</v>
      </c>
    </row>
    <row r="2435" spans="14:15" x14ac:dyDescent="0.35">
      <c r="N2435">
        <v>5.7915833000000001</v>
      </c>
      <c r="O2435">
        <v>2.05E-5</v>
      </c>
    </row>
    <row r="2436" spans="14:15" x14ac:dyDescent="0.35">
      <c r="N2436">
        <v>5.8080138999999997</v>
      </c>
      <c r="O2436">
        <v>2.0999999999999999E-5</v>
      </c>
    </row>
    <row r="2437" spans="14:15" x14ac:dyDescent="0.35">
      <c r="N2437">
        <v>5.8244465999999999</v>
      </c>
      <c r="O2437">
        <v>2.26E-5</v>
      </c>
    </row>
    <row r="2438" spans="14:15" x14ac:dyDescent="0.35">
      <c r="N2438">
        <v>5.8408816000000003</v>
      </c>
      <c r="O2438">
        <v>2.2099999999999998E-5</v>
      </c>
    </row>
    <row r="2439" spans="14:15" x14ac:dyDescent="0.35">
      <c r="N2439">
        <v>5.8573187000000004</v>
      </c>
      <c r="O2439">
        <v>2.55E-5</v>
      </c>
    </row>
    <row r="2440" spans="14:15" x14ac:dyDescent="0.35">
      <c r="N2440">
        <v>5.8737579000000002</v>
      </c>
      <c r="O2440">
        <v>2.1399999999999998E-5</v>
      </c>
    </row>
    <row r="2441" spans="14:15" x14ac:dyDescent="0.35">
      <c r="N2441">
        <v>5.8901994000000002</v>
      </c>
      <c r="O2441">
        <v>1.98E-5</v>
      </c>
    </row>
    <row r="2442" spans="14:15" x14ac:dyDescent="0.35">
      <c r="N2442">
        <v>5.9066429999999999</v>
      </c>
      <c r="O2442">
        <v>2.69E-5</v>
      </c>
    </row>
    <row r="2443" spans="14:15" x14ac:dyDescent="0.35">
      <c r="N2443">
        <v>5.9230887000000001</v>
      </c>
      <c r="O2443">
        <v>1.9300000000000002E-5</v>
      </c>
    </row>
    <row r="2444" spans="14:15" x14ac:dyDescent="0.35">
      <c r="N2444">
        <v>5.9395366000000003</v>
      </c>
      <c r="O2444">
        <v>2.5899999999999999E-5</v>
      </c>
    </row>
    <row r="2445" spans="14:15" x14ac:dyDescent="0.35">
      <c r="N2445">
        <v>5.9559867000000004</v>
      </c>
      <c r="O2445">
        <v>1.8199999999999999E-5</v>
      </c>
    </row>
    <row r="2446" spans="14:15" x14ac:dyDescent="0.35">
      <c r="N2446">
        <v>5.9724387999999999</v>
      </c>
      <c r="O2446">
        <v>1.91E-5</v>
      </c>
    </row>
    <row r="2447" spans="14:15" x14ac:dyDescent="0.35">
      <c r="N2447">
        <v>5.9888931000000003</v>
      </c>
      <c r="O2447">
        <v>2.0699999999999998E-5</v>
      </c>
    </row>
    <row r="2448" spans="14:15" x14ac:dyDescent="0.35">
      <c r="N2448">
        <v>6.0053495999999997</v>
      </c>
      <c r="O2448">
        <v>1.9199999999999999E-5</v>
      </c>
    </row>
    <row r="2449" spans="14:15" x14ac:dyDescent="0.35">
      <c r="N2449">
        <v>6.0218081000000003</v>
      </c>
      <c r="O2449">
        <v>1.8499999999999999E-5</v>
      </c>
    </row>
    <row r="2450" spans="14:15" x14ac:dyDescent="0.35">
      <c r="N2450">
        <v>6.0382686999999997</v>
      </c>
      <c r="O2450">
        <v>2.2900000000000001E-5</v>
      </c>
    </row>
    <row r="2451" spans="14:15" x14ac:dyDescent="0.35">
      <c r="N2451">
        <v>6.0547314999999999</v>
      </c>
      <c r="O2451">
        <v>1.95E-5</v>
      </c>
    </row>
    <row r="2452" spans="14:15" x14ac:dyDescent="0.35">
      <c r="N2452">
        <v>6.0711963000000004</v>
      </c>
      <c r="O2452">
        <v>2.8099999999999999E-5</v>
      </c>
    </row>
    <row r="2453" spans="14:15" x14ac:dyDescent="0.35">
      <c r="N2453">
        <v>6.0876633</v>
      </c>
      <c r="O2453">
        <v>1.56E-5</v>
      </c>
    </row>
    <row r="2454" spans="14:15" x14ac:dyDescent="0.35">
      <c r="N2454">
        <v>6.1041322999999998</v>
      </c>
      <c r="O2454">
        <v>1.8300000000000001E-5</v>
      </c>
    </row>
    <row r="2455" spans="14:15" x14ac:dyDescent="0.35">
      <c r="N2455">
        <v>6.1206034000000002</v>
      </c>
      <c r="O2455">
        <v>1.73E-5</v>
      </c>
    </row>
    <row r="2456" spans="14:15" x14ac:dyDescent="0.35">
      <c r="N2456">
        <v>6.1370766000000003</v>
      </c>
      <c r="O2456">
        <v>1.84E-5</v>
      </c>
    </row>
    <row r="2457" spans="14:15" x14ac:dyDescent="0.35">
      <c r="N2457">
        <v>6.1535517999999998</v>
      </c>
      <c r="O2457">
        <v>2.16E-5</v>
      </c>
    </row>
    <row r="2458" spans="14:15" x14ac:dyDescent="0.35">
      <c r="N2458">
        <v>6.1700290999999998</v>
      </c>
      <c r="O2458">
        <v>3.1099999999999997E-5</v>
      </c>
    </row>
    <row r="2459" spans="14:15" x14ac:dyDescent="0.35">
      <c r="N2459">
        <v>6.1865085000000004</v>
      </c>
      <c r="O2459">
        <v>1.4399999999999999E-5</v>
      </c>
    </row>
    <row r="2460" spans="14:15" x14ac:dyDescent="0.35">
      <c r="N2460">
        <v>6.2029899000000004</v>
      </c>
      <c r="O2460">
        <v>1.63E-5</v>
      </c>
    </row>
    <row r="2461" spans="14:15" x14ac:dyDescent="0.35">
      <c r="N2461">
        <v>6.2194732999999998</v>
      </c>
      <c r="O2461">
        <v>1.7099999999999999E-5</v>
      </c>
    </row>
    <row r="2462" spans="14:15" x14ac:dyDescent="0.35">
      <c r="N2462">
        <v>6.2359587999999997</v>
      </c>
      <c r="O2462">
        <v>1.5699999999999999E-5</v>
      </c>
    </row>
    <row r="2463" spans="14:15" x14ac:dyDescent="0.35">
      <c r="N2463">
        <v>6.2524462999999999</v>
      </c>
      <c r="O2463">
        <v>1.3900000000000001E-5</v>
      </c>
    </row>
    <row r="2464" spans="14:15" x14ac:dyDescent="0.35">
      <c r="N2464">
        <v>6.2689358999999998</v>
      </c>
      <c r="O2464">
        <v>1.4100000000000001E-5</v>
      </c>
    </row>
    <row r="2465" spans="14:15" x14ac:dyDescent="0.35">
      <c r="N2465">
        <v>6.2854273999999997</v>
      </c>
      <c r="O2465">
        <v>1.7600000000000001E-5</v>
      </c>
    </row>
    <row r="2466" spans="14:15" x14ac:dyDescent="0.35">
      <c r="N2466">
        <v>6.3019210000000001</v>
      </c>
      <c r="O2466">
        <v>1.66E-5</v>
      </c>
    </row>
    <row r="2467" spans="14:15" x14ac:dyDescent="0.35">
      <c r="N2467">
        <v>6.3184165999999999</v>
      </c>
      <c r="O2467">
        <v>1.6200000000000001E-5</v>
      </c>
    </row>
    <row r="2468" spans="14:15" x14ac:dyDescent="0.35">
      <c r="N2468">
        <v>6.3349142000000001</v>
      </c>
      <c r="O2468">
        <v>1.8700000000000001E-5</v>
      </c>
    </row>
    <row r="2469" spans="14:15" x14ac:dyDescent="0.35">
      <c r="N2469">
        <v>6.3514138000000004</v>
      </c>
      <c r="O2469">
        <v>1.4600000000000001E-5</v>
      </c>
    </row>
    <row r="2470" spans="14:15" x14ac:dyDescent="0.35">
      <c r="N2470">
        <v>6.3679154000000002</v>
      </c>
      <c r="O2470">
        <v>1.36E-5</v>
      </c>
    </row>
    <row r="2471" spans="14:15" x14ac:dyDescent="0.35">
      <c r="N2471">
        <v>6.3844190000000003</v>
      </c>
      <c r="O2471">
        <v>1.5E-5</v>
      </c>
    </row>
    <row r="2472" spans="14:15" x14ac:dyDescent="0.35">
      <c r="N2472">
        <v>6.4009245000000004</v>
      </c>
      <c r="O2472">
        <v>1.5800000000000001E-5</v>
      </c>
    </row>
    <row r="2473" spans="14:15" x14ac:dyDescent="0.35">
      <c r="N2473">
        <v>6.4174321000000001</v>
      </c>
      <c r="O2473">
        <v>1.2300000000000001E-5</v>
      </c>
    </row>
    <row r="2474" spans="14:15" x14ac:dyDescent="0.35">
      <c r="N2474">
        <v>6.4339415999999998</v>
      </c>
      <c r="O2474">
        <v>1.45E-5</v>
      </c>
    </row>
    <row r="2475" spans="14:15" x14ac:dyDescent="0.35">
      <c r="N2475">
        <v>6.4504530999999998</v>
      </c>
      <c r="O2475">
        <v>1.7E-5</v>
      </c>
    </row>
    <row r="2476" spans="14:15" x14ac:dyDescent="0.35">
      <c r="N2476">
        <v>6.4669664999999998</v>
      </c>
      <c r="O2476">
        <v>1.6699999999999999E-5</v>
      </c>
    </row>
    <row r="2477" spans="14:15" x14ac:dyDescent="0.35">
      <c r="N2477">
        <v>6.4834819000000001</v>
      </c>
      <c r="O2477">
        <v>1.7200000000000001E-5</v>
      </c>
    </row>
    <row r="2478" spans="14:15" x14ac:dyDescent="0.35">
      <c r="N2478">
        <v>6.4999992999999998</v>
      </c>
      <c r="O2478">
        <v>1.7799999999999999E-5</v>
      </c>
    </row>
    <row r="2479" spans="14:15" x14ac:dyDescent="0.35">
      <c r="N2479">
        <v>6.5165186000000004</v>
      </c>
      <c r="O2479">
        <v>2.4199999999999999E-5</v>
      </c>
    </row>
    <row r="2480" spans="14:15" x14ac:dyDescent="0.35">
      <c r="N2480">
        <v>6.5330398000000001</v>
      </c>
      <c r="O2480">
        <v>1.26E-5</v>
      </c>
    </row>
    <row r="2481" spans="14:15" x14ac:dyDescent="0.35">
      <c r="N2481">
        <v>6.549563</v>
      </c>
      <c r="O2481">
        <v>1.43E-5</v>
      </c>
    </row>
    <row r="2482" spans="14:15" x14ac:dyDescent="0.35">
      <c r="N2482">
        <v>6.5660881</v>
      </c>
      <c r="O2482">
        <v>1.6399999999999999E-5</v>
      </c>
    </row>
    <row r="2483" spans="14:15" x14ac:dyDescent="0.35">
      <c r="N2483">
        <v>6.5826150999999999</v>
      </c>
      <c r="O2483">
        <v>1.2099999999999999E-5</v>
      </c>
    </row>
    <row r="2484" spans="14:15" x14ac:dyDescent="0.35">
      <c r="N2484">
        <v>6.5991441000000002</v>
      </c>
      <c r="O2484">
        <v>2.6800000000000001E-5</v>
      </c>
    </row>
    <row r="2485" spans="14:15" x14ac:dyDescent="0.35">
      <c r="N2485">
        <v>6.6156750000000004</v>
      </c>
      <c r="O2485">
        <v>1.5299999999999999E-5</v>
      </c>
    </row>
    <row r="2486" spans="14:15" x14ac:dyDescent="0.35">
      <c r="N2486">
        <v>6.6322077999999998</v>
      </c>
      <c r="O2486">
        <v>1.6500000000000001E-5</v>
      </c>
    </row>
    <row r="2487" spans="14:15" x14ac:dyDescent="0.35">
      <c r="N2487">
        <v>6.6487423999999997</v>
      </c>
      <c r="O2487">
        <v>5.4500000000000003E-5</v>
      </c>
    </row>
    <row r="2488" spans="14:15" x14ac:dyDescent="0.35">
      <c r="N2488">
        <v>6.665279</v>
      </c>
      <c r="O2488">
        <v>9.0000000000000002E-6</v>
      </c>
    </row>
    <row r="2489" spans="14:15" x14ac:dyDescent="0.35">
      <c r="N2489">
        <v>6.6818175000000002</v>
      </c>
      <c r="O2489">
        <v>1.0900000000000001E-5</v>
      </c>
    </row>
    <row r="2490" spans="14:15" x14ac:dyDescent="0.35">
      <c r="N2490">
        <v>6.6983579000000004</v>
      </c>
      <c r="O2490">
        <v>7.6000000000000001E-6</v>
      </c>
    </row>
    <row r="2491" spans="14:15" x14ac:dyDescent="0.35">
      <c r="N2491">
        <v>6.7149001999999998</v>
      </c>
      <c r="O2491">
        <v>9.0999999999999993E-6</v>
      </c>
    </row>
    <row r="2492" spans="14:15" x14ac:dyDescent="0.35">
      <c r="N2492">
        <v>6.7314442999999997</v>
      </c>
      <c r="O2492">
        <v>9.9000000000000001E-6</v>
      </c>
    </row>
    <row r="2493" spans="14:15" x14ac:dyDescent="0.35">
      <c r="N2493">
        <v>6.7479902999999997</v>
      </c>
      <c r="O2493">
        <v>1.0000000000000001E-5</v>
      </c>
    </row>
    <row r="2494" spans="14:15" x14ac:dyDescent="0.35">
      <c r="N2494">
        <v>6.7645381999999996</v>
      </c>
      <c r="O2494">
        <v>1.1600000000000001E-5</v>
      </c>
    </row>
    <row r="2495" spans="14:15" x14ac:dyDescent="0.35">
      <c r="N2495">
        <v>6.7810879999999996</v>
      </c>
      <c r="O2495">
        <v>1.0200000000000001E-5</v>
      </c>
    </row>
    <row r="2496" spans="14:15" x14ac:dyDescent="0.35">
      <c r="N2496">
        <v>6.7976396000000001</v>
      </c>
      <c r="O2496">
        <v>1.26E-5</v>
      </c>
    </row>
    <row r="2497" spans="14:15" x14ac:dyDescent="0.35">
      <c r="N2497">
        <v>6.8141930999999998</v>
      </c>
      <c r="O2497">
        <v>1.6399999999999999E-5</v>
      </c>
    </row>
    <row r="2498" spans="14:15" x14ac:dyDescent="0.35">
      <c r="N2498">
        <v>6.8307484000000001</v>
      </c>
      <c r="O2498">
        <v>9.2E-6</v>
      </c>
    </row>
    <row r="2499" spans="14:15" x14ac:dyDescent="0.35">
      <c r="N2499">
        <v>6.8473056000000003</v>
      </c>
      <c r="O2499">
        <v>9.7999999999999993E-6</v>
      </c>
    </row>
    <row r="2500" spans="14:15" x14ac:dyDescent="0.35">
      <c r="N2500">
        <v>6.8638646000000003</v>
      </c>
      <c r="O2500">
        <v>8.3999999999999992E-6</v>
      </c>
    </row>
    <row r="2501" spans="14:15" x14ac:dyDescent="0.35">
      <c r="N2501">
        <v>6.8804255000000003</v>
      </c>
      <c r="O2501">
        <v>1.0000000000000001E-5</v>
      </c>
    </row>
    <row r="2502" spans="14:15" x14ac:dyDescent="0.35">
      <c r="N2502">
        <v>6.8969882</v>
      </c>
      <c r="O2502">
        <v>9.3999999999999998E-6</v>
      </c>
    </row>
    <row r="2503" spans="14:15" x14ac:dyDescent="0.35">
      <c r="N2503">
        <v>6.9135527000000003</v>
      </c>
      <c r="O2503">
        <v>1.04E-5</v>
      </c>
    </row>
    <row r="2504" spans="14:15" x14ac:dyDescent="0.35">
      <c r="N2504">
        <v>6.9301190999999998</v>
      </c>
      <c r="O2504">
        <v>2.05E-5</v>
      </c>
    </row>
    <row r="2505" spans="14:15" x14ac:dyDescent="0.35">
      <c r="N2505">
        <v>6.9466872000000004</v>
      </c>
      <c r="O2505">
        <v>1.01E-5</v>
      </c>
    </row>
    <row r="2506" spans="14:15" x14ac:dyDescent="0.35">
      <c r="N2506">
        <v>6.9632572000000001</v>
      </c>
      <c r="O2506">
        <v>1.34E-5</v>
      </c>
    </row>
    <row r="2507" spans="14:15" x14ac:dyDescent="0.35">
      <c r="N2507">
        <v>6.9798289999999996</v>
      </c>
      <c r="O2507">
        <v>6.8700000000000003E-5</v>
      </c>
    </row>
    <row r="2508" spans="14:15" x14ac:dyDescent="0.35">
      <c r="N2508">
        <v>6.9964027</v>
      </c>
      <c r="O2508">
        <v>7.4000000000000003E-6</v>
      </c>
    </row>
    <row r="2509" spans="14:15" x14ac:dyDescent="0.35">
      <c r="N2509">
        <v>7.0129780999999998</v>
      </c>
      <c r="O2509">
        <v>9.2E-6</v>
      </c>
    </row>
    <row r="2510" spans="14:15" x14ac:dyDescent="0.35">
      <c r="N2510">
        <v>7.0295553000000002</v>
      </c>
      <c r="O2510">
        <v>5.0000000000000004E-6</v>
      </c>
    </row>
    <row r="2511" spans="14:15" x14ac:dyDescent="0.35">
      <c r="N2511">
        <v>7.0461343000000003</v>
      </c>
      <c r="O2511">
        <v>5.6999999999999996E-6</v>
      </c>
    </row>
    <row r="2512" spans="14:15" x14ac:dyDescent="0.35">
      <c r="N2512">
        <v>7.0627151000000001</v>
      </c>
      <c r="O2512">
        <v>5.6999999999999996E-6</v>
      </c>
    </row>
    <row r="2513" spans="14:15" x14ac:dyDescent="0.35">
      <c r="N2513">
        <v>7.0792976999999997</v>
      </c>
      <c r="O2513">
        <v>7.9000000000000006E-6</v>
      </c>
    </row>
    <row r="2514" spans="14:15" x14ac:dyDescent="0.35">
      <c r="N2514">
        <v>7.0958819999999996</v>
      </c>
      <c r="O2514">
        <v>1.19E-5</v>
      </c>
    </row>
    <row r="2515" spans="14:15" x14ac:dyDescent="0.35">
      <c r="N2515">
        <v>7.1124682000000004</v>
      </c>
      <c r="O2515">
        <v>2.6299999999999999E-5</v>
      </c>
    </row>
    <row r="2516" spans="14:15" x14ac:dyDescent="0.35">
      <c r="N2516">
        <v>7.1290560999999997</v>
      </c>
      <c r="O2516">
        <v>4.0900000000000002E-4</v>
      </c>
    </row>
    <row r="2517" spans="14:15" x14ac:dyDescent="0.35">
      <c r="N2517">
        <v>1.4520999999999999</v>
      </c>
      <c r="O2517">
        <v>1.1999999999999999E-6</v>
      </c>
    </row>
    <row r="2518" spans="14:15" x14ac:dyDescent="0.35">
      <c r="N2518">
        <v>1.4676738</v>
      </c>
      <c r="O2518">
        <v>3.8E-6</v>
      </c>
    </row>
    <row r="2519" spans="14:15" x14ac:dyDescent="0.35">
      <c r="N2519">
        <v>1.4832620000000001</v>
      </c>
      <c r="O2519">
        <v>5.2000000000000002E-6</v>
      </c>
    </row>
    <row r="2520" spans="14:15" x14ac:dyDescent="0.35">
      <c r="N2520">
        <v>1.4988642999999999</v>
      </c>
      <c r="O2520">
        <v>7.9000000000000006E-6</v>
      </c>
    </row>
    <row r="2521" spans="14:15" x14ac:dyDescent="0.35">
      <c r="N2521">
        <v>1.5144804999999999</v>
      </c>
      <c r="O2521">
        <v>5.2200000000000002E-5</v>
      </c>
    </row>
    <row r="2522" spans="14:15" x14ac:dyDescent="0.35">
      <c r="N2522">
        <v>1.5301102</v>
      </c>
      <c r="O2522">
        <v>3.0599999999999998E-5</v>
      </c>
    </row>
    <row r="2523" spans="14:15" x14ac:dyDescent="0.35">
      <c r="N2523">
        <v>1.5457532</v>
      </c>
      <c r="O2523">
        <v>6.5169999999999996E-4</v>
      </c>
    </row>
    <row r="2524" spans="14:15" x14ac:dyDescent="0.35">
      <c r="N2524">
        <v>1.5614093</v>
      </c>
      <c r="O2524">
        <v>2.6269999999999999E-4</v>
      </c>
    </row>
    <row r="2525" spans="14:15" x14ac:dyDescent="0.35">
      <c r="N2525">
        <v>1.5770782000000001</v>
      </c>
      <c r="O2525">
        <v>1.9589999999999999E-4</v>
      </c>
    </row>
    <row r="2526" spans="14:15" x14ac:dyDescent="0.35">
      <c r="N2526">
        <v>1.5927597</v>
      </c>
      <c r="O2526">
        <v>3.1100000000000002E-4</v>
      </c>
    </row>
    <row r="2527" spans="14:15" x14ac:dyDescent="0.35">
      <c r="N2527">
        <v>1.6084535</v>
      </c>
      <c r="O2527">
        <v>6.0249999999999995E-4</v>
      </c>
    </row>
    <row r="2528" spans="14:15" x14ac:dyDescent="0.35">
      <c r="N2528">
        <v>1.6241595</v>
      </c>
      <c r="O2528">
        <v>2.745E-4</v>
      </c>
    </row>
    <row r="2529" spans="14:15" x14ac:dyDescent="0.35">
      <c r="N2529">
        <v>1.6398774</v>
      </c>
      <c r="O2529">
        <v>1.9149999999999999E-4</v>
      </c>
    </row>
    <row r="2530" spans="14:15" x14ac:dyDescent="0.35">
      <c r="N2530">
        <v>1.6556071000000001</v>
      </c>
      <c r="O2530">
        <v>4.5029999999999999E-4</v>
      </c>
    </row>
    <row r="2531" spans="14:15" x14ac:dyDescent="0.35">
      <c r="N2531">
        <v>1.6713482</v>
      </c>
      <c r="O2531">
        <v>3.458E-4</v>
      </c>
    </row>
    <row r="2532" spans="14:15" x14ac:dyDescent="0.35">
      <c r="N2532">
        <v>1.6871008000000001</v>
      </c>
      <c r="O2532">
        <v>2.286E-4</v>
      </c>
    </row>
    <row r="2533" spans="14:15" x14ac:dyDescent="0.35">
      <c r="N2533">
        <v>1.7028645</v>
      </c>
      <c r="O2533">
        <v>3.4319999999999999E-4</v>
      </c>
    </row>
    <row r="2534" spans="14:15" x14ac:dyDescent="0.35">
      <c r="N2534">
        <v>1.7186391999999999</v>
      </c>
      <c r="O2534">
        <v>3.2600000000000001E-4</v>
      </c>
    </row>
    <row r="2535" spans="14:15" x14ac:dyDescent="0.35">
      <c r="N2535">
        <v>1.7344248</v>
      </c>
      <c r="O2535">
        <v>1.2449999999999999E-4</v>
      </c>
    </row>
    <row r="2536" spans="14:15" x14ac:dyDescent="0.35">
      <c r="N2536">
        <v>1.750221</v>
      </c>
      <c r="O2536">
        <v>1.8349999999999999E-4</v>
      </c>
    </row>
    <row r="2537" spans="14:15" x14ac:dyDescent="0.35">
      <c r="N2537">
        <v>1.7660277</v>
      </c>
      <c r="O2537">
        <v>1.908E-4</v>
      </c>
    </row>
    <row r="2538" spans="14:15" x14ac:dyDescent="0.35">
      <c r="N2538">
        <v>1.7818446999999999</v>
      </c>
      <c r="O2538">
        <v>1.329E-4</v>
      </c>
    </row>
    <row r="2539" spans="14:15" x14ac:dyDescent="0.35">
      <c r="N2539">
        <v>1.7976719999999999</v>
      </c>
      <c r="O2539">
        <v>1.585E-4</v>
      </c>
    </row>
    <row r="2540" spans="14:15" x14ac:dyDescent="0.35">
      <c r="N2540">
        <v>1.8135093</v>
      </c>
      <c r="O2540">
        <v>1.7990000000000001E-4</v>
      </c>
    </row>
    <row r="2541" spans="14:15" x14ac:dyDescent="0.35">
      <c r="N2541">
        <v>1.8293565000000001</v>
      </c>
      <c r="O2541">
        <v>9.5099999999999994E-5</v>
      </c>
    </row>
    <row r="2542" spans="14:15" x14ac:dyDescent="0.35">
      <c r="N2542">
        <v>1.8452135000000001</v>
      </c>
      <c r="O2542">
        <v>1.142E-4</v>
      </c>
    </row>
    <row r="2543" spans="14:15" x14ac:dyDescent="0.35">
      <c r="N2543">
        <v>1.8610800999999999</v>
      </c>
      <c r="O2543">
        <v>1.2789999999999999E-4</v>
      </c>
    </row>
    <row r="2544" spans="14:15" x14ac:dyDescent="0.35">
      <c r="N2544">
        <v>1.8769562</v>
      </c>
      <c r="O2544">
        <v>9.1500000000000001E-5</v>
      </c>
    </row>
    <row r="2545" spans="14:15" x14ac:dyDescent="0.35">
      <c r="N2545">
        <v>1.8928417</v>
      </c>
      <c r="O2545">
        <v>1.121E-4</v>
      </c>
    </row>
    <row r="2546" spans="14:15" x14ac:dyDescent="0.35">
      <c r="N2546">
        <v>1.9087365000000001</v>
      </c>
      <c r="O2546">
        <v>1.175E-4</v>
      </c>
    </row>
    <row r="2547" spans="14:15" x14ac:dyDescent="0.35">
      <c r="N2547">
        <v>1.9246403999999999</v>
      </c>
      <c r="O2547">
        <v>7.8800000000000004E-5</v>
      </c>
    </row>
    <row r="2548" spans="14:15" x14ac:dyDescent="0.35">
      <c r="N2548">
        <v>1.9405534</v>
      </c>
      <c r="O2548">
        <v>8.3700000000000002E-5</v>
      </c>
    </row>
    <row r="2549" spans="14:15" x14ac:dyDescent="0.35">
      <c r="N2549">
        <v>1.9564752000000001</v>
      </c>
      <c r="O2549">
        <v>8.9699999999999998E-5</v>
      </c>
    </row>
    <row r="2550" spans="14:15" x14ac:dyDescent="0.35">
      <c r="N2550">
        <v>1.9724058</v>
      </c>
      <c r="O2550">
        <v>6.86E-5</v>
      </c>
    </row>
    <row r="2551" spans="14:15" x14ac:dyDescent="0.35">
      <c r="N2551">
        <v>1.9883451999999999</v>
      </c>
      <c r="O2551">
        <v>9.1700000000000006E-5</v>
      </c>
    </row>
    <row r="2552" spans="14:15" x14ac:dyDescent="0.35">
      <c r="N2552">
        <v>2.0042930999999999</v>
      </c>
      <c r="O2552">
        <v>8.2399999999999997E-5</v>
      </c>
    </row>
    <row r="2553" spans="14:15" x14ac:dyDescent="0.35">
      <c r="N2553">
        <v>2.0202494999999998</v>
      </c>
      <c r="O2553">
        <v>5.8600000000000001E-5</v>
      </c>
    </row>
    <row r="2554" spans="14:15" x14ac:dyDescent="0.35">
      <c r="N2554">
        <v>2.0362143000000001</v>
      </c>
      <c r="O2554">
        <v>6.8999999999999997E-5</v>
      </c>
    </row>
    <row r="2555" spans="14:15" x14ac:dyDescent="0.35">
      <c r="N2555">
        <v>2.0521874000000002</v>
      </c>
      <c r="O2555">
        <v>6.97E-5</v>
      </c>
    </row>
    <row r="2556" spans="14:15" x14ac:dyDescent="0.35">
      <c r="N2556">
        <v>2.0681685999999999</v>
      </c>
      <c r="O2556">
        <v>6.2399999999999999E-5</v>
      </c>
    </row>
    <row r="2557" spans="14:15" x14ac:dyDescent="0.35">
      <c r="N2557">
        <v>2.084158</v>
      </c>
      <c r="O2557">
        <v>6.86E-5</v>
      </c>
    </row>
    <row r="2558" spans="14:15" x14ac:dyDescent="0.35">
      <c r="N2558">
        <v>2.1001552999999999</v>
      </c>
      <c r="O2558">
        <v>6.3600000000000001E-5</v>
      </c>
    </row>
    <row r="2559" spans="14:15" x14ac:dyDescent="0.35">
      <c r="N2559">
        <v>2.1161606000000002</v>
      </c>
      <c r="O2559">
        <v>5.1799999999999999E-5</v>
      </c>
    </row>
    <row r="2560" spans="14:15" x14ac:dyDescent="0.35">
      <c r="N2560">
        <v>2.1321737000000001</v>
      </c>
      <c r="O2560">
        <v>6.0699999999999998E-5</v>
      </c>
    </row>
    <row r="2561" spans="14:15" x14ac:dyDescent="0.35">
      <c r="N2561">
        <v>2.1481944999999998</v>
      </c>
      <c r="O2561">
        <v>5.2299999999999997E-5</v>
      </c>
    </row>
    <row r="2562" spans="14:15" x14ac:dyDescent="0.35">
      <c r="N2562">
        <v>2.1642229999999998</v>
      </c>
      <c r="O2562">
        <v>5.5300000000000002E-5</v>
      </c>
    </row>
    <row r="2563" spans="14:15" x14ac:dyDescent="0.35">
      <c r="N2563">
        <v>2.1802590999999998</v>
      </c>
      <c r="O2563">
        <v>5.5999999999999999E-5</v>
      </c>
    </row>
    <row r="2564" spans="14:15" x14ac:dyDescent="0.35">
      <c r="N2564">
        <v>2.1963026999999999</v>
      </c>
      <c r="O2564">
        <v>4.88E-5</v>
      </c>
    </row>
    <row r="2565" spans="14:15" x14ac:dyDescent="0.35">
      <c r="N2565">
        <v>2.2123537</v>
      </c>
      <c r="O2565">
        <v>4.6799999999999999E-5</v>
      </c>
    </row>
    <row r="2566" spans="14:15" x14ac:dyDescent="0.35">
      <c r="N2566">
        <v>2.2284120000000001</v>
      </c>
      <c r="O2566">
        <v>4.8199999999999999E-5</v>
      </c>
    </row>
    <row r="2567" spans="14:15" x14ac:dyDescent="0.35">
      <c r="N2567">
        <v>2.2444776000000002</v>
      </c>
      <c r="O2567">
        <v>4.5200000000000001E-5</v>
      </c>
    </row>
    <row r="2568" spans="14:15" x14ac:dyDescent="0.35">
      <c r="N2568">
        <v>2.2605504000000001</v>
      </c>
      <c r="O2568">
        <v>5.1400000000000003E-5</v>
      </c>
    </row>
    <row r="2569" spans="14:15" x14ac:dyDescent="0.35">
      <c r="N2569">
        <v>2.2766304000000002</v>
      </c>
      <c r="O2569">
        <v>4.46E-5</v>
      </c>
    </row>
    <row r="2570" spans="14:15" x14ac:dyDescent="0.35">
      <c r="N2570">
        <v>2.2927173000000001</v>
      </c>
      <c r="O2570">
        <v>4.1100000000000003E-5</v>
      </c>
    </row>
    <row r="2571" spans="14:15" x14ac:dyDescent="0.35">
      <c r="N2571">
        <v>2.3088112999999999</v>
      </c>
      <c r="O2571">
        <v>4.4400000000000002E-5</v>
      </c>
    </row>
    <row r="2572" spans="14:15" x14ac:dyDescent="0.35">
      <c r="N2572">
        <v>2.3249122</v>
      </c>
      <c r="O2572">
        <v>3.7700000000000002E-5</v>
      </c>
    </row>
    <row r="2573" spans="14:15" x14ac:dyDescent="0.35">
      <c r="N2573">
        <v>2.3410199</v>
      </c>
      <c r="O2573">
        <v>4.49E-5</v>
      </c>
    </row>
    <row r="2574" spans="14:15" x14ac:dyDescent="0.35">
      <c r="N2574">
        <v>2.3571344000000001</v>
      </c>
      <c r="O2574">
        <v>4.0500000000000002E-5</v>
      </c>
    </row>
    <row r="2575" spans="14:15" x14ac:dyDescent="0.35">
      <c r="N2575">
        <v>2.3732557000000001</v>
      </c>
      <c r="O2575">
        <v>3.68E-5</v>
      </c>
    </row>
    <row r="2576" spans="14:15" x14ac:dyDescent="0.35">
      <c r="N2576">
        <v>2.3893835999999999</v>
      </c>
      <c r="O2576">
        <v>4.1499999999999999E-5</v>
      </c>
    </row>
    <row r="2577" spans="14:15" x14ac:dyDescent="0.35">
      <c r="N2577">
        <v>2.4055181000000001</v>
      </c>
      <c r="O2577">
        <v>3.7599999999999999E-5</v>
      </c>
    </row>
    <row r="2578" spans="14:15" x14ac:dyDescent="0.35">
      <c r="N2578">
        <v>2.4216590999999998</v>
      </c>
      <c r="O2578">
        <v>3.6100000000000003E-5</v>
      </c>
    </row>
    <row r="2579" spans="14:15" x14ac:dyDescent="0.35">
      <c r="N2579">
        <v>2.4378066</v>
      </c>
      <c r="O2579">
        <v>3.7400000000000001E-5</v>
      </c>
    </row>
    <row r="2580" spans="14:15" x14ac:dyDescent="0.35">
      <c r="N2580">
        <v>2.4539605999999998</v>
      </c>
      <c r="O2580">
        <v>3.2700000000000002E-5</v>
      </c>
    </row>
    <row r="2581" spans="14:15" x14ac:dyDescent="0.35">
      <c r="N2581">
        <v>2.4701208000000001</v>
      </c>
      <c r="O2581">
        <v>3.7499999999999997E-5</v>
      </c>
    </row>
    <row r="2582" spans="14:15" x14ac:dyDescent="0.35">
      <c r="N2582">
        <v>2.4862875</v>
      </c>
      <c r="O2582">
        <v>3.1300000000000002E-5</v>
      </c>
    </row>
    <row r="2583" spans="14:15" x14ac:dyDescent="0.35">
      <c r="N2583">
        <v>2.5024603000000001</v>
      </c>
      <c r="O2583">
        <v>3.6600000000000002E-5</v>
      </c>
    </row>
    <row r="2584" spans="14:15" x14ac:dyDescent="0.35">
      <c r="N2584">
        <v>2.5186394000000001</v>
      </c>
      <c r="O2584">
        <v>3.0599999999999998E-5</v>
      </c>
    </row>
    <row r="2585" spans="14:15" x14ac:dyDescent="0.35">
      <c r="N2585">
        <v>2.5348245999999999</v>
      </c>
      <c r="O2585">
        <v>3.2199999999999997E-5</v>
      </c>
    </row>
    <row r="2586" spans="14:15" x14ac:dyDescent="0.35">
      <c r="N2586">
        <v>2.5510158999999999</v>
      </c>
      <c r="O2586">
        <v>3.4999999999999997E-5</v>
      </c>
    </row>
    <row r="2587" spans="14:15" x14ac:dyDescent="0.35">
      <c r="N2587">
        <v>2.5672131999999999</v>
      </c>
      <c r="O2587">
        <v>2.87E-5</v>
      </c>
    </row>
    <row r="2588" spans="14:15" x14ac:dyDescent="0.35">
      <c r="N2588">
        <v>2.5834164999999998</v>
      </c>
      <c r="O2588">
        <v>3.2299999999999999E-5</v>
      </c>
    </row>
    <row r="2589" spans="14:15" x14ac:dyDescent="0.35">
      <c r="N2589">
        <v>2.5996258000000001</v>
      </c>
      <c r="O2589">
        <v>2.87E-5</v>
      </c>
    </row>
    <row r="2590" spans="14:15" x14ac:dyDescent="0.35">
      <c r="N2590">
        <v>2.6158410000000001</v>
      </c>
      <c r="O2590">
        <v>3.0800000000000003E-5</v>
      </c>
    </row>
    <row r="2591" spans="14:15" x14ac:dyDescent="0.35">
      <c r="N2591">
        <v>2.6320619999999999</v>
      </c>
      <c r="O2591">
        <v>2.8500000000000002E-5</v>
      </c>
    </row>
    <row r="2592" spans="14:15" x14ac:dyDescent="0.35">
      <c r="N2592">
        <v>2.6482888</v>
      </c>
      <c r="O2592">
        <v>3.04E-5</v>
      </c>
    </row>
    <row r="2593" spans="14:15" x14ac:dyDescent="0.35">
      <c r="N2593">
        <v>2.6645213999999999</v>
      </c>
      <c r="O2593">
        <v>2.69E-5</v>
      </c>
    </row>
    <row r="2594" spans="14:15" x14ac:dyDescent="0.35">
      <c r="N2594">
        <v>2.6807596999999999</v>
      </c>
      <c r="O2594">
        <v>2.9300000000000001E-5</v>
      </c>
    </row>
    <row r="2595" spans="14:15" x14ac:dyDescent="0.35">
      <c r="N2595">
        <v>2.6970035999999999</v>
      </c>
      <c r="O2595">
        <v>2.5599999999999999E-5</v>
      </c>
    </row>
    <row r="2596" spans="14:15" x14ac:dyDescent="0.35">
      <c r="N2596">
        <v>2.7132532</v>
      </c>
      <c r="O2596">
        <v>2.7900000000000001E-5</v>
      </c>
    </row>
    <row r="2597" spans="14:15" x14ac:dyDescent="0.35">
      <c r="N2597">
        <v>2.7295083</v>
      </c>
      <c r="O2597">
        <v>2.62E-5</v>
      </c>
    </row>
    <row r="2598" spans="14:15" x14ac:dyDescent="0.35">
      <c r="N2598">
        <v>2.7457690000000001</v>
      </c>
      <c r="O2598">
        <v>2.6100000000000001E-5</v>
      </c>
    </row>
    <row r="2599" spans="14:15" x14ac:dyDescent="0.35">
      <c r="N2599">
        <v>2.7620350999999999</v>
      </c>
      <c r="O2599">
        <v>2.41E-5</v>
      </c>
    </row>
    <row r="2600" spans="14:15" x14ac:dyDescent="0.35">
      <c r="N2600">
        <v>2.7783066999999999</v>
      </c>
      <c r="O2600">
        <v>2.73E-5</v>
      </c>
    </row>
    <row r="2601" spans="14:15" x14ac:dyDescent="0.35">
      <c r="N2601">
        <v>2.7945837</v>
      </c>
      <c r="O2601">
        <v>2.5000000000000001E-5</v>
      </c>
    </row>
    <row r="2602" spans="14:15" x14ac:dyDescent="0.35">
      <c r="N2602">
        <v>2.8108661000000001</v>
      </c>
      <c r="O2602">
        <v>2.55E-5</v>
      </c>
    </row>
    <row r="2603" spans="14:15" x14ac:dyDescent="0.35">
      <c r="N2603">
        <v>2.8271538000000001</v>
      </c>
      <c r="O2603">
        <v>2.2200000000000001E-5</v>
      </c>
    </row>
    <row r="2604" spans="14:15" x14ac:dyDescent="0.35">
      <c r="N2604">
        <v>2.8434468000000002</v>
      </c>
      <c r="O2604">
        <v>2.58E-5</v>
      </c>
    </row>
    <row r="2605" spans="14:15" x14ac:dyDescent="0.35">
      <c r="N2605">
        <v>2.8597451</v>
      </c>
      <c r="O2605">
        <v>2.34E-5</v>
      </c>
    </row>
    <row r="2606" spans="14:15" x14ac:dyDescent="0.35">
      <c r="N2606">
        <v>2.8760485</v>
      </c>
      <c r="O2606">
        <v>2.2799999999999999E-5</v>
      </c>
    </row>
    <row r="2607" spans="14:15" x14ac:dyDescent="0.35">
      <c r="N2607">
        <v>2.8923572000000002</v>
      </c>
      <c r="O2607">
        <v>2.1699999999999999E-5</v>
      </c>
    </row>
    <row r="2608" spans="14:15" x14ac:dyDescent="0.35">
      <c r="N2608">
        <v>2.908671</v>
      </c>
      <c r="O2608">
        <v>2.2399999999999999E-5</v>
      </c>
    </row>
    <row r="2609" spans="14:15" x14ac:dyDescent="0.35">
      <c r="N2609">
        <v>2.9249898000000001</v>
      </c>
      <c r="O2609">
        <v>2.37E-5</v>
      </c>
    </row>
    <row r="2610" spans="14:15" x14ac:dyDescent="0.35">
      <c r="N2610">
        <v>2.9413138000000001</v>
      </c>
      <c r="O2610">
        <v>2.27E-5</v>
      </c>
    </row>
    <row r="2611" spans="14:15" x14ac:dyDescent="0.35">
      <c r="N2611">
        <v>2.9576427999999999</v>
      </c>
      <c r="O2611">
        <v>2.1999999999999999E-5</v>
      </c>
    </row>
    <row r="2612" spans="14:15" x14ac:dyDescent="0.35">
      <c r="N2612">
        <v>2.9739768</v>
      </c>
      <c r="O2612">
        <v>2.0999999999999999E-5</v>
      </c>
    </row>
    <row r="2613" spans="14:15" x14ac:dyDescent="0.35">
      <c r="N2613">
        <v>2.9903157</v>
      </c>
      <c r="O2613">
        <v>2.0100000000000001E-5</v>
      </c>
    </row>
    <row r="2614" spans="14:15" x14ac:dyDescent="0.35">
      <c r="N2614">
        <v>3.0066595999999999</v>
      </c>
      <c r="O2614">
        <v>2.2099999999999998E-5</v>
      </c>
    </row>
    <row r="2615" spans="14:15" x14ac:dyDescent="0.35">
      <c r="N2615">
        <v>3.0230084000000002</v>
      </c>
      <c r="O2615">
        <v>2.0699999999999998E-5</v>
      </c>
    </row>
    <row r="2616" spans="14:15" x14ac:dyDescent="0.35">
      <c r="N2616">
        <v>3.0393620000000001</v>
      </c>
      <c r="O2616">
        <v>2.0100000000000001E-5</v>
      </c>
    </row>
    <row r="2617" spans="14:15" x14ac:dyDescent="0.35">
      <c r="N2617">
        <v>3.0557205000000001</v>
      </c>
      <c r="O2617">
        <v>2.12E-5</v>
      </c>
    </row>
    <row r="2618" spans="14:15" x14ac:dyDescent="0.35">
      <c r="N2618">
        <v>3.0720836999999999</v>
      </c>
      <c r="O2618">
        <v>2.0999999999999999E-5</v>
      </c>
    </row>
    <row r="2619" spans="14:15" x14ac:dyDescent="0.35">
      <c r="N2619">
        <v>3.0884518000000001</v>
      </c>
      <c r="O2619">
        <v>1.7600000000000001E-5</v>
      </c>
    </row>
    <row r="2620" spans="14:15" x14ac:dyDescent="0.35">
      <c r="N2620">
        <v>3.1048244999999999</v>
      </c>
      <c r="O2620">
        <v>2.1100000000000001E-5</v>
      </c>
    </row>
    <row r="2621" spans="14:15" x14ac:dyDescent="0.35">
      <c r="N2621">
        <v>3.1212019999999998</v>
      </c>
      <c r="O2621">
        <v>1.73E-5</v>
      </c>
    </row>
    <row r="2622" spans="14:15" x14ac:dyDescent="0.35">
      <c r="N2622">
        <v>3.1375842</v>
      </c>
      <c r="O2622">
        <v>2.0400000000000001E-5</v>
      </c>
    </row>
    <row r="2623" spans="14:15" x14ac:dyDescent="0.35">
      <c r="N2623">
        <v>3.1539709999999999</v>
      </c>
      <c r="O2623">
        <v>1.95E-5</v>
      </c>
    </row>
    <row r="2624" spans="14:15" x14ac:dyDescent="0.35">
      <c r="N2624">
        <v>3.1703624000000001</v>
      </c>
      <c r="O2624">
        <v>1.8300000000000001E-5</v>
      </c>
    </row>
    <row r="2625" spans="14:15" x14ac:dyDescent="0.35">
      <c r="N2625">
        <v>3.1867584</v>
      </c>
      <c r="O2625">
        <v>1.9300000000000002E-5</v>
      </c>
    </row>
    <row r="2626" spans="14:15" x14ac:dyDescent="0.35">
      <c r="N2626">
        <v>3.2031589999999999</v>
      </c>
      <c r="O2626">
        <v>1.7200000000000001E-5</v>
      </c>
    </row>
    <row r="2627" spans="14:15" x14ac:dyDescent="0.35">
      <c r="N2627">
        <v>3.2195640999999999</v>
      </c>
      <c r="O2627">
        <v>1.8600000000000001E-5</v>
      </c>
    </row>
    <row r="2628" spans="14:15" x14ac:dyDescent="0.35">
      <c r="N2628">
        <v>3.2359737000000002</v>
      </c>
      <c r="O2628">
        <v>1.8E-5</v>
      </c>
    </row>
    <row r="2629" spans="14:15" x14ac:dyDescent="0.35">
      <c r="N2629">
        <v>3.2523876999999999</v>
      </c>
      <c r="O2629">
        <v>1.7600000000000001E-5</v>
      </c>
    </row>
    <row r="2630" spans="14:15" x14ac:dyDescent="0.35">
      <c r="N2630">
        <v>3.2688063000000001</v>
      </c>
      <c r="O2630">
        <v>1.7E-5</v>
      </c>
    </row>
    <row r="2631" spans="14:15" x14ac:dyDescent="0.35">
      <c r="N2631">
        <v>3.2852291999999998</v>
      </c>
      <c r="O2631">
        <v>1.8300000000000001E-5</v>
      </c>
    </row>
    <row r="2632" spans="14:15" x14ac:dyDescent="0.35">
      <c r="N2632">
        <v>3.3016565999999998</v>
      </c>
      <c r="O2632">
        <v>1.7499999999999998E-5</v>
      </c>
    </row>
    <row r="2633" spans="14:15" x14ac:dyDescent="0.35">
      <c r="N2633">
        <v>3.3180882999999999</v>
      </c>
      <c r="O2633">
        <v>1.5999999999999999E-5</v>
      </c>
    </row>
    <row r="2634" spans="14:15" x14ac:dyDescent="0.35">
      <c r="N2634">
        <v>3.3345243</v>
      </c>
      <c r="O2634">
        <v>1.9000000000000001E-5</v>
      </c>
    </row>
    <row r="2635" spans="14:15" x14ac:dyDescent="0.35">
      <c r="N2635">
        <v>3.3509647</v>
      </c>
      <c r="O2635">
        <v>1.52E-5</v>
      </c>
    </row>
    <row r="2636" spans="14:15" x14ac:dyDescent="0.35">
      <c r="N2636">
        <v>3.3674092999999998</v>
      </c>
      <c r="O2636">
        <v>1.7099999999999999E-5</v>
      </c>
    </row>
    <row r="2637" spans="14:15" x14ac:dyDescent="0.35">
      <c r="N2637">
        <v>3.3838582000000001</v>
      </c>
      <c r="O2637">
        <v>1.52E-5</v>
      </c>
    </row>
    <row r="2638" spans="14:15" x14ac:dyDescent="0.35">
      <c r="N2638">
        <v>3.4003114000000001</v>
      </c>
      <c r="O2638">
        <v>1.8600000000000001E-5</v>
      </c>
    </row>
    <row r="2639" spans="14:15" x14ac:dyDescent="0.35">
      <c r="N2639">
        <v>3.4167687999999998</v>
      </c>
      <c r="O2639">
        <v>1.52E-5</v>
      </c>
    </row>
    <row r="2640" spans="14:15" x14ac:dyDescent="0.35">
      <c r="N2640">
        <v>3.4332303999999998</v>
      </c>
      <c r="O2640">
        <v>1.5500000000000001E-5</v>
      </c>
    </row>
    <row r="2641" spans="14:15" x14ac:dyDescent="0.35">
      <c r="N2641">
        <v>3.4496961000000002</v>
      </c>
      <c r="O2641">
        <v>1.52E-5</v>
      </c>
    </row>
    <row r="2642" spans="14:15" x14ac:dyDescent="0.35">
      <c r="N2642">
        <v>3.4661659999999999</v>
      </c>
      <c r="O2642">
        <v>1.7600000000000001E-5</v>
      </c>
    </row>
    <row r="2643" spans="14:15" x14ac:dyDescent="0.35">
      <c r="N2643">
        <v>3.48264</v>
      </c>
      <c r="O2643">
        <v>1.4800000000000001E-5</v>
      </c>
    </row>
    <row r="2644" spans="14:15" x14ac:dyDescent="0.35">
      <c r="N2644">
        <v>3.4991181</v>
      </c>
      <c r="O2644">
        <v>1.5099999999999999E-5</v>
      </c>
    </row>
    <row r="2645" spans="14:15" x14ac:dyDescent="0.35">
      <c r="N2645">
        <v>3.5156003</v>
      </c>
      <c r="O2645">
        <v>1.5099999999999999E-5</v>
      </c>
    </row>
    <row r="2646" spans="14:15" x14ac:dyDescent="0.35">
      <c r="N2646">
        <v>3.5320865000000001</v>
      </c>
      <c r="O2646">
        <v>1.66E-5</v>
      </c>
    </row>
    <row r="2647" spans="14:15" x14ac:dyDescent="0.35">
      <c r="N2647">
        <v>3.5485768000000002</v>
      </c>
      <c r="O2647">
        <v>1.4600000000000001E-5</v>
      </c>
    </row>
    <row r="2648" spans="14:15" x14ac:dyDescent="0.35">
      <c r="N2648">
        <v>3.5650710999999999</v>
      </c>
      <c r="O2648">
        <v>1.45E-5</v>
      </c>
    </row>
    <row r="2649" spans="14:15" x14ac:dyDescent="0.35">
      <c r="N2649">
        <v>3.5815693</v>
      </c>
      <c r="O2649">
        <v>1.47E-5</v>
      </c>
    </row>
    <row r="2650" spans="14:15" x14ac:dyDescent="0.35">
      <c r="N2650">
        <v>3.5980715000000001</v>
      </c>
      <c r="O2650">
        <v>1.4800000000000001E-5</v>
      </c>
    </row>
    <row r="2651" spans="14:15" x14ac:dyDescent="0.35">
      <c r="N2651">
        <v>3.6145776999999999</v>
      </c>
      <c r="O2651">
        <v>1.5800000000000001E-5</v>
      </c>
    </row>
    <row r="2652" spans="14:15" x14ac:dyDescent="0.35">
      <c r="N2652">
        <v>3.6310878</v>
      </c>
      <c r="O2652">
        <v>1.4100000000000001E-5</v>
      </c>
    </row>
    <row r="2653" spans="14:15" x14ac:dyDescent="0.35">
      <c r="N2653">
        <v>3.6476017999999999</v>
      </c>
      <c r="O2653">
        <v>1.4399999999999999E-5</v>
      </c>
    </row>
    <row r="2654" spans="14:15" x14ac:dyDescent="0.35">
      <c r="N2654">
        <v>3.6641197000000001</v>
      </c>
      <c r="O2654">
        <v>1.4E-5</v>
      </c>
    </row>
    <row r="2655" spans="14:15" x14ac:dyDescent="0.35">
      <c r="N2655">
        <v>3.6806413999999998</v>
      </c>
      <c r="O2655">
        <v>1.5099999999999999E-5</v>
      </c>
    </row>
    <row r="2656" spans="14:15" x14ac:dyDescent="0.35">
      <c r="N2656">
        <v>3.6971669999999999</v>
      </c>
      <c r="O2656">
        <v>1.42E-5</v>
      </c>
    </row>
    <row r="2657" spans="14:15" x14ac:dyDescent="0.35">
      <c r="N2657">
        <v>3.7136963999999999</v>
      </c>
      <c r="O2657">
        <v>1.33E-5</v>
      </c>
    </row>
    <row r="2658" spans="14:15" x14ac:dyDescent="0.35">
      <c r="N2658">
        <v>3.7302295999999999</v>
      </c>
      <c r="O2658">
        <v>1.47E-5</v>
      </c>
    </row>
    <row r="2659" spans="14:15" x14ac:dyDescent="0.35">
      <c r="N2659">
        <v>3.7467665999999999</v>
      </c>
      <c r="O2659">
        <v>1.3900000000000001E-5</v>
      </c>
    </row>
    <row r="2660" spans="14:15" x14ac:dyDescent="0.35">
      <c r="N2660">
        <v>3.7633073000000001</v>
      </c>
      <c r="O2660">
        <v>1.4100000000000001E-5</v>
      </c>
    </row>
    <row r="2661" spans="14:15" x14ac:dyDescent="0.35">
      <c r="N2661">
        <v>3.7798517999999999</v>
      </c>
      <c r="O2661">
        <v>1.31E-5</v>
      </c>
    </row>
    <row r="2662" spans="14:15" x14ac:dyDescent="0.35">
      <c r="N2662">
        <v>3.7964000000000002</v>
      </c>
      <c r="O2662">
        <v>1.36E-5</v>
      </c>
    </row>
    <row r="2663" spans="14:15" x14ac:dyDescent="0.35">
      <c r="N2663">
        <v>3.8129518999999998</v>
      </c>
      <c r="O2663">
        <v>1.3900000000000001E-5</v>
      </c>
    </row>
    <row r="2664" spans="14:15" x14ac:dyDescent="0.35">
      <c r="N2664">
        <v>3.8295075000000001</v>
      </c>
      <c r="O2664">
        <v>1.26E-5</v>
      </c>
    </row>
    <row r="2665" spans="14:15" x14ac:dyDescent="0.35">
      <c r="N2665">
        <v>3.8460668</v>
      </c>
      <c r="O2665">
        <v>1.2799999999999999E-5</v>
      </c>
    </row>
    <row r="2666" spans="14:15" x14ac:dyDescent="0.35">
      <c r="N2666">
        <v>3.8626296999999998</v>
      </c>
      <c r="O2666">
        <v>1.45E-5</v>
      </c>
    </row>
    <row r="2667" spans="14:15" x14ac:dyDescent="0.35">
      <c r="N2667">
        <v>3.8791962999999998</v>
      </c>
      <c r="O2667">
        <v>1.3499999999999999E-5</v>
      </c>
    </row>
    <row r="2668" spans="14:15" x14ac:dyDescent="0.35">
      <c r="N2668">
        <v>3.8957665000000001</v>
      </c>
      <c r="O2668">
        <v>1.2500000000000001E-5</v>
      </c>
    </row>
    <row r="2669" spans="14:15" x14ac:dyDescent="0.35">
      <c r="N2669">
        <v>3.9123402</v>
      </c>
      <c r="O2669">
        <v>1.2E-5</v>
      </c>
    </row>
    <row r="2670" spans="14:15" x14ac:dyDescent="0.35">
      <c r="N2670">
        <v>3.9289176000000001</v>
      </c>
      <c r="O2670">
        <v>1.3900000000000001E-5</v>
      </c>
    </row>
    <row r="2671" spans="14:15" x14ac:dyDescent="0.35">
      <c r="N2671">
        <v>3.9454984999999998</v>
      </c>
      <c r="O2671">
        <v>1.31E-5</v>
      </c>
    </row>
    <row r="2672" spans="14:15" x14ac:dyDescent="0.35">
      <c r="N2672">
        <v>3.9620829</v>
      </c>
      <c r="O2672">
        <v>1.24E-5</v>
      </c>
    </row>
    <row r="2673" spans="14:15" x14ac:dyDescent="0.35">
      <c r="N2673">
        <v>3.9786709</v>
      </c>
      <c r="O2673">
        <v>1.2500000000000001E-5</v>
      </c>
    </row>
    <row r="2674" spans="14:15" x14ac:dyDescent="0.35">
      <c r="N2674">
        <v>3.9952624000000001</v>
      </c>
      <c r="O2674">
        <v>1.3200000000000001E-5</v>
      </c>
    </row>
    <row r="2675" spans="14:15" x14ac:dyDescent="0.35">
      <c r="N2675">
        <v>4.0118574000000002</v>
      </c>
      <c r="O2675">
        <v>1.27E-5</v>
      </c>
    </row>
    <row r="2676" spans="14:15" x14ac:dyDescent="0.35">
      <c r="N2676">
        <v>4.0284557999999997</v>
      </c>
      <c r="O2676">
        <v>1.2E-5</v>
      </c>
    </row>
    <row r="2677" spans="14:15" x14ac:dyDescent="0.35">
      <c r="N2677">
        <v>4.0450578000000004</v>
      </c>
      <c r="O2677">
        <v>1.33E-5</v>
      </c>
    </row>
    <row r="2678" spans="14:15" x14ac:dyDescent="0.35">
      <c r="N2678">
        <v>4.0616630999999996</v>
      </c>
      <c r="O2678">
        <v>1.22E-5</v>
      </c>
    </row>
    <row r="2679" spans="14:15" x14ac:dyDescent="0.35">
      <c r="N2679">
        <v>4.0782718999999998</v>
      </c>
      <c r="O2679">
        <v>1.2099999999999999E-5</v>
      </c>
    </row>
    <row r="2680" spans="14:15" x14ac:dyDescent="0.35">
      <c r="N2680">
        <v>4.0948840999999998</v>
      </c>
      <c r="O2680">
        <v>1.19E-5</v>
      </c>
    </row>
    <row r="2681" spans="14:15" x14ac:dyDescent="0.35">
      <c r="N2681">
        <v>4.1114997000000004</v>
      </c>
      <c r="O2681">
        <v>1.27E-5</v>
      </c>
    </row>
    <row r="2682" spans="14:15" x14ac:dyDescent="0.35">
      <c r="N2682">
        <v>4.1281186999999999</v>
      </c>
      <c r="O2682">
        <v>1.34E-5</v>
      </c>
    </row>
    <row r="2683" spans="14:15" x14ac:dyDescent="0.35">
      <c r="N2683">
        <v>4.1447411000000001</v>
      </c>
      <c r="O2683">
        <v>1.2E-5</v>
      </c>
    </row>
    <row r="2684" spans="14:15" x14ac:dyDescent="0.35">
      <c r="N2684">
        <v>4.1613667999999997</v>
      </c>
      <c r="O2684">
        <v>1.22E-5</v>
      </c>
    </row>
    <row r="2685" spans="14:15" x14ac:dyDescent="0.35">
      <c r="N2685">
        <v>4.1779957999999997</v>
      </c>
      <c r="O2685">
        <v>1.2500000000000001E-5</v>
      </c>
    </row>
    <row r="2686" spans="14:15" x14ac:dyDescent="0.35">
      <c r="N2686">
        <v>4.1946282000000004</v>
      </c>
      <c r="O2686">
        <v>1.2300000000000001E-5</v>
      </c>
    </row>
    <row r="2687" spans="14:15" x14ac:dyDescent="0.35">
      <c r="N2687">
        <v>4.2112638999999996</v>
      </c>
      <c r="O2687">
        <v>1.1600000000000001E-5</v>
      </c>
    </row>
    <row r="2688" spans="14:15" x14ac:dyDescent="0.35">
      <c r="N2688">
        <v>4.2279027999999998</v>
      </c>
      <c r="O2688">
        <v>1.2300000000000001E-5</v>
      </c>
    </row>
    <row r="2689" spans="14:15" x14ac:dyDescent="0.35">
      <c r="N2689">
        <v>4.2445450999999998</v>
      </c>
      <c r="O2689">
        <v>1.27E-5</v>
      </c>
    </row>
    <row r="2690" spans="14:15" x14ac:dyDescent="0.35">
      <c r="N2690">
        <v>4.2611905999999999</v>
      </c>
      <c r="O2690">
        <v>1.13E-5</v>
      </c>
    </row>
    <row r="2691" spans="14:15" x14ac:dyDescent="0.35">
      <c r="N2691">
        <v>4.2778393000000001</v>
      </c>
      <c r="O2691">
        <v>1.24E-5</v>
      </c>
    </row>
    <row r="2692" spans="14:15" x14ac:dyDescent="0.35">
      <c r="N2692">
        <v>4.2944912999999998</v>
      </c>
      <c r="O2692">
        <v>1.2E-5</v>
      </c>
    </row>
    <row r="2693" spans="14:15" x14ac:dyDescent="0.35">
      <c r="N2693">
        <v>4.3111465000000004</v>
      </c>
      <c r="O2693">
        <v>1.17E-5</v>
      </c>
    </row>
    <row r="2694" spans="14:15" x14ac:dyDescent="0.35">
      <c r="N2694">
        <v>4.3278049000000003</v>
      </c>
      <c r="O2694">
        <v>1.2300000000000001E-5</v>
      </c>
    </row>
    <row r="2695" spans="14:15" x14ac:dyDescent="0.35">
      <c r="N2695">
        <v>4.3444665000000002</v>
      </c>
      <c r="O2695">
        <v>1.1800000000000001E-5</v>
      </c>
    </row>
    <row r="2696" spans="14:15" x14ac:dyDescent="0.35">
      <c r="N2696">
        <v>4.3611313000000003</v>
      </c>
      <c r="O2696">
        <v>1.1600000000000001E-5</v>
      </c>
    </row>
    <row r="2697" spans="14:15" x14ac:dyDescent="0.35">
      <c r="N2697">
        <v>4.3777993000000004</v>
      </c>
      <c r="O2697">
        <v>1.0900000000000001E-5</v>
      </c>
    </row>
    <row r="2698" spans="14:15" x14ac:dyDescent="0.35">
      <c r="N2698">
        <v>4.3944704000000003</v>
      </c>
      <c r="O2698">
        <v>1.2E-5</v>
      </c>
    </row>
    <row r="2699" spans="14:15" x14ac:dyDescent="0.35">
      <c r="N2699">
        <v>4.4111446000000001</v>
      </c>
      <c r="O2699">
        <v>1.2E-5</v>
      </c>
    </row>
    <row r="2700" spans="14:15" x14ac:dyDescent="0.35">
      <c r="N2700">
        <v>4.4278219999999999</v>
      </c>
      <c r="O2700">
        <v>1.13E-5</v>
      </c>
    </row>
    <row r="2701" spans="14:15" x14ac:dyDescent="0.35">
      <c r="N2701">
        <v>4.4445024999999996</v>
      </c>
      <c r="O2701">
        <v>1.24E-5</v>
      </c>
    </row>
    <row r="2702" spans="14:15" x14ac:dyDescent="0.35">
      <c r="N2702">
        <v>4.4611859999999997</v>
      </c>
      <c r="O2702">
        <v>1.1600000000000001E-5</v>
      </c>
    </row>
    <row r="2703" spans="14:15" x14ac:dyDescent="0.35">
      <c r="N2703">
        <v>4.4778726999999998</v>
      </c>
      <c r="O2703">
        <v>1.1399999999999999E-5</v>
      </c>
    </row>
    <row r="2704" spans="14:15" x14ac:dyDescent="0.35">
      <c r="N2704">
        <v>4.4945624000000004</v>
      </c>
      <c r="O2704">
        <v>1.1E-5</v>
      </c>
    </row>
    <row r="2705" spans="14:15" x14ac:dyDescent="0.35">
      <c r="N2705">
        <v>4.5112551999999999</v>
      </c>
      <c r="O2705">
        <v>1.22E-5</v>
      </c>
    </row>
    <row r="2706" spans="14:15" x14ac:dyDescent="0.35">
      <c r="N2706">
        <v>4.5279509999999998</v>
      </c>
      <c r="O2706">
        <v>1.22E-5</v>
      </c>
    </row>
    <row r="2707" spans="14:15" x14ac:dyDescent="0.35">
      <c r="N2707">
        <v>4.5446498999999996</v>
      </c>
      <c r="O2707">
        <v>1.1399999999999999E-5</v>
      </c>
    </row>
    <row r="2708" spans="14:15" x14ac:dyDescent="0.35">
      <c r="N2708">
        <v>4.5613517999999997</v>
      </c>
      <c r="O2708">
        <v>1.22E-5</v>
      </c>
    </row>
    <row r="2709" spans="14:15" x14ac:dyDescent="0.35">
      <c r="N2709">
        <v>4.5780567000000003</v>
      </c>
      <c r="O2709">
        <v>1.13E-5</v>
      </c>
    </row>
    <row r="2710" spans="14:15" x14ac:dyDescent="0.35">
      <c r="N2710">
        <v>4.5947646000000004</v>
      </c>
      <c r="O2710">
        <v>1.19E-5</v>
      </c>
    </row>
    <row r="2711" spans="14:15" x14ac:dyDescent="0.35">
      <c r="N2711">
        <v>4.6114755000000001</v>
      </c>
      <c r="O2711">
        <v>1.1399999999999999E-5</v>
      </c>
    </row>
    <row r="2712" spans="14:15" x14ac:dyDescent="0.35">
      <c r="N2712">
        <v>4.6281894000000001</v>
      </c>
      <c r="O2712">
        <v>1.19E-5</v>
      </c>
    </row>
    <row r="2713" spans="14:15" x14ac:dyDescent="0.35">
      <c r="N2713">
        <v>4.6449062000000003</v>
      </c>
      <c r="O2713">
        <v>1.27E-5</v>
      </c>
    </row>
    <row r="2714" spans="14:15" x14ac:dyDescent="0.35">
      <c r="N2714">
        <v>4.661626</v>
      </c>
      <c r="O2714">
        <v>1.13E-5</v>
      </c>
    </row>
    <row r="2715" spans="14:15" x14ac:dyDescent="0.35">
      <c r="N2715">
        <v>4.6783486999999999</v>
      </c>
      <c r="O2715">
        <v>1.17E-5</v>
      </c>
    </row>
    <row r="2716" spans="14:15" x14ac:dyDescent="0.35">
      <c r="N2716">
        <v>4.6950744000000002</v>
      </c>
      <c r="O2716">
        <v>1.1800000000000001E-5</v>
      </c>
    </row>
    <row r="2717" spans="14:15" x14ac:dyDescent="0.35">
      <c r="N2717">
        <v>4.7118029000000003</v>
      </c>
      <c r="O2717">
        <v>1.3900000000000001E-5</v>
      </c>
    </row>
    <row r="2718" spans="14:15" x14ac:dyDescent="0.35">
      <c r="N2718">
        <v>4.7285344</v>
      </c>
      <c r="O2718">
        <v>1.22E-5</v>
      </c>
    </row>
    <row r="2719" spans="14:15" x14ac:dyDescent="0.35">
      <c r="N2719">
        <v>4.7452687999999998</v>
      </c>
      <c r="O2719">
        <v>1.1600000000000001E-5</v>
      </c>
    </row>
    <row r="2720" spans="14:15" x14ac:dyDescent="0.35">
      <c r="N2720">
        <v>4.7620060000000004</v>
      </c>
      <c r="O2720">
        <v>1.2799999999999999E-5</v>
      </c>
    </row>
    <row r="2721" spans="14:15" x14ac:dyDescent="0.35">
      <c r="N2721">
        <v>4.7787461000000002</v>
      </c>
      <c r="O2721">
        <v>1.19E-5</v>
      </c>
    </row>
    <row r="2722" spans="14:15" x14ac:dyDescent="0.35">
      <c r="N2722">
        <v>4.7954891000000002</v>
      </c>
      <c r="O2722">
        <v>1.2E-5</v>
      </c>
    </row>
    <row r="2723" spans="14:15" x14ac:dyDescent="0.35">
      <c r="N2723">
        <v>4.8122349</v>
      </c>
      <c r="O2723">
        <v>1.2500000000000001E-5</v>
      </c>
    </row>
    <row r="2724" spans="14:15" x14ac:dyDescent="0.35">
      <c r="N2724">
        <v>4.8289835999999999</v>
      </c>
      <c r="O2724">
        <v>1.2099999999999999E-5</v>
      </c>
    </row>
    <row r="2725" spans="14:15" x14ac:dyDescent="0.35">
      <c r="N2725">
        <v>4.8457350999999997</v>
      </c>
      <c r="O2725">
        <v>1.2E-5</v>
      </c>
    </row>
    <row r="2726" spans="14:15" x14ac:dyDescent="0.35">
      <c r="N2726">
        <v>4.8624894000000003</v>
      </c>
      <c r="O2726">
        <v>1.22E-5</v>
      </c>
    </row>
    <row r="2727" spans="14:15" x14ac:dyDescent="0.35">
      <c r="N2727">
        <v>4.8792464999999998</v>
      </c>
      <c r="O2727">
        <v>1.26E-5</v>
      </c>
    </row>
    <row r="2728" spans="14:15" x14ac:dyDescent="0.35">
      <c r="N2728">
        <v>4.8960064000000001</v>
      </c>
      <c r="O2728">
        <v>1.11E-5</v>
      </c>
    </row>
    <row r="2729" spans="14:15" x14ac:dyDescent="0.35">
      <c r="N2729">
        <v>4.9127691000000002</v>
      </c>
      <c r="O2729">
        <v>1.2300000000000001E-5</v>
      </c>
    </row>
    <row r="2730" spans="14:15" x14ac:dyDescent="0.35">
      <c r="N2730">
        <v>4.9295346000000002</v>
      </c>
      <c r="O2730">
        <v>1.27E-5</v>
      </c>
    </row>
    <row r="2731" spans="14:15" x14ac:dyDescent="0.35">
      <c r="N2731">
        <v>4.9463027999999998</v>
      </c>
      <c r="O2731">
        <v>1.17E-5</v>
      </c>
    </row>
    <row r="2732" spans="14:15" x14ac:dyDescent="0.35">
      <c r="N2732">
        <v>4.9630738000000001</v>
      </c>
      <c r="O2732">
        <v>1.1600000000000001E-5</v>
      </c>
    </row>
    <row r="2733" spans="14:15" x14ac:dyDescent="0.35">
      <c r="N2733">
        <v>4.9798475</v>
      </c>
      <c r="O2733">
        <v>1.2E-5</v>
      </c>
    </row>
    <row r="2734" spans="14:15" x14ac:dyDescent="0.35">
      <c r="N2734">
        <v>4.9966239999999997</v>
      </c>
      <c r="O2734">
        <v>1.2E-5</v>
      </c>
    </row>
    <row r="2735" spans="14:15" x14ac:dyDescent="0.35">
      <c r="N2735">
        <v>5.0134031999999999</v>
      </c>
      <c r="O2735">
        <v>1.2300000000000001E-5</v>
      </c>
    </row>
    <row r="2736" spans="14:15" x14ac:dyDescent="0.35">
      <c r="N2736">
        <v>5.0301850999999997</v>
      </c>
      <c r="O2736">
        <v>1.1800000000000001E-5</v>
      </c>
    </row>
    <row r="2737" spans="14:15" x14ac:dyDescent="0.35">
      <c r="N2737">
        <v>5.0469697</v>
      </c>
      <c r="O2737">
        <v>1.24E-5</v>
      </c>
    </row>
    <row r="2738" spans="14:15" x14ac:dyDescent="0.35">
      <c r="N2738">
        <v>5.0637569999999998</v>
      </c>
      <c r="O2738">
        <v>1.2099999999999999E-5</v>
      </c>
    </row>
    <row r="2739" spans="14:15" x14ac:dyDescent="0.35">
      <c r="N2739">
        <v>5.0805470000000001</v>
      </c>
      <c r="O2739">
        <v>1.26E-5</v>
      </c>
    </row>
    <row r="2740" spans="14:15" x14ac:dyDescent="0.35">
      <c r="N2740">
        <v>5.0973397</v>
      </c>
      <c r="O2740">
        <v>1.1600000000000001E-5</v>
      </c>
    </row>
    <row r="2741" spans="14:15" x14ac:dyDescent="0.35">
      <c r="N2741">
        <v>5.1141350000000001</v>
      </c>
      <c r="O2741">
        <v>1.1399999999999999E-5</v>
      </c>
    </row>
    <row r="2742" spans="14:15" x14ac:dyDescent="0.35">
      <c r="N2742">
        <v>5.1309329999999997</v>
      </c>
      <c r="O2742">
        <v>1.29E-5</v>
      </c>
    </row>
    <row r="2743" spans="14:15" x14ac:dyDescent="0.35">
      <c r="N2743">
        <v>5.1477335999999996</v>
      </c>
      <c r="O2743">
        <v>1.19E-5</v>
      </c>
    </row>
    <row r="2744" spans="14:15" x14ac:dyDescent="0.35">
      <c r="N2744">
        <v>5.1645368999999999</v>
      </c>
      <c r="O2744">
        <v>1.17E-5</v>
      </c>
    </row>
    <row r="2745" spans="14:15" x14ac:dyDescent="0.35">
      <c r="N2745">
        <v>5.1813428000000004</v>
      </c>
      <c r="O2745">
        <v>1.5299999999999999E-5</v>
      </c>
    </row>
    <row r="2746" spans="14:15" x14ac:dyDescent="0.35">
      <c r="N2746">
        <v>5.1981513000000001</v>
      </c>
      <c r="O2746">
        <v>1.19E-5</v>
      </c>
    </row>
    <row r="2747" spans="14:15" x14ac:dyDescent="0.35">
      <c r="N2747">
        <v>5.2149624000000001</v>
      </c>
      <c r="O2747">
        <v>1.19E-5</v>
      </c>
    </row>
    <row r="2748" spans="14:15" x14ac:dyDescent="0.35">
      <c r="N2748">
        <v>5.2317761000000003</v>
      </c>
      <c r="O2748">
        <v>1.42E-5</v>
      </c>
    </row>
    <row r="2749" spans="14:15" x14ac:dyDescent="0.35">
      <c r="N2749">
        <v>5.2485923999999997</v>
      </c>
      <c r="O2749">
        <v>1.3200000000000001E-5</v>
      </c>
    </row>
    <row r="2750" spans="14:15" x14ac:dyDescent="0.35">
      <c r="N2750">
        <v>5.2654113000000002</v>
      </c>
      <c r="O2750">
        <v>1.24E-5</v>
      </c>
    </row>
    <row r="2751" spans="14:15" x14ac:dyDescent="0.35">
      <c r="N2751">
        <v>5.2822328000000001</v>
      </c>
      <c r="O2751">
        <v>1.2999999999999999E-5</v>
      </c>
    </row>
    <row r="2752" spans="14:15" x14ac:dyDescent="0.35">
      <c r="N2752">
        <v>5.2990567999999998</v>
      </c>
      <c r="O2752">
        <v>1.36E-5</v>
      </c>
    </row>
    <row r="2753" spans="14:15" x14ac:dyDescent="0.35">
      <c r="N2753">
        <v>5.3158833999999997</v>
      </c>
      <c r="O2753">
        <v>1.22E-5</v>
      </c>
    </row>
    <row r="2754" spans="14:15" x14ac:dyDescent="0.35">
      <c r="N2754">
        <v>5.3327125999999998</v>
      </c>
      <c r="O2754">
        <v>1.2099999999999999E-5</v>
      </c>
    </row>
    <row r="2755" spans="14:15" x14ac:dyDescent="0.35">
      <c r="N2755">
        <v>5.3495442999999998</v>
      </c>
      <c r="O2755">
        <v>1.3499999999999999E-5</v>
      </c>
    </row>
    <row r="2756" spans="14:15" x14ac:dyDescent="0.35">
      <c r="N2756">
        <v>5.3663784999999997</v>
      </c>
      <c r="O2756">
        <v>1.2500000000000001E-5</v>
      </c>
    </row>
    <row r="2757" spans="14:15" x14ac:dyDescent="0.35">
      <c r="N2757">
        <v>5.3832152000000004</v>
      </c>
      <c r="O2757">
        <v>1.19E-5</v>
      </c>
    </row>
    <row r="2758" spans="14:15" x14ac:dyDescent="0.35">
      <c r="N2758">
        <v>5.4000544000000001</v>
      </c>
      <c r="O2758">
        <v>1.2999999999999999E-5</v>
      </c>
    </row>
    <row r="2759" spans="14:15" x14ac:dyDescent="0.35">
      <c r="N2759">
        <v>5.4168962000000001</v>
      </c>
      <c r="O2759">
        <v>1.34E-5</v>
      </c>
    </row>
    <row r="2760" spans="14:15" x14ac:dyDescent="0.35">
      <c r="N2760">
        <v>5.4337403999999996</v>
      </c>
      <c r="O2760">
        <v>1.4100000000000001E-5</v>
      </c>
    </row>
    <row r="2761" spans="14:15" x14ac:dyDescent="0.35">
      <c r="N2761">
        <v>5.4505872000000002</v>
      </c>
      <c r="O2761">
        <v>1.3200000000000001E-5</v>
      </c>
    </row>
    <row r="2762" spans="14:15" x14ac:dyDescent="0.35">
      <c r="N2762">
        <v>5.4674364000000004</v>
      </c>
      <c r="O2762">
        <v>1.27E-5</v>
      </c>
    </row>
    <row r="2763" spans="14:15" x14ac:dyDescent="0.35">
      <c r="N2763">
        <v>5.4842880999999997</v>
      </c>
      <c r="O2763">
        <v>1.17E-5</v>
      </c>
    </row>
    <row r="2764" spans="14:15" x14ac:dyDescent="0.35">
      <c r="N2764">
        <v>5.5011422000000003</v>
      </c>
      <c r="O2764">
        <v>1.34E-5</v>
      </c>
    </row>
    <row r="2765" spans="14:15" x14ac:dyDescent="0.35">
      <c r="N2765">
        <v>5.5179988</v>
      </c>
      <c r="O2765">
        <v>1.2799999999999999E-5</v>
      </c>
    </row>
    <row r="2766" spans="14:15" x14ac:dyDescent="0.35">
      <c r="N2766">
        <v>5.5348579000000004</v>
      </c>
      <c r="O2766">
        <v>1.38E-5</v>
      </c>
    </row>
    <row r="2767" spans="14:15" x14ac:dyDescent="0.35">
      <c r="N2767">
        <v>5.5517193999999996</v>
      </c>
      <c r="O2767">
        <v>1.2799999999999999E-5</v>
      </c>
    </row>
    <row r="2768" spans="14:15" x14ac:dyDescent="0.35">
      <c r="N2768">
        <v>5.5685833000000002</v>
      </c>
      <c r="O2768">
        <v>1.4E-5</v>
      </c>
    </row>
    <row r="2769" spans="14:15" x14ac:dyDescent="0.35">
      <c r="N2769">
        <v>5.5854495999999996</v>
      </c>
      <c r="O2769">
        <v>1.34E-5</v>
      </c>
    </row>
    <row r="2770" spans="14:15" x14ac:dyDescent="0.35">
      <c r="N2770">
        <v>5.6023183999999997</v>
      </c>
      <c r="O2770">
        <v>1.45E-5</v>
      </c>
    </row>
    <row r="2771" spans="14:15" x14ac:dyDescent="0.35">
      <c r="N2771">
        <v>5.6191896000000003</v>
      </c>
      <c r="O2771">
        <v>1.33E-5</v>
      </c>
    </row>
    <row r="2772" spans="14:15" x14ac:dyDescent="0.35">
      <c r="N2772">
        <v>5.6360631000000003</v>
      </c>
      <c r="O2772">
        <v>1.42E-5</v>
      </c>
    </row>
    <row r="2773" spans="14:15" x14ac:dyDescent="0.35">
      <c r="N2773">
        <v>5.6529391000000002</v>
      </c>
      <c r="O2773">
        <v>1.47E-5</v>
      </c>
    </row>
    <row r="2774" spans="14:15" x14ac:dyDescent="0.35">
      <c r="N2774">
        <v>5.6698174999999997</v>
      </c>
      <c r="O2774">
        <v>1.3499999999999999E-5</v>
      </c>
    </row>
    <row r="2775" spans="14:15" x14ac:dyDescent="0.35">
      <c r="N2775">
        <v>5.6866982000000004</v>
      </c>
      <c r="O2775">
        <v>1.4399999999999999E-5</v>
      </c>
    </row>
    <row r="2776" spans="14:15" x14ac:dyDescent="0.35">
      <c r="N2776">
        <v>5.7035812999999997</v>
      </c>
      <c r="O2776">
        <v>1.31E-5</v>
      </c>
    </row>
    <row r="2777" spans="14:15" x14ac:dyDescent="0.35">
      <c r="N2777">
        <v>5.7204667000000002</v>
      </c>
      <c r="O2777">
        <v>1.4E-5</v>
      </c>
    </row>
    <row r="2778" spans="14:15" x14ac:dyDescent="0.35">
      <c r="N2778">
        <v>5.7373545000000004</v>
      </c>
      <c r="O2778">
        <v>1.3900000000000001E-5</v>
      </c>
    </row>
    <row r="2779" spans="14:15" x14ac:dyDescent="0.35">
      <c r="N2779">
        <v>5.7542447000000001</v>
      </c>
      <c r="O2779">
        <v>1.34E-5</v>
      </c>
    </row>
    <row r="2780" spans="14:15" x14ac:dyDescent="0.35">
      <c r="N2780">
        <v>5.7711372000000001</v>
      </c>
      <c r="O2780">
        <v>1.36E-5</v>
      </c>
    </row>
    <row r="2781" spans="14:15" x14ac:dyDescent="0.35">
      <c r="N2781">
        <v>5.7880320000000003</v>
      </c>
      <c r="O2781">
        <v>1.31E-5</v>
      </c>
    </row>
    <row r="2782" spans="14:15" x14ac:dyDescent="0.35">
      <c r="N2782">
        <v>5.8049292000000001</v>
      </c>
      <c r="O2782">
        <v>1.3200000000000001E-5</v>
      </c>
    </row>
    <row r="2783" spans="14:15" x14ac:dyDescent="0.35">
      <c r="N2783">
        <v>5.8218287000000002</v>
      </c>
      <c r="O2783">
        <v>1.22E-5</v>
      </c>
    </row>
    <row r="2784" spans="14:15" x14ac:dyDescent="0.35">
      <c r="N2784">
        <v>5.8387304999999996</v>
      </c>
      <c r="O2784">
        <v>1.43E-5</v>
      </c>
    </row>
    <row r="2785" spans="14:15" x14ac:dyDescent="0.35">
      <c r="N2785">
        <v>5.8556346000000001</v>
      </c>
      <c r="O2785">
        <v>1.26E-5</v>
      </c>
    </row>
    <row r="2786" spans="14:15" x14ac:dyDescent="0.35">
      <c r="N2786">
        <v>5.872541</v>
      </c>
      <c r="O2786">
        <v>1.3200000000000001E-5</v>
      </c>
    </row>
    <row r="2787" spans="14:15" x14ac:dyDescent="0.35">
      <c r="N2787">
        <v>5.8894495999999998</v>
      </c>
      <c r="O2787">
        <v>1.2099999999999999E-5</v>
      </c>
    </row>
    <row r="2788" spans="14:15" x14ac:dyDescent="0.35">
      <c r="N2788">
        <v>5.9063606000000002</v>
      </c>
      <c r="O2788">
        <v>1.26E-5</v>
      </c>
    </row>
    <row r="2789" spans="14:15" x14ac:dyDescent="0.35">
      <c r="N2789">
        <v>5.9232738999999999</v>
      </c>
      <c r="O2789">
        <v>1.31E-5</v>
      </c>
    </row>
    <row r="2790" spans="14:15" x14ac:dyDescent="0.35">
      <c r="N2790">
        <v>5.9401894000000004</v>
      </c>
      <c r="O2790">
        <v>1.2E-5</v>
      </c>
    </row>
    <row r="2791" spans="14:15" x14ac:dyDescent="0.35">
      <c r="N2791">
        <v>5.9571071</v>
      </c>
      <c r="O2791">
        <v>1.2500000000000001E-5</v>
      </c>
    </row>
    <row r="2792" spans="14:15" x14ac:dyDescent="0.35">
      <c r="N2792">
        <v>5.9740272000000001</v>
      </c>
      <c r="O2792">
        <v>1.2999999999999999E-5</v>
      </c>
    </row>
    <row r="2793" spans="14:15" x14ac:dyDescent="0.35">
      <c r="N2793">
        <v>5.9909495000000001</v>
      </c>
      <c r="O2793">
        <v>1.27E-5</v>
      </c>
    </row>
    <row r="2794" spans="14:15" x14ac:dyDescent="0.35">
      <c r="N2794">
        <v>6.0078740000000002</v>
      </c>
      <c r="O2794">
        <v>1.45E-5</v>
      </c>
    </row>
    <row r="2795" spans="14:15" x14ac:dyDescent="0.35">
      <c r="N2795">
        <v>6.0248007000000001</v>
      </c>
      <c r="O2795">
        <v>1.2799999999999999E-5</v>
      </c>
    </row>
    <row r="2796" spans="14:15" x14ac:dyDescent="0.35">
      <c r="N2796">
        <v>6.0417297000000003</v>
      </c>
      <c r="O2796">
        <v>1.1600000000000001E-5</v>
      </c>
    </row>
    <row r="2797" spans="14:15" x14ac:dyDescent="0.35">
      <c r="N2797">
        <v>6.0586608999999996</v>
      </c>
      <c r="O2797">
        <v>1.5E-5</v>
      </c>
    </row>
    <row r="2798" spans="14:15" x14ac:dyDescent="0.35">
      <c r="N2798">
        <v>6.0755944</v>
      </c>
      <c r="O2798">
        <v>1.1399999999999999E-5</v>
      </c>
    </row>
    <row r="2799" spans="14:15" x14ac:dyDescent="0.35">
      <c r="N2799">
        <v>6.09253</v>
      </c>
      <c r="O2799">
        <v>1.43E-5</v>
      </c>
    </row>
    <row r="2800" spans="14:15" x14ac:dyDescent="0.35">
      <c r="N2800">
        <v>6.1094679000000003</v>
      </c>
      <c r="O2800">
        <v>1.0900000000000001E-5</v>
      </c>
    </row>
    <row r="2801" spans="14:15" x14ac:dyDescent="0.35">
      <c r="N2801">
        <v>6.1264079000000002</v>
      </c>
      <c r="O2801">
        <v>1.1399999999999999E-5</v>
      </c>
    </row>
    <row r="2802" spans="14:15" x14ac:dyDescent="0.35">
      <c r="N2802">
        <v>6.1433501000000001</v>
      </c>
      <c r="O2802">
        <v>1.22E-5</v>
      </c>
    </row>
    <row r="2803" spans="14:15" x14ac:dyDescent="0.35">
      <c r="N2803">
        <v>6.1602945</v>
      </c>
      <c r="O2803">
        <v>1.15E-5</v>
      </c>
    </row>
    <row r="2804" spans="14:15" x14ac:dyDescent="0.35">
      <c r="N2804">
        <v>6.1772410999999998</v>
      </c>
      <c r="O2804">
        <v>1.1199999999999999E-5</v>
      </c>
    </row>
    <row r="2805" spans="14:15" x14ac:dyDescent="0.35">
      <c r="N2805">
        <v>6.1941898999999996</v>
      </c>
      <c r="O2805">
        <v>1.2999999999999999E-5</v>
      </c>
    </row>
    <row r="2806" spans="14:15" x14ac:dyDescent="0.35">
      <c r="N2806">
        <v>6.2111407999999999</v>
      </c>
      <c r="O2806">
        <v>1.1600000000000001E-5</v>
      </c>
    </row>
    <row r="2807" spans="14:15" x14ac:dyDescent="0.35">
      <c r="N2807">
        <v>6.2280939000000002</v>
      </c>
      <c r="O2807">
        <v>1.5099999999999999E-5</v>
      </c>
    </row>
    <row r="2808" spans="14:15" x14ac:dyDescent="0.35">
      <c r="N2808">
        <v>6.2450491000000001</v>
      </c>
      <c r="O2808">
        <v>9.7999999999999993E-6</v>
      </c>
    </row>
    <row r="2809" spans="14:15" x14ac:dyDescent="0.35">
      <c r="N2809">
        <v>6.2620065</v>
      </c>
      <c r="O2809">
        <v>1.11E-5</v>
      </c>
    </row>
    <row r="2810" spans="14:15" x14ac:dyDescent="0.35">
      <c r="N2810">
        <v>6.2789659999999996</v>
      </c>
      <c r="O2810">
        <v>1.0499999999999999E-5</v>
      </c>
    </row>
    <row r="2811" spans="14:15" x14ac:dyDescent="0.35">
      <c r="N2811">
        <v>6.2959277</v>
      </c>
      <c r="O2811">
        <v>1.11E-5</v>
      </c>
    </row>
    <row r="2812" spans="14:15" x14ac:dyDescent="0.35">
      <c r="N2812">
        <v>6.3128915000000001</v>
      </c>
      <c r="O2812">
        <v>1.22E-5</v>
      </c>
    </row>
    <row r="2813" spans="14:15" x14ac:dyDescent="0.35">
      <c r="N2813">
        <v>6.3298573999999999</v>
      </c>
      <c r="O2813">
        <v>1.6200000000000001E-5</v>
      </c>
    </row>
    <row r="2814" spans="14:15" x14ac:dyDescent="0.35">
      <c r="N2814">
        <v>6.3468254000000002</v>
      </c>
      <c r="O2814">
        <v>9.2E-6</v>
      </c>
    </row>
    <row r="2815" spans="14:15" x14ac:dyDescent="0.35">
      <c r="N2815">
        <v>6.3637956000000004</v>
      </c>
      <c r="O2815">
        <v>1.03E-5</v>
      </c>
    </row>
    <row r="2816" spans="14:15" x14ac:dyDescent="0.35">
      <c r="N2816">
        <v>6.3807678000000001</v>
      </c>
      <c r="O2816">
        <v>1.08E-5</v>
      </c>
    </row>
    <row r="2817" spans="14:15" x14ac:dyDescent="0.35">
      <c r="N2817">
        <v>6.3977421999999997</v>
      </c>
      <c r="O2817">
        <v>9.9000000000000001E-6</v>
      </c>
    </row>
    <row r="2818" spans="14:15" x14ac:dyDescent="0.35">
      <c r="N2818">
        <v>6.4147185999999996</v>
      </c>
      <c r="O2818">
        <v>9.0000000000000002E-6</v>
      </c>
    </row>
    <row r="2819" spans="14:15" x14ac:dyDescent="0.35">
      <c r="N2819">
        <v>6.4316971000000001</v>
      </c>
      <c r="O2819">
        <v>9.2E-6</v>
      </c>
    </row>
    <row r="2820" spans="14:15" x14ac:dyDescent="0.35">
      <c r="N2820">
        <v>6.4486777000000002</v>
      </c>
      <c r="O2820">
        <v>1.0900000000000001E-5</v>
      </c>
    </row>
    <row r="2821" spans="14:15" x14ac:dyDescent="0.35">
      <c r="N2821">
        <v>6.4656604</v>
      </c>
      <c r="O2821">
        <v>1.04E-5</v>
      </c>
    </row>
    <row r="2822" spans="14:15" x14ac:dyDescent="0.35">
      <c r="N2822">
        <v>6.4826451</v>
      </c>
      <c r="O2822">
        <v>1.0200000000000001E-5</v>
      </c>
    </row>
    <row r="2823" spans="14:15" x14ac:dyDescent="0.35">
      <c r="N2823">
        <v>6.4996320000000001</v>
      </c>
      <c r="O2823">
        <v>1.13E-5</v>
      </c>
    </row>
    <row r="2824" spans="14:15" x14ac:dyDescent="0.35">
      <c r="N2824">
        <v>6.5166208000000001</v>
      </c>
      <c r="O2824">
        <v>9.3999999999999998E-6</v>
      </c>
    </row>
    <row r="2825" spans="14:15" x14ac:dyDescent="0.35">
      <c r="N2825">
        <v>6.5336118000000001</v>
      </c>
      <c r="O2825">
        <v>8.8999999999999995E-6</v>
      </c>
    </row>
    <row r="2826" spans="14:15" x14ac:dyDescent="0.35">
      <c r="N2826">
        <v>6.5506047000000001</v>
      </c>
      <c r="O2826">
        <v>9.5000000000000005E-6</v>
      </c>
    </row>
    <row r="2827" spans="14:15" x14ac:dyDescent="0.35">
      <c r="N2827">
        <v>6.5675996999999997</v>
      </c>
      <c r="O2827">
        <v>9.9000000000000001E-6</v>
      </c>
    </row>
    <row r="2828" spans="14:15" x14ac:dyDescent="0.35">
      <c r="N2828">
        <v>6.5845967999999999</v>
      </c>
      <c r="O2828">
        <v>7.9999999999999996E-6</v>
      </c>
    </row>
    <row r="2829" spans="14:15" x14ac:dyDescent="0.35">
      <c r="N2829">
        <v>6.6015959000000004</v>
      </c>
      <c r="O2829">
        <v>9.3000000000000007E-6</v>
      </c>
    </row>
    <row r="2830" spans="14:15" x14ac:dyDescent="0.35">
      <c r="N2830">
        <v>6.6185970000000003</v>
      </c>
      <c r="O2830">
        <v>1.06E-5</v>
      </c>
    </row>
    <row r="2831" spans="14:15" x14ac:dyDescent="0.35">
      <c r="N2831">
        <v>6.6356000999999996</v>
      </c>
      <c r="O2831">
        <v>1.0200000000000001E-5</v>
      </c>
    </row>
    <row r="2832" spans="14:15" x14ac:dyDescent="0.35">
      <c r="N2832">
        <v>6.6526053000000003</v>
      </c>
      <c r="O2832">
        <v>1.0900000000000001E-5</v>
      </c>
    </row>
    <row r="2833" spans="14:15" x14ac:dyDescent="0.35">
      <c r="N2833">
        <v>6.6696124000000001</v>
      </c>
      <c r="O2833">
        <v>1.0900000000000001E-5</v>
      </c>
    </row>
    <row r="2834" spans="14:15" x14ac:dyDescent="0.35">
      <c r="N2834">
        <v>6.6866215999999996</v>
      </c>
      <c r="O2834">
        <v>1.42E-5</v>
      </c>
    </row>
    <row r="2835" spans="14:15" x14ac:dyDescent="0.35">
      <c r="N2835">
        <v>6.7036327</v>
      </c>
      <c r="O2835">
        <v>8.1999999999999994E-6</v>
      </c>
    </row>
    <row r="2836" spans="14:15" x14ac:dyDescent="0.35">
      <c r="N2836">
        <v>6.7206459000000001</v>
      </c>
      <c r="O2836">
        <v>9.2E-6</v>
      </c>
    </row>
    <row r="2837" spans="14:15" x14ac:dyDescent="0.35">
      <c r="N2837">
        <v>6.7376610000000001</v>
      </c>
      <c r="O2837">
        <v>1.03E-5</v>
      </c>
    </row>
    <row r="2838" spans="14:15" x14ac:dyDescent="0.35">
      <c r="N2838">
        <v>6.7546780999999996</v>
      </c>
      <c r="O2838">
        <v>7.9000000000000006E-6</v>
      </c>
    </row>
    <row r="2839" spans="14:15" x14ac:dyDescent="0.35">
      <c r="N2839">
        <v>6.7716972000000002</v>
      </c>
      <c r="O2839">
        <v>1.5299999999999999E-5</v>
      </c>
    </row>
    <row r="2840" spans="14:15" x14ac:dyDescent="0.35">
      <c r="N2840">
        <v>6.7887183000000002</v>
      </c>
      <c r="O2840">
        <v>9.7999999999999993E-6</v>
      </c>
    </row>
    <row r="2841" spans="14:15" x14ac:dyDescent="0.35">
      <c r="N2841">
        <v>6.8057413000000002</v>
      </c>
      <c r="O2841">
        <v>1.03E-5</v>
      </c>
    </row>
    <row r="2842" spans="14:15" x14ac:dyDescent="0.35">
      <c r="N2842">
        <v>6.8227662999999996</v>
      </c>
      <c r="O2842">
        <v>2.9499999999999999E-5</v>
      </c>
    </row>
    <row r="2843" spans="14:15" x14ac:dyDescent="0.35">
      <c r="N2843">
        <v>6.8397933000000002</v>
      </c>
      <c r="O2843">
        <v>6.3999999999999997E-6</v>
      </c>
    </row>
    <row r="2844" spans="14:15" x14ac:dyDescent="0.35">
      <c r="N2844">
        <v>6.8568221999999999</v>
      </c>
      <c r="O2844">
        <v>7.6000000000000001E-6</v>
      </c>
    </row>
    <row r="2845" spans="14:15" x14ac:dyDescent="0.35">
      <c r="N2845">
        <v>6.8738530999999998</v>
      </c>
      <c r="O2845">
        <v>5.4E-6</v>
      </c>
    </row>
    <row r="2846" spans="14:15" x14ac:dyDescent="0.35">
      <c r="N2846">
        <v>6.8908858999999998</v>
      </c>
      <c r="O2846">
        <v>6.4999999999999996E-6</v>
      </c>
    </row>
    <row r="2847" spans="14:15" x14ac:dyDescent="0.35">
      <c r="N2847">
        <v>6.9079205999999997</v>
      </c>
      <c r="O2847">
        <v>6.9E-6</v>
      </c>
    </row>
    <row r="2848" spans="14:15" x14ac:dyDescent="0.35">
      <c r="N2848">
        <v>6.9249573</v>
      </c>
      <c r="O2848">
        <v>6.9999999999999999E-6</v>
      </c>
    </row>
    <row r="2849" spans="14:15" x14ac:dyDescent="0.35">
      <c r="N2849">
        <v>6.9419959000000002</v>
      </c>
      <c r="O2849">
        <v>7.9000000000000006E-6</v>
      </c>
    </row>
    <row r="2850" spans="14:15" x14ac:dyDescent="0.35">
      <c r="N2850">
        <v>6.9590363999999996</v>
      </c>
      <c r="O2850">
        <v>7.0999999999999998E-6</v>
      </c>
    </row>
    <row r="2851" spans="14:15" x14ac:dyDescent="0.35">
      <c r="N2851">
        <v>6.9760787999999998</v>
      </c>
      <c r="O2851">
        <v>8.6000000000000007E-6</v>
      </c>
    </row>
    <row r="2852" spans="14:15" x14ac:dyDescent="0.35">
      <c r="N2852">
        <v>6.9931232000000003</v>
      </c>
      <c r="O2852">
        <v>1.08E-5</v>
      </c>
    </row>
    <row r="2853" spans="14:15" x14ac:dyDescent="0.35">
      <c r="N2853">
        <v>7.0101694999999999</v>
      </c>
      <c r="O2853">
        <v>6.6000000000000003E-6</v>
      </c>
    </row>
    <row r="2854" spans="14:15" x14ac:dyDescent="0.35">
      <c r="N2854">
        <v>7.0272176000000002</v>
      </c>
      <c r="O2854">
        <v>6.9E-6</v>
      </c>
    </row>
    <row r="2855" spans="14:15" x14ac:dyDescent="0.35">
      <c r="N2855">
        <v>7.0442676999999998</v>
      </c>
      <c r="O2855">
        <v>6.0000000000000002E-6</v>
      </c>
    </row>
    <row r="2856" spans="14:15" x14ac:dyDescent="0.35">
      <c r="N2856">
        <v>7.0613196</v>
      </c>
      <c r="O2856">
        <v>6.9999999999999999E-6</v>
      </c>
    </row>
    <row r="2857" spans="14:15" x14ac:dyDescent="0.35">
      <c r="N2857">
        <v>7.0783734999999997</v>
      </c>
      <c r="O2857">
        <v>6.6000000000000003E-6</v>
      </c>
    </row>
    <row r="2858" spans="14:15" x14ac:dyDescent="0.35">
      <c r="N2858">
        <v>7.0954291999999999</v>
      </c>
      <c r="O2858">
        <v>7.0999999999999998E-6</v>
      </c>
    </row>
    <row r="2859" spans="14:15" x14ac:dyDescent="0.35">
      <c r="N2859">
        <v>7.1124868000000001</v>
      </c>
      <c r="O2859">
        <v>1.33E-5</v>
      </c>
    </row>
    <row r="2860" spans="14:15" x14ac:dyDescent="0.35">
      <c r="N2860">
        <v>7.1295463000000003</v>
      </c>
      <c r="O2860">
        <v>7.0999999999999998E-6</v>
      </c>
    </row>
    <row r="2861" spans="14:15" x14ac:dyDescent="0.35">
      <c r="N2861">
        <v>7.1466076000000003</v>
      </c>
      <c r="O2861">
        <v>9.0000000000000002E-6</v>
      </c>
    </row>
    <row r="2862" spans="14:15" x14ac:dyDescent="0.35">
      <c r="N2862">
        <v>7.1636708999999996</v>
      </c>
      <c r="O2862">
        <v>4.1600000000000002E-5</v>
      </c>
    </row>
    <row r="2863" spans="14:15" x14ac:dyDescent="0.35">
      <c r="N2863">
        <v>7.1807359000000002</v>
      </c>
      <c r="O2863">
        <v>5.4999999999999999E-6</v>
      </c>
    </row>
    <row r="2864" spans="14:15" x14ac:dyDescent="0.35">
      <c r="N2864">
        <v>7.1978029000000001</v>
      </c>
      <c r="O2864">
        <v>6.6000000000000003E-6</v>
      </c>
    </row>
    <row r="2865" spans="14:15" x14ac:dyDescent="0.35">
      <c r="N2865">
        <v>7.2148716999999998</v>
      </c>
      <c r="O2865">
        <v>3.8E-6</v>
      </c>
    </row>
    <row r="2866" spans="14:15" x14ac:dyDescent="0.35">
      <c r="N2866">
        <v>7.2319423</v>
      </c>
      <c r="O2866">
        <v>4.3000000000000003E-6</v>
      </c>
    </row>
    <row r="2867" spans="14:15" x14ac:dyDescent="0.35">
      <c r="N2867">
        <v>7.2490148000000003</v>
      </c>
      <c r="O2867">
        <v>4.4000000000000002E-6</v>
      </c>
    </row>
    <row r="2868" spans="14:15" x14ac:dyDescent="0.35">
      <c r="N2868">
        <v>7.2660891000000003</v>
      </c>
      <c r="O2868">
        <v>6.0000000000000002E-6</v>
      </c>
    </row>
    <row r="2869" spans="14:15" x14ac:dyDescent="0.35">
      <c r="N2869">
        <v>7.2831653000000003</v>
      </c>
      <c r="O2869">
        <v>8.8999999999999995E-6</v>
      </c>
    </row>
    <row r="2870" spans="14:15" x14ac:dyDescent="0.35">
      <c r="N2870">
        <v>7.3002431999999997</v>
      </c>
      <c r="O2870">
        <v>1.9700000000000001E-5</v>
      </c>
    </row>
    <row r="2871" spans="14:15" x14ac:dyDescent="0.35">
      <c r="N2871">
        <v>7.317323</v>
      </c>
      <c r="O2871">
        <v>3.3720000000000001E-4</v>
      </c>
    </row>
    <row r="2872" spans="14:15" x14ac:dyDescent="0.35">
      <c r="N2872">
        <v>1.4640879</v>
      </c>
      <c r="O2872">
        <v>3.0000000000000001E-6</v>
      </c>
    </row>
    <row r="2873" spans="14:15" x14ac:dyDescent="0.35">
      <c r="N2873">
        <v>1.4799396</v>
      </c>
      <c r="O2873">
        <v>2.3999999999999999E-6</v>
      </c>
    </row>
    <row r="2874" spans="14:15" x14ac:dyDescent="0.35">
      <c r="N2874">
        <v>1.4958058999999999</v>
      </c>
      <c r="O2874">
        <v>3.3000000000000002E-6</v>
      </c>
    </row>
    <row r="2875" spans="14:15" x14ac:dyDescent="0.35">
      <c r="N2875">
        <v>1.5116866</v>
      </c>
      <c r="O2875">
        <v>4.8999999999999997E-6</v>
      </c>
    </row>
    <row r="2876" spans="14:15" x14ac:dyDescent="0.35">
      <c r="N2876">
        <v>1.5275814000000001</v>
      </c>
      <c r="O2876">
        <v>2.9799999999999999E-5</v>
      </c>
    </row>
    <row r="2877" spans="14:15" x14ac:dyDescent="0.35">
      <c r="N2877">
        <v>1.54349</v>
      </c>
      <c r="O2877">
        <v>1.6799999999999998E-5</v>
      </c>
    </row>
    <row r="2878" spans="14:15" x14ac:dyDescent="0.35">
      <c r="N2878">
        <v>1.5594121000000001</v>
      </c>
      <c r="O2878">
        <v>4.0559999999999999E-4</v>
      </c>
    </row>
    <row r="2879" spans="14:15" x14ac:dyDescent="0.35">
      <c r="N2879">
        <v>1.5753474999999999</v>
      </c>
      <c r="O2879">
        <v>1.45E-4</v>
      </c>
    </row>
    <row r="2880" spans="14:15" x14ac:dyDescent="0.35">
      <c r="N2880">
        <v>1.5912959</v>
      </c>
      <c r="O2880">
        <v>1.0670000000000001E-4</v>
      </c>
    </row>
    <row r="2881" spans="14:15" x14ac:dyDescent="0.35">
      <c r="N2881">
        <v>1.6072572000000001</v>
      </c>
      <c r="O2881">
        <v>1.739E-4</v>
      </c>
    </row>
    <row r="2882" spans="14:15" x14ac:dyDescent="0.35">
      <c r="N2882">
        <v>1.6232310000000001</v>
      </c>
      <c r="O2882">
        <v>3.5199999999999999E-4</v>
      </c>
    </row>
    <row r="2883" spans="14:15" x14ac:dyDescent="0.35">
      <c r="N2883">
        <v>1.6392172</v>
      </c>
      <c r="O2883">
        <v>1.483E-4</v>
      </c>
    </row>
    <row r="2884" spans="14:15" x14ac:dyDescent="0.35">
      <c r="N2884">
        <v>1.6552156</v>
      </c>
      <c r="O2884">
        <v>1.133E-4</v>
      </c>
    </row>
    <row r="2885" spans="14:15" x14ac:dyDescent="0.35">
      <c r="N2885">
        <v>1.6712259</v>
      </c>
      <c r="O2885">
        <v>2.5750000000000002E-4</v>
      </c>
    </row>
    <row r="2886" spans="14:15" x14ac:dyDescent="0.35">
      <c r="N2886">
        <v>1.6872479</v>
      </c>
      <c r="O2886">
        <v>1.8320000000000001E-4</v>
      </c>
    </row>
    <row r="2887" spans="14:15" x14ac:dyDescent="0.35">
      <c r="N2887">
        <v>1.7032814999999999</v>
      </c>
      <c r="O2887">
        <v>1.3660000000000001E-4</v>
      </c>
    </row>
    <row r="2888" spans="14:15" x14ac:dyDescent="0.35">
      <c r="N2888">
        <v>1.7193265</v>
      </c>
      <c r="O2888">
        <v>1.9809999999999999E-4</v>
      </c>
    </row>
    <row r="2889" spans="14:15" x14ac:dyDescent="0.35">
      <c r="N2889">
        <v>1.7353826000000001</v>
      </c>
      <c r="O2889">
        <v>1.6789999999999999E-4</v>
      </c>
    </row>
    <row r="2890" spans="14:15" x14ac:dyDescent="0.35">
      <c r="N2890">
        <v>1.7514498000000001</v>
      </c>
      <c r="O2890">
        <v>7.1500000000000003E-5</v>
      </c>
    </row>
    <row r="2891" spans="14:15" x14ac:dyDescent="0.35">
      <c r="N2891">
        <v>1.7675278000000001</v>
      </c>
      <c r="O2891">
        <v>1.088E-4</v>
      </c>
    </row>
    <row r="2892" spans="14:15" x14ac:dyDescent="0.35">
      <c r="N2892">
        <v>1.7836164999999999</v>
      </c>
      <c r="O2892">
        <v>1.0340000000000001E-4</v>
      </c>
    </row>
    <row r="2893" spans="14:15" x14ac:dyDescent="0.35">
      <c r="N2893">
        <v>1.7997158</v>
      </c>
      <c r="O2893">
        <v>7.3999999999999996E-5</v>
      </c>
    </row>
    <row r="2894" spans="14:15" x14ac:dyDescent="0.35">
      <c r="N2894">
        <v>1.8158254</v>
      </c>
      <c r="O2894">
        <v>9.3200000000000002E-5</v>
      </c>
    </row>
    <row r="2895" spans="14:15" x14ac:dyDescent="0.35">
      <c r="N2895">
        <v>1.8319453000000001</v>
      </c>
      <c r="O2895">
        <v>9.6100000000000005E-5</v>
      </c>
    </row>
    <row r="2896" spans="14:15" x14ac:dyDescent="0.35">
      <c r="N2896">
        <v>1.8480752</v>
      </c>
      <c r="O2896">
        <v>5.0699999999999999E-5</v>
      </c>
    </row>
    <row r="2897" spans="14:15" x14ac:dyDescent="0.35">
      <c r="N2897">
        <v>1.8642151</v>
      </c>
      <c r="O2897">
        <v>6.7100000000000005E-5</v>
      </c>
    </row>
    <row r="2898" spans="14:15" x14ac:dyDescent="0.35">
      <c r="N2898">
        <v>1.8803647999999999</v>
      </c>
      <c r="O2898">
        <v>6.9999999999999994E-5</v>
      </c>
    </row>
    <row r="2899" spans="14:15" x14ac:dyDescent="0.35">
      <c r="N2899">
        <v>1.8965242</v>
      </c>
      <c r="O2899">
        <v>5.0699999999999999E-5</v>
      </c>
    </row>
    <row r="2900" spans="14:15" x14ac:dyDescent="0.35">
      <c r="N2900">
        <v>1.9126932000000001</v>
      </c>
      <c r="O2900">
        <v>6.4800000000000003E-5</v>
      </c>
    </row>
    <row r="2901" spans="14:15" x14ac:dyDescent="0.35">
      <c r="N2901">
        <v>1.9288715000000001</v>
      </c>
      <c r="O2901">
        <v>6.1699999999999995E-5</v>
      </c>
    </row>
    <row r="2902" spans="14:15" x14ac:dyDescent="0.35">
      <c r="N2902">
        <v>1.9450592</v>
      </c>
      <c r="O2902">
        <v>4.2400000000000001E-5</v>
      </c>
    </row>
    <row r="2903" spans="14:15" x14ac:dyDescent="0.35">
      <c r="N2903">
        <v>1.9612560000000001</v>
      </c>
      <c r="O2903">
        <v>4.85E-5</v>
      </c>
    </row>
    <row r="2904" spans="14:15" x14ac:dyDescent="0.35">
      <c r="N2904">
        <v>1.9774620000000001</v>
      </c>
      <c r="O2904">
        <v>4.88E-5</v>
      </c>
    </row>
    <row r="2905" spans="14:15" x14ac:dyDescent="0.35">
      <c r="N2905">
        <v>1.9936768</v>
      </c>
      <c r="O2905">
        <v>3.82E-5</v>
      </c>
    </row>
    <row r="2906" spans="14:15" x14ac:dyDescent="0.35">
      <c r="N2906">
        <v>2.0099005999999999</v>
      </c>
      <c r="O2906">
        <v>5.1199999999999998E-5</v>
      </c>
    </row>
    <row r="2907" spans="14:15" x14ac:dyDescent="0.35">
      <c r="N2907">
        <v>2.0261330000000002</v>
      </c>
      <c r="O2907">
        <v>4.4100000000000001E-5</v>
      </c>
    </row>
    <row r="2908" spans="14:15" x14ac:dyDescent="0.35">
      <c r="N2908">
        <v>2.0423741</v>
      </c>
      <c r="O2908">
        <v>3.2100000000000001E-5</v>
      </c>
    </row>
    <row r="2909" spans="14:15" x14ac:dyDescent="0.35">
      <c r="N2909">
        <v>2.0586237000000001</v>
      </c>
      <c r="O2909">
        <v>3.93E-5</v>
      </c>
    </row>
    <row r="2910" spans="14:15" x14ac:dyDescent="0.35">
      <c r="N2910">
        <v>2.0748818</v>
      </c>
      <c r="O2910">
        <v>3.7499999999999997E-5</v>
      </c>
    </row>
    <row r="2911" spans="14:15" x14ac:dyDescent="0.35">
      <c r="N2911">
        <v>2.0911482000000001</v>
      </c>
      <c r="O2911">
        <v>3.4400000000000003E-5</v>
      </c>
    </row>
    <row r="2912" spans="14:15" x14ac:dyDescent="0.35">
      <c r="N2912">
        <v>2.1074228000000002</v>
      </c>
      <c r="O2912">
        <v>3.8099999999999998E-5</v>
      </c>
    </row>
    <row r="2913" spans="14:15" x14ac:dyDescent="0.35">
      <c r="N2913">
        <v>2.1237056000000001</v>
      </c>
      <c r="O2913">
        <v>3.3599999999999997E-5</v>
      </c>
    </row>
    <row r="2914" spans="14:15" x14ac:dyDescent="0.35">
      <c r="N2914">
        <v>2.1399963999999998</v>
      </c>
      <c r="O2914">
        <v>2.9200000000000002E-5</v>
      </c>
    </row>
    <row r="2915" spans="14:15" x14ac:dyDescent="0.35">
      <c r="N2915">
        <v>2.1562952000000002</v>
      </c>
      <c r="O2915">
        <v>3.3399999999999999E-5</v>
      </c>
    </row>
    <row r="2916" spans="14:15" x14ac:dyDescent="0.35">
      <c r="N2916">
        <v>2.1726019000000001</v>
      </c>
      <c r="O2916">
        <v>2.8E-5</v>
      </c>
    </row>
    <row r="2917" spans="14:15" x14ac:dyDescent="0.35">
      <c r="N2917">
        <v>2.1889162999999998</v>
      </c>
      <c r="O2917">
        <v>3.0800000000000003E-5</v>
      </c>
    </row>
    <row r="2918" spans="14:15" x14ac:dyDescent="0.35">
      <c r="N2918">
        <v>2.2052385000000001</v>
      </c>
      <c r="O2918">
        <v>3.0300000000000001E-5</v>
      </c>
    </row>
    <row r="2919" spans="14:15" x14ac:dyDescent="0.35">
      <c r="N2919">
        <v>2.2215684000000002</v>
      </c>
      <c r="O2919">
        <v>2.6100000000000001E-5</v>
      </c>
    </row>
    <row r="2920" spans="14:15" x14ac:dyDescent="0.35">
      <c r="N2920">
        <v>2.2379057000000002</v>
      </c>
      <c r="O2920">
        <v>2.65E-5</v>
      </c>
    </row>
    <row r="2921" spans="14:15" x14ac:dyDescent="0.35">
      <c r="N2921">
        <v>2.2542506000000002</v>
      </c>
      <c r="O2921">
        <v>2.5899999999999999E-5</v>
      </c>
    </row>
    <row r="2922" spans="14:15" x14ac:dyDescent="0.35">
      <c r="N2922">
        <v>2.2706027999999998</v>
      </c>
      <c r="O2922">
        <v>2.4899999999999999E-5</v>
      </c>
    </row>
    <row r="2923" spans="14:15" x14ac:dyDescent="0.35">
      <c r="N2923">
        <v>2.2869624000000002</v>
      </c>
      <c r="O2923">
        <v>2.76E-5</v>
      </c>
    </row>
    <row r="2924" spans="14:15" x14ac:dyDescent="0.35">
      <c r="N2924">
        <v>2.3033291999999999</v>
      </c>
      <c r="O2924">
        <v>2.3900000000000002E-5</v>
      </c>
    </row>
    <row r="2925" spans="14:15" x14ac:dyDescent="0.35">
      <c r="N2925">
        <v>2.3197032000000002</v>
      </c>
      <c r="O2925">
        <v>2.2799999999999999E-5</v>
      </c>
    </row>
    <row r="2926" spans="14:15" x14ac:dyDescent="0.35">
      <c r="N2926">
        <v>2.3360843</v>
      </c>
      <c r="O2926">
        <v>2.4300000000000001E-5</v>
      </c>
    </row>
    <row r="2927" spans="14:15" x14ac:dyDescent="0.35">
      <c r="N2927">
        <v>2.3524723999999999</v>
      </c>
      <c r="O2927">
        <v>2.05E-5</v>
      </c>
    </row>
    <row r="2928" spans="14:15" x14ac:dyDescent="0.35">
      <c r="N2928">
        <v>2.3688676000000002</v>
      </c>
      <c r="O2928">
        <v>2.41E-5</v>
      </c>
    </row>
    <row r="2929" spans="14:15" x14ac:dyDescent="0.35">
      <c r="N2929">
        <v>2.3852696</v>
      </c>
      <c r="O2929">
        <v>2.19E-5</v>
      </c>
    </row>
    <row r="2930" spans="14:15" x14ac:dyDescent="0.35">
      <c r="N2930">
        <v>2.4016785</v>
      </c>
      <c r="O2930">
        <v>2.0100000000000001E-5</v>
      </c>
    </row>
    <row r="2931" spans="14:15" x14ac:dyDescent="0.35">
      <c r="N2931">
        <v>2.4180940999999998</v>
      </c>
      <c r="O2931">
        <v>2.23E-5</v>
      </c>
    </row>
    <row r="2932" spans="14:15" x14ac:dyDescent="0.35">
      <c r="N2932">
        <v>2.4345165</v>
      </c>
      <c r="O2932">
        <v>2.0100000000000001E-5</v>
      </c>
    </row>
    <row r="2933" spans="14:15" x14ac:dyDescent="0.35">
      <c r="N2933">
        <v>2.4509455</v>
      </c>
      <c r="O2933">
        <v>1.9899999999999999E-5</v>
      </c>
    </row>
    <row r="2934" spans="14:15" x14ac:dyDescent="0.35">
      <c r="N2934">
        <v>2.4673810999999999</v>
      </c>
      <c r="O2934">
        <v>1.9899999999999999E-5</v>
      </c>
    </row>
    <row r="2935" spans="14:15" x14ac:dyDescent="0.35">
      <c r="N2935">
        <v>2.4838231999999998</v>
      </c>
      <c r="O2935">
        <v>1.7799999999999999E-5</v>
      </c>
    </row>
    <row r="2936" spans="14:15" x14ac:dyDescent="0.35">
      <c r="N2936">
        <v>2.5002718000000002</v>
      </c>
      <c r="O2936">
        <v>2.02E-5</v>
      </c>
    </row>
    <row r="2937" spans="14:15" x14ac:dyDescent="0.35">
      <c r="N2937">
        <v>2.5167269000000001</v>
      </c>
      <c r="O2937">
        <v>1.7E-5</v>
      </c>
    </row>
    <row r="2938" spans="14:15" x14ac:dyDescent="0.35">
      <c r="N2938">
        <v>2.5331882999999999</v>
      </c>
      <c r="O2938">
        <v>1.9700000000000001E-5</v>
      </c>
    </row>
    <row r="2939" spans="14:15" x14ac:dyDescent="0.35">
      <c r="N2939">
        <v>2.5496560000000001</v>
      </c>
      <c r="O2939">
        <v>1.66E-5</v>
      </c>
    </row>
    <row r="2940" spans="14:15" x14ac:dyDescent="0.35">
      <c r="N2940">
        <v>2.5661299999999998</v>
      </c>
      <c r="O2940">
        <v>1.7200000000000001E-5</v>
      </c>
    </row>
    <row r="2941" spans="14:15" x14ac:dyDescent="0.35">
      <c r="N2941">
        <v>2.5826102</v>
      </c>
      <c r="O2941">
        <v>1.88E-5</v>
      </c>
    </row>
    <row r="2942" spans="14:15" x14ac:dyDescent="0.35">
      <c r="N2942">
        <v>2.5990964999999999</v>
      </c>
      <c r="O2942">
        <v>1.56E-5</v>
      </c>
    </row>
    <row r="2943" spans="14:15" x14ac:dyDescent="0.35">
      <c r="N2943">
        <v>2.6155889000000001</v>
      </c>
      <c r="O2943">
        <v>1.7200000000000001E-5</v>
      </c>
    </row>
    <row r="2944" spans="14:15" x14ac:dyDescent="0.35">
      <c r="N2944">
        <v>2.6320874000000001</v>
      </c>
      <c r="O2944">
        <v>1.5500000000000001E-5</v>
      </c>
    </row>
    <row r="2945" spans="14:15" x14ac:dyDescent="0.35">
      <c r="N2945">
        <v>2.6485919</v>
      </c>
      <c r="O2945">
        <v>1.6399999999999999E-5</v>
      </c>
    </row>
    <row r="2946" spans="14:15" x14ac:dyDescent="0.35">
      <c r="N2946">
        <v>2.6651023</v>
      </c>
      <c r="O2946">
        <v>1.56E-5</v>
      </c>
    </row>
    <row r="2947" spans="14:15" x14ac:dyDescent="0.35">
      <c r="N2947">
        <v>2.6816186000000002</v>
      </c>
      <c r="O2947">
        <v>1.6200000000000001E-5</v>
      </c>
    </row>
    <row r="2948" spans="14:15" x14ac:dyDescent="0.35">
      <c r="N2948">
        <v>2.6981408</v>
      </c>
      <c r="O2948">
        <v>1.45E-5</v>
      </c>
    </row>
    <row r="2949" spans="14:15" x14ac:dyDescent="0.35">
      <c r="N2949">
        <v>2.7146688000000001</v>
      </c>
      <c r="O2949">
        <v>1.56E-5</v>
      </c>
    </row>
    <row r="2950" spans="14:15" x14ac:dyDescent="0.35">
      <c r="N2950">
        <v>2.7312025000000002</v>
      </c>
      <c r="O2950">
        <v>1.3900000000000001E-5</v>
      </c>
    </row>
    <row r="2951" spans="14:15" x14ac:dyDescent="0.35">
      <c r="N2951">
        <v>2.7477420000000001</v>
      </c>
      <c r="O2951">
        <v>1.49E-5</v>
      </c>
    </row>
    <row r="2952" spans="14:15" x14ac:dyDescent="0.35">
      <c r="N2952">
        <v>2.7642872000000001</v>
      </c>
      <c r="O2952">
        <v>1.42E-5</v>
      </c>
    </row>
    <row r="2953" spans="14:15" x14ac:dyDescent="0.35">
      <c r="N2953">
        <v>2.7808378999999999</v>
      </c>
      <c r="O2953">
        <v>1.4E-5</v>
      </c>
    </row>
    <row r="2954" spans="14:15" x14ac:dyDescent="0.35">
      <c r="N2954">
        <v>2.7973943000000001</v>
      </c>
      <c r="O2954">
        <v>1.29E-5</v>
      </c>
    </row>
    <row r="2955" spans="14:15" x14ac:dyDescent="0.35">
      <c r="N2955">
        <v>2.8139561999999998</v>
      </c>
      <c r="O2955">
        <v>1.4600000000000001E-5</v>
      </c>
    </row>
    <row r="2956" spans="14:15" x14ac:dyDescent="0.35">
      <c r="N2956">
        <v>2.8305235999999998</v>
      </c>
      <c r="O2956">
        <v>1.34E-5</v>
      </c>
    </row>
    <row r="2957" spans="14:15" x14ac:dyDescent="0.35">
      <c r="N2957">
        <v>2.8470965000000001</v>
      </c>
      <c r="O2957">
        <v>1.36E-5</v>
      </c>
    </row>
    <row r="2958" spans="14:15" x14ac:dyDescent="0.35">
      <c r="N2958">
        <v>2.8636748000000001</v>
      </c>
      <c r="O2958">
        <v>1.19E-5</v>
      </c>
    </row>
    <row r="2959" spans="14:15" x14ac:dyDescent="0.35">
      <c r="N2959">
        <v>2.8802585000000001</v>
      </c>
      <c r="O2959">
        <v>1.36E-5</v>
      </c>
    </row>
    <row r="2960" spans="14:15" x14ac:dyDescent="0.35">
      <c r="N2960">
        <v>2.8968476000000001</v>
      </c>
      <c r="O2960">
        <v>1.26E-5</v>
      </c>
    </row>
    <row r="2961" spans="14:15" x14ac:dyDescent="0.35">
      <c r="N2961">
        <v>2.9134419</v>
      </c>
      <c r="O2961">
        <v>1.2300000000000001E-5</v>
      </c>
    </row>
    <row r="2962" spans="14:15" x14ac:dyDescent="0.35">
      <c r="N2962">
        <v>2.9300415000000002</v>
      </c>
      <c r="O2962">
        <v>1.15E-5</v>
      </c>
    </row>
    <row r="2963" spans="14:15" x14ac:dyDescent="0.35">
      <c r="N2963">
        <v>2.9466464000000001</v>
      </c>
      <c r="O2963">
        <v>1.2E-5</v>
      </c>
    </row>
    <row r="2964" spans="14:15" x14ac:dyDescent="0.35">
      <c r="N2964">
        <v>2.9632564000000001</v>
      </c>
      <c r="O2964">
        <v>1.27E-5</v>
      </c>
    </row>
    <row r="2965" spans="14:15" x14ac:dyDescent="0.35">
      <c r="N2965">
        <v>2.9798716000000001</v>
      </c>
      <c r="O2965">
        <v>1.2099999999999999E-5</v>
      </c>
    </row>
    <row r="2966" spans="14:15" x14ac:dyDescent="0.35">
      <c r="N2966">
        <v>2.9964919000000001</v>
      </c>
      <c r="O2966">
        <v>1.17E-5</v>
      </c>
    </row>
    <row r="2967" spans="14:15" x14ac:dyDescent="0.35">
      <c r="N2967">
        <v>3.0131173000000002</v>
      </c>
      <c r="O2967">
        <v>1.1199999999999999E-5</v>
      </c>
    </row>
    <row r="2968" spans="14:15" x14ac:dyDescent="0.35">
      <c r="N2968">
        <v>3.0297478</v>
      </c>
      <c r="O2968">
        <v>1.1E-5</v>
      </c>
    </row>
    <row r="2969" spans="14:15" x14ac:dyDescent="0.35">
      <c r="N2969">
        <v>3.0463833</v>
      </c>
      <c r="O2969">
        <v>1.1800000000000001E-5</v>
      </c>
    </row>
    <row r="2970" spans="14:15" x14ac:dyDescent="0.35">
      <c r="N2970">
        <v>3.0630237</v>
      </c>
      <c r="O2970">
        <v>1.1E-5</v>
      </c>
    </row>
    <row r="2971" spans="14:15" x14ac:dyDescent="0.35">
      <c r="N2971">
        <v>3.0796690999999998</v>
      </c>
      <c r="O2971">
        <v>1.0699999999999999E-5</v>
      </c>
    </row>
    <row r="2972" spans="14:15" x14ac:dyDescent="0.35">
      <c r="N2972">
        <v>3.0963194999999999</v>
      </c>
      <c r="O2972">
        <v>1.1199999999999999E-5</v>
      </c>
    </row>
    <row r="2973" spans="14:15" x14ac:dyDescent="0.35">
      <c r="N2973">
        <v>3.1129747000000001</v>
      </c>
      <c r="O2973">
        <v>1.11E-5</v>
      </c>
    </row>
    <row r="2974" spans="14:15" x14ac:dyDescent="0.35">
      <c r="N2974">
        <v>3.1296347</v>
      </c>
      <c r="O2974">
        <v>9.5000000000000005E-6</v>
      </c>
    </row>
    <row r="2975" spans="14:15" x14ac:dyDescent="0.35">
      <c r="N2975">
        <v>3.1462995999999999</v>
      </c>
      <c r="O2975">
        <v>1.1199999999999999E-5</v>
      </c>
    </row>
    <row r="2976" spans="14:15" x14ac:dyDescent="0.35">
      <c r="N2976">
        <v>3.1629692999999999</v>
      </c>
      <c r="O2976">
        <v>9.3000000000000007E-6</v>
      </c>
    </row>
    <row r="2977" spans="14:15" x14ac:dyDescent="0.35">
      <c r="N2977">
        <v>3.1796438</v>
      </c>
      <c r="O2977">
        <v>1.08E-5</v>
      </c>
    </row>
    <row r="2978" spans="14:15" x14ac:dyDescent="0.35">
      <c r="N2978">
        <v>3.1963229000000002</v>
      </c>
      <c r="O2978">
        <v>1.03E-5</v>
      </c>
    </row>
    <row r="2979" spans="14:15" x14ac:dyDescent="0.35">
      <c r="N2979">
        <v>3.2130068000000001</v>
      </c>
      <c r="O2979">
        <v>9.7999999999999993E-6</v>
      </c>
    </row>
    <row r="2980" spans="14:15" x14ac:dyDescent="0.35">
      <c r="N2980">
        <v>3.2296952999999999</v>
      </c>
      <c r="O2980">
        <v>1.01E-5</v>
      </c>
    </row>
    <row r="2981" spans="14:15" x14ac:dyDescent="0.35">
      <c r="N2981">
        <v>3.2463885000000001</v>
      </c>
      <c r="O2981">
        <v>9.3999999999999998E-6</v>
      </c>
    </row>
    <row r="2982" spans="14:15" x14ac:dyDescent="0.35">
      <c r="N2982">
        <v>3.2630862999999999</v>
      </c>
      <c r="O2982">
        <v>9.7999999999999993E-6</v>
      </c>
    </row>
    <row r="2983" spans="14:15" x14ac:dyDescent="0.35">
      <c r="N2983">
        <v>3.2797887000000001</v>
      </c>
      <c r="O2983">
        <v>9.5000000000000005E-6</v>
      </c>
    </row>
    <row r="2984" spans="14:15" x14ac:dyDescent="0.35">
      <c r="N2984">
        <v>3.2964956000000001</v>
      </c>
      <c r="O2984">
        <v>9.3000000000000007E-6</v>
      </c>
    </row>
    <row r="2985" spans="14:15" x14ac:dyDescent="0.35">
      <c r="N2985">
        <v>3.3132071000000001</v>
      </c>
      <c r="O2985">
        <v>9.0000000000000002E-6</v>
      </c>
    </row>
    <row r="2986" spans="14:15" x14ac:dyDescent="0.35">
      <c r="N2986">
        <v>3.329923</v>
      </c>
      <c r="O2986">
        <v>9.7000000000000003E-6</v>
      </c>
    </row>
    <row r="2987" spans="14:15" x14ac:dyDescent="0.35">
      <c r="N2987">
        <v>3.3466434</v>
      </c>
      <c r="O2987">
        <v>9.2E-6</v>
      </c>
    </row>
    <row r="2988" spans="14:15" x14ac:dyDescent="0.35">
      <c r="N2988">
        <v>3.3633682999999999</v>
      </c>
      <c r="O2988">
        <v>8.3999999999999992E-6</v>
      </c>
    </row>
    <row r="2989" spans="14:15" x14ac:dyDescent="0.35">
      <c r="N2989">
        <v>3.3800976</v>
      </c>
      <c r="O2989">
        <v>1.01E-5</v>
      </c>
    </row>
    <row r="2990" spans="14:15" x14ac:dyDescent="0.35">
      <c r="N2990">
        <v>3.3968313000000001</v>
      </c>
      <c r="O2990">
        <v>8.1000000000000004E-6</v>
      </c>
    </row>
    <row r="2991" spans="14:15" x14ac:dyDescent="0.35">
      <c r="N2991">
        <v>3.4135692999999998</v>
      </c>
      <c r="O2991">
        <v>9.0000000000000002E-6</v>
      </c>
    </row>
    <row r="2992" spans="14:15" x14ac:dyDescent="0.35">
      <c r="N2992">
        <v>3.4303116999999999</v>
      </c>
      <c r="O2992">
        <v>7.9999999999999996E-6</v>
      </c>
    </row>
    <row r="2993" spans="14:15" x14ac:dyDescent="0.35">
      <c r="N2993">
        <v>3.4470584</v>
      </c>
      <c r="O2993">
        <v>9.9000000000000001E-6</v>
      </c>
    </row>
    <row r="2994" spans="14:15" x14ac:dyDescent="0.35">
      <c r="N2994">
        <v>3.4638094000000001</v>
      </c>
      <c r="O2994">
        <v>8.1999999999999994E-6</v>
      </c>
    </row>
    <row r="2995" spans="14:15" x14ac:dyDescent="0.35">
      <c r="N2995">
        <v>3.4805647</v>
      </c>
      <c r="O2995">
        <v>7.9999999999999996E-6</v>
      </c>
    </row>
    <row r="2996" spans="14:15" x14ac:dyDescent="0.35">
      <c r="N2996">
        <v>3.4973242</v>
      </c>
      <c r="O2996">
        <v>8.1000000000000004E-6</v>
      </c>
    </row>
    <row r="2997" spans="14:15" x14ac:dyDescent="0.35">
      <c r="N2997">
        <v>3.5140880000000001</v>
      </c>
      <c r="O2997">
        <v>9.3000000000000007E-6</v>
      </c>
    </row>
    <row r="2998" spans="14:15" x14ac:dyDescent="0.35">
      <c r="N2998">
        <v>3.5308559000000002</v>
      </c>
      <c r="O2998">
        <v>7.9000000000000006E-6</v>
      </c>
    </row>
    <row r="2999" spans="14:15" x14ac:dyDescent="0.35">
      <c r="N2999">
        <v>3.547628</v>
      </c>
      <c r="O2999">
        <v>7.9000000000000006E-6</v>
      </c>
    </row>
    <row r="3000" spans="14:15" x14ac:dyDescent="0.35">
      <c r="N3000">
        <v>3.5644041999999998</v>
      </c>
      <c r="O3000">
        <v>7.9999999999999996E-6</v>
      </c>
    </row>
    <row r="3001" spans="14:15" x14ac:dyDescent="0.35">
      <c r="N3001">
        <v>3.5811845999999998</v>
      </c>
      <c r="O3001">
        <v>8.6999999999999997E-6</v>
      </c>
    </row>
    <row r="3002" spans="14:15" x14ac:dyDescent="0.35">
      <c r="N3002">
        <v>3.5979690999999998</v>
      </c>
      <c r="O3002">
        <v>7.7999999999999999E-6</v>
      </c>
    </row>
    <row r="3003" spans="14:15" x14ac:dyDescent="0.35">
      <c r="N3003">
        <v>3.6147577000000002</v>
      </c>
      <c r="O3003">
        <v>7.5000000000000002E-6</v>
      </c>
    </row>
    <row r="3004" spans="14:15" x14ac:dyDescent="0.35">
      <c r="N3004">
        <v>3.6315502999999998</v>
      </c>
      <c r="O3004">
        <v>7.6000000000000001E-6</v>
      </c>
    </row>
    <row r="3005" spans="14:15" x14ac:dyDescent="0.35">
      <c r="N3005">
        <v>3.6483468999999999</v>
      </c>
      <c r="O3005">
        <v>7.9000000000000006E-6</v>
      </c>
    </row>
    <row r="3006" spans="14:15" x14ac:dyDescent="0.35">
      <c r="N3006">
        <v>3.6651476000000001</v>
      </c>
      <c r="O3006">
        <v>8.3999999999999992E-6</v>
      </c>
    </row>
    <row r="3007" spans="14:15" x14ac:dyDescent="0.35">
      <c r="N3007">
        <v>3.6819522</v>
      </c>
      <c r="O3007">
        <v>7.3000000000000004E-6</v>
      </c>
    </row>
    <row r="3008" spans="14:15" x14ac:dyDescent="0.35">
      <c r="N3008">
        <v>3.6987608999999999</v>
      </c>
      <c r="O3008">
        <v>7.5000000000000002E-6</v>
      </c>
    </row>
    <row r="3009" spans="14:15" x14ac:dyDescent="0.35">
      <c r="N3009">
        <v>3.7155735000000001</v>
      </c>
      <c r="O3009">
        <v>7.4000000000000003E-6</v>
      </c>
    </row>
    <row r="3010" spans="14:15" x14ac:dyDescent="0.35">
      <c r="N3010">
        <v>3.7323900000000001</v>
      </c>
      <c r="O3010">
        <v>7.9000000000000006E-6</v>
      </c>
    </row>
    <row r="3011" spans="14:15" x14ac:dyDescent="0.35">
      <c r="N3011">
        <v>3.7492103999999999</v>
      </c>
      <c r="O3011">
        <v>7.4000000000000003E-6</v>
      </c>
    </row>
    <row r="3012" spans="14:15" x14ac:dyDescent="0.35">
      <c r="N3012">
        <v>3.7660347000000001</v>
      </c>
      <c r="O3012">
        <v>6.9999999999999999E-6</v>
      </c>
    </row>
    <row r="3013" spans="14:15" x14ac:dyDescent="0.35">
      <c r="N3013">
        <v>3.7828629</v>
      </c>
      <c r="O3013">
        <v>7.7000000000000008E-6</v>
      </c>
    </row>
    <row r="3014" spans="14:15" x14ac:dyDescent="0.35">
      <c r="N3014">
        <v>3.7996949</v>
      </c>
      <c r="O3014">
        <v>7.1999999999999997E-6</v>
      </c>
    </row>
    <row r="3015" spans="14:15" x14ac:dyDescent="0.35">
      <c r="N3015">
        <v>3.8165307999999998</v>
      </c>
      <c r="O3015">
        <v>7.3000000000000004E-6</v>
      </c>
    </row>
    <row r="3016" spans="14:15" x14ac:dyDescent="0.35">
      <c r="N3016">
        <v>3.8333704000000002</v>
      </c>
      <c r="O3016">
        <v>6.9E-6</v>
      </c>
    </row>
    <row r="3017" spans="14:15" x14ac:dyDescent="0.35">
      <c r="N3017">
        <v>3.8502139</v>
      </c>
      <c r="O3017">
        <v>7.0999999999999998E-6</v>
      </c>
    </row>
    <row r="3018" spans="14:15" x14ac:dyDescent="0.35">
      <c r="N3018">
        <v>3.8670610999999999</v>
      </c>
      <c r="O3018">
        <v>7.3000000000000004E-6</v>
      </c>
    </row>
    <row r="3019" spans="14:15" x14ac:dyDescent="0.35">
      <c r="N3019">
        <v>3.8839120999999999</v>
      </c>
      <c r="O3019">
        <v>6.6000000000000003E-6</v>
      </c>
    </row>
    <row r="3020" spans="14:15" x14ac:dyDescent="0.35">
      <c r="N3020">
        <v>3.9007668</v>
      </c>
      <c r="O3020">
        <v>6.7000000000000002E-6</v>
      </c>
    </row>
    <row r="3021" spans="14:15" x14ac:dyDescent="0.35">
      <c r="N3021">
        <v>3.9176251999999998</v>
      </c>
      <c r="O3021">
        <v>7.6000000000000001E-6</v>
      </c>
    </row>
    <row r="3022" spans="14:15" x14ac:dyDescent="0.35">
      <c r="N3022">
        <v>3.9344874000000001</v>
      </c>
      <c r="O3022">
        <v>6.9999999999999999E-6</v>
      </c>
    </row>
    <row r="3023" spans="14:15" x14ac:dyDescent="0.35">
      <c r="N3023">
        <v>3.9513531999999998</v>
      </c>
      <c r="O3023">
        <v>6.4999999999999996E-6</v>
      </c>
    </row>
    <row r="3024" spans="14:15" x14ac:dyDescent="0.35">
      <c r="N3024">
        <v>3.9682225999999998</v>
      </c>
      <c r="O3024">
        <v>6.2999999999999998E-6</v>
      </c>
    </row>
    <row r="3025" spans="14:15" x14ac:dyDescent="0.35">
      <c r="N3025">
        <v>3.9850957999999999</v>
      </c>
      <c r="O3025">
        <v>7.1999999999999997E-6</v>
      </c>
    </row>
    <row r="3026" spans="14:15" x14ac:dyDescent="0.35">
      <c r="N3026">
        <v>4.0019724999999999</v>
      </c>
      <c r="O3026">
        <v>6.7000000000000002E-6</v>
      </c>
    </row>
    <row r="3027" spans="14:15" x14ac:dyDescent="0.35">
      <c r="N3027">
        <v>4.0188528000000003</v>
      </c>
      <c r="O3027">
        <v>6.3999999999999997E-6</v>
      </c>
    </row>
    <row r="3028" spans="14:15" x14ac:dyDescent="0.35">
      <c r="N3028">
        <v>4.0357367999999996</v>
      </c>
      <c r="O3028">
        <v>6.4999999999999996E-6</v>
      </c>
    </row>
    <row r="3029" spans="14:15" x14ac:dyDescent="0.35">
      <c r="N3029">
        <v>4.0526242999999997</v>
      </c>
      <c r="O3029">
        <v>6.8000000000000001E-6</v>
      </c>
    </row>
    <row r="3030" spans="14:15" x14ac:dyDescent="0.35">
      <c r="N3030">
        <v>4.0695152999999999</v>
      </c>
      <c r="O3030">
        <v>6.3999999999999997E-6</v>
      </c>
    </row>
    <row r="3031" spans="14:15" x14ac:dyDescent="0.35">
      <c r="N3031">
        <v>4.0864098999999996</v>
      </c>
      <c r="O3031">
        <v>6.2999999999999998E-6</v>
      </c>
    </row>
    <row r="3032" spans="14:15" x14ac:dyDescent="0.35">
      <c r="N3032">
        <v>4.1033080999999996</v>
      </c>
      <c r="O3032">
        <v>6.9E-6</v>
      </c>
    </row>
    <row r="3033" spans="14:15" x14ac:dyDescent="0.35">
      <c r="N3033">
        <v>4.1202097000000002</v>
      </c>
      <c r="O3033">
        <v>6.1999999999999999E-6</v>
      </c>
    </row>
    <row r="3034" spans="14:15" x14ac:dyDescent="0.35">
      <c r="N3034">
        <v>4.1371148</v>
      </c>
      <c r="O3034">
        <v>6.1999999999999999E-6</v>
      </c>
    </row>
    <row r="3035" spans="14:15" x14ac:dyDescent="0.35">
      <c r="N3035">
        <v>4.1540233999999998</v>
      </c>
      <c r="O3035">
        <v>6.1999999999999999E-6</v>
      </c>
    </row>
    <row r="3036" spans="14:15" x14ac:dyDescent="0.35">
      <c r="N3036">
        <v>4.1709354999999997</v>
      </c>
      <c r="O3036">
        <v>6.4999999999999996E-6</v>
      </c>
    </row>
    <row r="3037" spans="14:15" x14ac:dyDescent="0.35">
      <c r="N3037">
        <v>4.1878510000000002</v>
      </c>
      <c r="O3037">
        <v>6.7000000000000002E-6</v>
      </c>
    </row>
    <row r="3038" spans="14:15" x14ac:dyDescent="0.35">
      <c r="N3038">
        <v>4.2047698999999996</v>
      </c>
      <c r="O3038">
        <v>6.1E-6</v>
      </c>
    </row>
    <row r="3039" spans="14:15" x14ac:dyDescent="0.35">
      <c r="N3039">
        <v>4.2216921999999997</v>
      </c>
      <c r="O3039">
        <v>6.1999999999999999E-6</v>
      </c>
    </row>
    <row r="3040" spans="14:15" x14ac:dyDescent="0.35">
      <c r="N3040">
        <v>4.2386179999999998</v>
      </c>
      <c r="O3040">
        <v>6.3999999999999997E-6</v>
      </c>
    </row>
    <row r="3041" spans="14:15" x14ac:dyDescent="0.35">
      <c r="N3041">
        <v>4.2555471000000002</v>
      </c>
      <c r="O3041">
        <v>6.1999999999999999E-6</v>
      </c>
    </row>
    <row r="3042" spans="14:15" x14ac:dyDescent="0.35">
      <c r="N3042">
        <v>4.2724795999999996</v>
      </c>
      <c r="O3042">
        <v>6.0000000000000002E-6</v>
      </c>
    </row>
    <row r="3043" spans="14:15" x14ac:dyDescent="0.35">
      <c r="N3043">
        <v>4.2894154000000002</v>
      </c>
      <c r="O3043">
        <v>6.2999999999999998E-6</v>
      </c>
    </row>
    <row r="3044" spans="14:15" x14ac:dyDescent="0.35">
      <c r="N3044">
        <v>4.3063545999999997</v>
      </c>
      <c r="O3044">
        <v>6.2999999999999998E-6</v>
      </c>
    </row>
    <row r="3045" spans="14:15" x14ac:dyDescent="0.35">
      <c r="N3045">
        <v>4.3232970000000002</v>
      </c>
      <c r="O3045">
        <v>5.6999999999999996E-6</v>
      </c>
    </row>
    <row r="3046" spans="14:15" x14ac:dyDescent="0.35">
      <c r="N3046">
        <v>4.3402428000000004</v>
      </c>
      <c r="O3046">
        <v>6.3999999999999997E-6</v>
      </c>
    </row>
    <row r="3047" spans="14:15" x14ac:dyDescent="0.35">
      <c r="N3047">
        <v>4.3571919000000001</v>
      </c>
      <c r="O3047">
        <v>6.1E-6</v>
      </c>
    </row>
    <row r="3048" spans="14:15" x14ac:dyDescent="0.35">
      <c r="N3048">
        <v>4.3741443000000002</v>
      </c>
      <c r="O3048">
        <v>5.8000000000000004E-6</v>
      </c>
    </row>
    <row r="3049" spans="14:15" x14ac:dyDescent="0.35">
      <c r="N3049">
        <v>4.3910999000000004</v>
      </c>
      <c r="O3049">
        <v>6.2999999999999998E-6</v>
      </c>
    </row>
    <row r="3050" spans="14:15" x14ac:dyDescent="0.35">
      <c r="N3050">
        <v>4.4080588000000001</v>
      </c>
      <c r="O3050">
        <v>6.0000000000000002E-6</v>
      </c>
    </row>
    <row r="3051" spans="14:15" x14ac:dyDescent="0.35">
      <c r="N3051">
        <v>4.4250208999999998</v>
      </c>
      <c r="O3051">
        <v>5.8000000000000004E-6</v>
      </c>
    </row>
    <row r="3052" spans="14:15" x14ac:dyDescent="0.35">
      <c r="N3052">
        <v>4.4419861999999997</v>
      </c>
      <c r="O3052">
        <v>5.4999999999999999E-6</v>
      </c>
    </row>
    <row r="3053" spans="14:15" x14ac:dyDescent="0.35">
      <c r="N3053">
        <v>4.4589546999999996</v>
      </c>
      <c r="O3053">
        <v>6.1E-6</v>
      </c>
    </row>
    <row r="3054" spans="14:15" x14ac:dyDescent="0.35">
      <c r="N3054">
        <v>4.4759264999999999</v>
      </c>
      <c r="O3054">
        <v>6.1E-6</v>
      </c>
    </row>
    <row r="3055" spans="14:15" x14ac:dyDescent="0.35">
      <c r="N3055">
        <v>4.4929014</v>
      </c>
      <c r="O3055">
        <v>5.5999999999999997E-6</v>
      </c>
    </row>
    <row r="3056" spans="14:15" x14ac:dyDescent="0.35">
      <c r="N3056">
        <v>4.5098795000000003</v>
      </c>
      <c r="O3056">
        <v>6.2999999999999998E-6</v>
      </c>
    </row>
    <row r="3057" spans="14:15" x14ac:dyDescent="0.35">
      <c r="N3057">
        <v>4.5268607000000003</v>
      </c>
      <c r="O3057">
        <v>5.9000000000000003E-6</v>
      </c>
    </row>
    <row r="3058" spans="14:15" x14ac:dyDescent="0.35">
      <c r="N3058">
        <v>4.5438451000000004</v>
      </c>
      <c r="O3058">
        <v>5.6999999999999996E-6</v>
      </c>
    </row>
    <row r="3059" spans="14:15" x14ac:dyDescent="0.35">
      <c r="N3059">
        <v>4.5608326000000003</v>
      </c>
      <c r="O3059">
        <v>5.4999999999999999E-6</v>
      </c>
    </row>
    <row r="3060" spans="14:15" x14ac:dyDescent="0.35">
      <c r="N3060">
        <v>4.5778232000000001</v>
      </c>
      <c r="O3060">
        <v>6.1E-6</v>
      </c>
    </row>
    <row r="3061" spans="14:15" x14ac:dyDescent="0.35">
      <c r="N3061">
        <v>4.5948168999999996</v>
      </c>
      <c r="O3061">
        <v>6.1E-6</v>
      </c>
    </row>
    <row r="3062" spans="14:15" x14ac:dyDescent="0.35">
      <c r="N3062">
        <v>4.6118136999999999</v>
      </c>
      <c r="O3062">
        <v>5.6999999999999996E-6</v>
      </c>
    </row>
    <row r="3063" spans="14:15" x14ac:dyDescent="0.35">
      <c r="N3063">
        <v>4.6288136</v>
      </c>
      <c r="O3063">
        <v>6.1999999999999999E-6</v>
      </c>
    </row>
    <row r="3064" spans="14:15" x14ac:dyDescent="0.35">
      <c r="N3064">
        <v>4.6458165999999999</v>
      </c>
      <c r="O3064">
        <v>5.5999999999999997E-6</v>
      </c>
    </row>
    <row r="3065" spans="14:15" x14ac:dyDescent="0.35">
      <c r="N3065">
        <v>4.6628226000000002</v>
      </c>
      <c r="O3065">
        <v>5.9000000000000003E-6</v>
      </c>
    </row>
    <row r="3066" spans="14:15" x14ac:dyDescent="0.35">
      <c r="N3066">
        <v>4.6798316</v>
      </c>
      <c r="O3066">
        <v>5.5999999999999997E-6</v>
      </c>
    </row>
    <row r="3067" spans="14:15" x14ac:dyDescent="0.35">
      <c r="N3067">
        <v>4.6968436999999996</v>
      </c>
      <c r="O3067">
        <v>6.0000000000000002E-6</v>
      </c>
    </row>
    <row r="3068" spans="14:15" x14ac:dyDescent="0.35">
      <c r="N3068">
        <v>4.7138587999999997</v>
      </c>
      <c r="O3068">
        <v>6.1999999999999999E-6</v>
      </c>
    </row>
    <row r="3069" spans="14:15" x14ac:dyDescent="0.35">
      <c r="N3069">
        <v>4.7308767999999999</v>
      </c>
      <c r="O3069">
        <v>5.5999999999999997E-6</v>
      </c>
    </row>
    <row r="3070" spans="14:15" x14ac:dyDescent="0.35">
      <c r="N3070">
        <v>4.7478978999999999</v>
      </c>
      <c r="O3070">
        <v>5.6999999999999996E-6</v>
      </c>
    </row>
    <row r="3071" spans="14:15" x14ac:dyDescent="0.35">
      <c r="N3071">
        <v>4.7649220000000003</v>
      </c>
      <c r="O3071">
        <v>5.9000000000000003E-6</v>
      </c>
    </row>
    <row r="3072" spans="14:15" x14ac:dyDescent="0.35">
      <c r="N3072">
        <v>4.781949</v>
      </c>
      <c r="O3072">
        <v>6.7000000000000002E-6</v>
      </c>
    </row>
    <row r="3073" spans="14:15" x14ac:dyDescent="0.35">
      <c r="N3073">
        <v>4.7989790000000001</v>
      </c>
      <c r="O3073">
        <v>5.9000000000000003E-6</v>
      </c>
    </row>
    <row r="3074" spans="14:15" x14ac:dyDescent="0.35">
      <c r="N3074">
        <v>4.8160119000000003</v>
      </c>
      <c r="O3074">
        <v>5.8000000000000004E-6</v>
      </c>
    </row>
    <row r="3075" spans="14:15" x14ac:dyDescent="0.35">
      <c r="N3075">
        <v>4.8330478000000001</v>
      </c>
      <c r="O3075">
        <v>6.1999999999999999E-6</v>
      </c>
    </row>
    <row r="3076" spans="14:15" x14ac:dyDescent="0.35">
      <c r="N3076">
        <v>4.8500866</v>
      </c>
      <c r="O3076">
        <v>5.8000000000000004E-6</v>
      </c>
    </row>
    <row r="3077" spans="14:15" x14ac:dyDescent="0.35">
      <c r="N3077">
        <v>4.8671283000000001</v>
      </c>
      <c r="O3077">
        <v>5.9000000000000003E-6</v>
      </c>
    </row>
    <row r="3078" spans="14:15" x14ac:dyDescent="0.35">
      <c r="N3078">
        <v>4.8841729000000003</v>
      </c>
      <c r="O3078">
        <v>6.1E-6</v>
      </c>
    </row>
    <row r="3079" spans="14:15" x14ac:dyDescent="0.35">
      <c r="N3079">
        <v>4.9012203999999997</v>
      </c>
      <c r="O3079">
        <v>5.9000000000000003E-6</v>
      </c>
    </row>
    <row r="3080" spans="14:15" x14ac:dyDescent="0.35">
      <c r="N3080">
        <v>4.9182706999999999</v>
      </c>
      <c r="O3080">
        <v>5.9000000000000003E-6</v>
      </c>
    </row>
    <row r="3081" spans="14:15" x14ac:dyDescent="0.35">
      <c r="N3081">
        <v>4.9353239000000002</v>
      </c>
      <c r="O3081">
        <v>5.9000000000000003E-6</v>
      </c>
    </row>
    <row r="3082" spans="14:15" x14ac:dyDescent="0.35">
      <c r="N3082">
        <v>4.9523799999999998</v>
      </c>
      <c r="O3082">
        <v>6.1E-6</v>
      </c>
    </row>
    <row r="3083" spans="14:15" x14ac:dyDescent="0.35">
      <c r="N3083">
        <v>4.9694390000000004</v>
      </c>
      <c r="O3083">
        <v>5.4999999999999999E-6</v>
      </c>
    </row>
    <row r="3084" spans="14:15" x14ac:dyDescent="0.35">
      <c r="N3084">
        <v>4.9865006999999997</v>
      </c>
      <c r="O3084">
        <v>6.0000000000000002E-6</v>
      </c>
    </row>
    <row r="3085" spans="14:15" x14ac:dyDescent="0.35">
      <c r="N3085">
        <v>5.0035653</v>
      </c>
      <c r="O3085">
        <v>6.1E-6</v>
      </c>
    </row>
    <row r="3086" spans="14:15" x14ac:dyDescent="0.35">
      <c r="N3086">
        <v>5.0206327000000002</v>
      </c>
      <c r="O3086">
        <v>5.6999999999999996E-6</v>
      </c>
    </row>
    <row r="3087" spans="14:15" x14ac:dyDescent="0.35">
      <c r="N3087">
        <v>5.0377029000000002</v>
      </c>
      <c r="O3087">
        <v>5.6999999999999996E-6</v>
      </c>
    </row>
    <row r="3088" spans="14:15" x14ac:dyDescent="0.35">
      <c r="N3088">
        <v>5.0547759000000001</v>
      </c>
      <c r="O3088">
        <v>5.8000000000000004E-6</v>
      </c>
    </row>
    <row r="3089" spans="14:15" x14ac:dyDescent="0.35">
      <c r="N3089">
        <v>5.0718516999999999</v>
      </c>
      <c r="O3089">
        <v>5.9000000000000003E-6</v>
      </c>
    </row>
    <row r="3090" spans="14:15" x14ac:dyDescent="0.35">
      <c r="N3090">
        <v>5.0889303000000004</v>
      </c>
      <c r="O3090">
        <v>6.0000000000000002E-6</v>
      </c>
    </row>
    <row r="3091" spans="14:15" x14ac:dyDescent="0.35">
      <c r="N3091">
        <v>5.1060116000000004</v>
      </c>
      <c r="O3091">
        <v>5.8000000000000004E-6</v>
      </c>
    </row>
    <row r="3092" spans="14:15" x14ac:dyDescent="0.35">
      <c r="N3092">
        <v>5.1230957000000004</v>
      </c>
      <c r="O3092">
        <v>6.0000000000000002E-6</v>
      </c>
    </row>
    <row r="3093" spans="14:15" x14ac:dyDescent="0.35">
      <c r="N3093">
        <v>5.1401824999999999</v>
      </c>
      <c r="O3093">
        <v>5.9000000000000003E-6</v>
      </c>
    </row>
    <row r="3094" spans="14:15" x14ac:dyDescent="0.35">
      <c r="N3094">
        <v>5.1572719999999999</v>
      </c>
      <c r="O3094">
        <v>6.1999999999999999E-6</v>
      </c>
    </row>
    <row r="3095" spans="14:15" x14ac:dyDescent="0.35">
      <c r="N3095">
        <v>5.1743642999999997</v>
      </c>
      <c r="O3095">
        <v>5.6999999999999996E-6</v>
      </c>
    </row>
    <row r="3096" spans="14:15" x14ac:dyDescent="0.35">
      <c r="N3096">
        <v>5.1914593</v>
      </c>
      <c r="O3096">
        <v>5.5999999999999997E-6</v>
      </c>
    </row>
    <row r="3097" spans="14:15" x14ac:dyDescent="0.35">
      <c r="N3097">
        <v>5.2085569999999999</v>
      </c>
      <c r="O3097">
        <v>6.2999999999999998E-6</v>
      </c>
    </row>
    <row r="3098" spans="14:15" x14ac:dyDescent="0.35">
      <c r="N3098">
        <v>5.2256572999999999</v>
      </c>
      <c r="O3098">
        <v>5.8000000000000004E-6</v>
      </c>
    </row>
    <row r="3099" spans="14:15" x14ac:dyDescent="0.35">
      <c r="N3099">
        <v>5.2427603999999999</v>
      </c>
      <c r="O3099">
        <v>5.6999999999999996E-6</v>
      </c>
    </row>
    <row r="3100" spans="14:15" x14ac:dyDescent="0.35">
      <c r="N3100">
        <v>5.2598661</v>
      </c>
      <c r="O3100">
        <v>7.4000000000000003E-6</v>
      </c>
    </row>
    <row r="3101" spans="14:15" x14ac:dyDescent="0.35">
      <c r="N3101">
        <v>5.2769744999999997</v>
      </c>
      <c r="O3101">
        <v>5.8000000000000004E-6</v>
      </c>
    </row>
    <row r="3102" spans="14:15" x14ac:dyDescent="0.35">
      <c r="N3102">
        <v>5.2940855999999998</v>
      </c>
      <c r="O3102">
        <v>5.9000000000000003E-6</v>
      </c>
    </row>
    <row r="3103" spans="14:15" x14ac:dyDescent="0.35">
      <c r="N3103">
        <v>5.3111993000000002</v>
      </c>
      <c r="O3103">
        <v>6.9E-6</v>
      </c>
    </row>
    <row r="3104" spans="14:15" x14ac:dyDescent="0.35">
      <c r="N3104">
        <v>5.3283157000000001</v>
      </c>
      <c r="O3104">
        <v>6.3999999999999997E-6</v>
      </c>
    </row>
    <row r="3105" spans="14:15" x14ac:dyDescent="0.35">
      <c r="N3105">
        <v>5.3454345999999999</v>
      </c>
      <c r="O3105">
        <v>5.9000000000000003E-6</v>
      </c>
    </row>
    <row r="3106" spans="14:15" x14ac:dyDescent="0.35">
      <c r="N3106">
        <v>5.3625562000000002</v>
      </c>
      <c r="O3106">
        <v>6.2999999999999998E-6</v>
      </c>
    </row>
    <row r="3107" spans="14:15" x14ac:dyDescent="0.35">
      <c r="N3107">
        <v>5.3796803999999998</v>
      </c>
      <c r="O3107">
        <v>6.6000000000000003E-6</v>
      </c>
    </row>
    <row r="3108" spans="14:15" x14ac:dyDescent="0.35">
      <c r="N3108">
        <v>5.3968071999999996</v>
      </c>
      <c r="O3108">
        <v>6.0000000000000002E-6</v>
      </c>
    </row>
    <row r="3109" spans="14:15" x14ac:dyDescent="0.35">
      <c r="N3109">
        <v>5.4139366000000004</v>
      </c>
      <c r="O3109">
        <v>5.9000000000000003E-6</v>
      </c>
    </row>
    <row r="3110" spans="14:15" x14ac:dyDescent="0.35">
      <c r="N3110">
        <v>5.4310685999999997</v>
      </c>
      <c r="O3110">
        <v>6.6000000000000003E-6</v>
      </c>
    </row>
    <row r="3111" spans="14:15" x14ac:dyDescent="0.35">
      <c r="N3111">
        <v>5.4482032</v>
      </c>
      <c r="O3111">
        <v>6.0000000000000002E-6</v>
      </c>
    </row>
    <row r="3112" spans="14:15" x14ac:dyDescent="0.35">
      <c r="N3112">
        <v>5.4653403000000003</v>
      </c>
      <c r="O3112">
        <v>5.8000000000000004E-6</v>
      </c>
    </row>
    <row r="3113" spans="14:15" x14ac:dyDescent="0.35">
      <c r="N3113">
        <v>5.4824799999999998</v>
      </c>
      <c r="O3113">
        <v>6.3999999999999997E-6</v>
      </c>
    </row>
    <row r="3114" spans="14:15" x14ac:dyDescent="0.35">
      <c r="N3114">
        <v>5.4996222000000001</v>
      </c>
      <c r="O3114">
        <v>6.4999999999999996E-6</v>
      </c>
    </row>
    <row r="3115" spans="14:15" x14ac:dyDescent="0.35">
      <c r="N3115">
        <v>5.5167669999999998</v>
      </c>
      <c r="O3115">
        <v>6.9999999999999999E-6</v>
      </c>
    </row>
    <row r="3116" spans="14:15" x14ac:dyDescent="0.35">
      <c r="N3116">
        <v>5.5339143000000002</v>
      </c>
      <c r="O3116">
        <v>6.4999999999999996E-6</v>
      </c>
    </row>
    <row r="3117" spans="14:15" x14ac:dyDescent="0.35">
      <c r="N3117">
        <v>5.5510640999999996</v>
      </c>
      <c r="O3117">
        <v>6.1999999999999999E-6</v>
      </c>
    </row>
    <row r="3118" spans="14:15" x14ac:dyDescent="0.35">
      <c r="N3118">
        <v>5.5682165000000001</v>
      </c>
      <c r="O3118">
        <v>5.8000000000000004E-6</v>
      </c>
    </row>
    <row r="3119" spans="14:15" x14ac:dyDescent="0.35">
      <c r="N3119">
        <v>5.5853713000000003</v>
      </c>
      <c r="O3119">
        <v>6.6000000000000003E-6</v>
      </c>
    </row>
    <row r="3120" spans="14:15" x14ac:dyDescent="0.35">
      <c r="N3120">
        <v>5.6025286999999997</v>
      </c>
      <c r="O3120">
        <v>6.1999999999999999E-6</v>
      </c>
    </row>
    <row r="3121" spans="14:15" x14ac:dyDescent="0.35">
      <c r="N3121">
        <v>5.6196884999999996</v>
      </c>
      <c r="O3121">
        <v>6.8000000000000001E-6</v>
      </c>
    </row>
    <row r="3122" spans="14:15" x14ac:dyDescent="0.35">
      <c r="N3122">
        <v>5.6368508000000004</v>
      </c>
      <c r="O3122">
        <v>6.3999999999999997E-6</v>
      </c>
    </row>
    <row r="3123" spans="14:15" x14ac:dyDescent="0.35">
      <c r="N3123">
        <v>5.6540156000000001</v>
      </c>
      <c r="O3123">
        <v>6.9999999999999999E-6</v>
      </c>
    </row>
    <row r="3124" spans="14:15" x14ac:dyDescent="0.35">
      <c r="N3124">
        <v>5.6711828999999998</v>
      </c>
      <c r="O3124">
        <v>6.8000000000000001E-6</v>
      </c>
    </row>
    <row r="3125" spans="14:15" x14ac:dyDescent="0.35">
      <c r="N3125">
        <v>5.6883526</v>
      </c>
      <c r="O3125">
        <v>7.3000000000000004E-6</v>
      </c>
    </row>
    <row r="3126" spans="14:15" x14ac:dyDescent="0.35">
      <c r="N3126">
        <v>5.7055248000000001</v>
      </c>
      <c r="O3126">
        <v>6.8000000000000001E-6</v>
      </c>
    </row>
    <row r="3127" spans="14:15" x14ac:dyDescent="0.35">
      <c r="N3127">
        <v>5.7226993999999998</v>
      </c>
      <c r="O3127">
        <v>7.1999999999999997E-6</v>
      </c>
    </row>
    <row r="3128" spans="14:15" x14ac:dyDescent="0.35">
      <c r="N3128">
        <v>5.7398765000000003</v>
      </c>
      <c r="O3128">
        <v>7.4000000000000003E-6</v>
      </c>
    </row>
    <row r="3129" spans="14:15" x14ac:dyDescent="0.35">
      <c r="N3129">
        <v>5.7570560000000004</v>
      </c>
      <c r="O3129">
        <v>6.9E-6</v>
      </c>
    </row>
    <row r="3130" spans="14:15" x14ac:dyDescent="0.35">
      <c r="N3130">
        <v>5.7742379000000001</v>
      </c>
      <c r="O3130">
        <v>7.1999999999999997E-6</v>
      </c>
    </row>
    <row r="3131" spans="14:15" x14ac:dyDescent="0.35">
      <c r="N3131">
        <v>5.7914222000000004</v>
      </c>
      <c r="O3131">
        <v>6.7000000000000002E-6</v>
      </c>
    </row>
    <row r="3132" spans="14:15" x14ac:dyDescent="0.35">
      <c r="N3132">
        <v>5.8086089000000003</v>
      </c>
      <c r="O3132">
        <v>7.0999999999999998E-6</v>
      </c>
    </row>
    <row r="3133" spans="14:15" x14ac:dyDescent="0.35">
      <c r="N3133">
        <v>5.8257979999999998</v>
      </c>
      <c r="O3133">
        <v>7.0999999999999998E-6</v>
      </c>
    </row>
    <row r="3134" spans="14:15" x14ac:dyDescent="0.35">
      <c r="N3134">
        <v>5.8429896000000001</v>
      </c>
      <c r="O3134">
        <v>6.9E-6</v>
      </c>
    </row>
    <row r="3135" spans="14:15" x14ac:dyDescent="0.35">
      <c r="N3135">
        <v>5.8601834000000004</v>
      </c>
      <c r="O3135">
        <v>6.9999999999999999E-6</v>
      </c>
    </row>
    <row r="3136" spans="14:15" x14ac:dyDescent="0.35">
      <c r="N3136">
        <v>5.8773796999999997</v>
      </c>
      <c r="O3136">
        <v>6.7000000000000002E-6</v>
      </c>
    </row>
    <row r="3137" spans="14:15" x14ac:dyDescent="0.35">
      <c r="N3137">
        <v>5.8945783</v>
      </c>
      <c r="O3137">
        <v>6.7000000000000002E-6</v>
      </c>
    </row>
    <row r="3138" spans="14:15" x14ac:dyDescent="0.35">
      <c r="N3138">
        <v>5.9117793000000001</v>
      </c>
      <c r="O3138">
        <v>6.2999999999999998E-6</v>
      </c>
    </row>
    <row r="3139" spans="14:15" x14ac:dyDescent="0.35">
      <c r="N3139">
        <v>5.9289826999999997</v>
      </c>
      <c r="O3139">
        <v>7.1999999999999997E-6</v>
      </c>
    </row>
    <row r="3140" spans="14:15" x14ac:dyDescent="0.35">
      <c r="N3140">
        <v>5.9461883999999996</v>
      </c>
      <c r="O3140">
        <v>6.4999999999999996E-6</v>
      </c>
    </row>
    <row r="3141" spans="14:15" x14ac:dyDescent="0.35">
      <c r="N3141">
        <v>5.9633963999999997</v>
      </c>
      <c r="O3141">
        <v>6.7000000000000002E-6</v>
      </c>
    </row>
    <row r="3142" spans="14:15" x14ac:dyDescent="0.35">
      <c r="N3142">
        <v>5.9806068000000003</v>
      </c>
      <c r="O3142">
        <v>6.1999999999999999E-6</v>
      </c>
    </row>
    <row r="3143" spans="14:15" x14ac:dyDescent="0.35">
      <c r="N3143">
        <v>5.9978194</v>
      </c>
      <c r="O3143">
        <v>6.4999999999999996E-6</v>
      </c>
    </row>
    <row r="3144" spans="14:15" x14ac:dyDescent="0.35">
      <c r="N3144">
        <v>6.0150344000000002</v>
      </c>
      <c r="O3144">
        <v>6.7000000000000002E-6</v>
      </c>
    </row>
    <row r="3145" spans="14:15" x14ac:dyDescent="0.35">
      <c r="N3145">
        <v>6.0322518000000001</v>
      </c>
      <c r="O3145">
        <v>6.1999999999999999E-6</v>
      </c>
    </row>
    <row r="3146" spans="14:15" x14ac:dyDescent="0.35">
      <c r="N3146">
        <v>6.0494713999999998</v>
      </c>
      <c r="O3146">
        <v>6.3999999999999997E-6</v>
      </c>
    </row>
    <row r="3147" spans="14:15" x14ac:dyDescent="0.35">
      <c r="N3147">
        <v>6.0666932999999998</v>
      </c>
      <c r="O3147">
        <v>6.6000000000000003E-6</v>
      </c>
    </row>
    <row r="3148" spans="14:15" x14ac:dyDescent="0.35">
      <c r="N3148">
        <v>6.0839175000000001</v>
      </c>
      <c r="O3148">
        <v>6.3999999999999997E-6</v>
      </c>
    </row>
    <row r="3149" spans="14:15" x14ac:dyDescent="0.35">
      <c r="N3149">
        <v>6.1011439999999997</v>
      </c>
      <c r="O3149">
        <v>7.1999999999999997E-6</v>
      </c>
    </row>
    <row r="3150" spans="14:15" x14ac:dyDescent="0.35">
      <c r="N3150">
        <v>6.1183727000000001</v>
      </c>
      <c r="O3150">
        <v>6.6000000000000003E-6</v>
      </c>
    </row>
    <row r="3151" spans="14:15" x14ac:dyDescent="0.35">
      <c r="N3151">
        <v>6.1356038000000002</v>
      </c>
      <c r="O3151">
        <v>5.9000000000000003E-6</v>
      </c>
    </row>
    <row r="3152" spans="14:15" x14ac:dyDescent="0.35">
      <c r="N3152">
        <v>6.1528369999999999</v>
      </c>
      <c r="O3152">
        <v>7.4000000000000003E-6</v>
      </c>
    </row>
    <row r="3153" spans="14:15" x14ac:dyDescent="0.35">
      <c r="N3153">
        <v>6.1700726000000001</v>
      </c>
      <c r="O3153">
        <v>5.9000000000000003E-6</v>
      </c>
    </row>
    <row r="3154" spans="14:15" x14ac:dyDescent="0.35">
      <c r="N3154">
        <v>6.1873104000000003</v>
      </c>
      <c r="O3154">
        <v>6.9999999999999999E-6</v>
      </c>
    </row>
    <row r="3155" spans="14:15" x14ac:dyDescent="0.35">
      <c r="N3155">
        <v>6.2045503999999996</v>
      </c>
      <c r="O3155">
        <v>5.5999999999999997E-6</v>
      </c>
    </row>
    <row r="3156" spans="14:15" x14ac:dyDescent="0.35">
      <c r="N3156">
        <v>6.2217927</v>
      </c>
      <c r="O3156">
        <v>5.9000000000000003E-6</v>
      </c>
    </row>
    <row r="3157" spans="14:15" x14ac:dyDescent="0.35">
      <c r="N3157">
        <v>6.2390372000000003</v>
      </c>
      <c r="O3157">
        <v>6.1999999999999999E-6</v>
      </c>
    </row>
    <row r="3158" spans="14:15" x14ac:dyDescent="0.35">
      <c r="N3158">
        <v>6.2562838999999997</v>
      </c>
      <c r="O3158">
        <v>5.9000000000000003E-6</v>
      </c>
    </row>
    <row r="3159" spans="14:15" x14ac:dyDescent="0.35">
      <c r="N3159">
        <v>6.2735329000000002</v>
      </c>
      <c r="O3159">
        <v>5.8000000000000004E-6</v>
      </c>
    </row>
    <row r="3160" spans="14:15" x14ac:dyDescent="0.35">
      <c r="N3160">
        <v>6.2907840000000004</v>
      </c>
      <c r="O3160">
        <v>6.4999999999999996E-6</v>
      </c>
    </row>
    <row r="3161" spans="14:15" x14ac:dyDescent="0.35">
      <c r="N3161">
        <v>6.3080373999999999</v>
      </c>
      <c r="O3161">
        <v>6.0000000000000002E-6</v>
      </c>
    </row>
    <row r="3162" spans="14:15" x14ac:dyDescent="0.35">
      <c r="N3162">
        <v>6.3252929</v>
      </c>
      <c r="O3162">
        <v>7.3000000000000004E-6</v>
      </c>
    </row>
    <row r="3163" spans="14:15" x14ac:dyDescent="0.35">
      <c r="N3163">
        <v>6.3425507000000003</v>
      </c>
      <c r="O3163">
        <v>5.2000000000000002E-6</v>
      </c>
    </row>
    <row r="3164" spans="14:15" x14ac:dyDescent="0.35">
      <c r="N3164">
        <v>6.3598106000000003</v>
      </c>
      <c r="O3164">
        <v>5.8000000000000004E-6</v>
      </c>
    </row>
    <row r="3165" spans="14:15" x14ac:dyDescent="0.35">
      <c r="N3165">
        <v>6.3770727000000003</v>
      </c>
      <c r="O3165">
        <v>5.4999999999999999E-6</v>
      </c>
    </row>
    <row r="3166" spans="14:15" x14ac:dyDescent="0.35">
      <c r="N3166">
        <v>6.3943370000000002</v>
      </c>
      <c r="O3166">
        <v>5.6999999999999996E-6</v>
      </c>
    </row>
    <row r="3167" spans="14:15" x14ac:dyDescent="0.35">
      <c r="N3167">
        <v>6.4116035</v>
      </c>
      <c r="O3167">
        <v>6.1E-6</v>
      </c>
    </row>
    <row r="3168" spans="14:15" x14ac:dyDescent="0.35">
      <c r="N3168">
        <v>6.4288721000000004</v>
      </c>
      <c r="O3168">
        <v>7.7000000000000008E-6</v>
      </c>
    </row>
    <row r="3169" spans="14:15" x14ac:dyDescent="0.35">
      <c r="N3169">
        <v>6.4461427999999996</v>
      </c>
      <c r="O3169">
        <v>4.8999999999999997E-6</v>
      </c>
    </row>
    <row r="3170" spans="14:15" x14ac:dyDescent="0.35">
      <c r="N3170">
        <v>6.4634156999999997</v>
      </c>
      <c r="O3170">
        <v>5.4E-6</v>
      </c>
    </row>
    <row r="3171" spans="14:15" x14ac:dyDescent="0.35">
      <c r="N3171">
        <v>6.4806907999999996</v>
      </c>
      <c r="O3171">
        <v>5.6999999999999996E-6</v>
      </c>
    </row>
    <row r="3172" spans="14:15" x14ac:dyDescent="0.35">
      <c r="N3172">
        <v>6.4979680000000002</v>
      </c>
      <c r="O3172">
        <v>5.2000000000000002E-6</v>
      </c>
    </row>
    <row r="3173" spans="14:15" x14ac:dyDescent="0.35">
      <c r="N3173">
        <v>6.5152473000000004</v>
      </c>
      <c r="O3173">
        <v>4.8999999999999997E-6</v>
      </c>
    </row>
    <row r="3174" spans="14:15" x14ac:dyDescent="0.35">
      <c r="N3174">
        <v>6.5325287999999997</v>
      </c>
      <c r="O3174">
        <v>5.0000000000000004E-6</v>
      </c>
    </row>
    <row r="3175" spans="14:15" x14ac:dyDescent="0.35">
      <c r="N3175">
        <v>6.5498123000000001</v>
      </c>
      <c r="O3175">
        <v>5.6999999999999996E-6</v>
      </c>
    </row>
    <row r="3176" spans="14:15" x14ac:dyDescent="0.35">
      <c r="N3176">
        <v>6.5670979999999997</v>
      </c>
      <c r="O3176">
        <v>5.4E-6</v>
      </c>
    </row>
    <row r="3177" spans="14:15" x14ac:dyDescent="0.35">
      <c r="N3177">
        <v>6.5843857999999997</v>
      </c>
      <c r="O3177">
        <v>5.3000000000000001E-6</v>
      </c>
    </row>
    <row r="3178" spans="14:15" x14ac:dyDescent="0.35">
      <c r="N3178">
        <v>6.6016757000000004</v>
      </c>
      <c r="O3178">
        <v>5.8000000000000004E-6</v>
      </c>
    </row>
    <row r="3179" spans="14:15" x14ac:dyDescent="0.35">
      <c r="N3179">
        <v>6.6189676000000004</v>
      </c>
      <c r="O3179">
        <v>5.0000000000000004E-6</v>
      </c>
    </row>
    <row r="3180" spans="14:15" x14ac:dyDescent="0.35">
      <c r="N3180">
        <v>6.6362617000000004</v>
      </c>
      <c r="O3180">
        <v>4.7999999999999998E-6</v>
      </c>
    </row>
    <row r="3181" spans="14:15" x14ac:dyDescent="0.35">
      <c r="N3181">
        <v>6.6535579</v>
      </c>
      <c r="O3181">
        <v>5.1000000000000003E-6</v>
      </c>
    </row>
    <row r="3182" spans="14:15" x14ac:dyDescent="0.35">
      <c r="N3182">
        <v>6.6708561</v>
      </c>
      <c r="O3182">
        <v>5.2000000000000002E-6</v>
      </c>
    </row>
    <row r="3183" spans="14:15" x14ac:dyDescent="0.35">
      <c r="N3183">
        <v>6.6881563999999996</v>
      </c>
      <c r="O3183">
        <v>4.3000000000000003E-6</v>
      </c>
    </row>
    <row r="3184" spans="14:15" x14ac:dyDescent="0.35">
      <c r="N3184">
        <v>6.7054587999999997</v>
      </c>
      <c r="O3184">
        <v>4.8999999999999997E-6</v>
      </c>
    </row>
    <row r="3185" spans="14:15" x14ac:dyDescent="0.35">
      <c r="N3185">
        <v>6.7227632000000002</v>
      </c>
      <c r="O3185">
        <v>5.4999999999999999E-6</v>
      </c>
    </row>
    <row r="3186" spans="14:15" x14ac:dyDescent="0.35">
      <c r="N3186">
        <v>6.7400697000000003</v>
      </c>
      <c r="O3186">
        <v>5.3000000000000001E-6</v>
      </c>
    </row>
    <row r="3187" spans="14:15" x14ac:dyDescent="0.35">
      <c r="N3187">
        <v>6.7573781999999998</v>
      </c>
      <c r="O3187">
        <v>5.6999999999999996E-6</v>
      </c>
    </row>
    <row r="3188" spans="14:15" x14ac:dyDescent="0.35">
      <c r="N3188">
        <v>6.7746887999999998</v>
      </c>
      <c r="O3188">
        <v>5.5999999999999997E-6</v>
      </c>
    </row>
    <row r="3189" spans="14:15" x14ac:dyDescent="0.35">
      <c r="N3189">
        <v>6.7920014999999996</v>
      </c>
      <c r="O3189">
        <v>7.0999999999999998E-6</v>
      </c>
    </row>
    <row r="3190" spans="14:15" x14ac:dyDescent="0.35">
      <c r="N3190">
        <v>6.8093161000000002</v>
      </c>
      <c r="O3190">
        <v>4.4000000000000002E-6</v>
      </c>
    </row>
    <row r="3191" spans="14:15" x14ac:dyDescent="0.35">
      <c r="N3191">
        <v>6.8266327999999996</v>
      </c>
      <c r="O3191">
        <v>4.8999999999999997E-6</v>
      </c>
    </row>
    <row r="3192" spans="14:15" x14ac:dyDescent="0.35">
      <c r="N3192">
        <v>6.8439515000000002</v>
      </c>
      <c r="O3192">
        <v>5.4E-6</v>
      </c>
    </row>
    <row r="3193" spans="14:15" x14ac:dyDescent="0.35">
      <c r="N3193">
        <v>6.8612723000000004</v>
      </c>
      <c r="O3193">
        <v>4.3000000000000003E-6</v>
      </c>
    </row>
    <row r="3194" spans="14:15" x14ac:dyDescent="0.35">
      <c r="N3194">
        <v>6.8785949999999998</v>
      </c>
      <c r="O3194">
        <v>7.6000000000000001E-6</v>
      </c>
    </row>
    <row r="3195" spans="14:15" x14ac:dyDescent="0.35">
      <c r="N3195">
        <v>6.8959197999999997</v>
      </c>
      <c r="O3195">
        <v>5.2000000000000002E-6</v>
      </c>
    </row>
    <row r="3196" spans="14:15" x14ac:dyDescent="0.35">
      <c r="N3196">
        <v>6.9132464999999996</v>
      </c>
      <c r="O3196">
        <v>5.4E-6</v>
      </c>
    </row>
    <row r="3197" spans="14:15" x14ac:dyDescent="0.35">
      <c r="N3197">
        <v>6.9305753000000001</v>
      </c>
      <c r="O3197">
        <v>1.3900000000000001E-5</v>
      </c>
    </row>
    <row r="3198" spans="14:15" x14ac:dyDescent="0.35">
      <c r="N3198">
        <v>6.9479059999999997</v>
      </c>
      <c r="O3198">
        <v>3.5999999999999998E-6</v>
      </c>
    </row>
    <row r="3199" spans="14:15" x14ac:dyDescent="0.35">
      <c r="N3199">
        <v>6.9652386999999996</v>
      </c>
      <c r="O3199">
        <v>4.1999999999999996E-6</v>
      </c>
    </row>
    <row r="3200" spans="14:15" x14ac:dyDescent="0.35">
      <c r="N3200">
        <v>6.9825735</v>
      </c>
      <c r="O3200">
        <v>3.1E-6</v>
      </c>
    </row>
    <row r="3201" spans="14:15" x14ac:dyDescent="0.35">
      <c r="N3201">
        <v>6.9999102000000004</v>
      </c>
      <c r="O3201">
        <v>3.7000000000000002E-6</v>
      </c>
    </row>
    <row r="3202" spans="14:15" x14ac:dyDescent="0.35">
      <c r="N3202">
        <v>7.0172488</v>
      </c>
      <c r="O3202">
        <v>3.8E-6</v>
      </c>
    </row>
    <row r="3203" spans="14:15" x14ac:dyDescent="0.35">
      <c r="N3203">
        <v>7.0345893999999998</v>
      </c>
      <c r="O3203">
        <v>3.8999999999999999E-6</v>
      </c>
    </row>
    <row r="3204" spans="14:15" x14ac:dyDescent="0.35">
      <c r="N3204">
        <v>7.0519319999999999</v>
      </c>
      <c r="O3204">
        <v>4.3000000000000003E-6</v>
      </c>
    </row>
    <row r="3205" spans="14:15" x14ac:dyDescent="0.35">
      <c r="N3205">
        <v>7.0692766000000002</v>
      </c>
      <c r="O3205">
        <v>3.8999999999999999E-6</v>
      </c>
    </row>
    <row r="3206" spans="14:15" x14ac:dyDescent="0.35">
      <c r="N3206">
        <v>7.0866230999999997</v>
      </c>
      <c r="O3206">
        <v>4.7999999999999998E-6</v>
      </c>
    </row>
    <row r="3207" spans="14:15" x14ac:dyDescent="0.35">
      <c r="N3207">
        <v>7.1039715000000001</v>
      </c>
      <c r="O3207">
        <v>5.8000000000000004E-6</v>
      </c>
    </row>
    <row r="3208" spans="14:15" x14ac:dyDescent="0.35">
      <c r="N3208">
        <v>7.1213218999999999</v>
      </c>
      <c r="O3208">
        <v>3.7000000000000002E-6</v>
      </c>
    </row>
    <row r="3209" spans="14:15" x14ac:dyDescent="0.35">
      <c r="N3209">
        <v>7.1386742999999999</v>
      </c>
      <c r="O3209">
        <v>3.8E-6</v>
      </c>
    </row>
    <row r="3210" spans="14:15" x14ac:dyDescent="0.35">
      <c r="N3210">
        <v>7.1560284999999997</v>
      </c>
      <c r="O3210">
        <v>3.4000000000000001E-6</v>
      </c>
    </row>
    <row r="3211" spans="14:15" x14ac:dyDescent="0.35">
      <c r="N3211">
        <v>7.1733846999999997</v>
      </c>
      <c r="O3211">
        <v>3.8999999999999999E-6</v>
      </c>
    </row>
    <row r="3212" spans="14:15" x14ac:dyDescent="0.35">
      <c r="N3212">
        <v>7.1907427999999998</v>
      </c>
      <c r="O3212">
        <v>3.7000000000000002E-6</v>
      </c>
    </row>
    <row r="3213" spans="14:15" x14ac:dyDescent="0.35">
      <c r="N3213">
        <v>7.2081027999999998</v>
      </c>
      <c r="O3213">
        <v>3.8999999999999999E-6</v>
      </c>
    </row>
    <row r="3214" spans="14:15" x14ac:dyDescent="0.35">
      <c r="N3214">
        <v>7.2254648000000001</v>
      </c>
      <c r="O3214">
        <v>6.9999999999999999E-6</v>
      </c>
    </row>
    <row r="3215" spans="14:15" x14ac:dyDescent="0.35">
      <c r="N3215">
        <v>7.2428286000000002</v>
      </c>
      <c r="O3215">
        <v>3.9999999999999998E-6</v>
      </c>
    </row>
    <row r="3216" spans="14:15" x14ac:dyDescent="0.35">
      <c r="N3216">
        <v>7.2601943999999996</v>
      </c>
      <c r="O3216">
        <v>4.8999999999999997E-6</v>
      </c>
    </row>
    <row r="3217" spans="14:15" x14ac:dyDescent="0.35">
      <c r="N3217">
        <v>7.2775619999999996</v>
      </c>
      <c r="O3217">
        <v>2.0999999999999999E-5</v>
      </c>
    </row>
    <row r="3218" spans="14:15" x14ac:dyDescent="0.35">
      <c r="N3218">
        <v>7.2949316</v>
      </c>
      <c r="O3218">
        <v>3.1999999999999999E-6</v>
      </c>
    </row>
    <row r="3219" spans="14:15" x14ac:dyDescent="0.35">
      <c r="N3219">
        <v>7.312303</v>
      </c>
      <c r="O3219">
        <v>3.7000000000000002E-6</v>
      </c>
    </row>
    <row r="3220" spans="14:15" x14ac:dyDescent="0.35">
      <c r="N3220">
        <v>7.3296764000000003</v>
      </c>
      <c r="O3220">
        <v>2.2000000000000001E-6</v>
      </c>
    </row>
    <row r="3221" spans="14:15" x14ac:dyDescent="0.35">
      <c r="N3221">
        <v>7.3470516000000003</v>
      </c>
      <c r="O3221">
        <v>2.5000000000000002E-6</v>
      </c>
    </row>
    <row r="3222" spans="14:15" x14ac:dyDescent="0.35">
      <c r="N3222">
        <v>7.3644286000000001</v>
      </c>
      <c r="O3222">
        <v>2.6000000000000001E-6</v>
      </c>
    </row>
    <row r="3223" spans="14:15" x14ac:dyDescent="0.35">
      <c r="N3223">
        <v>7.3818076000000001</v>
      </c>
      <c r="O3223">
        <v>3.4999999999999999E-6</v>
      </c>
    </row>
    <row r="3224" spans="14:15" x14ac:dyDescent="0.35">
      <c r="N3224">
        <v>7.3991883999999999</v>
      </c>
      <c r="O3224">
        <v>5.1000000000000003E-6</v>
      </c>
    </row>
    <row r="3225" spans="14:15" x14ac:dyDescent="0.35">
      <c r="N3225">
        <v>7.4165710999999996</v>
      </c>
      <c r="O3225">
        <v>1.13E-5</v>
      </c>
    </row>
    <row r="3226" spans="14:15" x14ac:dyDescent="0.35">
      <c r="N3226">
        <v>7.4339556</v>
      </c>
      <c r="O3226">
        <v>2.0819999999999999E-4</v>
      </c>
    </row>
    <row r="3227" spans="14:15" x14ac:dyDescent="0.35">
      <c r="N3227">
        <v>1.4538138</v>
      </c>
      <c r="O3227">
        <v>2.9999999999999999E-7</v>
      </c>
    </row>
    <row r="3228" spans="14:15" x14ac:dyDescent="0.35">
      <c r="N3228">
        <v>1.4697823999999999</v>
      </c>
      <c r="O3228">
        <v>1.1999999999999999E-6</v>
      </c>
    </row>
    <row r="3229" spans="14:15" x14ac:dyDescent="0.35">
      <c r="N3229">
        <v>1.4857659999999999</v>
      </c>
      <c r="O3229">
        <v>9.9999999999999995E-7</v>
      </c>
    </row>
    <row r="3230" spans="14:15" x14ac:dyDescent="0.35">
      <c r="N3230">
        <v>1.5017644999999999</v>
      </c>
      <c r="O3230">
        <v>1.3E-6</v>
      </c>
    </row>
    <row r="3231" spans="14:15" x14ac:dyDescent="0.35">
      <c r="N3231">
        <v>1.5177773999999999</v>
      </c>
      <c r="O3231">
        <v>1.9999999999999999E-6</v>
      </c>
    </row>
    <row r="3232" spans="14:15" x14ac:dyDescent="0.35">
      <c r="N3232">
        <v>1.5338045</v>
      </c>
      <c r="O3232">
        <v>1.1600000000000001E-5</v>
      </c>
    </row>
    <row r="3233" spans="14:15" x14ac:dyDescent="0.35">
      <c r="N3233">
        <v>1.5498456</v>
      </c>
      <c r="O3233">
        <v>6.4999999999999996E-6</v>
      </c>
    </row>
    <row r="3234" spans="14:15" x14ac:dyDescent="0.35">
      <c r="N3234">
        <v>1.5659003</v>
      </c>
      <c r="O3234">
        <v>1.6479999999999999E-4</v>
      </c>
    </row>
    <row r="3235" spans="14:15" x14ac:dyDescent="0.35">
      <c r="N3235">
        <v>1.5819684000000001</v>
      </c>
      <c r="O3235">
        <v>5.5600000000000003E-5</v>
      </c>
    </row>
    <row r="3236" spans="14:15" x14ac:dyDescent="0.35">
      <c r="N3236">
        <v>1.5980496</v>
      </c>
      <c r="O3236">
        <v>4.0800000000000002E-5</v>
      </c>
    </row>
    <row r="3237" spans="14:15" x14ac:dyDescent="0.35">
      <c r="N3237">
        <v>1.6141437999999999</v>
      </c>
      <c r="O3237">
        <v>6.7299999999999996E-5</v>
      </c>
    </row>
    <row r="3238" spans="14:15" x14ac:dyDescent="0.35">
      <c r="N3238">
        <v>1.6302506000000001</v>
      </c>
      <c r="O3238">
        <v>1.3889999999999999E-4</v>
      </c>
    </row>
    <row r="3239" spans="14:15" x14ac:dyDescent="0.35">
      <c r="N3239">
        <v>1.6463699000000001</v>
      </c>
      <c r="O3239">
        <v>5.6900000000000001E-5</v>
      </c>
    </row>
    <row r="3240" spans="14:15" x14ac:dyDescent="0.35">
      <c r="N3240">
        <v>1.6625015000000001</v>
      </c>
      <c r="O3240">
        <v>4.5500000000000001E-5</v>
      </c>
    </row>
    <row r="3241" spans="14:15" x14ac:dyDescent="0.35">
      <c r="N3241">
        <v>1.6786451</v>
      </c>
      <c r="O3241">
        <v>1.0060000000000001E-4</v>
      </c>
    </row>
    <row r="3242" spans="14:15" x14ac:dyDescent="0.35">
      <c r="N3242">
        <v>1.6948004999999999</v>
      </c>
      <c r="O3242">
        <v>6.8999999999999997E-5</v>
      </c>
    </row>
    <row r="3243" spans="14:15" x14ac:dyDescent="0.35">
      <c r="N3243">
        <v>1.7109676</v>
      </c>
      <c r="O3243">
        <v>5.5099999999999998E-5</v>
      </c>
    </row>
    <row r="3244" spans="14:15" x14ac:dyDescent="0.35">
      <c r="N3244">
        <v>1.7271462</v>
      </c>
      <c r="O3244">
        <v>7.7700000000000005E-5</v>
      </c>
    </row>
    <row r="3245" spans="14:15" x14ac:dyDescent="0.35">
      <c r="N3245">
        <v>1.743336</v>
      </c>
      <c r="O3245">
        <v>6.2399999999999999E-5</v>
      </c>
    </row>
    <row r="3246" spans="14:15" x14ac:dyDescent="0.35">
      <c r="N3246">
        <v>1.7595369999999999</v>
      </c>
      <c r="O3246">
        <v>2.8399999999999999E-5</v>
      </c>
    </row>
    <row r="3247" spans="14:15" x14ac:dyDescent="0.35">
      <c r="N3247">
        <v>1.7757489</v>
      </c>
      <c r="O3247">
        <v>4.3300000000000002E-5</v>
      </c>
    </row>
    <row r="3248" spans="14:15" x14ac:dyDescent="0.35">
      <c r="N3248">
        <v>1.7919716000000001</v>
      </c>
      <c r="O3248">
        <v>3.9400000000000002E-5</v>
      </c>
    </row>
    <row r="3249" spans="14:15" x14ac:dyDescent="0.35">
      <c r="N3249">
        <v>1.8082049</v>
      </c>
      <c r="O3249">
        <v>2.8900000000000001E-5</v>
      </c>
    </row>
    <row r="3250" spans="14:15" x14ac:dyDescent="0.35">
      <c r="N3250">
        <v>1.8244486</v>
      </c>
      <c r="O3250">
        <v>3.6999999999999998E-5</v>
      </c>
    </row>
    <row r="3251" spans="14:15" x14ac:dyDescent="0.35">
      <c r="N3251">
        <v>1.8407027</v>
      </c>
      <c r="O3251">
        <v>3.6399999999999997E-5</v>
      </c>
    </row>
    <row r="3252" spans="14:15" x14ac:dyDescent="0.35">
      <c r="N3252">
        <v>1.856967</v>
      </c>
      <c r="O3252">
        <v>1.9400000000000001E-5</v>
      </c>
    </row>
    <row r="3253" spans="14:15" x14ac:dyDescent="0.35">
      <c r="N3253">
        <v>1.8732413000000001</v>
      </c>
      <c r="O3253">
        <v>2.6699999999999998E-5</v>
      </c>
    </row>
    <row r="3254" spans="14:15" x14ac:dyDescent="0.35">
      <c r="N3254">
        <v>1.8895253999999999</v>
      </c>
      <c r="O3254">
        <v>2.6800000000000001E-5</v>
      </c>
    </row>
    <row r="3255" spans="14:15" x14ac:dyDescent="0.35">
      <c r="N3255">
        <v>1.9058193999999999</v>
      </c>
      <c r="O3255">
        <v>1.9700000000000001E-5</v>
      </c>
    </row>
    <row r="3256" spans="14:15" x14ac:dyDescent="0.35">
      <c r="N3256">
        <v>1.922123</v>
      </c>
      <c r="O3256">
        <v>2.55E-5</v>
      </c>
    </row>
    <row r="3257" spans="14:15" x14ac:dyDescent="0.35">
      <c r="N3257">
        <v>1.938436</v>
      </c>
      <c r="O3257">
        <v>2.3200000000000001E-5</v>
      </c>
    </row>
    <row r="3258" spans="14:15" x14ac:dyDescent="0.35">
      <c r="N3258">
        <v>1.9547585000000001</v>
      </c>
      <c r="O3258">
        <v>1.63E-5</v>
      </c>
    </row>
    <row r="3259" spans="14:15" x14ac:dyDescent="0.35">
      <c r="N3259">
        <v>1.9710901999999999</v>
      </c>
      <c r="O3259">
        <v>1.91E-5</v>
      </c>
    </row>
    <row r="3260" spans="14:15" x14ac:dyDescent="0.35">
      <c r="N3260">
        <v>1.9874309999999999</v>
      </c>
      <c r="O3260">
        <v>1.8700000000000001E-5</v>
      </c>
    </row>
    <row r="3261" spans="14:15" x14ac:dyDescent="0.35">
      <c r="N3261">
        <v>2.0037809000000002</v>
      </c>
      <c r="O3261">
        <v>1.49E-5</v>
      </c>
    </row>
    <row r="3262" spans="14:15" x14ac:dyDescent="0.35">
      <c r="N3262">
        <v>2.0201397000000001</v>
      </c>
      <c r="O3262">
        <v>1.98E-5</v>
      </c>
    </row>
    <row r="3263" spans="14:15" x14ac:dyDescent="0.35">
      <c r="N3263">
        <v>2.0365074000000001</v>
      </c>
      <c r="O3263">
        <v>1.6799999999999998E-5</v>
      </c>
    </row>
    <row r="3264" spans="14:15" x14ac:dyDescent="0.35">
      <c r="N3264">
        <v>2.0528837000000002</v>
      </c>
      <c r="O3264">
        <v>1.24E-5</v>
      </c>
    </row>
    <row r="3265" spans="14:15" x14ac:dyDescent="0.35">
      <c r="N3265">
        <v>2.0692686</v>
      </c>
      <c r="O3265">
        <v>1.5400000000000002E-5</v>
      </c>
    </row>
    <row r="3266" spans="14:15" x14ac:dyDescent="0.35">
      <c r="N3266">
        <v>2.0856620000000001</v>
      </c>
      <c r="O3266">
        <v>1.43E-5</v>
      </c>
    </row>
    <row r="3267" spans="14:15" x14ac:dyDescent="0.35">
      <c r="N3267">
        <v>2.1020639000000001</v>
      </c>
      <c r="O3267">
        <v>1.33E-5</v>
      </c>
    </row>
    <row r="3268" spans="14:15" x14ac:dyDescent="0.35">
      <c r="N3268">
        <v>2.118474</v>
      </c>
      <c r="O3268">
        <v>1.47E-5</v>
      </c>
    </row>
    <row r="3269" spans="14:15" x14ac:dyDescent="0.35">
      <c r="N3269">
        <v>2.1348923000000002</v>
      </c>
      <c r="O3269">
        <v>1.27E-5</v>
      </c>
    </row>
    <row r="3270" spans="14:15" x14ac:dyDescent="0.35">
      <c r="N3270">
        <v>2.1513187999999999</v>
      </c>
      <c r="O3270">
        <v>1.1399999999999999E-5</v>
      </c>
    </row>
    <row r="3271" spans="14:15" x14ac:dyDescent="0.35">
      <c r="N3271">
        <v>2.1677533000000002</v>
      </c>
      <c r="O3271">
        <v>1.29E-5</v>
      </c>
    </row>
    <row r="3272" spans="14:15" x14ac:dyDescent="0.35">
      <c r="N3272">
        <v>2.1841957999999999</v>
      </c>
      <c r="O3272">
        <v>1.0699999999999999E-5</v>
      </c>
    </row>
    <row r="3273" spans="14:15" x14ac:dyDescent="0.35">
      <c r="N3273">
        <v>2.2006461000000002</v>
      </c>
      <c r="O3273">
        <v>1.19E-5</v>
      </c>
    </row>
    <row r="3274" spans="14:15" x14ac:dyDescent="0.35">
      <c r="N3274">
        <v>2.2171042000000001</v>
      </c>
      <c r="O3274">
        <v>1.1600000000000001E-5</v>
      </c>
    </row>
    <row r="3275" spans="14:15" x14ac:dyDescent="0.35">
      <c r="N3275">
        <v>2.2335699999999998</v>
      </c>
      <c r="O3275">
        <v>9.9000000000000001E-6</v>
      </c>
    </row>
    <row r="3276" spans="14:15" x14ac:dyDescent="0.35">
      <c r="N3276">
        <v>2.2500434</v>
      </c>
      <c r="O3276">
        <v>1.03E-5</v>
      </c>
    </row>
    <row r="3277" spans="14:15" x14ac:dyDescent="0.35">
      <c r="N3277">
        <v>2.2665242999999999</v>
      </c>
      <c r="O3277">
        <v>9.9000000000000001E-6</v>
      </c>
    </row>
    <row r="3278" spans="14:15" x14ac:dyDescent="0.35">
      <c r="N3278">
        <v>2.2830127</v>
      </c>
      <c r="O3278">
        <v>9.5999999999999996E-6</v>
      </c>
    </row>
    <row r="3279" spans="14:15" x14ac:dyDescent="0.35">
      <c r="N3279">
        <v>2.2995085</v>
      </c>
      <c r="O3279">
        <v>1.0499999999999999E-5</v>
      </c>
    </row>
    <row r="3280" spans="14:15" x14ac:dyDescent="0.35">
      <c r="N3280">
        <v>2.3160115999999999</v>
      </c>
      <c r="O3280">
        <v>9.0999999999999993E-6</v>
      </c>
    </row>
    <row r="3281" spans="14:15" x14ac:dyDescent="0.35">
      <c r="N3281">
        <v>2.3325219000000001</v>
      </c>
      <c r="O3281">
        <v>8.8000000000000004E-6</v>
      </c>
    </row>
    <row r="3282" spans="14:15" x14ac:dyDescent="0.35">
      <c r="N3282">
        <v>2.3490394000000001</v>
      </c>
      <c r="O3282">
        <v>9.3000000000000007E-6</v>
      </c>
    </row>
    <row r="3283" spans="14:15" x14ac:dyDescent="0.35">
      <c r="N3283">
        <v>2.365564</v>
      </c>
      <c r="O3283">
        <v>7.9000000000000006E-6</v>
      </c>
    </row>
    <row r="3284" spans="14:15" x14ac:dyDescent="0.35">
      <c r="N3284">
        <v>2.3820956999999998</v>
      </c>
      <c r="O3284">
        <v>9.2E-6</v>
      </c>
    </row>
    <row r="3285" spans="14:15" x14ac:dyDescent="0.35">
      <c r="N3285">
        <v>2.3986342999999999</v>
      </c>
      <c r="O3285">
        <v>8.3999999999999992E-6</v>
      </c>
    </row>
    <row r="3286" spans="14:15" x14ac:dyDescent="0.35">
      <c r="N3286">
        <v>2.4151798000000002</v>
      </c>
      <c r="O3286">
        <v>7.7999999999999999E-6</v>
      </c>
    </row>
    <row r="3287" spans="14:15" x14ac:dyDescent="0.35">
      <c r="N3287">
        <v>2.4317321000000001</v>
      </c>
      <c r="O3287">
        <v>8.4999999999999999E-6</v>
      </c>
    </row>
    <row r="3288" spans="14:15" x14ac:dyDescent="0.35">
      <c r="N3288">
        <v>2.4482911999999999</v>
      </c>
      <c r="O3288">
        <v>7.6000000000000001E-6</v>
      </c>
    </row>
    <row r="3289" spans="14:15" x14ac:dyDescent="0.35">
      <c r="N3289">
        <v>2.4648569999999999</v>
      </c>
      <c r="O3289">
        <v>7.7000000000000008E-6</v>
      </c>
    </row>
    <row r="3290" spans="14:15" x14ac:dyDescent="0.35">
      <c r="N3290">
        <v>2.4814295</v>
      </c>
      <c r="O3290">
        <v>7.6000000000000001E-6</v>
      </c>
    </row>
    <row r="3291" spans="14:15" x14ac:dyDescent="0.35">
      <c r="N3291">
        <v>2.4980085000000001</v>
      </c>
      <c r="O3291">
        <v>6.9E-6</v>
      </c>
    </row>
    <row r="3292" spans="14:15" x14ac:dyDescent="0.35">
      <c r="N3292">
        <v>2.5145941000000001</v>
      </c>
      <c r="O3292">
        <v>7.7000000000000008E-6</v>
      </c>
    </row>
    <row r="3293" spans="14:15" x14ac:dyDescent="0.35">
      <c r="N3293">
        <v>2.5311862000000001</v>
      </c>
      <c r="O3293">
        <v>6.4999999999999996E-6</v>
      </c>
    </row>
    <row r="3294" spans="14:15" x14ac:dyDescent="0.35">
      <c r="N3294">
        <v>2.5477846</v>
      </c>
      <c r="O3294">
        <v>7.5000000000000002E-6</v>
      </c>
    </row>
    <row r="3295" spans="14:15" x14ac:dyDescent="0.35">
      <c r="N3295">
        <v>2.5643894999999999</v>
      </c>
      <c r="O3295">
        <v>6.3999999999999997E-6</v>
      </c>
    </row>
    <row r="3296" spans="14:15" x14ac:dyDescent="0.35">
      <c r="N3296">
        <v>2.5810005999999999</v>
      </c>
      <c r="O3296">
        <v>6.4999999999999996E-6</v>
      </c>
    </row>
    <row r="3297" spans="14:15" x14ac:dyDescent="0.35">
      <c r="N3297">
        <v>2.5976180000000002</v>
      </c>
      <c r="O3297">
        <v>7.1999999999999997E-6</v>
      </c>
    </row>
    <row r="3298" spans="14:15" x14ac:dyDescent="0.35">
      <c r="N3298">
        <v>2.6142416000000002</v>
      </c>
      <c r="O3298">
        <v>6.0000000000000002E-6</v>
      </c>
    </row>
    <row r="3299" spans="14:15" x14ac:dyDescent="0.35">
      <c r="N3299">
        <v>2.6308712999999999</v>
      </c>
      <c r="O3299">
        <v>6.4999999999999996E-6</v>
      </c>
    </row>
    <row r="3300" spans="14:15" x14ac:dyDescent="0.35">
      <c r="N3300">
        <v>2.6475072000000002</v>
      </c>
      <c r="O3300">
        <v>5.9000000000000003E-6</v>
      </c>
    </row>
    <row r="3301" spans="14:15" x14ac:dyDescent="0.35">
      <c r="N3301">
        <v>2.6641490999999999</v>
      </c>
      <c r="O3301">
        <v>6.1999999999999999E-6</v>
      </c>
    </row>
    <row r="3302" spans="14:15" x14ac:dyDescent="0.35">
      <c r="N3302">
        <v>2.6807970000000001</v>
      </c>
      <c r="O3302">
        <v>6.0000000000000002E-6</v>
      </c>
    </row>
    <row r="3303" spans="14:15" x14ac:dyDescent="0.35">
      <c r="N3303">
        <v>2.6974507999999999</v>
      </c>
      <c r="O3303">
        <v>6.1999999999999999E-6</v>
      </c>
    </row>
    <row r="3304" spans="14:15" x14ac:dyDescent="0.35">
      <c r="N3304">
        <v>2.7141106000000002</v>
      </c>
      <c r="O3304">
        <v>5.4999999999999999E-6</v>
      </c>
    </row>
    <row r="3305" spans="14:15" x14ac:dyDescent="0.35">
      <c r="N3305">
        <v>2.7307762000000002</v>
      </c>
      <c r="O3305">
        <v>5.9000000000000003E-6</v>
      </c>
    </row>
    <row r="3306" spans="14:15" x14ac:dyDescent="0.35">
      <c r="N3306">
        <v>2.7474476000000001</v>
      </c>
      <c r="O3306">
        <v>5.3000000000000001E-6</v>
      </c>
    </row>
    <row r="3307" spans="14:15" x14ac:dyDescent="0.35">
      <c r="N3307">
        <v>2.7641247999999998</v>
      </c>
      <c r="O3307">
        <v>5.6999999999999996E-6</v>
      </c>
    </row>
    <row r="3308" spans="14:15" x14ac:dyDescent="0.35">
      <c r="N3308">
        <v>2.7808077</v>
      </c>
      <c r="O3308">
        <v>5.4E-6</v>
      </c>
    </row>
    <row r="3309" spans="14:15" x14ac:dyDescent="0.35">
      <c r="N3309">
        <v>2.7974963000000002</v>
      </c>
      <c r="O3309">
        <v>5.3000000000000001E-6</v>
      </c>
    </row>
    <row r="3310" spans="14:15" x14ac:dyDescent="0.35">
      <c r="N3310">
        <v>2.8141905</v>
      </c>
      <c r="O3310">
        <v>4.8999999999999997E-6</v>
      </c>
    </row>
    <row r="3311" spans="14:15" x14ac:dyDescent="0.35">
      <c r="N3311">
        <v>2.8308903999999999</v>
      </c>
      <c r="O3311">
        <v>5.5999999999999997E-6</v>
      </c>
    </row>
    <row r="3312" spans="14:15" x14ac:dyDescent="0.35">
      <c r="N3312">
        <v>2.8475956999999998</v>
      </c>
      <c r="O3312">
        <v>5.1000000000000003E-6</v>
      </c>
    </row>
    <row r="3313" spans="14:15" x14ac:dyDescent="0.35">
      <c r="N3313">
        <v>2.8643065999999999</v>
      </c>
      <c r="O3313">
        <v>5.2000000000000002E-6</v>
      </c>
    </row>
    <row r="3314" spans="14:15" x14ac:dyDescent="0.35">
      <c r="N3314">
        <v>2.8810229999999999</v>
      </c>
      <c r="O3314">
        <v>4.5000000000000001E-6</v>
      </c>
    </row>
    <row r="3315" spans="14:15" x14ac:dyDescent="0.35">
      <c r="N3315">
        <v>2.8977447000000001</v>
      </c>
      <c r="O3315">
        <v>5.2000000000000002E-6</v>
      </c>
    </row>
    <row r="3316" spans="14:15" x14ac:dyDescent="0.35">
      <c r="N3316">
        <v>2.9144719000000001</v>
      </c>
      <c r="O3316">
        <v>4.7999999999999998E-6</v>
      </c>
    </row>
    <row r="3317" spans="14:15" x14ac:dyDescent="0.35">
      <c r="N3317">
        <v>2.9312043999999999</v>
      </c>
      <c r="O3317">
        <v>4.6999999999999999E-6</v>
      </c>
    </row>
    <row r="3318" spans="14:15" x14ac:dyDescent="0.35">
      <c r="N3318">
        <v>2.9479422</v>
      </c>
      <c r="O3318">
        <v>4.4000000000000002E-6</v>
      </c>
    </row>
    <row r="3319" spans="14:15" x14ac:dyDescent="0.35">
      <c r="N3319">
        <v>2.9646854</v>
      </c>
      <c r="O3319">
        <v>4.6E-6</v>
      </c>
    </row>
    <row r="3320" spans="14:15" x14ac:dyDescent="0.35">
      <c r="N3320">
        <v>2.9814337000000002</v>
      </c>
      <c r="O3320">
        <v>4.7999999999999998E-6</v>
      </c>
    </row>
    <row r="3321" spans="14:15" x14ac:dyDescent="0.35">
      <c r="N3321">
        <v>2.9981871999999998</v>
      </c>
      <c r="O3321">
        <v>4.6E-6</v>
      </c>
    </row>
    <row r="3322" spans="14:15" x14ac:dyDescent="0.35">
      <c r="N3322">
        <v>3.0149458999999998</v>
      </c>
      <c r="O3322">
        <v>4.4000000000000002E-6</v>
      </c>
    </row>
    <row r="3323" spans="14:15" x14ac:dyDescent="0.35">
      <c r="N3323">
        <v>3.0317097999999998</v>
      </c>
      <c r="O3323">
        <v>4.1999999999999996E-6</v>
      </c>
    </row>
    <row r="3324" spans="14:15" x14ac:dyDescent="0.35">
      <c r="N3324">
        <v>3.0484787</v>
      </c>
      <c r="O3324">
        <v>4.1999999999999996E-6</v>
      </c>
    </row>
    <row r="3325" spans="14:15" x14ac:dyDescent="0.35">
      <c r="N3325">
        <v>3.0652526999999998</v>
      </c>
      <c r="O3325">
        <v>4.5000000000000001E-6</v>
      </c>
    </row>
    <row r="3326" spans="14:15" x14ac:dyDescent="0.35">
      <c r="N3326">
        <v>3.0820316999999999</v>
      </c>
      <c r="O3326">
        <v>4.1999999999999996E-6</v>
      </c>
    </row>
    <row r="3327" spans="14:15" x14ac:dyDescent="0.35">
      <c r="N3327">
        <v>3.0988156999999998</v>
      </c>
      <c r="O3327">
        <v>4.0999999999999997E-6</v>
      </c>
    </row>
    <row r="3328" spans="14:15" x14ac:dyDescent="0.35">
      <c r="N3328">
        <v>3.1156047</v>
      </c>
      <c r="O3328">
        <v>4.3000000000000003E-6</v>
      </c>
    </row>
    <row r="3329" spans="14:15" x14ac:dyDescent="0.35">
      <c r="N3329">
        <v>3.1323986000000001</v>
      </c>
      <c r="O3329">
        <v>4.1999999999999996E-6</v>
      </c>
    </row>
    <row r="3330" spans="14:15" x14ac:dyDescent="0.35">
      <c r="N3330">
        <v>3.1491973999999998</v>
      </c>
      <c r="O3330">
        <v>3.5999999999999998E-6</v>
      </c>
    </row>
    <row r="3331" spans="14:15" x14ac:dyDescent="0.35">
      <c r="N3331">
        <v>3.1660010000000001</v>
      </c>
      <c r="O3331">
        <v>4.1999999999999996E-6</v>
      </c>
    </row>
    <row r="3332" spans="14:15" x14ac:dyDescent="0.35">
      <c r="N3332">
        <v>3.1828094999999998</v>
      </c>
      <c r="O3332">
        <v>3.5999999999999998E-6</v>
      </c>
    </row>
    <row r="3333" spans="14:15" x14ac:dyDescent="0.35">
      <c r="N3333">
        <v>3.1996228000000002</v>
      </c>
      <c r="O3333">
        <v>4.0999999999999997E-6</v>
      </c>
    </row>
    <row r="3334" spans="14:15" x14ac:dyDescent="0.35">
      <c r="N3334">
        <v>3.2164408</v>
      </c>
      <c r="O3334">
        <v>3.8999999999999999E-6</v>
      </c>
    </row>
    <row r="3335" spans="14:15" x14ac:dyDescent="0.35">
      <c r="N3335">
        <v>3.2332635999999999</v>
      </c>
      <c r="O3335">
        <v>3.7000000000000002E-6</v>
      </c>
    </row>
    <row r="3336" spans="14:15" x14ac:dyDescent="0.35">
      <c r="N3336">
        <v>3.2500911000000001</v>
      </c>
      <c r="O3336">
        <v>3.8E-6</v>
      </c>
    </row>
    <row r="3337" spans="14:15" x14ac:dyDescent="0.35">
      <c r="N3337">
        <v>3.2669233000000002</v>
      </c>
      <c r="O3337">
        <v>3.5999999999999998E-6</v>
      </c>
    </row>
    <row r="3338" spans="14:15" x14ac:dyDescent="0.35">
      <c r="N3338">
        <v>3.2837600999999998</v>
      </c>
      <c r="O3338">
        <v>3.7000000000000002E-6</v>
      </c>
    </row>
    <row r="3339" spans="14:15" x14ac:dyDescent="0.35">
      <c r="N3339">
        <v>3.3006015999999998</v>
      </c>
      <c r="O3339">
        <v>3.5999999999999998E-6</v>
      </c>
    </row>
    <row r="3340" spans="14:15" x14ac:dyDescent="0.35">
      <c r="N3340">
        <v>3.3174475999999999</v>
      </c>
      <c r="O3340">
        <v>3.4999999999999999E-6</v>
      </c>
    </row>
    <row r="3341" spans="14:15" x14ac:dyDescent="0.35">
      <c r="N3341">
        <v>3.3342982000000001</v>
      </c>
      <c r="O3341">
        <v>3.4000000000000001E-6</v>
      </c>
    </row>
    <row r="3342" spans="14:15" x14ac:dyDescent="0.35">
      <c r="N3342">
        <v>3.3511533</v>
      </c>
      <c r="O3342">
        <v>3.7000000000000002E-6</v>
      </c>
    </row>
    <row r="3343" spans="14:15" x14ac:dyDescent="0.35">
      <c r="N3343">
        <v>3.3680129999999999</v>
      </c>
      <c r="O3343">
        <v>3.4999999999999999E-6</v>
      </c>
    </row>
    <row r="3344" spans="14:15" x14ac:dyDescent="0.35">
      <c r="N3344">
        <v>3.3848771000000002</v>
      </c>
      <c r="O3344">
        <v>3.1999999999999999E-6</v>
      </c>
    </row>
    <row r="3345" spans="14:15" x14ac:dyDescent="0.35">
      <c r="N3345">
        <v>3.4017457000000002</v>
      </c>
      <c r="O3345">
        <v>3.8E-6</v>
      </c>
    </row>
    <row r="3346" spans="14:15" x14ac:dyDescent="0.35">
      <c r="N3346">
        <v>3.4186187000000001</v>
      </c>
      <c r="O3346">
        <v>3.1E-6</v>
      </c>
    </row>
    <row r="3347" spans="14:15" x14ac:dyDescent="0.35">
      <c r="N3347">
        <v>3.4354960999999999</v>
      </c>
      <c r="O3347">
        <v>3.4000000000000001E-6</v>
      </c>
    </row>
    <row r="3348" spans="14:15" x14ac:dyDescent="0.35">
      <c r="N3348">
        <v>3.4523779000000001</v>
      </c>
      <c r="O3348">
        <v>3.0000000000000001E-6</v>
      </c>
    </row>
    <row r="3349" spans="14:15" x14ac:dyDescent="0.35">
      <c r="N3349">
        <v>3.4692641000000002</v>
      </c>
      <c r="O3349">
        <v>3.7000000000000002E-6</v>
      </c>
    </row>
    <row r="3350" spans="14:15" x14ac:dyDescent="0.35">
      <c r="N3350">
        <v>3.4861545999999999</v>
      </c>
      <c r="O3350">
        <v>3.1E-6</v>
      </c>
    </row>
    <row r="3351" spans="14:15" x14ac:dyDescent="0.35">
      <c r="N3351">
        <v>3.5030494000000001</v>
      </c>
      <c r="O3351">
        <v>3.0000000000000001E-6</v>
      </c>
    </row>
    <row r="3352" spans="14:15" x14ac:dyDescent="0.35">
      <c r="N3352">
        <v>3.5199484000000001</v>
      </c>
      <c r="O3352">
        <v>3.1E-6</v>
      </c>
    </row>
    <row r="3353" spans="14:15" x14ac:dyDescent="0.35">
      <c r="N3353">
        <v>3.5368517000000002</v>
      </c>
      <c r="O3353">
        <v>3.4999999999999999E-6</v>
      </c>
    </row>
    <row r="3354" spans="14:15" x14ac:dyDescent="0.35">
      <c r="N3354">
        <v>3.5537592999999998</v>
      </c>
      <c r="O3354">
        <v>3.0000000000000001E-6</v>
      </c>
    </row>
    <row r="3355" spans="14:15" x14ac:dyDescent="0.35">
      <c r="N3355">
        <v>3.5706709999999999</v>
      </c>
      <c r="O3355">
        <v>3.0000000000000001E-6</v>
      </c>
    </row>
    <row r="3356" spans="14:15" x14ac:dyDescent="0.35">
      <c r="N3356">
        <v>3.5875870000000001</v>
      </c>
      <c r="O3356">
        <v>3.0000000000000001E-6</v>
      </c>
    </row>
    <row r="3357" spans="14:15" x14ac:dyDescent="0.35">
      <c r="N3357">
        <v>3.6045071000000002</v>
      </c>
      <c r="O3357">
        <v>3.3000000000000002E-6</v>
      </c>
    </row>
    <row r="3358" spans="14:15" x14ac:dyDescent="0.35">
      <c r="N3358">
        <v>3.6214312999999998</v>
      </c>
      <c r="O3358">
        <v>3.0000000000000001E-6</v>
      </c>
    </row>
    <row r="3359" spans="14:15" x14ac:dyDescent="0.35">
      <c r="N3359">
        <v>3.6383597000000001</v>
      </c>
      <c r="O3359">
        <v>2.7999999999999999E-6</v>
      </c>
    </row>
    <row r="3360" spans="14:15" x14ac:dyDescent="0.35">
      <c r="N3360">
        <v>3.6552921</v>
      </c>
      <c r="O3360">
        <v>2.9000000000000002E-6</v>
      </c>
    </row>
    <row r="3361" spans="14:15" x14ac:dyDescent="0.35">
      <c r="N3361">
        <v>3.6722286</v>
      </c>
      <c r="O3361">
        <v>3.0000000000000001E-6</v>
      </c>
    </row>
    <row r="3362" spans="14:15" x14ac:dyDescent="0.35">
      <c r="N3362">
        <v>3.6891691999999998</v>
      </c>
      <c r="O3362">
        <v>3.1999999999999999E-6</v>
      </c>
    </row>
    <row r="3363" spans="14:15" x14ac:dyDescent="0.35">
      <c r="N3363">
        <v>3.7061137</v>
      </c>
      <c r="O3363">
        <v>2.7E-6</v>
      </c>
    </row>
    <row r="3364" spans="14:15" x14ac:dyDescent="0.35">
      <c r="N3364">
        <v>3.7230623</v>
      </c>
      <c r="O3364">
        <v>2.7999999999999999E-6</v>
      </c>
    </row>
    <row r="3365" spans="14:15" x14ac:dyDescent="0.35">
      <c r="N3365">
        <v>3.7400148999999998</v>
      </c>
      <c r="O3365">
        <v>2.7999999999999999E-6</v>
      </c>
    </row>
    <row r="3366" spans="14:15" x14ac:dyDescent="0.35">
      <c r="N3366">
        <v>3.7569713999999998</v>
      </c>
      <c r="O3366">
        <v>3.0000000000000001E-6</v>
      </c>
    </row>
    <row r="3367" spans="14:15" x14ac:dyDescent="0.35">
      <c r="N3367">
        <v>3.7739319</v>
      </c>
      <c r="O3367">
        <v>2.7999999999999999E-6</v>
      </c>
    </row>
    <row r="3368" spans="14:15" x14ac:dyDescent="0.35">
      <c r="N3368">
        <v>3.7908963</v>
      </c>
      <c r="O3368">
        <v>2.6000000000000001E-6</v>
      </c>
    </row>
    <row r="3369" spans="14:15" x14ac:dyDescent="0.35">
      <c r="N3369">
        <v>3.8078645999999998</v>
      </c>
      <c r="O3369">
        <v>2.9000000000000002E-6</v>
      </c>
    </row>
    <row r="3370" spans="14:15" x14ac:dyDescent="0.35">
      <c r="N3370">
        <v>3.8248367999999999</v>
      </c>
      <c r="O3370">
        <v>2.7E-6</v>
      </c>
    </row>
    <row r="3371" spans="14:15" x14ac:dyDescent="0.35">
      <c r="N3371">
        <v>3.8418128</v>
      </c>
      <c r="O3371">
        <v>2.7E-6</v>
      </c>
    </row>
    <row r="3372" spans="14:15" x14ac:dyDescent="0.35">
      <c r="N3372">
        <v>3.8587927</v>
      </c>
      <c r="O3372">
        <v>2.6000000000000001E-6</v>
      </c>
    </row>
    <row r="3373" spans="14:15" x14ac:dyDescent="0.35">
      <c r="N3373">
        <v>3.8757763999999999</v>
      </c>
      <c r="O3373">
        <v>2.7E-6</v>
      </c>
    </row>
    <row r="3374" spans="14:15" x14ac:dyDescent="0.35">
      <c r="N3374">
        <v>3.8927638999999998</v>
      </c>
      <c r="O3374">
        <v>2.7E-6</v>
      </c>
    </row>
    <row r="3375" spans="14:15" x14ac:dyDescent="0.35">
      <c r="N3375">
        <v>3.9097552000000002</v>
      </c>
      <c r="O3375">
        <v>2.5000000000000002E-6</v>
      </c>
    </row>
    <row r="3376" spans="14:15" x14ac:dyDescent="0.35">
      <c r="N3376">
        <v>3.9267503000000001</v>
      </c>
      <c r="O3376">
        <v>2.5000000000000002E-6</v>
      </c>
    </row>
    <row r="3377" spans="14:15" x14ac:dyDescent="0.35">
      <c r="N3377">
        <v>3.9437490999999998</v>
      </c>
      <c r="O3377">
        <v>2.7999999999999999E-6</v>
      </c>
    </row>
    <row r="3378" spans="14:15" x14ac:dyDescent="0.35">
      <c r="N3378">
        <v>3.9607516</v>
      </c>
      <c r="O3378">
        <v>2.6000000000000001E-6</v>
      </c>
    </row>
    <row r="3379" spans="14:15" x14ac:dyDescent="0.35">
      <c r="N3379">
        <v>3.9777578</v>
      </c>
      <c r="O3379">
        <v>2.3999999999999999E-6</v>
      </c>
    </row>
    <row r="3380" spans="14:15" x14ac:dyDescent="0.35">
      <c r="N3380">
        <v>3.9947678</v>
      </c>
      <c r="O3380">
        <v>2.3999999999999999E-6</v>
      </c>
    </row>
    <row r="3381" spans="14:15" x14ac:dyDescent="0.35">
      <c r="N3381">
        <v>4.0117814000000003</v>
      </c>
      <c r="O3381">
        <v>2.7E-6</v>
      </c>
    </row>
    <row r="3382" spans="14:15" x14ac:dyDescent="0.35">
      <c r="N3382">
        <v>4.0287986</v>
      </c>
      <c r="O3382">
        <v>2.5000000000000002E-6</v>
      </c>
    </row>
    <row r="3383" spans="14:15" x14ac:dyDescent="0.35">
      <c r="N3383">
        <v>4.0458195000000003</v>
      </c>
      <c r="O3383">
        <v>2.3999999999999999E-6</v>
      </c>
    </row>
    <row r="3384" spans="14:15" x14ac:dyDescent="0.35">
      <c r="N3384">
        <v>4.0628440000000001</v>
      </c>
      <c r="O3384">
        <v>2.3999999999999999E-6</v>
      </c>
    </row>
    <row r="3385" spans="14:15" x14ac:dyDescent="0.35">
      <c r="N3385">
        <v>4.0798721999999996</v>
      </c>
      <c r="O3385">
        <v>2.6000000000000001E-6</v>
      </c>
    </row>
    <row r="3386" spans="14:15" x14ac:dyDescent="0.35">
      <c r="N3386">
        <v>4.0969039</v>
      </c>
      <c r="O3386">
        <v>2.3999999999999999E-6</v>
      </c>
    </row>
    <row r="3387" spans="14:15" x14ac:dyDescent="0.35">
      <c r="N3387">
        <v>4.1139390999999996</v>
      </c>
      <c r="O3387">
        <v>2.3999999999999999E-6</v>
      </c>
    </row>
    <row r="3388" spans="14:15" x14ac:dyDescent="0.35">
      <c r="N3388">
        <v>4.1309779999999998</v>
      </c>
      <c r="O3388">
        <v>2.6000000000000001E-6</v>
      </c>
    </row>
    <row r="3389" spans="14:15" x14ac:dyDescent="0.35">
      <c r="N3389">
        <v>4.1480202999999998</v>
      </c>
      <c r="O3389">
        <v>2.3E-6</v>
      </c>
    </row>
    <row r="3390" spans="14:15" x14ac:dyDescent="0.35">
      <c r="N3390">
        <v>4.1650662000000001</v>
      </c>
      <c r="O3390">
        <v>2.3E-6</v>
      </c>
    </row>
    <row r="3391" spans="14:15" x14ac:dyDescent="0.35">
      <c r="N3391">
        <v>4.1821156000000004</v>
      </c>
      <c r="O3391">
        <v>2.3E-6</v>
      </c>
    </row>
    <row r="3392" spans="14:15" x14ac:dyDescent="0.35">
      <c r="N3392">
        <v>4.1991684999999999</v>
      </c>
      <c r="O3392">
        <v>2.3999999999999999E-6</v>
      </c>
    </row>
    <row r="3393" spans="14:15" x14ac:dyDescent="0.35">
      <c r="N3393">
        <v>4.2162248</v>
      </c>
      <c r="O3393">
        <v>2.5000000000000002E-6</v>
      </c>
    </row>
    <row r="3394" spans="14:15" x14ac:dyDescent="0.35">
      <c r="N3394">
        <v>4.2332846000000002</v>
      </c>
      <c r="O3394">
        <v>2.3E-6</v>
      </c>
    </row>
    <row r="3395" spans="14:15" x14ac:dyDescent="0.35">
      <c r="N3395">
        <v>4.2503479000000004</v>
      </c>
      <c r="O3395">
        <v>2.3E-6</v>
      </c>
    </row>
    <row r="3396" spans="14:15" x14ac:dyDescent="0.35">
      <c r="N3396">
        <v>4.2674145000000001</v>
      </c>
      <c r="O3396">
        <v>2.3999999999999999E-6</v>
      </c>
    </row>
    <row r="3397" spans="14:15" x14ac:dyDescent="0.35">
      <c r="N3397">
        <v>4.2844845999999999</v>
      </c>
      <c r="O3397">
        <v>2.3E-6</v>
      </c>
    </row>
    <row r="3398" spans="14:15" x14ac:dyDescent="0.35">
      <c r="N3398">
        <v>4.3015581000000003</v>
      </c>
      <c r="O3398">
        <v>2.2000000000000001E-6</v>
      </c>
    </row>
    <row r="3399" spans="14:15" x14ac:dyDescent="0.35">
      <c r="N3399">
        <v>4.3186349000000002</v>
      </c>
      <c r="O3399">
        <v>2.3999999999999999E-6</v>
      </c>
    </row>
    <row r="3400" spans="14:15" x14ac:dyDescent="0.35">
      <c r="N3400">
        <v>4.3357150999999998</v>
      </c>
      <c r="O3400">
        <v>2.3E-6</v>
      </c>
    </row>
    <row r="3401" spans="14:15" x14ac:dyDescent="0.35">
      <c r="N3401">
        <v>4.3527987000000001</v>
      </c>
      <c r="O3401">
        <v>2.0999999999999998E-6</v>
      </c>
    </row>
    <row r="3402" spans="14:15" x14ac:dyDescent="0.35">
      <c r="N3402">
        <v>4.3698855999999999</v>
      </c>
      <c r="O3402">
        <v>2.3999999999999999E-6</v>
      </c>
    </row>
    <row r="3403" spans="14:15" x14ac:dyDescent="0.35">
      <c r="N3403">
        <v>4.3869758000000001</v>
      </c>
      <c r="O3403">
        <v>2.2000000000000001E-6</v>
      </c>
    </row>
    <row r="3404" spans="14:15" x14ac:dyDescent="0.35">
      <c r="N3404">
        <v>4.4040692999999997</v>
      </c>
      <c r="O3404">
        <v>2.2000000000000001E-6</v>
      </c>
    </row>
    <row r="3405" spans="14:15" x14ac:dyDescent="0.35">
      <c r="N3405">
        <v>4.4211660999999998</v>
      </c>
      <c r="O3405">
        <v>2.3999999999999999E-6</v>
      </c>
    </row>
    <row r="3406" spans="14:15" x14ac:dyDescent="0.35">
      <c r="N3406">
        <v>4.4382662000000002</v>
      </c>
      <c r="O3406">
        <v>2.2000000000000001E-6</v>
      </c>
    </row>
    <row r="3407" spans="14:15" x14ac:dyDescent="0.35">
      <c r="N3407">
        <v>4.4553694999999998</v>
      </c>
      <c r="O3407">
        <v>2.2000000000000001E-6</v>
      </c>
    </row>
    <row r="3408" spans="14:15" x14ac:dyDescent="0.35">
      <c r="N3408">
        <v>4.4724760999999997</v>
      </c>
      <c r="O3408">
        <v>2.0999999999999998E-6</v>
      </c>
    </row>
    <row r="3409" spans="14:15" x14ac:dyDescent="0.35">
      <c r="N3409">
        <v>4.4895858999999998</v>
      </c>
      <c r="O3409">
        <v>2.2000000000000001E-6</v>
      </c>
    </row>
    <row r="3410" spans="14:15" x14ac:dyDescent="0.35">
      <c r="N3410">
        <v>4.5066990000000002</v>
      </c>
      <c r="O3410">
        <v>2.2000000000000001E-6</v>
      </c>
    </row>
    <row r="3411" spans="14:15" x14ac:dyDescent="0.35">
      <c r="N3411">
        <v>4.5238151999999996</v>
      </c>
      <c r="O3411">
        <v>2.0999999999999998E-6</v>
      </c>
    </row>
    <row r="3412" spans="14:15" x14ac:dyDescent="0.35">
      <c r="N3412">
        <v>4.5409347000000002</v>
      </c>
      <c r="O3412">
        <v>2.3E-6</v>
      </c>
    </row>
    <row r="3413" spans="14:15" x14ac:dyDescent="0.35">
      <c r="N3413">
        <v>4.5580572999999998</v>
      </c>
      <c r="O3413">
        <v>2.2000000000000001E-6</v>
      </c>
    </row>
    <row r="3414" spans="14:15" x14ac:dyDescent="0.35">
      <c r="N3414">
        <v>4.5751831000000003</v>
      </c>
      <c r="O3414">
        <v>2.0999999999999998E-6</v>
      </c>
    </row>
    <row r="3415" spans="14:15" x14ac:dyDescent="0.35">
      <c r="N3415">
        <v>4.5923121</v>
      </c>
      <c r="O3415">
        <v>1.9999999999999999E-6</v>
      </c>
    </row>
    <row r="3416" spans="14:15" x14ac:dyDescent="0.35">
      <c r="N3416">
        <v>4.6094442000000004</v>
      </c>
      <c r="O3416">
        <v>2.3E-6</v>
      </c>
    </row>
    <row r="3417" spans="14:15" x14ac:dyDescent="0.35">
      <c r="N3417">
        <v>4.6265793999999998</v>
      </c>
      <c r="O3417">
        <v>2.2000000000000001E-6</v>
      </c>
    </row>
    <row r="3418" spans="14:15" x14ac:dyDescent="0.35">
      <c r="N3418">
        <v>4.6437176999999998</v>
      </c>
      <c r="O3418">
        <v>2.0999999999999998E-6</v>
      </c>
    </row>
    <row r="3419" spans="14:15" x14ac:dyDescent="0.35">
      <c r="N3419">
        <v>4.6608590999999997</v>
      </c>
      <c r="O3419">
        <v>2.3E-6</v>
      </c>
    </row>
    <row r="3420" spans="14:15" x14ac:dyDescent="0.35">
      <c r="N3420">
        <v>4.6780036999999997</v>
      </c>
      <c r="O3420">
        <v>2.0999999999999998E-6</v>
      </c>
    </row>
    <row r="3421" spans="14:15" x14ac:dyDescent="0.35">
      <c r="N3421">
        <v>4.6951513</v>
      </c>
      <c r="O3421">
        <v>2.2000000000000001E-6</v>
      </c>
    </row>
    <row r="3422" spans="14:15" x14ac:dyDescent="0.35">
      <c r="N3422">
        <v>4.7123018999999999</v>
      </c>
      <c r="O3422">
        <v>1.9999999999999999E-6</v>
      </c>
    </row>
    <row r="3423" spans="14:15" x14ac:dyDescent="0.35">
      <c r="N3423">
        <v>4.7294556999999999</v>
      </c>
      <c r="O3423">
        <v>2.2000000000000001E-6</v>
      </c>
    </row>
    <row r="3424" spans="14:15" x14ac:dyDescent="0.35">
      <c r="N3424">
        <v>4.7466124000000001</v>
      </c>
      <c r="O3424">
        <v>2.3E-6</v>
      </c>
    </row>
    <row r="3425" spans="14:15" x14ac:dyDescent="0.35">
      <c r="N3425">
        <v>4.7637722</v>
      </c>
      <c r="O3425">
        <v>2.0999999999999998E-6</v>
      </c>
    </row>
    <row r="3426" spans="14:15" x14ac:dyDescent="0.35">
      <c r="N3426">
        <v>4.7809350000000004</v>
      </c>
      <c r="O3426">
        <v>2.0999999999999998E-6</v>
      </c>
    </row>
    <row r="3427" spans="14:15" x14ac:dyDescent="0.35">
      <c r="N3427">
        <v>4.7981008000000003</v>
      </c>
      <c r="O3427">
        <v>2.2000000000000001E-6</v>
      </c>
    </row>
    <row r="3428" spans="14:15" x14ac:dyDescent="0.35">
      <c r="N3428">
        <v>4.8152695999999997</v>
      </c>
      <c r="O3428">
        <v>2.3999999999999999E-6</v>
      </c>
    </row>
    <row r="3429" spans="14:15" x14ac:dyDescent="0.35">
      <c r="N3429">
        <v>4.8324414000000004</v>
      </c>
      <c r="O3429">
        <v>2.2000000000000001E-6</v>
      </c>
    </row>
    <row r="3430" spans="14:15" x14ac:dyDescent="0.35">
      <c r="N3430">
        <v>4.8496161999999998</v>
      </c>
      <c r="O3430">
        <v>2.0999999999999998E-6</v>
      </c>
    </row>
    <row r="3431" spans="14:15" x14ac:dyDescent="0.35">
      <c r="N3431">
        <v>4.8667939000000002</v>
      </c>
      <c r="O3431">
        <v>2.3E-6</v>
      </c>
    </row>
    <row r="3432" spans="14:15" x14ac:dyDescent="0.35">
      <c r="N3432">
        <v>4.8839744999999999</v>
      </c>
      <c r="O3432">
        <v>2.0999999999999998E-6</v>
      </c>
    </row>
    <row r="3433" spans="14:15" x14ac:dyDescent="0.35">
      <c r="N3433">
        <v>4.9011581</v>
      </c>
      <c r="O3433">
        <v>2.2000000000000001E-6</v>
      </c>
    </row>
    <row r="3434" spans="14:15" x14ac:dyDescent="0.35">
      <c r="N3434">
        <v>4.9183446000000002</v>
      </c>
      <c r="O3434">
        <v>2.2000000000000001E-6</v>
      </c>
    </row>
    <row r="3435" spans="14:15" x14ac:dyDescent="0.35">
      <c r="N3435">
        <v>4.9355340999999999</v>
      </c>
      <c r="O3435">
        <v>2.0999999999999998E-6</v>
      </c>
    </row>
    <row r="3436" spans="14:15" x14ac:dyDescent="0.35">
      <c r="N3436">
        <v>4.9527264000000004</v>
      </c>
      <c r="O3436">
        <v>2.2000000000000001E-6</v>
      </c>
    </row>
    <row r="3437" spans="14:15" x14ac:dyDescent="0.35">
      <c r="N3437">
        <v>4.9699216000000002</v>
      </c>
      <c r="O3437">
        <v>2.2000000000000001E-6</v>
      </c>
    </row>
    <row r="3438" spans="14:15" x14ac:dyDescent="0.35">
      <c r="N3438">
        <v>4.9871197</v>
      </c>
      <c r="O3438">
        <v>2.2000000000000001E-6</v>
      </c>
    </row>
    <row r="3439" spans="14:15" x14ac:dyDescent="0.35">
      <c r="N3439">
        <v>5.0043207000000001</v>
      </c>
      <c r="O3439">
        <v>1.9999999999999999E-6</v>
      </c>
    </row>
    <row r="3440" spans="14:15" x14ac:dyDescent="0.35">
      <c r="N3440">
        <v>5.0215244999999999</v>
      </c>
      <c r="O3440">
        <v>2.2000000000000001E-6</v>
      </c>
    </row>
    <row r="3441" spans="14:15" x14ac:dyDescent="0.35">
      <c r="N3441">
        <v>5.0387312</v>
      </c>
      <c r="O3441">
        <v>2.2000000000000001E-6</v>
      </c>
    </row>
    <row r="3442" spans="14:15" x14ac:dyDescent="0.35">
      <c r="N3442">
        <v>5.0559406999999998</v>
      </c>
      <c r="O3442">
        <v>2.0999999999999998E-6</v>
      </c>
    </row>
    <row r="3443" spans="14:15" x14ac:dyDescent="0.35">
      <c r="N3443">
        <v>5.0731530999999999</v>
      </c>
      <c r="O3443">
        <v>2.0999999999999998E-6</v>
      </c>
    </row>
    <row r="3444" spans="14:15" x14ac:dyDescent="0.35">
      <c r="N3444">
        <v>5.0903682000000003</v>
      </c>
      <c r="O3444">
        <v>2.0999999999999998E-6</v>
      </c>
    </row>
    <row r="3445" spans="14:15" x14ac:dyDescent="0.35">
      <c r="N3445">
        <v>5.1075862000000001</v>
      </c>
      <c r="O3445">
        <v>2.2000000000000001E-6</v>
      </c>
    </row>
    <row r="3446" spans="14:15" x14ac:dyDescent="0.35">
      <c r="N3446">
        <v>5.1248069999999997</v>
      </c>
      <c r="O3446">
        <v>2.2000000000000001E-6</v>
      </c>
    </row>
    <row r="3447" spans="14:15" x14ac:dyDescent="0.35">
      <c r="N3447">
        <v>5.1420304999999997</v>
      </c>
      <c r="O3447">
        <v>2.0999999999999998E-6</v>
      </c>
    </row>
    <row r="3448" spans="14:15" x14ac:dyDescent="0.35">
      <c r="N3448">
        <v>5.1592567999999996</v>
      </c>
      <c r="O3448">
        <v>2.2000000000000001E-6</v>
      </c>
    </row>
    <row r="3449" spans="14:15" x14ac:dyDescent="0.35">
      <c r="N3449">
        <v>5.1764859000000003</v>
      </c>
      <c r="O3449">
        <v>2.2000000000000001E-6</v>
      </c>
    </row>
    <row r="3450" spans="14:15" x14ac:dyDescent="0.35">
      <c r="N3450">
        <v>5.1937177999999999</v>
      </c>
      <c r="O3450">
        <v>2.2000000000000001E-6</v>
      </c>
    </row>
    <row r="3451" spans="14:15" x14ac:dyDescent="0.35">
      <c r="N3451">
        <v>5.2109522999999998</v>
      </c>
      <c r="O3451">
        <v>2.0999999999999998E-6</v>
      </c>
    </row>
    <row r="3452" spans="14:15" x14ac:dyDescent="0.35">
      <c r="N3452">
        <v>5.2281896999999997</v>
      </c>
      <c r="O3452">
        <v>2.0999999999999998E-6</v>
      </c>
    </row>
    <row r="3453" spans="14:15" x14ac:dyDescent="0.35">
      <c r="N3453">
        <v>5.2454296999999999</v>
      </c>
      <c r="O3453">
        <v>2.3E-6</v>
      </c>
    </row>
    <row r="3454" spans="14:15" x14ac:dyDescent="0.35">
      <c r="N3454">
        <v>5.2626724999999999</v>
      </c>
      <c r="O3454">
        <v>2.0999999999999998E-6</v>
      </c>
    </row>
    <row r="3455" spans="14:15" x14ac:dyDescent="0.35">
      <c r="N3455">
        <v>5.2799180000000003</v>
      </c>
      <c r="O3455">
        <v>2.0999999999999998E-6</v>
      </c>
    </row>
    <row r="3456" spans="14:15" x14ac:dyDescent="0.35">
      <c r="N3456">
        <v>5.2971661000000001</v>
      </c>
      <c r="O3456">
        <v>2.7E-6</v>
      </c>
    </row>
    <row r="3457" spans="14:15" x14ac:dyDescent="0.35">
      <c r="N3457">
        <v>5.3144169999999997</v>
      </c>
      <c r="O3457">
        <v>2.0999999999999998E-6</v>
      </c>
    </row>
    <row r="3458" spans="14:15" x14ac:dyDescent="0.35">
      <c r="N3458">
        <v>5.3316705000000004</v>
      </c>
      <c r="O3458">
        <v>2.0999999999999998E-6</v>
      </c>
    </row>
    <row r="3459" spans="14:15" x14ac:dyDescent="0.35">
      <c r="N3459">
        <v>5.3489266999999998</v>
      </c>
      <c r="O3459">
        <v>2.5000000000000002E-6</v>
      </c>
    </row>
    <row r="3460" spans="14:15" x14ac:dyDescent="0.35">
      <c r="N3460">
        <v>5.3661855999999997</v>
      </c>
      <c r="O3460">
        <v>2.3E-6</v>
      </c>
    </row>
    <row r="3461" spans="14:15" x14ac:dyDescent="0.35">
      <c r="N3461">
        <v>5.3834470999999997</v>
      </c>
      <c r="O3461">
        <v>2.0999999999999998E-6</v>
      </c>
    </row>
    <row r="3462" spans="14:15" x14ac:dyDescent="0.35">
      <c r="N3462">
        <v>5.4007113000000002</v>
      </c>
      <c r="O3462">
        <v>2.3E-6</v>
      </c>
    </row>
    <row r="3463" spans="14:15" x14ac:dyDescent="0.35">
      <c r="N3463">
        <v>5.4179779999999997</v>
      </c>
      <c r="O3463">
        <v>2.3999999999999999E-6</v>
      </c>
    </row>
    <row r="3464" spans="14:15" x14ac:dyDescent="0.35">
      <c r="N3464">
        <v>5.4352475</v>
      </c>
      <c r="O3464">
        <v>2.2000000000000001E-6</v>
      </c>
    </row>
    <row r="3465" spans="14:15" x14ac:dyDescent="0.35">
      <c r="N3465">
        <v>5.4525195000000002</v>
      </c>
      <c r="O3465">
        <v>2.2000000000000001E-6</v>
      </c>
    </row>
    <row r="3466" spans="14:15" x14ac:dyDescent="0.35">
      <c r="N3466">
        <v>5.4697940999999997</v>
      </c>
      <c r="O3466">
        <v>2.3999999999999999E-6</v>
      </c>
    </row>
    <row r="3467" spans="14:15" x14ac:dyDescent="0.35">
      <c r="N3467">
        <v>5.4870713000000002</v>
      </c>
      <c r="O3467">
        <v>2.2000000000000001E-6</v>
      </c>
    </row>
    <row r="3468" spans="14:15" x14ac:dyDescent="0.35">
      <c r="N3468">
        <v>5.5043512000000003</v>
      </c>
      <c r="O3468">
        <v>2.0999999999999998E-6</v>
      </c>
    </row>
    <row r="3469" spans="14:15" x14ac:dyDescent="0.35">
      <c r="N3469">
        <v>5.5216336000000004</v>
      </c>
      <c r="O3469">
        <v>2.3E-6</v>
      </c>
    </row>
    <row r="3470" spans="14:15" x14ac:dyDescent="0.35">
      <c r="N3470">
        <v>5.5389185000000003</v>
      </c>
      <c r="O3470">
        <v>2.3999999999999999E-6</v>
      </c>
    </row>
    <row r="3471" spans="14:15" x14ac:dyDescent="0.35">
      <c r="N3471">
        <v>5.5562060999999998</v>
      </c>
      <c r="O3471">
        <v>2.6000000000000001E-6</v>
      </c>
    </row>
    <row r="3472" spans="14:15" x14ac:dyDescent="0.35">
      <c r="N3472">
        <v>5.5734960999999998</v>
      </c>
      <c r="O3472">
        <v>2.3999999999999999E-6</v>
      </c>
    </row>
    <row r="3473" spans="14:15" x14ac:dyDescent="0.35">
      <c r="N3473">
        <v>5.5907888000000003</v>
      </c>
      <c r="O3473">
        <v>2.3E-6</v>
      </c>
    </row>
    <row r="3474" spans="14:15" x14ac:dyDescent="0.35">
      <c r="N3474">
        <v>5.6080838999999996</v>
      </c>
      <c r="O3474">
        <v>2.0999999999999998E-6</v>
      </c>
    </row>
    <row r="3475" spans="14:15" x14ac:dyDescent="0.35">
      <c r="N3475">
        <v>5.6253815999999999</v>
      </c>
      <c r="O3475">
        <v>2.3999999999999999E-6</v>
      </c>
    </row>
    <row r="3476" spans="14:15" x14ac:dyDescent="0.35">
      <c r="N3476">
        <v>5.6426818000000001</v>
      </c>
      <c r="O3476">
        <v>2.3E-6</v>
      </c>
    </row>
    <row r="3477" spans="14:15" x14ac:dyDescent="0.35">
      <c r="N3477">
        <v>5.6599845999999996</v>
      </c>
      <c r="O3477">
        <v>2.5000000000000002E-6</v>
      </c>
    </row>
    <row r="3478" spans="14:15" x14ac:dyDescent="0.35">
      <c r="N3478">
        <v>5.6772897999999996</v>
      </c>
      <c r="O3478">
        <v>2.3999999999999999E-6</v>
      </c>
    </row>
    <row r="3479" spans="14:15" x14ac:dyDescent="0.35">
      <c r="N3479">
        <v>5.6945975000000004</v>
      </c>
      <c r="O3479">
        <v>2.6000000000000001E-6</v>
      </c>
    </row>
    <row r="3480" spans="14:15" x14ac:dyDescent="0.35">
      <c r="N3480">
        <v>5.7119077000000003</v>
      </c>
      <c r="O3480">
        <v>2.5000000000000002E-6</v>
      </c>
    </row>
    <row r="3481" spans="14:15" x14ac:dyDescent="0.35">
      <c r="N3481">
        <v>5.7292204</v>
      </c>
      <c r="O3481">
        <v>2.7E-6</v>
      </c>
    </row>
    <row r="3482" spans="14:15" x14ac:dyDescent="0.35">
      <c r="N3482">
        <v>5.7465355999999996</v>
      </c>
      <c r="O3482">
        <v>2.5000000000000002E-6</v>
      </c>
    </row>
    <row r="3483" spans="14:15" x14ac:dyDescent="0.35">
      <c r="N3483">
        <v>5.7638531999999998</v>
      </c>
      <c r="O3483">
        <v>2.7E-6</v>
      </c>
    </row>
    <row r="3484" spans="14:15" x14ac:dyDescent="0.35">
      <c r="N3484">
        <v>5.7811732999999998</v>
      </c>
      <c r="O3484">
        <v>2.7E-6</v>
      </c>
    </row>
    <row r="3485" spans="14:15" x14ac:dyDescent="0.35">
      <c r="N3485">
        <v>5.7984958000000004</v>
      </c>
      <c r="O3485">
        <v>2.6000000000000001E-6</v>
      </c>
    </row>
    <row r="3486" spans="14:15" x14ac:dyDescent="0.35">
      <c r="N3486">
        <v>5.8158208</v>
      </c>
      <c r="O3486">
        <v>2.7E-6</v>
      </c>
    </row>
    <row r="3487" spans="14:15" x14ac:dyDescent="0.35">
      <c r="N3487">
        <v>5.8331482000000001</v>
      </c>
      <c r="O3487">
        <v>2.5000000000000002E-6</v>
      </c>
    </row>
    <row r="3488" spans="14:15" x14ac:dyDescent="0.35">
      <c r="N3488">
        <v>5.8504779999999998</v>
      </c>
      <c r="O3488">
        <v>2.6000000000000001E-6</v>
      </c>
    </row>
    <row r="3489" spans="14:15" x14ac:dyDescent="0.35">
      <c r="N3489">
        <v>5.8678102000000001</v>
      </c>
      <c r="O3489">
        <v>2.6000000000000001E-6</v>
      </c>
    </row>
    <row r="3490" spans="14:15" x14ac:dyDescent="0.35">
      <c r="N3490">
        <v>5.8851449000000002</v>
      </c>
      <c r="O3490">
        <v>2.6000000000000001E-6</v>
      </c>
    </row>
    <row r="3491" spans="14:15" x14ac:dyDescent="0.35">
      <c r="N3491">
        <v>5.902482</v>
      </c>
      <c r="O3491">
        <v>2.6000000000000001E-6</v>
      </c>
    </row>
    <row r="3492" spans="14:15" x14ac:dyDescent="0.35">
      <c r="N3492">
        <v>5.9198214</v>
      </c>
      <c r="O3492">
        <v>2.5000000000000002E-6</v>
      </c>
    </row>
    <row r="3493" spans="14:15" x14ac:dyDescent="0.35">
      <c r="N3493">
        <v>5.9371631999999996</v>
      </c>
      <c r="O3493">
        <v>2.5000000000000002E-6</v>
      </c>
    </row>
    <row r="3494" spans="14:15" x14ac:dyDescent="0.35">
      <c r="N3494">
        <v>5.9545075000000001</v>
      </c>
      <c r="O3494">
        <v>2.3999999999999999E-6</v>
      </c>
    </row>
    <row r="3495" spans="14:15" x14ac:dyDescent="0.35">
      <c r="N3495">
        <v>5.9718540000000004</v>
      </c>
      <c r="O3495">
        <v>2.6000000000000001E-6</v>
      </c>
    </row>
    <row r="3496" spans="14:15" x14ac:dyDescent="0.35">
      <c r="N3496">
        <v>5.9892029999999998</v>
      </c>
      <c r="O3496">
        <v>2.3999999999999999E-6</v>
      </c>
    </row>
    <row r="3497" spans="14:15" x14ac:dyDescent="0.35">
      <c r="N3497">
        <v>6.0065543000000003</v>
      </c>
      <c r="O3497">
        <v>2.5000000000000002E-6</v>
      </c>
    </row>
    <row r="3498" spans="14:15" x14ac:dyDescent="0.35">
      <c r="N3498">
        <v>6.0239079999999996</v>
      </c>
      <c r="O3498">
        <v>2.3E-6</v>
      </c>
    </row>
    <row r="3499" spans="14:15" x14ac:dyDescent="0.35">
      <c r="N3499">
        <v>6.041264</v>
      </c>
      <c r="O3499">
        <v>2.3999999999999999E-6</v>
      </c>
    </row>
    <row r="3500" spans="14:15" x14ac:dyDescent="0.35">
      <c r="N3500">
        <v>6.0586222999999997</v>
      </c>
      <c r="O3500">
        <v>2.5000000000000002E-6</v>
      </c>
    </row>
    <row r="3501" spans="14:15" x14ac:dyDescent="0.35">
      <c r="N3501">
        <v>6.0759829999999999</v>
      </c>
      <c r="O3501">
        <v>2.3E-6</v>
      </c>
    </row>
    <row r="3502" spans="14:15" x14ac:dyDescent="0.35">
      <c r="N3502">
        <v>6.0933460000000004</v>
      </c>
      <c r="O3502">
        <v>2.3999999999999999E-6</v>
      </c>
    </row>
    <row r="3503" spans="14:15" x14ac:dyDescent="0.35">
      <c r="N3503">
        <v>6.1107113000000002</v>
      </c>
      <c r="O3503">
        <v>2.3999999999999999E-6</v>
      </c>
    </row>
    <row r="3504" spans="14:15" x14ac:dyDescent="0.35">
      <c r="N3504">
        <v>6.1280789000000002</v>
      </c>
      <c r="O3504">
        <v>2.3999999999999999E-6</v>
      </c>
    </row>
    <row r="3505" spans="14:15" x14ac:dyDescent="0.35">
      <c r="N3505">
        <v>6.1454487999999996</v>
      </c>
      <c r="O3505">
        <v>2.7E-6</v>
      </c>
    </row>
    <row r="3506" spans="14:15" x14ac:dyDescent="0.35">
      <c r="N3506">
        <v>6.1628211000000004</v>
      </c>
      <c r="O3506">
        <v>2.5000000000000002E-6</v>
      </c>
    </row>
    <row r="3507" spans="14:15" x14ac:dyDescent="0.35">
      <c r="N3507">
        <v>6.1801956000000002</v>
      </c>
      <c r="O3507">
        <v>2.2000000000000001E-6</v>
      </c>
    </row>
    <row r="3508" spans="14:15" x14ac:dyDescent="0.35">
      <c r="N3508">
        <v>6.1975723</v>
      </c>
      <c r="O3508">
        <v>2.7E-6</v>
      </c>
    </row>
    <row r="3509" spans="14:15" x14ac:dyDescent="0.35">
      <c r="N3509">
        <v>6.2149514000000003</v>
      </c>
      <c r="O3509">
        <v>2.2000000000000001E-6</v>
      </c>
    </row>
    <row r="3510" spans="14:15" x14ac:dyDescent="0.35">
      <c r="N3510">
        <v>6.2323326999999997</v>
      </c>
      <c r="O3510">
        <v>2.6000000000000001E-6</v>
      </c>
    </row>
    <row r="3511" spans="14:15" x14ac:dyDescent="0.35">
      <c r="N3511">
        <v>6.2497163000000002</v>
      </c>
      <c r="O3511">
        <v>2.0999999999999998E-6</v>
      </c>
    </row>
    <row r="3512" spans="14:15" x14ac:dyDescent="0.35">
      <c r="N3512">
        <v>6.2671022000000001</v>
      </c>
      <c r="O3512">
        <v>2.2000000000000001E-6</v>
      </c>
    </row>
    <row r="3513" spans="14:15" x14ac:dyDescent="0.35">
      <c r="N3513">
        <v>6.2844901999999996</v>
      </c>
      <c r="O3513">
        <v>2.3E-6</v>
      </c>
    </row>
    <row r="3514" spans="14:15" x14ac:dyDescent="0.35">
      <c r="N3514">
        <v>6.3018805999999996</v>
      </c>
      <c r="O3514">
        <v>2.2000000000000001E-6</v>
      </c>
    </row>
    <row r="3515" spans="14:15" x14ac:dyDescent="0.35">
      <c r="N3515">
        <v>6.3192731000000002</v>
      </c>
      <c r="O3515">
        <v>2.2000000000000001E-6</v>
      </c>
    </row>
    <row r="3516" spans="14:15" x14ac:dyDescent="0.35">
      <c r="N3516">
        <v>6.3366679000000001</v>
      </c>
      <c r="O3516">
        <v>2.3999999999999999E-6</v>
      </c>
    </row>
    <row r="3517" spans="14:15" x14ac:dyDescent="0.35">
      <c r="N3517">
        <v>6.3540650000000003</v>
      </c>
      <c r="O3517">
        <v>2.2000000000000001E-6</v>
      </c>
    </row>
    <row r="3518" spans="14:15" x14ac:dyDescent="0.35">
      <c r="N3518">
        <v>6.3714642000000001</v>
      </c>
      <c r="O3518">
        <v>2.6000000000000001E-6</v>
      </c>
    </row>
    <row r="3519" spans="14:15" x14ac:dyDescent="0.35">
      <c r="N3519">
        <v>6.3888655999999999</v>
      </c>
      <c r="O3519">
        <v>1.9999999999999999E-6</v>
      </c>
    </row>
    <row r="3520" spans="14:15" x14ac:dyDescent="0.35">
      <c r="N3520">
        <v>6.4062692999999999</v>
      </c>
      <c r="O3520">
        <v>2.0999999999999998E-6</v>
      </c>
    </row>
    <row r="3521" spans="14:15" x14ac:dyDescent="0.35">
      <c r="N3521">
        <v>6.4236750999999996</v>
      </c>
      <c r="O3521">
        <v>1.9999999999999999E-6</v>
      </c>
    </row>
    <row r="3522" spans="14:15" x14ac:dyDescent="0.35">
      <c r="N3522">
        <v>6.4410831999999996</v>
      </c>
      <c r="O3522">
        <v>2.0999999999999998E-6</v>
      </c>
    </row>
    <row r="3523" spans="14:15" x14ac:dyDescent="0.35">
      <c r="N3523">
        <v>6.4584934000000001</v>
      </c>
      <c r="O3523">
        <v>2.2000000000000001E-6</v>
      </c>
    </row>
    <row r="3524" spans="14:15" x14ac:dyDescent="0.35">
      <c r="N3524">
        <v>6.4759057999999996</v>
      </c>
      <c r="O3524">
        <v>2.7999999999999999E-6</v>
      </c>
    </row>
    <row r="3525" spans="14:15" x14ac:dyDescent="0.35">
      <c r="N3525">
        <v>6.4933202999999997</v>
      </c>
      <c r="O3525">
        <v>1.9E-6</v>
      </c>
    </row>
    <row r="3526" spans="14:15" x14ac:dyDescent="0.35">
      <c r="N3526">
        <v>6.5107371000000001</v>
      </c>
      <c r="O3526">
        <v>1.9999999999999999E-6</v>
      </c>
    </row>
    <row r="3527" spans="14:15" x14ac:dyDescent="0.35">
      <c r="N3527">
        <v>6.5281560000000001</v>
      </c>
      <c r="O3527">
        <v>2.0999999999999998E-6</v>
      </c>
    </row>
    <row r="3528" spans="14:15" x14ac:dyDescent="0.35">
      <c r="N3528">
        <v>6.5455769999999998</v>
      </c>
      <c r="O3528">
        <v>1.9E-6</v>
      </c>
    </row>
    <row r="3529" spans="14:15" x14ac:dyDescent="0.35">
      <c r="N3529">
        <v>6.5630002000000003</v>
      </c>
      <c r="O3529">
        <v>1.7999999999999999E-6</v>
      </c>
    </row>
    <row r="3530" spans="14:15" x14ac:dyDescent="0.35">
      <c r="N3530">
        <v>6.5804254999999996</v>
      </c>
      <c r="O3530">
        <v>1.9E-6</v>
      </c>
    </row>
    <row r="3531" spans="14:15" x14ac:dyDescent="0.35">
      <c r="N3531">
        <v>6.5978529999999997</v>
      </c>
      <c r="O3531">
        <v>2.0999999999999998E-6</v>
      </c>
    </row>
    <row r="3532" spans="14:15" x14ac:dyDescent="0.35">
      <c r="N3532">
        <v>6.6152825999999996</v>
      </c>
      <c r="O3532">
        <v>1.9999999999999999E-6</v>
      </c>
    </row>
    <row r="3533" spans="14:15" x14ac:dyDescent="0.35">
      <c r="N3533">
        <v>6.6327144000000002</v>
      </c>
      <c r="O3533">
        <v>1.9999999999999999E-6</v>
      </c>
    </row>
    <row r="3534" spans="14:15" x14ac:dyDescent="0.35">
      <c r="N3534">
        <v>6.6501482000000003</v>
      </c>
      <c r="O3534">
        <v>2.2000000000000001E-6</v>
      </c>
    </row>
    <row r="3535" spans="14:15" x14ac:dyDescent="0.35">
      <c r="N3535">
        <v>6.6675842000000003</v>
      </c>
      <c r="O3535">
        <v>1.9E-6</v>
      </c>
    </row>
    <row r="3536" spans="14:15" x14ac:dyDescent="0.35">
      <c r="N3536">
        <v>6.6850221999999997</v>
      </c>
      <c r="O3536">
        <v>1.7999999999999999E-6</v>
      </c>
    </row>
    <row r="3537" spans="14:15" x14ac:dyDescent="0.35">
      <c r="N3537">
        <v>6.7024623999999999</v>
      </c>
      <c r="O3537">
        <v>1.9E-6</v>
      </c>
    </row>
    <row r="3538" spans="14:15" x14ac:dyDescent="0.35">
      <c r="N3538">
        <v>6.7199046999999998</v>
      </c>
      <c r="O3538">
        <v>1.9E-6</v>
      </c>
    </row>
    <row r="3539" spans="14:15" x14ac:dyDescent="0.35">
      <c r="N3539">
        <v>6.737349</v>
      </c>
      <c r="O3539">
        <v>1.7E-6</v>
      </c>
    </row>
    <row r="3540" spans="14:15" x14ac:dyDescent="0.35">
      <c r="N3540">
        <v>6.7547955000000002</v>
      </c>
      <c r="O3540">
        <v>1.9E-6</v>
      </c>
    </row>
    <row r="3541" spans="14:15" x14ac:dyDescent="0.35">
      <c r="N3541">
        <v>6.7722439999999997</v>
      </c>
      <c r="O3541">
        <v>2.0999999999999998E-6</v>
      </c>
    </row>
    <row r="3542" spans="14:15" x14ac:dyDescent="0.35">
      <c r="N3542">
        <v>6.7896945999999998</v>
      </c>
      <c r="O3542">
        <v>1.9999999999999999E-6</v>
      </c>
    </row>
    <row r="3543" spans="14:15" x14ac:dyDescent="0.35">
      <c r="N3543">
        <v>6.8071472000000002</v>
      </c>
      <c r="O3543">
        <v>2.0999999999999998E-6</v>
      </c>
    </row>
    <row r="3544" spans="14:15" x14ac:dyDescent="0.35">
      <c r="N3544">
        <v>6.8246019999999996</v>
      </c>
      <c r="O3544">
        <v>2.0999999999999998E-6</v>
      </c>
    </row>
    <row r="3545" spans="14:15" x14ac:dyDescent="0.35">
      <c r="N3545">
        <v>6.8420586999999999</v>
      </c>
      <c r="O3545">
        <v>2.6000000000000001E-6</v>
      </c>
    </row>
    <row r="3546" spans="14:15" x14ac:dyDescent="0.35">
      <c r="N3546">
        <v>6.8595176000000002</v>
      </c>
      <c r="O3546">
        <v>1.7E-6</v>
      </c>
    </row>
    <row r="3547" spans="14:15" x14ac:dyDescent="0.35">
      <c r="N3547">
        <v>6.8769784999999999</v>
      </c>
      <c r="O3547">
        <v>1.7999999999999999E-6</v>
      </c>
    </row>
    <row r="3548" spans="14:15" x14ac:dyDescent="0.35">
      <c r="N3548">
        <v>6.8944413999999998</v>
      </c>
      <c r="O3548">
        <v>1.9999999999999999E-6</v>
      </c>
    </row>
    <row r="3549" spans="14:15" x14ac:dyDescent="0.35">
      <c r="N3549">
        <v>6.9119063000000001</v>
      </c>
      <c r="O3549">
        <v>1.5999999999999999E-6</v>
      </c>
    </row>
    <row r="3550" spans="14:15" x14ac:dyDescent="0.35">
      <c r="N3550">
        <v>6.9293733</v>
      </c>
      <c r="O3550">
        <v>2.7999999999999999E-6</v>
      </c>
    </row>
    <row r="3551" spans="14:15" x14ac:dyDescent="0.35">
      <c r="N3551">
        <v>6.9468423000000001</v>
      </c>
      <c r="O3551">
        <v>1.9E-6</v>
      </c>
    </row>
    <row r="3552" spans="14:15" x14ac:dyDescent="0.35">
      <c r="N3552">
        <v>6.9643132999999997</v>
      </c>
      <c r="O3552">
        <v>1.9999999999999999E-6</v>
      </c>
    </row>
    <row r="3553" spans="14:15" x14ac:dyDescent="0.35">
      <c r="N3553">
        <v>6.9817863999999998</v>
      </c>
      <c r="O3553">
        <v>4.8999999999999997E-6</v>
      </c>
    </row>
    <row r="3554" spans="14:15" x14ac:dyDescent="0.35">
      <c r="N3554">
        <v>6.9992614</v>
      </c>
      <c r="O3554">
        <v>1.3999999999999999E-6</v>
      </c>
    </row>
    <row r="3555" spans="14:15" x14ac:dyDescent="0.35">
      <c r="N3555">
        <v>7.0167384999999998</v>
      </c>
      <c r="O3555">
        <v>1.5999999999999999E-6</v>
      </c>
    </row>
    <row r="3556" spans="14:15" x14ac:dyDescent="0.35">
      <c r="N3556">
        <v>7.0342174999999996</v>
      </c>
      <c r="O3556">
        <v>1.1999999999999999E-6</v>
      </c>
    </row>
    <row r="3557" spans="14:15" x14ac:dyDescent="0.35">
      <c r="N3557">
        <v>7.0516985999999999</v>
      </c>
      <c r="O3557">
        <v>1.3999999999999999E-6</v>
      </c>
    </row>
    <row r="3558" spans="14:15" x14ac:dyDescent="0.35">
      <c r="N3558">
        <v>7.0691816000000003</v>
      </c>
      <c r="O3558">
        <v>1.5E-6</v>
      </c>
    </row>
    <row r="3559" spans="14:15" x14ac:dyDescent="0.35">
      <c r="N3559">
        <v>7.0866666</v>
      </c>
      <c r="O3559">
        <v>1.5E-6</v>
      </c>
    </row>
    <row r="3560" spans="14:15" x14ac:dyDescent="0.35">
      <c r="N3560">
        <v>7.1041536000000001</v>
      </c>
      <c r="O3560">
        <v>1.5999999999999999E-6</v>
      </c>
    </row>
    <row r="3561" spans="14:15" x14ac:dyDescent="0.35">
      <c r="N3561">
        <v>7.1216426000000004</v>
      </c>
      <c r="O3561">
        <v>1.5E-6</v>
      </c>
    </row>
    <row r="3562" spans="14:15" x14ac:dyDescent="0.35">
      <c r="N3562">
        <v>7.1391334999999998</v>
      </c>
      <c r="O3562">
        <v>1.7999999999999999E-6</v>
      </c>
    </row>
    <row r="3563" spans="14:15" x14ac:dyDescent="0.35">
      <c r="N3563">
        <v>7.1566264000000004</v>
      </c>
      <c r="O3563">
        <v>2.2000000000000001E-6</v>
      </c>
    </row>
    <row r="3564" spans="14:15" x14ac:dyDescent="0.35">
      <c r="N3564">
        <v>7.1741213000000004</v>
      </c>
      <c r="O3564">
        <v>1.3999999999999999E-6</v>
      </c>
    </row>
    <row r="3565" spans="14:15" x14ac:dyDescent="0.35">
      <c r="N3565">
        <v>7.1916181000000003</v>
      </c>
      <c r="O3565">
        <v>1.5E-6</v>
      </c>
    </row>
    <row r="3566" spans="14:15" x14ac:dyDescent="0.35">
      <c r="N3566">
        <v>7.2091168999999997</v>
      </c>
      <c r="O3566">
        <v>1.3E-6</v>
      </c>
    </row>
    <row r="3567" spans="14:15" x14ac:dyDescent="0.35">
      <c r="N3567">
        <v>7.2266176</v>
      </c>
      <c r="O3567">
        <v>1.5E-6</v>
      </c>
    </row>
    <row r="3568" spans="14:15" x14ac:dyDescent="0.35">
      <c r="N3568">
        <v>7.2441202000000002</v>
      </c>
      <c r="O3568">
        <v>1.3999999999999999E-6</v>
      </c>
    </row>
    <row r="3569" spans="14:15" x14ac:dyDescent="0.35">
      <c r="N3569">
        <v>7.2616247999999999</v>
      </c>
      <c r="O3569">
        <v>1.5E-6</v>
      </c>
    </row>
    <row r="3570" spans="14:15" x14ac:dyDescent="0.35">
      <c r="N3570">
        <v>7.2791313000000004</v>
      </c>
      <c r="O3570">
        <v>2.6000000000000001E-6</v>
      </c>
    </row>
    <row r="3571" spans="14:15" x14ac:dyDescent="0.35">
      <c r="N3571">
        <v>7.2966397000000001</v>
      </c>
      <c r="O3571">
        <v>1.5E-6</v>
      </c>
    </row>
    <row r="3572" spans="14:15" x14ac:dyDescent="0.35">
      <c r="N3572">
        <v>7.3141501</v>
      </c>
      <c r="O3572">
        <v>1.9E-6</v>
      </c>
    </row>
    <row r="3573" spans="14:15" x14ac:dyDescent="0.35">
      <c r="N3573">
        <v>7.3316622999999996</v>
      </c>
      <c r="O3573">
        <v>7.7000000000000008E-6</v>
      </c>
    </row>
    <row r="3574" spans="14:15" x14ac:dyDescent="0.35">
      <c r="N3574">
        <v>7.3491764999999996</v>
      </c>
      <c r="O3574">
        <v>1.3E-6</v>
      </c>
    </row>
    <row r="3575" spans="14:15" x14ac:dyDescent="0.35">
      <c r="N3575">
        <v>7.3666926000000004</v>
      </c>
      <c r="O3575">
        <v>1.5E-6</v>
      </c>
    </row>
    <row r="3576" spans="14:15" x14ac:dyDescent="0.35">
      <c r="N3576">
        <v>7.3842106000000003</v>
      </c>
      <c r="O3576">
        <v>8.9999999999999996E-7</v>
      </c>
    </row>
    <row r="3577" spans="14:15" x14ac:dyDescent="0.35">
      <c r="N3577">
        <v>7.4017305000000002</v>
      </c>
      <c r="O3577">
        <v>9.9999999999999995E-7</v>
      </c>
    </row>
    <row r="3578" spans="14:15" x14ac:dyDescent="0.35">
      <c r="N3578">
        <v>7.4192521999999999</v>
      </c>
      <c r="O3578">
        <v>9.9999999999999995E-7</v>
      </c>
    </row>
    <row r="3579" spans="14:15" x14ac:dyDescent="0.35">
      <c r="N3579">
        <v>7.4367758999999998</v>
      </c>
      <c r="O3579">
        <v>1.3999999999999999E-6</v>
      </c>
    </row>
    <row r="3580" spans="14:15" x14ac:dyDescent="0.35">
      <c r="N3580">
        <v>7.4543014000000003</v>
      </c>
      <c r="O3580">
        <v>1.9999999999999999E-6</v>
      </c>
    </row>
    <row r="3581" spans="14:15" x14ac:dyDescent="0.35">
      <c r="N3581">
        <v>7.4718287999999999</v>
      </c>
      <c r="O3581">
        <v>4.4000000000000002E-6</v>
      </c>
    </row>
    <row r="3582" spans="14:15" x14ac:dyDescent="0.35">
      <c r="N3582">
        <v>7.4893580999999996</v>
      </c>
      <c r="O3582">
        <v>8.4499999999999994E-5</v>
      </c>
    </row>
    <row r="3583" spans="14:15" x14ac:dyDescent="0.35">
      <c r="N3583">
        <v>1.4172450000000001</v>
      </c>
      <c r="O3583">
        <v>8.1600000000000005E-5</v>
      </c>
    </row>
    <row r="3584" spans="14:15" x14ac:dyDescent="0.35">
      <c r="N3584">
        <v>1.4550144</v>
      </c>
      <c r="O3584">
        <v>9.9999999999999995E-8</v>
      </c>
    </row>
    <row r="3585" spans="14:15" x14ac:dyDescent="0.35">
      <c r="N3585">
        <v>1.4710114000000001</v>
      </c>
      <c r="O3585">
        <v>2.9999999999999999E-7</v>
      </c>
    </row>
    <row r="3586" spans="14:15" x14ac:dyDescent="0.35">
      <c r="N3586">
        <v>1.4870235000000001</v>
      </c>
      <c r="O3586">
        <v>1.9999999999999999E-7</v>
      </c>
    </row>
    <row r="3587" spans="14:15" x14ac:dyDescent="0.35">
      <c r="N3587">
        <v>1.5030505000000001</v>
      </c>
      <c r="O3587">
        <v>2.9999999999999999E-7</v>
      </c>
    </row>
    <row r="3588" spans="14:15" x14ac:dyDescent="0.35">
      <c r="N3588">
        <v>1.5190919000000001</v>
      </c>
      <c r="O3588">
        <v>4.9999999999999998E-7</v>
      </c>
    </row>
    <row r="3589" spans="14:15" x14ac:dyDescent="0.35">
      <c r="N3589">
        <v>1.5351475999999999</v>
      </c>
      <c r="O3589">
        <v>2.6000000000000001E-6</v>
      </c>
    </row>
    <row r="3590" spans="14:15" x14ac:dyDescent="0.35">
      <c r="N3590">
        <v>1.5512173</v>
      </c>
      <c r="O3590">
        <v>1.5E-6</v>
      </c>
    </row>
    <row r="3591" spans="14:15" x14ac:dyDescent="0.35">
      <c r="N3591">
        <v>1.5673006</v>
      </c>
      <c r="O3591">
        <v>3.7700000000000002E-5</v>
      </c>
    </row>
    <row r="3592" spans="14:15" x14ac:dyDescent="0.35">
      <c r="N3592">
        <v>1.5833972999999999</v>
      </c>
      <c r="O3592">
        <v>1.2500000000000001E-5</v>
      </c>
    </row>
    <row r="3593" spans="14:15" x14ac:dyDescent="0.35">
      <c r="N3593">
        <v>1.5995071999999999</v>
      </c>
      <c r="O3593">
        <v>9.2E-6</v>
      </c>
    </row>
    <row r="3594" spans="14:15" x14ac:dyDescent="0.35">
      <c r="N3594">
        <v>1.6156299999999999</v>
      </c>
      <c r="O3594">
        <v>1.5099999999999999E-5</v>
      </c>
    </row>
    <row r="3595" spans="14:15" x14ac:dyDescent="0.35">
      <c r="N3595">
        <v>1.6317656</v>
      </c>
      <c r="O3595">
        <v>3.1399999999999998E-5</v>
      </c>
    </row>
    <row r="3596" spans="14:15" x14ac:dyDescent="0.35">
      <c r="N3596">
        <v>1.6479136000000001</v>
      </c>
      <c r="O3596">
        <v>1.2799999999999999E-5</v>
      </c>
    </row>
    <row r="3597" spans="14:15" x14ac:dyDescent="0.35">
      <c r="N3597">
        <v>1.6640739</v>
      </c>
      <c r="O3597">
        <v>1.04E-5</v>
      </c>
    </row>
    <row r="3598" spans="14:15" x14ac:dyDescent="0.35">
      <c r="N3598">
        <v>1.6802463000000001</v>
      </c>
      <c r="O3598">
        <v>2.27E-5</v>
      </c>
    </row>
    <row r="3599" spans="14:15" x14ac:dyDescent="0.35">
      <c r="N3599">
        <v>1.6964305</v>
      </c>
      <c r="O3599">
        <v>1.5400000000000002E-5</v>
      </c>
    </row>
    <row r="3600" spans="14:15" x14ac:dyDescent="0.35">
      <c r="N3600">
        <v>1.7126264</v>
      </c>
      <c r="O3600">
        <v>1.26E-5</v>
      </c>
    </row>
    <row r="3601" spans="14:15" x14ac:dyDescent="0.35">
      <c r="N3601">
        <v>1.7288338000000001</v>
      </c>
      <c r="O3601">
        <v>1.7499999999999998E-5</v>
      </c>
    </row>
    <row r="3602" spans="14:15" x14ac:dyDescent="0.35">
      <c r="N3602">
        <v>1.7450524999999999</v>
      </c>
      <c r="O3602">
        <v>1.3900000000000001E-5</v>
      </c>
    </row>
    <row r="3603" spans="14:15" x14ac:dyDescent="0.35">
      <c r="N3603">
        <v>1.7612824</v>
      </c>
      <c r="O3603">
        <v>6.4999999999999996E-6</v>
      </c>
    </row>
    <row r="3604" spans="14:15" x14ac:dyDescent="0.35">
      <c r="N3604">
        <v>1.7775232000000001</v>
      </c>
      <c r="O3604">
        <v>9.7999999999999993E-6</v>
      </c>
    </row>
    <row r="3605" spans="14:15" x14ac:dyDescent="0.35">
      <c r="N3605">
        <v>1.7937748</v>
      </c>
      <c r="O3605">
        <v>8.8000000000000004E-6</v>
      </c>
    </row>
    <row r="3606" spans="14:15" x14ac:dyDescent="0.35">
      <c r="N3606">
        <v>1.8100369999999999</v>
      </c>
      <c r="O3606">
        <v>6.4999999999999996E-6</v>
      </c>
    </row>
    <row r="3607" spans="14:15" x14ac:dyDescent="0.35">
      <c r="N3607">
        <v>1.8263096999999999</v>
      </c>
      <c r="O3607">
        <v>8.3999999999999992E-6</v>
      </c>
    </row>
    <row r="3608" spans="14:15" x14ac:dyDescent="0.35">
      <c r="N3608">
        <v>1.8425928</v>
      </c>
      <c r="O3608">
        <v>8.1000000000000004E-6</v>
      </c>
    </row>
    <row r="3609" spans="14:15" x14ac:dyDescent="0.35">
      <c r="N3609">
        <v>1.858886</v>
      </c>
      <c r="O3609">
        <v>4.4000000000000002E-6</v>
      </c>
    </row>
    <row r="3610" spans="14:15" x14ac:dyDescent="0.35">
      <c r="N3610">
        <v>1.8751892999999999</v>
      </c>
      <c r="O3610">
        <v>6.1E-6</v>
      </c>
    </row>
    <row r="3611" spans="14:15" x14ac:dyDescent="0.35">
      <c r="N3611">
        <v>1.8915025000000001</v>
      </c>
      <c r="O3611">
        <v>6.0000000000000002E-6</v>
      </c>
    </row>
    <row r="3612" spans="14:15" x14ac:dyDescent="0.35">
      <c r="N3612">
        <v>1.9078255</v>
      </c>
      <c r="O3612">
        <v>4.4000000000000002E-6</v>
      </c>
    </row>
    <row r="3613" spans="14:15" x14ac:dyDescent="0.35">
      <c r="N3613">
        <v>1.9241581000000001</v>
      </c>
      <c r="O3613">
        <v>5.8000000000000004E-6</v>
      </c>
    </row>
    <row r="3614" spans="14:15" x14ac:dyDescent="0.35">
      <c r="N3614">
        <v>1.9405002</v>
      </c>
      <c r="O3614">
        <v>5.2000000000000002E-6</v>
      </c>
    </row>
    <row r="3615" spans="14:15" x14ac:dyDescent="0.35">
      <c r="N3615">
        <v>1.9568517999999999</v>
      </c>
      <c r="O3615">
        <v>3.7000000000000002E-6</v>
      </c>
    </row>
    <row r="3616" spans="14:15" x14ac:dyDescent="0.35">
      <c r="N3616">
        <v>1.9732126000000001</v>
      </c>
      <c r="O3616">
        <v>4.3000000000000003E-6</v>
      </c>
    </row>
    <row r="3617" spans="14:15" x14ac:dyDescent="0.35">
      <c r="N3617">
        <v>1.9895826000000001</v>
      </c>
      <c r="O3617">
        <v>4.1999999999999996E-6</v>
      </c>
    </row>
    <row r="3618" spans="14:15" x14ac:dyDescent="0.35">
      <c r="N3618">
        <v>2.0059616</v>
      </c>
      <c r="O3618">
        <v>3.4000000000000001E-6</v>
      </c>
    </row>
    <row r="3619" spans="14:15" x14ac:dyDescent="0.35">
      <c r="N3619">
        <v>2.0223496000000001</v>
      </c>
      <c r="O3619">
        <v>4.5000000000000001E-6</v>
      </c>
    </row>
    <row r="3620" spans="14:15" x14ac:dyDescent="0.35">
      <c r="N3620">
        <v>2.0387463000000001</v>
      </c>
      <c r="O3620">
        <v>3.8E-6</v>
      </c>
    </row>
    <row r="3621" spans="14:15" x14ac:dyDescent="0.35">
      <c r="N3621">
        <v>2.0551518999999998</v>
      </c>
      <c r="O3621">
        <v>2.7999999999999999E-6</v>
      </c>
    </row>
    <row r="3622" spans="14:15" x14ac:dyDescent="0.35">
      <c r="N3622">
        <v>2.0715659999999998</v>
      </c>
      <c r="O3622">
        <v>3.4999999999999999E-6</v>
      </c>
    </row>
    <row r="3623" spans="14:15" x14ac:dyDescent="0.35">
      <c r="N3623">
        <v>2.0879886000000001</v>
      </c>
      <c r="O3623">
        <v>3.1999999999999999E-6</v>
      </c>
    </row>
    <row r="3624" spans="14:15" x14ac:dyDescent="0.35">
      <c r="N3624">
        <v>2.1044196999999998</v>
      </c>
      <c r="O3624">
        <v>3.0000000000000001E-6</v>
      </c>
    </row>
    <row r="3625" spans="14:15" x14ac:dyDescent="0.35">
      <c r="N3625">
        <v>2.1208591000000001</v>
      </c>
      <c r="O3625">
        <v>3.3000000000000002E-6</v>
      </c>
    </row>
    <row r="3626" spans="14:15" x14ac:dyDescent="0.35">
      <c r="N3626">
        <v>2.1373066999999999</v>
      </c>
      <c r="O3626">
        <v>2.7999999999999999E-6</v>
      </c>
    </row>
    <row r="3627" spans="14:15" x14ac:dyDescent="0.35">
      <c r="N3627">
        <v>2.1537624000000002</v>
      </c>
      <c r="O3627">
        <v>2.6000000000000001E-6</v>
      </c>
    </row>
    <row r="3628" spans="14:15" x14ac:dyDescent="0.35">
      <c r="N3628">
        <v>2.1702262000000001</v>
      </c>
      <c r="O3628">
        <v>2.9000000000000002E-6</v>
      </c>
    </row>
    <row r="3629" spans="14:15" x14ac:dyDescent="0.35">
      <c r="N3629">
        <v>2.1866979999999998</v>
      </c>
      <c r="O3629">
        <v>2.3999999999999999E-6</v>
      </c>
    </row>
    <row r="3630" spans="14:15" x14ac:dyDescent="0.35">
      <c r="N3630">
        <v>2.2031776000000001</v>
      </c>
      <c r="O3630">
        <v>2.7E-6</v>
      </c>
    </row>
    <row r="3631" spans="14:15" x14ac:dyDescent="0.35">
      <c r="N3631">
        <v>2.219665</v>
      </c>
      <c r="O3631">
        <v>2.6000000000000001E-6</v>
      </c>
    </row>
    <row r="3632" spans="14:15" x14ac:dyDescent="0.35">
      <c r="N3632">
        <v>2.2361602</v>
      </c>
      <c r="O3632">
        <v>2.2000000000000001E-6</v>
      </c>
    </row>
    <row r="3633" spans="14:15" x14ac:dyDescent="0.35">
      <c r="N3633">
        <v>2.2526628999999998</v>
      </c>
      <c r="O3633">
        <v>2.3E-6</v>
      </c>
    </row>
    <row r="3634" spans="14:15" x14ac:dyDescent="0.35">
      <c r="N3634">
        <v>2.2691732999999998</v>
      </c>
      <c r="O3634">
        <v>2.2000000000000001E-6</v>
      </c>
    </row>
    <row r="3635" spans="14:15" x14ac:dyDescent="0.35">
      <c r="N3635">
        <v>2.2856909999999999</v>
      </c>
      <c r="O3635">
        <v>2.2000000000000001E-6</v>
      </c>
    </row>
    <row r="3636" spans="14:15" x14ac:dyDescent="0.35">
      <c r="N3636">
        <v>2.3022162000000002</v>
      </c>
      <c r="O3636">
        <v>2.3999999999999999E-6</v>
      </c>
    </row>
    <row r="3637" spans="14:15" x14ac:dyDescent="0.35">
      <c r="N3637">
        <v>2.3187487</v>
      </c>
      <c r="O3637">
        <v>1.9999999999999999E-6</v>
      </c>
    </row>
    <row r="3638" spans="14:15" x14ac:dyDescent="0.35">
      <c r="N3638">
        <v>2.3352884999999999</v>
      </c>
      <c r="O3638">
        <v>1.9999999999999999E-6</v>
      </c>
    </row>
    <row r="3639" spans="14:15" x14ac:dyDescent="0.35">
      <c r="N3639">
        <v>2.3518354000000001</v>
      </c>
      <c r="O3639">
        <v>2.0999999999999998E-6</v>
      </c>
    </row>
    <row r="3640" spans="14:15" x14ac:dyDescent="0.35">
      <c r="N3640">
        <v>2.3683895000000001</v>
      </c>
      <c r="O3640">
        <v>1.7999999999999999E-6</v>
      </c>
    </row>
    <row r="3641" spans="14:15" x14ac:dyDescent="0.35">
      <c r="N3641">
        <v>2.3849505999999998</v>
      </c>
      <c r="O3641">
        <v>2.0999999999999998E-6</v>
      </c>
    </row>
    <row r="3642" spans="14:15" x14ac:dyDescent="0.35">
      <c r="N3642">
        <v>2.4015186000000002</v>
      </c>
      <c r="O3642">
        <v>1.9E-6</v>
      </c>
    </row>
    <row r="3643" spans="14:15" x14ac:dyDescent="0.35">
      <c r="N3643">
        <v>2.4180936000000002</v>
      </c>
      <c r="O3643">
        <v>1.7E-6</v>
      </c>
    </row>
    <row r="3644" spans="14:15" x14ac:dyDescent="0.35">
      <c r="N3644">
        <v>2.4346755</v>
      </c>
      <c r="O3644">
        <v>1.9E-6</v>
      </c>
    </row>
    <row r="3645" spans="14:15" x14ac:dyDescent="0.35">
      <c r="N3645">
        <v>2.4512640999999999</v>
      </c>
      <c r="O3645">
        <v>1.7E-6</v>
      </c>
    </row>
    <row r="3646" spans="14:15" x14ac:dyDescent="0.35">
      <c r="N3646">
        <v>2.4678594</v>
      </c>
      <c r="O3646">
        <v>1.7E-6</v>
      </c>
    </row>
    <row r="3647" spans="14:15" x14ac:dyDescent="0.35">
      <c r="N3647">
        <v>2.4844613999999998</v>
      </c>
      <c r="O3647">
        <v>1.7E-6</v>
      </c>
    </row>
    <row r="3648" spans="14:15" x14ac:dyDescent="0.35">
      <c r="N3648">
        <v>2.5010699999999999</v>
      </c>
      <c r="O3648">
        <v>1.5E-6</v>
      </c>
    </row>
    <row r="3649" spans="14:15" x14ac:dyDescent="0.35">
      <c r="N3649">
        <v>2.5176851</v>
      </c>
      <c r="O3649">
        <v>1.7E-6</v>
      </c>
    </row>
    <row r="3650" spans="14:15" x14ac:dyDescent="0.35">
      <c r="N3650">
        <v>2.5343068</v>
      </c>
      <c r="O3650">
        <v>1.5E-6</v>
      </c>
    </row>
    <row r="3651" spans="14:15" x14ac:dyDescent="0.35">
      <c r="N3651">
        <v>2.5509347999999998</v>
      </c>
      <c r="O3651">
        <v>1.7E-6</v>
      </c>
    </row>
    <row r="3652" spans="14:15" x14ac:dyDescent="0.35">
      <c r="N3652">
        <v>2.5675691999999999</v>
      </c>
      <c r="O3652">
        <v>1.3999999999999999E-6</v>
      </c>
    </row>
    <row r="3653" spans="14:15" x14ac:dyDescent="0.35">
      <c r="N3653">
        <v>2.5842100000000001</v>
      </c>
      <c r="O3653">
        <v>1.5E-6</v>
      </c>
    </row>
    <row r="3654" spans="14:15" x14ac:dyDescent="0.35">
      <c r="N3654">
        <v>2.600857</v>
      </c>
      <c r="O3654">
        <v>1.5999999999999999E-6</v>
      </c>
    </row>
    <row r="3655" spans="14:15" x14ac:dyDescent="0.35">
      <c r="N3655">
        <v>2.6175101999999999</v>
      </c>
      <c r="O3655">
        <v>1.3E-6</v>
      </c>
    </row>
    <row r="3656" spans="14:15" x14ac:dyDescent="0.35">
      <c r="N3656">
        <v>2.6341695999999999</v>
      </c>
      <c r="O3656">
        <v>1.5E-6</v>
      </c>
    </row>
    <row r="3657" spans="14:15" x14ac:dyDescent="0.35">
      <c r="N3657">
        <v>2.6508351000000001</v>
      </c>
      <c r="O3657">
        <v>1.3E-6</v>
      </c>
    </row>
    <row r="3658" spans="14:15" x14ac:dyDescent="0.35">
      <c r="N3658">
        <v>2.6675067000000001</v>
      </c>
      <c r="O3658">
        <v>1.3999999999999999E-6</v>
      </c>
    </row>
    <row r="3659" spans="14:15" x14ac:dyDescent="0.35">
      <c r="N3659">
        <v>2.6841841999999998</v>
      </c>
      <c r="O3659">
        <v>1.3999999999999999E-6</v>
      </c>
    </row>
    <row r="3660" spans="14:15" x14ac:dyDescent="0.35">
      <c r="N3660">
        <v>2.7008678000000002</v>
      </c>
      <c r="O3660">
        <v>1.3999999999999999E-6</v>
      </c>
    </row>
    <row r="3661" spans="14:15" x14ac:dyDescent="0.35">
      <c r="N3661">
        <v>2.7175571999999999</v>
      </c>
      <c r="O3661">
        <v>1.1999999999999999E-6</v>
      </c>
    </row>
    <row r="3662" spans="14:15" x14ac:dyDescent="0.35">
      <c r="N3662">
        <v>2.7342525000000002</v>
      </c>
      <c r="O3662">
        <v>1.3E-6</v>
      </c>
    </row>
    <row r="3663" spans="14:15" x14ac:dyDescent="0.35">
      <c r="N3663">
        <v>2.7509537000000002</v>
      </c>
      <c r="O3663">
        <v>1.1999999999999999E-6</v>
      </c>
    </row>
    <row r="3664" spans="14:15" x14ac:dyDescent="0.35">
      <c r="N3664">
        <v>2.7676606000000001</v>
      </c>
      <c r="O3664">
        <v>1.3E-6</v>
      </c>
    </row>
    <row r="3665" spans="14:15" x14ac:dyDescent="0.35">
      <c r="N3665">
        <v>2.7843732000000001</v>
      </c>
      <c r="O3665">
        <v>1.1999999999999999E-6</v>
      </c>
    </row>
    <row r="3666" spans="14:15" x14ac:dyDescent="0.35">
      <c r="N3666">
        <v>2.8010915000000001</v>
      </c>
      <c r="O3666">
        <v>1.1999999999999999E-6</v>
      </c>
    </row>
    <row r="3667" spans="14:15" x14ac:dyDescent="0.35">
      <c r="N3667">
        <v>2.8178155</v>
      </c>
      <c r="O3667">
        <v>1.1000000000000001E-6</v>
      </c>
    </row>
    <row r="3668" spans="14:15" x14ac:dyDescent="0.35">
      <c r="N3668">
        <v>2.8345451000000002</v>
      </c>
      <c r="O3668">
        <v>1.1999999999999999E-6</v>
      </c>
    </row>
    <row r="3669" spans="14:15" x14ac:dyDescent="0.35">
      <c r="N3669">
        <v>2.8512802000000002</v>
      </c>
      <c r="O3669">
        <v>1.1000000000000001E-6</v>
      </c>
    </row>
    <row r="3670" spans="14:15" x14ac:dyDescent="0.35">
      <c r="N3670">
        <v>2.8680208999999999</v>
      </c>
      <c r="O3670">
        <v>1.1999999999999999E-6</v>
      </c>
    </row>
    <row r="3671" spans="14:15" x14ac:dyDescent="0.35">
      <c r="N3671">
        <v>2.8847670000000001</v>
      </c>
      <c r="O3671">
        <v>9.9999999999999995E-7</v>
      </c>
    </row>
    <row r="3672" spans="14:15" x14ac:dyDescent="0.35">
      <c r="N3672">
        <v>2.9015186000000002</v>
      </c>
      <c r="O3672">
        <v>1.1999999999999999E-6</v>
      </c>
    </row>
    <row r="3673" spans="14:15" x14ac:dyDescent="0.35">
      <c r="N3673">
        <v>2.9182755999999999</v>
      </c>
      <c r="O3673">
        <v>1.1000000000000001E-6</v>
      </c>
    </row>
    <row r="3674" spans="14:15" x14ac:dyDescent="0.35">
      <c r="N3674">
        <v>2.9350379000000002</v>
      </c>
      <c r="O3674">
        <v>1.1000000000000001E-6</v>
      </c>
    </row>
    <row r="3675" spans="14:15" x14ac:dyDescent="0.35">
      <c r="N3675">
        <v>2.9518056000000001</v>
      </c>
      <c r="O3675">
        <v>9.9999999999999995E-7</v>
      </c>
    </row>
    <row r="3676" spans="14:15" x14ac:dyDescent="0.35">
      <c r="N3676">
        <v>2.9685785</v>
      </c>
      <c r="O3676">
        <v>9.9999999999999995E-7</v>
      </c>
    </row>
    <row r="3677" spans="14:15" x14ac:dyDescent="0.35">
      <c r="N3677">
        <v>2.9853567000000001</v>
      </c>
      <c r="O3677">
        <v>1.1000000000000001E-6</v>
      </c>
    </row>
    <row r="3678" spans="14:15" x14ac:dyDescent="0.35">
      <c r="N3678">
        <v>3.0021401000000001</v>
      </c>
      <c r="O3678">
        <v>9.9999999999999995E-7</v>
      </c>
    </row>
    <row r="3679" spans="14:15" x14ac:dyDescent="0.35">
      <c r="N3679">
        <v>3.0189287</v>
      </c>
      <c r="O3679">
        <v>9.9999999999999995E-7</v>
      </c>
    </row>
    <row r="3680" spans="14:15" x14ac:dyDescent="0.35">
      <c r="N3680">
        <v>3.0357224</v>
      </c>
      <c r="O3680">
        <v>8.9999999999999996E-7</v>
      </c>
    </row>
    <row r="3681" spans="14:15" x14ac:dyDescent="0.35">
      <c r="N3681">
        <v>3.0525212000000002</v>
      </c>
      <c r="O3681">
        <v>8.9999999999999996E-7</v>
      </c>
    </row>
    <row r="3682" spans="14:15" x14ac:dyDescent="0.35">
      <c r="N3682">
        <v>3.0693250999999999</v>
      </c>
      <c r="O3682">
        <v>9.9999999999999995E-7</v>
      </c>
    </row>
    <row r="3683" spans="14:15" x14ac:dyDescent="0.35">
      <c r="N3683">
        <v>3.0861339999999999</v>
      </c>
      <c r="O3683">
        <v>8.9999999999999996E-7</v>
      </c>
    </row>
    <row r="3684" spans="14:15" x14ac:dyDescent="0.35">
      <c r="N3684">
        <v>3.102948</v>
      </c>
      <c r="O3684">
        <v>8.9999999999999996E-7</v>
      </c>
    </row>
    <row r="3685" spans="14:15" x14ac:dyDescent="0.35">
      <c r="N3685">
        <v>3.1197669000000001</v>
      </c>
      <c r="O3685">
        <v>9.9999999999999995E-7</v>
      </c>
    </row>
    <row r="3686" spans="14:15" x14ac:dyDescent="0.35">
      <c r="N3686">
        <v>3.1365907000000002</v>
      </c>
      <c r="O3686">
        <v>8.9999999999999996E-7</v>
      </c>
    </row>
    <row r="3687" spans="14:15" x14ac:dyDescent="0.35">
      <c r="N3687">
        <v>3.1534194000000002</v>
      </c>
      <c r="O3687">
        <v>7.9999999999999996E-7</v>
      </c>
    </row>
    <row r="3688" spans="14:15" x14ac:dyDescent="0.35">
      <c r="N3688">
        <v>3.1702530000000002</v>
      </c>
      <c r="O3688">
        <v>8.9999999999999996E-7</v>
      </c>
    </row>
    <row r="3689" spans="14:15" x14ac:dyDescent="0.35">
      <c r="N3689">
        <v>3.1870913999999999</v>
      </c>
      <c r="O3689">
        <v>7.9999999999999996E-7</v>
      </c>
    </row>
    <row r="3690" spans="14:15" x14ac:dyDescent="0.35">
      <c r="N3690">
        <v>3.2039347</v>
      </c>
      <c r="O3690">
        <v>8.9999999999999996E-7</v>
      </c>
    </row>
    <row r="3691" spans="14:15" x14ac:dyDescent="0.35">
      <c r="N3691">
        <v>3.2207827</v>
      </c>
      <c r="O3691">
        <v>8.9999999999999996E-7</v>
      </c>
    </row>
    <row r="3692" spans="14:15" x14ac:dyDescent="0.35">
      <c r="N3692">
        <v>3.2376355000000001</v>
      </c>
      <c r="O3692">
        <v>7.9999999999999996E-7</v>
      </c>
    </row>
    <row r="3693" spans="14:15" x14ac:dyDescent="0.35">
      <c r="N3693">
        <v>3.2544928999999998</v>
      </c>
      <c r="O3693">
        <v>7.9999999999999996E-7</v>
      </c>
    </row>
    <row r="3694" spans="14:15" x14ac:dyDescent="0.35">
      <c r="N3694">
        <v>3.2713551000000001</v>
      </c>
      <c r="O3694">
        <v>7.9999999999999996E-7</v>
      </c>
    </row>
    <row r="3695" spans="14:15" x14ac:dyDescent="0.35">
      <c r="N3695">
        <v>3.2882220000000002</v>
      </c>
      <c r="O3695">
        <v>7.9999999999999996E-7</v>
      </c>
    </row>
    <row r="3696" spans="14:15" x14ac:dyDescent="0.35">
      <c r="N3696">
        <v>3.3050934000000001</v>
      </c>
      <c r="O3696">
        <v>7.9999999999999996E-7</v>
      </c>
    </row>
    <row r="3697" spans="14:15" x14ac:dyDescent="0.35">
      <c r="N3697">
        <v>3.3219694999999998</v>
      </c>
      <c r="O3697">
        <v>7.9999999999999996E-7</v>
      </c>
    </row>
    <row r="3698" spans="14:15" x14ac:dyDescent="0.35">
      <c r="N3698">
        <v>3.3388501000000002</v>
      </c>
      <c r="O3698">
        <v>7.9999999999999996E-7</v>
      </c>
    </row>
    <row r="3699" spans="14:15" x14ac:dyDescent="0.35">
      <c r="N3699">
        <v>3.3557353000000001</v>
      </c>
      <c r="O3699">
        <v>7.9999999999999996E-7</v>
      </c>
    </row>
    <row r="3700" spans="14:15" x14ac:dyDescent="0.35">
      <c r="N3700">
        <v>3.3726250000000002</v>
      </c>
      <c r="O3700">
        <v>7.9999999999999996E-7</v>
      </c>
    </row>
    <row r="3701" spans="14:15" x14ac:dyDescent="0.35">
      <c r="N3701">
        <v>3.3895192000000001</v>
      </c>
      <c r="O3701">
        <v>6.9999999999999997E-7</v>
      </c>
    </row>
    <row r="3702" spans="14:15" x14ac:dyDescent="0.35">
      <c r="N3702">
        <v>3.4064177999999998</v>
      </c>
      <c r="O3702">
        <v>8.9999999999999996E-7</v>
      </c>
    </row>
    <row r="3703" spans="14:15" x14ac:dyDescent="0.35">
      <c r="N3703">
        <v>3.4233209000000002</v>
      </c>
      <c r="O3703">
        <v>6.9999999999999997E-7</v>
      </c>
    </row>
    <row r="3704" spans="14:15" x14ac:dyDescent="0.35">
      <c r="N3704">
        <v>3.4402284000000001</v>
      </c>
      <c r="O3704">
        <v>7.9999999999999996E-7</v>
      </c>
    </row>
    <row r="3705" spans="14:15" x14ac:dyDescent="0.35">
      <c r="N3705">
        <v>3.4571402999999998</v>
      </c>
      <c r="O3705">
        <v>6.9999999999999997E-7</v>
      </c>
    </row>
    <row r="3706" spans="14:15" x14ac:dyDescent="0.35">
      <c r="N3706">
        <v>3.4740565000000001</v>
      </c>
      <c r="O3706">
        <v>7.9999999999999996E-7</v>
      </c>
    </row>
    <row r="3707" spans="14:15" x14ac:dyDescent="0.35">
      <c r="N3707">
        <v>3.4909770999999998</v>
      </c>
      <c r="O3707">
        <v>6.9999999999999997E-7</v>
      </c>
    </row>
    <row r="3708" spans="14:15" x14ac:dyDescent="0.35">
      <c r="N3708">
        <v>3.5079020000000001</v>
      </c>
      <c r="O3708">
        <v>6.9999999999999997E-7</v>
      </c>
    </row>
    <row r="3709" spans="14:15" x14ac:dyDescent="0.35">
      <c r="N3709">
        <v>3.5248311999999999</v>
      </c>
      <c r="O3709">
        <v>6.9999999999999997E-7</v>
      </c>
    </row>
    <row r="3710" spans="14:15" x14ac:dyDescent="0.35">
      <c r="N3710">
        <v>3.5417646</v>
      </c>
      <c r="O3710">
        <v>7.9999999999999996E-7</v>
      </c>
    </row>
    <row r="3711" spans="14:15" x14ac:dyDescent="0.35">
      <c r="N3711">
        <v>3.5587023000000002</v>
      </c>
      <c r="O3711">
        <v>6.9999999999999997E-7</v>
      </c>
    </row>
    <row r="3712" spans="14:15" x14ac:dyDescent="0.35">
      <c r="N3712">
        <v>3.5756442000000002</v>
      </c>
      <c r="O3712">
        <v>6.9999999999999997E-7</v>
      </c>
    </row>
    <row r="3713" spans="14:15" x14ac:dyDescent="0.35">
      <c r="N3713">
        <v>3.5925902999999999</v>
      </c>
      <c r="O3713">
        <v>6.9999999999999997E-7</v>
      </c>
    </row>
    <row r="3714" spans="14:15" x14ac:dyDescent="0.35">
      <c r="N3714">
        <v>3.6095405999999999</v>
      </c>
      <c r="O3714">
        <v>6.9999999999999997E-7</v>
      </c>
    </row>
    <row r="3715" spans="14:15" x14ac:dyDescent="0.35">
      <c r="N3715">
        <v>3.6264949</v>
      </c>
      <c r="O3715">
        <v>6.9999999999999997E-7</v>
      </c>
    </row>
    <row r="3716" spans="14:15" x14ac:dyDescent="0.35">
      <c r="N3716">
        <v>3.6434535000000001</v>
      </c>
      <c r="O3716">
        <v>5.9999999999999997E-7</v>
      </c>
    </row>
    <row r="3717" spans="14:15" x14ac:dyDescent="0.35">
      <c r="N3717">
        <v>3.6604161</v>
      </c>
      <c r="O3717">
        <v>5.9999999999999997E-7</v>
      </c>
    </row>
    <row r="3718" spans="14:15" x14ac:dyDescent="0.35">
      <c r="N3718">
        <v>3.6773828000000002</v>
      </c>
      <c r="O3718">
        <v>6.9999999999999997E-7</v>
      </c>
    </row>
    <row r="3719" spans="14:15" x14ac:dyDescent="0.35">
      <c r="N3719">
        <v>3.6943535000000001</v>
      </c>
      <c r="O3719">
        <v>6.9999999999999997E-7</v>
      </c>
    </row>
    <row r="3720" spans="14:15" x14ac:dyDescent="0.35">
      <c r="N3720">
        <v>3.7113282999999999</v>
      </c>
      <c r="O3720">
        <v>5.9999999999999997E-7</v>
      </c>
    </row>
    <row r="3721" spans="14:15" x14ac:dyDescent="0.35">
      <c r="N3721">
        <v>3.7283070999999999</v>
      </c>
      <c r="O3721">
        <v>5.9999999999999997E-7</v>
      </c>
    </row>
    <row r="3722" spans="14:15" x14ac:dyDescent="0.35">
      <c r="N3722">
        <v>3.7452898999999999</v>
      </c>
      <c r="O3722">
        <v>5.9999999999999997E-7</v>
      </c>
    </row>
    <row r="3723" spans="14:15" x14ac:dyDescent="0.35">
      <c r="N3723">
        <v>3.7622765999999999</v>
      </c>
      <c r="O3723">
        <v>6.9999999999999997E-7</v>
      </c>
    </row>
    <row r="3724" spans="14:15" x14ac:dyDescent="0.35">
      <c r="N3724">
        <v>3.7792672999999999</v>
      </c>
      <c r="O3724">
        <v>5.9999999999999997E-7</v>
      </c>
    </row>
    <row r="3725" spans="14:15" x14ac:dyDescent="0.35">
      <c r="N3725">
        <v>3.796262</v>
      </c>
      <c r="O3725">
        <v>5.9999999999999997E-7</v>
      </c>
    </row>
    <row r="3726" spans="14:15" x14ac:dyDescent="0.35">
      <c r="N3726">
        <v>3.8132605000000002</v>
      </c>
      <c r="O3726">
        <v>6.9999999999999997E-7</v>
      </c>
    </row>
    <row r="3727" spans="14:15" x14ac:dyDescent="0.35">
      <c r="N3727">
        <v>3.8302629000000001</v>
      </c>
      <c r="O3727">
        <v>5.9999999999999997E-7</v>
      </c>
    </row>
    <row r="3728" spans="14:15" x14ac:dyDescent="0.35">
      <c r="N3728">
        <v>3.8472691999999999</v>
      </c>
      <c r="O3728">
        <v>5.9999999999999997E-7</v>
      </c>
    </row>
    <row r="3729" spans="14:15" x14ac:dyDescent="0.35">
      <c r="N3729">
        <v>3.8642794</v>
      </c>
      <c r="O3729">
        <v>5.9999999999999997E-7</v>
      </c>
    </row>
    <row r="3730" spans="14:15" x14ac:dyDescent="0.35">
      <c r="N3730">
        <v>3.8812932999999998</v>
      </c>
      <c r="O3730">
        <v>5.9999999999999997E-7</v>
      </c>
    </row>
    <row r="3731" spans="14:15" x14ac:dyDescent="0.35">
      <c r="N3731">
        <v>3.8983110999999999</v>
      </c>
      <c r="O3731">
        <v>5.9999999999999997E-7</v>
      </c>
    </row>
    <row r="3732" spans="14:15" x14ac:dyDescent="0.35">
      <c r="N3732">
        <v>3.9153327</v>
      </c>
      <c r="O3732">
        <v>5.9999999999999997E-7</v>
      </c>
    </row>
    <row r="3733" spans="14:15" x14ac:dyDescent="0.35">
      <c r="N3733">
        <v>3.9323579999999998</v>
      </c>
      <c r="O3733">
        <v>5.9999999999999997E-7</v>
      </c>
    </row>
    <row r="3734" spans="14:15" x14ac:dyDescent="0.35">
      <c r="N3734">
        <v>3.9493871</v>
      </c>
      <c r="O3734">
        <v>5.9999999999999997E-7</v>
      </c>
    </row>
    <row r="3735" spans="14:15" x14ac:dyDescent="0.35">
      <c r="N3735">
        <v>3.9664199999999998</v>
      </c>
      <c r="O3735">
        <v>5.9999999999999997E-7</v>
      </c>
    </row>
    <row r="3736" spans="14:15" x14ac:dyDescent="0.35">
      <c r="N3736">
        <v>3.9834565</v>
      </c>
      <c r="O3736">
        <v>4.9999999999999998E-7</v>
      </c>
    </row>
    <row r="3737" spans="14:15" x14ac:dyDescent="0.35">
      <c r="N3737">
        <v>4.0004967999999996</v>
      </c>
      <c r="O3737">
        <v>4.9999999999999998E-7</v>
      </c>
    </row>
    <row r="3738" spans="14:15" x14ac:dyDescent="0.35">
      <c r="N3738">
        <v>4.0175406999999996</v>
      </c>
      <c r="O3738">
        <v>5.9999999999999997E-7</v>
      </c>
    </row>
    <row r="3739" spans="14:15" x14ac:dyDescent="0.35">
      <c r="N3739">
        <v>4.0345883000000002</v>
      </c>
      <c r="O3739">
        <v>5.9999999999999997E-7</v>
      </c>
    </row>
    <row r="3740" spans="14:15" x14ac:dyDescent="0.35">
      <c r="N3740">
        <v>4.0516395000000003</v>
      </c>
      <c r="O3740">
        <v>4.9999999999999998E-7</v>
      </c>
    </row>
    <row r="3741" spans="14:15" x14ac:dyDescent="0.35">
      <c r="N3741">
        <v>4.0686944</v>
      </c>
      <c r="O3741">
        <v>4.9999999999999998E-7</v>
      </c>
    </row>
    <row r="3742" spans="14:15" x14ac:dyDescent="0.35">
      <c r="N3742">
        <v>4.0857527999999999</v>
      </c>
      <c r="O3742">
        <v>5.9999999999999997E-7</v>
      </c>
    </row>
    <row r="3743" spans="14:15" x14ac:dyDescent="0.35">
      <c r="N3743">
        <v>4.1028149000000003</v>
      </c>
      <c r="O3743">
        <v>4.9999999999999998E-7</v>
      </c>
    </row>
    <row r="3744" spans="14:15" x14ac:dyDescent="0.35">
      <c r="N3744">
        <v>4.1198804999999998</v>
      </c>
      <c r="O3744">
        <v>4.9999999999999998E-7</v>
      </c>
    </row>
    <row r="3745" spans="14:15" x14ac:dyDescent="0.35">
      <c r="N3745">
        <v>4.1369496999999997</v>
      </c>
      <c r="O3745">
        <v>5.9999999999999997E-7</v>
      </c>
    </row>
    <row r="3746" spans="14:15" x14ac:dyDescent="0.35">
      <c r="N3746">
        <v>4.1540225</v>
      </c>
      <c r="O3746">
        <v>4.9999999999999998E-7</v>
      </c>
    </row>
    <row r="3747" spans="14:15" x14ac:dyDescent="0.35">
      <c r="N3747">
        <v>4.1710986999999999</v>
      </c>
      <c r="O3747">
        <v>4.9999999999999998E-7</v>
      </c>
    </row>
    <row r="3748" spans="14:15" x14ac:dyDescent="0.35">
      <c r="N3748">
        <v>4.1881785000000002</v>
      </c>
      <c r="O3748">
        <v>4.9999999999999998E-7</v>
      </c>
    </row>
    <row r="3749" spans="14:15" x14ac:dyDescent="0.35">
      <c r="N3749">
        <v>4.2052617999999997</v>
      </c>
      <c r="O3749">
        <v>4.9999999999999998E-7</v>
      </c>
    </row>
    <row r="3750" spans="14:15" x14ac:dyDescent="0.35">
      <c r="N3750">
        <v>4.2223484999999998</v>
      </c>
      <c r="O3750">
        <v>4.9999999999999998E-7</v>
      </c>
    </row>
    <row r="3751" spans="14:15" x14ac:dyDescent="0.35">
      <c r="N3751">
        <v>4.2394387</v>
      </c>
      <c r="O3751">
        <v>4.9999999999999998E-7</v>
      </c>
    </row>
    <row r="3752" spans="14:15" x14ac:dyDescent="0.35">
      <c r="N3752">
        <v>4.2565324000000002</v>
      </c>
      <c r="O3752">
        <v>4.9999999999999998E-7</v>
      </c>
    </row>
    <row r="3753" spans="14:15" x14ac:dyDescent="0.35">
      <c r="N3753">
        <v>4.2736293999999999</v>
      </c>
      <c r="O3753">
        <v>4.9999999999999998E-7</v>
      </c>
    </row>
    <row r="3754" spans="14:15" x14ac:dyDescent="0.35">
      <c r="N3754">
        <v>4.2907298999999997</v>
      </c>
      <c r="O3754">
        <v>4.9999999999999998E-7</v>
      </c>
    </row>
    <row r="3755" spans="14:15" x14ac:dyDescent="0.35">
      <c r="N3755">
        <v>4.3078338</v>
      </c>
      <c r="O3755">
        <v>4.9999999999999998E-7</v>
      </c>
    </row>
    <row r="3756" spans="14:15" x14ac:dyDescent="0.35">
      <c r="N3756">
        <v>4.3249411000000002</v>
      </c>
      <c r="O3756">
        <v>4.9999999999999998E-7</v>
      </c>
    </row>
    <row r="3757" spans="14:15" x14ac:dyDescent="0.35">
      <c r="N3757">
        <v>4.3420518000000001</v>
      </c>
      <c r="O3757">
        <v>4.9999999999999998E-7</v>
      </c>
    </row>
    <row r="3758" spans="14:15" x14ac:dyDescent="0.35">
      <c r="N3758">
        <v>4.3591658000000004</v>
      </c>
      <c r="O3758">
        <v>4.9999999999999998E-7</v>
      </c>
    </row>
    <row r="3759" spans="14:15" x14ac:dyDescent="0.35">
      <c r="N3759">
        <v>4.3762831000000002</v>
      </c>
      <c r="O3759">
        <v>4.9999999999999998E-7</v>
      </c>
    </row>
    <row r="3760" spans="14:15" x14ac:dyDescent="0.35">
      <c r="N3760">
        <v>4.3934037999999997</v>
      </c>
      <c r="O3760">
        <v>4.9999999999999998E-7</v>
      </c>
    </row>
    <row r="3761" spans="14:15" x14ac:dyDescent="0.35">
      <c r="N3761">
        <v>4.4105277000000003</v>
      </c>
      <c r="O3761">
        <v>4.9999999999999998E-7</v>
      </c>
    </row>
    <row r="3762" spans="14:15" x14ac:dyDescent="0.35">
      <c r="N3762">
        <v>4.4276549999999997</v>
      </c>
      <c r="O3762">
        <v>4.9999999999999998E-7</v>
      </c>
    </row>
    <row r="3763" spans="14:15" x14ac:dyDescent="0.35">
      <c r="N3763">
        <v>4.4447856000000003</v>
      </c>
      <c r="O3763">
        <v>4.9999999999999998E-7</v>
      </c>
    </row>
    <row r="3764" spans="14:15" x14ac:dyDescent="0.35">
      <c r="N3764">
        <v>4.4619194000000002</v>
      </c>
      <c r="O3764">
        <v>4.9999999999999998E-7</v>
      </c>
    </row>
    <row r="3765" spans="14:15" x14ac:dyDescent="0.35">
      <c r="N3765">
        <v>4.4790565000000004</v>
      </c>
      <c r="O3765">
        <v>4.9999999999999998E-7</v>
      </c>
    </row>
    <row r="3766" spans="14:15" x14ac:dyDescent="0.35">
      <c r="N3766">
        <v>4.4961967999999999</v>
      </c>
      <c r="O3766">
        <v>4.9999999999999998E-7</v>
      </c>
    </row>
    <row r="3767" spans="14:15" x14ac:dyDescent="0.35">
      <c r="N3767">
        <v>4.5133403000000003</v>
      </c>
      <c r="O3767">
        <v>4.9999999999999998E-7</v>
      </c>
    </row>
    <row r="3768" spans="14:15" x14ac:dyDescent="0.35">
      <c r="N3768">
        <v>4.5304871000000002</v>
      </c>
      <c r="O3768">
        <v>4.9999999999999998E-7</v>
      </c>
    </row>
    <row r="3769" spans="14:15" x14ac:dyDescent="0.35">
      <c r="N3769">
        <v>4.5476371000000002</v>
      </c>
      <c r="O3769">
        <v>4.9999999999999998E-7</v>
      </c>
    </row>
    <row r="3770" spans="14:15" x14ac:dyDescent="0.35">
      <c r="N3770">
        <v>4.5647902</v>
      </c>
      <c r="O3770">
        <v>4.9999999999999998E-7</v>
      </c>
    </row>
    <row r="3771" spans="14:15" x14ac:dyDescent="0.35">
      <c r="N3771">
        <v>4.5819464999999999</v>
      </c>
      <c r="O3771">
        <v>4.9999999999999998E-7</v>
      </c>
    </row>
    <row r="3772" spans="14:15" x14ac:dyDescent="0.35">
      <c r="N3772">
        <v>4.5991059999999999</v>
      </c>
      <c r="O3772">
        <v>3.9999999999999998E-7</v>
      </c>
    </row>
    <row r="3773" spans="14:15" x14ac:dyDescent="0.35">
      <c r="N3773">
        <v>4.6162685999999997</v>
      </c>
      <c r="O3773">
        <v>4.9999999999999998E-7</v>
      </c>
    </row>
    <row r="3774" spans="14:15" x14ac:dyDescent="0.35">
      <c r="N3774">
        <v>4.6334343999999996</v>
      </c>
      <c r="O3774">
        <v>4.9999999999999998E-7</v>
      </c>
    </row>
    <row r="3775" spans="14:15" x14ac:dyDescent="0.35">
      <c r="N3775">
        <v>4.6506031999999999</v>
      </c>
      <c r="O3775">
        <v>4.9999999999999998E-7</v>
      </c>
    </row>
    <row r="3776" spans="14:15" x14ac:dyDescent="0.35">
      <c r="N3776">
        <v>4.6677752000000003</v>
      </c>
      <c r="O3776">
        <v>4.9999999999999998E-7</v>
      </c>
    </row>
    <row r="3777" spans="14:15" x14ac:dyDescent="0.35">
      <c r="N3777">
        <v>4.6849502999999997</v>
      </c>
      <c r="O3777">
        <v>4.9999999999999998E-7</v>
      </c>
    </row>
    <row r="3778" spans="14:15" x14ac:dyDescent="0.35">
      <c r="N3778">
        <v>4.7021284999999997</v>
      </c>
      <c r="O3778">
        <v>4.9999999999999998E-7</v>
      </c>
    </row>
    <row r="3779" spans="14:15" x14ac:dyDescent="0.35">
      <c r="N3779">
        <v>4.7193097000000002</v>
      </c>
      <c r="O3779">
        <v>3.9999999999999998E-7</v>
      </c>
    </row>
    <row r="3780" spans="14:15" x14ac:dyDescent="0.35">
      <c r="N3780">
        <v>4.7364940000000004</v>
      </c>
      <c r="O3780">
        <v>4.9999999999999998E-7</v>
      </c>
    </row>
    <row r="3781" spans="14:15" x14ac:dyDescent="0.35">
      <c r="N3781">
        <v>4.7536813000000002</v>
      </c>
      <c r="O3781">
        <v>4.9999999999999998E-7</v>
      </c>
    </row>
    <row r="3782" spans="14:15" x14ac:dyDescent="0.35">
      <c r="N3782">
        <v>4.7708716999999998</v>
      </c>
      <c r="O3782">
        <v>4.9999999999999998E-7</v>
      </c>
    </row>
    <row r="3783" spans="14:15" x14ac:dyDescent="0.35">
      <c r="N3783">
        <v>4.7880650999999999</v>
      </c>
      <c r="O3783">
        <v>4.9999999999999998E-7</v>
      </c>
    </row>
    <row r="3784" spans="14:15" x14ac:dyDescent="0.35">
      <c r="N3784">
        <v>4.8052615000000003</v>
      </c>
      <c r="O3784">
        <v>4.9999999999999998E-7</v>
      </c>
    </row>
    <row r="3785" spans="14:15" x14ac:dyDescent="0.35">
      <c r="N3785">
        <v>4.8224609000000003</v>
      </c>
      <c r="O3785">
        <v>4.9999999999999998E-7</v>
      </c>
    </row>
    <row r="3786" spans="14:15" x14ac:dyDescent="0.35">
      <c r="N3786">
        <v>4.8396632999999998</v>
      </c>
      <c r="O3786">
        <v>4.9999999999999998E-7</v>
      </c>
    </row>
    <row r="3787" spans="14:15" x14ac:dyDescent="0.35">
      <c r="N3787">
        <v>4.8568686999999997</v>
      </c>
      <c r="O3787">
        <v>4.9999999999999998E-7</v>
      </c>
    </row>
    <row r="3788" spans="14:15" x14ac:dyDescent="0.35">
      <c r="N3788">
        <v>4.8740769999999998</v>
      </c>
      <c r="O3788">
        <v>4.9999999999999998E-7</v>
      </c>
    </row>
    <row r="3789" spans="14:15" x14ac:dyDescent="0.35">
      <c r="N3789">
        <v>4.8912883000000003</v>
      </c>
      <c r="O3789">
        <v>4.9999999999999998E-7</v>
      </c>
    </row>
    <row r="3790" spans="14:15" x14ac:dyDescent="0.35">
      <c r="N3790">
        <v>4.9085025</v>
      </c>
      <c r="O3790">
        <v>4.9999999999999998E-7</v>
      </c>
    </row>
    <row r="3791" spans="14:15" x14ac:dyDescent="0.35">
      <c r="N3791">
        <v>4.9257195999999999</v>
      </c>
      <c r="O3791">
        <v>4.9999999999999998E-7</v>
      </c>
    </row>
    <row r="3792" spans="14:15" x14ac:dyDescent="0.35">
      <c r="N3792">
        <v>4.9429397000000002</v>
      </c>
      <c r="O3792">
        <v>4.9999999999999998E-7</v>
      </c>
    </row>
    <row r="3793" spans="14:15" x14ac:dyDescent="0.35">
      <c r="N3793">
        <v>4.9601626999999997</v>
      </c>
      <c r="O3793">
        <v>4.9999999999999998E-7</v>
      </c>
    </row>
    <row r="3794" spans="14:15" x14ac:dyDescent="0.35">
      <c r="N3794">
        <v>4.9773885</v>
      </c>
      <c r="O3794">
        <v>4.9999999999999998E-7</v>
      </c>
    </row>
    <row r="3795" spans="14:15" x14ac:dyDescent="0.35">
      <c r="N3795">
        <v>4.9946172999999998</v>
      </c>
      <c r="O3795">
        <v>4.9999999999999998E-7</v>
      </c>
    </row>
    <row r="3796" spans="14:15" x14ac:dyDescent="0.35">
      <c r="N3796">
        <v>5.0118489000000004</v>
      </c>
      <c r="O3796">
        <v>3.9999999999999998E-7</v>
      </c>
    </row>
    <row r="3797" spans="14:15" x14ac:dyDescent="0.35">
      <c r="N3797">
        <v>5.0290834000000002</v>
      </c>
      <c r="O3797">
        <v>4.9999999999999998E-7</v>
      </c>
    </row>
    <row r="3798" spans="14:15" x14ac:dyDescent="0.35">
      <c r="N3798">
        <v>5.0463206999999999</v>
      </c>
      <c r="O3798">
        <v>4.9999999999999998E-7</v>
      </c>
    </row>
    <row r="3799" spans="14:15" x14ac:dyDescent="0.35">
      <c r="N3799">
        <v>5.0635608999999997</v>
      </c>
      <c r="O3799">
        <v>4.9999999999999998E-7</v>
      </c>
    </row>
    <row r="3800" spans="14:15" x14ac:dyDescent="0.35">
      <c r="N3800">
        <v>5.0808039999999997</v>
      </c>
      <c r="O3800">
        <v>4.9999999999999998E-7</v>
      </c>
    </row>
    <row r="3801" spans="14:15" x14ac:dyDescent="0.35">
      <c r="N3801">
        <v>5.0980498000000001</v>
      </c>
      <c r="O3801">
        <v>4.9999999999999998E-7</v>
      </c>
    </row>
    <row r="3802" spans="14:15" x14ac:dyDescent="0.35">
      <c r="N3802">
        <v>5.1152984000000004</v>
      </c>
      <c r="O3802">
        <v>4.9999999999999998E-7</v>
      </c>
    </row>
    <row r="3803" spans="14:15" x14ac:dyDescent="0.35">
      <c r="N3803">
        <v>5.1325498999999999</v>
      </c>
      <c r="O3803">
        <v>4.9999999999999998E-7</v>
      </c>
    </row>
    <row r="3804" spans="14:15" x14ac:dyDescent="0.35">
      <c r="N3804">
        <v>5.1498040999999999</v>
      </c>
      <c r="O3804">
        <v>4.9999999999999998E-7</v>
      </c>
    </row>
    <row r="3805" spans="14:15" x14ac:dyDescent="0.35">
      <c r="N3805">
        <v>5.1670612</v>
      </c>
      <c r="O3805">
        <v>4.9999999999999998E-7</v>
      </c>
    </row>
    <row r="3806" spans="14:15" x14ac:dyDescent="0.35">
      <c r="N3806">
        <v>5.1843209999999997</v>
      </c>
      <c r="O3806">
        <v>4.9999999999999998E-7</v>
      </c>
    </row>
    <row r="3807" spans="14:15" x14ac:dyDescent="0.35">
      <c r="N3807">
        <v>5.2015834999999999</v>
      </c>
      <c r="O3807">
        <v>4.9999999999999998E-7</v>
      </c>
    </row>
    <row r="3808" spans="14:15" x14ac:dyDescent="0.35">
      <c r="N3808">
        <v>5.2188488</v>
      </c>
      <c r="O3808">
        <v>4.9999999999999998E-7</v>
      </c>
    </row>
    <row r="3809" spans="14:15" x14ac:dyDescent="0.35">
      <c r="N3809">
        <v>5.2361168999999999</v>
      </c>
      <c r="O3809">
        <v>4.9999999999999998E-7</v>
      </c>
    </row>
    <row r="3810" spans="14:15" x14ac:dyDescent="0.35">
      <c r="N3810">
        <v>5.2533875999999999</v>
      </c>
      <c r="O3810">
        <v>4.9999999999999998E-7</v>
      </c>
    </row>
    <row r="3811" spans="14:15" x14ac:dyDescent="0.35">
      <c r="N3811">
        <v>5.2706610999999999</v>
      </c>
      <c r="O3811">
        <v>4.9999999999999998E-7</v>
      </c>
    </row>
    <row r="3812" spans="14:15" x14ac:dyDescent="0.35">
      <c r="N3812">
        <v>5.2879373000000003</v>
      </c>
      <c r="O3812">
        <v>4.9999999999999998E-7</v>
      </c>
    </row>
    <row r="3813" spans="14:15" x14ac:dyDescent="0.35">
      <c r="N3813">
        <v>5.3052162000000003</v>
      </c>
      <c r="O3813">
        <v>5.9999999999999997E-7</v>
      </c>
    </row>
    <row r="3814" spans="14:15" x14ac:dyDescent="0.35">
      <c r="N3814">
        <v>5.3224977999999998</v>
      </c>
      <c r="O3814">
        <v>4.9999999999999998E-7</v>
      </c>
    </row>
    <row r="3815" spans="14:15" x14ac:dyDescent="0.35">
      <c r="N3815">
        <v>5.3397820999999999</v>
      </c>
      <c r="O3815">
        <v>4.9999999999999998E-7</v>
      </c>
    </row>
    <row r="3816" spans="14:15" x14ac:dyDescent="0.35">
      <c r="N3816">
        <v>5.3570691000000004</v>
      </c>
      <c r="O3816">
        <v>4.9999999999999998E-7</v>
      </c>
    </row>
    <row r="3817" spans="14:15" x14ac:dyDescent="0.35">
      <c r="N3817">
        <v>5.3743587000000002</v>
      </c>
      <c r="O3817">
        <v>4.9999999999999998E-7</v>
      </c>
    </row>
    <row r="3818" spans="14:15" x14ac:dyDescent="0.35">
      <c r="N3818">
        <v>5.3916510000000004</v>
      </c>
      <c r="O3818">
        <v>4.9999999999999998E-7</v>
      </c>
    </row>
    <row r="3819" spans="14:15" x14ac:dyDescent="0.35">
      <c r="N3819">
        <v>5.4089459</v>
      </c>
      <c r="O3819">
        <v>4.9999999999999998E-7</v>
      </c>
    </row>
    <row r="3820" spans="14:15" x14ac:dyDescent="0.35">
      <c r="N3820">
        <v>5.4262435</v>
      </c>
      <c r="O3820">
        <v>4.9999999999999998E-7</v>
      </c>
    </row>
    <row r="3821" spans="14:15" x14ac:dyDescent="0.35">
      <c r="N3821">
        <v>5.4435437000000002</v>
      </c>
      <c r="O3821">
        <v>4.9999999999999998E-7</v>
      </c>
    </row>
    <row r="3822" spans="14:15" x14ac:dyDescent="0.35">
      <c r="N3822">
        <v>5.4608464999999997</v>
      </c>
      <c r="O3822">
        <v>4.9999999999999998E-7</v>
      </c>
    </row>
    <row r="3823" spans="14:15" x14ac:dyDescent="0.35">
      <c r="N3823">
        <v>5.4781519000000003</v>
      </c>
      <c r="O3823">
        <v>4.9999999999999998E-7</v>
      </c>
    </row>
    <row r="3824" spans="14:15" x14ac:dyDescent="0.35">
      <c r="N3824">
        <v>5.4954599000000002</v>
      </c>
      <c r="O3824">
        <v>4.9999999999999998E-7</v>
      </c>
    </row>
    <row r="3825" spans="14:15" x14ac:dyDescent="0.35">
      <c r="N3825">
        <v>5.5127705000000002</v>
      </c>
      <c r="O3825">
        <v>4.9999999999999998E-7</v>
      </c>
    </row>
    <row r="3826" spans="14:15" x14ac:dyDescent="0.35">
      <c r="N3826">
        <v>5.5300836999999996</v>
      </c>
      <c r="O3826">
        <v>4.9999999999999998E-7</v>
      </c>
    </row>
    <row r="3827" spans="14:15" x14ac:dyDescent="0.35">
      <c r="N3827">
        <v>5.5473995</v>
      </c>
      <c r="O3827">
        <v>4.9999999999999998E-7</v>
      </c>
    </row>
    <row r="3828" spans="14:15" x14ac:dyDescent="0.35">
      <c r="N3828">
        <v>5.5647178000000004</v>
      </c>
      <c r="O3828">
        <v>5.9999999999999997E-7</v>
      </c>
    </row>
    <row r="3829" spans="14:15" x14ac:dyDescent="0.35">
      <c r="N3829">
        <v>5.5820387</v>
      </c>
      <c r="O3829">
        <v>4.9999999999999998E-7</v>
      </c>
    </row>
    <row r="3830" spans="14:15" x14ac:dyDescent="0.35">
      <c r="N3830">
        <v>5.5993621999999998</v>
      </c>
      <c r="O3830">
        <v>4.9999999999999998E-7</v>
      </c>
    </row>
    <row r="3831" spans="14:15" x14ac:dyDescent="0.35">
      <c r="N3831">
        <v>5.6166881999999996</v>
      </c>
      <c r="O3831">
        <v>4.9999999999999998E-7</v>
      </c>
    </row>
    <row r="3832" spans="14:15" x14ac:dyDescent="0.35">
      <c r="N3832">
        <v>5.6340167000000001</v>
      </c>
      <c r="O3832">
        <v>4.9999999999999998E-7</v>
      </c>
    </row>
    <row r="3833" spans="14:15" x14ac:dyDescent="0.35">
      <c r="N3833">
        <v>5.6513476999999996</v>
      </c>
      <c r="O3833">
        <v>4.9999999999999998E-7</v>
      </c>
    </row>
    <row r="3834" spans="14:15" x14ac:dyDescent="0.35">
      <c r="N3834">
        <v>5.6686813000000003</v>
      </c>
      <c r="O3834">
        <v>4.9999999999999998E-7</v>
      </c>
    </row>
    <row r="3835" spans="14:15" x14ac:dyDescent="0.35">
      <c r="N3835">
        <v>5.6860173999999999</v>
      </c>
      <c r="O3835">
        <v>4.9999999999999998E-7</v>
      </c>
    </row>
    <row r="3836" spans="14:15" x14ac:dyDescent="0.35">
      <c r="N3836">
        <v>5.7033559</v>
      </c>
      <c r="O3836">
        <v>5.9999999999999997E-7</v>
      </c>
    </row>
    <row r="3837" spans="14:15" x14ac:dyDescent="0.35">
      <c r="N3837">
        <v>5.7206970000000004</v>
      </c>
      <c r="O3837">
        <v>5.9999999999999997E-7</v>
      </c>
    </row>
    <row r="3838" spans="14:15" x14ac:dyDescent="0.35">
      <c r="N3838">
        <v>5.7380405000000003</v>
      </c>
      <c r="O3838">
        <v>5.9999999999999997E-7</v>
      </c>
    </row>
    <row r="3839" spans="14:15" x14ac:dyDescent="0.35">
      <c r="N3839">
        <v>5.7553865000000002</v>
      </c>
      <c r="O3839">
        <v>5.9999999999999997E-7</v>
      </c>
    </row>
    <row r="3840" spans="14:15" x14ac:dyDescent="0.35">
      <c r="N3840">
        <v>5.7727349999999999</v>
      </c>
      <c r="O3840">
        <v>5.9999999999999997E-7</v>
      </c>
    </row>
    <row r="3841" spans="14:15" x14ac:dyDescent="0.35">
      <c r="N3841">
        <v>5.7900859999999996</v>
      </c>
      <c r="O3841">
        <v>5.9999999999999997E-7</v>
      </c>
    </row>
    <row r="3842" spans="14:15" x14ac:dyDescent="0.35">
      <c r="N3842">
        <v>5.8074393999999998</v>
      </c>
      <c r="O3842">
        <v>5.9999999999999997E-7</v>
      </c>
    </row>
    <row r="3843" spans="14:15" x14ac:dyDescent="0.35">
      <c r="N3843">
        <v>5.8247951999999996</v>
      </c>
      <c r="O3843">
        <v>5.9999999999999997E-7</v>
      </c>
    </row>
    <row r="3844" spans="14:15" x14ac:dyDescent="0.35">
      <c r="N3844">
        <v>5.8421535000000002</v>
      </c>
      <c r="O3844">
        <v>5.9999999999999997E-7</v>
      </c>
    </row>
    <row r="3845" spans="14:15" x14ac:dyDescent="0.35">
      <c r="N3845">
        <v>5.8595141999999996</v>
      </c>
      <c r="O3845">
        <v>5.9999999999999997E-7</v>
      </c>
    </row>
    <row r="3846" spans="14:15" x14ac:dyDescent="0.35">
      <c r="N3846">
        <v>5.8768773999999997</v>
      </c>
      <c r="O3846">
        <v>5.9999999999999997E-7</v>
      </c>
    </row>
    <row r="3847" spans="14:15" x14ac:dyDescent="0.35">
      <c r="N3847">
        <v>5.8942429000000001</v>
      </c>
      <c r="O3847">
        <v>5.9999999999999997E-7</v>
      </c>
    </row>
    <row r="3848" spans="14:15" x14ac:dyDescent="0.35">
      <c r="N3848">
        <v>5.9116109000000003</v>
      </c>
      <c r="O3848">
        <v>5.9999999999999997E-7</v>
      </c>
    </row>
    <row r="3849" spans="14:15" x14ac:dyDescent="0.35">
      <c r="N3849">
        <v>5.9289812</v>
      </c>
      <c r="O3849">
        <v>5.9999999999999997E-7</v>
      </c>
    </row>
    <row r="3850" spans="14:15" x14ac:dyDescent="0.35">
      <c r="N3850">
        <v>5.9463540000000004</v>
      </c>
      <c r="O3850">
        <v>5.9999999999999997E-7</v>
      </c>
    </row>
    <row r="3851" spans="14:15" x14ac:dyDescent="0.35">
      <c r="N3851">
        <v>5.9637291000000001</v>
      </c>
      <c r="O3851">
        <v>4.9999999999999998E-7</v>
      </c>
    </row>
    <row r="3852" spans="14:15" x14ac:dyDescent="0.35">
      <c r="N3852">
        <v>5.9811066000000004</v>
      </c>
      <c r="O3852">
        <v>5.9999999999999997E-7</v>
      </c>
    </row>
    <row r="3853" spans="14:15" x14ac:dyDescent="0.35">
      <c r="N3853">
        <v>5.9984865000000003</v>
      </c>
      <c r="O3853">
        <v>4.9999999999999998E-7</v>
      </c>
    </row>
    <row r="3854" spans="14:15" x14ac:dyDescent="0.35">
      <c r="N3854">
        <v>6.0158687000000004</v>
      </c>
      <c r="O3854">
        <v>5.9999999999999997E-7</v>
      </c>
    </row>
    <row r="3855" spans="14:15" x14ac:dyDescent="0.35">
      <c r="N3855">
        <v>6.0332533000000002</v>
      </c>
      <c r="O3855">
        <v>4.9999999999999998E-7</v>
      </c>
    </row>
    <row r="3856" spans="14:15" x14ac:dyDescent="0.35">
      <c r="N3856">
        <v>6.0506402000000001</v>
      </c>
      <c r="O3856">
        <v>4.9999999999999998E-7</v>
      </c>
    </row>
    <row r="3857" spans="14:15" x14ac:dyDescent="0.35">
      <c r="N3857">
        <v>6.0680294999999997</v>
      </c>
      <c r="O3857">
        <v>5.9999999999999997E-7</v>
      </c>
    </row>
    <row r="3858" spans="14:15" x14ac:dyDescent="0.35">
      <c r="N3858">
        <v>6.0854210999999996</v>
      </c>
      <c r="O3858">
        <v>4.9999999999999998E-7</v>
      </c>
    </row>
    <row r="3859" spans="14:15" x14ac:dyDescent="0.35">
      <c r="N3859">
        <v>6.1028149999999997</v>
      </c>
      <c r="O3859">
        <v>4.9999999999999998E-7</v>
      </c>
    </row>
    <row r="3860" spans="14:15" x14ac:dyDescent="0.35">
      <c r="N3860">
        <v>6.1202113000000002</v>
      </c>
      <c r="O3860">
        <v>4.9999999999999998E-7</v>
      </c>
    </row>
    <row r="3861" spans="14:15" x14ac:dyDescent="0.35">
      <c r="N3861">
        <v>6.1376099000000002</v>
      </c>
      <c r="O3861">
        <v>4.9999999999999998E-7</v>
      </c>
    </row>
    <row r="3862" spans="14:15" x14ac:dyDescent="0.35">
      <c r="N3862">
        <v>6.1550108000000003</v>
      </c>
      <c r="O3862">
        <v>5.9999999999999997E-7</v>
      </c>
    </row>
    <row r="3863" spans="14:15" x14ac:dyDescent="0.35">
      <c r="N3863">
        <v>6.1724138999999996</v>
      </c>
      <c r="O3863">
        <v>4.9999999999999998E-7</v>
      </c>
    </row>
    <row r="3864" spans="14:15" x14ac:dyDescent="0.35">
      <c r="N3864">
        <v>6.1898194000000002</v>
      </c>
      <c r="O3864">
        <v>4.9999999999999998E-7</v>
      </c>
    </row>
    <row r="3865" spans="14:15" x14ac:dyDescent="0.35">
      <c r="N3865">
        <v>6.2072270999999999</v>
      </c>
      <c r="O3865">
        <v>5.9999999999999997E-7</v>
      </c>
    </row>
    <row r="3866" spans="14:15" x14ac:dyDescent="0.35">
      <c r="N3866">
        <v>6.2246372000000001</v>
      </c>
      <c r="O3866">
        <v>4.9999999999999998E-7</v>
      </c>
    </row>
    <row r="3867" spans="14:15" x14ac:dyDescent="0.35">
      <c r="N3867">
        <v>6.2420495000000003</v>
      </c>
      <c r="O3867">
        <v>5.9999999999999997E-7</v>
      </c>
    </row>
    <row r="3868" spans="14:15" x14ac:dyDescent="0.35">
      <c r="N3868">
        <v>6.2594640999999998</v>
      </c>
      <c r="O3868">
        <v>4.9999999999999998E-7</v>
      </c>
    </row>
    <row r="3869" spans="14:15" x14ac:dyDescent="0.35">
      <c r="N3869">
        <v>6.2768809000000001</v>
      </c>
      <c r="O3869">
        <v>4.9999999999999998E-7</v>
      </c>
    </row>
    <row r="3870" spans="14:15" x14ac:dyDescent="0.35">
      <c r="N3870">
        <v>6.2942999999999998</v>
      </c>
      <c r="O3870">
        <v>4.9999999999999998E-7</v>
      </c>
    </row>
    <row r="3871" spans="14:15" x14ac:dyDescent="0.35">
      <c r="N3871">
        <v>6.3117213000000003</v>
      </c>
      <c r="O3871">
        <v>4.9999999999999998E-7</v>
      </c>
    </row>
    <row r="3872" spans="14:15" x14ac:dyDescent="0.35">
      <c r="N3872">
        <v>6.3291447999999999</v>
      </c>
      <c r="O3872">
        <v>4.9999999999999998E-7</v>
      </c>
    </row>
    <row r="3873" spans="14:15" x14ac:dyDescent="0.35">
      <c r="N3873">
        <v>6.3465705999999997</v>
      </c>
      <c r="O3873">
        <v>4.9999999999999998E-7</v>
      </c>
    </row>
    <row r="3874" spans="14:15" x14ac:dyDescent="0.35">
      <c r="N3874">
        <v>6.3639986999999998</v>
      </c>
      <c r="O3874">
        <v>4.9999999999999998E-7</v>
      </c>
    </row>
    <row r="3875" spans="14:15" x14ac:dyDescent="0.35">
      <c r="N3875">
        <v>6.3814289000000004</v>
      </c>
      <c r="O3875">
        <v>5.9999999999999997E-7</v>
      </c>
    </row>
    <row r="3876" spans="14:15" x14ac:dyDescent="0.35">
      <c r="N3876">
        <v>6.3988614000000004</v>
      </c>
      <c r="O3876">
        <v>3.9999999999999998E-7</v>
      </c>
    </row>
    <row r="3877" spans="14:15" x14ac:dyDescent="0.35">
      <c r="N3877">
        <v>6.416296</v>
      </c>
      <c r="O3877">
        <v>4.9999999999999998E-7</v>
      </c>
    </row>
    <row r="3878" spans="14:15" x14ac:dyDescent="0.35">
      <c r="N3878">
        <v>6.4337328999999999</v>
      </c>
      <c r="O3878">
        <v>4.9999999999999998E-7</v>
      </c>
    </row>
    <row r="3879" spans="14:15" x14ac:dyDescent="0.35">
      <c r="N3879">
        <v>6.4511719000000003</v>
      </c>
      <c r="O3879">
        <v>4.9999999999999998E-7</v>
      </c>
    </row>
    <row r="3880" spans="14:15" x14ac:dyDescent="0.35">
      <c r="N3880">
        <v>6.4686132000000001</v>
      </c>
      <c r="O3880">
        <v>4.9999999999999998E-7</v>
      </c>
    </row>
    <row r="3881" spans="14:15" x14ac:dyDescent="0.35">
      <c r="N3881">
        <v>6.4860566000000004</v>
      </c>
      <c r="O3881">
        <v>5.9999999999999997E-7</v>
      </c>
    </row>
    <row r="3882" spans="14:15" x14ac:dyDescent="0.35">
      <c r="N3882">
        <v>6.5035021999999998</v>
      </c>
      <c r="O3882">
        <v>3.9999999999999998E-7</v>
      </c>
    </row>
    <row r="3883" spans="14:15" x14ac:dyDescent="0.35">
      <c r="N3883">
        <v>6.52095</v>
      </c>
      <c r="O3883">
        <v>4.9999999999999998E-7</v>
      </c>
    </row>
    <row r="3884" spans="14:15" x14ac:dyDescent="0.35">
      <c r="N3884">
        <v>6.5383998999999999</v>
      </c>
      <c r="O3884">
        <v>4.9999999999999998E-7</v>
      </c>
    </row>
    <row r="3885" spans="14:15" x14ac:dyDescent="0.35">
      <c r="N3885">
        <v>6.5558519999999998</v>
      </c>
      <c r="O3885">
        <v>3.9999999999999998E-7</v>
      </c>
    </row>
    <row r="3886" spans="14:15" x14ac:dyDescent="0.35">
      <c r="N3886">
        <v>6.5733062999999996</v>
      </c>
      <c r="O3886">
        <v>3.9999999999999998E-7</v>
      </c>
    </row>
    <row r="3887" spans="14:15" x14ac:dyDescent="0.35">
      <c r="N3887">
        <v>6.5907627</v>
      </c>
      <c r="O3887">
        <v>3.9999999999999998E-7</v>
      </c>
    </row>
    <row r="3888" spans="14:15" x14ac:dyDescent="0.35">
      <c r="N3888">
        <v>6.6082212</v>
      </c>
      <c r="O3888">
        <v>4.9999999999999998E-7</v>
      </c>
    </row>
    <row r="3889" spans="14:15" x14ac:dyDescent="0.35">
      <c r="N3889">
        <v>6.6256819</v>
      </c>
      <c r="O3889">
        <v>4.9999999999999998E-7</v>
      </c>
    </row>
    <row r="3890" spans="14:15" x14ac:dyDescent="0.35">
      <c r="N3890">
        <v>6.6431446999999997</v>
      </c>
      <c r="O3890">
        <v>3.9999999999999998E-7</v>
      </c>
    </row>
    <row r="3891" spans="14:15" x14ac:dyDescent="0.35">
      <c r="N3891">
        <v>6.6606095999999999</v>
      </c>
      <c r="O3891">
        <v>4.9999999999999998E-7</v>
      </c>
    </row>
    <row r="3892" spans="14:15" x14ac:dyDescent="0.35">
      <c r="N3892">
        <v>6.6780765999999998</v>
      </c>
      <c r="O3892">
        <v>3.9999999999999998E-7</v>
      </c>
    </row>
    <row r="3893" spans="14:15" x14ac:dyDescent="0.35">
      <c r="N3893">
        <v>6.6955457999999997</v>
      </c>
      <c r="O3893">
        <v>3.9999999999999998E-7</v>
      </c>
    </row>
    <row r="3894" spans="14:15" x14ac:dyDescent="0.35">
      <c r="N3894">
        <v>6.7130169999999998</v>
      </c>
      <c r="O3894">
        <v>3.9999999999999998E-7</v>
      </c>
    </row>
    <row r="3895" spans="14:15" x14ac:dyDescent="0.35">
      <c r="N3895">
        <v>6.7304903999999999</v>
      </c>
      <c r="O3895">
        <v>3.9999999999999998E-7</v>
      </c>
    </row>
    <row r="3896" spans="14:15" x14ac:dyDescent="0.35">
      <c r="N3896">
        <v>6.7479658000000002</v>
      </c>
      <c r="O3896">
        <v>3.9999999999999998E-7</v>
      </c>
    </row>
    <row r="3897" spans="14:15" x14ac:dyDescent="0.35">
      <c r="N3897">
        <v>6.7654433999999997</v>
      </c>
      <c r="O3897">
        <v>3.9999999999999998E-7</v>
      </c>
    </row>
    <row r="3898" spans="14:15" x14ac:dyDescent="0.35">
      <c r="N3898">
        <v>6.7829230000000003</v>
      </c>
      <c r="O3898">
        <v>4.9999999999999998E-7</v>
      </c>
    </row>
    <row r="3899" spans="14:15" x14ac:dyDescent="0.35">
      <c r="N3899">
        <v>6.8004046999999996</v>
      </c>
      <c r="O3899">
        <v>3.9999999999999998E-7</v>
      </c>
    </row>
    <row r="3900" spans="14:15" x14ac:dyDescent="0.35">
      <c r="N3900">
        <v>6.8178884000000002</v>
      </c>
      <c r="O3900">
        <v>4.9999999999999998E-7</v>
      </c>
    </row>
    <row r="3901" spans="14:15" x14ac:dyDescent="0.35">
      <c r="N3901">
        <v>6.8353742999999998</v>
      </c>
      <c r="O3901">
        <v>4.9999999999999998E-7</v>
      </c>
    </row>
    <row r="3902" spans="14:15" x14ac:dyDescent="0.35">
      <c r="N3902">
        <v>6.8528621999999997</v>
      </c>
      <c r="O3902">
        <v>5.9999999999999997E-7</v>
      </c>
    </row>
    <row r="3903" spans="14:15" x14ac:dyDescent="0.35">
      <c r="N3903">
        <v>6.8703520999999999</v>
      </c>
      <c r="O3903">
        <v>3.9999999999999998E-7</v>
      </c>
    </row>
    <row r="3904" spans="14:15" x14ac:dyDescent="0.35">
      <c r="N3904">
        <v>6.8878440999999997</v>
      </c>
      <c r="O3904">
        <v>3.9999999999999998E-7</v>
      </c>
    </row>
    <row r="3905" spans="14:15" x14ac:dyDescent="0.35">
      <c r="N3905">
        <v>6.9053380999999998</v>
      </c>
      <c r="O3905">
        <v>4.9999999999999998E-7</v>
      </c>
    </row>
    <row r="3906" spans="14:15" x14ac:dyDescent="0.35">
      <c r="N3906">
        <v>6.9228341999999996</v>
      </c>
      <c r="O3906">
        <v>3.9999999999999998E-7</v>
      </c>
    </row>
    <row r="3907" spans="14:15" x14ac:dyDescent="0.35">
      <c r="N3907">
        <v>6.9403322999999997</v>
      </c>
      <c r="O3907">
        <v>5.9999999999999997E-7</v>
      </c>
    </row>
    <row r="3908" spans="14:15" x14ac:dyDescent="0.35">
      <c r="N3908">
        <v>6.9578325000000003</v>
      </c>
      <c r="O3908">
        <v>3.9999999999999998E-7</v>
      </c>
    </row>
    <row r="3909" spans="14:15" x14ac:dyDescent="0.35">
      <c r="N3909">
        <v>6.9753346000000001</v>
      </c>
      <c r="O3909">
        <v>3.9999999999999998E-7</v>
      </c>
    </row>
    <row r="3910" spans="14:15" x14ac:dyDescent="0.35">
      <c r="N3910">
        <v>6.9928388000000004</v>
      </c>
      <c r="O3910">
        <v>1.1000000000000001E-6</v>
      </c>
    </row>
    <row r="3911" spans="14:15" x14ac:dyDescent="0.35">
      <c r="N3911">
        <v>7.010345</v>
      </c>
      <c r="O3911">
        <v>2.9999999999999999E-7</v>
      </c>
    </row>
    <row r="3912" spans="14:15" x14ac:dyDescent="0.35">
      <c r="N3912">
        <v>7.0278532</v>
      </c>
      <c r="O3912">
        <v>3.9999999999999998E-7</v>
      </c>
    </row>
    <row r="3913" spans="14:15" x14ac:dyDescent="0.35">
      <c r="N3913">
        <v>7.0453634000000003</v>
      </c>
      <c r="O3913">
        <v>2.9999999999999999E-7</v>
      </c>
    </row>
    <row r="3914" spans="14:15" x14ac:dyDescent="0.35">
      <c r="N3914">
        <v>7.0628755999999999</v>
      </c>
      <c r="O3914">
        <v>2.9999999999999999E-7</v>
      </c>
    </row>
    <row r="3915" spans="14:15" x14ac:dyDescent="0.35">
      <c r="N3915">
        <v>7.0803897999999998</v>
      </c>
      <c r="O3915">
        <v>2.9999999999999999E-7</v>
      </c>
    </row>
    <row r="3916" spans="14:15" x14ac:dyDescent="0.35">
      <c r="N3916">
        <v>7.097906</v>
      </c>
      <c r="O3916">
        <v>2.9999999999999999E-7</v>
      </c>
    </row>
    <row r="3917" spans="14:15" x14ac:dyDescent="0.35">
      <c r="N3917">
        <v>7.1154241000000003</v>
      </c>
      <c r="O3917">
        <v>3.9999999999999998E-7</v>
      </c>
    </row>
    <row r="3918" spans="14:15" x14ac:dyDescent="0.35">
      <c r="N3918">
        <v>7.1329443000000001</v>
      </c>
      <c r="O3918">
        <v>2.9999999999999999E-7</v>
      </c>
    </row>
    <row r="3919" spans="14:15" x14ac:dyDescent="0.35">
      <c r="N3919">
        <v>7.1504664</v>
      </c>
      <c r="O3919">
        <v>3.9999999999999998E-7</v>
      </c>
    </row>
    <row r="3920" spans="14:15" x14ac:dyDescent="0.35">
      <c r="N3920">
        <v>7.1679905000000002</v>
      </c>
      <c r="O3920">
        <v>4.9999999999999998E-7</v>
      </c>
    </row>
    <row r="3921" spans="14:15" x14ac:dyDescent="0.35">
      <c r="N3921">
        <v>7.1855165000000003</v>
      </c>
      <c r="O3921">
        <v>2.9999999999999999E-7</v>
      </c>
    </row>
    <row r="3922" spans="14:15" x14ac:dyDescent="0.35">
      <c r="N3922">
        <v>7.2030444999999999</v>
      </c>
      <c r="O3922">
        <v>2.9999999999999999E-7</v>
      </c>
    </row>
    <row r="3923" spans="14:15" x14ac:dyDescent="0.35">
      <c r="N3923">
        <v>7.2205744000000003</v>
      </c>
      <c r="O3923">
        <v>2.9999999999999999E-7</v>
      </c>
    </row>
    <row r="3924" spans="14:15" x14ac:dyDescent="0.35">
      <c r="N3924">
        <v>7.2381063000000001</v>
      </c>
      <c r="O3924">
        <v>2.9999999999999999E-7</v>
      </c>
    </row>
    <row r="3925" spans="14:15" x14ac:dyDescent="0.35">
      <c r="N3925">
        <v>7.2556402000000002</v>
      </c>
      <c r="O3925">
        <v>2.9999999999999999E-7</v>
      </c>
    </row>
    <row r="3926" spans="14:15" x14ac:dyDescent="0.35">
      <c r="N3926">
        <v>7.2731760000000003</v>
      </c>
      <c r="O3926">
        <v>2.9999999999999999E-7</v>
      </c>
    </row>
    <row r="3927" spans="14:15" x14ac:dyDescent="0.35">
      <c r="N3927">
        <v>7.2907137000000004</v>
      </c>
      <c r="O3927">
        <v>5.9999999999999997E-7</v>
      </c>
    </row>
    <row r="3928" spans="14:15" x14ac:dyDescent="0.35">
      <c r="N3928">
        <v>7.3082532999999996</v>
      </c>
      <c r="O3928">
        <v>2.9999999999999999E-7</v>
      </c>
    </row>
    <row r="3929" spans="14:15" x14ac:dyDescent="0.35">
      <c r="N3929">
        <v>7.3257947999999997</v>
      </c>
      <c r="O3929">
        <v>3.9999999999999998E-7</v>
      </c>
    </row>
    <row r="3930" spans="14:15" x14ac:dyDescent="0.35">
      <c r="N3930">
        <v>7.3433383000000001</v>
      </c>
      <c r="O3930">
        <v>1.7E-6</v>
      </c>
    </row>
    <row r="3931" spans="14:15" x14ac:dyDescent="0.35">
      <c r="N3931">
        <v>7.3608836999999996</v>
      </c>
      <c r="O3931">
        <v>2.9999999999999999E-7</v>
      </c>
    </row>
    <row r="3932" spans="14:15" x14ac:dyDescent="0.35">
      <c r="N3932">
        <v>7.378431</v>
      </c>
      <c r="O3932">
        <v>2.9999999999999999E-7</v>
      </c>
    </row>
    <row r="3933" spans="14:15" x14ac:dyDescent="0.35">
      <c r="N3933">
        <v>7.3959802000000003</v>
      </c>
      <c r="O3933">
        <v>1.9999999999999999E-7</v>
      </c>
    </row>
    <row r="3934" spans="14:15" x14ac:dyDescent="0.35">
      <c r="N3934">
        <v>7.4135312999999998</v>
      </c>
      <c r="O3934">
        <v>1.9999999999999999E-7</v>
      </c>
    </row>
    <row r="3935" spans="14:15" x14ac:dyDescent="0.35">
      <c r="N3935">
        <v>7.4310843000000002</v>
      </c>
      <c r="O3935">
        <v>1.9999999999999999E-7</v>
      </c>
    </row>
    <row r="3936" spans="14:15" x14ac:dyDescent="0.35">
      <c r="N3936">
        <v>7.4486391999999997</v>
      </c>
      <c r="O3936">
        <v>2.9999999999999999E-7</v>
      </c>
    </row>
    <row r="3937" spans="14:15" x14ac:dyDescent="0.35">
      <c r="N3937">
        <v>7.4661960000000001</v>
      </c>
      <c r="O3937">
        <v>4.9999999999999998E-7</v>
      </c>
    </row>
    <row r="3938" spans="14:15" x14ac:dyDescent="0.35">
      <c r="N3938">
        <v>7.4837546000000001</v>
      </c>
      <c r="O3938">
        <v>9.9999999999999995E-7</v>
      </c>
    </row>
    <row r="3939" spans="14:15" x14ac:dyDescent="0.35">
      <c r="N3939">
        <v>7.5013151000000002</v>
      </c>
      <c r="O3939">
        <v>1.9300000000000002E-5</v>
      </c>
    </row>
    <row r="3940" spans="14:15" x14ac:dyDescent="0.35">
      <c r="N3940">
        <v>1.4175561000000001</v>
      </c>
      <c r="O3940">
        <v>9.87E-5</v>
      </c>
    </row>
    <row r="3941" spans="14:15" x14ac:dyDescent="0.35">
      <c r="N3941">
        <v>1.4553438999999999</v>
      </c>
      <c r="O3941">
        <v>9.9999999999999995E-8</v>
      </c>
    </row>
    <row r="3942" spans="14:15" x14ac:dyDescent="0.35">
      <c r="N3942">
        <v>1.4713487999999999</v>
      </c>
      <c r="O3942">
        <v>2.9999999999999999E-7</v>
      </c>
    </row>
    <row r="3943" spans="14:15" x14ac:dyDescent="0.35">
      <c r="N3943">
        <v>1.4873687</v>
      </c>
      <c r="O3943">
        <v>2.9999999999999999E-7</v>
      </c>
    </row>
    <row r="3944" spans="14:15" x14ac:dyDescent="0.35">
      <c r="N3944">
        <v>1.5034034999999999</v>
      </c>
      <c r="O3944">
        <v>3.9999999999999998E-7</v>
      </c>
    </row>
    <row r="3945" spans="14:15" x14ac:dyDescent="0.35">
      <c r="N3945">
        <v>1.5194528</v>
      </c>
      <c r="O3945">
        <v>5.9999999999999997E-7</v>
      </c>
    </row>
    <row r="3946" spans="14:15" x14ac:dyDescent="0.35">
      <c r="N3946">
        <v>1.5355163000000001</v>
      </c>
      <c r="O3946">
        <v>3.1999999999999999E-6</v>
      </c>
    </row>
    <row r="3947" spans="14:15" x14ac:dyDescent="0.35">
      <c r="N3947">
        <v>1.5515938</v>
      </c>
      <c r="O3947">
        <v>1.7999999999999999E-6</v>
      </c>
    </row>
    <row r="3948" spans="14:15" x14ac:dyDescent="0.35">
      <c r="N3948">
        <v>1.567685</v>
      </c>
      <c r="O3948">
        <v>4.6100000000000002E-5</v>
      </c>
    </row>
    <row r="3949" spans="14:15" x14ac:dyDescent="0.35">
      <c r="N3949">
        <v>1.5837896</v>
      </c>
      <c r="O3949">
        <v>1.5099999999999999E-5</v>
      </c>
    </row>
    <row r="3950" spans="14:15" x14ac:dyDescent="0.35">
      <c r="N3950">
        <v>1.5999072999999999</v>
      </c>
      <c r="O3950">
        <v>1.11E-5</v>
      </c>
    </row>
    <row r="3951" spans="14:15" x14ac:dyDescent="0.35">
      <c r="N3951">
        <v>1.6160380999999999</v>
      </c>
      <c r="O3951">
        <v>1.84E-5</v>
      </c>
    </row>
    <row r="3952" spans="14:15" x14ac:dyDescent="0.35">
      <c r="N3952">
        <v>1.6321815</v>
      </c>
      <c r="O3952">
        <v>3.8300000000000003E-5</v>
      </c>
    </row>
    <row r="3953" spans="14:15" x14ac:dyDescent="0.35">
      <c r="N3953">
        <v>1.6483374</v>
      </c>
      <c r="O3953">
        <v>1.5500000000000001E-5</v>
      </c>
    </row>
    <row r="3954" spans="14:15" x14ac:dyDescent="0.35">
      <c r="N3954">
        <v>1.6645056</v>
      </c>
      <c r="O3954">
        <v>1.27E-5</v>
      </c>
    </row>
    <row r="3955" spans="14:15" x14ac:dyDescent="0.35">
      <c r="N3955">
        <v>1.6806859000000001</v>
      </c>
      <c r="O3955">
        <v>2.76E-5</v>
      </c>
    </row>
    <row r="3956" spans="14:15" x14ac:dyDescent="0.35">
      <c r="N3956">
        <v>1.6968780000000001</v>
      </c>
      <c r="O3956">
        <v>1.8600000000000001E-5</v>
      </c>
    </row>
    <row r="3957" spans="14:15" x14ac:dyDescent="0.35">
      <c r="N3957">
        <v>1.7130818000000001</v>
      </c>
      <c r="O3957">
        <v>1.5400000000000002E-5</v>
      </c>
    </row>
    <row r="3958" spans="14:15" x14ac:dyDescent="0.35">
      <c r="N3958">
        <v>1.7292970999999999</v>
      </c>
      <c r="O3958">
        <v>2.1399999999999998E-5</v>
      </c>
    </row>
    <row r="3959" spans="14:15" x14ac:dyDescent="0.35">
      <c r="N3959">
        <v>1.7455236999999999</v>
      </c>
      <c r="O3959">
        <v>1.6799999999999998E-5</v>
      </c>
    </row>
    <row r="3960" spans="14:15" x14ac:dyDescent="0.35">
      <c r="N3960">
        <v>1.7617615</v>
      </c>
      <c r="O3960">
        <v>7.9000000000000006E-6</v>
      </c>
    </row>
    <row r="3961" spans="14:15" x14ac:dyDescent="0.35">
      <c r="N3961">
        <v>1.7780102</v>
      </c>
      <c r="O3961">
        <v>1.2E-5</v>
      </c>
    </row>
    <row r="3962" spans="14:15" x14ac:dyDescent="0.35">
      <c r="N3962">
        <v>1.7942697999999999</v>
      </c>
      <c r="O3962">
        <v>1.0699999999999999E-5</v>
      </c>
    </row>
    <row r="3963" spans="14:15" x14ac:dyDescent="0.35">
      <c r="N3963">
        <v>1.8105399</v>
      </c>
      <c r="O3963">
        <v>7.9999999999999996E-6</v>
      </c>
    </row>
    <row r="3964" spans="14:15" x14ac:dyDescent="0.35">
      <c r="N3964">
        <v>1.8268206</v>
      </c>
      <c r="O3964">
        <v>1.03E-5</v>
      </c>
    </row>
    <row r="3965" spans="14:15" x14ac:dyDescent="0.35">
      <c r="N3965">
        <v>1.8431116000000001</v>
      </c>
      <c r="O3965">
        <v>9.9000000000000001E-6</v>
      </c>
    </row>
    <row r="3966" spans="14:15" x14ac:dyDescent="0.35">
      <c r="N3966">
        <v>1.8594128000000001</v>
      </c>
      <c r="O3966">
        <v>5.3000000000000001E-6</v>
      </c>
    </row>
    <row r="3967" spans="14:15" x14ac:dyDescent="0.35">
      <c r="N3967">
        <v>1.8757241</v>
      </c>
      <c r="O3967">
        <v>7.4000000000000003E-6</v>
      </c>
    </row>
    <row r="3968" spans="14:15" x14ac:dyDescent="0.35">
      <c r="N3968">
        <v>1.8920452000000001</v>
      </c>
      <c r="O3968">
        <v>7.3000000000000004E-6</v>
      </c>
    </row>
    <row r="3969" spans="14:15" x14ac:dyDescent="0.35">
      <c r="N3969">
        <v>1.9083762</v>
      </c>
      <c r="O3969">
        <v>5.4E-6</v>
      </c>
    </row>
    <row r="3970" spans="14:15" x14ac:dyDescent="0.35">
      <c r="N3970">
        <v>1.9247167999999999</v>
      </c>
      <c r="O3970">
        <v>6.9999999999999999E-6</v>
      </c>
    </row>
    <row r="3971" spans="14:15" x14ac:dyDescent="0.35">
      <c r="N3971">
        <v>1.9410669</v>
      </c>
      <c r="O3971">
        <v>6.2999999999999998E-6</v>
      </c>
    </row>
    <row r="3972" spans="14:15" x14ac:dyDescent="0.35">
      <c r="N3972">
        <v>1.9574263999999999</v>
      </c>
      <c r="O3972">
        <v>4.4000000000000002E-6</v>
      </c>
    </row>
    <row r="3973" spans="14:15" x14ac:dyDescent="0.35">
      <c r="N3973">
        <v>1.9737952000000001</v>
      </c>
      <c r="O3973">
        <v>5.3000000000000001E-6</v>
      </c>
    </row>
    <row r="3974" spans="14:15" x14ac:dyDescent="0.35">
      <c r="N3974">
        <v>1.9901732000000001</v>
      </c>
      <c r="O3974">
        <v>5.1000000000000003E-6</v>
      </c>
    </row>
    <row r="3975" spans="14:15" x14ac:dyDescent="0.35">
      <c r="N3975">
        <v>2.0065602</v>
      </c>
      <c r="O3975">
        <v>4.0999999999999997E-6</v>
      </c>
    </row>
    <row r="3976" spans="14:15" x14ac:dyDescent="0.35">
      <c r="N3976">
        <v>2.0229561999999999</v>
      </c>
      <c r="O3976">
        <v>5.4E-6</v>
      </c>
    </row>
    <row r="3977" spans="14:15" x14ac:dyDescent="0.35">
      <c r="N3977">
        <v>2.039361</v>
      </c>
      <c r="O3977">
        <v>4.6E-6</v>
      </c>
    </row>
    <row r="3978" spans="14:15" x14ac:dyDescent="0.35">
      <c r="N3978">
        <v>2.0557745000000001</v>
      </c>
      <c r="O3978">
        <v>3.4000000000000001E-6</v>
      </c>
    </row>
    <row r="3979" spans="14:15" x14ac:dyDescent="0.35">
      <c r="N3979">
        <v>2.0721967000000001</v>
      </c>
      <c r="O3979">
        <v>4.1999999999999996E-6</v>
      </c>
    </row>
    <row r="3980" spans="14:15" x14ac:dyDescent="0.35">
      <c r="N3980">
        <v>2.0886273000000002</v>
      </c>
      <c r="O3980">
        <v>3.8999999999999999E-6</v>
      </c>
    </row>
    <row r="3981" spans="14:15" x14ac:dyDescent="0.35">
      <c r="N3981">
        <v>2.1050664000000001</v>
      </c>
      <c r="O3981">
        <v>3.7000000000000002E-6</v>
      </c>
    </row>
    <row r="3982" spans="14:15" x14ac:dyDescent="0.35">
      <c r="N3982">
        <v>2.1215137999999998</v>
      </c>
      <c r="O3982">
        <v>3.9999999999999998E-6</v>
      </c>
    </row>
    <row r="3983" spans="14:15" x14ac:dyDescent="0.35">
      <c r="N3983">
        <v>2.1379695000000001</v>
      </c>
      <c r="O3983">
        <v>3.4000000000000001E-6</v>
      </c>
    </row>
    <row r="3984" spans="14:15" x14ac:dyDescent="0.35">
      <c r="N3984">
        <v>2.1544332000000002</v>
      </c>
      <c r="O3984">
        <v>3.1E-6</v>
      </c>
    </row>
    <row r="3985" spans="14:15" x14ac:dyDescent="0.35">
      <c r="N3985">
        <v>2.1709051000000001</v>
      </c>
      <c r="O3985">
        <v>3.4999999999999999E-6</v>
      </c>
    </row>
    <row r="3986" spans="14:15" x14ac:dyDescent="0.35">
      <c r="N3986">
        <v>2.1873849000000001</v>
      </c>
      <c r="O3986">
        <v>2.9000000000000002E-6</v>
      </c>
    </row>
    <row r="3987" spans="14:15" x14ac:dyDescent="0.35">
      <c r="N3987">
        <v>2.2038726</v>
      </c>
      <c r="O3987">
        <v>3.3000000000000002E-6</v>
      </c>
    </row>
    <row r="3988" spans="14:15" x14ac:dyDescent="0.35">
      <c r="N3988">
        <v>2.2203680000000001</v>
      </c>
      <c r="O3988">
        <v>3.1E-6</v>
      </c>
    </row>
    <row r="3989" spans="14:15" x14ac:dyDescent="0.35">
      <c r="N3989">
        <v>2.2368711999999999</v>
      </c>
      <c r="O3989">
        <v>2.7E-6</v>
      </c>
    </row>
    <row r="3990" spans="14:15" x14ac:dyDescent="0.35">
      <c r="N3990">
        <v>2.2533821000000001</v>
      </c>
      <c r="O3990">
        <v>2.7999999999999999E-6</v>
      </c>
    </row>
    <row r="3991" spans="14:15" x14ac:dyDescent="0.35">
      <c r="N3991">
        <v>2.2699004</v>
      </c>
      <c r="O3991">
        <v>2.7E-6</v>
      </c>
    </row>
    <row r="3992" spans="14:15" x14ac:dyDescent="0.35">
      <c r="N3992">
        <v>2.2864263</v>
      </c>
      <c r="O3992">
        <v>2.6000000000000001E-6</v>
      </c>
    </row>
    <row r="3993" spans="14:15" x14ac:dyDescent="0.35">
      <c r="N3993">
        <v>2.3029595</v>
      </c>
      <c r="O3993">
        <v>2.9000000000000002E-6</v>
      </c>
    </row>
    <row r="3994" spans="14:15" x14ac:dyDescent="0.35">
      <c r="N3994">
        <v>2.3195001</v>
      </c>
      <c r="O3994">
        <v>2.5000000000000002E-6</v>
      </c>
    </row>
    <row r="3995" spans="14:15" x14ac:dyDescent="0.35">
      <c r="N3995">
        <v>2.3360479999999999</v>
      </c>
      <c r="O3995">
        <v>2.3999999999999999E-6</v>
      </c>
    </row>
    <row r="3996" spans="14:15" x14ac:dyDescent="0.35">
      <c r="N3996">
        <v>2.3526030000000002</v>
      </c>
      <c r="O3996">
        <v>2.5000000000000002E-6</v>
      </c>
    </row>
    <row r="3997" spans="14:15" x14ac:dyDescent="0.35">
      <c r="N3997">
        <v>2.3691651</v>
      </c>
      <c r="O3997">
        <v>2.2000000000000001E-6</v>
      </c>
    </row>
    <row r="3998" spans="14:15" x14ac:dyDescent="0.35">
      <c r="N3998">
        <v>2.3857343000000002</v>
      </c>
      <c r="O3998">
        <v>2.5000000000000002E-6</v>
      </c>
    </row>
    <row r="3999" spans="14:15" x14ac:dyDescent="0.35">
      <c r="N3999">
        <v>2.4023105</v>
      </c>
      <c r="O3999">
        <v>2.3E-6</v>
      </c>
    </row>
    <row r="4000" spans="14:15" x14ac:dyDescent="0.35">
      <c r="N4000">
        <v>2.4188934999999998</v>
      </c>
      <c r="O4000">
        <v>2.0999999999999998E-6</v>
      </c>
    </row>
    <row r="4001" spans="14:15" x14ac:dyDescent="0.35">
      <c r="N4001">
        <v>2.4354835000000001</v>
      </c>
      <c r="O4001">
        <v>2.3E-6</v>
      </c>
    </row>
    <row r="4002" spans="14:15" x14ac:dyDescent="0.35">
      <c r="N4002">
        <v>2.4520802000000002</v>
      </c>
      <c r="O4002">
        <v>2.0999999999999998E-6</v>
      </c>
    </row>
    <row r="4003" spans="14:15" x14ac:dyDescent="0.35">
      <c r="N4003">
        <v>2.4686835999999999</v>
      </c>
      <c r="O4003">
        <v>2.0999999999999998E-6</v>
      </c>
    </row>
    <row r="4004" spans="14:15" x14ac:dyDescent="0.35">
      <c r="N4004">
        <v>2.4852937000000002</v>
      </c>
      <c r="O4004">
        <v>2.0999999999999998E-6</v>
      </c>
    </row>
    <row r="4005" spans="14:15" x14ac:dyDescent="0.35">
      <c r="N4005">
        <v>2.5019103999999999</v>
      </c>
      <c r="O4005">
        <v>1.9E-6</v>
      </c>
    </row>
    <row r="4006" spans="14:15" x14ac:dyDescent="0.35">
      <c r="N4006">
        <v>2.5185336999999999</v>
      </c>
      <c r="O4006">
        <v>2.0999999999999998E-6</v>
      </c>
    </row>
    <row r="4007" spans="14:15" x14ac:dyDescent="0.35">
      <c r="N4007">
        <v>2.5351634000000001</v>
      </c>
      <c r="O4007">
        <v>1.7999999999999999E-6</v>
      </c>
    </row>
    <row r="4008" spans="14:15" x14ac:dyDescent="0.35">
      <c r="N4008">
        <v>2.5517995999999998</v>
      </c>
      <c r="O4008">
        <v>1.9999999999999999E-6</v>
      </c>
    </row>
    <row r="4009" spans="14:15" x14ac:dyDescent="0.35">
      <c r="N4009">
        <v>2.5684421</v>
      </c>
      <c r="O4009">
        <v>1.7E-6</v>
      </c>
    </row>
    <row r="4010" spans="14:15" x14ac:dyDescent="0.35">
      <c r="N4010">
        <v>2.5850909999999998</v>
      </c>
      <c r="O4010">
        <v>1.7999999999999999E-6</v>
      </c>
    </row>
    <row r="4011" spans="14:15" x14ac:dyDescent="0.35">
      <c r="N4011">
        <v>2.6017462</v>
      </c>
      <c r="O4011">
        <v>1.9999999999999999E-6</v>
      </c>
    </row>
    <row r="4012" spans="14:15" x14ac:dyDescent="0.35">
      <c r="N4012">
        <v>2.6184075</v>
      </c>
      <c r="O4012">
        <v>1.5999999999999999E-6</v>
      </c>
    </row>
    <row r="4013" spans="14:15" x14ac:dyDescent="0.35">
      <c r="N4013">
        <v>2.6350750000000001</v>
      </c>
      <c r="O4013">
        <v>1.7999999999999999E-6</v>
      </c>
    </row>
    <row r="4014" spans="14:15" x14ac:dyDescent="0.35">
      <c r="N4014">
        <v>2.6517487000000002</v>
      </c>
      <c r="O4014">
        <v>1.5999999999999999E-6</v>
      </c>
    </row>
    <row r="4015" spans="14:15" x14ac:dyDescent="0.35">
      <c r="N4015">
        <v>2.6684283999999998</v>
      </c>
      <c r="O4015">
        <v>1.7E-6</v>
      </c>
    </row>
    <row r="4016" spans="14:15" x14ac:dyDescent="0.35">
      <c r="N4016">
        <v>2.6851140999999998</v>
      </c>
      <c r="O4016">
        <v>1.5999999999999999E-6</v>
      </c>
    </row>
    <row r="4017" spans="14:15" x14ac:dyDescent="0.35">
      <c r="N4017">
        <v>2.7018057999999998</v>
      </c>
      <c r="O4017">
        <v>1.7E-6</v>
      </c>
    </row>
    <row r="4018" spans="14:15" x14ac:dyDescent="0.35">
      <c r="N4018">
        <v>2.7185033999999999</v>
      </c>
      <c r="O4018">
        <v>1.5E-6</v>
      </c>
    </row>
    <row r="4019" spans="14:15" x14ac:dyDescent="0.35">
      <c r="N4019">
        <v>2.7352067999999998</v>
      </c>
      <c r="O4019">
        <v>1.5999999999999999E-6</v>
      </c>
    </row>
    <row r="4020" spans="14:15" x14ac:dyDescent="0.35">
      <c r="N4020">
        <v>2.7519160999999999</v>
      </c>
      <c r="O4020">
        <v>1.5E-6</v>
      </c>
    </row>
    <row r="4021" spans="14:15" x14ac:dyDescent="0.35">
      <c r="N4021">
        <v>2.7686312000000002</v>
      </c>
      <c r="O4021">
        <v>1.5E-6</v>
      </c>
    </row>
    <row r="4022" spans="14:15" x14ac:dyDescent="0.35">
      <c r="N4022">
        <v>2.7853520000000001</v>
      </c>
      <c r="O4022">
        <v>1.5E-6</v>
      </c>
    </row>
    <row r="4023" spans="14:15" x14ac:dyDescent="0.35">
      <c r="N4023">
        <v>2.8020784999999999</v>
      </c>
      <c r="O4023">
        <v>1.3999999999999999E-6</v>
      </c>
    </row>
    <row r="4024" spans="14:15" x14ac:dyDescent="0.35">
      <c r="N4024">
        <v>2.8188105999999999</v>
      </c>
      <c r="O4024">
        <v>1.3E-6</v>
      </c>
    </row>
    <row r="4025" spans="14:15" x14ac:dyDescent="0.35">
      <c r="N4025">
        <v>2.8355484</v>
      </c>
      <c r="O4025">
        <v>1.5E-6</v>
      </c>
    </row>
    <row r="4026" spans="14:15" x14ac:dyDescent="0.35">
      <c r="N4026">
        <v>2.8522916999999999</v>
      </c>
      <c r="O4026">
        <v>1.3999999999999999E-6</v>
      </c>
    </row>
    <row r="4027" spans="14:15" x14ac:dyDescent="0.35">
      <c r="N4027">
        <v>2.8690405000000001</v>
      </c>
      <c r="O4027">
        <v>1.3999999999999999E-6</v>
      </c>
    </row>
    <row r="4028" spans="14:15" x14ac:dyDescent="0.35">
      <c r="N4028">
        <v>2.8857949000000001</v>
      </c>
      <c r="O4028">
        <v>1.1999999999999999E-6</v>
      </c>
    </row>
    <row r="4029" spans="14:15" x14ac:dyDescent="0.35">
      <c r="N4029">
        <v>2.9025546000000002</v>
      </c>
      <c r="O4029">
        <v>1.3999999999999999E-6</v>
      </c>
    </row>
    <row r="4030" spans="14:15" x14ac:dyDescent="0.35">
      <c r="N4030">
        <v>2.9193197999999998</v>
      </c>
      <c r="O4030">
        <v>1.3E-6</v>
      </c>
    </row>
    <row r="4031" spans="14:15" x14ac:dyDescent="0.35">
      <c r="N4031">
        <v>2.9360903</v>
      </c>
      <c r="O4031">
        <v>1.3E-6</v>
      </c>
    </row>
    <row r="4032" spans="14:15" x14ac:dyDescent="0.35">
      <c r="N4032">
        <v>2.9528661999999999</v>
      </c>
      <c r="O4032">
        <v>1.1999999999999999E-6</v>
      </c>
    </row>
    <row r="4033" spans="14:15" x14ac:dyDescent="0.35">
      <c r="N4033">
        <v>2.9696473000000001</v>
      </c>
      <c r="O4033">
        <v>1.1999999999999999E-6</v>
      </c>
    </row>
    <row r="4034" spans="14:15" x14ac:dyDescent="0.35">
      <c r="N4034">
        <v>2.9864337000000001</v>
      </c>
      <c r="O4034">
        <v>1.3E-6</v>
      </c>
    </row>
    <row r="4035" spans="14:15" x14ac:dyDescent="0.35">
      <c r="N4035">
        <v>3.0032253</v>
      </c>
      <c r="O4035">
        <v>1.3E-6</v>
      </c>
    </row>
    <row r="4036" spans="14:15" x14ac:dyDescent="0.35">
      <c r="N4036">
        <v>3.020022</v>
      </c>
      <c r="O4036">
        <v>1.1999999999999999E-6</v>
      </c>
    </row>
    <row r="4037" spans="14:15" x14ac:dyDescent="0.35">
      <c r="N4037">
        <v>3.0368240000000002</v>
      </c>
      <c r="O4037">
        <v>1.1999999999999999E-6</v>
      </c>
    </row>
    <row r="4038" spans="14:15" x14ac:dyDescent="0.35">
      <c r="N4038">
        <v>3.0536310000000002</v>
      </c>
      <c r="O4038">
        <v>1.1000000000000001E-6</v>
      </c>
    </row>
    <row r="4039" spans="14:15" x14ac:dyDescent="0.35">
      <c r="N4039">
        <v>3.0704430999999999</v>
      </c>
      <c r="O4039">
        <v>1.1999999999999999E-6</v>
      </c>
    </row>
    <row r="4040" spans="14:15" x14ac:dyDescent="0.35">
      <c r="N4040">
        <v>3.0872601999999998</v>
      </c>
      <c r="O4040">
        <v>1.1000000000000001E-6</v>
      </c>
    </row>
    <row r="4041" spans="14:15" x14ac:dyDescent="0.35">
      <c r="N4041">
        <v>3.1040823</v>
      </c>
      <c r="O4041">
        <v>1.1000000000000001E-6</v>
      </c>
    </row>
    <row r="4042" spans="14:15" x14ac:dyDescent="0.35">
      <c r="N4042">
        <v>3.1209093999999999</v>
      </c>
      <c r="O4042">
        <v>1.1999999999999999E-6</v>
      </c>
    </row>
    <row r="4043" spans="14:15" x14ac:dyDescent="0.35">
      <c r="N4043">
        <v>3.1377415000000002</v>
      </c>
      <c r="O4043">
        <v>1.1000000000000001E-6</v>
      </c>
    </row>
    <row r="4044" spans="14:15" x14ac:dyDescent="0.35">
      <c r="N4044">
        <v>3.1545784000000001</v>
      </c>
      <c r="O4044">
        <v>9.9999999999999995E-7</v>
      </c>
    </row>
    <row r="4045" spans="14:15" x14ac:dyDescent="0.35">
      <c r="N4045">
        <v>3.1714202</v>
      </c>
      <c r="O4045">
        <v>1.1000000000000001E-6</v>
      </c>
    </row>
    <row r="4046" spans="14:15" x14ac:dyDescent="0.35">
      <c r="N4046">
        <v>3.1882668999999999</v>
      </c>
      <c r="O4046">
        <v>9.9999999999999995E-7</v>
      </c>
    </row>
    <row r="4047" spans="14:15" x14ac:dyDescent="0.35">
      <c r="N4047">
        <v>3.2051183999999999</v>
      </c>
      <c r="O4047">
        <v>1.1000000000000001E-6</v>
      </c>
    </row>
    <row r="4048" spans="14:15" x14ac:dyDescent="0.35">
      <c r="N4048">
        <v>3.2219745999999998</v>
      </c>
      <c r="O4048">
        <v>1.1000000000000001E-6</v>
      </c>
    </row>
    <row r="4049" spans="14:15" x14ac:dyDescent="0.35">
      <c r="N4049">
        <v>3.2388355999999998</v>
      </c>
      <c r="O4049">
        <v>9.9999999999999995E-7</v>
      </c>
    </row>
    <row r="4050" spans="14:15" x14ac:dyDescent="0.35">
      <c r="N4050">
        <v>3.2557013000000001</v>
      </c>
      <c r="O4050">
        <v>9.9999999999999995E-7</v>
      </c>
    </row>
    <row r="4051" spans="14:15" x14ac:dyDescent="0.35">
      <c r="N4051">
        <v>3.2725716999999999</v>
      </c>
      <c r="O4051">
        <v>9.9999999999999995E-7</v>
      </c>
    </row>
    <row r="4052" spans="14:15" x14ac:dyDescent="0.35">
      <c r="N4052">
        <v>3.2894467999999999</v>
      </c>
      <c r="O4052">
        <v>9.9999999999999995E-7</v>
      </c>
    </row>
    <row r="4053" spans="14:15" x14ac:dyDescent="0.35">
      <c r="N4053">
        <v>3.3063264999999999</v>
      </c>
      <c r="O4053">
        <v>9.9999999999999995E-7</v>
      </c>
    </row>
    <row r="4054" spans="14:15" x14ac:dyDescent="0.35">
      <c r="N4054">
        <v>3.3232108</v>
      </c>
      <c r="O4054">
        <v>9.9999999999999995E-7</v>
      </c>
    </row>
    <row r="4055" spans="14:15" x14ac:dyDescent="0.35">
      <c r="N4055">
        <v>3.3400997000000001</v>
      </c>
      <c r="O4055">
        <v>8.9999999999999996E-7</v>
      </c>
    </row>
    <row r="4056" spans="14:15" x14ac:dyDescent="0.35">
      <c r="N4056">
        <v>3.3569931</v>
      </c>
      <c r="O4056">
        <v>9.9999999999999995E-7</v>
      </c>
    </row>
    <row r="4057" spans="14:15" x14ac:dyDescent="0.35">
      <c r="N4057">
        <v>3.3738910999999998</v>
      </c>
      <c r="O4057">
        <v>8.9999999999999996E-7</v>
      </c>
    </row>
    <row r="4058" spans="14:15" x14ac:dyDescent="0.35">
      <c r="N4058">
        <v>3.3907935</v>
      </c>
      <c r="O4058">
        <v>8.9999999999999996E-7</v>
      </c>
    </row>
    <row r="4059" spans="14:15" x14ac:dyDescent="0.35">
      <c r="N4059">
        <v>3.4077004</v>
      </c>
      <c r="O4059">
        <v>9.9999999999999995E-7</v>
      </c>
    </row>
    <row r="4060" spans="14:15" x14ac:dyDescent="0.35">
      <c r="N4060">
        <v>3.4246116999999998</v>
      </c>
      <c r="O4060">
        <v>7.9999999999999996E-7</v>
      </c>
    </row>
    <row r="4061" spans="14:15" x14ac:dyDescent="0.35">
      <c r="N4061">
        <v>3.4415274999999999</v>
      </c>
      <c r="O4061">
        <v>8.9999999999999996E-7</v>
      </c>
    </row>
    <row r="4062" spans="14:15" x14ac:dyDescent="0.35">
      <c r="N4062">
        <v>3.4584476</v>
      </c>
      <c r="O4062">
        <v>7.9999999999999996E-7</v>
      </c>
    </row>
    <row r="4063" spans="14:15" x14ac:dyDescent="0.35">
      <c r="N4063">
        <v>3.4753721999999998</v>
      </c>
      <c r="O4063">
        <v>9.9999999999999995E-7</v>
      </c>
    </row>
    <row r="4064" spans="14:15" x14ac:dyDescent="0.35">
      <c r="N4064">
        <v>3.4923009999999999</v>
      </c>
      <c r="O4064">
        <v>7.9999999999999996E-7</v>
      </c>
    </row>
    <row r="4065" spans="14:15" x14ac:dyDescent="0.35">
      <c r="N4065">
        <v>3.5092341999999999</v>
      </c>
      <c r="O4065">
        <v>7.9999999999999996E-7</v>
      </c>
    </row>
    <row r="4066" spans="14:15" x14ac:dyDescent="0.35">
      <c r="N4066">
        <v>3.5261716000000001</v>
      </c>
      <c r="O4066">
        <v>7.9999999999999996E-7</v>
      </c>
    </row>
    <row r="4067" spans="14:15" x14ac:dyDescent="0.35">
      <c r="N4067">
        <v>3.5431132999999999</v>
      </c>
      <c r="O4067">
        <v>8.9999999999999996E-7</v>
      </c>
    </row>
    <row r="4068" spans="14:15" x14ac:dyDescent="0.35">
      <c r="N4068">
        <v>3.5600592999999998</v>
      </c>
      <c r="O4068">
        <v>7.9999999999999996E-7</v>
      </c>
    </row>
    <row r="4069" spans="14:15" x14ac:dyDescent="0.35">
      <c r="N4069">
        <v>3.5770094000000001</v>
      </c>
      <c r="O4069">
        <v>7.9999999999999996E-7</v>
      </c>
    </row>
    <row r="4070" spans="14:15" x14ac:dyDescent="0.35">
      <c r="N4070">
        <v>3.5939638</v>
      </c>
      <c r="O4070">
        <v>7.9999999999999996E-7</v>
      </c>
    </row>
    <row r="4071" spans="14:15" x14ac:dyDescent="0.35">
      <c r="N4071">
        <v>3.6109222999999999</v>
      </c>
      <c r="O4071">
        <v>8.9999999999999996E-7</v>
      </c>
    </row>
    <row r="4072" spans="14:15" x14ac:dyDescent="0.35">
      <c r="N4072">
        <v>3.627885</v>
      </c>
      <c r="O4072">
        <v>7.9999999999999996E-7</v>
      </c>
    </row>
    <row r="4073" spans="14:15" x14ac:dyDescent="0.35">
      <c r="N4073">
        <v>3.6448518000000001</v>
      </c>
      <c r="O4073">
        <v>7.9999999999999996E-7</v>
      </c>
    </row>
    <row r="4074" spans="14:15" x14ac:dyDescent="0.35">
      <c r="N4074">
        <v>3.6618227000000001</v>
      </c>
      <c r="O4074">
        <v>7.9999999999999996E-7</v>
      </c>
    </row>
    <row r="4075" spans="14:15" x14ac:dyDescent="0.35">
      <c r="N4075">
        <v>3.6787977000000001</v>
      </c>
      <c r="O4075">
        <v>7.9999999999999996E-7</v>
      </c>
    </row>
    <row r="4076" spans="14:15" x14ac:dyDescent="0.35">
      <c r="N4076">
        <v>3.6957767000000001</v>
      </c>
      <c r="O4076">
        <v>8.9999999999999996E-7</v>
      </c>
    </row>
    <row r="4077" spans="14:15" x14ac:dyDescent="0.35">
      <c r="N4077">
        <v>3.7127598000000002</v>
      </c>
      <c r="O4077">
        <v>6.9999999999999997E-7</v>
      </c>
    </row>
    <row r="4078" spans="14:15" x14ac:dyDescent="0.35">
      <c r="N4078">
        <v>3.7297468999999999</v>
      </c>
      <c r="O4078">
        <v>7.9999999999999996E-7</v>
      </c>
    </row>
    <row r="4079" spans="14:15" x14ac:dyDescent="0.35">
      <c r="N4079">
        <v>3.7467378999999998</v>
      </c>
      <c r="O4079">
        <v>7.9999999999999996E-7</v>
      </c>
    </row>
    <row r="4080" spans="14:15" x14ac:dyDescent="0.35">
      <c r="N4080">
        <v>3.7637330000000002</v>
      </c>
      <c r="O4080">
        <v>7.9999999999999996E-7</v>
      </c>
    </row>
    <row r="4081" spans="14:15" x14ac:dyDescent="0.35">
      <c r="N4081">
        <v>3.780732</v>
      </c>
      <c r="O4081">
        <v>7.9999999999999996E-7</v>
      </c>
    </row>
    <row r="4082" spans="14:15" x14ac:dyDescent="0.35">
      <c r="N4082">
        <v>3.7977349</v>
      </c>
      <c r="O4082">
        <v>6.9999999999999997E-7</v>
      </c>
    </row>
    <row r="4083" spans="14:15" x14ac:dyDescent="0.35">
      <c r="N4083">
        <v>3.8147418000000002</v>
      </c>
      <c r="O4083">
        <v>7.9999999999999996E-7</v>
      </c>
    </row>
    <row r="4084" spans="14:15" x14ac:dyDescent="0.35">
      <c r="N4084">
        <v>3.8317524999999999</v>
      </c>
      <c r="O4084">
        <v>6.9999999999999997E-7</v>
      </c>
    </row>
    <row r="4085" spans="14:15" x14ac:dyDescent="0.35">
      <c r="N4085">
        <v>3.8487670999999999</v>
      </c>
      <c r="O4085">
        <v>6.9999999999999997E-7</v>
      </c>
    </row>
    <row r="4086" spans="14:15" x14ac:dyDescent="0.35">
      <c r="N4086">
        <v>3.8657856000000002</v>
      </c>
      <c r="O4086">
        <v>6.9999999999999997E-7</v>
      </c>
    </row>
    <row r="4087" spans="14:15" x14ac:dyDescent="0.35">
      <c r="N4087">
        <v>3.8828078000000001</v>
      </c>
      <c r="O4087">
        <v>6.9999999999999997E-7</v>
      </c>
    </row>
    <row r="4088" spans="14:15" x14ac:dyDescent="0.35">
      <c r="N4088">
        <v>3.8998339</v>
      </c>
      <c r="O4088">
        <v>6.9999999999999997E-7</v>
      </c>
    </row>
    <row r="4089" spans="14:15" x14ac:dyDescent="0.35">
      <c r="N4089">
        <v>3.9168637999999998</v>
      </c>
      <c r="O4089">
        <v>6.9999999999999997E-7</v>
      </c>
    </row>
    <row r="4090" spans="14:15" x14ac:dyDescent="0.35">
      <c r="N4090">
        <v>3.9338975</v>
      </c>
      <c r="O4090">
        <v>6.9999999999999997E-7</v>
      </c>
    </row>
    <row r="4091" spans="14:15" x14ac:dyDescent="0.35">
      <c r="N4091">
        <v>3.9509349</v>
      </c>
      <c r="O4091">
        <v>7.9999999999999996E-7</v>
      </c>
    </row>
    <row r="4092" spans="14:15" x14ac:dyDescent="0.35">
      <c r="N4092">
        <v>3.9679760000000002</v>
      </c>
      <c r="O4092">
        <v>6.9999999999999997E-7</v>
      </c>
    </row>
    <row r="4093" spans="14:15" x14ac:dyDescent="0.35">
      <c r="N4093">
        <v>3.9850208999999999</v>
      </c>
      <c r="O4093">
        <v>6.9999999999999997E-7</v>
      </c>
    </row>
    <row r="4094" spans="14:15" x14ac:dyDescent="0.35">
      <c r="N4094">
        <v>4.0020695000000002</v>
      </c>
      <c r="O4094">
        <v>5.9999999999999997E-7</v>
      </c>
    </row>
    <row r="4095" spans="14:15" x14ac:dyDescent="0.35">
      <c r="N4095">
        <v>4.0191217000000004</v>
      </c>
      <c r="O4095">
        <v>6.9999999999999997E-7</v>
      </c>
    </row>
    <row r="4096" spans="14:15" x14ac:dyDescent="0.35">
      <c r="N4096">
        <v>4.0361776000000003</v>
      </c>
      <c r="O4096">
        <v>6.9999999999999997E-7</v>
      </c>
    </row>
    <row r="4097" spans="14:15" x14ac:dyDescent="0.35">
      <c r="N4097">
        <v>4.0532371999999999</v>
      </c>
      <c r="O4097">
        <v>6.9999999999999997E-7</v>
      </c>
    </row>
    <row r="4098" spans="14:15" x14ac:dyDescent="0.35">
      <c r="N4098">
        <v>4.0703003999999998</v>
      </c>
      <c r="O4098">
        <v>6.9999999999999997E-7</v>
      </c>
    </row>
    <row r="4099" spans="14:15" x14ac:dyDescent="0.35">
      <c r="N4099">
        <v>4.0873672000000001</v>
      </c>
      <c r="O4099">
        <v>6.9999999999999997E-7</v>
      </c>
    </row>
    <row r="4100" spans="14:15" x14ac:dyDescent="0.35">
      <c r="N4100">
        <v>4.1044375999999998</v>
      </c>
      <c r="O4100">
        <v>5.9999999999999997E-7</v>
      </c>
    </row>
    <row r="4101" spans="14:15" x14ac:dyDescent="0.35">
      <c r="N4101">
        <v>4.1215115000000004</v>
      </c>
      <c r="O4101">
        <v>5.9999999999999997E-7</v>
      </c>
    </row>
    <row r="4102" spans="14:15" x14ac:dyDescent="0.35">
      <c r="N4102">
        <v>4.1385890999999999</v>
      </c>
      <c r="O4102">
        <v>6.9999999999999997E-7</v>
      </c>
    </row>
    <row r="4103" spans="14:15" x14ac:dyDescent="0.35">
      <c r="N4103">
        <v>4.1556701</v>
      </c>
      <c r="O4103">
        <v>5.9999999999999997E-7</v>
      </c>
    </row>
    <row r="4104" spans="14:15" x14ac:dyDescent="0.35">
      <c r="N4104">
        <v>4.1727546999999996</v>
      </c>
      <c r="O4104">
        <v>5.9999999999999997E-7</v>
      </c>
    </row>
    <row r="4105" spans="14:15" x14ac:dyDescent="0.35">
      <c r="N4105">
        <v>4.1898429000000004</v>
      </c>
      <c r="O4105">
        <v>5.9999999999999997E-7</v>
      </c>
    </row>
    <row r="4106" spans="14:15" x14ac:dyDescent="0.35">
      <c r="N4106">
        <v>4.2069345</v>
      </c>
      <c r="O4106">
        <v>6.9999999999999997E-7</v>
      </c>
    </row>
    <row r="4107" spans="14:15" x14ac:dyDescent="0.35">
      <c r="N4107">
        <v>4.2240295999999997</v>
      </c>
      <c r="O4107">
        <v>6.9999999999999997E-7</v>
      </c>
    </row>
    <row r="4108" spans="14:15" x14ac:dyDescent="0.35">
      <c r="N4108">
        <v>4.2411281000000001</v>
      </c>
      <c r="O4108">
        <v>5.9999999999999997E-7</v>
      </c>
    </row>
    <row r="4109" spans="14:15" x14ac:dyDescent="0.35">
      <c r="N4109">
        <v>4.2582300999999996</v>
      </c>
      <c r="O4109">
        <v>5.9999999999999997E-7</v>
      </c>
    </row>
    <row r="4110" spans="14:15" x14ac:dyDescent="0.35">
      <c r="N4110">
        <v>4.2753354999999997</v>
      </c>
      <c r="O4110">
        <v>5.9999999999999997E-7</v>
      </c>
    </row>
    <row r="4111" spans="14:15" x14ac:dyDescent="0.35">
      <c r="N4111">
        <v>4.2924443999999999</v>
      </c>
      <c r="O4111">
        <v>5.9999999999999997E-7</v>
      </c>
    </row>
    <row r="4112" spans="14:15" x14ac:dyDescent="0.35">
      <c r="N4112">
        <v>4.3095565999999996</v>
      </c>
      <c r="O4112">
        <v>5.9999999999999997E-7</v>
      </c>
    </row>
    <row r="4113" spans="14:15" x14ac:dyDescent="0.35">
      <c r="N4113">
        <v>4.3266723000000002</v>
      </c>
      <c r="O4113">
        <v>5.9999999999999997E-7</v>
      </c>
    </row>
    <row r="4114" spans="14:15" x14ac:dyDescent="0.35">
      <c r="N4114">
        <v>4.3437913000000004</v>
      </c>
      <c r="O4114">
        <v>5.9999999999999997E-7</v>
      </c>
    </row>
    <row r="4115" spans="14:15" x14ac:dyDescent="0.35">
      <c r="N4115">
        <v>4.3609135999999999</v>
      </c>
      <c r="O4115">
        <v>5.9999999999999997E-7</v>
      </c>
    </row>
    <row r="4116" spans="14:15" x14ac:dyDescent="0.35">
      <c r="N4116">
        <v>4.3780393000000002</v>
      </c>
      <c r="O4116">
        <v>5.9999999999999997E-7</v>
      </c>
    </row>
    <row r="4117" spans="14:15" x14ac:dyDescent="0.35">
      <c r="N4117">
        <v>4.3951684000000002</v>
      </c>
      <c r="O4117">
        <v>5.9999999999999997E-7</v>
      </c>
    </row>
    <row r="4118" spans="14:15" x14ac:dyDescent="0.35">
      <c r="N4118">
        <v>4.4123007000000003</v>
      </c>
      <c r="O4118">
        <v>5.9999999999999997E-7</v>
      </c>
    </row>
    <row r="4119" spans="14:15" x14ac:dyDescent="0.35">
      <c r="N4119">
        <v>4.4294362999999999</v>
      </c>
      <c r="O4119">
        <v>5.9999999999999997E-7</v>
      </c>
    </row>
    <row r="4120" spans="14:15" x14ac:dyDescent="0.35">
      <c r="N4120">
        <v>4.4465753000000001</v>
      </c>
      <c r="O4120">
        <v>5.9999999999999997E-7</v>
      </c>
    </row>
    <row r="4121" spans="14:15" x14ac:dyDescent="0.35">
      <c r="N4121">
        <v>4.4637174999999996</v>
      </c>
      <c r="O4121">
        <v>5.9999999999999997E-7</v>
      </c>
    </row>
    <row r="4122" spans="14:15" x14ac:dyDescent="0.35">
      <c r="N4122">
        <v>4.4808629</v>
      </c>
      <c r="O4122">
        <v>5.9999999999999997E-7</v>
      </c>
    </row>
    <row r="4123" spans="14:15" x14ac:dyDescent="0.35">
      <c r="N4123">
        <v>4.4980115999999999</v>
      </c>
      <c r="O4123">
        <v>5.9999999999999997E-7</v>
      </c>
    </row>
    <row r="4124" spans="14:15" x14ac:dyDescent="0.35">
      <c r="N4124">
        <v>4.5151634999999999</v>
      </c>
      <c r="O4124">
        <v>5.9999999999999997E-7</v>
      </c>
    </row>
    <row r="4125" spans="14:15" x14ac:dyDescent="0.35">
      <c r="N4125">
        <v>4.5323186</v>
      </c>
      <c r="O4125">
        <v>5.9999999999999997E-7</v>
      </c>
    </row>
    <row r="4126" spans="14:15" x14ac:dyDescent="0.35">
      <c r="N4126">
        <v>4.5494770000000004</v>
      </c>
      <c r="O4126">
        <v>5.9999999999999997E-7</v>
      </c>
    </row>
    <row r="4127" spans="14:15" x14ac:dyDescent="0.35">
      <c r="N4127">
        <v>4.5666384999999998</v>
      </c>
      <c r="O4127">
        <v>5.9999999999999997E-7</v>
      </c>
    </row>
    <row r="4128" spans="14:15" x14ac:dyDescent="0.35">
      <c r="N4128">
        <v>4.5838032000000002</v>
      </c>
      <c r="O4128">
        <v>5.9999999999999997E-7</v>
      </c>
    </row>
    <row r="4129" spans="14:15" x14ac:dyDescent="0.35">
      <c r="N4129">
        <v>4.6009710000000004</v>
      </c>
      <c r="O4129">
        <v>4.9999999999999998E-7</v>
      </c>
    </row>
    <row r="4130" spans="14:15" x14ac:dyDescent="0.35">
      <c r="N4130">
        <v>4.6181419999999997</v>
      </c>
      <c r="O4130">
        <v>5.9999999999999997E-7</v>
      </c>
    </row>
    <row r="4131" spans="14:15" x14ac:dyDescent="0.35">
      <c r="N4131">
        <v>4.6353162000000001</v>
      </c>
      <c r="O4131">
        <v>5.9999999999999997E-7</v>
      </c>
    </row>
    <row r="4132" spans="14:15" x14ac:dyDescent="0.35">
      <c r="N4132">
        <v>4.6524934</v>
      </c>
      <c r="O4132">
        <v>5.9999999999999997E-7</v>
      </c>
    </row>
    <row r="4133" spans="14:15" x14ac:dyDescent="0.35">
      <c r="N4133">
        <v>4.6696738</v>
      </c>
      <c r="O4133">
        <v>5.9999999999999997E-7</v>
      </c>
    </row>
    <row r="4134" spans="14:15" x14ac:dyDescent="0.35">
      <c r="N4134">
        <v>4.6868572999999998</v>
      </c>
      <c r="O4134">
        <v>5.9999999999999997E-7</v>
      </c>
    </row>
    <row r="4135" spans="14:15" x14ac:dyDescent="0.35">
      <c r="N4135">
        <v>4.7040438</v>
      </c>
      <c r="O4135">
        <v>5.9999999999999997E-7</v>
      </c>
    </row>
    <row r="4136" spans="14:15" x14ac:dyDescent="0.35">
      <c r="N4136">
        <v>4.7212335000000003</v>
      </c>
      <c r="O4136">
        <v>4.9999999999999998E-7</v>
      </c>
    </row>
    <row r="4137" spans="14:15" x14ac:dyDescent="0.35">
      <c r="N4137">
        <v>4.7384260999999999</v>
      </c>
      <c r="O4137">
        <v>5.9999999999999997E-7</v>
      </c>
    </row>
    <row r="4138" spans="14:15" x14ac:dyDescent="0.35">
      <c r="N4138">
        <v>4.7556219000000004</v>
      </c>
      <c r="O4138">
        <v>5.9999999999999997E-7</v>
      </c>
    </row>
    <row r="4139" spans="14:15" x14ac:dyDescent="0.35">
      <c r="N4139">
        <v>4.7728206000000002</v>
      </c>
      <c r="O4139">
        <v>5.9999999999999997E-7</v>
      </c>
    </row>
    <row r="4140" spans="14:15" x14ac:dyDescent="0.35">
      <c r="N4140">
        <v>4.7900223999999998</v>
      </c>
      <c r="O4140">
        <v>5.9999999999999997E-7</v>
      </c>
    </row>
    <row r="4141" spans="14:15" x14ac:dyDescent="0.35">
      <c r="N4141">
        <v>4.8072271999999998</v>
      </c>
      <c r="O4141">
        <v>5.9999999999999997E-7</v>
      </c>
    </row>
    <row r="4142" spans="14:15" x14ac:dyDescent="0.35">
      <c r="N4142">
        <v>4.8244350000000003</v>
      </c>
      <c r="O4142">
        <v>5.9999999999999997E-7</v>
      </c>
    </row>
    <row r="4143" spans="14:15" x14ac:dyDescent="0.35">
      <c r="N4143">
        <v>4.8416458000000002</v>
      </c>
      <c r="O4143">
        <v>5.9999999999999997E-7</v>
      </c>
    </row>
    <row r="4144" spans="14:15" x14ac:dyDescent="0.35">
      <c r="N4144">
        <v>4.8588595999999997</v>
      </c>
      <c r="O4144">
        <v>5.9999999999999997E-7</v>
      </c>
    </row>
    <row r="4145" spans="14:15" x14ac:dyDescent="0.35">
      <c r="N4145">
        <v>4.8760763000000003</v>
      </c>
      <c r="O4145">
        <v>5.9999999999999997E-7</v>
      </c>
    </row>
    <row r="4146" spans="14:15" x14ac:dyDescent="0.35">
      <c r="N4146">
        <v>4.8932960000000003</v>
      </c>
      <c r="O4146">
        <v>5.9999999999999997E-7</v>
      </c>
    </row>
    <row r="4147" spans="14:15" x14ac:dyDescent="0.35">
      <c r="N4147">
        <v>4.9105185999999996</v>
      </c>
      <c r="O4147">
        <v>5.9999999999999997E-7</v>
      </c>
    </row>
    <row r="4148" spans="14:15" x14ac:dyDescent="0.35">
      <c r="N4148">
        <v>4.9277442000000002</v>
      </c>
      <c r="O4148">
        <v>5.9999999999999997E-7</v>
      </c>
    </row>
    <row r="4149" spans="14:15" x14ac:dyDescent="0.35">
      <c r="N4149">
        <v>4.9449727000000001</v>
      </c>
      <c r="O4149">
        <v>5.9999999999999997E-7</v>
      </c>
    </row>
    <row r="4150" spans="14:15" x14ac:dyDescent="0.35">
      <c r="N4150">
        <v>4.9622039999999998</v>
      </c>
      <c r="O4150">
        <v>5.9999999999999997E-7</v>
      </c>
    </row>
    <row r="4151" spans="14:15" x14ac:dyDescent="0.35">
      <c r="N4151">
        <v>4.9794383</v>
      </c>
      <c r="O4151">
        <v>5.9999999999999997E-7</v>
      </c>
    </row>
    <row r="4152" spans="14:15" x14ac:dyDescent="0.35">
      <c r="N4152">
        <v>4.9966755000000003</v>
      </c>
      <c r="O4152">
        <v>5.9999999999999997E-7</v>
      </c>
    </row>
    <row r="4153" spans="14:15" x14ac:dyDescent="0.35">
      <c r="N4153">
        <v>5.0139155000000004</v>
      </c>
      <c r="O4153">
        <v>4.9999999999999998E-7</v>
      </c>
    </row>
    <row r="4154" spans="14:15" x14ac:dyDescent="0.35">
      <c r="N4154">
        <v>5.0311583999999998</v>
      </c>
      <c r="O4154">
        <v>5.9999999999999997E-7</v>
      </c>
    </row>
    <row r="4155" spans="14:15" x14ac:dyDescent="0.35">
      <c r="N4155">
        <v>5.0484042000000002</v>
      </c>
      <c r="O4155">
        <v>5.9999999999999997E-7</v>
      </c>
    </row>
    <row r="4156" spans="14:15" x14ac:dyDescent="0.35">
      <c r="N4156">
        <v>5.0656527999999996</v>
      </c>
      <c r="O4156">
        <v>5.9999999999999997E-7</v>
      </c>
    </row>
    <row r="4157" spans="14:15" x14ac:dyDescent="0.35">
      <c r="N4157">
        <v>5.0829043</v>
      </c>
      <c r="O4157">
        <v>5.9999999999999997E-7</v>
      </c>
    </row>
    <row r="4158" spans="14:15" x14ac:dyDescent="0.35">
      <c r="N4158">
        <v>5.1001585</v>
      </c>
      <c r="O4158">
        <v>5.9999999999999997E-7</v>
      </c>
    </row>
    <row r="4159" spans="14:15" x14ac:dyDescent="0.35">
      <c r="N4159">
        <v>5.1174156000000002</v>
      </c>
      <c r="O4159">
        <v>5.9999999999999997E-7</v>
      </c>
    </row>
    <row r="4160" spans="14:15" x14ac:dyDescent="0.35">
      <c r="N4160">
        <v>5.1346755000000002</v>
      </c>
      <c r="O4160">
        <v>5.9999999999999997E-7</v>
      </c>
    </row>
    <row r="4161" spans="14:15" x14ac:dyDescent="0.35">
      <c r="N4161">
        <v>5.1519380999999997</v>
      </c>
      <c r="O4161">
        <v>5.9999999999999997E-7</v>
      </c>
    </row>
    <row r="4162" spans="14:15" x14ac:dyDescent="0.35">
      <c r="N4162">
        <v>5.1692036000000003</v>
      </c>
      <c r="O4162">
        <v>5.9999999999999997E-7</v>
      </c>
    </row>
    <row r="4163" spans="14:15" x14ac:dyDescent="0.35">
      <c r="N4163">
        <v>5.1864717999999996</v>
      </c>
      <c r="O4163">
        <v>5.9999999999999997E-7</v>
      </c>
    </row>
    <row r="4164" spans="14:15" x14ac:dyDescent="0.35">
      <c r="N4164">
        <v>5.2037427999999997</v>
      </c>
      <c r="O4164">
        <v>5.9999999999999997E-7</v>
      </c>
    </row>
    <row r="4165" spans="14:15" x14ac:dyDescent="0.35">
      <c r="N4165">
        <v>5.2210165000000002</v>
      </c>
      <c r="O4165">
        <v>5.9999999999999997E-7</v>
      </c>
    </row>
    <row r="4166" spans="14:15" x14ac:dyDescent="0.35">
      <c r="N4166">
        <v>5.2382929999999996</v>
      </c>
      <c r="O4166">
        <v>4.9999999999999998E-7</v>
      </c>
    </row>
    <row r="4167" spans="14:15" x14ac:dyDescent="0.35">
      <c r="N4167">
        <v>5.2555721999999996</v>
      </c>
      <c r="O4167">
        <v>5.9999999999999997E-7</v>
      </c>
    </row>
    <row r="4168" spans="14:15" x14ac:dyDescent="0.35">
      <c r="N4168">
        <v>5.2728541</v>
      </c>
      <c r="O4168">
        <v>5.9999999999999997E-7</v>
      </c>
    </row>
    <row r="4169" spans="14:15" x14ac:dyDescent="0.35">
      <c r="N4169">
        <v>5.2901388000000003</v>
      </c>
      <c r="O4169">
        <v>5.9999999999999997E-7</v>
      </c>
    </row>
    <row r="4170" spans="14:15" x14ac:dyDescent="0.35">
      <c r="N4170">
        <v>5.3074260999999998</v>
      </c>
      <c r="O4170">
        <v>6.9999999999999997E-7</v>
      </c>
    </row>
    <row r="4171" spans="14:15" x14ac:dyDescent="0.35">
      <c r="N4171">
        <v>5.3247162000000001</v>
      </c>
      <c r="O4171">
        <v>5.9999999999999997E-7</v>
      </c>
    </row>
    <row r="4172" spans="14:15" x14ac:dyDescent="0.35">
      <c r="N4172">
        <v>5.3420088999999997</v>
      </c>
      <c r="O4172">
        <v>5.9999999999999997E-7</v>
      </c>
    </row>
    <row r="4173" spans="14:15" x14ac:dyDescent="0.35">
      <c r="N4173">
        <v>5.3593042999999998</v>
      </c>
      <c r="O4173">
        <v>6.9999999999999997E-7</v>
      </c>
    </row>
    <row r="4174" spans="14:15" x14ac:dyDescent="0.35">
      <c r="N4174">
        <v>5.3766024000000003</v>
      </c>
      <c r="O4174">
        <v>5.9999999999999997E-7</v>
      </c>
    </row>
    <row r="4175" spans="14:15" x14ac:dyDescent="0.35">
      <c r="N4175">
        <v>5.3939031000000002</v>
      </c>
      <c r="O4175">
        <v>5.9999999999999997E-7</v>
      </c>
    </row>
    <row r="4176" spans="14:15" x14ac:dyDescent="0.35">
      <c r="N4176">
        <v>5.4112064999999996</v>
      </c>
      <c r="O4176">
        <v>5.9999999999999997E-7</v>
      </c>
    </row>
    <row r="4177" spans="14:15" x14ac:dyDescent="0.35">
      <c r="N4177">
        <v>5.4285125000000001</v>
      </c>
      <c r="O4177">
        <v>5.9999999999999997E-7</v>
      </c>
    </row>
    <row r="4178" spans="14:15" x14ac:dyDescent="0.35">
      <c r="N4178">
        <v>5.4458210999999999</v>
      </c>
      <c r="O4178">
        <v>5.9999999999999997E-7</v>
      </c>
    </row>
    <row r="4179" spans="14:15" x14ac:dyDescent="0.35">
      <c r="N4179">
        <v>5.4631324000000001</v>
      </c>
      <c r="O4179">
        <v>5.9999999999999997E-7</v>
      </c>
    </row>
    <row r="4180" spans="14:15" x14ac:dyDescent="0.35">
      <c r="N4180">
        <v>5.4804462000000003</v>
      </c>
      <c r="O4180">
        <v>5.9999999999999997E-7</v>
      </c>
    </row>
    <row r="4181" spans="14:15" x14ac:dyDescent="0.35">
      <c r="N4181">
        <v>5.4977627</v>
      </c>
      <c r="O4181">
        <v>5.9999999999999997E-7</v>
      </c>
    </row>
    <row r="4182" spans="14:15" x14ac:dyDescent="0.35">
      <c r="N4182">
        <v>5.5150817999999999</v>
      </c>
      <c r="O4182">
        <v>5.9999999999999997E-7</v>
      </c>
    </row>
    <row r="4183" spans="14:15" x14ac:dyDescent="0.35">
      <c r="N4183">
        <v>5.5324033999999997</v>
      </c>
      <c r="O4183">
        <v>5.9999999999999997E-7</v>
      </c>
    </row>
    <row r="4184" spans="14:15" x14ac:dyDescent="0.35">
      <c r="N4184">
        <v>5.5497277</v>
      </c>
      <c r="O4184">
        <v>5.9999999999999997E-7</v>
      </c>
    </row>
    <row r="4185" spans="14:15" x14ac:dyDescent="0.35">
      <c r="N4185">
        <v>5.5670545000000002</v>
      </c>
      <c r="O4185">
        <v>6.9999999999999997E-7</v>
      </c>
    </row>
    <row r="4186" spans="14:15" x14ac:dyDescent="0.35">
      <c r="N4186">
        <v>5.5843838000000003</v>
      </c>
      <c r="O4186">
        <v>5.9999999999999997E-7</v>
      </c>
    </row>
    <row r="4187" spans="14:15" x14ac:dyDescent="0.35">
      <c r="N4187">
        <v>5.6017156999999997</v>
      </c>
      <c r="O4187">
        <v>5.9999999999999997E-7</v>
      </c>
    </row>
    <row r="4188" spans="14:15" x14ac:dyDescent="0.35">
      <c r="N4188">
        <v>5.6190502000000002</v>
      </c>
      <c r="O4188">
        <v>5.9999999999999997E-7</v>
      </c>
    </row>
    <row r="4189" spans="14:15" x14ac:dyDescent="0.35">
      <c r="N4189">
        <v>5.6363871999999997</v>
      </c>
      <c r="O4189">
        <v>5.9999999999999997E-7</v>
      </c>
    </row>
    <row r="4190" spans="14:15" x14ac:dyDescent="0.35">
      <c r="N4190">
        <v>5.6537267</v>
      </c>
      <c r="O4190">
        <v>5.9999999999999997E-7</v>
      </c>
    </row>
    <row r="4191" spans="14:15" x14ac:dyDescent="0.35">
      <c r="N4191">
        <v>5.6710687000000002</v>
      </c>
      <c r="O4191">
        <v>6.9999999999999997E-7</v>
      </c>
    </row>
    <row r="4192" spans="14:15" x14ac:dyDescent="0.35">
      <c r="N4192">
        <v>5.6884132000000003</v>
      </c>
      <c r="O4192">
        <v>5.9999999999999997E-7</v>
      </c>
    </row>
    <row r="4193" spans="14:15" x14ac:dyDescent="0.35">
      <c r="N4193">
        <v>5.7057602999999997</v>
      </c>
      <c r="O4193">
        <v>6.9999999999999997E-7</v>
      </c>
    </row>
    <row r="4194" spans="14:15" x14ac:dyDescent="0.35">
      <c r="N4194">
        <v>5.7231097999999996</v>
      </c>
      <c r="O4194">
        <v>6.9999999999999997E-7</v>
      </c>
    </row>
    <row r="4195" spans="14:15" x14ac:dyDescent="0.35">
      <c r="N4195">
        <v>5.7404618000000003</v>
      </c>
      <c r="O4195">
        <v>6.9999999999999997E-7</v>
      </c>
    </row>
    <row r="4196" spans="14:15" x14ac:dyDescent="0.35">
      <c r="N4196">
        <v>5.7578163</v>
      </c>
      <c r="O4196">
        <v>6.9999999999999997E-7</v>
      </c>
    </row>
    <row r="4197" spans="14:15" x14ac:dyDescent="0.35">
      <c r="N4197">
        <v>5.7751732999999996</v>
      </c>
      <c r="O4197">
        <v>6.9999999999999997E-7</v>
      </c>
    </row>
    <row r="4198" spans="14:15" x14ac:dyDescent="0.35">
      <c r="N4198">
        <v>5.7925326999999998</v>
      </c>
      <c r="O4198">
        <v>6.9999999999999997E-7</v>
      </c>
    </row>
    <row r="4199" spans="14:15" x14ac:dyDescent="0.35">
      <c r="N4199">
        <v>5.8098945999999998</v>
      </c>
      <c r="O4199">
        <v>6.9999999999999997E-7</v>
      </c>
    </row>
    <row r="4200" spans="14:15" x14ac:dyDescent="0.35">
      <c r="N4200">
        <v>5.8272589000000004</v>
      </c>
      <c r="O4200">
        <v>6.9999999999999997E-7</v>
      </c>
    </row>
    <row r="4201" spans="14:15" x14ac:dyDescent="0.35">
      <c r="N4201">
        <v>5.8446255999999996</v>
      </c>
      <c r="O4201">
        <v>6.9999999999999997E-7</v>
      </c>
    </row>
    <row r="4202" spans="14:15" x14ac:dyDescent="0.35">
      <c r="N4202">
        <v>5.8619947999999997</v>
      </c>
      <c r="O4202">
        <v>6.9999999999999997E-7</v>
      </c>
    </row>
    <row r="4203" spans="14:15" x14ac:dyDescent="0.35">
      <c r="N4203">
        <v>5.8793664000000003</v>
      </c>
      <c r="O4203">
        <v>6.9999999999999997E-7</v>
      </c>
    </row>
    <row r="4204" spans="14:15" x14ac:dyDescent="0.35">
      <c r="N4204">
        <v>5.8967404999999999</v>
      </c>
      <c r="O4204">
        <v>6.9999999999999997E-7</v>
      </c>
    </row>
    <row r="4205" spans="14:15" x14ac:dyDescent="0.35">
      <c r="N4205">
        <v>5.9141168999999998</v>
      </c>
      <c r="O4205">
        <v>6.9999999999999997E-7</v>
      </c>
    </row>
    <row r="4206" spans="14:15" x14ac:dyDescent="0.35">
      <c r="N4206">
        <v>5.9314957000000001</v>
      </c>
      <c r="O4206">
        <v>6.9999999999999997E-7</v>
      </c>
    </row>
    <row r="4207" spans="14:15" x14ac:dyDescent="0.35">
      <c r="N4207">
        <v>5.9488770000000004</v>
      </c>
      <c r="O4207">
        <v>6.9999999999999997E-7</v>
      </c>
    </row>
    <row r="4208" spans="14:15" x14ac:dyDescent="0.35">
      <c r="N4208">
        <v>5.9662606</v>
      </c>
      <c r="O4208">
        <v>5.9999999999999997E-7</v>
      </c>
    </row>
    <row r="4209" spans="14:15" x14ac:dyDescent="0.35">
      <c r="N4209">
        <v>5.9836466000000001</v>
      </c>
      <c r="O4209">
        <v>6.9999999999999997E-7</v>
      </c>
    </row>
    <row r="4210" spans="14:15" x14ac:dyDescent="0.35">
      <c r="N4210">
        <v>6.0010348999999996</v>
      </c>
      <c r="O4210">
        <v>5.9999999999999997E-7</v>
      </c>
    </row>
    <row r="4211" spans="14:15" x14ac:dyDescent="0.35">
      <c r="N4211">
        <v>6.0184255999999996</v>
      </c>
      <c r="O4211">
        <v>6.9999999999999997E-7</v>
      </c>
    </row>
    <row r="4212" spans="14:15" x14ac:dyDescent="0.35">
      <c r="N4212">
        <v>6.0358187000000001</v>
      </c>
      <c r="O4212">
        <v>5.9999999999999997E-7</v>
      </c>
    </row>
    <row r="4213" spans="14:15" x14ac:dyDescent="0.35">
      <c r="N4213">
        <v>6.0532142000000002</v>
      </c>
      <c r="O4213">
        <v>6.9999999999999997E-7</v>
      </c>
    </row>
    <row r="4214" spans="14:15" x14ac:dyDescent="0.35">
      <c r="N4214">
        <v>6.0706119000000003</v>
      </c>
      <c r="O4214">
        <v>6.9999999999999997E-7</v>
      </c>
    </row>
    <row r="4215" spans="14:15" x14ac:dyDescent="0.35">
      <c r="N4215">
        <v>6.088012</v>
      </c>
      <c r="O4215">
        <v>5.9999999999999997E-7</v>
      </c>
    </row>
    <row r="4216" spans="14:15" x14ac:dyDescent="0.35">
      <c r="N4216">
        <v>6.1054145000000002</v>
      </c>
      <c r="O4216">
        <v>5.9999999999999997E-7</v>
      </c>
    </row>
    <row r="4217" spans="14:15" x14ac:dyDescent="0.35">
      <c r="N4217">
        <v>6.1228192000000004</v>
      </c>
      <c r="O4217">
        <v>5.9999999999999997E-7</v>
      </c>
    </row>
    <row r="4218" spans="14:15" x14ac:dyDescent="0.35">
      <c r="N4218">
        <v>6.1402263000000001</v>
      </c>
      <c r="O4218">
        <v>5.9999999999999997E-7</v>
      </c>
    </row>
    <row r="4219" spans="14:15" x14ac:dyDescent="0.35">
      <c r="N4219">
        <v>6.1576357000000002</v>
      </c>
      <c r="O4219">
        <v>6.9999999999999997E-7</v>
      </c>
    </row>
    <row r="4220" spans="14:15" x14ac:dyDescent="0.35">
      <c r="N4220">
        <v>6.1750473000000001</v>
      </c>
      <c r="O4220">
        <v>6.9999999999999997E-7</v>
      </c>
    </row>
    <row r="4221" spans="14:15" x14ac:dyDescent="0.35">
      <c r="N4221">
        <v>6.1924612999999997</v>
      </c>
      <c r="O4221">
        <v>5.9999999999999997E-7</v>
      </c>
    </row>
    <row r="4222" spans="14:15" x14ac:dyDescent="0.35">
      <c r="N4222">
        <v>6.2098776000000004</v>
      </c>
      <c r="O4222">
        <v>6.9999999999999997E-7</v>
      </c>
    </row>
    <row r="4223" spans="14:15" x14ac:dyDescent="0.35">
      <c r="N4223">
        <v>6.2272961000000002</v>
      </c>
      <c r="O4223">
        <v>5.9999999999999997E-7</v>
      </c>
    </row>
    <row r="4224" spans="14:15" x14ac:dyDescent="0.35">
      <c r="N4224">
        <v>6.2447169000000002</v>
      </c>
      <c r="O4224">
        <v>6.9999999999999997E-7</v>
      </c>
    </row>
    <row r="4225" spans="14:15" x14ac:dyDescent="0.35">
      <c r="N4225">
        <v>6.2621399999999996</v>
      </c>
      <c r="O4225">
        <v>5.9999999999999997E-7</v>
      </c>
    </row>
    <row r="4226" spans="14:15" x14ac:dyDescent="0.35">
      <c r="N4226">
        <v>6.2795652999999998</v>
      </c>
      <c r="O4226">
        <v>5.9999999999999997E-7</v>
      </c>
    </row>
    <row r="4227" spans="14:15" x14ac:dyDescent="0.35">
      <c r="N4227">
        <v>6.2969929000000002</v>
      </c>
      <c r="O4227">
        <v>5.9999999999999997E-7</v>
      </c>
    </row>
    <row r="4228" spans="14:15" x14ac:dyDescent="0.35">
      <c r="N4228">
        <v>6.3144226999999997</v>
      </c>
      <c r="O4228">
        <v>5.9999999999999997E-7</v>
      </c>
    </row>
    <row r="4229" spans="14:15" x14ac:dyDescent="0.35">
      <c r="N4229">
        <v>6.3318548000000003</v>
      </c>
      <c r="O4229">
        <v>5.9999999999999997E-7</v>
      </c>
    </row>
    <row r="4230" spans="14:15" x14ac:dyDescent="0.35">
      <c r="N4230">
        <v>6.3492891</v>
      </c>
      <c r="O4230">
        <v>5.9999999999999997E-7</v>
      </c>
    </row>
    <row r="4231" spans="14:15" x14ac:dyDescent="0.35">
      <c r="N4231">
        <v>6.3667255999999997</v>
      </c>
      <c r="O4231">
        <v>5.9999999999999997E-7</v>
      </c>
    </row>
    <row r="4232" spans="14:15" x14ac:dyDescent="0.35">
      <c r="N4232">
        <v>6.3841644000000004</v>
      </c>
      <c r="O4232">
        <v>6.9999999999999997E-7</v>
      </c>
    </row>
    <row r="4233" spans="14:15" x14ac:dyDescent="0.35">
      <c r="N4233">
        <v>6.4016054000000002</v>
      </c>
      <c r="O4233">
        <v>4.9999999999999998E-7</v>
      </c>
    </row>
    <row r="4234" spans="14:15" x14ac:dyDescent="0.35">
      <c r="N4234">
        <v>6.4190484999999997</v>
      </c>
      <c r="O4234">
        <v>5.9999999999999997E-7</v>
      </c>
    </row>
    <row r="4235" spans="14:15" x14ac:dyDescent="0.35">
      <c r="N4235">
        <v>6.4364939000000003</v>
      </c>
      <c r="O4235">
        <v>5.9999999999999997E-7</v>
      </c>
    </row>
    <row r="4236" spans="14:15" x14ac:dyDescent="0.35">
      <c r="N4236">
        <v>6.4539415</v>
      </c>
      <c r="O4236">
        <v>5.9999999999999997E-7</v>
      </c>
    </row>
    <row r="4237" spans="14:15" x14ac:dyDescent="0.35">
      <c r="N4237">
        <v>6.4713912999999996</v>
      </c>
      <c r="O4237">
        <v>5.9999999999999997E-7</v>
      </c>
    </row>
    <row r="4238" spans="14:15" x14ac:dyDescent="0.35">
      <c r="N4238">
        <v>6.4888431999999998</v>
      </c>
      <c r="O4238">
        <v>6.9999999999999997E-7</v>
      </c>
    </row>
    <row r="4239" spans="14:15" x14ac:dyDescent="0.35">
      <c r="N4239">
        <v>6.5062973</v>
      </c>
      <c r="O4239">
        <v>4.9999999999999998E-7</v>
      </c>
    </row>
    <row r="4240" spans="14:15" x14ac:dyDescent="0.35">
      <c r="N4240">
        <v>6.5237536</v>
      </c>
      <c r="O4240">
        <v>5.9999999999999997E-7</v>
      </c>
    </row>
    <row r="4241" spans="14:15" x14ac:dyDescent="0.35">
      <c r="N4241">
        <v>6.5412121000000001</v>
      </c>
      <c r="O4241">
        <v>5.9999999999999997E-7</v>
      </c>
    </row>
    <row r="4242" spans="14:15" x14ac:dyDescent="0.35">
      <c r="N4242">
        <v>6.5586726999999998</v>
      </c>
      <c r="O4242">
        <v>4.9999999999999998E-7</v>
      </c>
    </row>
    <row r="4243" spans="14:15" x14ac:dyDescent="0.35">
      <c r="N4243">
        <v>6.5761355000000004</v>
      </c>
      <c r="O4243">
        <v>4.9999999999999998E-7</v>
      </c>
    </row>
    <row r="4244" spans="14:15" x14ac:dyDescent="0.35">
      <c r="N4244">
        <v>6.5936003999999997</v>
      </c>
      <c r="O4244">
        <v>4.9999999999999998E-7</v>
      </c>
    </row>
    <row r="4245" spans="14:15" x14ac:dyDescent="0.35">
      <c r="N4245">
        <v>6.6110674999999999</v>
      </c>
      <c r="O4245">
        <v>5.9999999999999997E-7</v>
      </c>
    </row>
    <row r="4246" spans="14:15" x14ac:dyDescent="0.35">
      <c r="N4246">
        <v>6.6285366999999997</v>
      </c>
      <c r="O4246">
        <v>4.9999999999999998E-7</v>
      </c>
    </row>
    <row r="4247" spans="14:15" x14ac:dyDescent="0.35">
      <c r="N4247">
        <v>6.6460080000000001</v>
      </c>
      <c r="O4247">
        <v>4.9999999999999998E-7</v>
      </c>
    </row>
    <row r="4248" spans="14:15" x14ac:dyDescent="0.35">
      <c r="N4248">
        <v>6.6634814000000002</v>
      </c>
      <c r="O4248">
        <v>5.9999999999999997E-7</v>
      </c>
    </row>
    <row r="4249" spans="14:15" x14ac:dyDescent="0.35">
      <c r="N4249">
        <v>6.6809570000000003</v>
      </c>
      <c r="O4249">
        <v>4.9999999999999998E-7</v>
      </c>
    </row>
    <row r="4250" spans="14:15" x14ac:dyDescent="0.35">
      <c r="N4250">
        <v>6.6984347</v>
      </c>
      <c r="O4250">
        <v>4.9999999999999998E-7</v>
      </c>
    </row>
    <row r="4251" spans="14:15" x14ac:dyDescent="0.35">
      <c r="N4251">
        <v>6.7159145000000002</v>
      </c>
      <c r="O4251">
        <v>4.9999999999999998E-7</v>
      </c>
    </row>
    <row r="4252" spans="14:15" x14ac:dyDescent="0.35">
      <c r="N4252">
        <v>6.7333962999999999</v>
      </c>
      <c r="O4252">
        <v>4.9999999999999998E-7</v>
      </c>
    </row>
    <row r="4253" spans="14:15" x14ac:dyDescent="0.35">
      <c r="N4253">
        <v>6.7508803000000004</v>
      </c>
      <c r="O4253">
        <v>3.9999999999999998E-7</v>
      </c>
    </row>
    <row r="4254" spans="14:15" x14ac:dyDescent="0.35">
      <c r="N4254">
        <v>6.7683663999999997</v>
      </c>
      <c r="O4254">
        <v>4.9999999999999998E-7</v>
      </c>
    </row>
    <row r="4255" spans="14:15" x14ac:dyDescent="0.35">
      <c r="N4255">
        <v>6.7858545000000001</v>
      </c>
      <c r="O4255">
        <v>5.9999999999999997E-7</v>
      </c>
    </row>
    <row r="4256" spans="14:15" x14ac:dyDescent="0.35">
      <c r="N4256">
        <v>6.8033447999999996</v>
      </c>
      <c r="O4256">
        <v>4.9999999999999998E-7</v>
      </c>
    </row>
    <row r="4257" spans="14:15" x14ac:dyDescent="0.35">
      <c r="N4257">
        <v>6.8208371000000003</v>
      </c>
      <c r="O4257">
        <v>5.9999999999999997E-7</v>
      </c>
    </row>
    <row r="4258" spans="14:15" x14ac:dyDescent="0.35">
      <c r="N4258">
        <v>6.8383314000000004</v>
      </c>
      <c r="O4258">
        <v>5.9999999999999997E-7</v>
      </c>
    </row>
    <row r="4259" spans="14:15" x14ac:dyDescent="0.35">
      <c r="N4259">
        <v>6.8558279000000004</v>
      </c>
      <c r="O4259">
        <v>6.9999999999999997E-7</v>
      </c>
    </row>
    <row r="4260" spans="14:15" x14ac:dyDescent="0.35">
      <c r="N4260">
        <v>6.8733263999999998</v>
      </c>
      <c r="O4260">
        <v>4.9999999999999998E-7</v>
      </c>
    </row>
    <row r="4261" spans="14:15" x14ac:dyDescent="0.35">
      <c r="N4261">
        <v>6.8908269000000004</v>
      </c>
      <c r="O4261">
        <v>4.9999999999999998E-7</v>
      </c>
    </row>
    <row r="4262" spans="14:15" x14ac:dyDescent="0.35">
      <c r="N4262">
        <v>6.9083294999999998</v>
      </c>
      <c r="O4262">
        <v>4.9999999999999998E-7</v>
      </c>
    </row>
    <row r="4263" spans="14:15" x14ac:dyDescent="0.35">
      <c r="N4263">
        <v>6.9258341000000003</v>
      </c>
      <c r="O4263">
        <v>3.9999999999999998E-7</v>
      </c>
    </row>
    <row r="4264" spans="14:15" x14ac:dyDescent="0.35">
      <c r="N4264">
        <v>6.9433407999999996</v>
      </c>
      <c r="O4264">
        <v>6.9999999999999997E-7</v>
      </c>
    </row>
    <row r="4265" spans="14:15" x14ac:dyDescent="0.35">
      <c r="N4265">
        <v>6.9608495000000001</v>
      </c>
      <c r="O4265">
        <v>4.9999999999999998E-7</v>
      </c>
    </row>
    <row r="4266" spans="14:15" x14ac:dyDescent="0.35">
      <c r="N4266">
        <v>6.9783602</v>
      </c>
      <c r="O4266">
        <v>4.9999999999999998E-7</v>
      </c>
    </row>
    <row r="4267" spans="14:15" x14ac:dyDescent="0.35">
      <c r="N4267">
        <v>6.9958729000000002</v>
      </c>
      <c r="O4267">
        <v>1.3E-6</v>
      </c>
    </row>
    <row r="4268" spans="14:15" x14ac:dyDescent="0.35">
      <c r="N4268">
        <v>7.0133875999999997</v>
      </c>
      <c r="O4268">
        <v>3.9999999999999998E-7</v>
      </c>
    </row>
    <row r="4269" spans="14:15" x14ac:dyDescent="0.35">
      <c r="N4269">
        <v>7.0309043999999998</v>
      </c>
      <c r="O4269">
        <v>3.9999999999999998E-7</v>
      </c>
    </row>
    <row r="4270" spans="14:15" x14ac:dyDescent="0.35">
      <c r="N4270">
        <v>7.0484230999999999</v>
      </c>
      <c r="O4270">
        <v>2.9999999999999999E-7</v>
      </c>
    </row>
    <row r="4271" spans="14:15" x14ac:dyDescent="0.35">
      <c r="N4271">
        <v>7.0659438999999997</v>
      </c>
      <c r="O4271">
        <v>3.9999999999999998E-7</v>
      </c>
    </row>
    <row r="4272" spans="14:15" x14ac:dyDescent="0.35">
      <c r="N4272">
        <v>7.0834666000000004</v>
      </c>
      <c r="O4272">
        <v>3.9999999999999998E-7</v>
      </c>
    </row>
    <row r="4273" spans="14:15" x14ac:dyDescent="0.35">
      <c r="N4273">
        <v>7.1009913999999998</v>
      </c>
      <c r="O4273">
        <v>3.9999999999999998E-7</v>
      </c>
    </row>
    <row r="4274" spans="14:15" x14ac:dyDescent="0.35">
      <c r="N4274">
        <v>7.1185181000000002</v>
      </c>
      <c r="O4274">
        <v>3.9999999999999998E-7</v>
      </c>
    </row>
    <row r="4275" spans="14:15" x14ac:dyDescent="0.35">
      <c r="N4275">
        <v>7.1360467999999999</v>
      </c>
      <c r="O4275">
        <v>3.9999999999999998E-7</v>
      </c>
    </row>
    <row r="4276" spans="14:15" x14ac:dyDescent="0.35">
      <c r="N4276">
        <v>7.1535774999999999</v>
      </c>
      <c r="O4276">
        <v>4.9999999999999998E-7</v>
      </c>
    </row>
    <row r="4277" spans="14:15" x14ac:dyDescent="0.35">
      <c r="N4277">
        <v>7.1711100999999999</v>
      </c>
      <c r="O4277">
        <v>5.9999999999999997E-7</v>
      </c>
    </row>
    <row r="4278" spans="14:15" x14ac:dyDescent="0.35">
      <c r="N4278">
        <v>7.1886447000000002</v>
      </c>
      <c r="O4278">
        <v>3.9999999999999998E-7</v>
      </c>
    </row>
    <row r="4279" spans="14:15" x14ac:dyDescent="0.35">
      <c r="N4279">
        <v>7.2061811999999996</v>
      </c>
      <c r="O4279">
        <v>3.9999999999999998E-7</v>
      </c>
    </row>
    <row r="4280" spans="14:15" x14ac:dyDescent="0.35">
      <c r="N4280">
        <v>7.2237197999999996</v>
      </c>
      <c r="O4280">
        <v>3.9999999999999998E-7</v>
      </c>
    </row>
    <row r="4281" spans="14:15" x14ac:dyDescent="0.35">
      <c r="N4281">
        <v>7.2412602000000001</v>
      </c>
      <c r="O4281">
        <v>3.9999999999999998E-7</v>
      </c>
    </row>
    <row r="4282" spans="14:15" x14ac:dyDescent="0.35">
      <c r="N4282">
        <v>7.2588026000000001</v>
      </c>
      <c r="O4282">
        <v>3.9999999999999998E-7</v>
      </c>
    </row>
    <row r="4283" spans="14:15" x14ac:dyDescent="0.35">
      <c r="N4283">
        <v>7.2763469000000001</v>
      </c>
      <c r="O4283">
        <v>3.9999999999999998E-7</v>
      </c>
    </row>
    <row r="4284" spans="14:15" x14ac:dyDescent="0.35">
      <c r="N4284">
        <v>7.2938932000000003</v>
      </c>
      <c r="O4284">
        <v>6.9999999999999997E-7</v>
      </c>
    </row>
    <row r="4285" spans="14:15" x14ac:dyDescent="0.35">
      <c r="N4285">
        <v>7.3114413999999996</v>
      </c>
      <c r="O4285">
        <v>3.9999999999999998E-7</v>
      </c>
    </row>
    <row r="4286" spans="14:15" x14ac:dyDescent="0.35">
      <c r="N4286">
        <v>7.3289914999999999</v>
      </c>
      <c r="O4286">
        <v>4.9999999999999998E-7</v>
      </c>
    </row>
    <row r="4287" spans="14:15" x14ac:dyDescent="0.35">
      <c r="N4287">
        <v>7.3465436000000004</v>
      </c>
      <c r="O4287">
        <v>1.9999999999999999E-6</v>
      </c>
    </row>
    <row r="4288" spans="14:15" x14ac:dyDescent="0.35">
      <c r="N4288">
        <v>7.3640974999999997</v>
      </c>
      <c r="O4288">
        <v>2.9999999999999999E-7</v>
      </c>
    </row>
    <row r="4289" spans="14:15" x14ac:dyDescent="0.35">
      <c r="N4289">
        <v>7.3816534000000003</v>
      </c>
      <c r="O4289">
        <v>3.9999999999999998E-7</v>
      </c>
    </row>
    <row r="4290" spans="14:15" x14ac:dyDescent="0.35">
      <c r="N4290">
        <v>7.3992111999999999</v>
      </c>
      <c r="O4290">
        <v>1.9999999999999999E-7</v>
      </c>
    </row>
    <row r="4291" spans="14:15" x14ac:dyDescent="0.35">
      <c r="N4291">
        <v>7.4167708000000001</v>
      </c>
      <c r="O4291">
        <v>2.9999999999999999E-7</v>
      </c>
    </row>
    <row r="4292" spans="14:15" x14ac:dyDescent="0.35">
      <c r="N4292">
        <v>7.4343323999999997</v>
      </c>
      <c r="O4292">
        <v>2.9999999999999999E-7</v>
      </c>
    </row>
    <row r="4293" spans="14:15" x14ac:dyDescent="0.35">
      <c r="N4293">
        <v>7.4518959000000002</v>
      </c>
      <c r="O4293">
        <v>3.9999999999999998E-7</v>
      </c>
    </row>
    <row r="4294" spans="14:15" x14ac:dyDescent="0.35">
      <c r="N4294">
        <v>7.4694611999999996</v>
      </c>
      <c r="O4294">
        <v>5.9999999999999997E-7</v>
      </c>
    </row>
    <row r="4295" spans="14:15" x14ac:dyDescent="0.35">
      <c r="N4295">
        <v>7.4870285000000001</v>
      </c>
      <c r="O4295">
        <v>1.1999999999999999E-6</v>
      </c>
    </row>
    <row r="4296" spans="14:15" x14ac:dyDescent="0.35">
      <c r="N4296">
        <v>7.5045976000000003</v>
      </c>
      <c r="O4296">
        <v>2.3600000000000001E-5</v>
      </c>
    </row>
    <row r="4297" spans="14:15" x14ac:dyDescent="0.35">
      <c r="N4297">
        <v>1.4190069999999999</v>
      </c>
      <c r="O4297">
        <v>2.5139999999999999E-4</v>
      </c>
    </row>
    <row r="4298" spans="14:15" x14ac:dyDescent="0.35">
      <c r="N4298">
        <v>1.4568808</v>
      </c>
      <c r="O4298">
        <v>2.9999999999999999E-7</v>
      </c>
    </row>
    <row r="4299" spans="14:15" x14ac:dyDescent="0.35">
      <c r="N4299">
        <v>1.4729220999999999</v>
      </c>
      <c r="O4299">
        <v>8.9999999999999996E-7</v>
      </c>
    </row>
    <row r="4300" spans="14:15" x14ac:dyDescent="0.35">
      <c r="N4300">
        <v>1.4889785</v>
      </c>
      <c r="O4300">
        <v>6.9999999999999997E-7</v>
      </c>
    </row>
    <row r="4301" spans="14:15" x14ac:dyDescent="0.35">
      <c r="N4301">
        <v>1.5050498000000001</v>
      </c>
      <c r="O4301">
        <v>9.9999999999999995E-7</v>
      </c>
    </row>
    <row r="4302" spans="14:15" x14ac:dyDescent="0.35">
      <c r="N4302">
        <v>1.5211356</v>
      </c>
      <c r="O4302">
        <v>1.3999999999999999E-6</v>
      </c>
    </row>
    <row r="4303" spans="14:15" x14ac:dyDescent="0.35">
      <c r="N4303">
        <v>1.5372357000000001</v>
      </c>
      <c r="O4303">
        <v>8.1999999999999994E-6</v>
      </c>
    </row>
    <row r="4304" spans="14:15" x14ac:dyDescent="0.35">
      <c r="N4304">
        <v>1.5533497999999999</v>
      </c>
      <c r="O4304">
        <v>4.5000000000000001E-6</v>
      </c>
    </row>
    <row r="4305" spans="14:15" x14ac:dyDescent="0.35">
      <c r="N4305">
        <v>1.5694775999999999</v>
      </c>
      <c r="O4305">
        <v>1.2019999999999999E-4</v>
      </c>
    </row>
    <row r="4306" spans="14:15" x14ac:dyDescent="0.35">
      <c r="N4306">
        <v>1.5856188</v>
      </c>
      <c r="O4306">
        <v>3.8800000000000001E-5</v>
      </c>
    </row>
    <row r="4307" spans="14:15" x14ac:dyDescent="0.35">
      <c r="N4307">
        <v>1.6017733000000001</v>
      </c>
      <c r="O4307">
        <v>2.8500000000000002E-5</v>
      </c>
    </row>
    <row r="4308" spans="14:15" x14ac:dyDescent="0.35">
      <c r="N4308">
        <v>1.6179406999999999</v>
      </c>
      <c r="O4308">
        <v>4.74E-5</v>
      </c>
    </row>
    <row r="4309" spans="14:15" x14ac:dyDescent="0.35">
      <c r="N4309">
        <v>1.6341209000000001</v>
      </c>
      <c r="O4309">
        <v>9.9099999999999996E-5</v>
      </c>
    </row>
    <row r="4310" spans="14:15" x14ac:dyDescent="0.35">
      <c r="N4310">
        <v>1.6503136</v>
      </c>
      <c r="O4310">
        <v>3.9900000000000001E-5</v>
      </c>
    </row>
    <row r="4311" spans="14:15" x14ac:dyDescent="0.35">
      <c r="N4311">
        <v>1.6665186000000001</v>
      </c>
      <c r="O4311">
        <v>3.3000000000000003E-5</v>
      </c>
    </row>
    <row r="4312" spans="14:15" x14ac:dyDescent="0.35">
      <c r="N4312">
        <v>1.6827357000000001</v>
      </c>
      <c r="O4312">
        <v>7.1299999999999998E-5</v>
      </c>
    </row>
    <row r="4313" spans="14:15" x14ac:dyDescent="0.35">
      <c r="N4313">
        <v>1.6989647000000001</v>
      </c>
      <c r="O4313">
        <v>4.7599999999999998E-5</v>
      </c>
    </row>
    <row r="4314" spans="14:15" x14ac:dyDescent="0.35">
      <c r="N4314">
        <v>1.7152054000000001</v>
      </c>
      <c r="O4314">
        <v>4.0200000000000001E-5</v>
      </c>
    </row>
    <row r="4315" spans="14:15" x14ac:dyDescent="0.35">
      <c r="N4315">
        <v>1.7314575999999999</v>
      </c>
      <c r="O4315">
        <v>5.52E-5</v>
      </c>
    </row>
    <row r="4316" spans="14:15" x14ac:dyDescent="0.35">
      <c r="N4316">
        <v>1.7477210999999999</v>
      </c>
      <c r="O4316">
        <v>4.2700000000000001E-5</v>
      </c>
    </row>
    <row r="4317" spans="14:15" x14ac:dyDescent="0.35">
      <c r="N4317">
        <v>1.7639959000000001</v>
      </c>
      <c r="O4317">
        <v>2.05E-5</v>
      </c>
    </row>
    <row r="4318" spans="14:15" x14ac:dyDescent="0.35">
      <c r="N4318">
        <v>1.7802815999999999</v>
      </c>
      <c r="O4318">
        <v>3.1199999999999999E-5</v>
      </c>
    </row>
    <row r="4319" spans="14:15" x14ac:dyDescent="0.35">
      <c r="N4319">
        <v>1.7965781000000001</v>
      </c>
      <c r="O4319">
        <v>2.7500000000000001E-5</v>
      </c>
    </row>
    <row r="4320" spans="14:15" x14ac:dyDescent="0.35">
      <c r="N4320">
        <v>1.8128853</v>
      </c>
      <c r="O4320">
        <v>2.0599999999999999E-5</v>
      </c>
    </row>
    <row r="4321" spans="14:15" x14ac:dyDescent="0.35">
      <c r="N4321">
        <v>1.8292031</v>
      </c>
      <c r="O4321">
        <v>2.6599999999999999E-5</v>
      </c>
    </row>
    <row r="4322" spans="14:15" x14ac:dyDescent="0.35">
      <c r="N4322">
        <v>1.8455311999999999</v>
      </c>
      <c r="O4322">
        <v>2.5199999999999999E-5</v>
      </c>
    </row>
    <row r="4323" spans="14:15" x14ac:dyDescent="0.35">
      <c r="N4323">
        <v>1.8618695000000001</v>
      </c>
      <c r="O4323">
        <v>1.36E-5</v>
      </c>
    </row>
    <row r="4324" spans="14:15" x14ac:dyDescent="0.35">
      <c r="N4324">
        <v>1.8782178</v>
      </c>
      <c r="O4324">
        <v>1.9199999999999999E-5</v>
      </c>
    </row>
    <row r="4325" spans="14:15" x14ac:dyDescent="0.35">
      <c r="N4325">
        <v>1.8945761999999999</v>
      </c>
      <c r="O4325">
        <v>1.8700000000000001E-5</v>
      </c>
    </row>
    <row r="4326" spans="14:15" x14ac:dyDescent="0.35">
      <c r="N4326">
        <v>1.9109442999999999</v>
      </c>
      <c r="O4326">
        <v>1.4E-5</v>
      </c>
    </row>
    <row r="4327" spans="14:15" x14ac:dyDescent="0.35">
      <c r="N4327">
        <v>1.9273221</v>
      </c>
      <c r="O4327">
        <v>1.8199999999999999E-5</v>
      </c>
    </row>
    <row r="4328" spans="14:15" x14ac:dyDescent="0.35">
      <c r="N4328">
        <v>1.9437093999999999</v>
      </c>
      <c r="O4328">
        <v>1.5999999999999999E-5</v>
      </c>
    </row>
    <row r="4329" spans="14:15" x14ac:dyDescent="0.35">
      <c r="N4329">
        <v>1.9601062</v>
      </c>
      <c r="O4329">
        <v>1.1399999999999999E-5</v>
      </c>
    </row>
    <row r="4330" spans="14:15" x14ac:dyDescent="0.35">
      <c r="N4330">
        <v>1.9765123</v>
      </c>
      <c r="O4330">
        <v>1.3699999999999999E-5</v>
      </c>
    </row>
    <row r="4331" spans="14:15" x14ac:dyDescent="0.35">
      <c r="N4331">
        <v>1.9929275</v>
      </c>
      <c r="O4331">
        <v>1.2999999999999999E-5</v>
      </c>
    </row>
    <row r="4332" spans="14:15" x14ac:dyDescent="0.35">
      <c r="N4332">
        <v>2.0093518000000001</v>
      </c>
      <c r="O4332">
        <v>1.06E-5</v>
      </c>
    </row>
    <row r="4333" spans="14:15" x14ac:dyDescent="0.35">
      <c r="N4333">
        <v>2.0257850999999998</v>
      </c>
      <c r="O4333">
        <v>1.4E-5</v>
      </c>
    </row>
    <row r="4334" spans="14:15" x14ac:dyDescent="0.35">
      <c r="N4334">
        <v>2.0422273</v>
      </c>
      <c r="O4334">
        <v>1.17E-5</v>
      </c>
    </row>
    <row r="4335" spans="14:15" x14ac:dyDescent="0.35">
      <c r="N4335">
        <v>2.0586780999999998</v>
      </c>
      <c r="O4335">
        <v>8.8000000000000004E-6</v>
      </c>
    </row>
    <row r="4336" spans="14:15" x14ac:dyDescent="0.35">
      <c r="N4336">
        <v>2.0751377</v>
      </c>
      <c r="O4336">
        <v>1.0900000000000001E-5</v>
      </c>
    </row>
    <row r="4337" spans="14:15" x14ac:dyDescent="0.35">
      <c r="N4337">
        <v>2.0916057000000001</v>
      </c>
      <c r="O4337">
        <v>9.9000000000000001E-6</v>
      </c>
    </row>
    <row r="4338" spans="14:15" x14ac:dyDescent="0.35">
      <c r="N4338">
        <v>2.1080822000000001</v>
      </c>
      <c r="O4338">
        <v>9.3999999999999998E-6</v>
      </c>
    </row>
    <row r="4339" spans="14:15" x14ac:dyDescent="0.35">
      <c r="N4339">
        <v>2.1245671000000002</v>
      </c>
      <c r="O4339">
        <v>1.04E-5</v>
      </c>
    </row>
    <row r="4340" spans="14:15" x14ac:dyDescent="0.35">
      <c r="N4340">
        <v>2.1410602000000001</v>
      </c>
      <c r="O4340">
        <v>8.8000000000000004E-6</v>
      </c>
    </row>
    <row r="4341" spans="14:15" x14ac:dyDescent="0.35">
      <c r="N4341">
        <v>2.1575614999999999</v>
      </c>
      <c r="O4341">
        <v>8.1000000000000004E-6</v>
      </c>
    </row>
    <row r="4342" spans="14:15" x14ac:dyDescent="0.35">
      <c r="N4342">
        <v>2.1740708</v>
      </c>
      <c r="O4342">
        <v>9.0000000000000002E-6</v>
      </c>
    </row>
    <row r="4343" spans="14:15" x14ac:dyDescent="0.35">
      <c r="N4343">
        <v>2.1905880999999998</v>
      </c>
      <c r="O4343">
        <v>7.4000000000000003E-6</v>
      </c>
    </row>
    <row r="4344" spans="14:15" x14ac:dyDescent="0.35">
      <c r="N4344">
        <v>2.2071133000000001</v>
      </c>
      <c r="O4344">
        <v>8.3999999999999992E-6</v>
      </c>
    </row>
    <row r="4345" spans="14:15" x14ac:dyDescent="0.35">
      <c r="N4345">
        <v>2.2236463</v>
      </c>
      <c r="O4345">
        <v>8.1000000000000004E-6</v>
      </c>
    </row>
    <row r="4346" spans="14:15" x14ac:dyDescent="0.35">
      <c r="N4346">
        <v>2.2401871</v>
      </c>
      <c r="O4346">
        <v>6.9E-6</v>
      </c>
    </row>
    <row r="4347" spans="14:15" x14ac:dyDescent="0.35">
      <c r="N4347">
        <v>2.2567355</v>
      </c>
      <c r="O4347">
        <v>7.3000000000000004E-6</v>
      </c>
    </row>
    <row r="4348" spans="14:15" x14ac:dyDescent="0.35">
      <c r="N4348">
        <v>2.2732915</v>
      </c>
      <c r="O4348">
        <v>6.9E-6</v>
      </c>
    </row>
    <row r="4349" spans="14:15" x14ac:dyDescent="0.35">
      <c r="N4349">
        <v>2.2898548999999999</v>
      </c>
      <c r="O4349">
        <v>6.8000000000000001E-6</v>
      </c>
    </row>
    <row r="4350" spans="14:15" x14ac:dyDescent="0.35">
      <c r="N4350">
        <v>2.3064258</v>
      </c>
      <c r="O4350">
        <v>7.4000000000000003E-6</v>
      </c>
    </row>
    <row r="4351" spans="14:15" x14ac:dyDescent="0.35">
      <c r="N4351">
        <v>2.3230040999999999</v>
      </c>
      <c r="O4351">
        <v>6.3999999999999997E-6</v>
      </c>
    </row>
    <row r="4352" spans="14:15" x14ac:dyDescent="0.35">
      <c r="N4352">
        <v>2.3395896</v>
      </c>
      <c r="O4352">
        <v>6.1999999999999999E-6</v>
      </c>
    </row>
    <row r="4353" spans="14:15" x14ac:dyDescent="0.35">
      <c r="N4353">
        <v>2.3561823</v>
      </c>
      <c r="O4353">
        <v>6.4999999999999996E-6</v>
      </c>
    </row>
    <row r="4354" spans="14:15" x14ac:dyDescent="0.35">
      <c r="N4354">
        <v>2.3727820999999998</v>
      </c>
      <c r="O4354">
        <v>5.4999999999999999E-6</v>
      </c>
    </row>
    <row r="4355" spans="14:15" x14ac:dyDescent="0.35">
      <c r="N4355">
        <v>2.389389</v>
      </c>
      <c r="O4355">
        <v>6.3999999999999997E-6</v>
      </c>
    </row>
    <row r="4356" spans="14:15" x14ac:dyDescent="0.35">
      <c r="N4356">
        <v>2.4060028999999998</v>
      </c>
      <c r="O4356">
        <v>5.9000000000000003E-6</v>
      </c>
    </row>
    <row r="4357" spans="14:15" x14ac:dyDescent="0.35">
      <c r="N4357">
        <v>2.4226236999999999</v>
      </c>
      <c r="O4357">
        <v>5.4999999999999999E-6</v>
      </c>
    </row>
    <row r="4358" spans="14:15" x14ac:dyDescent="0.35">
      <c r="N4358">
        <v>2.4392513999999998</v>
      </c>
      <c r="O4358">
        <v>5.9000000000000003E-6</v>
      </c>
    </row>
    <row r="4359" spans="14:15" x14ac:dyDescent="0.35">
      <c r="N4359">
        <v>2.4558859000000002</v>
      </c>
      <c r="O4359">
        <v>5.3000000000000001E-6</v>
      </c>
    </row>
    <row r="4360" spans="14:15" x14ac:dyDescent="0.35">
      <c r="N4360">
        <v>2.4725272</v>
      </c>
      <c r="O4360">
        <v>5.4E-6</v>
      </c>
    </row>
    <row r="4361" spans="14:15" x14ac:dyDescent="0.35">
      <c r="N4361">
        <v>2.4891751000000002</v>
      </c>
      <c r="O4361">
        <v>5.3000000000000001E-6</v>
      </c>
    </row>
    <row r="4362" spans="14:15" x14ac:dyDescent="0.35">
      <c r="N4362">
        <v>2.5058296000000002</v>
      </c>
      <c r="O4362">
        <v>4.7999999999999998E-6</v>
      </c>
    </row>
    <row r="4363" spans="14:15" x14ac:dyDescent="0.35">
      <c r="N4363">
        <v>2.5224907000000001</v>
      </c>
      <c r="O4363">
        <v>5.4E-6</v>
      </c>
    </row>
    <row r="4364" spans="14:15" x14ac:dyDescent="0.35">
      <c r="N4364">
        <v>2.5391583</v>
      </c>
      <c r="O4364">
        <v>4.6E-6</v>
      </c>
    </row>
    <row r="4365" spans="14:15" x14ac:dyDescent="0.35">
      <c r="N4365">
        <v>2.5558323000000001</v>
      </c>
      <c r="O4365">
        <v>5.2000000000000002E-6</v>
      </c>
    </row>
    <row r="4366" spans="14:15" x14ac:dyDescent="0.35">
      <c r="N4366">
        <v>2.5725128000000002</v>
      </c>
      <c r="O4366">
        <v>4.5000000000000001E-6</v>
      </c>
    </row>
    <row r="4367" spans="14:15" x14ac:dyDescent="0.35">
      <c r="N4367">
        <v>2.5891994999999999</v>
      </c>
      <c r="O4367">
        <v>4.6E-6</v>
      </c>
    </row>
    <row r="4368" spans="14:15" x14ac:dyDescent="0.35">
      <c r="N4368">
        <v>2.6058925999999998</v>
      </c>
      <c r="O4368">
        <v>5.0000000000000004E-6</v>
      </c>
    </row>
    <row r="4369" spans="14:15" x14ac:dyDescent="0.35">
      <c r="N4369">
        <v>2.6225919000000002</v>
      </c>
      <c r="O4369">
        <v>4.1999999999999996E-6</v>
      </c>
    </row>
    <row r="4370" spans="14:15" x14ac:dyDescent="0.35">
      <c r="N4370">
        <v>2.6392973</v>
      </c>
      <c r="O4370">
        <v>4.5000000000000001E-6</v>
      </c>
    </row>
    <row r="4371" spans="14:15" x14ac:dyDescent="0.35">
      <c r="N4371">
        <v>2.6560088999999998</v>
      </c>
      <c r="O4371">
        <v>4.0999999999999997E-6</v>
      </c>
    </row>
    <row r="4372" spans="14:15" x14ac:dyDescent="0.35">
      <c r="N4372">
        <v>2.6727265999999998</v>
      </c>
      <c r="O4372">
        <v>4.4000000000000002E-6</v>
      </c>
    </row>
    <row r="4373" spans="14:15" x14ac:dyDescent="0.35">
      <c r="N4373">
        <v>2.6894502999999998</v>
      </c>
      <c r="O4373">
        <v>4.1999999999999996E-6</v>
      </c>
    </row>
    <row r="4374" spans="14:15" x14ac:dyDescent="0.35">
      <c r="N4374">
        <v>2.7061799999999998</v>
      </c>
      <c r="O4374">
        <v>4.3000000000000003E-6</v>
      </c>
    </row>
    <row r="4375" spans="14:15" x14ac:dyDescent="0.35">
      <c r="N4375">
        <v>2.7229155999999999</v>
      </c>
      <c r="O4375">
        <v>3.8999999999999999E-6</v>
      </c>
    </row>
    <row r="4376" spans="14:15" x14ac:dyDescent="0.35">
      <c r="N4376">
        <v>2.7396571000000001</v>
      </c>
      <c r="O4376">
        <v>4.0999999999999997E-6</v>
      </c>
    </row>
    <row r="4377" spans="14:15" x14ac:dyDescent="0.35">
      <c r="N4377">
        <v>2.7564044000000001</v>
      </c>
      <c r="O4377">
        <v>3.7000000000000002E-6</v>
      </c>
    </row>
    <row r="4378" spans="14:15" x14ac:dyDescent="0.35">
      <c r="N4378">
        <v>2.7731574999999999</v>
      </c>
      <c r="O4378">
        <v>3.8999999999999999E-6</v>
      </c>
    </row>
    <row r="4379" spans="14:15" x14ac:dyDescent="0.35">
      <c r="N4379">
        <v>2.7899164000000001</v>
      </c>
      <c r="O4379">
        <v>3.8E-6</v>
      </c>
    </row>
    <row r="4380" spans="14:15" x14ac:dyDescent="0.35">
      <c r="N4380">
        <v>2.8066808999999999</v>
      </c>
      <c r="O4380">
        <v>3.7000000000000002E-6</v>
      </c>
    </row>
    <row r="4381" spans="14:15" x14ac:dyDescent="0.35">
      <c r="N4381">
        <v>2.8234512</v>
      </c>
      <c r="O4381">
        <v>3.4000000000000001E-6</v>
      </c>
    </row>
    <row r="4382" spans="14:15" x14ac:dyDescent="0.35">
      <c r="N4382">
        <v>2.8402270000000001</v>
      </c>
      <c r="O4382">
        <v>3.8999999999999999E-6</v>
      </c>
    </row>
    <row r="4383" spans="14:15" x14ac:dyDescent="0.35">
      <c r="N4383">
        <v>2.8570085000000001</v>
      </c>
      <c r="O4383">
        <v>3.5999999999999998E-6</v>
      </c>
    </row>
    <row r="4384" spans="14:15" x14ac:dyDescent="0.35">
      <c r="N4384">
        <v>2.8737954000000001</v>
      </c>
      <c r="O4384">
        <v>3.5999999999999998E-6</v>
      </c>
    </row>
    <row r="4385" spans="14:15" x14ac:dyDescent="0.35">
      <c r="N4385">
        <v>2.8905878999999999</v>
      </c>
      <c r="O4385">
        <v>3.1999999999999999E-6</v>
      </c>
    </row>
    <row r="4386" spans="14:15" x14ac:dyDescent="0.35">
      <c r="N4386">
        <v>2.9073858000000001</v>
      </c>
      <c r="O4386">
        <v>3.5999999999999998E-6</v>
      </c>
    </row>
    <row r="4387" spans="14:15" x14ac:dyDescent="0.35">
      <c r="N4387">
        <v>2.9241891</v>
      </c>
      <c r="O4387">
        <v>3.4000000000000001E-6</v>
      </c>
    </row>
    <row r="4388" spans="14:15" x14ac:dyDescent="0.35">
      <c r="N4388">
        <v>2.9409977999999999</v>
      </c>
      <c r="O4388">
        <v>3.3000000000000002E-6</v>
      </c>
    </row>
    <row r="4389" spans="14:15" x14ac:dyDescent="0.35">
      <c r="N4389">
        <v>2.9578118</v>
      </c>
      <c r="O4389">
        <v>3.0000000000000001E-6</v>
      </c>
    </row>
    <row r="4390" spans="14:15" x14ac:dyDescent="0.35">
      <c r="N4390">
        <v>2.9746312000000001</v>
      </c>
      <c r="O4390">
        <v>3.1999999999999999E-6</v>
      </c>
    </row>
    <row r="4391" spans="14:15" x14ac:dyDescent="0.35">
      <c r="N4391">
        <v>2.9914558000000002</v>
      </c>
      <c r="O4391">
        <v>3.3000000000000002E-6</v>
      </c>
    </row>
    <row r="4392" spans="14:15" x14ac:dyDescent="0.35">
      <c r="N4392">
        <v>3.0082855999999998</v>
      </c>
      <c r="O4392">
        <v>3.1999999999999999E-6</v>
      </c>
    </row>
    <row r="4393" spans="14:15" x14ac:dyDescent="0.35">
      <c r="N4393">
        <v>3.0251206000000002</v>
      </c>
      <c r="O4393">
        <v>3.1E-6</v>
      </c>
    </row>
    <row r="4394" spans="14:15" x14ac:dyDescent="0.35">
      <c r="N4394">
        <v>3.0419608</v>
      </c>
      <c r="O4394">
        <v>3.0000000000000001E-6</v>
      </c>
    </row>
    <row r="4395" spans="14:15" x14ac:dyDescent="0.35">
      <c r="N4395">
        <v>3.0588060000000001</v>
      </c>
      <c r="O4395">
        <v>2.9000000000000002E-6</v>
      </c>
    </row>
    <row r="4396" spans="14:15" x14ac:dyDescent="0.35">
      <c r="N4396">
        <v>3.0756564000000002</v>
      </c>
      <c r="O4396">
        <v>3.1E-6</v>
      </c>
    </row>
    <row r="4397" spans="14:15" x14ac:dyDescent="0.35">
      <c r="N4397">
        <v>3.0925118</v>
      </c>
      <c r="O4397">
        <v>2.9000000000000002E-6</v>
      </c>
    </row>
    <row r="4398" spans="14:15" x14ac:dyDescent="0.35">
      <c r="N4398">
        <v>3.1093722000000001</v>
      </c>
      <c r="O4398">
        <v>2.7999999999999999E-6</v>
      </c>
    </row>
    <row r="4399" spans="14:15" x14ac:dyDescent="0.35">
      <c r="N4399">
        <v>3.1262376000000001</v>
      </c>
      <c r="O4399">
        <v>3.0000000000000001E-6</v>
      </c>
    </row>
    <row r="4400" spans="14:15" x14ac:dyDescent="0.35">
      <c r="N4400">
        <v>3.1431079999999998</v>
      </c>
      <c r="O4400">
        <v>2.9000000000000002E-6</v>
      </c>
    </row>
    <row r="4401" spans="14:15" x14ac:dyDescent="0.35">
      <c r="N4401">
        <v>3.1599832999999999</v>
      </c>
      <c r="O4401">
        <v>2.5000000000000002E-6</v>
      </c>
    </row>
    <row r="4402" spans="14:15" x14ac:dyDescent="0.35">
      <c r="N4402">
        <v>3.1768633999999998</v>
      </c>
      <c r="O4402">
        <v>2.9000000000000002E-6</v>
      </c>
    </row>
    <row r="4403" spans="14:15" x14ac:dyDescent="0.35">
      <c r="N4403">
        <v>3.1937484</v>
      </c>
      <c r="O4403">
        <v>2.5000000000000002E-6</v>
      </c>
    </row>
    <row r="4404" spans="14:15" x14ac:dyDescent="0.35">
      <c r="N4404">
        <v>3.2106382999999998</v>
      </c>
      <c r="O4404">
        <v>2.7999999999999999E-6</v>
      </c>
    </row>
    <row r="4405" spans="14:15" x14ac:dyDescent="0.35">
      <c r="N4405">
        <v>3.2275328999999999</v>
      </c>
      <c r="O4405">
        <v>2.7E-6</v>
      </c>
    </row>
    <row r="4406" spans="14:15" x14ac:dyDescent="0.35">
      <c r="N4406">
        <v>3.2444323000000002</v>
      </c>
      <c r="O4406">
        <v>2.6000000000000001E-6</v>
      </c>
    </row>
    <row r="4407" spans="14:15" x14ac:dyDescent="0.35">
      <c r="N4407">
        <v>3.2613363999999998</v>
      </c>
      <c r="O4407">
        <v>2.6000000000000001E-6</v>
      </c>
    </row>
    <row r="4408" spans="14:15" x14ac:dyDescent="0.35">
      <c r="N4408">
        <v>3.2782452000000002</v>
      </c>
      <c r="O4408">
        <v>2.5000000000000002E-6</v>
      </c>
    </row>
    <row r="4409" spans="14:15" x14ac:dyDescent="0.35">
      <c r="N4409">
        <v>3.2951586000000002</v>
      </c>
      <c r="O4409">
        <v>2.6000000000000001E-6</v>
      </c>
    </row>
    <row r="4410" spans="14:15" x14ac:dyDescent="0.35">
      <c r="N4410">
        <v>3.3120767999999998</v>
      </c>
      <c r="O4410">
        <v>2.5000000000000002E-6</v>
      </c>
    </row>
    <row r="4411" spans="14:15" x14ac:dyDescent="0.35">
      <c r="N4411">
        <v>3.3289995000000001</v>
      </c>
      <c r="O4411">
        <v>2.5000000000000002E-6</v>
      </c>
    </row>
    <row r="4412" spans="14:15" x14ac:dyDescent="0.35">
      <c r="N4412">
        <v>3.3459268</v>
      </c>
      <c r="O4412">
        <v>2.3999999999999999E-6</v>
      </c>
    </row>
    <row r="4413" spans="14:15" x14ac:dyDescent="0.35">
      <c r="N4413">
        <v>3.3628586999999999</v>
      </c>
      <c r="O4413">
        <v>2.6000000000000001E-6</v>
      </c>
    </row>
    <row r="4414" spans="14:15" x14ac:dyDescent="0.35">
      <c r="N4414">
        <v>3.3797950999999999</v>
      </c>
      <c r="O4414">
        <v>2.3999999999999999E-6</v>
      </c>
    </row>
    <row r="4415" spans="14:15" x14ac:dyDescent="0.35">
      <c r="N4415">
        <v>3.3967360000000002</v>
      </c>
      <c r="O4415">
        <v>2.2000000000000001E-6</v>
      </c>
    </row>
    <row r="4416" spans="14:15" x14ac:dyDescent="0.35">
      <c r="N4416">
        <v>3.4136814000000002</v>
      </c>
      <c r="O4416">
        <v>2.7E-6</v>
      </c>
    </row>
    <row r="4417" spans="14:15" x14ac:dyDescent="0.35">
      <c r="N4417">
        <v>3.4306312999999999</v>
      </c>
      <c r="O4417">
        <v>2.0999999999999998E-6</v>
      </c>
    </row>
    <row r="4418" spans="14:15" x14ac:dyDescent="0.35">
      <c r="N4418">
        <v>3.4475855000000002</v>
      </c>
      <c r="O4418">
        <v>2.3E-6</v>
      </c>
    </row>
    <row r="4419" spans="14:15" x14ac:dyDescent="0.35">
      <c r="N4419">
        <v>3.4645442000000002</v>
      </c>
      <c r="O4419">
        <v>2.0999999999999998E-6</v>
      </c>
    </row>
    <row r="4420" spans="14:15" x14ac:dyDescent="0.35">
      <c r="N4420">
        <v>3.4815071999999998</v>
      </c>
      <c r="O4420">
        <v>2.6000000000000001E-6</v>
      </c>
    </row>
    <row r="4421" spans="14:15" x14ac:dyDescent="0.35">
      <c r="N4421">
        <v>3.4984746000000002</v>
      </c>
      <c r="O4421">
        <v>2.2000000000000001E-6</v>
      </c>
    </row>
    <row r="4422" spans="14:15" x14ac:dyDescent="0.35">
      <c r="N4422">
        <v>3.5154462999999998</v>
      </c>
      <c r="O4422">
        <v>2.0999999999999998E-6</v>
      </c>
    </row>
    <row r="4423" spans="14:15" x14ac:dyDescent="0.35">
      <c r="N4423">
        <v>3.5324222999999999</v>
      </c>
      <c r="O4423">
        <v>2.0999999999999998E-6</v>
      </c>
    </row>
    <row r="4424" spans="14:15" x14ac:dyDescent="0.35">
      <c r="N4424">
        <v>3.5494026000000001</v>
      </c>
      <c r="O4424">
        <v>2.3999999999999999E-6</v>
      </c>
    </row>
    <row r="4425" spans="14:15" x14ac:dyDescent="0.35">
      <c r="N4425">
        <v>3.5663871</v>
      </c>
      <c r="O4425">
        <v>2.0999999999999998E-6</v>
      </c>
    </row>
    <row r="4426" spans="14:15" x14ac:dyDescent="0.35">
      <c r="N4426">
        <v>3.5833759000000001</v>
      </c>
      <c r="O4426">
        <v>1.9999999999999999E-6</v>
      </c>
    </row>
    <row r="4427" spans="14:15" x14ac:dyDescent="0.35">
      <c r="N4427">
        <v>3.6003688</v>
      </c>
      <c r="O4427">
        <v>2.0999999999999998E-6</v>
      </c>
    </row>
    <row r="4428" spans="14:15" x14ac:dyDescent="0.35">
      <c r="N4428">
        <v>3.6173658999999998</v>
      </c>
      <c r="O4428">
        <v>2.3E-6</v>
      </c>
    </row>
    <row r="4429" spans="14:15" x14ac:dyDescent="0.35">
      <c r="N4429">
        <v>3.6343671999999998</v>
      </c>
      <c r="O4429">
        <v>2.0999999999999998E-6</v>
      </c>
    </row>
    <row r="4430" spans="14:15" x14ac:dyDescent="0.35">
      <c r="N4430">
        <v>3.6513727</v>
      </c>
      <c r="O4430">
        <v>1.9E-6</v>
      </c>
    </row>
    <row r="4431" spans="14:15" x14ac:dyDescent="0.35">
      <c r="N4431">
        <v>3.6683821999999999</v>
      </c>
      <c r="O4431">
        <v>1.9999999999999999E-6</v>
      </c>
    </row>
    <row r="4432" spans="14:15" x14ac:dyDescent="0.35">
      <c r="N4432">
        <v>3.6853958000000002</v>
      </c>
      <c r="O4432">
        <v>2.0999999999999998E-6</v>
      </c>
    </row>
    <row r="4433" spans="14:15" x14ac:dyDescent="0.35">
      <c r="N4433">
        <v>3.7024135</v>
      </c>
      <c r="O4433">
        <v>2.2000000000000001E-6</v>
      </c>
    </row>
    <row r="4434" spans="14:15" x14ac:dyDescent="0.35">
      <c r="N4434">
        <v>3.7194351999999999</v>
      </c>
      <c r="O4434">
        <v>1.9E-6</v>
      </c>
    </row>
    <row r="4435" spans="14:15" x14ac:dyDescent="0.35">
      <c r="N4435">
        <v>3.7364609999999998</v>
      </c>
      <c r="O4435">
        <v>1.9999999999999999E-6</v>
      </c>
    </row>
    <row r="4436" spans="14:15" x14ac:dyDescent="0.35">
      <c r="N4436">
        <v>3.7534907</v>
      </c>
      <c r="O4436">
        <v>1.9999999999999999E-6</v>
      </c>
    </row>
    <row r="4437" spans="14:15" x14ac:dyDescent="0.35">
      <c r="N4437">
        <v>3.7705245000000001</v>
      </c>
      <c r="O4437">
        <v>1.9999999999999999E-6</v>
      </c>
    </row>
    <row r="4438" spans="14:15" x14ac:dyDescent="0.35">
      <c r="N4438">
        <v>3.7875622</v>
      </c>
      <c r="O4438">
        <v>1.9E-6</v>
      </c>
    </row>
    <row r="4439" spans="14:15" x14ac:dyDescent="0.35">
      <c r="N4439">
        <v>3.8046038000000002</v>
      </c>
      <c r="O4439">
        <v>1.7999999999999999E-6</v>
      </c>
    </row>
    <row r="4440" spans="14:15" x14ac:dyDescent="0.35">
      <c r="N4440">
        <v>3.8216494000000001</v>
      </c>
      <c r="O4440">
        <v>1.9999999999999999E-6</v>
      </c>
    </row>
    <row r="4441" spans="14:15" x14ac:dyDescent="0.35">
      <c r="N4441">
        <v>3.8386988</v>
      </c>
      <c r="O4441">
        <v>1.9E-6</v>
      </c>
    </row>
    <row r="4442" spans="14:15" x14ac:dyDescent="0.35">
      <c r="N4442">
        <v>3.8557521000000001</v>
      </c>
      <c r="O4442">
        <v>1.9E-6</v>
      </c>
    </row>
    <row r="4443" spans="14:15" x14ac:dyDescent="0.35">
      <c r="N4443">
        <v>3.8728093000000001</v>
      </c>
      <c r="O4443">
        <v>1.7999999999999999E-6</v>
      </c>
    </row>
    <row r="4444" spans="14:15" x14ac:dyDescent="0.35">
      <c r="N4444">
        <v>3.8898704</v>
      </c>
      <c r="O4444">
        <v>1.7999999999999999E-6</v>
      </c>
    </row>
    <row r="4445" spans="14:15" x14ac:dyDescent="0.35">
      <c r="N4445">
        <v>3.9069351999999999</v>
      </c>
      <c r="O4445">
        <v>1.9E-6</v>
      </c>
    </row>
    <row r="4446" spans="14:15" x14ac:dyDescent="0.35">
      <c r="N4446">
        <v>3.9240039000000002</v>
      </c>
      <c r="O4446">
        <v>1.7E-6</v>
      </c>
    </row>
    <row r="4447" spans="14:15" x14ac:dyDescent="0.35">
      <c r="N4447">
        <v>3.9410763000000002</v>
      </c>
      <c r="O4447">
        <v>1.7999999999999999E-6</v>
      </c>
    </row>
    <row r="4448" spans="14:15" x14ac:dyDescent="0.35">
      <c r="N4448">
        <v>3.9581525000000002</v>
      </c>
      <c r="O4448">
        <v>1.9999999999999999E-6</v>
      </c>
    </row>
    <row r="4449" spans="14:15" x14ac:dyDescent="0.35">
      <c r="N4449">
        <v>3.9752323999999999</v>
      </c>
      <c r="O4449">
        <v>1.7999999999999999E-6</v>
      </c>
    </row>
    <row r="4450" spans="14:15" x14ac:dyDescent="0.35">
      <c r="N4450">
        <v>3.9923161</v>
      </c>
      <c r="O4450">
        <v>1.7E-6</v>
      </c>
    </row>
    <row r="4451" spans="14:15" x14ac:dyDescent="0.35">
      <c r="N4451">
        <v>4.0094035000000003</v>
      </c>
      <c r="O4451">
        <v>1.7E-6</v>
      </c>
    </row>
    <row r="4452" spans="14:15" x14ac:dyDescent="0.35">
      <c r="N4452">
        <v>4.0264945000000001</v>
      </c>
      <c r="O4452">
        <v>1.9E-6</v>
      </c>
    </row>
    <row r="4453" spans="14:15" x14ac:dyDescent="0.35">
      <c r="N4453">
        <v>4.0435892999999998</v>
      </c>
      <c r="O4453">
        <v>1.7E-6</v>
      </c>
    </row>
    <row r="4454" spans="14:15" x14ac:dyDescent="0.35">
      <c r="N4454">
        <v>4.0606876999999999</v>
      </c>
      <c r="O4454">
        <v>1.7E-6</v>
      </c>
    </row>
    <row r="4455" spans="14:15" x14ac:dyDescent="0.35">
      <c r="N4455">
        <v>4.0777897000000003</v>
      </c>
      <c r="O4455">
        <v>1.7E-6</v>
      </c>
    </row>
    <row r="4456" spans="14:15" x14ac:dyDescent="0.35">
      <c r="N4456">
        <v>4.0948953000000001</v>
      </c>
      <c r="O4456">
        <v>1.7999999999999999E-6</v>
      </c>
    </row>
    <row r="4457" spans="14:15" x14ac:dyDescent="0.35">
      <c r="N4457">
        <v>4.1120045999999997</v>
      </c>
      <c r="O4457">
        <v>1.5999999999999999E-6</v>
      </c>
    </row>
    <row r="4458" spans="14:15" x14ac:dyDescent="0.35">
      <c r="N4458">
        <v>4.1291174000000002</v>
      </c>
      <c r="O4458">
        <v>1.5999999999999999E-6</v>
      </c>
    </row>
    <row r="4459" spans="14:15" x14ac:dyDescent="0.35">
      <c r="N4459">
        <v>4.1462338000000001</v>
      </c>
      <c r="O4459">
        <v>1.7999999999999999E-6</v>
      </c>
    </row>
    <row r="4460" spans="14:15" x14ac:dyDescent="0.35">
      <c r="N4460">
        <v>4.1633538000000003</v>
      </c>
      <c r="O4460">
        <v>1.5999999999999999E-6</v>
      </c>
    </row>
    <row r="4461" spans="14:15" x14ac:dyDescent="0.35">
      <c r="N4461">
        <v>4.1804772999999997</v>
      </c>
      <c r="O4461">
        <v>1.5999999999999999E-6</v>
      </c>
    </row>
    <row r="4462" spans="14:15" x14ac:dyDescent="0.35">
      <c r="N4462">
        <v>4.1976043000000001</v>
      </c>
      <c r="O4462">
        <v>1.5999999999999999E-6</v>
      </c>
    </row>
    <row r="4463" spans="14:15" x14ac:dyDescent="0.35">
      <c r="N4463">
        <v>4.2147347999999996</v>
      </c>
      <c r="O4463">
        <v>1.7E-6</v>
      </c>
    </row>
    <row r="4464" spans="14:15" x14ac:dyDescent="0.35">
      <c r="N4464">
        <v>4.2318688</v>
      </c>
      <c r="O4464">
        <v>1.7E-6</v>
      </c>
    </row>
    <row r="4465" spans="14:15" x14ac:dyDescent="0.35">
      <c r="N4465">
        <v>4.2490062999999996</v>
      </c>
      <c r="O4465">
        <v>1.5999999999999999E-6</v>
      </c>
    </row>
    <row r="4466" spans="14:15" x14ac:dyDescent="0.35">
      <c r="N4466">
        <v>4.2661471999999998</v>
      </c>
      <c r="O4466">
        <v>1.5999999999999999E-6</v>
      </c>
    </row>
    <row r="4467" spans="14:15" x14ac:dyDescent="0.35">
      <c r="N4467">
        <v>4.2832916000000001</v>
      </c>
      <c r="O4467">
        <v>1.5999999999999999E-6</v>
      </c>
    </row>
    <row r="4468" spans="14:15" x14ac:dyDescent="0.35">
      <c r="N4468">
        <v>4.3004394000000001</v>
      </c>
      <c r="O4468">
        <v>1.5999999999999999E-6</v>
      </c>
    </row>
    <row r="4469" spans="14:15" x14ac:dyDescent="0.35">
      <c r="N4469">
        <v>4.3175905999999999</v>
      </c>
      <c r="O4469">
        <v>1.5E-6</v>
      </c>
    </row>
    <row r="4470" spans="14:15" x14ac:dyDescent="0.35">
      <c r="N4470">
        <v>4.3347452000000004</v>
      </c>
      <c r="O4470">
        <v>1.5999999999999999E-6</v>
      </c>
    </row>
    <row r="4471" spans="14:15" x14ac:dyDescent="0.35">
      <c r="N4471">
        <v>4.3519031000000004</v>
      </c>
      <c r="O4471">
        <v>1.5999999999999999E-6</v>
      </c>
    </row>
    <row r="4472" spans="14:15" x14ac:dyDescent="0.35">
      <c r="N4472">
        <v>4.3690645000000004</v>
      </c>
      <c r="O4472">
        <v>1.5E-6</v>
      </c>
    </row>
    <row r="4473" spans="14:15" x14ac:dyDescent="0.35">
      <c r="N4473">
        <v>4.3862291000000004</v>
      </c>
      <c r="O4473">
        <v>1.7E-6</v>
      </c>
    </row>
    <row r="4474" spans="14:15" x14ac:dyDescent="0.35">
      <c r="N4474">
        <v>4.4033971999999997</v>
      </c>
      <c r="O4474">
        <v>1.5E-6</v>
      </c>
    </row>
    <row r="4475" spans="14:15" x14ac:dyDescent="0.35">
      <c r="N4475">
        <v>4.4205684999999999</v>
      </c>
      <c r="O4475">
        <v>1.5E-6</v>
      </c>
    </row>
    <row r="4476" spans="14:15" x14ac:dyDescent="0.35">
      <c r="N4476">
        <v>4.4377431999999999</v>
      </c>
      <c r="O4476">
        <v>1.5999999999999999E-6</v>
      </c>
    </row>
    <row r="4477" spans="14:15" x14ac:dyDescent="0.35">
      <c r="N4477">
        <v>4.4549211</v>
      </c>
      <c r="O4477">
        <v>1.5E-6</v>
      </c>
    </row>
    <row r="4478" spans="14:15" x14ac:dyDescent="0.35">
      <c r="N4478">
        <v>4.4721023000000004</v>
      </c>
      <c r="O4478">
        <v>1.5E-6</v>
      </c>
    </row>
    <row r="4479" spans="14:15" x14ac:dyDescent="0.35">
      <c r="N4479">
        <v>4.4892868000000004</v>
      </c>
      <c r="O4479">
        <v>1.3999999999999999E-6</v>
      </c>
    </row>
    <row r="4480" spans="14:15" x14ac:dyDescent="0.35">
      <c r="N4480">
        <v>4.5064745000000004</v>
      </c>
      <c r="O4480">
        <v>1.5E-6</v>
      </c>
    </row>
    <row r="4481" spans="14:15" x14ac:dyDescent="0.35">
      <c r="N4481">
        <v>4.5236654999999999</v>
      </c>
      <c r="O4481">
        <v>1.5E-6</v>
      </c>
    </row>
    <row r="4482" spans="14:15" x14ac:dyDescent="0.35">
      <c r="N4482">
        <v>4.5408596000000001</v>
      </c>
      <c r="O4482">
        <v>1.3999999999999999E-6</v>
      </c>
    </row>
    <row r="4483" spans="14:15" x14ac:dyDescent="0.35">
      <c r="N4483">
        <v>4.5580569999999998</v>
      </c>
      <c r="O4483">
        <v>1.5999999999999999E-6</v>
      </c>
    </row>
    <row r="4484" spans="14:15" x14ac:dyDescent="0.35">
      <c r="N4484">
        <v>4.5752575999999996</v>
      </c>
      <c r="O4484">
        <v>1.5E-6</v>
      </c>
    </row>
    <row r="4485" spans="14:15" x14ac:dyDescent="0.35">
      <c r="N4485">
        <v>4.5924614000000004</v>
      </c>
      <c r="O4485">
        <v>1.3999999999999999E-6</v>
      </c>
    </row>
    <row r="4486" spans="14:15" x14ac:dyDescent="0.35">
      <c r="N4486">
        <v>4.6096683000000001</v>
      </c>
      <c r="O4486">
        <v>1.3999999999999999E-6</v>
      </c>
    </row>
    <row r="4487" spans="14:15" x14ac:dyDescent="0.35">
      <c r="N4487">
        <v>4.6268783999999998</v>
      </c>
      <c r="O4487">
        <v>1.5E-6</v>
      </c>
    </row>
    <row r="4488" spans="14:15" x14ac:dyDescent="0.35">
      <c r="N4488">
        <v>4.6440916000000003</v>
      </c>
      <c r="O4488">
        <v>1.5E-6</v>
      </c>
    </row>
    <row r="4489" spans="14:15" x14ac:dyDescent="0.35">
      <c r="N4489">
        <v>4.661308</v>
      </c>
      <c r="O4489">
        <v>1.3999999999999999E-6</v>
      </c>
    </row>
    <row r="4490" spans="14:15" x14ac:dyDescent="0.35">
      <c r="N4490">
        <v>4.6785275000000004</v>
      </c>
      <c r="O4490">
        <v>1.5999999999999999E-6</v>
      </c>
    </row>
    <row r="4491" spans="14:15" x14ac:dyDescent="0.35">
      <c r="N4491">
        <v>4.6957500999999997</v>
      </c>
      <c r="O4491">
        <v>1.3999999999999999E-6</v>
      </c>
    </row>
    <row r="4492" spans="14:15" x14ac:dyDescent="0.35">
      <c r="N4492">
        <v>4.7129757000000003</v>
      </c>
      <c r="O4492">
        <v>1.5E-6</v>
      </c>
    </row>
    <row r="4493" spans="14:15" x14ac:dyDescent="0.35">
      <c r="N4493">
        <v>4.7302045000000001</v>
      </c>
      <c r="O4493">
        <v>1.3999999999999999E-6</v>
      </c>
    </row>
    <row r="4494" spans="14:15" x14ac:dyDescent="0.35">
      <c r="N4494">
        <v>4.7474363000000004</v>
      </c>
      <c r="O4494">
        <v>1.5E-6</v>
      </c>
    </row>
    <row r="4495" spans="14:15" x14ac:dyDescent="0.35">
      <c r="N4495">
        <v>4.7646712000000004</v>
      </c>
      <c r="O4495">
        <v>1.5E-6</v>
      </c>
    </row>
    <row r="4496" spans="14:15" x14ac:dyDescent="0.35">
      <c r="N4496">
        <v>4.7819091</v>
      </c>
      <c r="O4496">
        <v>1.3999999999999999E-6</v>
      </c>
    </row>
    <row r="4497" spans="14:15" x14ac:dyDescent="0.35">
      <c r="N4497">
        <v>4.7991501000000003</v>
      </c>
      <c r="O4497">
        <v>1.3999999999999999E-6</v>
      </c>
    </row>
    <row r="4498" spans="14:15" x14ac:dyDescent="0.35">
      <c r="N4498">
        <v>4.8163939999999998</v>
      </c>
      <c r="O4498">
        <v>1.5E-6</v>
      </c>
    </row>
    <row r="4499" spans="14:15" x14ac:dyDescent="0.35">
      <c r="N4499">
        <v>4.8336410000000001</v>
      </c>
      <c r="O4499">
        <v>1.5999999999999999E-6</v>
      </c>
    </row>
    <row r="4500" spans="14:15" x14ac:dyDescent="0.35">
      <c r="N4500">
        <v>4.8508909999999998</v>
      </c>
      <c r="O4500">
        <v>1.5E-6</v>
      </c>
    </row>
    <row r="4501" spans="14:15" x14ac:dyDescent="0.35">
      <c r="N4501">
        <v>4.8681438999999997</v>
      </c>
      <c r="O4501">
        <v>1.3999999999999999E-6</v>
      </c>
    </row>
    <row r="4502" spans="14:15" x14ac:dyDescent="0.35">
      <c r="N4502">
        <v>4.8853998000000001</v>
      </c>
      <c r="O4502">
        <v>1.5E-6</v>
      </c>
    </row>
    <row r="4503" spans="14:15" x14ac:dyDescent="0.35">
      <c r="N4503">
        <v>4.9026586999999999</v>
      </c>
      <c r="O4503">
        <v>1.5E-6</v>
      </c>
    </row>
    <row r="4504" spans="14:15" x14ac:dyDescent="0.35">
      <c r="N4504">
        <v>4.9199204999999999</v>
      </c>
      <c r="O4504">
        <v>1.5E-6</v>
      </c>
    </row>
    <row r="4505" spans="14:15" x14ac:dyDescent="0.35">
      <c r="N4505">
        <v>4.9371853000000003</v>
      </c>
      <c r="O4505">
        <v>1.5E-6</v>
      </c>
    </row>
    <row r="4506" spans="14:15" x14ac:dyDescent="0.35">
      <c r="N4506">
        <v>4.954453</v>
      </c>
      <c r="O4506">
        <v>1.5E-6</v>
      </c>
    </row>
    <row r="4507" spans="14:15" x14ac:dyDescent="0.35">
      <c r="N4507">
        <v>4.9717235999999998</v>
      </c>
      <c r="O4507">
        <v>1.5E-6</v>
      </c>
    </row>
    <row r="4508" spans="14:15" x14ac:dyDescent="0.35">
      <c r="N4508">
        <v>4.9889970999999997</v>
      </c>
      <c r="O4508">
        <v>1.3999999999999999E-6</v>
      </c>
    </row>
    <row r="4509" spans="14:15" x14ac:dyDescent="0.35">
      <c r="N4509">
        <v>5.0062734999999998</v>
      </c>
      <c r="O4509">
        <v>1.5E-6</v>
      </c>
    </row>
    <row r="4510" spans="14:15" x14ac:dyDescent="0.35">
      <c r="N4510">
        <v>5.0235528</v>
      </c>
      <c r="O4510">
        <v>1.3999999999999999E-6</v>
      </c>
    </row>
    <row r="4511" spans="14:15" x14ac:dyDescent="0.35">
      <c r="N4511">
        <v>5.0408350000000004</v>
      </c>
      <c r="O4511">
        <v>1.5E-6</v>
      </c>
    </row>
    <row r="4512" spans="14:15" x14ac:dyDescent="0.35">
      <c r="N4512">
        <v>5.0581199999999997</v>
      </c>
      <c r="O4512">
        <v>1.5E-6</v>
      </c>
    </row>
    <row r="4513" spans="14:15" x14ac:dyDescent="0.35">
      <c r="N4513">
        <v>5.0754079000000001</v>
      </c>
      <c r="O4513">
        <v>1.3999999999999999E-6</v>
      </c>
    </row>
    <row r="4514" spans="14:15" x14ac:dyDescent="0.35">
      <c r="N4514">
        <v>5.0926986000000003</v>
      </c>
      <c r="O4514">
        <v>1.3999999999999999E-6</v>
      </c>
    </row>
    <row r="4515" spans="14:15" x14ac:dyDescent="0.35">
      <c r="N4515">
        <v>5.1099921000000004</v>
      </c>
      <c r="O4515">
        <v>1.3999999999999999E-6</v>
      </c>
    </row>
    <row r="4516" spans="14:15" x14ac:dyDescent="0.35">
      <c r="N4516">
        <v>5.1272884999999997</v>
      </c>
      <c r="O4516">
        <v>1.5E-6</v>
      </c>
    </row>
    <row r="4517" spans="14:15" x14ac:dyDescent="0.35">
      <c r="N4517">
        <v>5.1445876000000004</v>
      </c>
      <c r="O4517">
        <v>1.5E-6</v>
      </c>
    </row>
    <row r="4518" spans="14:15" x14ac:dyDescent="0.35">
      <c r="N4518">
        <v>5.1618896000000003</v>
      </c>
      <c r="O4518">
        <v>1.3999999999999999E-6</v>
      </c>
    </row>
    <row r="4519" spans="14:15" x14ac:dyDescent="0.35">
      <c r="N4519">
        <v>5.1791942999999998</v>
      </c>
      <c r="O4519">
        <v>1.5E-6</v>
      </c>
    </row>
    <row r="4520" spans="14:15" x14ac:dyDescent="0.35">
      <c r="N4520">
        <v>5.1965019000000003</v>
      </c>
      <c r="O4520">
        <v>1.5E-6</v>
      </c>
    </row>
    <row r="4521" spans="14:15" x14ac:dyDescent="0.35">
      <c r="N4521">
        <v>5.2138121999999996</v>
      </c>
      <c r="O4521">
        <v>1.5E-6</v>
      </c>
    </row>
    <row r="4522" spans="14:15" x14ac:dyDescent="0.35">
      <c r="N4522">
        <v>5.2311252000000001</v>
      </c>
      <c r="O4522">
        <v>1.3999999999999999E-6</v>
      </c>
    </row>
    <row r="4523" spans="14:15" x14ac:dyDescent="0.35">
      <c r="N4523">
        <v>5.2484409999999997</v>
      </c>
      <c r="O4523">
        <v>1.3999999999999999E-6</v>
      </c>
    </row>
    <row r="4524" spans="14:15" x14ac:dyDescent="0.35">
      <c r="N4524">
        <v>5.2657596</v>
      </c>
      <c r="O4524">
        <v>1.5999999999999999E-6</v>
      </c>
    </row>
    <row r="4525" spans="14:15" x14ac:dyDescent="0.35">
      <c r="N4525">
        <v>5.2830807999999996</v>
      </c>
      <c r="O4525">
        <v>1.3999999999999999E-6</v>
      </c>
    </row>
    <row r="4526" spans="14:15" x14ac:dyDescent="0.35">
      <c r="N4526">
        <v>5.3004047999999999</v>
      </c>
      <c r="O4526">
        <v>1.3999999999999999E-6</v>
      </c>
    </row>
    <row r="4527" spans="14:15" x14ac:dyDescent="0.35">
      <c r="N4527">
        <v>5.3177314999999998</v>
      </c>
      <c r="O4527">
        <v>1.7999999999999999E-6</v>
      </c>
    </row>
    <row r="4528" spans="14:15" x14ac:dyDescent="0.35">
      <c r="N4528">
        <v>5.3350609000000002</v>
      </c>
      <c r="O4528">
        <v>1.3999999999999999E-6</v>
      </c>
    </row>
    <row r="4529" spans="14:15" x14ac:dyDescent="0.35">
      <c r="N4529">
        <v>5.3523930000000002</v>
      </c>
      <c r="O4529">
        <v>1.3999999999999999E-6</v>
      </c>
    </row>
    <row r="4530" spans="14:15" x14ac:dyDescent="0.35">
      <c r="N4530">
        <v>5.3697277999999997</v>
      </c>
      <c r="O4530">
        <v>1.7E-6</v>
      </c>
    </row>
    <row r="4531" spans="14:15" x14ac:dyDescent="0.35">
      <c r="N4531">
        <v>5.3870652000000003</v>
      </c>
      <c r="O4531">
        <v>1.5999999999999999E-6</v>
      </c>
    </row>
    <row r="4532" spans="14:15" x14ac:dyDescent="0.35">
      <c r="N4532">
        <v>5.4044052999999996</v>
      </c>
      <c r="O4532">
        <v>1.3999999999999999E-6</v>
      </c>
    </row>
    <row r="4533" spans="14:15" x14ac:dyDescent="0.35">
      <c r="N4533">
        <v>5.4217481000000003</v>
      </c>
      <c r="O4533">
        <v>1.5999999999999999E-6</v>
      </c>
    </row>
    <row r="4534" spans="14:15" x14ac:dyDescent="0.35">
      <c r="N4534">
        <v>5.4390935000000002</v>
      </c>
      <c r="O4534">
        <v>1.5999999999999999E-6</v>
      </c>
    </row>
    <row r="4535" spans="14:15" x14ac:dyDescent="0.35">
      <c r="N4535">
        <v>5.4564415000000004</v>
      </c>
      <c r="O4535">
        <v>1.5E-6</v>
      </c>
    </row>
    <row r="4536" spans="14:15" x14ac:dyDescent="0.35">
      <c r="N4536">
        <v>5.4737922000000001</v>
      </c>
      <c r="O4536">
        <v>1.5E-6</v>
      </c>
    </row>
    <row r="4537" spans="14:15" x14ac:dyDescent="0.35">
      <c r="N4537">
        <v>5.4911455</v>
      </c>
      <c r="O4537">
        <v>1.5999999999999999E-6</v>
      </c>
    </row>
    <row r="4538" spans="14:15" x14ac:dyDescent="0.35">
      <c r="N4538">
        <v>5.5085014000000001</v>
      </c>
      <c r="O4538">
        <v>1.5E-6</v>
      </c>
    </row>
    <row r="4539" spans="14:15" x14ac:dyDescent="0.35">
      <c r="N4539">
        <v>5.5258599000000004</v>
      </c>
      <c r="O4539">
        <v>1.3999999999999999E-6</v>
      </c>
    </row>
    <row r="4540" spans="14:15" x14ac:dyDescent="0.35">
      <c r="N4540">
        <v>5.5432208999999997</v>
      </c>
      <c r="O4540">
        <v>1.5999999999999999E-6</v>
      </c>
    </row>
    <row r="4541" spans="14:15" x14ac:dyDescent="0.35">
      <c r="N4541">
        <v>5.5605846000000003</v>
      </c>
      <c r="O4541">
        <v>1.5999999999999999E-6</v>
      </c>
    </row>
    <row r="4542" spans="14:15" x14ac:dyDescent="0.35">
      <c r="N4542">
        <v>5.5779508</v>
      </c>
      <c r="O4542">
        <v>1.7E-6</v>
      </c>
    </row>
    <row r="4543" spans="14:15" x14ac:dyDescent="0.35">
      <c r="N4543">
        <v>5.5953195999999998</v>
      </c>
      <c r="O4543">
        <v>1.5999999999999999E-6</v>
      </c>
    </row>
    <row r="4544" spans="14:15" x14ac:dyDescent="0.35">
      <c r="N4544">
        <v>5.6126909999999999</v>
      </c>
      <c r="O4544">
        <v>1.5E-6</v>
      </c>
    </row>
    <row r="4545" spans="14:15" x14ac:dyDescent="0.35">
      <c r="N4545">
        <v>5.6300648999999998</v>
      </c>
      <c r="O4545">
        <v>1.3999999999999999E-6</v>
      </c>
    </row>
    <row r="4546" spans="14:15" x14ac:dyDescent="0.35">
      <c r="N4546">
        <v>5.6474413999999999</v>
      </c>
      <c r="O4546">
        <v>1.5999999999999999E-6</v>
      </c>
    </row>
    <row r="4547" spans="14:15" x14ac:dyDescent="0.35">
      <c r="N4547">
        <v>5.6648202999999997</v>
      </c>
      <c r="O4547">
        <v>1.5E-6</v>
      </c>
    </row>
    <row r="4548" spans="14:15" x14ac:dyDescent="0.35">
      <c r="N4548">
        <v>5.6822017999999996</v>
      </c>
      <c r="O4548">
        <v>1.7E-6</v>
      </c>
    </row>
    <row r="4549" spans="14:15" x14ac:dyDescent="0.35">
      <c r="N4549">
        <v>5.6995858999999998</v>
      </c>
      <c r="O4549">
        <v>1.5999999999999999E-6</v>
      </c>
    </row>
    <row r="4550" spans="14:15" x14ac:dyDescent="0.35">
      <c r="N4550">
        <v>5.7169724000000004</v>
      </c>
      <c r="O4550">
        <v>1.7E-6</v>
      </c>
    </row>
    <row r="4551" spans="14:15" x14ac:dyDescent="0.35">
      <c r="N4551">
        <v>5.7343614000000001</v>
      </c>
      <c r="O4551">
        <v>1.7E-6</v>
      </c>
    </row>
    <row r="4552" spans="14:15" x14ac:dyDescent="0.35">
      <c r="N4552">
        <v>5.7517528999999996</v>
      </c>
      <c r="O4552">
        <v>1.9E-6</v>
      </c>
    </row>
    <row r="4553" spans="14:15" x14ac:dyDescent="0.35">
      <c r="N4553">
        <v>5.7691469</v>
      </c>
      <c r="O4553">
        <v>1.7E-6</v>
      </c>
    </row>
    <row r="4554" spans="14:15" x14ac:dyDescent="0.35">
      <c r="N4554">
        <v>5.7865434000000002</v>
      </c>
      <c r="O4554">
        <v>1.7999999999999999E-6</v>
      </c>
    </row>
    <row r="4555" spans="14:15" x14ac:dyDescent="0.35">
      <c r="N4555">
        <v>5.8039423000000001</v>
      </c>
      <c r="O4555">
        <v>1.9E-6</v>
      </c>
    </row>
    <row r="4556" spans="14:15" x14ac:dyDescent="0.35">
      <c r="N4556">
        <v>5.8213436999999999</v>
      </c>
      <c r="O4556">
        <v>1.7999999999999999E-6</v>
      </c>
    </row>
    <row r="4557" spans="14:15" x14ac:dyDescent="0.35">
      <c r="N4557">
        <v>5.8387475999999996</v>
      </c>
      <c r="O4557">
        <v>1.7999999999999999E-6</v>
      </c>
    </row>
    <row r="4558" spans="14:15" x14ac:dyDescent="0.35">
      <c r="N4558">
        <v>5.8561538999999998</v>
      </c>
      <c r="O4558">
        <v>1.7E-6</v>
      </c>
    </row>
    <row r="4559" spans="14:15" x14ac:dyDescent="0.35">
      <c r="N4559">
        <v>5.8735625999999996</v>
      </c>
      <c r="O4559">
        <v>1.7999999999999999E-6</v>
      </c>
    </row>
    <row r="4560" spans="14:15" x14ac:dyDescent="0.35">
      <c r="N4560">
        <v>5.8909737</v>
      </c>
      <c r="O4560">
        <v>1.7999999999999999E-6</v>
      </c>
    </row>
    <row r="4561" spans="14:15" x14ac:dyDescent="0.35">
      <c r="N4561">
        <v>5.9083873000000002</v>
      </c>
      <c r="O4561">
        <v>1.7999999999999999E-6</v>
      </c>
    </row>
    <row r="4562" spans="14:15" x14ac:dyDescent="0.35">
      <c r="N4562">
        <v>5.9258033000000001</v>
      </c>
      <c r="O4562">
        <v>1.7999999999999999E-6</v>
      </c>
    </row>
    <row r="4563" spans="14:15" x14ac:dyDescent="0.35">
      <c r="N4563">
        <v>5.9432216999999996</v>
      </c>
      <c r="O4563">
        <v>1.7E-6</v>
      </c>
    </row>
    <row r="4564" spans="14:15" x14ac:dyDescent="0.35">
      <c r="N4564">
        <v>5.9606424999999996</v>
      </c>
      <c r="O4564">
        <v>1.7E-6</v>
      </c>
    </row>
    <row r="4565" spans="14:15" x14ac:dyDescent="0.35">
      <c r="N4565">
        <v>5.9780657000000001</v>
      </c>
      <c r="O4565">
        <v>1.5999999999999999E-6</v>
      </c>
    </row>
    <row r="4566" spans="14:15" x14ac:dyDescent="0.35">
      <c r="N4566">
        <v>5.9954912</v>
      </c>
      <c r="O4566">
        <v>1.7999999999999999E-6</v>
      </c>
    </row>
    <row r="4567" spans="14:15" x14ac:dyDescent="0.35">
      <c r="N4567">
        <v>6.0129191999999998</v>
      </c>
      <c r="O4567">
        <v>1.7E-6</v>
      </c>
    </row>
    <row r="4568" spans="14:15" x14ac:dyDescent="0.35">
      <c r="N4568">
        <v>6.0303494999999998</v>
      </c>
      <c r="O4568">
        <v>1.7E-6</v>
      </c>
    </row>
    <row r="4569" spans="14:15" x14ac:dyDescent="0.35">
      <c r="N4569">
        <v>6.0477822000000003</v>
      </c>
      <c r="O4569">
        <v>1.5999999999999999E-6</v>
      </c>
    </row>
    <row r="4570" spans="14:15" x14ac:dyDescent="0.35">
      <c r="N4570">
        <v>6.0652172000000002</v>
      </c>
      <c r="O4570">
        <v>1.7E-6</v>
      </c>
    </row>
    <row r="4571" spans="14:15" x14ac:dyDescent="0.35">
      <c r="N4571">
        <v>6.0826545999999997</v>
      </c>
      <c r="O4571">
        <v>1.7E-6</v>
      </c>
    </row>
    <row r="4572" spans="14:15" x14ac:dyDescent="0.35">
      <c r="N4572">
        <v>6.1000943000000003</v>
      </c>
      <c r="O4572">
        <v>1.5999999999999999E-6</v>
      </c>
    </row>
    <row r="4573" spans="14:15" x14ac:dyDescent="0.35">
      <c r="N4573">
        <v>6.1175363000000003</v>
      </c>
      <c r="O4573">
        <v>1.5999999999999999E-6</v>
      </c>
    </row>
    <row r="4574" spans="14:15" x14ac:dyDescent="0.35">
      <c r="N4574">
        <v>6.1349806999999998</v>
      </c>
      <c r="O4574">
        <v>1.5999999999999999E-6</v>
      </c>
    </row>
    <row r="4575" spans="14:15" x14ac:dyDescent="0.35">
      <c r="N4575">
        <v>6.1524273999999997</v>
      </c>
      <c r="O4575">
        <v>1.5999999999999999E-6</v>
      </c>
    </row>
    <row r="4576" spans="14:15" x14ac:dyDescent="0.35">
      <c r="N4576">
        <v>6.1698763999999997</v>
      </c>
      <c r="O4576">
        <v>1.7999999999999999E-6</v>
      </c>
    </row>
    <row r="4577" spans="14:15" x14ac:dyDescent="0.35">
      <c r="N4577">
        <v>6.1873277</v>
      </c>
      <c r="O4577">
        <v>1.7E-6</v>
      </c>
    </row>
    <row r="4578" spans="14:15" x14ac:dyDescent="0.35">
      <c r="N4578">
        <v>6.2047812999999996</v>
      </c>
      <c r="O4578">
        <v>1.5E-6</v>
      </c>
    </row>
    <row r="4579" spans="14:15" x14ac:dyDescent="0.35">
      <c r="N4579">
        <v>6.2222372000000004</v>
      </c>
      <c r="O4579">
        <v>1.7999999999999999E-6</v>
      </c>
    </row>
    <row r="4580" spans="14:15" x14ac:dyDescent="0.35">
      <c r="N4580">
        <v>6.2396953999999996</v>
      </c>
      <c r="O4580">
        <v>1.5E-6</v>
      </c>
    </row>
    <row r="4581" spans="14:15" x14ac:dyDescent="0.35">
      <c r="N4581">
        <v>6.2571558999999999</v>
      </c>
      <c r="O4581">
        <v>1.7E-6</v>
      </c>
    </row>
    <row r="4582" spans="14:15" x14ac:dyDescent="0.35">
      <c r="N4582">
        <v>6.2746186000000002</v>
      </c>
      <c r="O4582">
        <v>1.3999999999999999E-6</v>
      </c>
    </row>
    <row r="4583" spans="14:15" x14ac:dyDescent="0.35">
      <c r="N4583">
        <v>6.2920835999999998</v>
      </c>
      <c r="O4583">
        <v>1.5E-6</v>
      </c>
    </row>
    <row r="4584" spans="14:15" x14ac:dyDescent="0.35">
      <c r="N4584">
        <v>6.3095508000000002</v>
      </c>
      <c r="O4584">
        <v>1.5999999999999999E-6</v>
      </c>
    </row>
    <row r="4585" spans="14:15" x14ac:dyDescent="0.35">
      <c r="N4585">
        <v>6.3270204000000003</v>
      </c>
      <c r="O4585">
        <v>1.5E-6</v>
      </c>
    </row>
    <row r="4586" spans="14:15" x14ac:dyDescent="0.35">
      <c r="N4586">
        <v>6.3444921000000001</v>
      </c>
      <c r="O4586">
        <v>1.5E-6</v>
      </c>
    </row>
    <row r="4587" spans="14:15" x14ac:dyDescent="0.35">
      <c r="N4587">
        <v>6.3619661000000001</v>
      </c>
      <c r="O4587">
        <v>1.5999999999999999E-6</v>
      </c>
    </row>
    <row r="4588" spans="14:15" x14ac:dyDescent="0.35">
      <c r="N4588">
        <v>6.3794423</v>
      </c>
      <c r="O4588">
        <v>1.5E-6</v>
      </c>
    </row>
    <row r="4589" spans="14:15" x14ac:dyDescent="0.35">
      <c r="N4589">
        <v>6.3969208000000002</v>
      </c>
      <c r="O4589">
        <v>1.7999999999999999E-6</v>
      </c>
    </row>
    <row r="4590" spans="14:15" x14ac:dyDescent="0.35">
      <c r="N4590">
        <v>6.4144014</v>
      </c>
      <c r="O4590">
        <v>1.3E-6</v>
      </c>
    </row>
    <row r="4591" spans="14:15" x14ac:dyDescent="0.35">
      <c r="N4591">
        <v>6.4318843000000001</v>
      </c>
      <c r="O4591">
        <v>1.5E-6</v>
      </c>
    </row>
    <row r="4592" spans="14:15" x14ac:dyDescent="0.35">
      <c r="N4592">
        <v>6.4493694000000001</v>
      </c>
      <c r="O4592">
        <v>1.3999999999999999E-6</v>
      </c>
    </row>
    <row r="4593" spans="14:15" x14ac:dyDescent="0.35">
      <c r="N4593">
        <v>6.4668567000000001</v>
      </c>
      <c r="O4593">
        <v>1.5E-6</v>
      </c>
    </row>
    <row r="4594" spans="14:15" x14ac:dyDescent="0.35">
      <c r="N4594">
        <v>6.4843462000000001</v>
      </c>
      <c r="O4594">
        <v>1.5E-6</v>
      </c>
    </row>
    <row r="4595" spans="14:15" x14ac:dyDescent="0.35">
      <c r="N4595">
        <v>6.5018378999999999</v>
      </c>
      <c r="O4595">
        <v>1.9E-6</v>
      </c>
    </row>
    <row r="4596" spans="14:15" x14ac:dyDescent="0.35">
      <c r="N4596">
        <v>6.5193317000000004</v>
      </c>
      <c r="O4596">
        <v>1.3E-6</v>
      </c>
    </row>
    <row r="4597" spans="14:15" x14ac:dyDescent="0.35">
      <c r="N4597">
        <v>6.5368276999999999</v>
      </c>
      <c r="O4597">
        <v>1.3999999999999999E-6</v>
      </c>
    </row>
    <row r="4598" spans="14:15" x14ac:dyDescent="0.35">
      <c r="N4598">
        <v>6.5543259999999997</v>
      </c>
      <c r="O4598">
        <v>1.5E-6</v>
      </c>
    </row>
    <row r="4599" spans="14:15" x14ac:dyDescent="0.35">
      <c r="N4599">
        <v>6.5718262999999997</v>
      </c>
      <c r="O4599">
        <v>1.3E-6</v>
      </c>
    </row>
    <row r="4600" spans="14:15" x14ac:dyDescent="0.35">
      <c r="N4600">
        <v>6.5893287999999997</v>
      </c>
      <c r="O4600">
        <v>1.3E-6</v>
      </c>
    </row>
    <row r="4601" spans="14:15" x14ac:dyDescent="0.35">
      <c r="N4601">
        <v>6.6068334999999996</v>
      </c>
      <c r="O4601">
        <v>1.3E-6</v>
      </c>
    </row>
    <row r="4602" spans="14:15" x14ac:dyDescent="0.35">
      <c r="N4602">
        <v>6.6243403000000001</v>
      </c>
      <c r="O4602">
        <v>1.5E-6</v>
      </c>
    </row>
    <row r="4603" spans="14:15" x14ac:dyDescent="0.35">
      <c r="N4603">
        <v>6.6418492999999996</v>
      </c>
      <c r="O4603">
        <v>1.3999999999999999E-6</v>
      </c>
    </row>
    <row r="4604" spans="14:15" x14ac:dyDescent="0.35">
      <c r="N4604">
        <v>6.6593603999999997</v>
      </c>
      <c r="O4604">
        <v>1.3999999999999999E-6</v>
      </c>
    </row>
    <row r="4605" spans="14:15" x14ac:dyDescent="0.35">
      <c r="N4605">
        <v>6.6768736000000004</v>
      </c>
      <c r="O4605">
        <v>1.5E-6</v>
      </c>
    </row>
    <row r="4606" spans="14:15" x14ac:dyDescent="0.35">
      <c r="N4606">
        <v>6.6943890000000001</v>
      </c>
      <c r="O4606">
        <v>1.3E-6</v>
      </c>
    </row>
    <row r="4607" spans="14:15" x14ac:dyDescent="0.35">
      <c r="N4607">
        <v>6.7119064000000002</v>
      </c>
      <c r="O4607">
        <v>1.3E-6</v>
      </c>
    </row>
    <row r="4608" spans="14:15" x14ac:dyDescent="0.35">
      <c r="N4608">
        <v>6.7294260000000001</v>
      </c>
      <c r="O4608">
        <v>1.3E-6</v>
      </c>
    </row>
    <row r="4609" spans="14:15" x14ac:dyDescent="0.35">
      <c r="N4609">
        <v>6.7469476999999998</v>
      </c>
      <c r="O4609">
        <v>1.3E-6</v>
      </c>
    </row>
    <row r="4610" spans="14:15" x14ac:dyDescent="0.35">
      <c r="N4610">
        <v>6.7644715</v>
      </c>
      <c r="O4610">
        <v>1.1000000000000001E-6</v>
      </c>
    </row>
    <row r="4611" spans="14:15" x14ac:dyDescent="0.35">
      <c r="N4611">
        <v>6.7819972999999996</v>
      </c>
      <c r="O4611">
        <v>1.3E-6</v>
      </c>
    </row>
    <row r="4612" spans="14:15" x14ac:dyDescent="0.35">
      <c r="N4612">
        <v>6.7995253</v>
      </c>
      <c r="O4612">
        <v>1.3999999999999999E-6</v>
      </c>
    </row>
    <row r="4613" spans="14:15" x14ac:dyDescent="0.35">
      <c r="N4613">
        <v>6.8170552999999998</v>
      </c>
      <c r="O4613">
        <v>1.3999999999999999E-6</v>
      </c>
    </row>
    <row r="4614" spans="14:15" x14ac:dyDescent="0.35">
      <c r="N4614">
        <v>6.8345874999999996</v>
      </c>
      <c r="O4614">
        <v>1.5E-6</v>
      </c>
    </row>
    <row r="4615" spans="14:15" x14ac:dyDescent="0.35">
      <c r="N4615">
        <v>6.8521216000000003</v>
      </c>
      <c r="O4615">
        <v>1.3999999999999999E-6</v>
      </c>
    </row>
    <row r="4616" spans="14:15" x14ac:dyDescent="0.35">
      <c r="N4616">
        <v>6.8696579</v>
      </c>
      <c r="O4616">
        <v>1.7999999999999999E-6</v>
      </c>
    </row>
    <row r="4617" spans="14:15" x14ac:dyDescent="0.35">
      <c r="N4617">
        <v>6.8871962</v>
      </c>
      <c r="O4617">
        <v>1.1999999999999999E-6</v>
      </c>
    </row>
    <row r="4618" spans="14:15" x14ac:dyDescent="0.35">
      <c r="N4618">
        <v>6.9047365999999997</v>
      </c>
      <c r="O4618">
        <v>1.3E-6</v>
      </c>
    </row>
    <row r="4619" spans="14:15" x14ac:dyDescent="0.35">
      <c r="N4619">
        <v>6.9222789999999996</v>
      </c>
      <c r="O4619">
        <v>1.3999999999999999E-6</v>
      </c>
    </row>
    <row r="4620" spans="14:15" x14ac:dyDescent="0.35">
      <c r="N4620">
        <v>6.9398235000000001</v>
      </c>
      <c r="O4620">
        <v>1.1000000000000001E-6</v>
      </c>
    </row>
    <row r="4621" spans="14:15" x14ac:dyDescent="0.35">
      <c r="N4621">
        <v>6.9573700000000001</v>
      </c>
      <c r="O4621">
        <v>1.9E-6</v>
      </c>
    </row>
    <row r="4622" spans="14:15" x14ac:dyDescent="0.35">
      <c r="N4622">
        <v>6.9749185000000002</v>
      </c>
      <c r="O4622">
        <v>1.3E-6</v>
      </c>
    </row>
    <row r="4623" spans="14:15" x14ac:dyDescent="0.35">
      <c r="N4623">
        <v>6.9924691000000001</v>
      </c>
      <c r="O4623">
        <v>1.3999999999999999E-6</v>
      </c>
    </row>
    <row r="4624" spans="14:15" x14ac:dyDescent="0.35">
      <c r="N4624">
        <v>7.0100217000000002</v>
      </c>
      <c r="O4624">
        <v>3.3000000000000002E-6</v>
      </c>
    </row>
    <row r="4625" spans="14:15" x14ac:dyDescent="0.35">
      <c r="N4625">
        <v>7.0275762999999998</v>
      </c>
      <c r="O4625">
        <v>9.9999999999999995E-7</v>
      </c>
    </row>
    <row r="4626" spans="14:15" x14ac:dyDescent="0.35">
      <c r="N4626">
        <v>7.0451329999999999</v>
      </c>
      <c r="O4626">
        <v>1.1000000000000001E-6</v>
      </c>
    </row>
    <row r="4627" spans="14:15" x14ac:dyDescent="0.35">
      <c r="N4627">
        <v>7.0626916</v>
      </c>
      <c r="O4627">
        <v>7.9999999999999996E-7</v>
      </c>
    </row>
    <row r="4628" spans="14:15" x14ac:dyDescent="0.35">
      <c r="N4628">
        <v>7.0802522000000003</v>
      </c>
      <c r="O4628">
        <v>9.9999999999999995E-7</v>
      </c>
    </row>
    <row r="4629" spans="14:15" x14ac:dyDescent="0.35">
      <c r="N4629">
        <v>7.0978149000000004</v>
      </c>
      <c r="O4629">
        <v>9.9999999999999995E-7</v>
      </c>
    </row>
    <row r="4630" spans="14:15" x14ac:dyDescent="0.35">
      <c r="N4630">
        <v>7.1153795000000004</v>
      </c>
      <c r="O4630">
        <v>9.9999999999999995E-7</v>
      </c>
    </row>
    <row r="4631" spans="14:15" x14ac:dyDescent="0.35">
      <c r="N4631">
        <v>7.1329460999999998</v>
      </c>
      <c r="O4631">
        <v>1.1000000000000001E-6</v>
      </c>
    </row>
    <row r="4632" spans="14:15" x14ac:dyDescent="0.35">
      <c r="N4632">
        <v>7.1505146999999996</v>
      </c>
      <c r="O4632">
        <v>1.1000000000000001E-6</v>
      </c>
    </row>
    <row r="4633" spans="14:15" x14ac:dyDescent="0.35">
      <c r="N4633">
        <v>7.1680853000000004</v>
      </c>
      <c r="O4633">
        <v>1.3E-6</v>
      </c>
    </row>
    <row r="4634" spans="14:15" x14ac:dyDescent="0.35">
      <c r="N4634">
        <v>7.1856578000000004</v>
      </c>
      <c r="O4634">
        <v>1.5E-6</v>
      </c>
    </row>
    <row r="4635" spans="14:15" x14ac:dyDescent="0.35">
      <c r="N4635">
        <v>7.2032322999999998</v>
      </c>
      <c r="O4635">
        <v>9.9999999999999995E-7</v>
      </c>
    </row>
    <row r="4636" spans="14:15" x14ac:dyDescent="0.35">
      <c r="N4636">
        <v>7.2208088000000004</v>
      </c>
      <c r="O4636">
        <v>9.9999999999999995E-7</v>
      </c>
    </row>
    <row r="4637" spans="14:15" x14ac:dyDescent="0.35">
      <c r="N4637">
        <v>7.2383872</v>
      </c>
      <c r="O4637">
        <v>8.9999999999999996E-7</v>
      </c>
    </row>
    <row r="4638" spans="14:15" x14ac:dyDescent="0.35">
      <c r="N4638">
        <v>7.2559676</v>
      </c>
      <c r="O4638">
        <v>9.9999999999999995E-7</v>
      </c>
    </row>
    <row r="4639" spans="14:15" x14ac:dyDescent="0.35">
      <c r="N4639">
        <v>7.2735498999999999</v>
      </c>
      <c r="O4639">
        <v>9.9999999999999995E-7</v>
      </c>
    </row>
    <row r="4640" spans="14:15" x14ac:dyDescent="0.35">
      <c r="N4640">
        <v>7.2911342000000001</v>
      </c>
      <c r="O4640">
        <v>9.9999999999999995E-7</v>
      </c>
    </row>
    <row r="4641" spans="14:15" x14ac:dyDescent="0.35">
      <c r="N4641">
        <v>7.3087204000000003</v>
      </c>
      <c r="O4641">
        <v>1.7999999999999999E-6</v>
      </c>
    </row>
    <row r="4642" spans="14:15" x14ac:dyDescent="0.35">
      <c r="N4642">
        <v>7.3263085999999999</v>
      </c>
      <c r="O4642">
        <v>1.1000000000000001E-6</v>
      </c>
    </row>
    <row r="4643" spans="14:15" x14ac:dyDescent="0.35">
      <c r="N4643">
        <v>7.3438986000000002</v>
      </c>
      <c r="O4643">
        <v>1.3E-6</v>
      </c>
    </row>
    <row r="4644" spans="14:15" x14ac:dyDescent="0.35">
      <c r="N4644">
        <v>7.3614905999999998</v>
      </c>
      <c r="O4644">
        <v>5.1000000000000003E-6</v>
      </c>
    </row>
    <row r="4645" spans="14:15" x14ac:dyDescent="0.35">
      <c r="N4645">
        <v>7.3790845000000003</v>
      </c>
      <c r="O4645">
        <v>8.9999999999999996E-7</v>
      </c>
    </row>
    <row r="4646" spans="14:15" x14ac:dyDescent="0.35">
      <c r="N4646">
        <v>7.3966804000000002</v>
      </c>
      <c r="O4646">
        <v>9.9999999999999995E-7</v>
      </c>
    </row>
    <row r="4647" spans="14:15" x14ac:dyDescent="0.35">
      <c r="N4647">
        <v>7.4142780999999998</v>
      </c>
      <c r="O4647">
        <v>5.9999999999999997E-7</v>
      </c>
    </row>
    <row r="4648" spans="14:15" x14ac:dyDescent="0.35">
      <c r="N4648">
        <v>7.4318777999999996</v>
      </c>
      <c r="O4648">
        <v>6.9999999999999997E-7</v>
      </c>
    </row>
    <row r="4649" spans="14:15" x14ac:dyDescent="0.35">
      <c r="N4649">
        <v>7.4494793000000001</v>
      </c>
      <c r="O4649">
        <v>6.9999999999999997E-7</v>
      </c>
    </row>
    <row r="4650" spans="14:15" x14ac:dyDescent="0.35">
      <c r="N4650">
        <v>7.4670826999999997</v>
      </c>
      <c r="O4650">
        <v>9.9999999999999995E-7</v>
      </c>
    </row>
    <row r="4651" spans="14:15" x14ac:dyDescent="0.35">
      <c r="N4651">
        <v>7.4846880999999996</v>
      </c>
      <c r="O4651">
        <v>1.3999999999999999E-6</v>
      </c>
    </row>
    <row r="4652" spans="14:15" x14ac:dyDescent="0.35">
      <c r="N4652">
        <v>7.5022953000000001</v>
      </c>
      <c r="O4652">
        <v>3.1E-6</v>
      </c>
    </row>
    <row r="4653" spans="14:15" x14ac:dyDescent="0.35">
      <c r="N4653">
        <v>7.5199043999999997</v>
      </c>
      <c r="O4653">
        <v>6.1500000000000004E-5</v>
      </c>
    </row>
    <row r="4654" spans="14:15" x14ac:dyDescent="0.35">
      <c r="N4654">
        <v>1.4221121999999999</v>
      </c>
      <c r="O4654">
        <v>4.4250000000000002E-4</v>
      </c>
    </row>
    <row r="4655" spans="14:15" x14ac:dyDescent="0.35">
      <c r="N4655">
        <v>1.4601701</v>
      </c>
      <c r="O4655">
        <v>4.9999999999999998E-7</v>
      </c>
    </row>
    <row r="4656" spans="14:15" x14ac:dyDescent="0.35">
      <c r="N4656">
        <v>1.4762894</v>
      </c>
      <c r="O4656">
        <v>1.7E-6</v>
      </c>
    </row>
    <row r="4657" spans="14:15" x14ac:dyDescent="0.35">
      <c r="N4657">
        <v>1.4924238000000001</v>
      </c>
      <c r="O4657">
        <v>1.3E-6</v>
      </c>
    </row>
    <row r="4658" spans="14:15" x14ac:dyDescent="0.35">
      <c r="N4658">
        <v>1.5085732000000001</v>
      </c>
      <c r="O4658">
        <v>1.7999999999999999E-6</v>
      </c>
    </row>
    <row r="4659" spans="14:15" x14ac:dyDescent="0.35">
      <c r="N4659">
        <v>1.5247373</v>
      </c>
      <c r="O4659">
        <v>2.7E-6</v>
      </c>
    </row>
    <row r="4660" spans="14:15" x14ac:dyDescent="0.35">
      <c r="N4660">
        <v>1.5409155999999999</v>
      </c>
      <c r="O4660">
        <v>1.47E-5</v>
      </c>
    </row>
    <row r="4661" spans="14:15" x14ac:dyDescent="0.35">
      <c r="N4661">
        <v>1.5571079999999999</v>
      </c>
      <c r="O4661">
        <v>8.1999999999999994E-6</v>
      </c>
    </row>
    <row r="4662" spans="14:15" x14ac:dyDescent="0.35">
      <c r="N4662">
        <v>1.5733142</v>
      </c>
      <c r="O4662">
        <v>2.2130000000000001E-4</v>
      </c>
    </row>
    <row r="4663" spans="14:15" x14ac:dyDescent="0.35">
      <c r="N4663">
        <v>1.5895338999999999</v>
      </c>
      <c r="O4663">
        <v>6.9200000000000002E-5</v>
      </c>
    </row>
    <row r="4664" spans="14:15" x14ac:dyDescent="0.35">
      <c r="N4664">
        <v>1.6057669000000001</v>
      </c>
      <c r="O4664">
        <v>5.1100000000000002E-5</v>
      </c>
    </row>
    <row r="4665" spans="14:15" x14ac:dyDescent="0.35">
      <c r="N4665">
        <v>1.6220129000000001</v>
      </c>
      <c r="O4665">
        <v>8.53E-5</v>
      </c>
    </row>
    <row r="4666" spans="14:15" x14ac:dyDescent="0.35">
      <c r="N4666">
        <v>1.6382718000000001</v>
      </c>
      <c r="O4666">
        <v>1.797E-4</v>
      </c>
    </row>
    <row r="4667" spans="14:15" x14ac:dyDescent="0.35">
      <c r="N4667">
        <v>1.6545432</v>
      </c>
      <c r="O4667">
        <v>7.1799999999999997E-5</v>
      </c>
    </row>
    <row r="4668" spans="14:15" x14ac:dyDescent="0.35">
      <c r="N4668">
        <v>1.6708269</v>
      </c>
      <c r="O4668">
        <v>6.0699999999999998E-5</v>
      </c>
    </row>
    <row r="4669" spans="14:15" x14ac:dyDescent="0.35">
      <c r="N4669">
        <v>1.6871229000000001</v>
      </c>
      <c r="O4669">
        <v>1.2879999999999999E-4</v>
      </c>
    </row>
    <row r="4670" spans="14:15" x14ac:dyDescent="0.35">
      <c r="N4670">
        <v>1.7034308</v>
      </c>
      <c r="O4670">
        <v>8.4300000000000003E-5</v>
      </c>
    </row>
    <row r="4671" spans="14:15" x14ac:dyDescent="0.35">
      <c r="N4671">
        <v>1.7197503999999999</v>
      </c>
      <c r="O4671">
        <v>7.4300000000000004E-5</v>
      </c>
    </row>
    <row r="4672" spans="14:15" x14ac:dyDescent="0.35">
      <c r="N4672">
        <v>1.7360815999999999</v>
      </c>
      <c r="O4672">
        <v>9.98E-5</v>
      </c>
    </row>
    <row r="4673" spans="14:15" x14ac:dyDescent="0.35">
      <c r="N4673">
        <v>1.7524242000000001</v>
      </c>
      <c r="O4673">
        <v>7.5099999999999996E-5</v>
      </c>
    </row>
    <row r="4674" spans="14:15" x14ac:dyDescent="0.35">
      <c r="N4674">
        <v>1.7687781</v>
      </c>
      <c r="O4674">
        <v>3.7700000000000002E-5</v>
      </c>
    </row>
    <row r="4675" spans="14:15" x14ac:dyDescent="0.35">
      <c r="N4675">
        <v>1.7851429000000001</v>
      </c>
      <c r="O4675">
        <v>5.6900000000000001E-5</v>
      </c>
    </row>
    <row r="4676" spans="14:15" x14ac:dyDescent="0.35">
      <c r="N4676">
        <v>1.8015186999999999</v>
      </c>
      <c r="O4676">
        <v>4.8999999999999998E-5</v>
      </c>
    </row>
    <row r="4677" spans="14:15" x14ac:dyDescent="0.35">
      <c r="N4677">
        <v>1.8179052</v>
      </c>
      <c r="O4677">
        <v>3.7299999999999999E-5</v>
      </c>
    </row>
    <row r="4678" spans="14:15" x14ac:dyDescent="0.35">
      <c r="N4678">
        <v>1.8343022</v>
      </c>
      <c r="O4678">
        <v>4.85E-5</v>
      </c>
    </row>
    <row r="4679" spans="14:15" x14ac:dyDescent="0.35">
      <c r="N4679">
        <v>1.8507096999999999</v>
      </c>
      <c r="O4679">
        <v>4.4799999999999998E-5</v>
      </c>
    </row>
    <row r="4680" spans="14:15" x14ac:dyDescent="0.35">
      <c r="N4680">
        <v>1.8671274</v>
      </c>
      <c r="O4680">
        <v>2.4600000000000002E-5</v>
      </c>
    </row>
    <row r="4681" spans="14:15" x14ac:dyDescent="0.35">
      <c r="N4681">
        <v>1.8835553</v>
      </c>
      <c r="O4681">
        <v>3.4999999999999997E-5</v>
      </c>
    </row>
    <row r="4682" spans="14:15" x14ac:dyDescent="0.35">
      <c r="N4682">
        <v>1.8999931000000001</v>
      </c>
      <c r="O4682">
        <v>3.3500000000000001E-5</v>
      </c>
    </row>
    <row r="4683" spans="14:15" x14ac:dyDescent="0.35">
      <c r="N4683">
        <v>1.9164407999999999</v>
      </c>
      <c r="O4683">
        <v>2.5299999999999998E-5</v>
      </c>
    </row>
    <row r="4684" spans="14:15" x14ac:dyDescent="0.35">
      <c r="N4684">
        <v>1.9328981999999999</v>
      </c>
      <c r="O4684">
        <v>3.3099999999999998E-5</v>
      </c>
    </row>
    <row r="4685" spans="14:15" x14ac:dyDescent="0.35">
      <c r="N4685">
        <v>1.9493651999999999</v>
      </c>
      <c r="O4685">
        <v>2.83E-5</v>
      </c>
    </row>
    <row r="4686" spans="14:15" x14ac:dyDescent="0.35">
      <c r="N4686">
        <v>1.9658416999999999</v>
      </c>
      <c r="O4686">
        <v>2.0599999999999999E-5</v>
      </c>
    </row>
    <row r="4687" spans="14:15" x14ac:dyDescent="0.35">
      <c r="N4687">
        <v>1.9823275</v>
      </c>
      <c r="O4687">
        <v>2.4899999999999999E-5</v>
      </c>
    </row>
    <row r="4688" spans="14:15" x14ac:dyDescent="0.35">
      <c r="N4688">
        <v>1.9988224999999999</v>
      </c>
      <c r="O4688">
        <v>2.3300000000000001E-5</v>
      </c>
    </row>
    <row r="4689" spans="14:15" x14ac:dyDescent="0.35">
      <c r="N4689">
        <v>2.0153267000000001</v>
      </c>
      <c r="O4689">
        <v>1.91E-5</v>
      </c>
    </row>
    <row r="4690" spans="14:15" x14ac:dyDescent="0.35">
      <c r="N4690">
        <v>2.0318399</v>
      </c>
      <c r="O4690">
        <v>2.5199999999999999E-5</v>
      </c>
    </row>
    <row r="4691" spans="14:15" x14ac:dyDescent="0.35">
      <c r="N4691">
        <v>2.0483619000000002</v>
      </c>
      <c r="O4691">
        <v>2.09E-5</v>
      </c>
    </row>
    <row r="4692" spans="14:15" x14ac:dyDescent="0.35">
      <c r="N4692">
        <v>2.0648928</v>
      </c>
      <c r="O4692">
        <v>1.5800000000000001E-5</v>
      </c>
    </row>
    <row r="4693" spans="14:15" x14ac:dyDescent="0.35">
      <c r="N4693">
        <v>2.0814322999999999</v>
      </c>
      <c r="O4693">
        <v>1.98E-5</v>
      </c>
    </row>
    <row r="4694" spans="14:15" x14ac:dyDescent="0.35">
      <c r="N4694">
        <v>2.0979804</v>
      </c>
      <c r="O4694">
        <v>1.77E-5</v>
      </c>
    </row>
    <row r="4695" spans="14:15" x14ac:dyDescent="0.35">
      <c r="N4695">
        <v>2.1145369999999999</v>
      </c>
      <c r="O4695">
        <v>1.7E-5</v>
      </c>
    </row>
    <row r="4696" spans="14:15" x14ac:dyDescent="0.35">
      <c r="N4696">
        <v>2.1311019999999998</v>
      </c>
      <c r="O4696">
        <v>1.8600000000000001E-5</v>
      </c>
    </row>
    <row r="4697" spans="14:15" x14ac:dyDescent="0.35">
      <c r="N4697">
        <v>2.1476753</v>
      </c>
      <c r="O4697">
        <v>1.5800000000000001E-5</v>
      </c>
    </row>
    <row r="4698" spans="14:15" x14ac:dyDescent="0.35">
      <c r="N4698">
        <v>2.1642567000000001</v>
      </c>
      <c r="O4698">
        <v>1.47E-5</v>
      </c>
    </row>
    <row r="4699" spans="14:15" x14ac:dyDescent="0.35">
      <c r="N4699">
        <v>2.1808462999999998</v>
      </c>
      <c r="O4699">
        <v>1.6200000000000001E-5</v>
      </c>
    </row>
    <row r="4700" spans="14:15" x14ac:dyDescent="0.35">
      <c r="N4700">
        <v>2.1974439000000001</v>
      </c>
      <c r="O4700">
        <v>1.33E-5</v>
      </c>
    </row>
    <row r="4701" spans="14:15" x14ac:dyDescent="0.35">
      <c r="N4701">
        <v>2.2140494999999998</v>
      </c>
      <c r="O4701">
        <v>1.52E-5</v>
      </c>
    </row>
    <row r="4702" spans="14:15" x14ac:dyDescent="0.35">
      <c r="N4702">
        <v>2.2306629</v>
      </c>
      <c r="O4702">
        <v>1.4399999999999999E-5</v>
      </c>
    </row>
    <row r="4703" spans="14:15" x14ac:dyDescent="0.35">
      <c r="N4703">
        <v>2.2472840000000001</v>
      </c>
      <c r="O4703">
        <v>1.24E-5</v>
      </c>
    </row>
    <row r="4704" spans="14:15" x14ac:dyDescent="0.35">
      <c r="N4704">
        <v>2.2639128999999998</v>
      </c>
      <c r="O4704">
        <v>1.3200000000000001E-5</v>
      </c>
    </row>
    <row r="4705" spans="14:15" x14ac:dyDescent="0.35">
      <c r="N4705">
        <v>2.2805493000000001</v>
      </c>
      <c r="O4705">
        <v>1.2300000000000001E-5</v>
      </c>
    </row>
    <row r="4706" spans="14:15" x14ac:dyDescent="0.35">
      <c r="N4706">
        <v>2.2971933</v>
      </c>
      <c r="O4706">
        <v>1.2300000000000001E-5</v>
      </c>
    </row>
    <row r="4707" spans="14:15" x14ac:dyDescent="0.35">
      <c r="N4707">
        <v>2.3138447000000002</v>
      </c>
      <c r="O4707">
        <v>1.31E-5</v>
      </c>
    </row>
    <row r="4708" spans="14:15" x14ac:dyDescent="0.35">
      <c r="N4708">
        <v>2.3305036000000001</v>
      </c>
      <c r="O4708">
        <v>1.1399999999999999E-5</v>
      </c>
    </row>
    <row r="4709" spans="14:15" x14ac:dyDescent="0.35">
      <c r="N4709">
        <v>2.3471696999999998</v>
      </c>
      <c r="O4709">
        <v>1.1199999999999999E-5</v>
      </c>
    </row>
    <row r="4710" spans="14:15" x14ac:dyDescent="0.35">
      <c r="N4710">
        <v>2.3638430000000001</v>
      </c>
      <c r="O4710">
        <v>1.17E-5</v>
      </c>
    </row>
    <row r="4711" spans="14:15" x14ac:dyDescent="0.35">
      <c r="N4711">
        <v>2.3805236000000001</v>
      </c>
      <c r="O4711">
        <v>9.9000000000000001E-6</v>
      </c>
    </row>
    <row r="4712" spans="14:15" x14ac:dyDescent="0.35">
      <c r="N4712">
        <v>2.3972112000000001</v>
      </c>
      <c r="O4712">
        <v>1.1399999999999999E-5</v>
      </c>
    </row>
    <row r="4713" spans="14:15" x14ac:dyDescent="0.35">
      <c r="N4713">
        <v>2.4139058000000002</v>
      </c>
      <c r="O4713">
        <v>1.0499999999999999E-5</v>
      </c>
    </row>
    <row r="4714" spans="14:15" x14ac:dyDescent="0.35">
      <c r="N4714">
        <v>2.4306074999999998</v>
      </c>
      <c r="O4714">
        <v>9.7999999999999993E-6</v>
      </c>
    </row>
    <row r="4715" spans="14:15" x14ac:dyDescent="0.35">
      <c r="N4715">
        <v>2.4473159999999998</v>
      </c>
      <c r="O4715">
        <v>1.06E-5</v>
      </c>
    </row>
    <row r="4716" spans="14:15" x14ac:dyDescent="0.35">
      <c r="N4716">
        <v>2.4640312999999998</v>
      </c>
      <c r="O4716">
        <v>9.5000000000000005E-6</v>
      </c>
    </row>
    <row r="4717" spans="14:15" x14ac:dyDescent="0.35">
      <c r="N4717">
        <v>2.4807535000000001</v>
      </c>
      <c r="O4717">
        <v>9.7000000000000003E-6</v>
      </c>
    </row>
    <row r="4718" spans="14:15" x14ac:dyDescent="0.35">
      <c r="N4718">
        <v>2.4974823000000002</v>
      </c>
      <c r="O4718">
        <v>9.3999999999999998E-6</v>
      </c>
    </row>
    <row r="4719" spans="14:15" x14ac:dyDescent="0.35">
      <c r="N4719">
        <v>2.5142177999999999</v>
      </c>
      <c r="O4719">
        <v>8.6000000000000007E-6</v>
      </c>
    </row>
    <row r="4720" spans="14:15" x14ac:dyDescent="0.35">
      <c r="N4720">
        <v>2.5309599</v>
      </c>
      <c r="O4720">
        <v>9.7000000000000003E-6</v>
      </c>
    </row>
    <row r="4721" spans="14:15" x14ac:dyDescent="0.35">
      <c r="N4721">
        <v>2.5477085000000002</v>
      </c>
      <c r="O4721">
        <v>8.1999999999999994E-6</v>
      </c>
    </row>
    <row r="4722" spans="14:15" x14ac:dyDescent="0.35">
      <c r="N4722">
        <v>2.5644635999999998</v>
      </c>
      <c r="O4722">
        <v>9.3999999999999998E-6</v>
      </c>
    </row>
    <row r="4723" spans="14:15" x14ac:dyDescent="0.35">
      <c r="N4723">
        <v>2.5812251000000002</v>
      </c>
      <c r="O4723">
        <v>7.9999999999999996E-6</v>
      </c>
    </row>
    <row r="4724" spans="14:15" x14ac:dyDescent="0.35">
      <c r="N4724">
        <v>2.5979930000000002</v>
      </c>
      <c r="O4724">
        <v>8.1999999999999994E-6</v>
      </c>
    </row>
    <row r="4725" spans="14:15" x14ac:dyDescent="0.35">
      <c r="N4725">
        <v>2.6147672000000002</v>
      </c>
      <c r="O4725">
        <v>9.0000000000000002E-6</v>
      </c>
    </row>
    <row r="4726" spans="14:15" x14ac:dyDescent="0.35">
      <c r="N4726">
        <v>2.6315476000000002</v>
      </c>
      <c r="O4726">
        <v>7.5000000000000002E-6</v>
      </c>
    </row>
    <row r="4727" spans="14:15" x14ac:dyDescent="0.35">
      <c r="N4727">
        <v>2.6483343000000001</v>
      </c>
      <c r="O4727">
        <v>8.1000000000000004E-6</v>
      </c>
    </row>
    <row r="4728" spans="14:15" x14ac:dyDescent="0.35">
      <c r="N4728">
        <v>2.6651270999999999</v>
      </c>
      <c r="O4728">
        <v>7.4000000000000003E-6</v>
      </c>
    </row>
    <row r="4729" spans="14:15" x14ac:dyDescent="0.35">
      <c r="N4729">
        <v>2.6819259999999998</v>
      </c>
      <c r="O4729">
        <v>7.7999999999999999E-6</v>
      </c>
    </row>
    <row r="4730" spans="14:15" x14ac:dyDescent="0.35">
      <c r="N4730">
        <v>2.698731</v>
      </c>
      <c r="O4730">
        <v>7.6000000000000001E-6</v>
      </c>
    </row>
    <row r="4731" spans="14:15" x14ac:dyDescent="0.35">
      <c r="N4731">
        <v>2.7155420000000001</v>
      </c>
      <c r="O4731">
        <v>7.6000000000000001E-6</v>
      </c>
    </row>
    <row r="4732" spans="14:15" x14ac:dyDescent="0.35">
      <c r="N4732">
        <v>2.7323590000000002</v>
      </c>
      <c r="O4732">
        <v>6.9E-6</v>
      </c>
    </row>
    <row r="4733" spans="14:15" x14ac:dyDescent="0.35">
      <c r="N4733">
        <v>2.7491818000000001</v>
      </c>
      <c r="O4733">
        <v>7.4000000000000003E-6</v>
      </c>
    </row>
    <row r="4734" spans="14:15" x14ac:dyDescent="0.35">
      <c r="N4734">
        <v>2.7660106</v>
      </c>
      <c r="O4734">
        <v>6.7000000000000002E-6</v>
      </c>
    </row>
    <row r="4735" spans="14:15" x14ac:dyDescent="0.35">
      <c r="N4735">
        <v>2.7828450999999998</v>
      </c>
      <c r="O4735">
        <v>6.9999999999999999E-6</v>
      </c>
    </row>
    <row r="4736" spans="14:15" x14ac:dyDescent="0.35">
      <c r="N4736">
        <v>2.7996854999999998</v>
      </c>
      <c r="O4736">
        <v>6.8000000000000001E-6</v>
      </c>
    </row>
    <row r="4737" spans="14:15" x14ac:dyDescent="0.35">
      <c r="N4737">
        <v>2.8165315</v>
      </c>
      <c r="O4737">
        <v>6.6000000000000003E-6</v>
      </c>
    </row>
    <row r="4738" spans="14:15" x14ac:dyDescent="0.35">
      <c r="N4738">
        <v>2.8333832999999999</v>
      </c>
      <c r="O4738">
        <v>6.1E-6</v>
      </c>
    </row>
    <row r="4739" spans="14:15" x14ac:dyDescent="0.35">
      <c r="N4739">
        <v>2.8502407000000001</v>
      </c>
      <c r="O4739">
        <v>6.9999999999999999E-6</v>
      </c>
    </row>
    <row r="4740" spans="14:15" x14ac:dyDescent="0.35">
      <c r="N4740">
        <v>2.8671036999999999</v>
      </c>
      <c r="O4740">
        <v>6.2999999999999998E-6</v>
      </c>
    </row>
    <row r="4741" spans="14:15" x14ac:dyDescent="0.35">
      <c r="N4741">
        <v>2.8839722000000001</v>
      </c>
      <c r="O4741">
        <v>6.3999999999999997E-6</v>
      </c>
    </row>
    <row r="4742" spans="14:15" x14ac:dyDescent="0.35">
      <c r="N4742">
        <v>2.9008463</v>
      </c>
      <c r="O4742">
        <v>5.6999999999999996E-6</v>
      </c>
    </row>
    <row r="4743" spans="14:15" x14ac:dyDescent="0.35">
      <c r="N4743">
        <v>2.9177259000000002</v>
      </c>
      <c r="O4743">
        <v>6.3999999999999997E-6</v>
      </c>
    </row>
    <row r="4744" spans="14:15" x14ac:dyDescent="0.35">
      <c r="N4744">
        <v>2.9346109</v>
      </c>
      <c r="O4744">
        <v>6.0000000000000002E-6</v>
      </c>
    </row>
    <row r="4745" spans="14:15" x14ac:dyDescent="0.35">
      <c r="N4745">
        <v>2.9515012999999999</v>
      </c>
      <c r="O4745">
        <v>5.9000000000000003E-6</v>
      </c>
    </row>
    <row r="4746" spans="14:15" x14ac:dyDescent="0.35">
      <c r="N4746">
        <v>2.9683970999999998</v>
      </c>
      <c r="O4746">
        <v>5.4E-6</v>
      </c>
    </row>
    <row r="4747" spans="14:15" x14ac:dyDescent="0.35">
      <c r="N4747">
        <v>2.9852981999999999</v>
      </c>
      <c r="O4747">
        <v>5.6999999999999996E-6</v>
      </c>
    </row>
    <row r="4748" spans="14:15" x14ac:dyDescent="0.35">
      <c r="N4748">
        <v>3.0022044999999999</v>
      </c>
      <c r="O4748">
        <v>6.0000000000000002E-6</v>
      </c>
    </row>
    <row r="4749" spans="14:15" x14ac:dyDescent="0.35">
      <c r="N4749">
        <v>3.0191162</v>
      </c>
      <c r="O4749">
        <v>5.6999999999999996E-6</v>
      </c>
    </row>
    <row r="4750" spans="14:15" x14ac:dyDescent="0.35">
      <c r="N4750">
        <v>3.0360330000000002</v>
      </c>
      <c r="O4750">
        <v>5.4999999999999999E-6</v>
      </c>
    </row>
    <row r="4751" spans="14:15" x14ac:dyDescent="0.35">
      <c r="N4751">
        <v>3.0529549999999999</v>
      </c>
      <c r="O4751">
        <v>5.3000000000000001E-6</v>
      </c>
    </row>
    <row r="4752" spans="14:15" x14ac:dyDescent="0.35">
      <c r="N4752">
        <v>3.0698821999999999</v>
      </c>
      <c r="O4752">
        <v>5.3000000000000001E-6</v>
      </c>
    </row>
    <row r="4753" spans="14:15" x14ac:dyDescent="0.35">
      <c r="N4753">
        <v>3.0868145</v>
      </c>
      <c r="O4753">
        <v>5.4999999999999999E-6</v>
      </c>
    </row>
    <row r="4754" spans="14:15" x14ac:dyDescent="0.35">
      <c r="N4754">
        <v>3.1037517999999999</v>
      </c>
      <c r="O4754">
        <v>5.1000000000000003E-6</v>
      </c>
    </row>
    <row r="4755" spans="14:15" x14ac:dyDescent="0.35">
      <c r="N4755">
        <v>3.1206942</v>
      </c>
      <c r="O4755">
        <v>5.1000000000000003E-6</v>
      </c>
    </row>
    <row r="4756" spans="14:15" x14ac:dyDescent="0.35">
      <c r="N4756">
        <v>3.1376415999999998</v>
      </c>
      <c r="O4756">
        <v>5.3000000000000001E-6</v>
      </c>
    </row>
    <row r="4757" spans="14:15" x14ac:dyDescent="0.35">
      <c r="N4757">
        <v>3.1545939000000001</v>
      </c>
      <c r="O4757">
        <v>5.2000000000000002E-6</v>
      </c>
    </row>
    <row r="4758" spans="14:15" x14ac:dyDescent="0.35">
      <c r="N4758">
        <v>3.1715512000000001</v>
      </c>
      <c r="O4758">
        <v>4.5000000000000001E-6</v>
      </c>
    </row>
    <row r="4759" spans="14:15" x14ac:dyDescent="0.35">
      <c r="N4759">
        <v>3.1885134000000002</v>
      </c>
      <c r="O4759">
        <v>5.2000000000000002E-6</v>
      </c>
    </row>
    <row r="4760" spans="14:15" x14ac:dyDescent="0.35">
      <c r="N4760">
        <v>3.2054805000000002</v>
      </c>
      <c r="O4760">
        <v>4.5000000000000001E-6</v>
      </c>
    </row>
    <row r="4761" spans="14:15" x14ac:dyDescent="0.35">
      <c r="N4761">
        <v>3.2224523999999999</v>
      </c>
      <c r="O4761">
        <v>5.0000000000000004E-6</v>
      </c>
    </row>
    <row r="4762" spans="14:15" x14ac:dyDescent="0.35">
      <c r="N4762">
        <v>3.2394292</v>
      </c>
      <c r="O4762">
        <v>4.7999999999999998E-6</v>
      </c>
    </row>
    <row r="4763" spans="14:15" x14ac:dyDescent="0.35">
      <c r="N4763">
        <v>3.2564107</v>
      </c>
      <c r="O4763">
        <v>4.6E-6</v>
      </c>
    </row>
    <row r="4764" spans="14:15" x14ac:dyDescent="0.35">
      <c r="N4764">
        <v>3.2733970000000001</v>
      </c>
      <c r="O4764">
        <v>4.6999999999999999E-6</v>
      </c>
    </row>
    <row r="4765" spans="14:15" x14ac:dyDescent="0.35">
      <c r="N4765">
        <v>3.2903880000000001</v>
      </c>
      <c r="O4765">
        <v>4.5000000000000001E-6</v>
      </c>
    </row>
    <row r="4766" spans="14:15" x14ac:dyDescent="0.35">
      <c r="N4766">
        <v>3.3073836999999999</v>
      </c>
      <c r="O4766">
        <v>4.6E-6</v>
      </c>
    </row>
    <row r="4767" spans="14:15" x14ac:dyDescent="0.35">
      <c r="N4767">
        <v>3.3243839999999998</v>
      </c>
      <c r="O4767">
        <v>4.4000000000000002E-6</v>
      </c>
    </row>
    <row r="4768" spans="14:15" x14ac:dyDescent="0.35">
      <c r="N4768">
        <v>3.3413889999999999</v>
      </c>
      <c r="O4768">
        <v>4.4000000000000002E-6</v>
      </c>
    </row>
    <row r="4769" spans="14:15" x14ac:dyDescent="0.35">
      <c r="N4769">
        <v>3.3583986000000001</v>
      </c>
      <c r="O4769">
        <v>4.1999999999999996E-6</v>
      </c>
    </row>
    <row r="4770" spans="14:15" x14ac:dyDescent="0.35">
      <c r="N4770">
        <v>3.3754127999999999</v>
      </c>
      <c r="O4770">
        <v>4.5000000000000001E-6</v>
      </c>
    </row>
    <row r="4771" spans="14:15" x14ac:dyDescent="0.35">
      <c r="N4771">
        <v>3.3924316000000001</v>
      </c>
      <c r="O4771">
        <v>4.3000000000000003E-6</v>
      </c>
    </row>
    <row r="4772" spans="14:15" x14ac:dyDescent="0.35">
      <c r="N4772">
        <v>3.4094547999999998</v>
      </c>
      <c r="O4772">
        <v>3.9999999999999998E-6</v>
      </c>
    </row>
    <row r="4773" spans="14:15" x14ac:dyDescent="0.35">
      <c r="N4773">
        <v>3.4264825999999999</v>
      </c>
      <c r="O4773">
        <v>4.6999999999999999E-6</v>
      </c>
    </row>
    <row r="4774" spans="14:15" x14ac:dyDescent="0.35">
      <c r="N4774">
        <v>3.4435148</v>
      </c>
      <c r="O4774">
        <v>3.8E-6</v>
      </c>
    </row>
    <row r="4775" spans="14:15" x14ac:dyDescent="0.35">
      <c r="N4775">
        <v>3.4605514999999998</v>
      </c>
      <c r="O4775">
        <v>4.1999999999999996E-6</v>
      </c>
    </row>
    <row r="4776" spans="14:15" x14ac:dyDescent="0.35">
      <c r="N4776">
        <v>3.4775925999999999</v>
      </c>
      <c r="O4776">
        <v>3.7000000000000002E-6</v>
      </c>
    </row>
    <row r="4777" spans="14:15" x14ac:dyDescent="0.35">
      <c r="N4777">
        <v>3.4946381</v>
      </c>
      <c r="O4777">
        <v>4.6E-6</v>
      </c>
    </row>
    <row r="4778" spans="14:15" x14ac:dyDescent="0.35">
      <c r="N4778">
        <v>3.5116879000000001</v>
      </c>
      <c r="O4778">
        <v>3.8999999999999999E-6</v>
      </c>
    </row>
    <row r="4779" spans="14:15" x14ac:dyDescent="0.35">
      <c r="N4779">
        <v>3.5287421000000001</v>
      </c>
      <c r="O4779">
        <v>3.7000000000000002E-6</v>
      </c>
    </row>
    <row r="4780" spans="14:15" x14ac:dyDescent="0.35">
      <c r="N4780">
        <v>3.5458007</v>
      </c>
      <c r="O4780">
        <v>3.8E-6</v>
      </c>
    </row>
    <row r="4781" spans="14:15" x14ac:dyDescent="0.35">
      <c r="N4781">
        <v>3.5628635000000002</v>
      </c>
      <c r="O4781">
        <v>4.3000000000000003E-6</v>
      </c>
    </row>
    <row r="4782" spans="14:15" x14ac:dyDescent="0.35">
      <c r="N4782">
        <v>3.5799306</v>
      </c>
      <c r="O4782">
        <v>3.7000000000000002E-6</v>
      </c>
    </row>
    <row r="4783" spans="14:15" x14ac:dyDescent="0.35">
      <c r="N4783">
        <v>3.5970019</v>
      </c>
      <c r="O4783">
        <v>3.5999999999999998E-6</v>
      </c>
    </row>
    <row r="4784" spans="14:15" x14ac:dyDescent="0.35">
      <c r="N4784">
        <v>3.6140775000000001</v>
      </c>
      <c r="O4784">
        <v>3.7000000000000002E-6</v>
      </c>
    </row>
    <row r="4785" spans="14:15" x14ac:dyDescent="0.35">
      <c r="N4785">
        <v>3.6311572000000001</v>
      </c>
      <c r="O4785">
        <v>3.9999999999999998E-6</v>
      </c>
    </row>
    <row r="4786" spans="14:15" x14ac:dyDescent="0.35">
      <c r="N4786">
        <v>3.6482410999999999</v>
      </c>
      <c r="O4786">
        <v>3.7000000000000002E-6</v>
      </c>
    </row>
    <row r="4787" spans="14:15" x14ac:dyDescent="0.35">
      <c r="N4787">
        <v>3.6653292</v>
      </c>
      <c r="O4787">
        <v>3.4999999999999999E-6</v>
      </c>
    </row>
    <row r="4788" spans="14:15" x14ac:dyDescent="0.35">
      <c r="N4788">
        <v>3.6824214</v>
      </c>
      <c r="O4788">
        <v>3.4999999999999999E-6</v>
      </c>
    </row>
    <row r="4789" spans="14:15" x14ac:dyDescent="0.35">
      <c r="N4789">
        <v>3.6995178000000002</v>
      </c>
      <c r="O4789">
        <v>3.7000000000000002E-6</v>
      </c>
    </row>
    <row r="4790" spans="14:15" x14ac:dyDescent="0.35">
      <c r="N4790">
        <v>3.7166182000000001</v>
      </c>
      <c r="O4790">
        <v>3.8999999999999999E-6</v>
      </c>
    </row>
    <row r="4791" spans="14:15" x14ac:dyDescent="0.35">
      <c r="N4791">
        <v>3.7337226000000001</v>
      </c>
      <c r="O4791">
        <v>3.3000000000000002E-6</v>
      </c>
    </row>
    <row r="4792" spans="14:15" x14ac:dyDescent="0.35">
      <c r="N4792">
        <v>3.7508311000000001</v>
      </c>
      <c r="O4792">
        <v>3.4999999999999999E-6</v>
      </c>
    </row>
    <row r="4793" spans="14:15" x14ac:dyDescent="0.35">
      <c r="N4793">
        <v>3.7679437</v>
      </c>
      <c r="O4793">
        <v>3.4999999999999999E-6</v>
      </c>
    </row>
    <row r="4794" spans="14:15" x14ac:dyDescent="0.35">
      <c r="N4794">
        <v>3.7850602000000002</v>
      </c>
      <c r="O4794">
        <v>3.5999999999999998E-6</v>
      </c>
    </row>
    <row r="4795" spans="14:15" x14ac:dyDescent="0.35">
      <c r="N4795">
        <v>3.8021807000000001</v>
      </c>
      <c r="O4795">
        <v>3.4000000000000001E-6</v>
      </c>
    </row>
    <row r="4796" spans="14:15" x14ac:dyDescent="0.35">
      <c r="N4796">
        <v>3.8193052000000001</v>
      </c>
      <c r="O4796">
        <v>3.3000000000000002E-6</v>
      </c>
    </row>
    <row r="4797" spans="14:15" x14ac:dyDescent="0.35">
      <c r="N4797">
        <v>3.8364335999999999</v>
      </c>
      <c r="O4797">
        <v>3.5999999999999998E-6</v>
      </c>
    </row>
    <row r="4798" spans="14:15" x14ac:dyDescent="0.35">
      <c r="N4798">
        <v>3.8535659</v>
      </c>
      <c r="O4798">
        <v>3.3000000000000002E-6</v>
      </c>
    </row>
    <row r="4799" spans="14:15" x14ac:dyDescent="0.35">
      <c r="N4799">
        <v>3.8707022000000002</v>
      </c>
      <c r="O4799">
        <v>3.3000000000000002E-6</v>
      </c>
    </row>
    <row r="4800" spans="14:15" x14ac:dyDescent="0.35">
      <c r="N4800">
        <v>3.8878423</v>
      </c>
      <c r="O4800">
        <v>3.1999999999999999E-6</v>
      </c>
    </row>
    <row r="4801" spans="14:15" x14ac:dyDescent="0.35">
      <c r="N4801">
        <v>3.9049862000000002</v>
      </c>
      <c r="O4801">
        <v>3.3000000000000002E-6</v>
      </c>
    </row>
    <row r="4802" spans="14:15" x14ac:dyDescent="0.35">
      <c r="N4802">
        <v>3.9221339999999998</v>
      </c>
      <c r="O4802">
        <v>3.4000000000000001E-6</v>
      </c>
    </row>
    <row r="4803" spans="14:15" x14ac:dyDescent="0.35">
      <c r="N4803">
        <v>3.9392855999999998</v>
      </c>
      <c r="O4803">
        <v>3.0000000000000001E-6</v>
      </c>
    </row>
    <row r="4804" spans="14:15" x14ac:dyDescent="0.35">
      <c r="N4804">
        <v>3.9564411000000002</v>
      </c>
      <c r="O4804">
        <v>3.1E-6</v>
      </c>
    </row>
    <row r="4805" spans="14:15" x14ac:dyDescent="0.35">
      <c r="N4805">
        <v>3.9736003000000002</v>
      </c>
      <c r="O4805">
        <v>3.4999999999999999E-6</v>
      </c>
    </row>
    <row r="4806" spans="14:15" x14ac:dyDescent="0.35">
      <c r="N4806">
        <v>3.9907632</v>
      </c>
      <c r="O4806">
        <v>3.1999999999999999E-6</v>
      </c>
    </row>
    <row r="4807" spans="14:15" x14ac:dyDescent="0.35">
      <c r="N4807">
        <v>4.0079298999999997</v>
      </c>
      <c r="O4807">
        <v>3.0000000000000001E-6</v>
      </c>
    </row>
    <row r="4808" spans="14:15" x14ac:dyDescent="0.35">
      <c r="N4808">
        <v>4.0251004000000004</v>
      </c>
      <c r="O4808">
        <v>2.9000000000000002E-6</v>
      </c>
    </row>
    <row r="4809" spans="14:15" x14ac:dyDescent="0.35">
      <c r="N4809">
        <v>4.0422745000000004</v>
      </c>
      <c r="O4809">
        <v>3.3000000000000002E-6</v>
      </c>
    </row>
    <row r="4810" spans="14:15" x14ac:dyDescent="0.35">
      <c r="N4810">
        <v>4.0594523999999996</v>
      </c>
      <c r="O4810">
        <v>3.0000000000000001E-6</v>
      </c>
    </row>
    <row r="4811" spans="14:15" x14ac:dyDescent="0.35">
      <c r="N4811">
        <v>4.0766339</v>
      </c>
      <c r="O4811">
        <v>3.0000000000000001E-6</v>
      </c>
    </row>
    <row r="4812" spans="14:15" x14ac:dyDescent="0.35">
      <c r="N4812">
        <v>4.0938189999999999</v>
      </c>
      <c r="O4812">
        <v>3.0000000000000001E-6</v>
      </c>
    </row>
    <row r="4813" spans="14:15" x14ac:dyDescent="0.35">
      <c r="N4813">
        <v>4.1110078000000003</v>
      </c>
      <c r="O4813">
        <v>3.1E-6</v>
      </c>
    </row>
    <row r="4814" spans="14:15" x14ac:dyDescent="0.35">
      <c r="N4814">
        <v>4.1282002000000002</v>
      </c>
      <c r="O4814">
        <v>2.9000000000000002E-6</v>
      </c>
    </row>
    <row r="4815" spans="14:15" x14ac:dyDescent="0.35">
      <c r="N4815">
        <v>4.1453962999999998</v>
      </c>
      <c r="O4815">
        <v>2.9000000000000002E-6</v>
      </c>
    </row>
    <row r="4816" spans="14:15" x14ac:dyDescent="0.35">
      <c r="N4816">
        <v>4.1625959000000003</v>
      </c>
      <c r="O4816">
        <v>3.1E-6</v>
      </c>
    </row>
    <row r="4817" spans="14:15" x14ac:dyDescent="0.35">
      <c r="N4817">
        <v>4.179799</v>
      </c>
      <c r="O4817">
        <v>2.7999999999999999E-6</v>
      </c>
    </row>
    <row r="4818" spans="14:15" x14ac:dyDescent="0.35">
      <c r="N4818">
        <v>4.1970058000000003</v>
      </c>
      <c r="O4818">
        <v>2.7999999999999999E-6</v>
      </c>
    </row>
    <row r="4819" spans="14:15" x14ac:dyDescent="0.35">
      <c r="N4819">
        <v>4.2142160000000004</v>
      </c>
      <c r="O4819">
        <v>2.7999999999999999E-6</v>
      </c>
    </row>
    <row r="4820" spans="14:15" x14ac:dyDescent="0.35">
      <c r="N4820">
        <v>4.2314297999999999</v>
      </c>
      <c r="O4820">
        <v>3.0000000000000001E-6</v>
      </c>
    </row>
    <row r="4821" spans="14:15" x14ac:dyDescent="0.35">
      <c r="N4821">
        <v>4.2486471000000003</v>
      </c>
      <c r="O4821">
        <v>3.0000000000000001E-6</v>
      </c>
    </row>
    <row r="4822" spans="14:15" x14ac:dyDescent="0.35">
      <c r="N4822">
        <v>4.2658678999999999</v>
      </c>
      <c r="O4822">
        <v>2.7999999999999999E-6</v>
      </c>
    </row>
    <row r="4823" spans="14:15" x14ac:dyDescent="0.35">
      <c r="N4823">
        <v>4.2830921000000002</v>
      </c>
      <c r="O4823">
        <v>2.7999999999999999E-6</v>
      </c>
    </row>
    <row r="4824" spans="14:15" x14ac:dyDescent="0.35">
      <c r="N4824">
        <v>4.3003197999999996</v>
      </c>
      <c r="O4824">
        <v>2.9000000000000002E-6</v>
      </c>
    </row>
    <row r="4825" spans="14:15" x14ac:dyDescent="0.35">
      <c r="N4825">
        <v>4.3175509999999999</v>
      </c>
      <c r="O4825">
        <v>2.7999999999999999E-6</v>
      </c>
    </row>
    <row r="4826" spans="14:15" x14ac:dyDescent="0.35">
      <c r="N4826">
        <v>4.3347854999999997</v>
      </c>
      <c r="O4826">
        <v>2.7E-6</v>
      </c>
    </row>
    <row r="4827" spans="14:15" x14ac:dyDescent="0.35">
      <c r="N4827">
        <v>4.3520234999999996</v>
      </c>
      <c r="O4827">
        <v>2.9000000000000002E-6</v>
      </c>
    </row>
    <row r="4828" spans="14:15" x14ac:dyDescent="0.35">
      <c r="N4828">
        <v>4.3692649000000001</v>
      </c>
      <c r="O4828">
        <v>2.7999999999999999E-6</v>
      </c>
    </row>
    <row r="4829" spans="14:15" x14ac:dyDescent="0.35">
      <c r="N4829">
        <v>4.3865097000000004</v>
      </c>
      <c r="O4829">
        <v>2.6000000000000001E-6</v>
      </c>
    </row>
    <row r="4830" spans="14:15" x14ac:dyDescent="0.35">
      <c r="N4830">
        <v>4.4037578000000002</v>
      </c>
      <c r="O4830">
        <v>2.9000000000000002E-6</v>
      </c>
    </row>
    <row r="4831" spans="14:15" x14ac:dyDescent="0.35">
      <c r="N4831">
        <v>4.4210092999999997</v>
      </c>
      <c r="O4831">
        <v>2.7E-6</v>
      </c>
    </row>
    <row r="4832" spans="14:15" x14ac:dyDescent="0.35">
      <c r="N4832">
        <v>4.4382640999999996</v>
      </c>
      <c r="O4832">
        <v>2.6000000000000001E-6</v>
      </c>
    </row>
    <row r="4833" spans="14:15" x14ac:dyDescent="0.35">
      <c r="N4833">
        <v>4.4555221999999999</v>
      </c>
      <c r="O4833">
        <v>2.9000000000000002E-6</v>
      </c>
    </row>
    <row r="4834" spans="14:15" x14ac:dyDescent="0.35">
      <c r="N4834">
        <v>4.4727835999999996</v>
      </c>
      <c r="O4834">
        <v>2.7E-6</v>
      </c>
    </row>
    <row r="4835" spans="14:15" x14ac:dyDescent="0.35">
      <c r="N4835">
        <v>4.4900484000000001</v>
      </c>
      <c r="O4835">
        <v>2.6000000000000001E-6</v>
      </c>
    </row>
    <row r="4836" spans="14:15" x14ac:dyDescent="0.35">
      <c r="N4836">
        <v>4.5073163999999997</v>
      </c>
      <c r="O4836">
        <v>2.5000000000000002E-6</v>
      </c>
    </row>
    <row r="4837" spans="14:15" x14ac:dyDescent="0.35">
      <c r="N4837">
        <v>4.5245876000000003</v>
      </c>
      <c r="O4837">
        <v>2.7E-6</v>
      </c>
    </row>
    <row r="4838" spans="14:15" x14ac:dyDescent="0.35">
      <c r="N4838">
        <v>4.5418621999999997</v>
      </c>
      <c r="O4838">
        <v>2.7E-6</v>
      </c>
    </row>
    <row r="4839" spans="14:15" x14ac:dyDescent="0.35">
      <c r="N4839">
        <v>4.5591398999999999</v>
      </c>
      <c r="O4839">
        <v>2.5000000000000002E-6</v>
      </c>
    </row>
    <row r="4840" spans="14:15" x14ac:dyDescent="0.35">
      <c r="N4840">
        <v>4.5764208999999996</v>
      </c>
      <c r="O4840">
        <v>2.7999999999999999E-6</v>
      </c>
    </row>
    <row r="4841" spans="14:15" x14ac:dyDescent="0.35">
      <c r="N4841">
        <v>4.5937051000000002</v>
      </c>
      <c r="O4841">
        <v>2.6000000000000001E-6</v>
      </c>
    </row>
    <row r="4842" spans="14:15" x14ac:dyDescent="0.35">
      <c r="N4842">
        <v>4.6109925</v>
      </c>
      <c r="O4842">
        <v>2.5000000000000002E-6</v>
      </c>
    </row>
    <row r="4843" spans="14:15" x14ac:dyDescent="0.35">
      <c r="N4843">
        <v>4.6282831</v>
      </c>
      <c r="O4843">
        <v>2.3999999999999999E-6</v>
      </c>
    </row>
    <row r="4844" spans="14:15" x14ac:dyDescent="0.35">
      <c r="N4844">
        <v>4.6455767999999997</v>
      </c>
      <c r="O4844">
        <v>2.7E-6</v>
      </c>
    </row>
    <row r="4845" spans="14:15" x14ac:dyDescent="0.35">
      <c r="N4845">
        <v>4.6628736999999996</v>
      </c>
      <c r="O4845">
        <v>2.7E-6</v>
      </c>
    </row>
    <row r="4846" spans="14:15" x14ac:dyDescent="0.35">
      <c r="N4846">
        <v>4.6801738000000004</v>
      </c>
      <c r="O4846">
        <v>2.5000000000000002E-6</v>
      </c>
    </row>
    <row r="4847" spans="14:15" x14ac:dyDescent="0.35">
      <c r="N4847">
        <v>4.6974770000000001</v>
      </c>
      <c r="O4847">
        <v>2.7999999999999999E-6</v>
      </c>
    </row>
    <row r="4848" spans="14:15" x14ac:dyDescent="0.35">
      <c r="N4848">
        <v>4.7147832999999997</v>
      </c>
      <c r="O4848">
        <v>2.5000000000000002E-6</v>
      </c>
    </row>
    <row r="4849" spans="14:15" x14ac:dyDescent="0.35">
      <c r="N4849">
        <v>4.7320926999999999</v>
      </c>
      <c r="O4849">
        <v>2.6000000000000001E-6</v>
      </c>
    </row>
    <row r="4850" spans="14:15" x14ac:dyDescent="0.35">
      <c r="N4850">
        <v>4.7494052</v>
      </c>
      <c r="O4850">
        <v>2.3999999999999999E-6</v>
      </c>
    </row>
    <row r="4851" spans="14:15" x14ac:dyDescent="0.35">
      <c r="N4851">
        <v>4.7667206999999996</v>
      </c>
      <c r="O4851">
        <v>2.7E-6</v>
      </c>
    </row>
    <row r="4852" spans="14:15" x14ac:dyDescent="0.35">
      <c r="N4852">
        <v>4.7840394000000002</v>
      </c>
      <c r="O4852">
        <v>2.7E-6</v>
      </c>
    </row>
    <row r="4853" spans="14:15" x14ac:dyDescent="0.35">
      <c r="N4853">
        <v>4.8013611000000003</v>
      </c>
      <c r="O4853">
        <v>2.5000000000000002E-6</v>
      </c>
    </row>
    <row r="4854" spans="14:15" x14ac:dyDescent="0.35">
      <c r="N4854">
        <v>4.8186859000000002</v>
      </c>
      <c r="O4854">
        <v>2.5000000000000002E-6</v>
      </c>
    </row>
    <row r="4855" spans="14:15" x14ac:dyDescent="0.35">
      <c r="N4855">
        <v>4.8360136000000002</v>
      </c>
      <c r="O4855">
        <v>2.6000000000000001E-6</v>
      </c>
    </row>
    <row r="4856" spans="14:15" x14ac:dyDescent="0.35">
      <c r="N4856">
        <v>4.8533444000000001</v>
      </c>
      <c r="O4856">
        <v>2.7999999999999999E-6</v>
      </c>
    </row>
    <row r="4857" spans="14:15" x14ac:dyDescent="0.35">
      <c r="N4857">
        <v>4.8706782999999998</v>
      </c>
      <c r="O4857">
        <v>2.6000000000000001E-6</v>
      </c>
    </row>
    <row r="4858" spans="14:15" x14ac:dyDescent="0.35">
      <c r="N4858">
        <v>4.8880150999999996</v>
      </c>
      <c r="O4858">
        <v>2.5000000000000002E-6</v>
      </c>
    </row>
    <row r="4859" spans="14:15" x14ac:dyDescent="0.35">
      <c r="N4859">
        <v>4.9053548999999999</v>
      </c>
      <c r="O4859">
        <v>2.7E-6</v>
      </c>
    </row>
    <row r="4860" spans="14:15" x14ac:dyDescent="0.35">
      <c r="N4860">
        <v>4.9226976999999996</v>
      </c>
      <c r="O4860">
        <v>2.5000000000000002E-6</v>
      </c>
    </row>
    <row r="4861" spans="14:15" x14ac:dyDescent="0.35">
      <c r="N4861">
        <v>4.9400434000000004</v>
      </c>
      <c r="O4861">
        <v>2.5000000000000002E-6</v>
      </c>
    </row>
    <row r="4862" spans="14:15" x14ac:dyDescent="0.35">
      <c r="N4862">
        <v>4.9573920999999999</v>
      </c>
      <c r="O4862">
        <v>2.6000000000000001E-6</v>
      </c>
    </row>
    <row r="4863" spans="14:15" x14ac:dyDescent="0.35">
      <c r="N4863">
        <v>4.9747437000000003</v>
      </c>
      <c r="O4863">
        <v>2.5000000000000002E-6</v>
      </c>
    </row>
    <row r="4864" spans="14:15" x14ac:dyDescent="0.35">
      <c r="N4864">
        <v>4.9920983000000003</v>
      </c>
      <c r="O4864">
        <v>2.6000000000000001E-6</v>
      </c>
    </row>
    <row r="4865" spans="14:15" x14ac:dyDescent="0.35">
      <c r="N4865">
        <v>5.0094557000000002</v>
      </c>
      <c r="O4865">
        <v>2.5000000000000002E-6</v>
      </c>
    </row>
    <row r="4866" spans="14:15" x14ac:dyDescent="0.35">
      <c r="N4866">
        <v>5.0268160999999996</v>
      </c>
      <c r="O4866">
        <v>2.6000000000000001E-6</v>
      </c>
    </row>
    <row r="4867" spans="14:15" x14ac:dyDescent="0.35">
      <c r="N4867">
        <v>5.0441794</v>
      </c>
      <c r="O4867">
        <v>2.3999999999999999E-6</v>
      </c>
    </row>
    <row r="4868" spans="14:15" x14ac:dyDescent="0.35">
      <c r="N4868">
        <v>5.0615455999999996</v>
      </c>
      <c r="O4868">
        <v>2.6000000000000001E-6</v>
      </c>
    </row>
    <row r="4869" spans="14:15" x14ac:dyDescent="0.35">
      <c r="N4869">
        <v>5.0789146000000001</v>
      </c>
      <c r="O4869">
        <v>2.6000000000000001E-6</v>
      </c>
    </row>
    <row r="4870" spans="14:15" x14ac:dyDescent="0.35">
      <c r="N4870">
        <v>5.0962864999999997</v>
      </c>
      <c r="O4870">
        <v>2.5000000000000002E-6</v>
      </c>
    </row>
    <row r="4871" spans="14:15" x14ac:dyDescent="0.35">
      <c r="N4871">
        <v>5.1136613000000004</v>
      </c>
      <c r="O4871">
        <v>2.5000000000000002E-6</v>
      </c>
    </row>
    <row r="4872" spans="14:15" x14ac:dyDescent="0.35">
      <c r="N4872">
        <v>5.1310389000000001</v>
      </c>
      <c r="O4872">
        <v>2.5000000000000002E-6</v>
      </c>
    </row>
    <row r="4873" spans="14:15" x14ac:dyDescent="0.35">
      <c r="N4873">
        <v>5.1484192999999996</v>
      </c>
      <c r="O4873">
        <v>2.5000000000000002E-6</v>
      </c>
    </row>
    <row r="4874" spans="14:15" x14ac:dyDescent="0.35">
      <c r="N4874">
        <v>5.1658026000000001</v>
      </c>
      <c r="O4874">
        <v>2.6000000000000001E-6</v>
      </c>
    </row>
    <row r="4875" spans="14:15" x14ac:dyDescent="0.35">
      <c r="N4875">
        <v>5.1831886000000003</v>
      </c>
      <c r="O4875">
        <v>2.5000000000000002E-6</v>
      </c>
    </row>
    <row r="4876" spans="14:15" x14ac:dyDescent="0.35">
      <c r="N4876">
        <v>5.2005774999999996</v>
      </c>
      <c r="O4876">
        <v>2.5000000000000002E-6</v>
      </c>
    </row>
    <row r="4877" spans="14:15" x14ac:dyDescent="0.35">
      <c r="N4877">
        <v>5.2179691999999998</v>
      </c>
      <c r="O4877">
        <v>2.6000000000000001E-6</v>
      </c>
    </row>
    <row r="4878" spans="14:15" x14ac:dyDescent="0.35">
      <c r="N4878">
        <v>5.2353636000000003</v>
      </c>
      <c r="O4878">
        <v>2.6000000000000001E-6</v>
      </c>
    </row>
    <row r="4879" spans="14:15" x14ac:dyDescent="0.35">
      <c r="N4879">
        <v>5.2527607999999999</v>
      </c>
      <c r="O4879">
        <v>2.3999999999999999E-6</v>
      </c>
    </row>
    <row r="4880" spans="14:15" x14ac:dyDescent="0.35">
      <c r="N4880">
        <v>5.2701608000000002</v>
      </c>
      <c r="O4880">
        <v>2.3999999999999999E-6</v>
      </c>
    </row>
    <row r="4881" spans="14:15" x14ac:dyDescent="0.35">
      <c r="N4881">
        <v>5.2875635000000001</v>
      </c>
      <c r="O4881">
        <v>2.7E-6</v>
      </c>
    </row>
    <row r="4882" spans="14:15" x14ac:dyDescent="0.35">
      <c r="N4882">
        <v>5.3049689999999998</v>
      </c>
      <c r="O4882">
        <v>2.5000000000000002E-6</v>
      </c>
    </row>
    <row r="4883" spans="14:15" x14ac:dyDescent="0.35">
      <c r="N4883">
        <v>5.3223772</v>
      </c>
      <c r="O4883">
        <v>2.3999999999999999E-6</v>
      </c>
    </row>
    <row r="4884" spans="14:15" x14ac:dyDescent="0.35">
      <c r="N4884">
        <v>5.3397880999999998</v>
      </c>
      <c r="O4884">
        <v>3.1E-6</v>
      </c>
    </row>
    <row r="4885" spans="14:15" x14ac:dyDescent="0.35">
      <c r="N4885">
        <v>5.3572017000000001</v>
      </c>
      <c r="O4885">
        <v>2.5000000000000002E-6</v>
      </c>
    </row>
    <row r="4886" spans="14:15" x14ac:dyDescent="0.35">
      <c r="N4886">
        <v>5.3746181000000002</v>
      </c>
      <c r="O4886">
        <v>2.5000000000000002E-6</v>
      </c>
    </row>
    <row r="4887" spans="14:15" x14ac:dyDescent="0.35">
      <c r="N4887">
        <v>5.3920370999999996</v>
      </c>
      <c r="O4887">
        <v>2.9000000000000002E-6</v>
      </c>
    </row>
    <row r="4888" spans="14:15" x14ac:dyDescent="0.35">
      <c r="N4888">
        <v>5.4094588000000003</v>
      </c>
      <c r="O4888">
        <v>2.7E-6</v>
      </c>
    </row>
    <row r="4889" spans="14:15" x14ac:dyDescent="0.35">
      <c r="N4889">
        <v>5.4268831999999998</v>
      </c>
      <c r="O4889">
        <v>2.5000000000000002E-6</v>
      </c>
    </row>
    <row r="4890" spans="14:15" x14ac:dyDescent="0.35">
      <c r="N4890">
        <v>5.4443102999999997</v>
      </c>
      <c r="O4890">
        <v>2.7E-6</v>
      </c>
    </row>
    <row r="4891" spans="14:15" x14ac:dyDescent="0.35">
      <c r="N4891">
        <v>5.4617399999999998</v>
      </c>
      <c r="O4891">
        <v>2.7999999999999999E-6</v>
      </c>
    </row>
    <row r="4892" spans="14:15" x14ac:dyDescent="0.35">
      <c r="N4892">
        <v>5.4791724000000004</v>
      </c>
      <c r="O4892">
        <v>2.6000000000000001E-6</v>
      </c>
    </row>
    <row r="4893" spans="14:15" x14ac:dyDescent="0.35">
      <c r="N4893">
        <v>5.4966074000000003</v>
      </c>
      <c r="O4893">
        <v>2.6000000000000001E-6</v>
      </c>
    </row>
    <row r="4894" spans="14:15" x14ac:dyDescent="0.35">
      <c r="N4894">
        <v>5.5140450000000003</v>
      </c>
      <c r="O4894">
        <v>2.7999999999999999E-6</v>
      </c>
    </row>
    <row r="4895" spans="14:15" x14ac:dyDescent="0.35">
      <c r="N4895">
        <v>5.5314852999999999</v>
      </c>
      <c r="O4895">
        <v>2.5000000000000002E-6</v>
      </c>
    </row>
    <row r="4896" spans="14:15" x14ac:dyDescent="0.35">
      <c r="N4896">
        <v>5.5489281000000004</v>
      </c>
      <c r="O4896">
        <v>2.5000000000000002E-6</v>
      </c>
    </row>
    <row r="4897" spans="14:15" x14ac:dyDescent="0.35">
      <c r="N4897">
        <v>5.5663736000000004</v>
      </c>
      <c r="O4897">
        <v>2.7E-6</v>
      </c>
    </row>
    <row r="4898" spans="14:15" x14ac:dyDescent="0.35">
      <c r="N4898">
        <v>5.5838216999999997</v>
      </c>
      <c r="O4898">
        <v>2.7999999999999999E-6</v>
      </c>
    </row>
    <row r="4899" spans="14:15" x14ac:dyDescent="0.35">
      <c r="N4899">
        <v>5.6012722999999998</v>
      </c>
      <c r="O4899">
        <v>3.0000000000000001E-6</v>
      </c>
    </row>
    <row r="4900" spans="14:15" x14ac:dyDescent="0.35">
      <c r="N4900">
        <v>5.6187256000000003</v>
      </c>
      <c r="O4900">
        <v>2.7999999999999999E-6</v>
      </c>
    </row>
    <row r="4901" spans="14:15" x14ac:dyDescent="0.35">
      <c r="N4901">
        <v>5.6361813999999999</v>
      </c>
      <c r="O4901">
        <v>2.7E-6</v>
      </c>
    </row>
    <row r="4902" spans="14:15" x14ac:dyDescent="0.35">
      <c r="N4902">
        <v>5.6536397000000003</v>
      </c>
      <c r="O4902">
        <v>2.5000000000000002E-6</v>
      </c>
    </row>
    <row r="4903" spans="14:15" x14ac:dyDescent="0.35">
      <c r="N4903">
        <v>5.6711005999999999</v>
      </c>
      <c r="O4903">
        <v>2.7999999999999999E-6</v>
      </c>
    </row>
    <row r="4904" spans="14:15" x14ac:dyDescent="0.35">
      <c r="N4904">
        <v>5.6885640999999998</v>
      </c>
      <c r="O4904">
        <v>2.6000000000000001E-6</v>
      </c>
    </row>
    <row r="4905" spans="14:15" x14ac:dyDescent="0.35">
      <c r="N4905">
        <v>5.7060301000000004</v>
      </c>
      <c r="O4905">
        <v>2.9000000000000002E-6</v>
      </c>
    </row>
    <row r="4906" spans="14:15" x14ac:dyDescent="0.35">
      <c r="N4906">
        <v>5.7234986000000001</v>
      </c>
      <c r="O4906">
        <v>2.7999999999999999E-6</v>
      </c>
    </row>
    <row r="4907" spans="14:15" x14ac:dyDescent="0.35">
      <c r="N4907">
        <v>5.7409695999999997</v>
      </c>
      <c r="O4907">
        <v>3.0000000000000001E-6</v>
      </c>
    </row>
    <row r="4908" spans="14:15" x14ac:dyDescent="0.35">
      <c r="N4908">
        <v>5.7584432000000003</v>
      </c>
      <c r="O4908">
        <v>3.0000000000000001E-6</v>
      </c>
    </row>
    <row r="4909" spans="14:15" x14ac:dyDescent="0.35">
      <c r="N4909">
        <v>5.7759191999999997</v>
      </c>
      <c r="O4909">
        <v>3.3000000000000002E-6</v>
      </c>
    </row>
    <row r="4910" spans="14:15" x14ac:dyDescent="0.35">
      <c r="N4910">
        <v>5.7933978000000002</v>
      </c>
      <c r="O4910">
        <v>3.0000000000000001E-6</v>
      </c>
    </row>
    <row r="4911" spans="14:15" x14ac:dyDescent="0.35">
      <c r="N4911">
        <v>5.8108788000000002</v>
      </c>
      <c r="O4911">
        <v>3.1999999999999999E-6</v>
      </c>
    </row>
    <row r="4912" spans="14:15" x14ac:dyDescent="0.35">
      <c r="N4912">
        <v>5.8283623000000002</v>
      </c>
      <c r="O4912">
        <v>3.3000000000000002E-6</v>
      </c>
    </row>
    <row r="4913" spans="14:15" x14ac:dyDescent="0.35">
      <c r="N4913">
        <v>5.8458483000000001</v>
      </c>
      <c r="O4913">
        <v>3.1E-6</v>
      </c>
    </row>
    <row r="4914" spans="14:15" x14ac:dyDescent="0.35">
      <c r="N4914">
        <v>5.8633367999999999</v>
      </c>
      <c r="O4914">
        <v>3.1999999999999999E-6</v>
      </c>
    </row>
    <row r="4915" spans="14:15" x14ac:dyDescent="0.35">
      <c r="N4915">
        <v>5.8808277000000002</v>
      </c>
      <c r="O4915">
        <v>3.0000000000000001E-6</v>
      </c>
    </row>
    <row r="4916" spans="14:15" x14ac:dyDescent="0.35">
      <c r="N4916">
        <v>5.8983210000000001</v>
      </c>
      <c r="O4916">
        <v>3.1E-6</v>
      </c>
    </row>
    <row r="4917" spans="14:15" x14ac:dyDescent="0.35">
      <c r="N4917">
        <v>5.9158168</v>
      </c>
      <c r="O4917">
        <v>3.1E-6</v>
      </c>
    </row>
    <row r="4918" spans="14:15" x14ac:dyDescent="0.35">
      <c r="N4918">
        <v>5.9333150000000003</v>
      </c>
      <c r="O4918">
        <v>3.1E-6</v>
      </c>
    </row>
    <row r="4919" spans="14:15" x14ac:dyDescent="0.35">
      <c r="N4919">
        <v>5.9508156999999997</v>
      </c>
      <c r="O4919">
        <v>3.1E-6</v>
      </c>
    </row>
    <row r="4920" spans="14:15" x14ac:dyDescent="0.35">
      <c r="N4920">
        <v>5.9683187000000002</v>
      </c>
      <c r="O4920">
        <v>3.0000000000000001E-6</v>
      </c>
    </row>
    <row r="4921" spans="14:15" x14ac:dyDescent="0.35">
      <c r="N4921">
        <v>5.9858241999999997</v>
      </c>
      <c r="O4921">
        <v>3.0000000000000001E-6</v>
      </c>
    </row>
    <row r="4922" spans="14:15" x14ac:dyDescent="0.35">
      <c r="N4922">
        <v>6.0033320999999997</v>
      </c>
      <c r="O4922">
        <v>2.9000000000000002E-6</v>
      </c>
    </row>
    <row r="4923" spans="14:15" x14ac:dyDescent="0.35">
      <c r="N4923">
        <v>6.0208423</v>
      </c>
      <c r="O4923">
        <v>3.1E-6</v>
      </c>
    </row>
    <row r="4924" spans="14:15" x14ac:dyDescent="0.35">
      <c r="N4924">
        <v>6.0383550000000001</v>
      </c>
      <c r="O4924">
        <v>2.9000000000000002E-6</v>
      </c>
    </row>
    <row r="4925" spans="14:15" x14ac:dyDescent="0.35">
      <c r="N4925">
        <v>6.0558699999999996</v>
      </c>
      <c r="O4925">
        <v>3.0000000000000001E-6</v>
      </c>
    </row>
    <row r="4926" spans="14:15" x14ac:dyDescent="0.35">
      <c r="N4926">
        <v>6.0733874999999999</v>
      </c>
      <c r="O4926">
        <v>2.7999999999999999E-6</v>
      </c>
    </row>
    <row r="4927" spans="14:15" x14ac:dyDescent="0.35">
      <c r="N4927">
        <v>6.0909072000000002</v>
      </c>
      <c r="O4927">
        <v>2.9000000000000002E-6</v>
      </c>
    </row>
    <row r="4928" spans="14:15" x14ac:dyDescent="0.35">
      <c r="N4928">
        <v>6.1084294000000003</v>
      </c>
      <c r="O4928">
        <v>3.0000000000000001E-6</v>
      </c>
    </row>
    <row r="4929" spans="14:15" x14ac:dyDescent="0.35">
      <c r="N4929">
        <v>6.1259538999999998</v>
      </c>
      <c r="O4929">
        <v>2.7999999999999999E-6</v>
      </c>
    </row>
    <row r="4930" spans="14:15" x14ac:dyDescent="0.35">
      <c r="N4930">
        <v>6.1434806999999996</v>
      </c>
      <c r="O4930">
        <v>2.9000000000000002E-6</v>
      </c>
    </row>
    <row r="4931" spans="14:15" x14ac:dyDescent="0.35">
      <c r="N4931">
        <v>6.1610098999999998</v>
      </c>
      <c r="O4931">
        <v>2.9000000000000002E-6</v>
      </c>
    </row>
    <row r="4932" spans="14:15" x14ac:dyDescent="0.35">
      <c r="N4932">
        <v>6.1785413</v>
      </c>
      <c r="O4932">
        <v>2.9000000000000002E-6</v>
      </c>
    </row>
    <row r="4933" spans="14:15" x14ac:dyDescent="0.35">
      <c r="N4933">
        <v>6.1960752000000001</v>
      </c>
      <c r="O4933">
        <v>3.1E-6</v>
      </c>
    </row>
    <row r="4934" spans="14:15" x14ac:dyDescent="0.35">
      <c r="N4934">
        <v>6.2136113000000002</v>
      </c>
      <c r="O4934">
        <v>3.0000000000000001E-6</v>
      </c>
    </row>
    <row r="4935" spans="14:15" x14ac:dyDescent="0.35">
      <c r="N4935">
        <v>6.2311497999999998</v>
      </c>
      <c r="O4935">
        <v>2.6000000000000001E-6</v>
      </c>
    </row>
    <row r="4936" spans="14:15" x14ac:dyDescent="0.35">
      <c r="N4936">
        <v>6.2486905000000004</v>
      </c>
      <c r="O4936">
        <v>3.1999999999999999E-6</v>
      </c>
    </row>
    <row r="4937" spans="14:15" x14ac:dyDescent="0.35">
      <c r="N4937">
        <v>6.2662335999999996</v>
      </c>
      <c r="O4937">
        <v>2.6000000000000001E-6</v>
      </c>
    </row>
    <row r="4938" spans="14:15" x14ac:dyDescent="0.35">
      <c r="N4938">
        <v>6.2837788999999997</v>
      </c>
      <c r="O4938">
        <v>3.0000000000000001E-6</v>
      </c>
    </row>
    <row r="4939" spans="14:15" x14ac:dyDescent="0.35">
      <c r="N4939">
        <v>6.3013265000000001</v>
      </c>
      <c r="O4939">
        <v>2.6000000000000001E-6</v>
      </c>
    </row>
    <row r="4940" spans="14:15" x14ac:dyDescent="0.35">
      <c r="N4940">
        <v>6.3188763999999997</v>
      </c>
      <c r="O4940">
        <v>2.6000000000000001E-6</v>
      </c>
    </row>
    <row r="4941" spans="14:15" x14ac:dyDescent="0.35">
      <c r="N4941">
        <v>6.3364285999999996</v>
      </c>
      <c r="O4941">
        <v>2.7999999999999999E-6</v>
      </c>
    </row>
    <row r="4942" spans="14:15" x14ac:dyDescent="0.35">
      <c r="N4942">
        <v>6.3539830000000004</v>
      </c>
      <c r="O4942">
        <v>2.7E-6</v>
      </c>
    </row>
    <row r="4943" spans="14:15" x14ac:dyDescent="0.35">
      <c r="N4943">
        <v>6.3715396999999996</v>
      </c>
      <c r="O4943">
        <v>2.6000000000000001E-6</v>
      </c>
    </row>
    <row r="4944" spans="14:15" x14ac:dyDescent="0.35">
      <c r="N4944">
        <v>6.3890985999999996</v>
      </c>
      <c r="O4944">
        <v>2.7999999999999999E-6</v>
      </c>
    </row>
    <row r="4945" spans="14:15" x14ac:dyDescent="0.35">
      <c r="N4945">
        <v>6.4066597999999999</v>
      </c>
      <c r="O4945">
        <v>2.7E-6</v>
      </c>
    </row>
    <row r="4946" spans="14:15" x14ac:dyDescent="0.35">
      <c r="N4946">
        <v>6.4242232000000001</v>
      </c>
      <c r="O4946">
        <v>3.1E-6</v>
      </c>
    </row>
    <row r="4947" spans="14:15" x14ac:dyDescent="0.35">
      <c r="N4947">
        <v>6.4417888000000003</v>
      </c>
      <c r="O4947">
        <v>2.3999999999999999E-6</v>
      </c>
    </row>
    <row r="4948" spans="14:15" x14ac:dyDescent="0.35">
      <c r="N4948">
        <v>6.4593566999999998</v>
      </c>
      <c r="O4948">
        <v>2.6000000000000001E-6</v>
      </c>
    </row>
    <row r="4949" spans="14:15" x14ac:dyDescent="0.35">
      <c r="N4949">
        <v>6.4769268000000002</v>
      </c>
      <c r="O4949">
        <v>2.5000000000000002E-6</v>
      </c>
    </row>
    <row r="4950" spans="14:15" x14ac:dyDescent="0.35">
      <c r="N4950">
        <v>6.4944990999999996</v>
      </c>
      <c r="O4950">
        <v>2.6000000000000001E-6</v>
      </c>
    </row>
    <row r="4951" spans="14:15" x14ac:dyDescent="0.35">
      <c r="N4951">
        <v>6.5120735999999999</v>
      </c>
      <c r="O4951">
        <v>2.7E-6</v>
      </c>
    </row>
    <row r="4952" spans="14:15" x14ac:dyDescent="0.35">
      <c r="N4952">
        <v>6.5296503000000001</v>
      </c>
      <c r="O4952">
        <v>3.1999999999999999E-6</v>
      </c>
    </row>
    <row r="4953" spans="14:15" x14ac:dyDescent="0.35">
      <c r="N4953">
        <v>6.5472292000000003</v>
      </c>
      <c r="O4953">
        <v>2.3E-6</v>
      </c>
    </row>
    <row r="4954" spans="14:15" x14ac:dyDescent="0.35">
      <c r="N4954">
        <v>6.5648102000000002</v>
      </c>
      <c r="O4954">
        <v>2.5000000000000002E-6</v>
      </c>
    </row>
    <row r="4955" spans="14:15" x14ac:dyDescent="0.35">
      <c r="N4955">
        <v>6.5823935000000002</v>
      </c>
      <c r="O4955">
        <v>2.6000000000000001E-6</v>
      </c>
    </row>
    <row r="4956" spans="14:15" x14ac:dyDescent="0.35">
      <c r="N4956">
        <v>6.5999789</v>
      </c>
      <c r="O4956">
        <v>2.3999999999999999E-6</v>
      </c>
    </row>
    <row r="4957" spans="14:15" x14ac:dyDescent="0.35">
      <c r="N4957">
        <v>6.6175664999999997</v>
      </c>
      <c r="O4957">
        <v>2.3E-6</v>
      </c>
    </row>
    <row r="4958" spans="14:15" x14ac:dyDescent="0.35">
      <c r="N4958">
        <v>6.6351563000000002</v>
      </c>
      <c r="O4958">
        <v>2.3E-6</v>
      </c>
    </row>
    <row r="4959" spans="14:15" x14ac:dyDescent="0.35">
      <c r="N4959">
        <v>6.6527481999999996</v>
      </c>
      <c r="O4959">
        <v>2.6000000000000001E-6</v>
      </c>
    </row>
    <row r="4960" spans="14:15" x14ac:dyDescent="0.35">
      <c r="N4960">
        <v>6.6703422999999997</v>
      </c>
      <c r="O4960">
        <v>2.5000000000000002E-6</v>
      </c>
    </row>
    <row r="4961" spans="14:15" x14ac:dyDescent="0.35">
      <c r="N4961">
        <v>6.6879384999999996</v>
      </c>
      <c r="O4961">
        <v>2.3999999999999999E-6</v>
      </c>
    </row>
    <row r="4962" spans="14:15" x14ac:dyDescent="0.35">
      <c r="N4962">
        <v>6.7055369000000002</v>
      </c>
      <c r="O4962">
        <v>2.6000000000000001E-6</v>
      </c>
    </row>
    <row r="4963" spans="14:15" x14ac:dyDescent="0.35">
      <c r="N4963">
        <v>6.7231373000000003</v>
      </c>
      <c r="O4963">
        <v>2.3E-6</v>
      </c>
    </row>
    <row r="4964" spans="14:15" x14ac:dyDescent="0.35">
      <c r="N4964">
        <v>6.7407399999999997</v>
      </c>
      <c r="O4964">
        <v>2.2000000000000001E-6</v>
      </c>
    </row>
    <row r="4965" spans="14:15" x14ac:dyDescent="0.35">
      <c r="N4965">
        <v>6.7583447000000003</v>
      </c>
      <c r="O4965">
        <v>2.3E-6</v>
      </c>
    </row>
    <row r="4966" spans="14:15" x14ac:dyDescent="0.35">
      <c r="N4966">
        <v>6.7759514999999997</v>
      </c>
      <c r="O4966">
        <v>2.3E-6</v>
      </c>
    </row>
    <row r="4967" spans="14:15" x14ac:dyDescent="0.35">
      <c r="N4967">
        <v>6.7935604999999999</v>
      </c>
      <c r="O4967">
        <v>1.9999999999999999E-6</v>
      </c>
    </row>
    <row r="4968" spans="14:15" x14ac:dyDescent="0.35">
      <c r="N4968">
        <v>6.8111715999999998</v>
      </c>
      <c r="O4968">
        <v>2.3E-6</v>
      </c>
    </row>
    <row r="4969" spans="14:15" x14ac:dyDescent="0.35">
      <c r="N4969">
        <v>6.8287846999999999</v>
      </c>
      <c r="O4969">
        <v>2.5000000000000002E-6</v>
      </c>
    </row>
    <row r="4970" spans="14:15" x14ac:dyDescent="0.35">
      <c r="N4970">
        <v>6.8464</v>
      </c>
      <c r="O4970">
        <v>2.3999999999999999E-6</v>
      </c>
    </row>
    <row r="4971" spans="14:15" x14ac:dyDescent="0.35">
      <c r="N4971">
        <v>6.8640173000000004</v>
      </c>
      <c r="O4971">
        <v>2.6000000000000001E-6</v>
      </c>
    </row>
    <row r="4972" spans="14:15" x14ac:dyDescent="0.35">
      <c r="N4972">
        <v>6.8816367999999999</v>
      </c>
      <c r="O4972">
        <v>2.5000000000000002E-6</v>
      </c>
    </row>
    <row r="4973" spans="14:15" x14ac:dyDescent="0.35">
      <c r="N4973">
        <v>6.8992582999999996</v>
      </c>
      <c r="O4973">
        <v>3.1E-6</v>
      </c>
    </row>
    <row r="4974" spans="14:15" x14ac:dyDescent="0.35">
      <c r="N4974">
        <v>6.9168817999999996</v>
      </c>
      <c r="O4974">
        <v>2.0999999999999998E-6</v>
      </c>
    </row>
    <row r="4975" spans="14:15" x14ac:dyDescent="0.35">
      <c r="N4975">
        <v>6.9345074999999996</v>
      </c>
      <c r="O4975">
        <v>2.2000000000000001E-6</v>
      </c>
    </row>
    <row r="4976" spans="14:15" x14ac:dyDescent="0.35">
      <c r="N4976">
        <v>6.9521351999999998</v>
      </c>
      <c r="O4976">
        <v>2.5000000000000002E-6</v>
      </c>
    </row>
    <row r="4977" spans="14:15" x14ac:dyDescent="0.35">
      <c r="N4977">
        <v>6.9697649000000004</v>
      </c>
      <c r="O4977">
        <v>1.9999999999999999E-6</v>
      </c>
    </row>
    <row r="4978" spans="14:15" x14ac:dyDescent="0.35">
      <c r="N4978">
        <v>6.9873966999999997</v>
      </c>
      <c r="O4978">
        <v>3.1999999999999999E-6</v>
      </c>
    </row>
    <row r="4979" spans="14:15" x14ac:dyDescent="0.35">
      <c r="N4979">
        <v>7.0050306000000004</v>
      </c>
      <c r="O4979">
        <v>2.3999999999999999E-6</v>
      </c>
    </row>
    <row r="4980" spans="14:15" x14ac:dyDescent="0.35">
      <c r="N4980">
        <v>7.0226664000000003</v>
      </c>
      <c r="O4980">
        <v>2.3999999999999999E-6</v>
      </c>
    </row>
    <row r="4981" spans="14:15" x14ac:dyDescent="0.35">
      <c r="N4981">
        <v>7.0403044000000001</v>
      </c>
      <c r="O4981">
        <v>5.5999999999999997E-6</v>
      </c>
    </row>
    <row r="4982" spans="14:15" x14ac:dyDescent="0.35">
      <c r="N4982">
        <v>7.0579442999999999</v>
      </c>
      <c r="O4982">
        <v>1.7999999999999999E-6</v>
      </c>
    </row>
    <row r="4983" spans="14:15" x14ac:dyDescent="0.35">
      <c r="N4983">
        <v>7.0755863000000003</v>
      </c>
      <c r="O4983">
        <v>1.9999999999999999E-6</v>
      </c>
    </row>
    <row r="4984" spans="14:15" x14ac:dyDescent="0.35">
      <c r="N4984">
        <v>7.0932303000000001</v>
      </c>
      <c r="O4984">
        <v>1.5E-6</v>
      </c>
    </row>
    <row r="4985" spans="14:15" x14ac:dyDescent="0.35">
      <c r="N4985">
        <v>7.1108761999999999</v>
      </c>
      <c r="O4985">
        <v>1.7999999999999999E-6</v>
      </c>
    </row>
    <row r="4986" spans="14:15" x14ac:dyDescent="0.35">
      <c r="N4986">
        <v>7.1285242999999996</v>
      </c>
      <c r="O4986">
        <v>1.7999999999999999E-6</v>
      </c>
    </row>
    <row r="4987" spans="14:15" x14ac:dyDescent="0.35">
      <c r="N4987">
        <v>7.1461743000000002</v>
      </c>
      <c r="O4987">
        <v>1.9E-6</v>
      </c>
    </row>
    <row r="4988" spans="14:15" x14ac:dyDescent="0.35">
      <c r="N4988">
        <v>7.1638263000000002</v>
      </c>
      <c r="O4988">
        <v>1.9999999999999999E-6</v>
      </c>
    </row>
    <row r="4989" spans="14:15" x14ac:dyDescent="0.35">
      <c r="N4989">
        <v>7.1814802999999996</v>
      </c>
      <c r="O4989">
        <v>1.9E-6</v>
      </c>
    </row>
    <row r="4990" spans="14:15" x14ac:dyDescent="0.35">
      <c r="N4990">
        <v>7.1991361999999999</v>
      </c>
      <c r="O4990">
        <v>2.3E-6</v>
      </c>
    </row>
    <row r="4991" spans="14:15" x14ac:dyDescent="0.35">
      <c r="N4991">
        <v>7.2167941999999998</v>
      </c>
      <c r="O4991">
        <v>2.7E-6</v>
      </c>
    </row>
    <row r="4992" spans="14:15" x14ac:dyDescent="0.35">
      <c r="N4992">
        <v>7.2344540999999998</v>
      </c>
      <c r="O4992">
        <v>1.7999999999999999E-6</v>
      </c>
    </row>
    <row r="4993" spans="14:15" x14ac:dyDescent="0.35">
      <c r="N4993">
        <v>7.252116</v>
      </c>
      <c r="O4993">
        <v>1.7999999999999999E-6</v>
      </c>
    </row>
    <row r="4994" spans="14:15" x14ac:dyDescent="0.35">
      <c r="N4994">
        <v>7.2697798999999996</v>
      </c>
      <c r="O4994">
        <v>1.5999999999999999E-6</v>
      </c>
    </row>
    <row r="4995" spans="14:15" x14ac:dyDescent="0.35">
      <c r="N4995">
        <v>7.2874458000000004</v>
      </c>
      <c r="O4995">
        <v>1.9E-6</v>
      </c>
    </row>
    <row r="4996" spans="14:15" x14ac:dyDescent="0.35">
      <c r="N4996">
        <v>7.3051136000000003</v>
      </c>
      <c r="O4996">
        <v>1.7999999999999999E-6</v>
      </c>
    </row>
    <row r="4997" spans="14:15" x14ac:dyDescent="0.35">
      <c r="N4997">
        <v>7.3227833000000002</v>
      </c>
      <c r="O4997">
        <v>1.9E-6</v>
      </c>
    </row>
    <row r="4998" spans="14:15" x14ac:dyDescent="0.35">
      <c r="N4998">
        <v>7.3404550000000004</v>
      </c>
      <c r="O4998">
        <v>3.1999999999999999E-6</v>
      </c>
    </row>
    <row r="4999" spans="14:15" x14ac:dyDescent="0.35">
      <c r="N4999">
        <v>7.3581285999999997</v>
      </c>
      <c r="O4999">
        <v>1.9E-6</v>
      </c>
    </row>
    <row r="5000" spans="14:15" x14ac:dyDescent="0.35">
      <c r="N5000">
        <v>7.3758042000000001</v>
      </c>
      <c r="O5000">
        <v>2.3E-6</v>
      </c>
    </row>
    <row r="5001" spans="14:15" x14ac:dyDescent="0.35">
      <c r="N5001">
        <v>7.3934816999999997</v>
      </c>
      <c r="O5001">
        <v>8.8999999999999995E-6</v>
      </c>
    </row>
    <row r="5002" spans="14:15" x14ac:dyDescent="0.35">
      <c r="N5002">
        <v>7.4111611999999996</v>
      </c>
      <c r="O5002">
        <v>1.5999999999999999E-6</v>
      </c>
    </row>
    <row r="5003" spans="14:15" x14ac:dyDescent="0.35">
      <c r="N5003">
        <v>7.4288425</v>
      </c>
      <c r="O5003">
        <v>1.7999999999999999E-6</v>
      </c>
    </row>
    <row r="5004" spans="14:15" x14ac:dyDescent="0.35">
      <c r="N5004">
        <v>7.4465257999999999</v>
      </c>
      <c r="O5004">
        <v>1.1000000000000001E-6</v>
      </c>
    </row>
    <row r="5005" spans="14:15" x14ac:dyDescent="0.35">
      <c r="N5005">
        <v>7.4642109999999997</v>
      </c>
      <c r="O5005">
        <v>1.3E-6</v>
      </c>
    </row>
    <row r="5006" spans="14:15" x14ac:dyDescent="0.35">
      <c r="N5006">
        <v>7.4818981000000004</v>
      </c>
      <c r="O5006">
        <v>1.3E-6</v>
      </c>
    </row>
    <row r="5007" spans="14:15" x14ac:dyDescent="0.35">
      <c r="N5007">
        <v>7.4995871000000003</v>
      </c>
      <c r="O5007">
        <v>1.7999999999999999E-6</v>
      </c>
    </row>
    <row r="5008" spans="14:15" x14ac:dyDescent="0.35">
      <c r="N5008">
        <v>7.5172780000000001</v>
      </c>
      <c r="O5008">
        <v>2.6000000000000001E-6</v>
      </c>
    </row>
    <row r="5009" spans="14:15" x14ac:dyDescent="0.35">
      <c r="N5009">
        <v>7.5349708</v>
      </c>
      <c r="O5009">
        <v>5.5999999999999997E-6</v>
      </c>
    </row>
    <row r="5010" spans="14:15" x14ac:dyDescent="0.35">
      <c r="N5010">
        <v>7.5526654999999998</v>
      </c>
      <c r="O5010">
        <v>1.133E-4</v>
      </c>
    </row>
    <row r="5011" spans="14:15" x14ac:dyDescent="0.35">
      <c r="N5011">
        <v>1.4272765999999999</v>
      </c>
      <c r="O5011">
        <v>6.491E-4</v>
      </c>
    </row>
    <row r="5012" spans="14:15" x14ac:dyDescent="0.35">
      <c r="N5012">
        <v>1.4656407</v>
      </c>
      <c r="O5012">
        <v>7.9999999999999996E-7</v>
      </c>
    </row>
    <row r="5013" spans="14:15" x14ac:dyDescent="0.35">
      <c r="N5013">
        <v>1.4818895999999999</v>
      </c>
      <c r="O5013">
        <v>2.6000000000000001E-6</v>
      </c>
    </row>
    <row r="5014" spans="14:15" x14ac:dyDescent="0.35">
      <c r="N5014">
        <v>1.4981538999999999</v>
      </c>
      <c r="O5014">
        <v>2.0999999999999998E-6</v>
      </c>
    </row>
    <row r="5015" spans="14:15" x14ac:dyDescent="0.35">
      <c r="N5015">
        <v>1.5144332</v>
      </c>
      <c r="O5015">
        <v>2.9000000000000002E-6</v>
      </c>
    </row>
    <row r="5016" spans="14:15" x14ac:dyDescent="0.35">
      <c r="N5016">
        <v>1.5307272999999999</v>
      </c>
      <c r="O5016">
        <v>4.1999999999999996E-6</v>
      </c>
    </row>
    <row r="5017" spans="14:15" x14ac:dyDescent="0.35">
      <c r="N5017">
        <v>1.5470358</v>
      </c>
      <c r="O5017">
        <v>2.2099999999999998E-5</v>
      </c>
    </row>
    <row r="5018" spans="14:15" x14ac:dyDescent="0.35">
      <c r="N5018">
        <v>1.5633585000000001</v>
      </c>
      <c r="O5018">
        <v>1.24E-5</v>
      </c>
    </row>
    <row r="5019" spans="14:15" x14ac:dyDescent="0.35">
      <c r="N5019">
        <v>1.5796950000000001</v>
      </c>
      <c r="O5019">
        <v>3.481E-4</v>
      </c>
    </row>
    <row r="5020" spans="14:15" x14ac:dyDescent="0.35">
      <c r="N5020">
        <v>1.5960452000000001</v>
      </c>
      <c r="O5020">
        <v>1.0349999999999999E-4</v>
      </c>
    </row>
    <row r="5021" spans="14:15" x14ac:dyDescent="0.35">
      <c r="N5021">
        <v>1.6124088000000001</v>
      </c>
      <c r="O5021">
        <v>7.6899999999999999E-5</v>
      </c>
    </row>
    <row r="5022" spans="14:15" x14ac:dyDescent="0.35">
      <c r="N5022">
        <v>1.6287856000000001</v>
      </c>
      <c r="O5022">
        <v>1.292E-4</v>
      </c>
    </row>
    <row r="5023" spans="14:15" x14ac:dyDescent="0.35">
      <c r="N5023">
        <v>1.6451751999999999</v>
      </c>
      <c r="O5023">
        <v>2.7559999999999998E-4</v>
      </c>
    </row>
    <row r="5024" spans="14:15" x14ac:dyDescent="0.35">
      <c r="N5024">
        <v>1.6615774999999999</v>
      </c>
      <c r="O5024">
        <v>1.094E-4</v>
      </c>
    </row>
    <row r="5025" spans="14:15" x14ac:dyDescent="0.35">
      <c r="N5025">
        <v>1.6779923000000001</v>
      </c>
      <c r="O5025">
        <v>9.5799999999999998E-5</v>
      </c>
    </row>
    <row r="5026" spans="14:15" x14ac:dyDescent="0.35">
      <c r="N5026">
        <v>1.6944193000000001</v>
      </c>
      <c r="O5026">
        <v>1.963E-4</v>
      </c>
    </row>
    <row r="5027" spans="14:15" x14ac:dyDescent="0.35">
      <c r="N5027">
        <v>1.7108584</v>
      </c>
      <c r="O5027">
        <v>1.2459999999999999E-4</v>
      </c>
    </row>
    <row r="5028" spans="14:15" x14ac:dyDescent="0.35">
      <c r="N5028">
        <v>1.7273092999999999</v>
      </c>
      <c r="O5028">
        <v>1.1790000000000001E-4</v>
      </c>
    </row>
    <row r="5029" spans="14:15" x14ac:dyDescent="0.35">
      <c r="N5029">
        <v>1.7437719</v>
      </c>
      <c r="O5029">
        <v>1.526E-4</v>
      </c>
    </row>
    <row r="5030" spans="14:15" x14ac:dyDescent="0.35">
      <c r="N5030">
        <v>1.760246</v>
      </c>
      <c r="O5030">
        <v>1.098E-4</v>
      </c>
    </row>
    <row r="5031" spans="14:15" x14ac:dyDescent="0.35">
      <c r="N5031">
        <v>1.7767314000000001</v>
      </c>
      <c r="O5031">
        <v>5.9500000000000003E-5</v>
      </c>
    </row>
    <row r="5032" spans="14:15" x14ac:dyDescent="0.35">
      <c r="N5032">
        <v>1.793228</v>
      </c>
      <c r="O5032">
        <v>8.8200000000000003E-5</v>
      </c>
    </row>
    <row r="5033" spans="14:15" x14ac:dyDescent="0.35">
      <c r="N5033">
        <v>1.8097354999999999</v>
      </c>
      <c r="O5033">
        <v>7.3300000000000006E-5</v>
      </c>
    </row>
    <row r="5034" spans="14:15" x14ac:dyDescent="0.35">
      <c r="N5034">
        <v>1.8262537999999999</v>
      </c>
      <c r="O5034">
        <v>5.77E-5</v>
      </c>
    </row>
    <row r="5035" spans="14:15" x14ac:dyDescent="0.35">
      <c r="N5035">
        <v>1.8427827000000001</v>
      </c>
      <c r="O5035">
        <v>7.5099999999999996E-5</v>
      </c>
    </row>
    <row r="5036" spans="14:15" x14ac:dyDescent="0.35">
      <c r="N5036">
        <v>1.8593222</v>
      </c>
      <c r="O5036">
        <v>6.6699999999999995E-5</v>
      </c>
    </row>
    <row r="5037" spans="14:15" x14ac:dyDescent="0.35">
      <c r="N5037">
        <v>1.875872</v>
      </c>
      <c r="O5037">
        <v>3.7599999999999999E-5</v>
      </c>
    </row>
    <row r="5038" spans="14:15" x14ac:dyDescent="0.35">
      <c r="N5038">
        <v>1.8924319999999999</v>
      </c>
      <c r="O5038">
        <v>5.4400000000000001E-5</v>
      </c>
    </row>
    <row r="5039" spans="14:15" x14ac:dyDescent="0.35">
      <c r="N5039">
        <v>1.9090020999999999</v>
      </c>
      <c r="O5039">
        <v>5.0300000000000003E-5</v>
      </c>
    </row>
    <row r="5040" spans="14:15" x14ac:dyDescent="0.35">
      <c r="N5040">
        <v>1.9255821</v>
      </c>
      <c r="O5040">
        <v>3.8899999999999997E-5</v>
      </c>
    </row>
    <row r="5041" spans="14:15" x14ac:dyDescent="0.35">
      <c r="N5041">
        <v>1.9421719</v>
      </c>
      <c r="O5041">
        <v>5.1100000000000002E-5</v>
      </c>
    </row>
    <row r="5042" spans="14:15" x14ac:dyDescent="0.35">
      <c r="N5042">
        <v>1.9587714000000001</v>
      </c>
      <c r="O5042">
        <v>4.1900000000000002E-5</v>
      </c>
    </row>
    <row r="5043" spans="14:15" x14ac:dyDescent="0.35">
      <c r="N5043">
        <v>1.9753803999999999</v>
      </c>
      <c r="O5043">
        <v>3.1399999999999998E-5</v>
      </c>
    </row>
    <row r="5044" spans="14:15" x14ac:dyDescent="0.35">
      <c r="N5044">
        <v>1.9919989</v>
      </c>
      <c r="O5044">
        <v>3.8399999999999998E-5</v>
      </c>
    </row>
    <row r="5045" spans="14:15" x14ac:dyDescent="0.35">
      <c r="N5045">
        <v>2.0086265999999999</v>
      </c>
      <c r="O5045">
        <v>3.4999999999999997E-5</v>
      </c>
    </row>
    <row r="5046" spans="14:15" x14ac:dyDescent="0.35">
      <c r="N5046">
        <v>2.0252636000000002</v>
      </c>
      <c r="O5046">
        <v>2.94E-5</v>
      </c>
    </row>
    <row r="5047" spans="14:15" x14ac:dyDescent="0.35">
      <c r="N5047">
        <v>2.0419095999999999</v>
      </c>
      <c r="O5047">
        <v>3.8399999999999998E-5</v>
      </c>
    </row>
    <row r="5048" spans="14:15" x14ac:dyDescent="0.35">
      <c r="N5048">
        <v>2.0585646</v>
      </c>
      <c r="O5048">
        <v>3.1300000000000002E-5</v>
      </c>
    </row>
    <row r="5049" spans="14:15" x14ac:dyDescent="0.35">
      <c r="N5049">
        <v>2.0752283999999999</v>
      </c>
      <c r="O5049">
        <v>2.4199999999999999E-5</v>
      </c>
    </row>
    <row r="5050" spans="14:15" x14ac:dyDescent="0.35">
      <c r="N5050">
        <v>2.091901</v>
      </c>
      <c r="O5050">
        <v>3.0300000000000001E-5</v>
      </c>
    </row>
    <row r="5051" spans="14:15" x14ac:dyDescent="0.35">
      <c r="N5051">
        <v>2.1085823000000001</v>
      </c>
      <c r="O5051">
        <v>2.6599999999999999E-5</v>
      </c>
    </row>
    <row r="5052" spans="14:15" x14ac:dyDescent="0.35">
      <c r="N5052">
        <v>2.1252721000000001</v>
      </c>
      <c r="O5052">
        <v>2.5999999999999998E-5</v>
      </c>
    </row>
    <row r="5053" spans="14:15" x14ac:dyDescent="0.35">
      <c r="N5053">
        <v>2.1419703000000001</v>
      </c>
      <c r="O5053">
        <v>2.8200000000000001E-5</v>
      </c>
    </row>
    <row r="5054" spans="14:15" x14ac:dyDescent="0.35">
      <c r="N5054">
        <v>2.1586769000000001</v>
      </c>
      <c r="O5054">
        <v>2.3600000000000001E-5</v>
      </c>
    </row>
    <row r="5055" spans="14:15" x14ac:dyDescent="0.35">
      <c r="N5055">
        <v>2.1753917999999999</v>
      </c>
      <c r="O5055">
        <v>2.26E-5</v>
      </c>
    </row>
    <row r="5056" spans="14:15" x14ac:dyDescent="0.35">
      <c r="N5056">
        <v>2.1921148000000001</v>
      </c>
      <c r="O5056">
        <v>2.4499999999999999E-5</v>
      </c>
    </row>
    <row r="5057" spans="14:15" x14ac:dyDescent="0.35">
      <c r="N5057">
        <v>2.2088459999999999</v>
      </c>
      <c r="O5057">
        <v>2.0000000000000002E-5</v>
      </c>
    </row>
    <row r="5058" spans="14:15" x14ac:dyDescent="0.35">
      <c r="N5058">
        <v>2.2255851</v>
      </c>
      <c r="O5058">
        <v>2.3300000000000001E-5</v>
      </c>
    </row>
    <row r="5059" spans="14:15" x14ac:dyDescent="0.35">
      <c r="N5059">
        <v>2.2423321999999999</v>
      </c>
      <c r="O5059">
        <v>2.16E-5</v>
      </c>
    </row>
    <row r="5060" spans="14:15" x14ac:dyDescent="0.35">
      <c r="N5060">
        <v>2.2590870000000001</v>
      </c>
      <c r="O5060">
        <v>1.88E-5</v>
      </c>
    </row>
    <row r="5061" spans="14:15" x14ac:dyDescent="0.35">
      <c r="N5061">
        <v>2.2758497000000002</v>
      </c>
      <c r="O5061">
        <v>2.0299999999999999E-5</v>
      </c>
    </row>
    <row r="5062" spans="14:15" x14ac:dyDescent="0.35">
      <c r="N5062">
        <v>2.2926199999999999</v>
      </c>
      <c r="O5062">
        <v>1.8499999999999999E-5</v>
      </c>
    </row>
    <row r="5063" spans="14:15" x14ac:dyDescent="0.35">
      <c r="N5063">
        <v>2.3093979</v>
      </c>
      <c r="O5063">
        <v>1.8700000000000001E-5</v>
      </c>
    </row>
    <row r="5064" spans="14:15" x14ac:dyDescent="0.35">
      <c r="N5064">
        <v>2.3261832999999998</v>
      </c>
      <c r="O5064">
        <v>1.9700000000000001E-5</v>
      </c>
    </row>
    <row r="5065" spans="14:15" x14ac:dyDescent="0.35">
      <c r="N5065">
        <v>2.3429761</v>
      </c>
      <c r="O5065">
        <v>1.7200000000000001E-5</v>
      </c>
    </row>
    <row r="5066" spans="14:15" x14ac:dyDescent="0.35">
      <c r="N5066">
        <v>2.3597763</v>
      </c>
      <c r="O5066">
        <v>1.7200000000000001E-5</v>
      </c>
    </row>
    <row r="5067" spans="14:15" x14ac:dyDescent="0.35">
      <c r="N5067">
        <v>2.3765838000000001</v>
      </c>
      <c r="O5067">
        <v>1.77E-5</v>
      </c>
    </row>
    <row r="5068" spans="14:15" x14ac:dyDescent="0.35">
      <c r="N5068">
        <v>2.3933985</v>
      </c>
      <c r="O5068">
        <v>1.5099999999999999E-5</v>
      </c>
    </row>
    <row r="5069" spans="14:15" x14ac:dyDescent="0.35">
      <c r="N5069">
        <v>2.4102204</v>
      </c>
      <c r="O5069">
        <v>1.7099999999999999E-5</v>
      </c>
    </row>
    <row r="5070" spans="14:15" x14ac:dyDescent="0.35">
      <c r="N5070">
        <v>2.4270494</v>
      </c>
      <c r="O5070">
        <v>1.59E-5</v>
      </c>
    </row>
    <row r="5071" spans="14:15" x14ac:dyDescent="0.35">
      <c r="N5071">
        <v>2.4438854000000001</v>
      </c>
      <c r="O5071">
        <v>1.49E-5</v>
      </c>
    </row>
    <row r="5072" spans="14:15" x14ac:dyDescent="0.35">
      <c r="N5072">
        <v>2.4607283</v>
      </c>
      <c r="O5072">
        <v>1.5999999999999999E-5</v>
      </c>
    </row>
    <row r="5073" spans="14:15" x14ac:dyDescent="0.35">
      <c r="N5073">
        <v>2.4775781000000001</v>
      </c>
      <c r="O5073">
        <v>1.43E-5</v>
      </c>
    </row>
    <row r="5074" spans="14:15" x14ac:dyDescent="0.35">
      <c r="N5074">
        <v>2.4944348000000001</v>
      </c>
      <c r="O5074">
        <v>1.47E-5</v>
      </c>
    </row>
    <row r="5075" spans="14:15" x14ac:dyDescent="0.35">
      <c r="N5075">
        <v>2.5112982000000001</v>
      </c>
      <c r="O5075">
        <v>1.42E-5</v>
      </c>
    </row>
    <row r="5076" spans="14:15" x14ac:dyDescent="0.35">
      <c r="N5076">
        <v>2.5281682999999999</v>
      </c>
      <c r="O5076">
        <v>1.31E-5</v>
      </c>
    </row>
    <row r="5077" spans="14:15" x14ac:dyDescent="0.35">
      <c r="N5077">
        <v>2.5450450999999998</v>
      </c>
      <c r="O5077">
        <v>1.45E-5</v>
      </c>
    </row>
    <row r="5078" spans="14:15" x14ac:dyDescent="0.35">
      <c r="N5078">
        <v>2.5619285000000001</v>
      </c>
      <c r="O5078">
        <v>1.24E-5</v>
      </c>
    </row>
    <row r="5079" spans="14:15" x14ac:dyDescent="0.35">
      <c r="N5079">
        <v>2.5788183999999998</v>
      </c>
      <c r="O5079">
        <v>1.4100000000000001E-5</v>
      </c>
    </row>
    <row r="5080" spans="14:15" x14ac:dyDescent="0.35">
      <c r="N5080">
        <v>2.5957146999999998</v>
      </c>
      <c r="O5080">
        <v>1.2099999999999999E-5</v>
      </c>
    </row>
    <row r="5081" spans="14:15" x14ac:dyDescent="0.35">
      <c r="N5081">
        <v>2.6126174999999998</v>
      </c>
      <c r="O5081">
        <v>1.2300000000000001E-5</v>
      </c>
    </row>
    <row r="5082" spans="14:15" x14ac:dyDescent="0.35">
      <c r="N5082">
        <v>2.6295267</v>
      </c>
      <c r="O5082">
        <v>1.3499999999999999E-5</v>
      </c>
    </row>
    <row r="5083" spans="14:15" x14ac:dyDescent="0.35">
      <c r="N5083">
        <v>2.6464420999999998</v>
      </c>
      <c r="O5083">
        <v>1.13E-5</v>
      </c>
    </row>
    <row r="5084" spans="14:15" x14ac:dyDescent="0.35">
      <c r="N5084">
        <v>2.6633637999999999</v>
      </c>
      <c r="O5084">
        <v>1.2099999999999999E-5</v>
      </c>
    </row>
    <row r="5085" spans="14:15" x14ac:dyDescent="0.35">
      <c r="N5085">
        <v>2.6802918</v>
      </c>
      <c r="O5085">
        <v>1.11E-5</v>
      </c>
    </row>
    <row r="5086" spans="14:15" x14ac:dyDescent="0.35">
      <c r="N5086">
        <v>2.6972258</v>
      </c>
      <c r="O5086">
        <v>1.17E-5</v>
      </c>
    </row>
    <row r="5087" spans="14:15" x14ac:dyDescent="0.35">
      <c r="N5087">
        <v>2.7141660000000001</v>
      </c>
      <c r="O5087">
        <v>1.15E-5</v>
      </c>
    </row>
    <row r="5088" spans="14:15" x14ac:dyDescent="0.35">
      <c r="N5088">
        <v>2.7311122999999999</v>
      </c>
      <c r="O5088">
        <v>1.15E-5</v>
      </c>
    </row>
    <row r="5089" spans="14:15" x14ac:dyDescent="0.35">
      <c r="N5089">
        <v>2.7480644999999999</v>
      </c>
      <c r="O5089">
        <v>1.04E-5</v>
      </c>
    </row>
    <row r="5090" spans="14:15" x14ac:dyDescent="0.35">
      <c r="N5090">
        <v>2.7650226999999998</v>
      </c>
      <c r="O5090">
        <v>1.11E-5</v>
      </c>
    </row>
    <row r="5091" spans="14:15" x14ac:dyDescent="0.35">
      <c r="N5091">
        <v>2.7819869000000002</v>
      </c>
      <c r="O5091">
        <v>1.01E-5</v>
      </c>
    </row>
    <row r="5092" spans="14:15" x14ac:dyDescent="0.35">
      <c r="N5092">
        <v>2.7989568999999999</v>
      </c>
      <c r="O5092">
        <v>1.0499999999999999E-5</v>
      </c>
    </row>
    <row r="5093" spans="14:15" x14ac:dyDescent="0.35">
      <c r="N5093">
        <v>2.8159326999999998</v>
      </c>
      <c r="O5093">
        <v>1.0200000000000001E-5</v>
      </c>
    </row>
    <row r="5094" spans="14:15" x14ac:dyDescent="0.35">
      <c r="N5094">
        <v>2.8329143000000001</v>
      </c>
      <c r="O5094">
        <v>9.9000000000000001E-6</v>
      </c>
    </row>
    <row r="5095" spans="14:15" x14ac:dyDescent="0.35">
      <c r="N5095">
        <v>2.8499015999999999</v>
      </c>
      <c r="O5095">
        <v>9.2E-6</v>
      </c>
    </row>
    <row r="5096" spans="14:15" x14ac:dyDescent="0.35">
      <c r="N5096">
        <v>2.8668946000000002</v>
      </c>
      <c r="O5096">
        <v>1.04E-5</v>
      </c>
    </row>
    <row r="5097" spans="14:15" x14ac:dyDescent="0.35">
      <c r="N5097">
        <v>2.8838933</v>
      </c>
      <c r="O5097">
        <v>9.5000000000000005E-6</v>
      </c>
    </row>
    <row r="5098" spans="14:15" x14ac:dyDescent="0.35">
      <c r="N5098">
        <v>2.9008975000000001</v>
      </c>
      <c r="O5098">
        <v>9.5999999999999996E-6</v>
      </c>
    </row>
    <row r="5099" spans="14:15" x14ac:dyDescent="0.35">
      <c r="N5099">
        <v>2.9179073999999998</v>
      </c>
      <c r="O5099">
        <v>8.6000000000000007E-6</v>
      </c>
    </row>
    <row r="5100" spans="14:15" x14ac:dyDescent="0.35">
      <c r="N5100">
        <v>2.9349227</v>
      </c>
      <c r="O5100">
        <v>9.5000000000000005E-6</v>
      </c>
    </row>
    <row r="5101" spans="14:15" x14ac:dyDescent="0.35">
      <c r="N5101">
        <v>2.9519435999999999</v>
      </c>
      <c r="O5101">
        <v>9.0999999999999993E-6</v>
      </c>
    </row>
    <row r="5102" spans="14:15" x14ac:dyDescent="0.35">
      <c r="N5102">
        <v>2.9689698999999998</v>
      </c>
      <c r="O5102">
        <v>8.8999999999999995E-6</v>
      </c>
    </row>
    <row r="5103" spans="14:15" x14ac:dyDescent="0.35">
      <c r="N5103">
        <v>2.9860015999999998</v>
      </c>
      <c r="O5103">
        <v>8.1999999999999994E-6</v>
      </c>
    </row>
    <row r="5104" spans="14:15" x14ac:dyDescent="0.35">
      <c r="N5104">
        <v>3.0030386</v>
      </c>
      <c r="O5104">
        <v>8.4999999999999999E-6</v>
      </c>
    </row>
    <row r="5105" spans="14:15" x14ac:dyDescent="0.35">
      <c r="N5105">
        <v>3.0200809999999998</v>
      </c>
      <c r="O5105">
        <v>8.8999999999999995E-6</v>
      </c>
    </row>
    <row r="5106" spans="14:15" x14ac:dyDescent="0.35">
      <c r="N5106">
        <v>3.0371286999999998</v>
      </c>
      <c r="O5106">
        <v>8.6000000000000007E-6</v>
      </c>
    </row>
    <row r="5107" spans="14:15" x14ac:dyDescent="0.35">
      <c r="N5107">
        <v>3.0541817</v>
      </c>
      <c r="O5107">
        <v>8.1999999999999994E-6</v>
      </c>
    </row>
    <row r="5108" spans="14:15" x14ac:dyDescent="0.35">
      <c r="N5108">
        <v>3.0712397999999999</v>
      </c>
      <c r="O5108">
        <v>7.9000000000000006E-6</v>
      </c>
    </row>
    <row r="5109" spans="14:15" x14ac:dyDescent="0.35">
      <c r="N5109">
        <v>3.0883031999999999</v>
      </c>
      <c r="O5109">
        <v>7.9999999999999996E-6</v>
      </c>
    </row>
    <row r="5110" spans="14:15" x14ac:dyDescent="0.35">
      <c r="N5110">
        <v>3.1053717000000001</v>
      </c>
      <c r="O5110">
        <v>8.3000000000000002E-6</v>
      </c>
    </row>
    <row r="5111" spans="14:15" x14ac:dyDescent="0.35">
      <c r="N5111">
        <v>3.1224452999999999</v>
      </c>
      <c r="O5111">
        <v>7.7000000000000008E-6</v>
      </c>
    </row>
    <row r="5112" spans="14:15" x14ac:dyDescent="0.35">
      <c r="N5112">
        <v>3.1395238999999999</v>
      </c>
      <c r="O5112">
        <v>7.6000000000000001E-6</v>
      </c>
    </row>
    <row r="5113" spans="14:15" x14ac:dyDescent="0.35">
      <c r="N5113">
        <v>3.1566076999999999</v>
      </c>
      <c r="O5113">
        <v>7.9000000000000006E-6</v>
      </c>
    </row>
    <row r="5114" spans="14:15" x14ac:dyDescent="0.35">
      <c r="N5114">
        <v>3.1736963999999999</v>
      </c>
      <c r="O5114">
        <v>7.7999999999999999E-6</v>
      </c>
    </row>
    <row r="5115" spans="14:15" x14ac:dyDescent="0.35">
      <c r="N5115">
        <v>3.1907901000000001</v>
      </c>
      <c r="O5115">
        <v>6.8000000000000001E-6</v>
      </c>
    </row>
    <row r="5116" spans="14:15" x14ac:dyDescent="0.35">
      <c r="N5116">
        <v>3.2078888000000001</v>
      </c>
      <c r="O5116">
        <v>7.7999999999999999E-6</v>
      </c>
    </row>
    <row r="5117" spans="14:15" x14ac:dyDescent="0.35">
      <c r="N5117">
        <v>3.2249924000000001</v>
      </c>
      <c r="O5117">
        <v>6.7000000000000002E-6</v>
      </c>
    </row>
    <row r="5118" spans="14:15" x14ac:dyDescent="0.35">
      <c r="N5118">
        <v>3.2421009000000001</v>
      </c>
      <c r="O5118">
        <v>7.5000000000000002E-6</v>
      </c>
    </row>
    <row r="5119" spans="14:15" x14ac:dyDescent="0.35">
      <c r="N5119">
        <v>3.2592142000000002</v>
      </c>
      <c r="O5119">
        <v>7.1999999999999997E-6</v>
      </c>
    </row>
    <row r="5120" spans="14:15" x14ac:dyDescent="0.35">
      <c r="N5120">
        <v>3.2763323</v>
      </c>
      <c r="O5120">
        <v>6.8000000000000001E-6</v>
      </c>
    </row>
    <row r="5121" spans="14:15" x14ac:dyDescent="0.35">
      <c r="N5121">
        <v>3.2934553000000002</v>
      </c>
      <c r="O5121">
        <v>6.9999999999999999E-6</v>
      </c>
    </row>
    <row r="5122" spans="14:15" x14ac:dyDescent="0.35">
      <c r="N5122">
        <v>3.3105829999999998</v>
      </c>
      <c r="O5122">
        <v>6.9E-6</v>
      </c>
    </row>
    <row r="5123" spans="14:15" x14ac:dyDescent="0.35">
      <c r="N5123">
        <v>3.3277154000000002</v>
      </c>
      <c r="O5123">
        <v>6.8000000000000001E-6</v>
      </c>
    </row>
    <row r="5124" spans="14:15" x14ac:dyDescent="0.35">
      <c r="N5124">
        <v>3.3448525</v>
      </c>
      <c r="O5124">
        <v>6.6000000000000003E-6</v>
      </c>
    </row>
    <row r="5125" spans="14:15" x14ac:dyDescent="0.35">
      <c r="N5125">
        <v>3.3619943000000001</v>
      </c>
      <c r="O5125">
        <v>6.6000000000000003E-6</v>
      </c>
    </row>
    <row r="5126" spans="14:15" x14ac:dyDescent="0.35">
      <c r="N5126">
        <v>3.3791408000000001</v>
      </c>
      <c r="O5126">
        <v>6.3999999999999997E-6</v>
      </c>
    </row>
    <row r="5127" spans="14:15" x14ac:dyDescent="0.35">
      <c r="N5127">
        <v>3.3962918000000002</v>
      </c>
      <c r="O5127">
        <v>6.8000000000000001E-6</v>
      </c>
    </row>
    <row r="5128" spans="14:15" x14ac:dyDescent="0.35">
      <c r="N5128">
        <v>3.4134475000000002</v>
      </c>
      <c r="O5128">
        <v>6.4999999999999996E-6</v>
      </c>
    </row>
    <row r="5129" spans="14:15" x14ac:dyDescent="0.35">
      <c r="N5129">
        <v>3.4306076999999999</v>
      </c>
      <c r="O5129">
        <v>5.9000000000000003E-6</v>
      </c>
    </row>
    <row r="5130" spans="14:15" x14ac:dyDescent="0.35">
      <c r="N5130">
        <v>3.4477725000000001</v>
      </c>
      <c r="O5130">
        <v>7.0999999999999998E-6</v>
      </c>
    </row>
    <row r="5131" spans="14:15" x14ac:dyDescent="0.35">
      <c r="N5131">
        <v>3.4649416999999998</v>
      </c>
      <c r="O5131">
        <v>5.5999999999999997E-6</v>
      </c>
    </row>
    <row r="5132" spans="14:15" x14ac:dyDescent="0.35">
      <c r="N5132">
        <v>3.4821154999999999</v>
      </c>
      <c r="O5132">
        <v>6.1999999999999999E-6</v>
      </c>
    </row>
    <row r="5133" spans="14:15" x14ac:dyDescent="0.35">
      <c r="N5133">
        <v>3.4992937</v>
      </c>
      <c r="O5133">
        <v>5.5999999999999997E-6</v>
      </c>
    </row>
    <row r="5134" spans="14:15" x14ac:dyDescent="0.35">
      <c r="N5134">
        <v>3.5164762999999999</v>
      </c>
      <c r="O5134">
        <v>6.9E-6</v>
      </c>
    </row>
    <row r="5135" spans="14:15" x14ac:dyDescent="0.35">
      <c r="N5135">
        <v>3.5336633000000002</v>
      </c>
      <c r="O5135">
        <v>5.8000000000000004E-6</v>
      </c>
    </row>
    <row r="5136" spans="14:15" x14ac:dyDescent="0.35">
      <c r="N5136">
        <v>3.5508546999999999</v>
      </c>
      <c r="O5136">
        <v>5.4999999999999999E-6</v>
      </c>
    </row>
    <row r="5137" spans="14:15" x14ac:dyDescent="0.35">
      <c r="N5137">
        <v>3.5680505</v>
      </c>
      <c r="O5137">
        <v>5.6999999999999996E-6</v>
      </c>
    </row>
    <row r="5138" spans="14:15" x14ac:dyDescent="0.35">
      <c r="N5138">
        <v>3.5852506000000002</v>
      </c>
      <c r="O5138">
        <v>6.3999999999999997E-6</v>
      </c>
    </row>
    <row r="5139" spans="14:15" x14ac:dyDescent="0.35">
      <c r="N5139">
        <v>3.602455</v>
      </c>
      <c r="O5139">
        <v>5.5999999999999997E-6</v>
      </c>
    </row>
    <row r="5140" spans="14:15" x14ac:dyDescent="0.35">
      <c r="N5140">
        <v>3.6196636</v>
      </c>
      <c r="O5140">
        <v>5.4E-6</v>
      </c>
    </row>
    <row r="5141" spans="14:15" x14ac:dyDescent="0.35">
      <c r="N5141">
        <v>3.6368765999999999</v>
      </c>
      <c r="O5141">
        <v>5.5999999999999997E-6</v>
      </c>
    </row>
    <row r="5142" spans="14:15" x14ac:dyDescent="0.35">
      <c r="N5142">
        <v>3.6540936999999998</v>
      </c>
      <c r="O5142">
        <v>6.0000000000000002E-6</v>
      </c>
    </row>
    <row r="5143" spans="14:15" x14ac:dyDescent="0.35">
      <c r="N5143">
        <v>3.6713151000000002</v>
      </c>
      <c r="O5143">
        <v>5.4999999999999999E-6</v>
      </c>
    </row>
    <row r="5144" spans="14:15" x14ac:dyDescent="0.35">
      <c r="N5144">
        <v>3.6885406999999999</v>
      </c>
      <c r="O5144">
        <v>5.1000000000000003E-6</v>
      </c>
    </row>
    <row r="5145" spans="14:15" x14ac:dyDescent="0.35">
      <c r="N5145">
        <v>3.7057704</v>
      </c>
      <c r="O5145">
        <v>5.2000000000000002E-6</v>
      </c>
    </row>
    <row r="5146" spans="14:15" x14ac:dyDescent="0.35">
      <c r="N5146">
        <v>3.7230042000000001</v>
      </c>
      <c r="O5146">
        <v>5.4999999999999999E-6</v>
      </c>
    </row>
    <row r="5147" spans="14:15" x14ac:dyDescent="0.35">
      <c r="N5147">
        <v>3.7402422</v>
      </c>
      <c r="O5147">
        <v>5.9000000000000003E-6</v>
      </c>
    </row>
    <row r="5148" spans="14:15" x14ac:dyDescent="0.35">
      <c r="N5148">
        <v>3.7574843000000002</v>
      </c>
      <c r="O5148">
        <v>4.8999999999999997E-6</v>
      </c>
    </row>
    <row r="5149" spans="14:15" x14ac:dyDescent="0.35">
      <c r="N5149">
        <v>3.7747305</v>
      </c>
      <c r="O5149">
        <v>5.2000000000000002E-6</v>
      </c>
    </row>
    <row r="5150" spans="14:15" x14ac:dyDescent="0.35">
      <c r="N5150">
        <v>3.7919806999999999</v>
      </c>
      <c r="O5150">
        <v>5.2000000000000002E-6</v>
      </c>
    </row>
    <row r="5151" spans="14:15" x14ac:dyDescent="0.35">
      <c r="N5151">
        <v>3.8092348999999999</v>
      </c>
      <c r="O5151">
        <v>5.4E-6</v>
      </c>
    </row>
    <row r="5152" spans="14:15" x14ac:dyDescent="0.35">
      <c r="N5152">
        <v>3.8264931999999998</v>
      </c>
      <c r="O5152">
        <v>5.1000000000000003E-6</v>
      </c>
    </row>
    <row r="5153" spans="14:15" x14ac:dyDescent="0.35">
      <c r="N5153">
        <v>3.8437554</v>
      </c>
      <c r="O5153">
        <v>4.8999999999999997E-6</v>
      </c>
    </row>
    <row r="5154" spans="14:15" x14ac:dyDescent="0.35">
      <c r="N5154">
        <v>3.8610215999999999</v>
      </c>
      <c r="O5154">
        <v>5.3000000000000001E-6</v>
      </c>
    </row>
    <row r="5155" spans="14:15" x14ac:dyDescent="0.35">
      <c r="N5155">
        <v>3.8782918</v>
      </c>
      <c r="O5155">
        <v>4.8999999999999997E-6</v>
      </c>
    </row>
    <row r="5156" spans="14:15" x14ac:dyDescent="0.35">
      <c r="N5156">
        <v>3.8955658999999998</v>
      </c>
      <c r="O5156">
        <v>5.0000000000000004E-6</v>
      </c>
    </row>
    <row r="5157" spans="14:15" x14ac:dyDescent="0.35">
      <c r="N5157">
        <v>3.9128438999999999</v>
      </c>
      <c r="O5157">
        <v>4.7999999999999998E-6</v>
      </c>
    </row>
    <row r="5158" spans="14:15" x14ac:dyDescent="0.35">
      <c r="N5158">
        <v>3.9301257999999999</v>
      </c>
      <c r="O5158">
        <v>4.7999999999999998E-6</v>
      </c>
    </row>
    <row r="5159" spans="14:15" x14ac:dyDescent="0.35">
      <c r="N5159">
        <v>3.9474114999999999</v>
      </c>
      <c r="O5159">
        <v>5.0000000000000004E-6</v>
      </c>
    </row>
    <row r="5160" spans="14:15" x14ac:dyDescent="0.35">
      <c r="N5160">
        <v>3.9647011000000001</v>
      </c>
      <c r="O5160">
        <v>4.6E-6</v>
      </c>
    </row>
    <row r="5161" spans="14:15" x14ac:dyDescent="0.35">
      <c r="N5161">
        <v>3.9819946000000002</v>
      </c>
      <c r="O5161">
        <v>4.6E-6</v>
      </c>
    </row>
    <row r="5162" spans="14:15" x14ac:dyDescent="0.35">
      <c r="N5162">
        <v>3.9992918</v>
      </c>
      <c r="O5162">
        <v>5.2000000000000002E-6</v>
      </c>
    </row>
    <row r="5163" spans="14:15" x14ac:dyDescent="0.35">
      <c r="N5163">
        <v>4.0165929</v>
      </c>
      <c r="O5163">
        <v>4.6999999999999999E-6</v>
      </c>
    </row>
    <row r="5164" spans="14:15" x14ac:dyDescent="0.35">
      <c r="N5164">
        <v>4.0338976999999998</v>
      </c>
      <c r="O5164">
        <v>4.5000000000000001E-6</v>
      </c>
    </row>
    <row r="5165" spans="14:15" x14ac:dyDescent="0.35">
      <c r="N5165">
        <v>4.0512062000000002</v>
      </c>
      <c r="O5165">
        <v>4.4000000000000002E-6</v>
      </c>
    </row>
    <row r="5166" spans="14:15" x14ac:dyDescent="0.35">
      <c r="N5166">
        <v>4.0685186</v>
      </c>
      <c r="O5166">
        <v>4.8999999999999997E-6</v>
      </c>
    </row>
    <row r="5167" spans="14:15" x14ac:dyDescent="0.35">
      <c r="N5167">
        <v>4.0858346000000001</v>
      </c>
      <c r="O5167">
        <v>4.5000000000000001E-6</v>
      </c>
    </row>
    <row r="5168" spans="14:15" x14ac:dyDescent="0.35">
      <c r="N5168">
        <v>4.1031542999999999</v>
      </c>
      <c r="O5168">
        <v>4.4000000000000002E-6</v>
      </c>
    </row>
    <row r="5169" spans="14:15" x14ac:dyDescent="0.35">
      <c r="N5169">
        <v>4.1204777000000004</v>
      </c>
      <c r="O5169">
        <v>4.5000000000000001E-6</v>
      </c>
    </row>
    <row r="5170" spans="14:15" x14ac:dyDescent="0.35">
      <c r="N5170">
        <v>4.1378047999999996</v>
      </c>
      <c r="O5170">
        <v>4.6E-6</v>
      </c>
    </row>
    <row r="5171" spans="14:15" x14ac:dyDescent="0.35">
      <c r="N5171">
        <v>4.1551356000000004</v>
      </c>
      <c r="O5171">
        <v>4.3000000000000003E-6</v>
      </c>
    </row>
    <row r="5172" spans="14:15" x14ac:dyDescent="0.35">
      <c r="N5172">
        <v>4.1724699000000003</v>
      </c>
      <c r="O5172">
        <v>4.4000000000000002E-6</v>
      </c>
    </row>
    <row r="5173" spans="14:15" x14ac:dyDescent="0.35">
      <c r="N5173">
        <v>4.1898078999999999</v>
      </c>
      <c r="O5173">
        <v>4.6E-6</v>
      </c>
    </row>
    <row r="5174" spans="14:15" x14ac:dyDescent="0.35">
      <c r="N5174">
        <v>4.2071494999999999</v>
      </c>
      <c r="O5174">
        <v>4.1999999999999996E-6</v>
      </c>
    </row>
    <row r="5175" spans="14:15" x14ac:dyDescent="0.35">
      <c r="N5175">
        <v>4.2244945999999999</v>
      </c>
      <c r="O5175">
        <v>4.1999999999999996E-6</v>
      </c>
    </row>
    <row r="5176" spans="14:15" x14ac:dyDescent="0.35">
      <c r="N5176">
        <v>4.2418433999999996</v>
      </c>
      <c r="O5176">
        <v>4.1999999999999996E-6</v>
      </c>
    </row>
    <row r="5177" spans="14:15" x14ac:dyDescent="0.35">
      <c r="N5177">
        <v>4.2591956</v>
      </c>
      <c r="O5177">
        <v>4.4000000000000002E-6</v>
      </c>
    </row>
    <row r="5178" spans="14:15" x14ac:dyDescent="0.35">
      <c r="N5178">
        <v>4.2765513999999998</v>
      </c>
      <c r="O5178">
        <v>4.4000000000000002E-6</v>
      </c>
    </row>
    <row r="5179" spans="14:15" x14ac:dyDescent="0.35">
      <c r="N5179">
        <v>4.2939107999999999</v>
      </c>
      <c r="O5179">
        <v>4.0999999999999997E-6</v>
      </c>
    </row>
    <row r="5180" spans="14:15" x14ac:dyDescent="0.35">
      <c r="N5180">
        <v>4.3112735999999998</v>
      </c>
      <c r="O5180">
        <v>4.1999999999999996E-6</v>
      </c>
    </row>
    <row r="5181" spans="14:15" x14ac:dyDescent="0.35">
      <c r="N5181">
        <v>4.3286398999999998</v>
      </c>
      <c r="O5181">
        <v>4.1999999999999996E-6</v>
      </c>
    </row>
    <row r="5182" spans="14:15" x14ac:dyDescent="0.35">
      <c r="N5182">
        <v>4.3460096999999998</v>
      </c>
      <c r="O5182">
        <v>4.0999999999999997E-6</v>
      </c>
    </row>
    <row r="5183" spans="14:15" x14ac:dyDescent="0.35">
      <c r="N5183">
        <v>4.3633829000000004</v>
      </c>
      <c r="O5183">
        <v>3.9999999999999998E-6</v>
      </c>
    </row>
    <row r="5184" spans="14:15" x14ac:dyDescent="0.35">
      <c r="N5184">
        <v>4.3807594999999999</v>
      </c>
      <c r="O5184">
        <v>4.1999999999999996E-6</v>
      </c>
    </row>
    <row r="5185" spans="14:15" x14ac:dyDescent="0.35">
      <c r="N5185">
        <v>4.3981396000000004</v>
      </c>
      <c r="O5185">
        <v>4.0999999999999997E-6</v>
      </c>
    </row>
    <row r="5186" spans="14:15" x14ac:dyDescent="0.35">
      <c r="N5186">
        <v>4.4155230999999997</v>
      </c>
      <c r="O5186">
        <v>3.8E-6</v>
      </c>
    </row>
    <row r="5187" spans="14:15" x14ac:dyDescent="0.35">
      <c r="N5187">
        <v>4.4329099999999997</v>
      </c>
      <c r="O5187">
        <v>4.4000000000000002E-6</v>
      </c>
    </row>
    <row r="5188" spans="14:15" x14ac:dyDescent="0.35">
      <c r="N5188">
        <v>4.4503003000000003</v>
      </c>
      <c r="O5188">
        <v>3.9999999999999998E-6</v>
      </c>
    </row>
    <row r="5189" spans="14:15" x14ac:dyDescent="0.35">
      <c r="N5189">
        <v>4.4676939000000004</v>
      </c>
      <c r="O5189">
        <v>3.8E-6</v>
      </c>
    </row>
    <row r="5190" spans="14:15" x14ac:dyDescent="0.35">
      <c r="N5190">
        <v>4.4850909000000003</v>
      </c>
      <c r="O5190">
        <v>4.3000000000000003E-6</v>
      </c>
    </row>
    <row r="5191" spans="14:15" x14ac:dyDescent="0.35">
      <c r="N5191">
        <v>4.5024911999999997</v>
      </c>
      <c r="O5191">
        <v>3.9999999999999998E-6</v>
      </c>
    </row>
    <row r="5192" spans="14:15" x14ac:dyDescent="0.35">
      <c r="N5192">
        <v>4.5198948000000003</v>
      </c>
      <c r="O5192">
        <v>3.8E-6</v>
      </c>
    </row>
    <row r="5193" spans="14:15" x14ac:dyDescent="0.35">
      <c r="N5193">
        <v>4.5373017000000004</v>
      </c>
      <c r="O5193">
        <v>3.7000000000000002E-6</v>
      </c>
    </row>
    <row r="5194" spans="14:15" x14ac:dyDescent="0.35">
      <c r="N5194">
        <v>4.5547120000000003</v>
      </c>
      <c r="O5194">
        <v>3.9999999999999998E-6</v>
      </c>
    </row>
    <row r="5195" spans="14:15" x14ac:dyDescent="0.35">
      <c r="N5195">
        <v>4.5721255000000003</v>
      </c>
      <c r="O5195">
        <v>3.8999999999999999E-6</v>
      </c>
    </row>
    <row r="5196" spans="14:15" x14ac:dyDescent="0.35">
      <c r="N5196">
        <v>4.5895422000000003</v>
      </c>
      <c r="O5196">
        <v>3.7000000000000002E-6</v>
      </c>
    </row>
    <row r="5197" spans="14:15" x14ac:dyDescent="0.35">
      <c r="N5197">
        <v>4.6069621999999999</v>
      </c>
      <c r="O5197">
        <v>4.1999999999999996E-6</v>
      </c>
    </row>
    <row r="5198" spans="14:15" x14ac:dyDescent="0.35">
      <c r="N5198">
        <v>4.6243854999999998</v>
      </c>
      <c r="O5198">
        <v>3.8999999999999999E-6</v>
      </c>
    </row>
    <row r="5199" spans="14:15" x14ac:dyDescent="0.35">
      <c r="N5199">
        <v>4.6418119999999998</v>
      </c>
      <c r="O5199">
        <v>3.7000000000000002E-6</v>
      </c>
    </row>
    <row r="5200" spans="14:15" x14ac:dyDescent="0.35">
      <c r="N5200">
        <v>4.6592415999999997</v>
      </c>
      <c r="O5200">
        <v>3.5999999999999998E-6</v>
      </c>
    </row>
    <row r="5201" spans="14:15" x14ac:dyDescent="0.35">
      <c r="N5201">
        <v>4.6766744999999998</v>
      </c>
      <c r="O5201">
        <v>3.9999999999999998E-6</v>
      </c>
    </row>
    <row r="5202" spans="14:15" x14ac:dyDescent="0.35">
      <c r="N5202">
        <v>4.6941106000000001</v>
      </c>
      <c r="O5202">
        <v>3.8999999999999999E-6</v>
      </c>
    </row>
    <row r="5203" spans="14:15" x14ac:dyDescent="0.35">
      <c r="N5203">
        <v>4.7115498000000002</v>
      </c>
      <c r="O5203">
        <v>3.5999999999999998E-6</v>
      </c>
    </row>
    <row r="5204" spans="14:15" x14ac:dyDescent="0.35">
      <c r="N5204">
        <v>4.7289922000000004</v>
      </c>
      <c r="O5204">
        <v>4.0999999999999997E-6</v>
      </c>
    </row>
    <row r="5205" spans="14:15" x14ac:dyDescent="0.35">
      <c r="N5205">
        <v>4.7464377000000004</v>
      </c>
      <c r="O5205">
        <v>3.5999999999999998E-6</v>
      </c>
    </row>
    <row r="5206" spans="14:15" x14ac:dyDescent="0.35">
      <c r="N5206">
        <v>4.7638863999999996</v>
      </c>
      <c r="O5206">
        <v>3.8E-6</v>
      </c>
    </row>
    <row r="5207" spans="14:15" x14ac:dyDescent="0.35">
      <c r="N5207">
        <v>4.7813382000000004</v>
      </c>
      <c r="O5207">
        <v>3.4999999999999999E-6</v>
      </c>
    </row>
    <row r="5208" spans="14:15" x14ac:dyDescent="0.35">
      <c r="N5208">
        <v>4.7987931000000001</v>
      </c>
      <c r="O5208">
        <v>3.8999999999999999E-6</v>
      </c>
    </row>
    <row r="5209" spans="14:15" x14ac:dyDescent="0.35">
      <c r="N5209">
        <v>4.8162510999999997</v>
      </c>
      <c r="O5209">
        <v>3.8999999999999999E-6</v>
      </c>
    </row>
    <row r="5210" spans="14:15" x14ac:dyDescent="0.35">
      <c r="N5210">
        <v>4.8337120999999996</v>
      </c>
      <c r="O5210">
        <v>3.7000000000000002E-6</v>
      </c>
    </row>
    <row r="5211" spans="14:15" x14ac:dyDescent="0.35">
      <c r="N5211">
        <v>4.8511762999999997</v>
      </c>
      <c r="O5211">
        <v>3.5999999999999998E-6</v>
      </c>
    </row>
    <row r="5212" spans="14:15" x14ac:dyDescent="0.35">
      <c r="N5212">
        <v>4.8686433999999998</v>
      </c>
      <c r="O5212">
        <v>3.8E-6</v>
      </c>
    </row>
    <row r="5213" spans="14:15" x14ac:dyDescent="0.35">
      <c r="N5213">
        <v>4.8861137000000001</v>
      </c>
      <c r="O5213">
        <v>4.0999999999999997E-6</v>
      </c>
    </row>
    <row r="5214" spans="14:15" x14ac:dyDescent="0.35">
      <c r="N5214">
        <v>4.9035868999999996</v>
      </c>
      <c r="O5214">
        <v>3.7000000000000002E-6</v>
      </c>
    </row>
    <row r="5215" spans="14:15" x14ac:dyDescent="0.35">
      <c r="N5215">
        <v>4.9210631999999999</v>
      </c>
      <c r="O5215">
        <v>3.7000000000000002E-6</v>
      </c>
    </row>
    <row r="5216" spans="14:15" x14ac:dyDescent="0.35">
      <c r="N5216">
        <v>4.9385424999999996</v>
      </c>
      <c r="O5216">
        <v>3.8999999999999999E-6</v>
      </c>
    </row>
    <row r="5217" spans="14:15" x14ac:dyDescent="0.35">
      <c r="N5217">
        <v>4.9560247999999998</v>
      </c>
      <c r="O5217">
        <v>3.7000000000000002E-6</v>
      </c>
    </row>
    <row r="5218" spans="14:15" x14ac:dyDescent="0.35">
      <c r="N5218">
        <v>4.9735101000000004</v>
      </c>
      <c r="O5218">
        <v>3.7000000000000002E-6</v>
      </c>
    </row>
    <row r="5219" spans="14:15" x14ac:dyDescent="0.35">
      <c r="N5219">
        <v>4.9909983999999996</v>
      </c>
      <c r="O5219">
        <v>3.8E-6</v>
      </c>
    </row>
    <row r="5220" spans="14:15" x14ac:dyDescent="0.35">
      <c r="N5220">
        <v>5.0084895999999999</v>
      </c>
      <c r="O5220">
        <v>3.7000000000000002E-6</v>
      </c>
    </row>
    <row r="5221" spans="14:15" x14ac:dyDescent="0.35">
      <c r="N5221">
        <v>5.0259837999999997</v>
      </c>
      <c r="O5221">
        <v>3.8E-6</v>
      </c>
    </row>
    <row r="5222" spans="14:15" x14ac:dyDescent="0.35">
      <c r="N5222">
        <v>5.0434808999999996</v>
      </c>
      <c r="O5222">
        <v>3.5999999999999998E-6</v>
      </c>
    </row>
    <row r="5223" spans="14:15" x14ac:dyDescent="0.35">
      <c r="N5223">
        <v>5.060981</v>
      </c>
      <c r="O5223">
        <v>3.8E-6</v>
      </c>
    </row>
    <row r="5224" spans="14:15" x14ac:dyDescent="0.35">
      <c r="N5224">
        <v>5.0784839000000002</v>
      </c>
      <c r="O5224">
        <v>3.4999999999999999E-6</v>
      </c>
    </row>
    <row r="5225" spans="14:15" x14ac:dyDescent="0.35">
      <c r="N5225">
        <v>5.0959897999999999</v>
      </c>
      <c r="O5225">
        <v>3.7000000000000002E-6</v>
      </c>
    </row>
    <row r="5226" spans="14:15" x14ac:dyDescent="0.35">
      <c r="N5226">
        <v>5.1134985999999998</v>
      </c>
      <c r="O5226">
        <v>3.8E-6</v>
      </c>
    </row>
    <row r="5227" spans="14:15" x14ac:dyDescent="0.35">
      <c r="N5227">
        <v>5.1310102999999998</v>
      </c>
      <c r="O5227">
        <v>3.5999999999999998E-6</v>
      </c>
    </row>
    <row r="5228" spans="14:15" x14ac:dyDescent="0.35">
      <c r="N5228">
        <v>5.1485247999999997</v>
      </c>
      <c r="O5228">
        <v>3.5999999999999998E-6</v>
      </c>
    </row>
    <row r="5229" spans="14:15" x14ac:dyDescent="0.35">
      <c r="N5229">
        <v>5.1660421999999997</v>
      </c>
      <c r="O5229">
        <v>3.5999999999999998E-6</v>
      </c>
    </row>
    <row r="5230" spans="14:15" x14ac:dyDescent="0.35">
      <c r="N5230">
        <v>5.1835624999999999</v>
      </c>
      <c r="O5230">
        <v>3.7000000000000002E-6</v>
      </c>
    </row>
    <row r="5231" spans="14:15" x14ac:dyDescent="0.35">
      <c r="N5231">
        <v>5.2010855999999999</v>
      </c>
      <c r="O5231">
        <v>3.7000000000000002E-6</v>
      </c>
    </row>
    <row r="5232" spans="14:15" x14ac:dyDescent="0.35">
      <c r="N5232">
        <v>5.2186114999999997</v>
      </c>
      <c r="O5232">
        <v>3.5999999999999998E-6</v>
      </c>
    </row>
    <row r="5233" spans="14:15" x14ac:dyDescent="0.35">
      <c r="N5233">
        <v>5.2361402999999997</v>
      </c>
      <c r="O5233">
        <v>3.7000000000000002E-6</v>
      </c>
    </row>
    <row r="5234" spans="14:15" x14ac:dyDescent="0.35">
      <c r="N5234">
        <v>5.2536718999999996</v>
      </c>
      <c r="O5234">
        <v>3.7000000000000002E-6</v>
      </c>
    </row>
    <row r="5235" spans="14:15" x14ac:dyDescent="0.35">
      <c r="N5235">
        <v>5.2712062</v>
      </c>
      <c r="O5235">
        <v>3.8E-6</v>
      </c>
    </row>
    <row r="5236" spans="14:15" x14ac:dyDescent="0.35">
      <c r="N5236">
        <v>5.2887434000000004</v>
      </c>
      <c r="O5236">
        <v>3.4999999999999999E-6</v>
      </c>
    </row>
    <row r="5237" spans="14:15" x14ac:dyDescent="0.35">
      <c r="N5237">
        <v>5.3062833999999999</v>
      </c>
      <c r="O5237">
        <v>3.4999999999999999E-6</v>
      </c>
    </row>
    <row r="5238" spans="14:15" x14ac:dyDescent="0.35">
      <c r="N5238">
        <v>5.3238260999999998</v>
      </c>
      <c r="O5238">
        <v>3.8999999999999999E-6</v>
      </c>
    </row>
    <row r="5239" spans="14:15" x14ac:dyDescent="0.35">
      <c r="N5239">
        <v>5.3413716000000004</v>
      </c>
      <c r="O5239">
        <v>3.5999999999999998E-6</v>
      </c>
    </row>
    <row r="5240" spans="14:15" x14ac:dyDescent="0.35">
      <c r="N5240">
        <v>5.3589199000000001</v>
      </c>
      <c r="O5240">
        <v>3.4999999999999999E-6</v>
      </c>
    </row>
    <row r="5241" spans="14:15" x14ac:dyDescent="0.35">
      <c r="N5241">
        <v>5.3764709000000002</v>
      </c>
      <c r="O5241">
        <v>4.4000000000000002E-6</v>
      </c>
    </row>
    <row r="5242" spans="14:15" x14ac:dyDescent="0.35">
      <c r="N5242">
        <v>5.3940245999999998</v>
      </c>
      <c r="O5242">
        <v>3.5999999999999998E-6</v>
      </c>
    </row>
    <row r="5243" spans="14:15" x14ac:dyDescent="0.35">
      <c r="N5243">
        <v>5.411581</v>
      </c>
      <c r="O5243">
        <v>3.7000000000000002E-6</v>
      </c>
    </row>
    <row r="5244" spans="14:15" x14ac:dyDescent="0.35">
      <c r="N5244">
        <v>5.4291402</v>
      </c>
      <c r="O5244">
        <v>4.0999999999999997E-6</v>
      </c>
    </row>
    <row r="5245" spans="14:15" x14ac:dyDescent="0.35">
      <c r="N5245">
        <v>5.4467021000000004</v>
      </c>
      <c r="O5245">
        <v>3.8999999999999999E-6</v>
      </c>
    </row>
    <row r="5246" spans="14:15" x14ac:dyDescent="0.35">
      <c r="N5246">
        <v>5.4642666999999996</v>
      </c>
      <c r="O5246">
        <v>3.5999999999999998E-6</v>
      </c>
    </row>
    <row r="5247" spans="14:15" x14ac:dyDescent="0.35">
      <c r="N5247">
        <v>5.4818338999999998</v>
      </c>
      <c r="O5247">
        <v>3.8999999999999999E-6</v>
      </c>
    </row>
    <row r="5248" spans="14:15" x14ac:dyDescent="0.35">
      <c r="N5248">
        <v>5.4994038999999999</v>
      </c>
      <c r="O5248">
        <v>3.9999999999999998E-6</v>
      </c>
    </row>
    <row r="5249" spans="14:15" x14ac:dyDescent="0.35">
      <c r="N5249">
        <v>5.5169765000000002</v>
      </c>
      <c r="O5249">
        <v>3.7000000000000002E-6</v>
      </c>
    </row>
    <row r="5250" spans="14:15" x14ac:dyDescent="0.35">
      <c r="N5250">
        <v>5.5345518</v>
      </c>
      <c r="O5250">
        <v>3.7000000000000002E-6</v>
      </c>
    </row>
    <row r="5251" spans="14:15" x14ac:dyDescent="0.35">
      <c r="N5251">
        <v>5.5521297000000001</v>
      </c>
      <c r="O5251">
        <v>3.9999999999999998E-6</v>
      </c>
    </row>
    <row r="5252" spans="14:15" x14ac:dyDescent="0.35">
      <c r="N5252">
        <v>5.5697102999999997</v>
      </c>
      <c r="O5252">
        <v>3.7000000000000002E-6</v>
      </c>
    </row>
    <row r="5253" spans="14:15" x14ac:dyDescent="0.35">
      <c r="N5253">
        <v>5.5872934000000001</v>
      </c>
      <c r="O5253">
        <v>3.5999999999999998E-6</v>
      </c>
    </row>
    <row r="5254" spans="14:15" x14ac:dyDescent="0.35">
      <c r="N5254">
        <v>5.6048793000000003</v>
      </c>
      <c r="O5254">
        <v>3.8999999999999999E-6</v>
      </c>
    </row>
    <row r="5255" spans="14:15" x14ac:dyDescent="0.35">
      <c r="N5255">
        <v>5.6224676999999996</v>
      </c>
      <c r="O5255">
        <v>3.9999999999999998E-6</v>
      </c>
    </row>
    <row r="5256" spans="14:15" x14ac:dyDescent="0.35">
      <c r="N5256">
        <v>5.6400588000000003</v>
      </c>
      <c r="O5256">
        <v>4.4000000000000002E-6</v>
      </c>
    </row>
    <row r="5257" spans="14:15" x14ac:dyDescent="0.35">
      <c r="N5257">
        <v>5.6576523999999999</v>
      </c>
      <c r="O5257">
        <v>3.9999999999999998E-6</v>
      </c>
    </row>
    <row r="5258" spans="14:15" x14ac:dyDescent="0.35">
      <c r="N5258">
        <v>5.6752485999999998</v>
      </c>
      <c r="O5258">
        <v>3.8999999999999999E-6</v>
      </c>
    </row>
    <row r="5259" spans="14:15" x14ac:dyDescent="0.35">
      <c r="N5259">
        <v>5.6928475000000001</v>
      </c>
      <c r="O5259">
        <v>3.7000000000000002E-6</v>
      </c>
    </row>
    <row r="5260" spans="14:15" x14ac:dyDescent="0.35">
      <c r="N5260">
        <v>5.7104488</v>
      </c>
      <c r="O5260">
        <v>3.9999999999999998E-6</v>
      </c>
    </row>
    <row r="5261" spans="14:15" x14ac:dyDescent="0.35">
      <c r="N5261">
        <v>5.7280528000000004</v>
      </c>
      <c r="O5261">
        <v>3.8E-6</v>
      </c>
    </row>
    <row r="5262" spans="14:15" x14ac:dyDescent="0.35">
      <c r="N5262">
        <v>5.7456592999999998</v>
      </c>
      <c r="O5262">
        <v>4.1999999999999996E-6</v>
      </c>
    </row>
    <row r="5263" spans="14:15" x14ac:dyDescent="0.35">
      <c r="N5263">
        <v>5.7632684000000003</v>
      </c>
      <c r="O5263">
        <v>4.0999999999999997E-6</v>
      </c>
    </row>
    <row r="5264" spans="14:15" x14ac:dyDescent="0.35">
      <c r="N5264">
        <v>5.7808799999999998</v>
      </c>
      <c r="O5264">
        <v>4.4000000000000002E-6</v>
      </c>
    </row>
    <row r="5265" spans="14:15" x14ac:dyDescent="0.35">
      <c r="N5265">
        <v>5.7984941000000001</v>
      </c>
      <c r="O5265">
        <v>4.5000000000000001E-6</v>
      </c>
    </row>
    <row r="5266" spans="14:15" x14ac:dyDescent="0.35">
      <c r="N5266">
        <v>5.8161107000000003</v>
      </c>
      <c r="O5266">
        <v>4.7999999999999998E-6</v>
      </c>
    </row>
    <row r="5267" spans="14:15" x14ac:dyDescent="0.35">
      <c r="N5267">
        <v>5.8337298999999998</v>
      </c>
      <c r="O5267">
        <v>4.5000000000000001E-6</v>
      </c>
    </row>
    <row r="5268" spans="14:15" x14ac:dyDescent="0.35">
      <c r="N5268">
        <v>5.8513516000000001</v>
      </c>
      <c r="O5268">
        <v>4.6999999999999999E-6</v>
      </c>
    </row>
    <row r="5269" spans="14:15" x14ac:dyDescent="0.35">
      <c r="N5269">
        <v>5.8689757</v>
      </c>
      <c r="O5269">
        <v>4.7999999999999998E-6</v>
      </c>
    </row>
    <row r="5270" spans="14:15" x14ac:dyDescent="0.35">
      <c r="N5270">
        <v>5.8866024000000001</v>
      </c>
      <c r="O5270">
        <v>4.5000000000000001E-6</v>
      </c>
    </row>
    <row r="5271" spans="14:15" x14ac:dyDescent="0.35">
      <c r="N5271">
        <v>5.9042314999999999</v>
      </c>
      <c r="O5271">
        <v>4.6E-6</v>
      </c>
    </row>
    <row r="5272" spans="14:15" x14ac:dyDescent="0.35">
      <c r="N5272">
        <v>5.9218631999999998</v>
      </c>
      <c r="O5272">
        <v>4.4000000000000002E-6</v>
      </c>
    </row>
    <row r="5273" spans="14:15" x14ac:dyDescent="0.35">
      <c r="N5273">
        <v>5.9394973000000002</v>
      </c>
      <c r="O5273">
        <v>4.6E-6</v>
      </c>
    </row>
    <row r="5274" spans="14:15" x14ac:dyDescent="0.35">
      <c r="N5274">
        <v>5.9571338000000003</v>
      </c>
      <c r="O5274">
        <v>4.6E-6</v>
      </c>
    </row>
    <row r="5275" spans="14:15" x14ac:dyDescent="0.35">
      <c r="N5275">
        <v>5.9747728000000002</v>
      </c>
      <c r="O5275">
        <v>4.5000000000000001E-6</v>
      </c>
    </row>
    <row r="5276" spans="14:15" x14ac:dyDescent="0.35">
      <c r="N5276">
        <v>5.9924141999999998</v>
      </c>
      <c r="O5276">
        <v>4.5000000000000001E-6</v>
      </c>
    </row>
    <row r="5277" spans="14:15" x14ac:dyDescent="0.35">
      <c r="N5277">
        <v>6.0100581000000002</v>
      </c>
      <c r="O5277">
        <v>4.4000000000000002E-6</v>
      </c>
    </row>
    <row r="5278" spans="14:15" x14ac:dyDescent="0.35">
      <c r="N5278">
        <v>6.0277044000000002</v>
      </c>
      <c r="O5278">
        <v>4.4000000000000002E-6</v>
      </c>
    </row>
    <row r="5279" spans="14:15" x14ac:dyDescent="0.35">
      <c r="N5279">
        <v>6.0453532000000001</v>
      </c>
      <c r="O5279">
        <v>4.1999999999999996E-6</v>
      </c>
    </row>
    <row r="5280" spans="14:15" x14ac:dyDescent="0.35">
      <c r="N5280">
        <v>6.0630043000000002</v>
      </c>
      <c r="O5280">
        <v>4.5000000000000001E-6</v>
      </c>
    </row>
    <row r="5281" spans="14:15" x14ac:dyDescent="0.35">
      <c r="N5281">
        <v>6.0806578</v>
      </c>
      <c r="O5281">
        <v>4.3000000000000003E-6</v>
      </c>
    </row>
    <row r="5282" spans="14:15" x14ac:dyDescent="0.35">
      <c r="N5282">
        <v>6.0983137999999997</v>
      </c>
      <c r="O5282">
        <v>4.4000000000000002E-6</v>
      </c>
    </row>
    <row r="5283" spans="14:15" x14ac:dyDescent="0.35">
      <c r="N5283">
        <v>6.1159720999999996</v>
      </c>
      <c r="O5283">
        <v>4.0999999999999997E-6</v>
      </c>
    </row>
    <row r="5284" spans="14:15" x14ac:dyDescent="0.35">
      <c r="N5284">
        <v>6.1336329000000003</v>
      </c>
      <c r="O5284">
        <v>4.3000000000000003E-6</v>
      </c>
    </row>
    <row r="5285" spans="14:15" x14ac:dyDescent="0.35">
      <c r="N5285">
        <v>6.1512960000000003</v>
      </c>
      <c r="O5285">
        <v>4.4000000000000002E-6</v>
      </c>
    </row>
    <row r="5286" spans="14:15" x14ac:dyDescent="0.35">
      <c r="N5286">
        <v>6.1689613999999997</v>
      </c>
      <c r="O5286">
        <v>3.9999999999999998E-6</v>
      </c>
    </row>
    <row r="5287" spans="14:15" x14ac:dyDescent="0.35">
      <c r="N5287">
        <v>6.1866292999999999</v>
      </c>
      <c r="O5287">
        <v>4.1999999999999996E-6</v>
      </c>
    </row>
    <row r="5288" spans="14:15" x14ac:dyDescent="0.35">
      <c r="N5288">
        <v>6.2042995000000003</v>
      </c>
      <c r="O5288">
        <v>4.1999999999999996E-6</v>
      </c>
    </row>
    <row r="5289" spans="14:15" x14ac:dyDescent="0.35">
      <c r="N5289">
        <v>6.2219720000000001</v>
      </c>
      <c r="O5289">
        <v>4.1999999999999996E-6</v>
      </c>
    </row>
    <row r="5290" spans="14:15" x14ac:dyDescent="0.35">
      <c r="N5290">
        <v>6.2396469000000003</v>
      </c>
      <c r="O5290">
        <v>4.6E-6</v>
      </c>
    </row>
    <row r="5291" spans="14:15" x14ac:dyDescent="0.35">
      <c r="N5291">
        <v>6.2573240999999999</v>
      </c>
      <c r="O5291">
        <v>4.3000000000000003E-6</v>
      </c>
    </row>
    <row r="5292" spans="14:15" x14ac:dyDescent="0.35">
      <c r="N5292">
        <v>6.2750037000000001</v>
      </c>
      <c r="O5292">
        <v>3.8999999999999999E-6</v>
      </c>
    </row>
    <row r="5293" spans="14:15" x14ac:dyDescent="0.35">
      <c r="N5293">
        <v>6.2926855000000002</v>
      </c>
      <c r="O5293">
        <v>4.6E-6</v>
      </c>
    </row>
    <row r="5294" spans="14:15" x14ac:dyDescent="0.35">
      <c r="N5294">
        <v>6.3103696999999999</v>
      </c>
      <c r="O5294">
        <v>3.8999999999999999E-6</v>
      </c>
    </row>
    <row r="5295" spans="14:15" x14ac:dyDescent="0.35">
      <c r="N5295">
        <v>6.3280561999999998</v>
      </c>
      <c r="O5295">
        <v>4.4000000000000002E-6</v>
      </c>
    </row>
    <row r="5296" spans="14:15" x14ac:dyDescent="0.35">
      <c r="N5296">
        <v>6.345745</v>
      </c>
      <c r="O5296">
        <v>3.8E-6</v>
      </c>
    </row>
    <row r="5297" spans="14:15" x14ac:dyDescent="0.35">
      <c r="N5297">
        <v>6.3634361000000004</v>
      </c>
      <c r="O5297">
        <v>3.8999999999999999E-6</v>
      </c>
    </row>
    <row r="5298" spans="14:15" x14ac:dyDescent="0.35">
      <c r="N5298">
        <v>6.3811295000000001</v>
      </c>
      <c r="O5298">
        <v>4.0999999999999997E-6</v>
      </c>
    </row>
    <row r="5299" spans="14:15" x14ac:dyDescent="0.35">
      <c r="N5299">
        <v>6.3988250999999998</v>
      </c>
      <c r="O5299">
        <v>3.8999999999999999E-6</v>
      </c>
    </row>
    <row r="5300" spans="14:15" x14ac:dyDescent="0.35">
      <c r="N5300">
        <v>6.4165229999999998</v>
      </c>
      <c r="O5300">
        <v>3.8999999999999999E-6</v>
      </c>
    </row>
    <row r="5301" spans="14:15" x14ac:dyDescent="0.35">
      <c r="N5301">
        <v>6.4342231999999999</v>
      </c>
      <c r="O5301">
        <v>4.0999999999999997E-6</v>
      </c>
    </row>
    <row r="5302" spans="14:15" x14ac:dyDescent="0.35">
      <c r="N5302">
        <v>6.4519257000000003</v>
      </c>
      <c r="O5302">
        <v>3.8999999999999999E-6</v>
      </c>
    </row>
    <row r="5303" spans="14:15" x14ac:dyDescent="0.35">
      <c r="N5303">
        <v>6.4696303999999998</v>
      </c>
      <c r="O5303">
        <v>4.4000000000000002E-6</v>
      </c>
    </row>
    <row r="5304" spans="14:15" x14ac:dyDescent="0.35">
      <c r="N5304">
        <v>6.4873374000000004</v>
      </c>
      <c r="O5304">
        <v>3.4999999999999999E-6</v>
      </c>
    </row>
    <row r="5305" spans="14:15" x14ac:dyDescent="0.35">
      <c r="N5305">
        <v>6.5050466</v>
      </c>
      <c r="O5305">
        <v>3.8E-6</v>
      </c>
    </row>
    <row r="5306" spans="14:15" x14ac:dyDescent="0.35">
      <c r="N5306">
        <v>6.5227579999999996</v>
      </c>
      <c r="O5306">
        <v>3.7000000000000002E-6</v>
      </c>
    </row>
    <row r="5307" spans="14:15" x14ac:dyDescent="0.35">
      <c r="N5307">
        <v>6.5404717000000003</v>
      </c>
      <c r="O5307">
        <v>3.8E-6</v>
      </c>
    </row>
    <row r="5308" spans="14:15" x14ac:dyDescent="0.35">
      <c r="N5308">
        <v>6.5581876000000001</v>
      </c>
      <c r="O5308">
        <v>3.8999999999999999E-6</v>
      </c>
    </row>
    <row r="5309" spans="14:15" x14ac:dyDescent="0.35">
      <c r="N5309">
        <v>6.5759056999999999</v>
      </c>
      <c r="O5309">
        <v>4.6E-6</v>
      </c>
    </row>
    <row r="5310" spans="14:15" x14ac:dyDescent="0.35">
      <c r="N5310">
        <v>6.5936260000000004</v>
      </c>
      <c r="O5310">
        <v>3.4000000000000001E-6</v>
      </c>
    </row>
    <row r="5311" spans="14:15" x14ac:dyDescent="0.35">
      <c r="N5311">
        <v>6.6113485000000001</v>
      </c>
      <c r="O5311">
        <v>3.7000000000000002E-6</v>
      </c>
    </row>
    <row r="5312" spans="14:15" x14ac:dyDescent="0.35">
      <c r="N5312">
        <v>6.6290731999999997</v>
      </c>
      <c r="O5312">
        <v>3.8E-6</v>
      </c>
    </row>
    <row r="5313" spans="14:15" x14ac:dyDescent="0.35">
      <c r="N5313">
        <v>6.6468001000000001</v>
      </c>
      <c r="O5313">
        <v>3.4999999999999999E-6</v>
      </c>
    </row>
    <row r="5314" spans="14:15" x14ac:dyDescent="0.35">
      <c r="N5314">
        <v>6.6645291999999996</v>
      </c>
      <c r="O5314">
        <v>3.4000000000000001E-6</v>
      </c>
    </row>
    <row r="5315" spans="14:15" x14ac:dyDescent="0.35">
      <c r="N5315">
        <v>6.6822604999999999</v>
      </c>
      <c r="O5315">
        <v>3.4000000000000001E-6</v>
      </c>
    </row>
    <row r="5316" spans="14:15" x14ac:dyDescent="0.35">
      <c r="N5316">
        <v>6.6999940000000002</v>
      </c>
      <c r="O5316">
        <v>3.8E-6</v>
      </c>
    </row>
    <row r="5317" spans="14:15" x14ac:dyDescent="0.35">
      <c r="N5317">
        <v>6.7177296000000002</v>
      </c>
      <c r="O5317">
        <v>3.5999999999999998E-6</v>
      </c>
    </row>
    <row r="5318" spans="14:15" x14ac:dyDescent="0.35">
      <c r="N5318">
        <v>6.7354674000000001</v>
      </c>
      <c r="O5318">
        <v>3.5999999999999998E-6</v>
      </c>
    </row>
    <row r="5319" spans="14:15" x14ac:dyDescent="0.35">
      <c r="N5319">
        <v>6.7532072999999997</v>
      </c>
      <c r="O5319">
        <v>3.8E-6</v>
      </c>
    </row>
    <row r="5320" spans="14:15" x14ac:dyDescent="0.35">
      <c r="N5320">
        <v>6.7709494000000001</v>
      </c>
      <c r="O5320">
        <v>3.4000000000000001E-6</v>
      </c>
    </row>
    <row r="5321" spans="14:15" x14ac:dyDescent="0.35">
      <c r="N5321">
        <v>6.7886936000000002</v>
      </c>
      <c r="O5321">
        <v>3.3000000000000002E-6</v>
      </c>
    </row>
    <row r="5322" spans="14:15" x14ac:dyDescent="0.35">
      <c r="N5322">
        <v>6.8064400000000003</v>
      </c>
      <c r="O5322">
        <v>3.4000000000000001E-6</v>
      </c>
    </row>
    <row r="5323" spans="14:15" x14ac:dyDescent="0.35">
      <c r="N5323">
        <v>6.8241885</v>
      </c>
      <c r="O5323">
        <v>3.4000000000000001E-6</v>
      </c>
    </row>
    <row r="5324" spans="14:15" x14ac:dyDescent="0.35">
      <c r="N5324">
        <v>6.8419391000000003</v>
      </c>
      <c r="O5324">
        <v>3.0000000000000001E-6</v>
      </c>
    </row>
    <row r="5325" spans="14:15" x14ac:dyDescent="0.35">
      <c r="N5325">
        <v>6.8596918999999996</v>
      </c>
      <c r="O5325">
        <v>3.4000000000000001E-6</v>
      </c>
    </row>
    <row r="5326" spans="14:15" x14ac:dyDescent="0.35">
      <c r="N5326">
        <v>6.8774467000000001</v>
      </c>
      <c r="O5326">
        <v>3.7000000000000002E-6</v>
      </c>
    </row>
    <row r="5327" spans="14:15" x14ac:dyDescent="0.35">
      <c r="N5327">
        <v>6.8952036999999997</v>
      </c>
      <c r="O5327">
        <v>3.4999999999999999E-6</v>
      </c>
    </row>
    <row r="5328" spans="14:15" x14ac:dyDescent="0.35">
      <c r="N5328">
        <v>6.9129627999999999</v>
      </c>
      <c r="O5328">
        <v>3.8E-6</v>
      </c>
    </row>
    <row r="5329" spans="14:15" x14ac:dyDescent="0.35">
      <c r="N5329">
        <v>6.9307239000000003</v>
      </c>
      <c r="O5329">
        <v>3.7000000000000002E-6</v>
      </c>
    </row>
    <row r="5330" spans="14:15" x14ac:dyDescent="0.35">
      <c r="N5330">
        <v>6.9484871999999998</v>
      </c>
      <c r="O5330">
        <v>4.4000000000000002E-6</v>
      </c>
    </row>
    <row r="5331" spans="14:15" x14ac:dyDescent="0.35">
      <c r="N5331">
        <v>6.9662525999999998</v>
      </c>
      <c r="O5331">
        <v>3.1E-6</v>
      </c>
    </row>
    <row r="5332" spans="14:15" x14ac:dyDescent="0.35">
      <c r="N5332">
        <v>6.9840200000000001</v>
      </c>
      <c r="O5332">
        <v>3.3000000000000002E-6</v>
      </c>
    </row>
    <row r="5333" spans="14:15" x14ac:dyDescent="0.35">
      <c r="N5333">
        <v>7.0017895000000001</v>
      </c>
      <c r="O5333">
        <v>3.5999999999999998E-6</v>
      </c>
    </row>
    <row r="5334" spans="14:15" x14ac:dyDescent="0.35">
      <c r="N5334">
        <v>7.0195610999999998</v>
      </c>
      <c r="O5334">
        <v>3.0000000000000001E-6</v>
      </c>
    </row>
    <row r="5335" spans="14:15" x14ac:dyDescent="0.35">
      <c r="N5335">
        <v>7.0373348</v>
      </c>
      <c r="O5335">
        <v>4.6E-6</v>
      </c>
    </row>
    <row r="5336" spans="14:15" x14ac:dyDescent="0.35">
      <c r="N5336">
        <v>7.0551104999999996</v>
      </c>
      <c r="O5336">
        <v>3.4999999999999999E-6</v>
      </c>
    </row>
    <row r="5337" spans="14:15" x14ac:dyDescent="0.35">
      <c r="N5337">
        <v>7.0728882000000004</v>
      </c>
      <c r="O5337">
        <v>3.5999999999999998E-6</v>
      </c>
    </row>
    <row r="5338" spans="14:15" x14ac:dyDescent="0.35">
      <c r="N5338">
        <v>7.0906681000000003</v>
      </c>
      <c r="O5338">
        <v>7.7999999999999999E-6</v>
      </c>
    </row>
    <row r="5339" spans="14:15" x14ac:dyDescent="0.35">
      <c r="N5339">
        <v>7.1084499000000001</v>
      </c>
      <c r="O5339">
        <v>2.7E-6</v>
      </c>
    </row>
    <row r="5340" spans="14:15" x14ac:dyDescent="0.35">
      <c r="N5340">
        <v>7.1262337999999996</v>
      </c>
      <c r="O5340">
        <v>3.0000000000000001E-6</v>
      </c>
    </row>
    <row r="5341" spans="14:15" x14ac:dyDescent="0.35">
      <c r="N5341">
        <v>7.1440197000000003</v>
      </c>
      <c r="O5341">
        <v>2.3E-6</v>
      </c>
    </row>
    <row r="5342" spans="14:15" x14ac:dyDescent="0.35">
      <c r="N5342">
        <v>7.1618076999999998</v>
      </c>
      <c r="O5342">
        <v>2.7E-6</v>
      </c>
    </row>
    <row r="5343" spans="14:15" x14ac:dyDescent="0.35">
      <c r="N5343">
        <v>7.1795977000000004</v>
      </c>
      <c r="O5343">
        <v>2.7999999999999999E-6</v>
      </c>
    </row>
    <row r="5344" spans="14:15" x14ac:dyDescent="0.35">
      <c r="N5344">
        <v>7.1973896999999996</v>
      </c>
      <c r="O5344">
        <v>2.7999999999999999E-6</v>
      </c>
    </row>
    <row r="5345" spans="14:15" x14ac:dyDescent="0.35">
      <c r="N5345">
        <v>7.2151836999999999</v>
      </c>
      <c r="O5345">
        <v>3.0000000000000001E-6</v>
      </c>
    </row>
    <row r="5346" spans="14:15" x14ac:dyDescent="0.35">
      <c r="N5346">
        <v>7.2329796999999996</v>
      </c>
      <c r="O5346">
        <v>2.9000000000000002E-6</v>
      </c>
    </row>
    <row r="5347" spans="14:15" x14ac:dyDescent="0.35">
      <c r="N5347">
        <v>7.2507777999999998</v>
      </c>
      <c r="O5347">
        <v>3.4000000000000001E-6</v>
      </c>
    </row>
    <row r="5348" spans="14:15" x14ac:dyDescent="0.35">
      <c r="N5348">
        <v>7.2685778000000001</v>
      </c>
      <c r="O5348">
        <v>3.8999999999999999E-6</v>
      </c>
    </row>
    <row r="5349" spans="14:15" x14ac:dyDescent="0.35">
      <c r="N5349">
        <v>7.2863797999999997</v>
      </c>
      <c r="O5349">
        <v>2.7999999999999999E-6</v>
      </c>
    </row>
    <row r="5350" spans="14:15" x14ac:dyDescent="0.35">
      <c r="N5350">
        <v>7.3041837999999997</v>
      </c>
      <c r="O5350">
        <v>2.7999999999999999E-6</v>
      </c>
    </row>
    <row r="5351" spans="14:15" x14ac:dyDescent="0.35">
      <c r="N5351">
        <v>7.3219897999999999</v>
      </c>
      <c r="O5351">
        <v>2.5000000000000002E-6</v>
      </c>
    </row>
    <row r="5352" spans="14:15" x14ac:dyDescent="0.35">
      <c r="N5352">
        <v>7.3397978000000004</v>
      </c>
      <c r="O5352">
        <v>2.7999999999999999E-6</v>
      </c>
    </row>
    <row r="5353" spans="14:15" x14ac:dyDescent="0.35">
      <c r="N5353">
        <v>7.3576077</v>
      </c>
      <c r="O5353">
        <v>2.7E-6</v>
      </c>
    </row>
    <row r="5354" spans="14:15" x14ac:dyDescent="0.35">
      <c r="N5354">
        <v>7.3754195999999999</v>
      </c>
      <c r="O5354">
        <v>2.7999999999999999E-6</v>
      </c>
    </row>
    <row r="5355" spans="14:15" x14ac:dyDescent="0.35">
      <c r="N5355">
        <v>7.3932335</v>
      </c>
      <c r="O5355">
        <v>4.6999999999999999E-6</v>
      </c>
    </row>
    <row r="5356" spans="14:15" x14ac:dyDescent="0.35">
      <c r="N5356">
        <v>7.4110493000000002</v>
      </c>
      <c r="O5356">
        <v>2.9000000000000002E-6</v>
      </c>
    </row>
    <row r="5357" spans="14:15" x14ac:dyDescent="0.35">
      <c r="N5357">
        <v>7.4288670999999997</v>
      </c>
      <c r="O5357">
        <v>3.4000000000000001E-6</v>
      </c>
    </row>
    <row r="5358" spans="14:15" x14ac:dyDescent="0.35">
      <c r="N5358">
        <v>7.4466868000000002</v>
      </c>
      <c r="O5358">
        <v>1.27E-5</v>
      </c>
    </row>
    <row r="5359" spans="14:15" x14ac:dyDescent="0.35">
      <c r="N5359">
        <v>7.4645085</v>
      </c>
      <c r="O5359">
        <v>2.3999999999999999E-6</v>
      </c>
    </row>
    <row r="5360" spans="14:15" x14ac:dyDescent="0.35">
      <c r="N5360">
        <v>7.4823320999999998</v>
      </c>
      <c r="O5360">
        <v>2.7999999999999999E-6</v>
      </c>
    </row>
    <row r="5361" spans="14:15" x14ac:dyDescent="0.35">
      <c r="N5361">
        <v>7.5001575999999996</v>
      </c>
      <c r="O5361">
        <v>1.7999999999999999E-6</v>
      </c>
    </row>
    <row r="5362" spans="14:15" x14ac:dyDescent="0.35">
      <c r="N5362">
        <v>7.5179850999999998</v>
      </c>
      <c r="O5362">
        <v>1.9999999999999999E-6</v>
      </c>
    </row>
    <row r="5363" spans="14:15" x14ac:dyDescent="0.35">
      <c r="N5363">
        <v>7.5358144999999999</v>
      </c>
      <c r="O5363">
        <v>1.9999999999999999E-6</v>
      </c>
    </row>
    <row r="5364" spans="14:15" x14ac:dyDescent="0.35">
      <c r="N5364">
        <v>7.5536458</v>
      </c>
      <c r="O5364">
        <v>2.7E-6</v>
      </c>
    </row>
    <row r="5365" spans="14:15" x14ac:dyDescent="0.35">
      <c r="N5365">
        <v>7.5714791000000004</v>
      </c>
      <c r="O5365">
        <v>3.8999999999999999E-6</v>
      </c>
    </row>
    <row r="5366" spans="14:15" x14ac:dyDescent="0.35">
      <c r="N5366">
        <v>7.5893141999999996</v>
      </c>
      <c r="O5366">
        <v>8.4999999999999999E-6</v>
      </c>
    </row>
    <row r="5367" spans="14:15" x14ac:dyDescent="0.35">
      <c r="N5367">
        <v>7.6071512999999999</v>
      </c>
      <c r="O5367">
        <v>1.785E-4</v>
      </c>
    </row>
    <row r="5368" spans="14:15" x14ac:dyDescent="0.35">
      <c r="N5368">
        <v>1.4348723999999999</v>
      </c>
      <c r="O5368">
        <v>8.4949999999999999E-4</v>
      </c>
    </row>
    <row r="5369" spans="14:15" x14ac:dyDescent="0.35">
      <c r="N5369">
        <v>1.4572631</v>
      </c>
      <c r="O5369">
        <v>4.9999999999999998E-7</v>
      </c>
    </row>
    <row r="5370" spans="14:15" x14ac:dyDescent="0.35">
      <c r="N5370">
        <v>1.4736868000000001</v>
      </c>
      <c r="O5370">
        <v>1.1999999999999999E-6</v>
      </c>
    </row>
    <row r="5371" spans="14:15" x14ac:dyDescent="0.35">
      <c r="N5371">
        <v>1.4901264999999999</v>
      </c>
      <c r="O5371">
        <v>3.8E-6</v>
      </c>
    </row>
    <row r="5372" spans="14:15" x14ac:dyDescent="0.35">
      <c r="N5372">
        <v>1.5065816999999999</v>
      </c>
      <c r="O5372">
        <v>3.0000000000000001E-6</v>
      </c>
    </row>
    <row r="5373" spans="14:15" x14ac:dyDescent="0.35">
      <c r="N5373">
        <v>1.5230520999999999</v>
      </c>
      <c r="O5373">
        <v>4.3000000000000003E-6</v>
      </c>
    </row>
    <row r="5374" spans="14:15" x14ac:dyDescent="0.35">
      <c r="N5374">
        <v>1.5395373999999999</v>
      </c>
      <c r="O5374">
        <v>6.0000000000000002E-6</v>
      </c>
    </row>
    <row r="5375" spans="14:15" x14ac:dyDescent="0.35">
      <c r="N5375">
        <v>1.5560373999999999</v>
      </c>
      <c r="O5375">
        <v>2.9899999999999998E-5</v>
      </c>
    </row>
    <row r="5376" spans="14:15" x14ac:dyDescent="0.35">
      <c r="N5376">
        <v>1.5725517</v>
      </c>
      <c r="O5376">
        <v>1.7E-5</v>
      </c>
    </row>
    <row r="5377" spans="14:15" x14ac:dyDescent="0.35">
      <c r="N5377">
        <v>1.58908</v>
      </c>
      <c r="O5377">
        <v>5.0009999999999996E-4</v>
      </c>
    </row>
    <row r="5378" spans="14:15" x14ac:dyDescent="0.35">
      <c r="N5378">
        <v>1.6056220999999999</v>
      </c>
      <c r="O5378">
        <v>1.382E-4</v>
      </c>
    </row>
    <row r="5379" spans="14:15" x14ac:dyDescent="0.35">
      <c r="N5379">
        <v>1.6221778</v>
      </c>
      <c r="O5379">
        <v>1.0450000000000001E-4</v>
      </c>
    </row>
    <row r="5380" spans="14:15" x14ac:dyDescent="0.35">
      <c r="N5380">
        <v>1.6387467</v>
      </c>
      <c r="O5380">
        <v>1.7650000000000001E-4</v>
      </c>
    </row>
    <row r="5381" spans="14:15" x14ac:dyDescent="0.35">
      <c r="N5381">
        <v>1.6553287999999999</v>
      </c>
      <c r="O5381">
        <v>3.8200000000000002E-4</v>
      </c>
    </row>
    <row r="5382" spans="14:15" x14ac:dyDescent="0.35">
      <c r="N5382">
        <v>1.6719236</v>
      </c>
      <c r="O5382">
        <v>1.5229999999999999E-4</v>
      </c>
    </row>
    <row r="5383" spans="14:15" x14ac:dyDescent="0.35">
      <c r="N5383">
        <v>1.6885311000000001</v>
      </c>
      <c r="O5383">
        <v>1.3909999999999999E-4</v>
      </c>
    </row>
    <row r="5384" spans="14:15" x14ac:dyDescent="0.35">
      <c r="N5384">
        <v>1.7051509</v>
      </c>
      <c r="O5384">
        <v>2.699E-4</v>
      </c>
    </row>
    <row r="5385" spans="14:15" x14ac:dyDescent="0.35">
      <c r="N5385">
        <v>1.7217830000000001</v>
      </c>
      <c r="O5385">
        <v>1.6449999999999999E-4</v>
      </c>
    </row>
    <row r="5386" spans="14:15" x14ac:dyDescent="0.35">
      <c r="N5386">
        <v>1.7384269999999999</v>
      </c>
      <c r="O5386">
        <v>1.729E-4</v>
      </c>
    </row>
    <row r="5387" spans="14:15" x14ac:dyDescent="0.35">
      <c r="N5387">
        <v>1.7550828999999999</v>
      </c>
      <c r="O5387">
        <v>2.106E-4</v>
      </c>
    </row>
    <row r="5388" spans="14:15" x14ac:dyDescent="0.35">
      <c r="N5388">
        <v>1.7717503999999999</v>
      </c>
      <c r="O5388">
        <v>1.427E-4</v>
      </c>
    </row>
    <row r="5389" spans="14:15" x14ac:dyDescent="0.35">
      <c r="N5389">
        <v>1.7884293</v>
      </c>
      <c r="O5389">
        <v>8.6700000000000007E-5</v>
      </c>
    </row>
    <row r="5390" spans="14:15" x14ac:dyDescent="0.35">
      <c r="N5390">
        <v>1.8051195</v>
      </c>
      <c r="O5390">
        <v>1.2459999999999999E-4</v>
      </c>
    </row>
    <row r="5391" spans="14:15" x14ac:dyDescent="0.35">
      <c r="N5391">
        <v>1.8218207</v>
      </c>
      <c r="O5391">
        <v>9.8499999999999995E-5</v>
      </c>
    </row>
    <row r="5392" spans="14:15" x14ac:dyDescent="0.35">
      <c r="N5392">
        <v>1.8385328999999999</v>
      </c>
      <c r="O5392">
        <v>8.1699999999999994E-5</v>
      </c>
    </row>
    <row r="5393" spans="14:15" x14ac:dyDescent="0.35">
      <c r="N5393">
        <v>1.8552559</v>
      </c>
      <c r="O5393">
        <v>1.059E-4</v>
      </c>
    </row>
    <row r="5394" spans="14:15" x14ac:dyDescent="0.35">
      <c r="N5394">
        <v>1.8719895</v>
      </c>
      <c r="O5394">
        <v>8.8999999999999995E-5</v>
      </c>
    </row>
    <row r="5395" spans="14:15" x14ac:dyDescent="0.35">
      <c r="N5395">
        <v>1.8887335999999999</v>
      </c>
      <c r="O5395">
        <v>5.2599999999999998E-5</v>
      </c>
    </row>
    <row r="5396" spans="14:15" x14ac:dyDescent="0.35">
      <c r="N5396">
        <v>1.9054880000000001</v>
      </c>
      <c r="O5396">
        <v>7.7000000000000001E-5</v>
      </c>
    </row>
    <row r="5397" spans="14:15" x14ac:dyDescent="0.35">
      <c r="N5397">
        <v>1.9222526</v>
      </c>
      <c r="O5397">
        <v>6.7899999999999997E-5</v>
      </c>
    </row>
    <row r="5398" spans="14:15" x14ac:dyDescent="0.35">
      <c r="N5398">
        <v>1.9390272</v>
      </c>
      <c r="O5398">
        <v>5.4599999999999999E-5</v>
      </c>
    </row>
    <row r="5399" spans="14:15" x14ac:dyDescent="0.35">
      <c r="N5399">
        <v>1.9558118</v>
      </c>
      <c r="O5399">
        <v>7.1500000000000003E-5</v>
      </c>
    </row>
    <row r="5400" spans="14:15" x14ac:dyDescent="0.35">
      <c r="N5400">
        <v>1.9726060999999999</v>
      </c>
      <c r="O5400">
        <v>5.5500000000000001E-5</v>
      </c>
    </row>
    <row r="5401" spans="14:15" x14ac:dyDescent="0.35">
      <c r="N5401">
        <v>1.9894101</v>
      </c>
      <c r="O5401">
        <v>4.3699999999999998E-5</v>
      </c>
    </row>
    <row r="5402" spans="14:15" x14ac:dyDescent="0.35">
      <c r="N5402">
        <v>2.0062236000000002</v>
      </c>
      <c r="O5402">
        <v>5.3999999999999998E-5</v>
      </c>
    </row>
    <row r="5403" spans="14:15" x14ac:dyDescent="0.35">
      <c r="N5403">
        <v>2.0230465999999998</v>
      </c>
      <c r="O5403">
        <v>4.74E-5</v>
      </c>
    </row>
    <row r="5404" spans="14:15" x14ac:dyDescent="0.35">
      <c r="N5404">
        <v>2.0398787999999999</v>
      </c>
      <c r="O5404">
        <v>4.1399999999999997E-5</v>
      </c>
    </row>
    <row r="5405" spans="14:15" x14ac:dyDescent="0.35">
      <c r="N5405">
        <v>2.0567202</v>
      </c>
      <c r="O5405">
        <v>5.2800000000000003E-5</v>
      </c>
    </row>
    <row r="5406" spans="14:15" x14ac:dyDescent="0.35">
      <c r="N5406">
        <v>2.0735706999999999</v>
      </c>
      <c r="O5406">
        <v>4.2299999999999998E-5</v>
      </c>
    </row>
    <row r="5407" spans="14:15" x14ac:dyDescent="0.35">
      <c r="N5407">
        <v>2.0904302000000001</v>
      </c>
      <c r="O5407">
        <v>3.3800000000000002E-5</v>
      </c>
    </row>
    <row r="5408" spans="14:15" x14ac:dyDescent="0.35">
      <c r="N5408">
        <v>2.1072985000000002</v>
      </c>
      <c r="O5408">
        <v>4.2200000000000003E-5</v>
      </c>
    </row>
    <row r="5409" spans="14:15" x14ac:dyDescent="0.35">
      <c r="N5409">
        <v>2.1241755000000002</v>
      </c>
      <c r="O5409">
        <v>3.6000000000000001E-5</v>
      </c>
    </row>
    <row r="5410" spans="14:15" x14ac:dyDescent="0.35">
      <c r="N5410">
        <v>2.1410612000000002</v>
      </c>
      <c r="O5410">
        <v>3.6100000000000003E-5</v>
      </c>
    </row>
    <row r="5411" spans="14:15" x14ac:dyDescent="0.35">
      <c r="N5411">
        <v>2.1579554999999999</v>
      </c>
      <c r="O5411">
        <v>3.8500000000000001E-5</v>
      </c>
    </row>
    <row r="5412" spans="14:15" x14ac:dyDescent="0.35">
      <c r="N5412">
        <v>2.1748582000000001</v>
      </c>
      <c r="O5412">
        <v>3.1999999999999999E-5</v>
      </c>
    </row>
    <row r="5413" spans="14:15" x14ac:dyDescent="0.35">
      <c r="N5413">
        <v>2.1917692999999998</v>
      </c>
      <c r="O5413">
        <v>3.1600000000000002E-5</v>
      </c>
    </row>
    <row r="5414" spans="14:15" x14ac:dyDescent="0.35">
      <c r="N5414">
        <v>2.2086885999999999</v>
      </c>
      <c r="O5414">
        <v>3.3500000000000001E-5</v>
      </c>
    </row>
    <row r="5415" spans="14:15" x14ac:dyDescent="0.35">
      <c r="N5415">
        <v>2.2256162000000002</v>
      </c>
      <c r="O5415">
        <v>2.72E-5</v>
      </c>
    </row>
    <row r="5416" spans="14:15" x14ac:dyDescent="0.35">
      <c r="N5416">
        <v>2.2425518000000002</v>
      </c>
      <c r="O5416">
        <v>3.2199999999999997E-5</v>
      </c>
    </row>
    <row r="5417" spans="14:15" x14ac:dyDescent="0.35">
      <c r="N5417">
        <v>2.2594954</v>
      </c>
      <c r="O5417">
        <v>2.9300000000000001E-5</v>
      </c>
    </row>
    <row r="5418" spans="14:15" x14ac:dyDescent="0.35">
      <c r="N5418">
        <v>2.2764470000000001</v>
      </c>
      <c r="O5418">
        <v>2.5700000000000001E-5</v>
      </c>
    </row>
    <row r="5419" spans="14:15" x14ac:dyDescent="0.35">
      <c r="N5419">
        <v>2.2934063999999998</v>
      </c>
      <c r="O5419">
        <v>2.8099999999999999E-5</v>
      </c>
    </row>
    <row r="5420" spans="14:15" x14ac:dyDescent="0.35">
      <c r="N5420">
        <v>2.3103734999999999</v>
      </c>
      <c r="O5420">
        <v>2.51E-5</v>
      </c>
    </row>
    <row r="5421" spans="14:15" x14ac:dyDescent="0.35">
      <c r="N5421">
        <v>2.3273484</v>
      </c>
      <c r="O5421">
        <v>2.58E-5</v>
      </c>
    </row>
    <row r="5422" spans="14:15" x14ac:dyDescent="0.35">
      <c r="N5422">
        <v>2.3443307999999998</v>
      </c>
      <c r="O5422">
        <v>2.6699999999999998E-5</v>
      </c>
    </row>
    <row r="5423" spans="14:15" x14ac:dyDescent="0.35">
      <c r="N5423">
        <v>2.3613208000000001</v>
      </c>
      <c r="O5423">
        <v>2.34E-5</v>
      </c>
    </row>
    <row r="5424" spans="14:15" x14ac:dyDescent="0.35">
      <c r="N5424">
        <v>2.3783181999999998</v>
      </c>
      <c r="O5424">
        <v>2.3799999999999999E-5</v>
      </c>
    </row>
    <row r="5425" spans="14:15" x14ac:dyDescent="0.35">
      <c r="N5425">
        <v>2.3953229999999999</v>
      </c>
      <c r="O5425">
        <v>2.41E-5</v>
      </c>
    </row>
    <row r="5426" spans="14:15" x14ac:dyDescent="0.35">
      <c r="N5426">
        <v>2.4123351</v>
      </c>
      <c r="O5426">
        <v>2.0699999999999998E-5</v>
      </c>
    </row>
    <row r="5427" spans="14:15" x14ac:dyDescent="0.35">
      <c r="N5427">
        <v>2.4293543999999998</v>
      </c>
      <c r="O5427">
        <v>2.3200000000000001E-5</v>
      </c>
    </row>
    <row r="5428" spans="14:15" x14ac:dyDescent="0.35">
      <c r="N5428">
        <v>2.4463808999999999</v>
      </c>
      <c r="O5428">
        <v>2.16E-5</v>
      </c>
    </row>
    <row r="5429" spans="14:15" x14ac:dyDescent="0.35">
      <c r="N5429">
        <v>2.4634144999999998</v>
      </c>
      <c r="O5429">
        <v>2.05E-5</v>
      </c>
    </row>
    <row r="5430" spans="14:15" x14ac:dyDescent="0.35">
      <c r="N5430">
        <v>2.4804552000000002</v>
      </c>
      <c r="O5430">
        <v>2.16E-5</v>
      </c>
    </row>
    <row r="5431" spans="14:15" x14ac:dyDescent="0.35">
      <c r="N5431">
        <v>2.4975027999999999</v>
      </c>
      <c r="O5431">
        <v>1.9400000000000001E-5</v>
      </c>
    </row>
    <row r="5432" spans="14:15" x14ac:dyDescent="0.35">
      <c r="N5432">
        <v>2.5145572999999999</v>
      </c>
      <c r="O5432">
        <v>2.02E-5</v>
      </c>
    </row>
    <row r="5433" spans="14:15" x14ac:dyDescent="0.35">
      <c r="N5433">
        <v>2.5316187000000001</v>
      </c>
      <c r="O5433">
        <v>1.9300000000000002E-5</v>
      </c>
    </row>
    <row r="5434" spans="14:15" x14ac:dyDescent="0.35">
      <c r="N5434">
        <v>2.5486868999999999</v>
      </c>
      <c r="O5434">
        <v>1.8E-5</v>
      </c>
    </row>
    <row r="5435" spans="14:15" x14ac:dyDescent="0.35">
      <c r="N5435">
        <v>2.5657618000000002</v>
      </c>
      <c r="O5435">
        <v>1.9700000000000001E-5</v>
      </c>
    </row>
    <row r="5436" spans="14:15" x14ac:dyDescent="0.35">
      <c r="N5436">
        <v>2.5828433</v>
      </c>
      <c r="O5436">
        <v>1.7E-5</v>
      </c>
    </row>
    <row r="5437" spans="14:15" x14ac:dyDescent="0.35">
      <c r="N5437">
        <v>2.5999314999999998</v>
      </c>
      <c r="O5437">
        <v>1.91E-5</v>
      </c>
    </row>
    <row r="5438" spans="14:15" x14ac:dyDescent="0.35">
      <c r="N5438">
        <v>2.6170262000000002</v>
      </c>
      <c r="O5438">
        <v>1.66E-5</v>
      </c>
    </row>
    <row r="5439" spans="14:15" x14ac:dyDescent="0.35">
      <c r="N5439">
        <v>2.6341274000000001</v>
      </c>
      <c r="O5439">
        <v>1.66E-5</v>
      </c>
    </row>
    <row r="5440" spans="14:15" x14ac:dyDescent="0.35">
      <c r="N5440">
        <v>2.6512349999999998</v>
      </c>
      <c r="O5440">
        <v>1.84E-5</v>
      </c>
    </row>
    <row r="5441" spans="14:15" x14ac:dyDescent="0.35">
      <c r="N5441">
        <v>2.6683490000000001</v>
      </c>
      <c r="O5441">
        <v>1.5400000000000002E-5</v>
      </c>
    </row>
    <row r="5442" spans="14:15" x14ac:dyDescent="0.35">
      <c r="N5442">
        <v>2.6854694000000001</v>
      </c>
      <c r="O5442">
        <v>1.6399999999999999E-5</v>
      </c>
    </row>
    <row r="5443" spans="14:15" x14ac:dyDescent="0.35">
      <c r="N5443">
        <v>2.7025960000000002</v>
      </c>
      <c r="O5443">
        <v>1.5099999999999999E-5</v>
      </c>
    </row>
    <row r="5444" spans="14:15" x14ac:dyDescent="0.35">
      <c r="N5444">
        <v>2.7197288999999998</v>
      </c>
      <c r="O5444">
        <v>1.5800000000000001E-5</v>
      </c>
    </row>
    <row r="5445" spans="14:15" x14ac:dyDescent="0.35">
      <c r="N5445">
        <v>2.7368679</v>
      </c>
      <c r="O5445">
        <v>1.5699999999999999E-5</v>
      </c>
    </row>
    <row r="5446" spans="14:15" x14ac:dyDescent="0.35">
      <c r="N5446">
        <v>2.7540130999999999</v>
      </c>
      <c r="O5446">
        <v>1.5500000000000001E-5</v>
      </c>
    </row>
    <row r="5447" spans="14:15" x14ac:dyDescent="0.35">
      <c r="N5447">
        <v>2.7711643000000001</v>
      </c>
      <c r="O5447">
        <v>1.4100000000000001E-5</v>
      </c>
    </row>
    <row r="5448" spans="14:15" x14ac:dyDescent="0.35">
      <c r="N5448">
        <v>2.7883216000000002</v>
      </c>
      <c r="O5448">
        <v>1.49E-5</v>
      </c>
    </row>
    <row r="5449" spans="14:15" x14ac:dyDescent="0.35">
      <c r="N5449">
        <v>2.8054847999999999</v>
      </c>
      <c r="O5449">
        <v>1.38E-5</v>
      </c>
    </row>
    <row r="5450" spans="14:15" x14ac:dyDescent="0.35">
      <c r="N5450">
        <v>2.822654</v>
      </c>
      <c r="O5450">
        <v>1.42E-5</v>
      </c>
    </row>
    <row r="5451" spans="14:15" x14ac:dyDescent="0.35">
      <c r="N5451">
        <v>2.8398291000000002</v>
      </c>
      <c r="O5451">
        <v>1.38E-5</v>
      </c>
    </row>
    <row r="5452" spans="14:15" x14ac:dyDescent="0.35">
      <c r="N5452">
        <v>2.8570099999999998</v>
      </c>
      <c r="O5452">
        <v>1.34E-5</v>
      </c>
    </row>
    <row r="5453" spans="14:15" x14ac:dyDescent="0.35">
      <c r="N5453">
        <v>2.8741968</v>
      </c>
      <c r="O5453">
        <v>1.2500000000000001E-5</v>
      </c>
    </row>
    <row r="5454" spans="14:15" x14ac:dyDescent="0.35">
      <c r="N5454">
        <v>2.8913893000000002</v>
      </c>
      <c r="O5454">
        <v>1.42E-5</v>
      </c>
    </row>
    <row r="5455" spans="14:15" x14ac:dyDescent="0.35">
      <c r="N5455">
        <v>2.9085874999999999</v>
      </c>
      <c r="O5455">
        <v>1.29E-5</v>
      </c>
    </row>
    <row r="5456" spans="14:15" x14ac:dyDescent="0.35">
      <c r="N5456">
        <v>2.9257913000000002</v>
      </c>
      <c r="O5456">
        <v>1.29E-5</v>
      </c>
    </row>
    <row r="5457" spans="14:15" x14ac:dyDescent="0.35">
      <c r="N5457">
        <v>2.9430008000000001</v>
      </c>
      <c r="O5457">
        <v>1.1600000000000001E-5</v>
      </c>
    </row>
    <row r="5458" spans="14:15" x14ac:dyDescent="0.35">
      <c r="N5458">
        <v>2.9602159000000001</v>
      </c>
      <c r="O5458">
        <v>1.27E-5</v>
      </c>
    </row>
    <row r="5459" spans="14:15" x14ac:dyDescent="0.35">
      <c r="N5459">
        <v>2.9774365999999999</v>
      </c>
      <c r="O5459">
        <v>1.24E-5</v>
      </c>
    </row>
    <row r="5460" spans="14:15" x14ac:dyDescent="0.35">
      <c r="N5460">
        <v>2.9946627000000001</v>
      </c>
      <c r="O5460">
        <v>1.22E-5</v>
      </c>
    </row>
    <row r="5461" spans="14:15" x14ac:dyDescent="0.35">
      <c r="N5461">
        <v>3.0118944000000001</v>
      </c>
      <c r="O5461">
        <v>1.11E-5</v>
      </c>
    </row>
    <row r="5462" spans="14:15" x14ac:dyDescent="0.35">
      <c r="N5462">
        <v>3.0291313999999998</v>
      </c>
      <c r="O5462">
        <v>1.15E-5</v>
      </c>
    </row>
    <row r="5463" spans="14:15" x14ac:dyDescent="0.35">
      <c r="N5463">
        <v>3.0463738</v>
      </c>
      <c r="O5463">
        <v>1.2099999999999999E-5</v>
      </c>
    </row>
    <row r="5464" spans="14:15" x14ac:dyDescent="0.35">
      <c r="N5464">
        <v>3.0636215999999998</v>
      </c>
      <c r="O5464">
        <v>1.1600000000000001E-5</v>
      </c>
    </row>
    <row r="5465" spans="14:15" x14ac:dyDescent="0.35">
      <c r="N5465">
        <v>3.0808748000000001</v>
      </c>
      <c r="O5465">
        <v>1.1E-5</v>
      </c>
    </row>
    <row r="5466" spans="14:15" x14ac:dyDescent="0.35">
      <c r="N5466">
        <v>3.0981331999999999</v>
      </c>
      <c r="O5466">
        <v>1.0699999999999999E-5</v>
      </c>
    </row>
    <row r="5467" spans="14:15" x14ac:dyDescent="0.35">
      <c r="N5467">
        <v>3.1153968000000001</v>
      </c>
      <c r="O5467">
        <v>1.0900000000000001E-5</v>
      </c>
    </row>
    <row r="5468" spans="14:15" x14ac:dyDescent="0.35">
      <c r="N5468">
        <v>3.1326657</v>
      </c>
      <c r="O5468">
        <v>1.11E-5</v>
      </c>
    </row>
    <row r="5469" spans="14:15" x14ac:dyDescent="0.35">
      <c r="N5469">
        <v>3.1499397</v>
      </c>
      <c r="O5469">
        <v>1.04E-5</v>
      </c>
    </row>
    <row r="5470" spans="14:15" x14ac:dyDescent="0.35">
      <c r="N5470">
        <v>3.1672188000000001</v>
      </c>
      <c r="O5470">
        <v>1.03E-5</v>
      </c>
    </row>
    <row r="5471" spans="14:15" x14ac:dyDescent="0.35">
      <c r="N5471">
        <v>3.1845031000000001</v>
      </c>
      <c r="O5471">
        <v>1.06E-5</v>
      </c>
    </row>
    <row r="5472" spans="14:15" x14ac:dyDescent="0.35">
      <c r="N5472">
        <v>3.2017924</v>
      </c>
      <c r="O5472">
        <v>1.0499999999999999E-5</v>
      </c>
    </row>
    <row r="5473" spans="14:15" x14ac:dyDescent="0.35">
      <c r="N5473">
        <v>3.2190867999999999</v>
      </c>
      <c r="O5473">
        <v>9.0999999999999993E-6</v>
      </c>
    </row>
    <row r="5474" spans="14:15" x14ac:dyDescent="0.35">
      <c r="N5474">
        <v>3.2363862000000001</v>
      </c>
      <c r="O5474">
        <v>1.06E-5</v>
      </c>
    </row>
    <row r="5475" spans="14:15" x14ac:dyDescent="0.35">
      <c r="N5475">
        <v>3.2536906000000001</v>
      </c>
      <c r="O5475">
        <v>9.0999999999999993E-6</v>
      </c>
    </row>
    <row r="5476" spans="14:15" x14ac:dyDescent="0.35">
      <c r="N5476">
        <v>3.2709999000000001</v>
      </c>
      <c r="O5476">
        <v>1.01E-5</v>
      </c>
    </row>
    <row r="5477" spans="14:15" x14ac:dyDescent="0.35">
      <c r="N5477">
        <v>3.2883141</v>
      </c>
      <c r="O5477">
        <v>9.7000000000000003E-6</v>
      </c>
    </row>
    <row r="5478" spans="14:15" x14ac:dyDescent="0.35">
      <c r="N5478">
        <v>3.3056331000000001</v>
      </c>
      <c r="O5478">
        <v>9.2E-6</v>
      </c>
    </row>
    <row r="5479" spans="14:15" x14ac:dyDescent="0.35">
      <c r="N5479">
        <v>3.3229571</v>
      </c>
      <c r="O5479">
        <v>9.3999999999999998E-6</v>
      </c>
    </row>
    <row r="5480" spans="14:15" x14ac:dyDescent="0.35">
      <c r="N5480">
        <v>3.3402858000000002</v>
      </c>
      <c r="O5480">
        <v>9.3000000000000007E-6</v>
      </c>
    </row>
    <row r="5481" spans="14:15" x14ac:dyDescent="0.35">
      <c r="N5481">
        <v>3.3576193999999999</v>
      </c>
      <c r="O5481">
        <v>9.2E-6</v>
      </c>
    </row>
    <row r="5482" spans="14:15" x14ac:dyDescent="0.35">
      <c r="N5482">
        <v>3.3749576999999999</v>
      </c>
      <c r="O5482">
        <v>8.8999999999999995E-6</v>
      </c>
    </row>
    <row r="5483" spans="14:15" x14ac:dyDescent="0.35">
      <c r="N5483">
        <v>3.3923006999999998</v>
      </c>
      <c r="O5483">
        <v>8.8000000000000004E-6</v>
      </c>
    </row>
    <row r="5484" spans="14:15" x14ac:dyDescent="0.35">
      <c r="N5484">
        <v>3.4096484</v>
      </c>
      <c r="O5484">
        <v>8.6000000000000007E-6</v>
      </c>
    </row>
    <row r="5485" spans="14:15" x14ac:dyDescent="0.35">
      <c r="N5485">
        <v>3.4270008000000001</v>
      </c>
      <c r="O5485">
        <v>9.0999999999999993E-6</v>
      </c>
    </row>
    <row r="5486" spans="14:15" x14ac:dyDescent="0.35">
      <c r="N5486">
        <v>3.4443578000000001</v>
      </c>
      <c r="O5486">
        <v>8.6999999999999997E-6</v>
      </c>
    </row>
    <row r="5487" spans="14:15" x14ac:dyDescent="0.35">
      <c r="N5487">
        <v>3.4617195000000001</v>
      </c>
      <c r="O5487">
        <v>7.9999999999999996E-6</v>
      </c>
    </row>
    <row r="5488" spans="14:15" x14ac:dyDescent="0.35">
      <c r="N5488">
        <v>3.4790857000000002</v>
      </c>
      <c r="O5488">
        <v>9.5000000000000005E-6</v>
      </c>
    </row>
    <row r="5489" spans="14:15" x14ac:dyDescent="0.35">
      <c r="N5489">
        <v>3.4964564999999999</v>
      </c>
      <c r="O5489">
        <v>7.5000000000000002E-6</v>
      </c>
    </row>
    <row r="5490" spans="14:15" x14ac:dyDescent="0.35">
      <c r="N5490">
        <v>3.5138319</v>
      </c>
      <c r="O5490">
        <v>8.3999999999999992E-6</v>
      </c>
    </row>
    <row r="5491" spans="14:15" x14ac:dyDescent="0.35">
      <c r="N5491">
        <v>3.5312117000000001</v>
      </c>
      <c r="O5491">
        <v>7.5000000000000002E-6</v>
      </c>
    </row>
    <row r="5492" spans="14:15" x14ac:dyDescent="0.35">
      <c r="N5492">
        <v>3.5485959999999999</v>
      </c>
      <c r="O5492">
        <v>9.3000000000000007E-6</v>
      </c>
    </row>
    <row r="5493" spans="14:15" x14ac:dyDescent="0.35">
      <c r="N5493">
        <v>3.5659847999999998</v>
      </c>
      <c r="O5493">
        <v>7.7999999999999999E-6</v>
      </c>
    </row>
    <row r="5494" spans="14:15" x14ac:dyDescent="0.35">
      <c r="N5494">
        <v>3.5833780000000002</v>
      </c>
      <c r="O5494">
        <v>7.3000000000000004E-6</v>
      </c>
    </row>
    <row r="5495" spans="14:15" x14ac:dyDescent="0.35">
      <c r="N5495">
        <v>3.6007756</v>
      </c>
      <c r="O5495">
        <v>7.7999999999999999E-6</v>
      </c>
    </row>
    <row r="5496" spans="14:15" x14ac:dyDescent="0.35">
      <c r="N5496">
        <v>3.6181776000000001</v>
      </c>
      <c r="O5496">
        <v>8.4999999999999999E-6</v>
      </c>
    </row>
    <row r="5497" spans="14:15" x14ac:dyDescent="0.35">
      <c r="N5497">
        <v>3.6355838999999999</v>
      </c>
      <c r="O5497">
        <v>7.5000000000000002E-6</v>
      </c>
    </row>
    <row r="5498" spans="14:15" x14ac:dyDescent="0.35">
      <c r="N5498">
        <v>3.6529946</v>
      </c>
      <c r="O5498">
        <v>7.1999999999999997E-6</v>
      </c>
    </row>
    <row r="5499" spans="14:15" x14ac:dyDescent="0.35">
      <c r="N5499">
        <v>3.6704096000000002</v>
      </c>
      <c r="O5499">
        <v>7.5000000000000002E-6</v>
      </c>
    </row>
    <row r="5500" spans="14:15" x14ac:dyDescent="0.35">
      <c r="N5500">
        <v>3.6878289</v>
      </c>
      <c r="O5500">
        <v>7.9999999999999996E-6</v>
      </c>
    </row>
    <row r="5501" spans="14:15" x14ac:dyDescent="0.35">
      <c r="N5501">
        <v>3.7052524</v>
      </c>
      <c r="O5501">
        <v>7.5000000000000002E-6</v>
      </c>
    </row>
    <row r="5502" spans="14:15" x14ac:dyDescent="0.35">
      <c r="N5502">
        <v>3.7226802000000001</v>
      </c>
      <c r="O5502">
        <v>6.8000000000000001E-6</v>
      </c>
    </row>
    <row r="5503" spans="14:15" x14ac:dyDescent="0.35">
      <c r="N5503">
        <v>3.7401121000000002</v>
      </c>
      <c r="O5503">
        <v>6.9999999999999999E-6</v>
      </c>
    </row>
    <row r="5504" spans="14:15" x14ac:dyDescent="0.35">
      <c r="N5504">
        <v>3.7575482999999998</v>
      </c>
      <c r="O5504">
        <v>7.4000000000000003E-6</v>
      </c>
    </row>
    <row r="5505" spans="14:15" x14ac:dyDescent="0.35">
      <c r="N5505">
        <v>3.7749885999999999</v>
      </c>
      <c r="O5505">
        <v>7.9000000000000006E-6</v>
      </c>
    </row>
    <row r="5506" spans="14:15" x14ac:dyDescent="0.35">
      <c r="N5506">
        <v>3.7924330999999998</v>
      </c>
      <c r="O5506">
        <v>6.6000000000000003E-6</v>
      </c>
    </row>
    <row r="5507" spans="14:15" x14ac:dyDescent="0.35">
      <c r="N5507">
        <v>3.8098817</v>
      </c>
      <c r="O5507">
        <v>6.9E-6</v>
      </c>
    </row>
    <row r="5508" spans="14:15" x14ac:dyDescent="0.35">
      <c r="N5508">
        <v>3.8273343999999998</v>
      </c>
      <c r="O5508">
        <v>6.9999999999999999E-6</v>
      </c>
    </row>
    <row r="5509" spans="14:15" x14ac:dyDescent="0.35">
      <c r="N5509">
        <v>3.8447912</v>
      </c>
      <c r="O5509">
        <v>7.0999999999999998E-6</v>
      </c>
    </row>
    <row r="5510" spans="14:15" x14ac:dyDescent="0.35">
      <c r="N5510">
        <v>3.8622519999999998</v>
      </c>
      <c r="O5510">
        <v>6.9E-6</v>
      </c>
    </row>
    <row r="5511" spans="14:15" x14ac:dyDescent="0.35">
      <c r="N5511">
        <v>3.8797169</v>
      </c>
      <c r="O5511">
        <v>6.4999999999999996E-6</v>
      </c>
    </row>
    <row r="5512" spans="14:15" x14ac:dyDescent="0.35">
      <c r="N5512">
        <v>3.8971857999999999</v>
      </c>
      <c r="O5512">
        <v>7.0999999999999998E-6</v>
      </c>
    </row>
    <row r="5513" spans="14:15" x14ac:dyDescent="0.35">
      <c r="N5513">
        <v>3.9146586999999999</v>
      </c>
      <c r="O5513">
        <v>6.4999999999999996E-6</v>
      </c>
    </row>
    <row r="5514" spans="14:15" x14ac:dyDescent="0.35">
      <c r="N5514">
        <v>3.9321354999999998</v>
      </c>
      <c r="O5514">
        <v>6.6000000000000003E-6</v>
      </c>
    </row>
    <row r="5515" spans="14:15" x14ac:dyDescent="0.35">
      <c r="N5515">
        <v>3.9496163000000002</v>
      </c>
      <c r="O5515">
        <v>6.4999999999999996E-6</v>
      </c>
    </row>
    <row r="5516" spans="14:15" x14ac:dyDescent="0.35">
      <c r="N5516">
        <v>3.9671010999999998</v>
      </c>
      <c r="O5516">
        <v>6.3999999999999997E-6</v>
      </c>
    </row>
    <row r="5517" spans="14:15" x14ac:dyDescent="0.35">
      <c r="N5517">
        <v>3.9845896999999999</v>
      </c>
      <c r="O5517">
        <v>6.7000000000000002E-6</v>
      </c>
    </row>
    <row r="5518" spans="14:15" x14ac:dyDescent="0.35">
      <c r="N5518">
        <v>4.0020822999999996</v>
      </c>
      <c r="O5518">
        <v>6.1E-6</v>
      </c>
    </row>
    <row r="5519" spans="14:15" x14ac:dyDescent="0.35">
      <c r="N5519">
        <v>4.0195787000000003</v>
      </c>
      <c r="O5519">
        <v>6.1999999999999999E-6</v>
      </c>
    </row>
    <row r="5520" spans="14:15" x14ac:dyDescent="0.35">
      <c r="N5520">
        <v>4.0370790000000003</v>
      </c>
      <c r="O5520">
        <v>6.9E-6</v>
      </c>
    </row>
    <row r="5521" spans="14:15" x14ac:dyDescent="0.35">
      <c r="N5521">
        <v>4.0545831999999997</v>
      </c>
      <c r="O5521">
        <v>6.1999999999999999E-6</v>
      </c>
    </row>
    <row r="5522" spans="14:15" x14ac:dyDescent="0.35">
      <c r="N5522">
        <v>4.0720910999999997</v>
      </c>
      <c r="O5522">
        <v>6.0000000000000002E-6</v>
      </c>
    </row>
    <row r="5523" spans="14:15" x14ac:dyDescent="0.35">
      <c r="N5523">
        <v>4.0896029</v>
      </c>
      <c r="O5523">
        <v>5.9000000000000003E-6</v>
      </c>
    </row>
    <row r="5524" spans="14:15" x14ac:dyDescent="0.35">
      <c r="N5524">
        <v>4.1071184000000001</v>
      </c>
      <c r="O5524">
        <v>6.6000000000000003E-6</v>
      </c>
    </row>
    <row r="5525" spans="14:15" x14ac:dyDescent="0.35">
      <c r="N5525">
        <v>4.1246377000000001</v>
      </c>
      <c r="O5525">
        <v>5.9000000000000003E-6</v>
      </c>
    </row>
    <row r="5526" spans="14:15" x14ac:dyDescent="0.35">
      <c r="N5526">
        <v>4.1421606999999998</v>
      </c>
      <c r="O5526">
        <v>5.9000000000000003E-6</v>
      </c>
    </row>
    <row r="5527" spans="14:15" x14ac:dyDescent="0.35">
      <c r="N5527">
        <v>4.1596875000000004</v>
      </c>
      <c r="O5527">
        <v>6.0000000000000002E-6</v>
      </c>
    </row>
    <row r="5528" spans="14:15" x14ac:dyDescent="0.35">
      <c r="N5528">
        <v>4.1772179999999999</v>
      </c>
      <c r="O5528">
        <v>6.1E-6</v>
      </c>
    </row>
    <row r="5529" spans="14:15" x14ac:dyDescent="0.35">
      <c r="N5529">
        <v>4.1947520999999997</v>
      </c>
      <c r="O5529">
        <v>5.6999999999999996E-6</v>
      </c>
    </row>
    <row r="5530" spans="14:15" x14ac:dyDescent="0.35">
      <c r="N5530">
        <v>4.2122900000000003</v>
      </c>
      <c r="O5530">
        <v>5.8000000000000004E-6</v>
      </c>
    </row>
    <row r="5531" spans="14:15" x14ac:dyDescent="0.35">
      <c r="N5531">
        <v>4.2298315000000004</v>
      </c>
      <c r="O5531">
        <v>6.1999999999999999E-6</v>
      </c>
    </row>
    <row r="5532" spans="14:15" x14ac:dyDescent="0.35">
      <c r="N5532">
        <v>4.2473765999999999</v>
      </c>
      <c r="O5532">
        <v>5.4999999999999999E-6</v>
      </c>
    </row>
    <row r="5533" spans="14:15" x14ac:dyDescent="0.35">
      <c r="N5533">
        <v>4.2649254000000001</v>
      </c>
      <c r="O5533">
        <v>5.5999999999999997E-6</v>
      </c>
    </row>
    <row r="5534" spans="14:15" x14ac:dyDescent="0.35">
      <c r="N5534">
        <v>4.2824777999999997</v>
      </c>
      <c r="O5534">
        <v>5.5999999999999997E-6</v>
      </c>
    </row>
    <row r="5535" spans="14:15" x14ac:dyDescent="0.35">
      <c r="N5535">
        <v>4.3000337000000002</v>
      </c>
      <c r="O5535">
        <v>5.8000000000000004E-6</v>
      </c>
    </row>
    <row r="5536" spans="14:15" x14ac:dyDescent="0.35">
      <c r="N5536">
        <v>4.3175933000000004</v>
      </c>
      <c r="O5536">
        <v>5.8000000000000004E-6</v>
      </c>
    </row>
    <row r="5537" spans="14:15" x14ac:dyDescent="0.35">
      <c r="N5537">
        <v>4.3351563000000004</v>
      </c>
      <c r="O5537">
        <v>5.4E-6</v>
      </c>
    </row>
    <row r="5538" spans="14:15" x14ac:dyDescent="0.35">
      <c r="N5538">
        <v>4.3527230000000001</v>
      </c>
      <c r="O5538">
        <v>5.5999999999999997E-6</v>
      </c>
    </row>
    <row r="5539" spans="14:15" x14ac:dyDescent="0.35">
      <c r="N5539">
        <v>4.3702930999999996</v>
      </c>
      <c r="O5539">
        <v>5.5999999999999997E-6</v>
      </c>
    </row>
    <row r="5540" spans="14:15" x14ac:dyDescent="0.35">
      <c r="N5540">
        <v>4.3878668000000003</v>
      </c>
      <c r="O5540">
        <v>5.4999999999999999E-6</v>
      </c>
    </row>
    <row r="5541" spans="14:15" x14ac:dyDescent="0.35">
      <c r="N5541">
        <v>4.4054440000000001</v>
      </c>
      <c r="O5541">
        <v>5.4E-6</v>
      </c>
    </row>
    <row r="5542" spans="14:15" x14ac:dyDescent="0.35">
      <c r="N5542">
        <v>4.4230245999999998</v>
      </c>
      <c r="O5542">
        <v>5.5999999999999997E-6</v>
      </c>
    </row>
    <row r="5543" spans="14:15" x14ac:dyDescent="0.35">
      <c r="N5543">
        <v>4.4406087000000003</v>
      </c>
      <c r="O5543">
        <v>5.4E-6</v>
      </c>
    </row>
    <row r="5544" spans="14:15" x14ac:dyDescent="0.35">
      <c r="N5544">
        <v>4.4581961999999997</v>
      </c>
      <c r="O5544">
        <v>5.1000000000000003E-6</v>
      </c>
    </row>
    <row r="5545" spans="14:15" x14ac:dyDescent="0.35">
      <c r="N5545">
        <v>4.4757872000000001</v>
      </c>
      <c r="O5545">
        <v>5.8000000000000004E-6</v>
      </c>
    </row>
    <row r="5546" spans="14:15" x14ac:dyDescent="0.35">
      <c r="N5546">
        <v>4.4933816000000002</v>
      </c>
      <c r="O5546">
        <v>5.2000000000000002E-6</v>
      </c>
    </row>
    <row r="5547" spans="14:15" x14ac:dyDescent="0.35">
      <c r="N5547">
        <v>4.5109794000000001</v>
      </c>
      <c r="O5547">
        <v>5.0000000000000004E-6</v>
      </c>
    </row>
    <row r="5548" spans="14:15" x14ac:dyDescent="0.35">
      <c r="N5548">
        <v>4.5285805999999997</v>
      </c>
      <c r="O5548">
        <v>5.6999999999999996E-6</v>
      </c>
    </row>
    <row r="5549" spans="14:15" x14ac:dyDescent="0.35">
      <c r="N5549">
        <v>4.5461852</v>
      </c>
      <c r="O5549">
        <v>5.3000000000000001E-6</v>
      </c>
    </row>
    <row r="5550" spans="14:15" x14ac:dyDescent="0.35">
      <c r="N5550">
        <v>4.5637930999999998</v>
      </c>
      <c r="O5550">
        <v>5.0000000000000004E-6</v>
      </c>
    </row>
    <row r="5551" spans="14:15" x14ac:dyDescent="0.35">
      <c r="N5551">
        <v>4.5814044000000003</v>
      </c>
      <c r="O5551">
        <v>5.0000000000000004E-6</v>
      </c>
    </row>
    <row r="5552" spans="14:15" x14ac:dyDescent="0.35">
      <c r="N5552">
        <v>4.5990188999999999</v>
      </c>
      <c r="O5552">
        <v>5.2000000000000002E-6</v>
      </c>
    </row>
    <row r="5553" spans="14:15" x14ac:dyDescent="0.35">
      <c r="N5553">
        <v>4.6166368999999996</v>
      </c>
      <c r="O5553">
        <v>5.1000000000000003E-6</v>
      </c>
    </row>
    <row r="5554" spans="14:15" x14ac:dyDescent="0.35">
      <c r="N5554">
        <v>4.6342581000000003</v>
      </c>
      <c r="O5554">
        <v>4.7999999999999998E-6</v>
      </c>
    </row>
    <row r="5555" spans="14:15" x14ac:dyDescent="0.35">
      <c r="N5555">
        <v>4.6518826000000004</v>
      </c>
      <c r="O5555">
        <v>5.5999999999999997E-6</v>
      </c>
    </row>
    <row r="5556" spans="14:15" x14ac:dyDescent="0.35">
      <c r="N5556">
        <v>4.6695102999999998</v>
      </c>
      <c r="O5556">
        <v>5.1000000000000003E-6</v>
      </c>
    </row>
    <row r="5557" spans="14:15" x14ac:dyDescent="0.35">
      <c r="N5557">
        <v>4.6871413999999998</v>
      </c>
      <c r="O5557">
        <v>4.8999999999999997E-6</v>
      </c>
    </row>
    <row r="5558" spans="14:15" x14ac:dyDescent="0.35">
      <c r="N5558">
        <v>4.7047755999999996</v>
      </c>
      <c r="O5558">
        <v>4.6999999999999999E-6</v>
      </c>
    </row>
    <row r="5559" spans="14:15" x14ac:dyDescent="0.35">
      <c r="N5559">
        <v>4.7224132000000001</v>
      </c>
      <c r="O5559">
        <v>5.2000000000000002E-6</v>
      </c>
    </row>
    <row r="5560" spans="14:15" x14ac:dyDescent="0.35">
      <c r="N5560">
        <v>4.7400539000000004</v>
      </c>
      <c r="O5560">
        <v>5.0000000000000004E-6</v>
      </c>
    </row>
    <row r="5561" spans="14:15" x14ac:dyDescent="0.35">
      <c r="N5561">
        <v>4.7576977999999999</v>
      </c>
      <c r="O5561">
        <v>4.7999999999999998E-6</v>
      </c>
    </row>
    <row r="5562" spans="14:15" x14ac:dyDescent="0.35">
      <c r="N5562">
        <v>4.7753449999999997</v>
      </c>
      <c r="O5562">
        <v>5.4E-6</v>
      </c>
    </row>
    <row r="5563" spans="14:15" x14ac:dyDescent="0.35">
      <c r="N5563">
        <v>4.7929953000000003</v>
      </c>
      <c r="O5563">
        <v>4.6999999999999999E-6</v>
      </c>
    </row>
    <row r="5564" spans="14:15" x14ac:dyDescent="0.35">
      <c r="N5564">
        <v>4.8106488000000001</v>
      </c>
      <c r="O5564">
        <v>5.0000000000000004E-6</v>
      </c>
    </row>
    <row r="5565" spans="14:15" x14ac:dyDescent="0.35">
      <c r="N5565">
        <v>4.8283053999999996</v>
      </c>
      <c r="O5565">
        <v>4.5000000000000001E-6</v>
      </c>
    </row>
    <row r="5566" spans="14:15" x14ac:dyDescent="0.35">
      <c r="N5566">
        <v>4.8459652000000002</v>
      </c>
      <c r="O5566">
        <v>5.1000000000000003E-6</v>
      </c>
    </row>
    <row r="5567" spans="14:15" x14ac:dyDescent="0.35">
      <c r="N5567">
        <v>4.8636280999999997</v>
      </c>
      <c r="O5567">
        <v>5.0000000000000004E-6</v>
      </c>
    </row>
    <row r="5568" spans="14:15" x14ac:dyDescent="0.35">
      <c r="N5568">
        <v>4.8812940999999999</v>
      </c>
      <c r="O5568">
        <v>4.7999999999999998E-6</v>
      </c>
    </row>
    <row r="5569" spans="14:15" x14ac:dyDescent="0.35">
      <c r="N5569">
        <v>4.8989633000000001</v>
      </c>
      <c r="O5569">
        <v>4.7999999999999998E-6</v>
      </c>
    </row>
    <row r="5570" spans="14:15" x14ac:dyDescent="0.35">
      <c r="N5570">
        <v>4.9166354999999999</v>
      </c>
      <c r="O5570">
        <v>5.0000000000000004E-6</v>
      </c>
    </row>
    <row r="5571" spans="14:15" x14ac:dyDescent="0.35">
      <c r="N5571">
        <v>4.9343108000000004</v>
      </c>
      <c r="O5571">
        <v>5.2000000000000002E-6</v>
      </c>
    </row>
    <row r="5572" spans="14:15" x14ac:dyDescent="0.35">
      <c r="N5572">
        <v>4.9519891999999999</v>
      </c>
      <c r="O5572">
        <v>4.7999999999999998E-6</v>
      </c>
    </row>
    <row r="5573" spans="14:15" x14ac:dyDescent="0.35">
      <c r="N5573">
        <v>4.9696705999999997</v>
      </c>
      <c r="O5573">
        <v>4.7999999999999998E-6</v>
      </c>
    </row>
    <row r="5574" spans="14:15" x14ac:dyDescent="0.35">
      <c r="N5574">
        <v>4.9873551000000003</v>
      </c>
      <c r="O5574">
        <v>5.0000000000000004E-6</v>
      </c>
    </row>
    <row r="5575" spans="14:15" x14ac:dyDescent="0.35">
      <c r="N5575">
        <v>5.0050426000000003</v>
      </c>
      <c r="O5575">
        <v>4.7999999999999998E-6</v>
      </c>
    </row>
    <row r="5576" spans="14:15" x14ac:dyDescent="0.35">
      <c r="N5576">
        <v>5.0227331</v>
      </c>
      <c r="O5576">
        <v>4.7999999999999998E-6</v>
      </c>
    </row>
    <row r="5577" spans="14:15" x14ac:dyDescent="0.35">
      <c r="N5577">
        <v>5.0404267000000003</v>
      </c>
      <c r="O5577">
        <v>4.7999999999999998E-6</v>
      </c>
    </row>
    <row r="5578" spans="14:15" x14ac:dyDescent="0.35">
      <c r="N5578">
        <v>5.0581231999999998</v>
      </c>
      <c r="O5578">
        <v>4.7999999999999998E-6</v>
      </c>
    </row>
    <row r="5579" spans="14:15" x14ac:dyDescent="0.35">
      <c r="N5579">
        <v>5.0758228000000001</v>
      </c>
      <c r="O5579">
        <v>5.0000000000000004E-6</v>
      </c>
    </row>
    <row r="5580" spans="14:15" x14ac:dyDescent="0.35">
      <c r="N5580">
        <v>5.0935252999999996</v>
      </c>
      <c r="O5580">
        <v>4.6999999999999999E-6</v>
      </c>
    </row>
    <row r="5581" spans="14:15" x14ac:dyDescent="0.35">
      <c r="N5581">
        <v>5.1112308000000004</v>
      </c>
      <c r="O5581">
        <v>4.8999999999999997E-6</v>
      </c>
    </row>
    <row r="5582" spans="14:15" x14ac:dyDescent="0.35">
      <c r="N5582">
        <v>5.1289391999999996</v>
      </c>
      <c r="O5582">
        <v>4.5000000000000001E-6</v>
      </c>
    </row>
    <row r="5583" spans="14:15" x14ac:dyDescent="0.35">
      <c r="N5583">
        <v>5.1466506000000001</v>
      </c>
      <c r="O5583">
        <v>4.7999999999999998E-6</v>
      </c>
    </row>
    <row r="5584" spans="14:15" x14ac:dyDescent="0.35">
      <c r="N5584">
        <v>5.1643648999999998</v>
      </c>
      <c r="O5584">
        <v>4.7999999999999998E-6</v>
      </c>
    </row>
    <row r="5585" spans="14:15" x14ac:dyDescent="0.35">
      <c r="N5585">
        <v>5.1820820999999997</v>
      </c>
      <c r="O5585">
        <v>4.6999999999999999E-6</v>
      </c>
    </row>
    <row r="5586" spans="14:15" x14ac:dyDescent="0.35">
      <c r="N5586">
        <v>5.1998021999999997</v>
      </c>
      <c r="O5586">
        <v>4.6999999999999999E-6</v>
      </c>
    </row>
    <row r="5587" spans="14:15" x14ac:dyDescent="0.35">
      <c r="N5587">
        <v>5.2175251999999999</v>
      </c>
      <c r="O5587">
        <v>4.6E-6</v>
      </c>
    </row>
    <row r="5588" spans="14:15" x14ac:dyDescent="0.35">
      <c r="N5588">
        <v>5.2352512000000004</v>
      </c>
      <c r="O5588">
        <v>4.7999999999999998E-6</v>
      </c>
    </row>
    <row r="5589" spans="14:15" x14ac:dyDescent="0.35">
      <c r="N5589">
        <v>5.25298</v>
      </c>
      <c r="O5589">
        <v>4.7999999999999998E-6</v>
      </c>
    </row>
    <row r="5590" spans="14:15" x14ac:dyDescent="0.35">
      <c r="N5590">
        <v>5.2707116000000003</v>
      </c>
      <c r="O5590">
        <v>4.6999999999999999E-6</v>
      </c>
    </row>
    <row r="5591" spans="14:15" x14ac:dyDescent="0.35">
      <c r="N5591">
        <v>5.2884462000000001</v>
      </c>
      <c r="O5591">
        <v>4.6999999999999999E-6</v>
      </c>
    </row>
    <row r="5592" spans="14:15" x14ac:dyDescent="0.35">
      <c r="N5592">
        <v>5.3061835000000004</v>
      </c>
      <c r="O5592">
        <v>4.7999999999999998E-6</v>
      </c>
    </row>
    <row r="5593" spans="14:15" x14ac:dyDescent="0.35">
      <c r="N5593">
        <v>5.3239236999999999</v>
      </c>
      <c r="O5593">
        <v>4.7999999999999998E-6</v>
      </c>
    </row>
    <row r="5594" spans="14:15" x14ac:dyDescent="0.35">
      <c r="N5594">
        <v>5.3416667999999996</v>
      </c>
      <c r="O5594">
        <v>4.5000000000000001E-6</v>
      </c>
    </row>
    <row r="5595" spans="14:15" x14ac:dyDescent="0.35">
      <c r="N5595">
        <v>5.3594125999999997</v>
      </c>
      <c r="O5595">
        <v>4.5000000000000001E-6</v>
      </c>
    </row>
    <row r="5596" spans="14:15" x14ac:dyDescent="0.35">
      <c r="N5596">
        <v>5.3771613</v>
      </c>
      <c r="O5596">
        <v>5.0000000000000004E-6</v>
      </c>
    </row>
    <row r="5597" spans="14:15" x14ac:dyDescent="0.35">
      <c r="N5597">
        <v>5.3949126999999999</v>
      </c>
      <c r="O5597">
        <v>4.6E-6</v>
      </c>
    </row>
    <row r="5598" spans="14:15" x14ac:dyDescent="0.35">
      <c r="N5598">
        <v>5.4126669999999999</v>
      </c>
      <c r="O5598">
        <v>4.6E-6</v>
      </c>
    </row>
    <row r="5599" spans="14:15" x14ac:dyDescent="0.35">
      <c r="N5599">
        <v>5.4304240000000004</v>
      </c>
      <c r="O5599">
        <v>5.5999999999999997E-6</v>
      </c>
    </row>
    <row r="5600" spans="14:15" x14ac:dyDescent="0.35">
      <c r="N5600">
        <v>5.4481837999999998</v>
      </c>
      <c r="O5600">
        <v>4.6E-6</v>
      </c>
    </row>
    <row r="5601" spans="14:15" x14ac:dyDescent="0.35">
      <c r="N5601">
        <v>5.4659462999999997</v>
      </c>
      <c r="O5601">
        <v>4.6999999999999999E-6</v>
      </c>
    </row>
    <row r="5602" spans="14:15" x14ac:dyDescent="0.35">
      <c r="N5602">
        <v>5.4837116000000004</v>
      </c>
      <c r="O5602">
        <v>5.3000000000000001E-6</v>
      </c>
    </row>
    <row r="5603" spans="14:15" x14ac:dyDescent="0.35">
      <c r="N5603">
        <v>5.5014795999999997</v>
      </c>
      <c r="O5603">
        <v>5.0000000000000004E-6</v>
      </c>
    </row>
    <row r="5604" spans="14:15" x14ac:dyDescent="0.35">
      <c r="N5604">
        <v>5.5192503999999998</v>
      </c>
      <c r="O5604">
        <v>4.6E-6</v>
      </c>
    </row>
    <row r="5605" spans="14:15" x14ac:dyDescent="0.35">
      <c r="N5605">
        <v>5.5370239000000003</v>
      </c>
      <c r="O5605">
        <v>5.0000000000000004E-6</v>
      </c>
    </row>
    <row r="5606" spans="14:15" x14ac:dyDescent="0.35">
      <c r="N5606">
        <v>5.5548000999999996</v>
      </c>
      <c r="O5606">
        <v>5.1000000000000003E-6</v>
      </c>
    </row>
    <row r="5607" spans="14:15" x14ac:dyDescent="0.35">
      <c r="N5607">
        <v>5.5725788999999999</v>
      </c>
      <c r="O5607">
        <v>4.6999999999999999E-6</v>
      </c>
    </row>
    <row r="5608" spans="14:15" x14ac:dyDescent="0.35">
      <c r="N5608">
        <v>5.5903605000000001</v>
      </c>
      <c r="O5608">
        <v>4.7999999999999998E-6</v>
      </c>
    </row>
    <row r="5609" spans="14:15" x14ac:dyDescent="0.35">
      <c r="N5609">
        <v>5.6081447999999998</v>
      </c>
      <c r="O5609">
        <v>5.1000000000000003E-6</v>
      </c>
    </row>
    <row r="5610" spans="14:15" x14ac:dyDescent="0.35">
      <c r="N5610">
        <v>5.6259316999999998</v>
      </c>
      <c r="O5610">
        <v>4.6E-6</v>
      </c>
    </row>
    <row r="5611" spans="14:15" x14ac:dyDescent="0.35">
      <c r="N5611">
        <v>5.6437213000000002</v>
      </c>
      <c r="O5611">
        <v>4.6E-6</v>
      </c>
    </row>
    <row r="5612" spans="14:15" x14ac:dyDescent="0.35">
      <c r="N5612">
        <v>5.6615136000000001</v>
      </c>
      <c r="O5612">
        <v>5.0000000000000004E-6</v>
      </c>
    </row>
    <row r="5613" spans="14:15" x14ac:dyDescent="0.35">
      <c r="N5613">
        <v>5.6793085000000003</v>
      </c>
      <c r="O5613">
        <v>5.0000000000000004E-6</v>
      </c>
    </row>
    <row r="5614" spans="14:15" x14ac:dyDescent="0.35">
      <c r="N5614">
        <v>5.6971059999999998</v>
      </c>
      <c r="O5614">
        <v>5.5999999999999997E-6</v>
      </c>
    </row>
    <row r="5615" spans="14:15" x14ac:dyDescent="0.35">
      <c r="N5615">
        <v>5.7149061999999997</v>
      </c>
      <c r="O5615">
        <v>5.0000000000000004E-6</v>
      </c>
    </row>
    <row r="5616" spans="14:15" x14ac:dyDescent="0.35">
      <c r="N5616">
        <v>5.7327089999999998</v>
      </c>
      <c r="O5616">
        <v>4.8999999999999997E-6</v>
      </c>
    </row>
    <row r="5617" spans="14:15" x14ac:dyDescent="0.35">
      <c r="N5617">
        <v>5.7505144000000001</v>
      </c>
      <c r="O5617">
        <v>4.6999999999999999E-6</v>
      </c>
    </row>
    <row r="5618" spans="14:15" x14ac:dyDescent="0.35">
      <c r="N5618">
        <v>5.7683223999999997</v>
      </c>
      <c r="O5618">
        <v>5.1000000000000003E-6</v>
      </c>
    </row>
    <row r="5619" spans="14:15" x14ac:dyDescent="0.35">
      <c r="N5619">
        <v>5.7861330000000004</v>
      </c>
      <c r="O5619">
        <v>4.8999999999999997E-6</v>
      </c>
    </row>
    <row r="5620" spans="14:15" x14ac:dyDescent="0.35">
      <c r="N5620">
        <v>5.8039461000000001</v>
      </c>
      <c r="O5620">
        <v>5.4E-6</v>
      </c>
    </row>
    <row r="5621" spans="14:15" x14ac:dyDescent="0.35">
      <c r="N5621">
        <v>5.8217619000000003</v>
      </c>
      <c r="O5621">
        <v>5.3000000000000001E-6</v>
      </c>
    </row>
    <row r="5622" spans="14:15" x14ac:dyDescent="0.35">
      <c r="N5622">
        <v>5.8395802000000003</v>
      </c>
      <c r="O5622">
        <v>5.6999999999999996E-6</v>
      </c>
    </row>
    <row r="5623" spans="14:15" x14ac:dyDescent="0.35">
      <c r="N5623">
        <v>5.8574010999999997</v>
      </c>
      <c r="O5623">
        <v>5.8000000000000004E-6</v>
      </c>
    </row>
    <row r="5624" spans="14:15" x14ac:dyDescent="0.35">
      <c r="N5624">
        <v>5.8752246000000001</v>
      </c>
      <c r="O5624">
        <v>6.1999999999999999E-6</v>
      </c>
    </row>
    <row r="5625" spans="14:15" x14ac:dyDescent="0.35">
      <c r="N5625">
        <v>5.8930505000000002</v>
      </c>
      <c r="O5625">
        <v>5.8000000000000004E-6</v>
      </c>
    </row>
    <row r="5626" spans="14:15" x14ac:dyDescent="0.35">
      <c r="N5626">
        <v>5.9108790999999998</v>
      </c>
      <c r="O5626">
        <v>6.1E-6</v>
      </c>
    </row>
    <row r="5627" spans="14:15" x14ac:dyDescent="0.35">
      <c r="N5627">
        <v>5.9287101</v>
      </c>
      <c r="O5627">
        <v>6.1999999999999999E-6</v>
      </c>
    </row>
    <row r="5628" spans="14:15" x14ac:dyDescent="0.35">
      <c r="N5628">
        <v>5.9465437000000003</v>
      </c>
      <c r="O5628">
        <v>5.9000000000000003E-6</v>
      </c>
    </row>
    <row r="5629" spans="14:15" x14ac:dyDescent="0.35">
      <c r="N5629">
        <v>5.9643797999999997</v>
      </c>
      <c r="O5629">
        <v>5.9000000000000003E-6</v>
      </c>
    </row>
    <row r="5630" spans="14:15" x14ac:dyDescent="0.35">
      <c r="N5630">
        <v>5.9822183999999998</v>
      </c>
      <c r="O5630">
        <v>5.8000000000000004E-6</v>
      </c>
    </row>
    <row r="5631" spans="14:15" x14ac:dyDescent="0.35">
      <c r="N5631">
        <v>6.0000593999999996</v>
      </c>
      <c r="O5631">
        <v>5.9000000000000003E-6</v>
      </c>
    </row>
    <row r="5632" spans="14:15" x14ac:dyDescent="0.35">
      <c r="N5632">
        <v>6.0179029999999996</v>
      </c>
      <c r="O5632">
        <v>5.9000000000000003E-6</v>
      </c>
    </row>
    <row r="5633" spans="14:15" x14ac:dyDescent="0.35">
      <c r="N5633">
        <v>6.0357491000000003</v>
      </c>
      <c r="O5633">
        <v>5.9000000000000003E-6</v>
      </c>
    </row>
    <row r="5634" spans="14:15" x14ac:dyDescent="0.35">
      <c r="N5634">
        <v>6.0535975999999998</v>
      </c>
      <c r="O5634">
        <v>5.9000000000000003E-6</v>
      </c>
    </row>
    <row r="5635" spans="14:15" x14ac:dyDescent="0.35">
      <c r="N5635">
        <v>6.0714486000000001</v>
      </c>
      <c r="O5635">
        <v>5.6999999999999996E-6</v>
      </c>
    </row>
    <row r="5636" spans="14:15" x14ac:dyDescent="0.35">
      <c r="N5636">
        <v>6.089302</v>
      </c>
      <c r="O5636">
        <v>5.6999999999999996E-6</v>
      </c>
    </row>
    <row r="5637" spans="14:15" x14ac:dyDescent="0.35">
      <c r="N5637">
        <v>6.1071578999999998</v>
      </c>
      <c r="O5637">
        <v>5.4999999999999999E-6</v>
      </c>
    </row>
    <row r="5638" spans="14:15" x14ac:dyDescent="0.35">
      <c r="N5638">
        <v>6.1250163000000004</v>
      </c>
      <c r="O5638">
        <v>5.8000000000000004E-6</v>
      </c>
    </row>
    <row r="5639" spans="14:15" x14ac:dyDescent="0.35">
      <c r="N5639">
        <v>6.1428770000000004</v>
      </c>
      <c r="O5639">
        <v>5.5999999999999997E-6</v>
      </c>
    </row>
    <row r="5640" spans="14:15" x14ac:dyDescent="0.35">
      <c r="N5640">
        <v>6.1607402000000002</v>
      </c>
      <c r="O5640">
        <v>5.6999999999999996E-6</v>
      </c>
    </row>
    <row r="5641" spans="14:15" x14ac:dyDescent="0.35">
      <c r="N5641">
        <v>6.1786059</v>
      </c>
      <c r="O5641">
        <v>5.4E-6</v>
      </c>
    </row>
    <row r="5642" spans="14:15" x14ac:dyDescent="0.35">
      <c r="N5642">
        <v>6.1964739</v>
      </c>
      <c r="O5642">
        <v>5.5999999999999997E-6</v>
      </c>
    </row>
    <row r="5643" spans="14:15" x14ac:dyDescent="0.35">
      <c r="N5643">
        <v>6.2143442999999996</v>
      </c>
      <c r="O5643">
        <v>5.6999999999999996E-6</v>
      </c>
    </row>
    <row r="5644" spans="14:15" x14ac:dyDescent="0.35">
      <c r="N5644">
        <v>6.2322172</v>
      </c>
      <c r="O5644">
        <v>5.3000000000000001E-6</v>
      </c>
    </row>
    <row r="5645" spans="14:15" x14ac:dyDescent="0.35">
      <c r="N5645">
        <v>6.2500923999999998</v>
      </c>
      <c r="O5645">
        <v>5.4999999999999999E-6</v>
      </c>
    </row>
    <row r="5646" spans="14:15" x14ac:dyDescent="0.35">
      <c r="N5646">
        <v>6.26797</v>
      </c>
      <c r="O5646">
        <v>5.4999999999999999E-6</v>
      </c>
    </row>
    <row r="5647" spans="14:15" x14ac:dyDescent="0.35">
      <c r="N5647">
        <v>6.2858499999999999</v>
      </c>
      <c r="O5647">
        <v>5.4E-6</v>
      </c>
    </row>
    <row r="5648" spans="14:15" x14ac:dyDescent="0.35">
      <c r="N5648">
        <v>6.3037324000000003</v>
      </c>
      <c r="O5648">
        <v>5.9000000000000003E-6</v>
      </c>
    </row>
    <row r="5649" spans="14:15" x14ac:dyDescent="0.35">
      <c r="N5649">
        <v>6.3216171000000001</v>
      </c>
      <c r="O5649">
        <v>5.5999999999999997E-6</v>
      </c>
    </row>
    <row r="5650" spans="14:15" x14ac:dyDescent="0.35">
      <c r="N5650">
        <v>6.3395042000000004</v>
      </c>
      <c r="O5650">
        <v>5.1000000000000003E-6</v>
      </c>
    </row>
    <row r="5651" spans="14:15" x14ac:dyDescent="0.35">
      <c r="N5651">
        <v>6.3573936</v>
      </c>
      <c r="O5651">
        <v>5.9000000000000003E-6</v>
      </c>
    </row>
    <row r="5652" spans="14:15" x14ac:dyDescent="0.35">
      <c r="N5652">
        <v>6.3752854000000001</v>
      </c>
      <c r="O5652">
        <v>5.1000000000000003E-6</v>
      </c>
    </row>
    <row r="5653" spans="14:15" x14ac:dyDescent="0.35">
      <c r="N5653">
        <v>6.3931794999999996</v>
      </c>
      <c r="O5653">
        <v>5.5999999999999997E-6</v>
      </c>
    </row>
    <row r="5654" spans="14:15" x14ac:dyDescent="0.35">
      <c r="N5654">
        <v>6.4110759000000002</v>
      </c>
      <c r="O5654">
        <v>4.8999999999999997E-6</v>
      </c>
    </row>
    <row r="5655" spans="14:15" x14ac:dyDescent="0.35">
      <c r="N5655">
        <v>6.4289747000000004</v>
      </c>
      <c r="O5655">
        <v>5.0000000000000004E-6</v>
      </c>
    </row>
    <row r="5656" spans="14:15" x14ac:dyDescent="0.35">
      <c r="N5656">
        <v>6.4468756999999997</v>
      </c>
      <c r="O5656">
        <v>5.3000000000000001E-6</v>
      </c>
    </row>
    <row r="5657" spans="14:15" x14ac:dyDescent="0.35">
      <c r="N5657">
        <v>6.4647791000000003</v>
      </c>
      <c r="O5657">
        <v>5.1000000000000003E-6</v>
      </c>
    </row>
    <row r="5658" spans="14:15" x14ac:dyDescent="0.35">
      <c r="N5658">
        <v>6.4826848000000004</v>
      </c>
      <c r="O5658">
        <v>5.1000000000000003E-6</v>
      </c>
    </row>
    <row r="5659" spans="14:15" x14ac:dyDescent="0.35">
      <c r="N5659">
        <v>6.5005927000000003</v>
      </c>
      <c r="O5659">
        <v>5.4E-6</v>
      </c>
    </row>
    <row r="5660" spans="14:15" x14ac:dyDescent="0.35">
      <c r="N5660">
        <v>6.5185029999999999</v>
      </c>
      <c r="O5660">
        <v>5.1000000000000003E-6</v>
      </c>
    </row>
    <row r="5661" spans="14:15" x14ac:dyDescent="0.35">
      <c r="N5661">
        <v>6.5364155000000004</v>
      </c>
      <c r="O5661">
        <v>5.6999999999999996E-6</v>
      </c>
    </row>
    <row r="5662" spans="14:15" x14ac:dyDescent="0.35">
      <c r="N5662">
        <v>6.5543303000000002</v>
      </c>
      <c r="O5662">
        <v>4.6999999999999999E-6</v>
      </c>
    </row>
    <row r="5663" spans="14:15" x14ac:dyDescent="0.35">
      <c r="N5663">
        <v>6.5722474000000002</v>
      </c>
      <c r="O5663">
        <v>5.0000000000000004E-6</v>
      </c>
    </row>
    <row r="5664" spans="14:15" x14ac:dyDescent="0.35">
      <c r="N5664">
        <v>6.5901668000000004</v>
      </c>
      <c r="O5664">
        <v>4.7999999999999998E-6</v>
      </c>
    </row>
    <row r="5665" spans="14:15" x14ac:dyDescent="0.35">
      <c r="N5665">
        <v>6.6080883999999998</v>
      </c>
      <c r="O5665">
        <v>4.8999999999999997E-6</v>
      </c>
    </row>
    <row r="5666" spans="14:15" x14ac:dyDescent="0.35">
      <c r="N5666">
        <v>6.6260121999999999</v>
      </c>
      <c r="O5666">
        <v>5.0000000000000004E-6</v>
      </c>
    </row>
    <row r="5667" spans="14:15" x14ac:dyDescent="0.35">
      <c r="N5667">
        <v>6.6439383000000003</v>
      </c>
      <c r="O5667">
        <v>5.8000000000000004E-6</v>
      </c>
    </row>
    <row r="5668" spans="14:15" x14ac:dyDescent="0.35">
      <c r="N5668">
        <v>6.6618665999999997</v>
      </c>
      <c r="O5668">
        <v>4.5000000000000001E-6</v>
      </c>
    </row>
    <row r="5669" spans="14:15" x14ac:dyDescent="0.35">
      <c r="N5669">
        <v>6.6797972000000003</v>
      </c>
      <c r="O5669">
        <v>4.7999999999999998E-6</v>
      </c>
    </row>
    <row r="5670" spans="14:15" x14ac:dyDescent="0.35">
      <c r="N5670">
        <v>6.69773</v>
      </c>
      <c r="O5670">
        <v>5.0000000000000004E-6</v>
      </c>
    </row>
    <row r="5671" spans="14:15" x14ac:dyDescent="0.35">
      <c r="N5671">
        <v>6.7156650000000004</v>
      </c>
      <c r="O5671">
        <v>4.6E-6</v>
      </c>
    </row>
    <row r="5672" spans="14:15" x14ac:dyDescent="0.35">
      <c r="N5672">
        <v>6.7336022</v>
      </c>
      <c r="O5672">
        <v>4.5000000000000001E-6</v>
      </c>
    </row>
    <row r="5673" spans="14:15" x14ac:dyDescent="0.35">
      <c r="N5673">
        <v>6.7515416000000004</v>
      </c>
      <c r="O5673">
        <v>4.6E-6</v>
      </c>
    </row>
    <row r="5674" spans="14:15" x14ac:dyDescent="0.35">
      <c r="N5674">
        <v>6.7694831999999998</v>
      </c>
      <c r="O5674">
        <v>4.8999999999999997E-6</v>
      </c>
    </row>
    <row r="5675" spans="14:15" x14ac:dyDescent="0.35">
      <c r="N5675">
        <v>6.7874270000000001</v>
      </c>
      <c r="O5675">
        <v>4.7999999999999998E-6</v>
      </c>
    </row>
    <row r="5676" spans="14:15" x14ac:dyDescent="0.35">
      <c r="N5676">
        <v>6.8053730000000003</v>
      </c>
      <c r="O5676">
        <v>4.6999999999999999E-6</v>
      </c>
    </row>
    <row r="5677" spans="14:15" x14ac:dyDescent="0.35">
      <c r="N5677">
        <v>6.8233211999999996</v>
      </c>
      <c r="O5677">
        <v>4.8999999999999997E-6</v>
      </c>
    </row>
    <row r="5678" spans="14:15" x14ac:dyDescent="0.35">
      <c r="N5678">
        <v>6.8412715000000004</v>
      </c>
      <c r="O5678">
        <v>4.5000000000000001E-6</v>
      </c>
    </row>
    <row r="5679" spans="14:15" x14ac:dyDescent="0.35">
      <c r="N5679">
        <v>6.8592240000000002</v>
      </c>
      <c r="O5679">
        <v>4.4000000000000002E-6</v>
      </c>
    </row>
    <row r="5680" spans="14:15" x14ac:dyDescent="0.35">
      <c r="N5680">
        <v>6.8771787</v>
      </c>
      <c r="O5680">
        <v>4.5000000000000001E-6</v>
      </c>
    </row>
    <row r="5681" spans="14:15" x14ac:dyDescent="0.35">
      <c r="N5681">
        <v>6.8951355999999997</v>
      </c>
      <c r="O5681">
        <v>4.5000000000000001E-6</v>
      </c>
    </row>
    <row r="5682" spans="14:15" x14ac:dyDescent="0.35">
      <c r="N5682">
        <v>6.9130944999999997</v>
      </c>
      <c r="O5682">
        <v>4.0999999999999997E-6</v>
      </c>
    </row>
    <row r="5683" spans="14:15" x14ac:dyDescent="0.35">
      <c r="N5683">
        <v>6.9310556999999999</v>
      </c>
      <c r="O5683">
        <v>4.5000000000000001E-6</v>
      </c>
    </row>
    <row r="5684" spans="14:15" x14ac:dyDescent="0.35">
      <c r="N5684">
        <v>6.9490189999999998</v>
      </c>
      <c r="O5684">
        <v>4.7999999999999998E-6</v>
      </c>
    </row>
    <row r="5685" spans="14:15" x14ac:dyDescent="0.35">
      <c r="N5685">
        <v>6.9669844000000003</v>
      </c>
      <c r="O5685">
        <v>4.5000000000000001E-6</v>
      </c>
    </row>
    <row r="5686" spans="14:15" x14ac:dyDescent="0.35">
      <c r="N5686">
        <v>6.9849519000000004</v>
      </c>
      <c r="O5686">
        <v>5.0000000000000004E-6</v>
      </c>
    </row>
    <row r="5687" spans="14:15" x14ac:dyDescent="0.35">
      <c r="N5687">
        <v>7.0029215999999996</v>
      </c>
      <c r="O5687">
        <v>4.7999999999999998E-6</v>
      </c>
    </row>
    <row r="5688" spans="14:15" x14ac:dyDescent="0.35">
      <c r="N5688">
        <v>7.0208934000000003</v>
      </c>
      <c r="O5688">
        <v>5.5999999999999997E-6</v>
      </c>
    </row>
    <row r="5689" spans="14:15" x14ac:dyDescent="0.35">
      <c r="N5689">
        <v>7.0388672999999997</v>
      </c>
      <c r="O5689">
        <v>4.0999999999999997E-6</v>
      </c>
    </row>
    <row r="5690" spans="14:15" x14ac:dyDescent="0.35">
      <c r="N5690">
        <v>7.0568432999999997</v>
      </c>
      <c r="O5690">
        <v>4.4000000000000002E-6</v>
      </c>
    </row>
    <row r="5691" spans="14:15" x14ac:dyDescent="0.35">
      <c r="N5691">
        <v>7.0748214000000003</v>
      </c>
      <c r="O5691">
        <v>4.6999999999999999E-6</v>
      </c>
    </row>
    <row r="5692" spans="14:15" x14ac:dyDescent="0.35">
      <c r="N5692">
        <v>7.0928015999999996</v>
      </c>
      <c r="O5692">
        <v>3.9999999999999998E-6</v>
      </c>
    </row>
    <row r="5693" spans="14:15" x14ac:dyDescent="0.35">
      <c r="N5693">
        <v>7.1107838000000001</v>
      </c>
      <c r="O5693">
        <v>5.8000000000000004E-6</v>
      </c>
    </row>
    <row r="5694" spans="14:15" x14ac:dyDescent="0.35">
      <c r="N5694">
        <v>7.1287681999999997</v>
      </c>
      <c r="O5694">
        <v>4.6E-6</v>
      </c>
    </row>
    <row r="5695" spans="14:15" x14ac:dyDescent="0.35">
      <c r="N5695">
        <v>7.1467546999999998</v>
      </c>
      <c r="O5695">
        <v>4.6999999999999999E-6</v>
      </c>
    </row>
    <row r="5696" spans="14:15" x14ac:dyDescent="0.35">
      <c r="N5696">
        <v>7.1647432000000002</v>
      </c>
      <c r="O5696">
        <v>9.3999999999999998E-6</v>
      </c>
    </row>
    <row r="5697" spans="14:15" x14ac:dyDescent="0.35">
      <c r="N5697">
        <v>7.1827338000000003</v>
      </c>
      <c r="O5697">
        <v>3.7000000000000002E-6</v>
      </c>
    </row>
    <row r="5698" spans="14:15" x14ac:dyDescent="0.35">
      <c r="N5698">
        <v>7.2007263999999997</v>
      </c>
      <c r="O5698">
        <v>3.9999999999999998E-6</v>
      </c>
    </row>
    <row r="5699" spans="14:15" x14ac:dyDescent="0.35">
      <c r="N5699">
        <v>7.2187210999999998</v>
      </c>
      <c r="O5699">
        <v>3.1999999999999999E-6</v>
      </c>
    </row>
    <row r="5700" spans="14:15" x14ac:dyDescent="0.35">
      <c r="N5700">
        <v>7.2367179000000004</v>
      </c>
      <c r="O5700">
        <v>3.7000000000000002E-6</v>
      </c>
    </row>
    <row r="5701" spans="14:15" x14ac:dyDescent="0.35">
      <c r="N5701">
        <v>7.2547167000000004</v>
      </c>
      <c r="O5701">
        <v>3.7000000000000002E-6</v>
      </c>
    </row>
    <row r="5702" spans="14:15" x14ac:dyDescent="0.35">
      <c r="N5702">
        <v>7.2727176</v>
      </c>
      <c r="O5702">
        <v>3.8E-6</v>
      </c>
    </row>
    <row r="5703" spans="14:15" x14ac:dyDescent="0.35">
      <c r="N5703">
        <v>7.2907204999999999</v>
      </c>
      <c r="O5703">
        <v>4.0999999999999997E-6</v>
      </c>
    </row>
    <row r="5704" spans="14:15" x14ac:dyDescent="0.35">
      <c r="N5704">
        <v>7.3087254000000001</v>
      </c>
      <c r="O5704">
        <v>3.8999999999999999E-6</v>
      </c>
    </row>
    <row r="5705" spans="14:15" x14ac:dyDescent="0.35">
      <c r="N5705">
        <v>7.3267322999999998</v>
      </c>
      <c r="O5705">
        <v>4.5000000000000001E-6</v>
      </c>
    </row>
    <row r="5706" spans="14:15" x14ac:dyDescent="0.35">
      <c r="N5706">
        <v>7.3447412999999999</v>
      </c>
      <c r="O5706">
        <v>5.2000000000000002E-6</v>
      </c>
    </row>
    <row r="5707" spans="14:15" x14ac:dyDescent="0.35">
      <c r="N5707">
        <v>7.3627523000000004</v>
      </c>
      <c r="O5707">
        <v>3.8E-6</v>
      </c>
    </row>
    <row r="5708" spans="14:15" x14ac:dyDescent="0.35">
      <c r="N5708">
        <v>7.3807653000000002</v>
      </c>
      <c r="O5708">
        <v>3.7000000000000002E-6</v>
      </c>
    </row>
    <row r="5709" spans="14:15" x14ac:dyDescent="0.35">
      <c r="N5709">
        <v>7.3987803000000003</v>
      </c>
      <c r="O5709">
        <v>3.4000000000000001E-6</v>
      </c>
    </row>
    <row r="5710" spans="14:15" x14ac:dyDescent="0.35">
      <c r="N5710">
        <v>7.4167972999999998</v>
      </c>
      <c r="O5710">
        <v>3.7000000000000002E-6</v>
      </c>
    </row>
    <row r="5711" spans="14:15" x14ac:dyDescent="0.35">
      <c r="N5711">
        <v>7.4348162999999996</v>
      </c>
      <c r="O5711">
        <v>3.5999999999999998E-6</v>
      </c>
    </row>
    <row r="5712" spans="14:15" x14ac:dyDescent="0.35">
      <c r="N5712">
        <v>7.4528372999999997</v>
      </c>
      <c r="O5712">
        <v>3.7000000000000002E-6</v>
      </c>
    </row>
    <row r="5713" spans="14:15" x14ac:dyDescent="0.35">
      <c r="N5713">
        <v>7.4708601999999997</v>
      </c>
      <c r="O5713">
        <v>6.1E-6</v>
      </c>
    </row>
    <row r="5714" spans="14:15" x14ac:dyDescent="0.35">
      <c r="N5714">
        <v>7.4888852000000004</v>
      </c>
      <c r="O5714">
        <v>3.9999999999999998E-6</v>
      </c>
    </row>
    <row r="5715" spans="14:15" x14ac:dyDescent="0.35">
      <c r="N5715">
        <v>7.5069121000000001</v>
      </c>
      <c r="O5715">
        <v>4.5000000000000001E-6</v>
      </c>
    </row>
    <row r="5716" spans="14:15" x14ac:dyDescent="0.35">
      <c r="N5716">
        <v>7.5249410000000001</v>
      </c>
      <c r="O5716">
        <v>1.5699999999999999E-5</v>
      </c>
    </row>
    <row r="5717" spans="14:15" x14ac:dyDescent="0.35">
      <c r="N5717">
        <v>7.5429719000000004</v>
      </c>
      <c r="O5717">
        <v>3.4000000000000001E-6</v>
      </c>
    </row>
    <row r="5718" spans="14:15" x14ac:dyDescent="0.35">
      <c r="N5718">
        <v>7.5610046999999998</v>
      </c>
      <c r="O5718">
        <v>3.8E-6</v>
      </c>
    </row>
    <row r="5719" spans="14:15" x14ac:dyDescent="0.35">
      <c r="N5719">
        <v>7.5790395000000004</v>
      </c>
      <c r="O5719">
        <v>2.3999999999999999E-6</v>
      </c>
    </row>
    <row r="5720" spans="14:15" x14ac:dyDescent="0.35">
      <c r="N5720">
        <v>7.5970763000000003</v>
      </c>
      <c r="O5720">
        <v>2.7E-6</v>
      </c>
    </row>
    <row r="5721" spans="14:15" x14ac:dyDescent="0.35">
      <c r="N5721">
        <v>7.6151150000000003</v>
      </c>
      <c r="O5721">
        <v>2.7999999999999999E-6</v>
      </c>
    </row>
    <row r="5722" spans="14:15" x14ac:dyDescent="0.35">
      <c r="N5722">
        <v>7.6331556000000003</v>
      </c>
      <c r="O5722">
        <v>3.7000000000000002E-6</v>
      </c>
    </row>
    <row r="5723" spans="14:15" x14ac:dyDescent="0.35">
      <c r="N5723">
        <v>7.6511981999999996</v>
      </c>
      <c r="O5723">
        <v>5.3000000000000001E-6</v>
      </c>
    </row>
    <row r="5724" spans="14:15" x14ac:dyDescent="0.35">
      <c r="N5724">
        <v>7.6692426999999999</v>
      </c>
      <c r="O5724">
        <v>1.15E-5</v>
      </c>
    </row>
    <row r="5725" spans="14:15" x14ac:dyDescent="0.35">
      <c r="N5725">
        <v>7.6872891000000001</v>
      </c>
      <c r="O5725">
        <v>2.5730000000000002E-4</v>
      </c>
    </row>
    <row r="5726" spans="14:15" x14ac:dyDescent="0.35">
      <c r="N5726">
        <v>1.4452723999999999</v>
      </c>
      <c r="O5726">
        <v>1.0214E-3</v>
      </c>
    </row>
    <row r="5727" spans="14:15" x14ac:dyDescent="0.35">
      <c r="N5727">
        <v>1.4680188000000001</v>
      </c>
      <c r="O5727">
        <v>6.9999999999999997E-7</v>
      </c>
    </row>
    <row r="5728" spans="14:15" x14ac:dyDescent="0.35">
      <c r="N5728">
        <v>1.4847035</v>
      </c>
      <c r="O5728">
        <v>1.7999999999999999E-6</v>
      </c>
    </row>
    <row r="5729" spans="14:15" x14ac:dyDescent="0.35">
      <c r="N5729">
        <v>1.5014042999999999</v>
      </c>
      <c r="O5729">
        <v>5.1000000000000003E-6</v>
      </c>
    </row>
    <row r="5730" spans="14:15" x14ac:dyDescent="0.35">
      <c r="N5730">
        <v>1.5181209</v>
      </c>
      <c r="O5730">
        <v>4.0999999999999997E-6</v>
      </c>
    </row>
    <row r="5731" spans="14:15" x14ac:dyDescent="0.35">
      <c r="N5731">
        <v>1.5348529</v>
      </c>
      <c r="O5731">
        <v>5.9000000000000003E-6</v>
      </c>
    </row>
    <row r="5732" spans="14:15" x14ac:dyDescent="0.35">
      <c r="N5732">
        <v>1.5516000999999999</v>
      </c>
      <c r="O5732">
        <v>8.1000000000000004E-6</v>
      </c>
    </row>
    <row r="5733" spans="14:15" x14ac:dyDescent="0.35">
      <c r="N5733">
        <v>1.5683621999999999</v>
      </c>
      <c r="O5733">
        <v>3.6900000000000002E-5</v>
      </c>
    </row>
    <row r="5734" spans="14:15" x14ac:dyDescent="0.35">
      <c r="N5734">
        <v>1.5851388</v>
      </c>
      <c r="O5734">
        <v>2.1800000000000001E-5</v>
      </c>
    </row>
    <row r="5735" spans="14:15" x14ac:dyDescent="0.35">
      <c r="N5735">
        <v>1.6019296999999999</v>
      </c>
      <c r="O5735">
        <v>6.7179999999999996E-4</v>
      </c>
    </row>
    <row r="5736" spans="14:15" x14ac:dyDescent="0.35">
      <c r="N5736">
        <v>1.6187346</v>
      </c>
      <c r="O5736">
        <v>1.6860000000000001E-4</v>
      </c>
    </row>
    <row r="5737" spans="14:15" x14ac:dyDescent="0.35">
      <c r="N5737">
        <v>1.6355533</v>
      </c>
      <c r="O5737">
        <v>1.325E-4</v>
      </c>
    </row>
    <row r="5738" spans="14:15" x14ac:dyDescent="0.35">
      <c r="N5738">
        <v>1.6523855000000001</v>
      </c>
      <c r="O5738">
        <v>2.2330000000000001E-4</v>
      </c>
    </row>
    <row r="5739" spans="14:15" x14ac:dyDescent="0.35">
      <c r="N5739">
        <v>1.6692309000000001</v>
      </c>
      <c r="O5739">
        <v>4.8910000000000002E-4</v>
      </c>
    </row>
    <row r="5740" spans="14:15" x14ac:dyDescent="0.35">
      <c r="N5740">
        <v>1.6860894</v>
      </c>
      <c r="O5740">
        <v>2.018E-4</v>
      </c>
    </row>
    <row r="5741" spans="14:15" x14ac:dyDescent="0.35">
      <c r="N5741">
        <v>1.7029607</v>
      </c>
      <c r="O5741">
        <v>1.918E-4</v>
      </c>
    </row>
    <row r="5742" spans="14:15" x14ac:dyDescent="0.35">
      <c r="N5742">
        <v>1.7198445</v>
      </c>
      <c r="O5742">
        <v>3.434E-4</v>
      </c>
    </row>
    <row r="5743" spans="14:15" x14ac:dyDescent="0.35">
      <c r="N5743">
        <v>1.7367408</v>
      </c>
      <c r="O5743">
        <v>1.995E-4</v>
      </c>
    </row>
    <row r="5744" spans="14:15" x14ac:dyDescent="0.35">
      <c r="N5744">
        <v>1.7536491999999999</v>
      </c>
      <c r="O5744">
        <v>2.4130000000000001E-4</v>
      </c>
    </row>
    <row r="5745" spans="14:15" x14ac:dyDescent="0.35">
      <c r="N5745">
        <v>1.7705697</v>
      </c>
      <c r="O5745">
        <v>2.6909999999999998E-4</v>
      </c>
    </row>
    <row r="5746" spans="14:15" x14ac:dyDescent="0.35">
      <c r="N5746">
        <v>1.7875019000000001</v>
      </c>
      <c r="O5746">
        <v>1.693E-4</v>
      </c>
    </row>
    <row r="5747" spans="14:15" x14ac:dyDescent="0.35">
      <c r="N5747">
        <v>1.8044458000000001</v>
      </c>
      <c r="O5747">
        <v>1.211E-4</v>
      </c>
    </row>
    <row r="5748" spans="14:15" x14ac:dyDescent="0.35">
      <c r="N5748">
        <v>1.8214011000000001</v>
      </c>
      <c r="O5748">
        <v>1.6420000000000001E-4</v>
      </c>
    </row>
    <row r="5749" spans="14:15" x14ac:dyDescent="0.35">
      <c r="N5749">
        <v>1.8383677</v>
      </c>
      <c r="O5749">
        <v>1.226E-4</v>
      </c>
    </row>
    <row r="5750" spans="14:15" x14ac:dyDescent="0.35">
      <c r="N5750">
        <v>1.8553454</v>
      </c>
      <c r="O5750">
        <v>1.098E-4</v>
      </c>
    </row>
    <row r="5751" spans="14:15" x14ac:dyDescent="0.35">
      <c r="N5751">
        <v>1.8723339999999999</v>
      </c>
      <c r="O5751">
        <v>1.394E-4</v>
      </c>
    </row>
    <row r="5752" spans="14:15" x14ac:dyDescent="0.35">
      <c r="N5752">
        <v>1.8893335</v>
      </c>
      <c r="O5752">
        <v>1.0959999999999999E-4</v>
      </c>
    </row>
    <row r="5753" spans="14:15" x14ac:dyDescent="0.35">
      <c r="N5753">
        <v>1.9063435</v>
      </c>
      <c r="O5753">
        <v>7.0199999999999999E-5</v>
      </c>
    </row>
    <row r="5754" spans="14:15" x14ac:dyDescent="0.35">
      <c r="N5754">
        <v>1.9233640999999999</v>
      </c>
      <c r="O5754">
        <v>1.022E-4</v>
      </c>
    </row>
    <row r="5755" spans="14:15" x14ac:dyDescent="0.35">
      <c r="N5755">
        <v>1.9403950000000001</v>
      </c>
      <c r="O5755">
        <v>8.4900000000000004E-5</v>
      </c>
    </row>
    <row r="5756" spans="14:15" x14ac:dyDescent="0.35">
      <c r="N5756">
        <v>1.9574361</v>
      </c>
      <c r="O5756">
        <v>7.2700000000000005E-5</v>
      </c>
    </row>
    <row r="5757" spans="14:15" x14ac:dyDescent="0.35">
      <c r="N5757">
        <v>1.9744873000000001</v>
      </c>
      <c r="O5757">
        <v>9.3499999999999996E-5</v>
      </c>
    </row>
    <row r="5758" spans="14:15" x14ac:dyDescent="0.35">
      <c r="N5758">
        <v>1.9915484000000001</v>
      </c>
      <c r="O5758">
        <v>6.7799999999999995E-5</v>
      </c>
    </row>
    <row r="5759" spans="14:15" x14ac:dyDescent="0.35">
      <c r="N5759">
        <v>2.0086192999999999</v>
      </c>
      <c r="O5759">
        <v>5.7500000000000002E-5</v>
      </c>
    </row>
    <row r="5760" spans="14:15" x14ac:dyDescent="0.35">
      <c r="N5760">
        <v>2.0257000000000001</v>
      </c>
      <c r="O5760">
        <v>7.0900000000000002E-5</v>
      </c>
    </row>
    <row r="5761" spans="14:15" x14ac:dyDescent="0.35">
      <c r="N5761">
        <v>2.0427900999999999</v>
      </c>
      <c r="O5761">
        <v>5.9500000000000003E-5</v>
      </c>
    </row>
    <row r="5762" spans="14:15" x14ac:dyDescent="0.35">
      <c r="N5762">
        <v>2.0598898000000001</v>
      </c>
      <c r="O5762">
        <v>5.5000000000000002E-5</v>
      </c>
    </row>
    <row r="5763" spans="14:15" x14ac:dyDescent="0.35">
      <c r="N5763">
        <v>2.0769986999999999</v>
      </c>
      <c r="O5763">
        <v>6.7500000000000001E-5</v>
      </c>
    </row>
    <row r="5764" spans="14:15" x14ac:dyDescent="0.35">
      <c r="N5764">
        <v>2.0941168999999999</v>
      </c>
      <c r="O5764">
        <v>5.3100000000000003E-5</v>
      </c>
    </row>
    <row r="5765" spans="14:15" x14ac:dyDescent="0.35">
      <c r="N5765">
        <v>2.1112441</v>
      </c>
      <c r="O5765">
        <v>4.4700000000000002E-5</v>
      </c>
    </row>
    <row r="5766" spans="14:15" x14ac:dyDescent="0.35">
      <c r="N5766">
        <v>2.1283804000000002</v>
      </c>
      <c r="O5766">
        <v>5.49E-5</v>
      </c>
    </row>
    <row r="5767" spans="14:15" x14ac:dyDescent="0.35">
      <c r="N5767">
        <v>2.1455256</v>
      </c>
      <c r="O5767">
        <v>4.5200000000000001E-5</v>
      </c>
    </row>
    <row r="5768" spans="14:15" x14ac:dyDescent="0.35">
      <c r="N5768">
        <v>2.1626794999999999</v>
      </c>
      <c r="O5768">
        <v>4.7200000000000002E-5</v>
      </c>
    </row>
    <row r="5769" spans="14:15" x14ac:dyDescent="0.35">
      <c r="N5769">
        <v>2.1798422</v>
      </c>
      <c r="O5769">
        <v>4.88E-5</v>
      </c>
    </row>
    <row r="5770" spans="14:15" x14ac:dyDescent="0.35">
      <c r="N5770">
        <v>2.1970133999999999</v>
      </c>
      <c r="O5770">
        <v>4.0599999999999998E-5</v>
      </c>
    </row>
    <row r="5771" spans="14:15" x14ac:dyDescent="0.35">
      <c r="N5771">
        <v>2.2141931000000001</v>
      </c>
      <c r="O5771">
        <v>4.1699999999999997E-5</v>
      </c>
    </row>
    <row r="5772" spans="14:15" x14ac:dyDescent="0.35">
      <c r="N5772">
        <v>2.2313812</v>
      </c>
      <c r="O5772">
        <v>4.2500000000000003E-5</v>
      </c>
    </row>
    <row r="5773" spans="14:15" x14ac:dyDescent="0.35">
      <c r="N5773">
        <v>2.2485776999999998</v>
      </c>
      <c r="O5773">
        <v>3.4600000000000001E-5</v>
      </c>
    </row>
    <row r="5774" spans="14:15" x14ac:dyDescent="0.35">
      <c r="N5774">
        <v>2.2657823000000001</v>
      </c>
      <c r="O5774">
        <v>4.18E-5</v>
      </c>
    </row>
    <row r="5775" spans="14:15" x14ac:dyDescent="0.35">
      <c r="N5775">
        <v>2.2829950999999999</v>
      </c>
      <c r="O5775">
        <v>3.6900000000000002E-5</v>
      </c>
    </row>
    <row r="5776" spans="14:15" x14ac:dyDescent="0.35">
      <c r="N5776">
        <v>2.3002159999999998</v>
      </c>
      <c r="O5776">
        <v>3.29E-5</v>
      </c>
    </row>
    <row r="5777" spans="14:15" x14ac:dyDescent="0.35">
      <c r="N5777">
        <v>2.3174448000000001</v>
      </c>
      <c r="O5777">
        <v>3.6399999999999997E-5</v>
      </c>
    </row>
    <row r="5778" spans="14:15" x14ac:dyDescent="0.35">
      <c r="N5778">
        <v>2.3346814999999999</v>
      </c>
      <c r="O5778">
        <v>3.18E-5</v>
      </c>
    </row>
    <row r="5779" spans="14:15" x14ac:dyDescent="0.35">
      <c r="N5779">
        <v>2.3519260000000002</v>
      </c>
      <c r="O5779">
        <v>3.3500000000000001E-5</v>
      </c>
    </row>
    <row r="5780" spans="14:15" x14ac:dyDescent="0.35">
      <c r="N5780">
        <v>2.3691781999999999</v>
      </c>
      <c r="O5780">
        <v>3.3599999999999997E-5</v>
      </c>
    </row>
    <row r="5781" spans="14:15" x14ac:dyDescent="0.35">
      <c r="N5781">
        <v>2.3864380000000001</v>
      </c>
      <c r="O5781">
        <v>2.97E-5</v>
      </c>
    </row>
    <row r="5782" spans="14:15" x14ac:dyDescent="0.35">
      <c r="N5782">
        <v>2.4037055000000001</v>
      </c>
      <c r="O5782">
        <v>3.1000000000000001E-5</v>
      </c>
    </row>
    <row r="5783" spans="14:15" x14ac:dyDescent="0.35">
      <c r="N5783">
        <v>2.4209803999999999</v>
      </c>
      <c r="O5783">
        <v>3.0499999999999999E-5</v>
      </c>
    </row>
    <row r="5784" spans="14:15" x14ac:dyDescent="0.35">
      <c r="N5784">
        <v>2.4382627000000001</v>
      </c>
      <c r="O5784">
        <v>2.6599999999999999E-5</v>
      </c>
    </row>
    <row r="5785" spans="14:15" x14ac:dyDescent="0.35">
      <c r="N5785">
        <v>2.4555524000000002</v>
      </c>
      <c r="O5785">
        <v>2.9200000000000002E-5</v>
      </c>
    </row>
    <row r="5786" spans="14:15" x14ac:dyDescent="0.35">
      <c r="N5786">
        <v>2.4728493999999999</v>
      </c>
      <c r="O5786">
        <v>2.76E-5</v>
      </c>
    </row>
    <row r="5787" spans="14:15" x14ac:dyDescent="0.35">
      <c r="N5787">
        <v>2.4901536000000002</v>
      </c>
      <c r="O5787">
        <v>2.65E-5</v>
      </c>
    </row>
    <row r="5788" spans="14:15" x14ac:dyDescent="0.35">
      <c r="N5788">
        <v>2.5074649999999998</v>
      </c>
      <c r="O5788">
        <v>2.72E-5</v>
      </c>
    </row>
    <row r="5789" spans="14:15" x14ac:dyDescent="0.35">
      <c r="N5789">
        <v>2.5247834</v>
      </c>
      <c r="O5789">
        <v>2.44E-5</v>
      </c>
    </row>
    <row r="5790" spans="14:15" x14ac:dyDescent="0.35">
      <c r="N5790">
        <v>2.5421089000000001</v>
      </c>
      <c r="O5790">
        <v>2.5899999999999999E-5</v>
      </c>
    </row>
    <row r="5791" spans="14:15" x14ac:dyDescent="0.35">
      <c r="N5791">
        <v>2.5594413</v>
      </c>
      <c r="O5791">
        <v>2.44E-5</v>
      </c>
    </row>
    <row r="5792" spans="14:15" x14ac:dyDescent="0.35">
      <c r="N5792">
        <v>2.5767806000000002</v>
      </c>
      <c r="O5792">
        <v>2.3099999999999999E-5</v>
      </c>
    </row>
    <row r="5793" spans="14:15" x14ac:dyDescent="0.35">
      <c r="N5793">
        <v>2.5941266999999999</v>
      </c>
      <c r="O5793">
        <v>2.4899999999999999E-5</v>
      </c>
    </row>
    <row r="5794" spans="14:15" x14ac:dyDescent="0.35">
      <c r="N5794">
        <v>2.6114796</v>
      </c>
      <c r="O5794">
        <v>2.16E-5</v>
      </c>
    </row>
    <row r="5795" spans="14:15" x14ac:dyDescent="0.35">
      <c r="N5795">
        <v>2.6288391999999998</v>
      </c>
      <c r="O5795">
        <v>2.41E-5</v>
      </c>
    </row>
    <row r="5796" spans="14:15" x14ac:dyDescent="0.35">
      <c r="N5796">
        <v>2.6462053999999999</v>
      </c>
      <c r="O5796">
        <v>2.1100000000000001E-5</v>
      </c>
    </row>
    <row r="5797" spans="14:15" x14ac:dyDescent="0.35">
      <c r="N5797">
        <v>2.6635783000000002</v>
      </c>
      <c r="O5797">
        <v>2.0999999999999999E-5</v>
      </c>
    </row>
    <row r="5798" spans="14:15" x14ac:dyDescent="0.35">
      <c r="N5798">
        <v>2.6809577</v>
      </c>
      <c r="O5798">
        <v>2.3300000000000001E-5</v>
      </c>
    </row>
    <row r="5799" spans="14:15" x14ac:dyDescent="0.35">
      <c r="N5799">
        <v>2.6983435999999998</v>
      </c>
      <c r="O5799">
        <v>1.95E-5</v>
      </c>
    </row>
    <row r="5800" spans="14:15" x14ac:dyDescent="0.35">
      <c r="N5800">
        <v>2.7157358999999999</v>
      </c>
      <c r="O5800">
        <v>2.0599999999999999E-5</v>
      </c>
    </row>
    <row r="5801" spans="14:15" x14ac:dyDescent="0.35">
      <c r="N5801">
        <v>2.7331346000000001</v>
      </c>
      <c r="O5801">
        <v>1.9000000000000001E-5</v>
      </c>
    </row>
    <row r="5802" spans="14:15" x14ac:dyDescent="0.35">
      <c r="N5802">
        <v>2.7505396000000002</v>
      </c>
      <c r="O5802">
        <v>2.0000000000000002E-5</v>
      </c>
    </row>
    <row r="5803" spans="14:15" x14ac:dyDescent="0.35">
      <c r="N5803">
        <v>2.7679509000000002</v>
      </c>
      <c r="O5803">
        <v>2.0100000000000001E-5</v>
      </c>
    </row>
    <row r="5804" spans="14:15" x14ac:dyDescent="0.35">
      <c r="N5804">
        <v>2.7853685000000001</v>
      </c>
      <c r="O5804">
        <v>1.9400000000000001E-5</v>
      </c>
    </row>
    <row r="5805" spans="14:15" x14ac:dyDescent="0.35">
      <c r="N5805">
        <v>2.8027921999999998</v>
      </c>
      <c r="O5805">
        <v>1.7799999999999999E-5</v>
      </c>
    </row>
    <row r="5806" spans="14:15" x14ac:dyDescent="0.35">
      <c r="N5806">
        <v>2.8202219999999998</v>
      </c>
      <c r="O5806">
        <v>1.88E-5</v>
      </c>
    </row>
    <row r="5807" spans="14:15" x14ac:dyDescent="0.35">
      <c r="N5807">
        <v>2.8376579</v>
      </c>
      <c r="O5807">
        <v>1.7600000000000001E-5</v>
      </c>
    </row>
    <row r="5808" spans="14:15" x14ac:dyDescent="0.35">
      <c r="N5808">
        <v>2.8550998000000001</v>
      </c>
      <c r="O5808">
        <v>1.7900000000000001E-5</v>
      </c>
    </row>
    <row r="5809" spans="14:15" x14ac:dyDescent="0.35">
      <c r="N5809">
        <v>2.8725478</v>
      </c>
      <c r="O5809">
        <v>1.7499999999999998E-5</v>
      </c>
    </row>
    <row r="5810" spans="14:15" x14ac:dyDescent="0.35">
      <c r="N5810">
        <v>2.8900016000000002</v>
      </c>
      <c r="O5810">
        <v>1.6900000000000001E-5</v>
      </c>
    </row>
    <row r="5811" spans="14:15" x14ac:dyDescent="0.35">
      <c r="N5811">
        <v>2.9074613999999999</v>
      </c>
      <c r="O5811">
        <v>1.5800000000000001E-5</v>
      </c>
    </row>
    <row r="5812" spans="14:15" x14ac:dyDescent="0.35">
      <c r="N5812">
        <v>2.9249269999999998</v>
      </c>
      <c r="O5812">
        <v>1.7900000000000001E-5</v>
      </c>
    </row>
    <row r="5813" spans="14:15" x14ac:dyDescent="0.35">
      <c r="N5813">
        <v>2.9423984000000001</v>
      </c>
      <c r="O5813">
        <v>1.6200000000000001E-5</v>
      </c>
    </row>
    <row r="5814" spans="14:15" x14ac:dyDescent="0.35">
      <c r="N5814">
        <v>2.9598756000000002</v>
      </c>
      <c r="O5814">
        <v>1.6200000000000001E-5</v>
      </c>
    </row>
    <row r="5815" spans="14:15" x14ac:dyDescent="0.35">
      <c r="N5815">
        <v>2.9773584</v>
      </c>
      <c r="O5815">
        <v>1.47E-5</v>
      </c>
    </row>
    <row r="5816" spans="14:15" x14ac:dyDescent="0.35">
      <c r="N5816">
        <v>2.994847</v>
      </c>
      <c r="O5816">
        <v>1.5800000000000001E-5</v>
      </c>
    </row>
    <row r="5817" spans="14:15" x14ac:dyDescent="0.35">
      <c r="N5817">
        <v>3.0123411999999998</v>
      </c>
      <c r="O5817">
        <v>1.5699999999999999E-5</v>
      </c>
    </row>
    <row r="5818" spans="14:15" x14ac:dyDescent="0.35">
      <c r="N5818">
        <v>3.0298409999999998</v>
      </c>
      <c r="O5818">
        <v>1.5400000000000002E-5</v>
      </c>
    </row>
    <row r="5819" spans="14:15" x14ac:dyDescent="0.35">
      <c r="N5819">
        <v>3.0473463999999999</v>
      </c>
      <c r="O5819">
        <v>1.4E-5</v>
      </c>
    </row>
    <row r="5820" spans="14:15" x14ac:dyDescent="0.35">
      <c r="N5820">
        <v>3.0648572000000001</v>
      </c>
      <c r="O5820">
        <v>1.45E-5</v>
      </c>
    </row>
    <row r="5821" spans="14:15" x14ac:dyDescent="0.35">
      <c r="N5821">
        <v>3.0823735999999999</v>
      </c>
      <c r="O5821">
        <v>1.5099999999999999E-5</v>
      </c>
    </row>
    <row r="5822" spans="14:15" x14ac:dyDescent="0.35">
      <c r="N5822">
        <v>3.0998953999999999</v>
      </c>
      <c r="O5822">
        <v>1.4600000000000001E-5</v>
      </c>
    </row>
    <row r="5823" spans="14:15" x14ac:dyDescent="0.35">
      <c r="N5823">
        <v>3.1174225999999998</v>
      </c>
      <c r="O5823">
        <v>1.3699999999999999E-5</v>
      </c>
    </row>
    <row r="5824" spans="14:15" x14ac:dyDescent="0.35">
      <c r="N5824">
        <v>3.1349551</v>
      </c>
      <c r="O5824">
        <v>1.3499999999999999E-5</v>
      </c>
    </row>
    <row r="5825" spans="14:15" x14ac:dyDescent="0.35">
      <c r="N5825">
        <v>3.1524930000000002</v>
      </c>
      <c r="O5825">
        <v>1.38E-5</v>
      </c>
    </row>
    <row r="5826" spans="14:15" x14ac:dyDescent="0.35">
      <c r="N5826">
        <v>3.1700362000000002</v>
      </c>
      <c r="O5826">
        <v>1.3900000000000001E-5</v>
      </c>
    </row>
    <row r="5827" spans="14:15" x14ac:dyDescent="0.35">
      <c r="N5827">
        <v>3.1875846000000001</v>
      </c>
      <c r="O5827">
        <v>1.31E-5</v>
      </c>
    </row>
    <row r="5828" spans="14:15" x14ac:dyDescent="0.35">
      <c r="N5828">
        <v>3.2051383000000002</v>
      </c>
      <c r="O5828">
        <v>1.2999999999999999E-5</v>
      </c>
    </row>
    <row r="5829" spans="14:15" x14ac:dyDescent="0.35">
      <c r="N5829">
        <v>3.2226971</v>
      </c>
      <c r="O5829">
        <v>1.33E-5</v>
      </c>
    </row>
    <row r="5830" spans="14:15" x14ac:dyDescent="0.35">
      <c r="N5830">
        <v>3.2402611000000001</v>
      </c>
      <c r="O5830">
        <v>1.31E-5</v>
      </c>
    </row>
    <row r="5831" spans="14:15" x14ac:dyDescent="0.35">
      <c r="N5831">
        <v>3.2578301999999999</v>
      </c>
      <c r="O5831">
        <v>1.1399999999999999E-5</v>
      </c>
    </row>
    <row r="5832" spans="14:15" x14ac:dyDescent="0.35">
      <c r="N5832">
        <v>3.2754044000000002</v>
      </c>
      <c r="O5832">
        <v>1.33E-5</v>
      </c>
    </row>
    <row r="5833" spans="14:15" x14ac:dyDescent="0.35">
      <c r="N5833">
        <v>3.2929837000000002</v>
      </c>
      <c r="O5833">
        <v>1.1600000000000001E-5</v>
      </c>
    </row>
    <row r="5834" spans="14:15" x14ac:dyDescent="0.35">
      <c r="N5834">
        <v>3.3105679000000001</v>
      </c>
      <c r="O5834">
        <v>1.2500000000000001E-5</v>
      </c>
    </row>
    <row r="5835" spans="14:15" x14ac:dyDescent="0.35">
      <c r="N5835">
        <v>3.3281572000000001</v>
      </c>
      <c r="O5835">
        <v>1.22E-5</v>
      </c>
    </row>
    <row r="5836" spans="14:15" x14ac:dyDescent="0.35">
      <c r="N5836">
        <v>3.3457514000000002</v>
      </c>
      <c r="O5836">
        <v>1.1399999999999999E-5</v>
      </c>
    </row>
    <row r="5837" spans="14:15" x14ac:dyDescent="0.35">
      <c r="N5837">
        <v>3.3633505000000001</v>
      </c>
      <c r="O5837">
        <v>1.17E-5</v>
      </c>
    </row>
    <row r="5838" spans="14:15" x14ac:dyDescent="0.35">
      <c r="N5838">
        <v>3.3809545000000001</v>
      </c>
      <c r="O5838">
        <v>1.1800000000000001E-5</v>
      </c>
    </row>
    <row r="5839" spans="14:15" x14ac:dyDescent="0.35">
      <c r="N5839">
        <v>3.3985634</v>
      </c>
      <c r="O5839">
        <v>1.1399999999999999E-5</v>
      </c>
    </row>
    <row r="5840" spans="14:15" x14ac:dyDescent="0.35">
      <c r="N5840">
        <v>3.4161771999999999</v>
      </c>
      <c r="O5840">
        <v>1.1199999999999999E-5</v>
      </c>
    </row>
    <row r="5841" spans="14:15" x14ac:dyDescent="0.35">
      <c r="N5841">
        <v>3.4337957000000001</v>
      </c>
      <c r="O5841">
        <v>1.1E-5</v>
      </c>
    </row>
    <row r="5842" spans="14:15" x14ac:dyDescent="0.35">
      <c r="N5842">
        <v>3.451419</v>
      </c>
      <c r="O5842">
        <v>1.0699999999999999E-5</v>
      </c>
    </row>
    <row r="5843" spans="14:15" x14ac:dyDescent="0.35">
      <c r="N5843">
        <v>3.4690470000000002</v>
      </c>
      <c r="O5843">
        <v>1.1199999999999999E-5</v>
      </c>
    </row>
    <row r="5844" spans="14:15" x14ac:dyDescent="0.35">
      <c r="N5844">
        <v>3.4866798000000001</v>
      </c>
      <c r="O5844">
        <v>1.1E-5</v>
      </c>
    </row>
    <row r="5845" spans="14:15" x14ac:dyDescent="0.35">
      <c r="N5845">
        <v>3.5043172999999999</v>
      </c>
      <c r="O5845">
        <v>1.0000000000000001E-5</v>
      </c>
    </row>
    <row r="5846" spans="14:15" x14ac:dyDescent="0.35">
      <c r="N5846">
        <v>3.5219594000000001</v>
      </c>
      <c r="O5846">
        <v>1.19E-5</v>
      </c>
    </row>
    <row r="5847" spans="14:15" x14ac:dyDescent="0.35">
      <c r="N5847">
        <v>3.5396060999999999</v>
      </c>
      <c r="O5847">
        <v>9.3000000000000007E-6</v>
      </c>
    </row>
    <row r="5848" spans="14:15" x14ac:dyDescent="0.35">
      <c r="N5848">
        <v>3.5572575</v>
      </c>
      <c r="O5848">
        <v>1.04E-5</v>
      </c>
    </row>
    <row r="5849" spans="14:15" x14ac:dyDescent="0.35">
      <c r="N5849">
        <v>3.5749133999999998</v>
      </c>
      <c r="O5849">
        <v>9.3999999999999998E-6</v>
      </c>
    </row>
    <row r="5850" spans="14:15" x14ac:dyDescent="0.35">
      <c r="N5850">
        <v>3.5925739000000001</v>
      </c>
      <c r="O5850">
        <v>1.1600000000000001E-5</v>
      </c>
    </row>
    <row r="5851" spans="14:15" x14ac:dyDescent="0.35">
      <c r="N5851">
        <v>3.6102389000000001</v>
      </c>
      <c r="O5851">
        <v>9.7999999999999993E-6</v>
      </c>
    </row>
    <row r="5852" spans="14:15" x14ac:dyDescent="0.35">
      <c r="N5852">
        <v>3.6279083999999999</v>
      </c>
      <c r="O5852">
        <v>9.0999999999999993E-6</v>
      </c>
    </row>
    <row r="5853" spans="14:15" x14ac:dyDescent="0.35">
      <c r="N5853">
        <v>3.6455823999999999</v>
      </c>
      <c r="O5853">
        <v>9.7999999999999993E-6</v>
      </c>
    </row>
    <row r="5854" spans="14:15" x14ac:dyDescent="0.35">
      <c r="N5854">
        <v>3.6632608000000002</v>
      </c>
      <c r="O5854">
        <v>1.0499999999999999E-5</v>
      </c>
    </row>
    <row r="5855" spans="14:15" x14ac:dyDescent="0.35">
      <c r="N5855">
        <v>3.6809436999999998</v>
      </c>
      <c r="O5855">
        <v>9.3999999999999998E-6</v>
      </c>
    </row>
    <row r="5856" spans="14:15" x14ac:dyDescent="0.35">
      <c r="N5856">
        <v>3.6986308999999999</v>
      </c>
      <c r="O5856">
        <v>8.8999999999999995E-6</v>
      </c>
    </row>
    <row r="5857" spans="14:15" x14ac:dyDescent="0.35">
      <c r="N5857">
        <v>3.7163225</v>
      </c>
      <c r="O5857">
        <v>9.5000000000000005E-6</v>
      </c>
    </row>
    <row r="5858" spans="14:15" x14ac:dyDescent="0.35">
      <c r="N5858">
        <v>3.7340184999999999</v>
      </c>
      <c r="O5858">
        <v>9.7999999999999993E-6</v>
      </c>
    </row>
    <row r="5859" spans="14:15" x14ac:dyDescent="0.35">
      <c r="N5859">
        <v>3.7517187999999999</v>
      </c>
      <c r="O5859">
        <v>9.3999999999999998E-6</v>
      </c>
    </row>
    <row r="5860" spans="14:15" x14ac:dyDescent="0.35">
      <c r="N5860">
        <v>3.7694234</v>
      </c>
      <c r="O5860">
        <v>8.4999999999999999E-6</v>
      </c>
    </row>
    <row r="5861" spans="14:15" x14ac:dyDescent="0.35">
      <c r="N5861">
        <v>3.7871323000000001</v>
      </c>
      <c r="O5861">
        <v>8.6999999999999997E-6</v>
      </c>
    </row>
    <row r="5862" spans="14:15" x14ac:dyDescent="0.35">
      <c r="N5862">
        <v>3.8048454999999999</v>
      </c>
      <c r="O5862">
        <v>9.2E-6</v>
      </c>
    </row>
    <row r="5863" spans="14:15" x14ac:dyDescent="0.35">
      <c r="N5863">
        <v>3.8225628999999999</v>
      </c>
      <c r="O5863">
        <v>9.7999999999999993E-6</v>
      </c>
    </row>
    <row r="5864" spans="14:15" x14ac:dyDescent="0.35">
      <c r="N5864">
        <v>3.8402843999999998</v>
      </c>
      <c r="O5864">
        <v>8.1999999999999994E-6</v>
      </c>
    </row>
    <row r="5865" spans="14:15" x14ac:dyDescent="0.35">
      <c r="N5865">
        <v>3.8580101999999998</v>
      </c>
      <c r="O5865">
        <v>8.6000000000000007E-6</v>
      </c>
    </row>
    <row r="5866" spans="14:15" x14ac:dyDescent="0.35">
      <c r="N5866">
        <v>3.8757402000000001</v>
      </c>
      <c r="O5866">
        <v>8.6999999999999997E-6</v>
      </c>
    </row>
    <row r="5867" spans="14:15" x14ac:dyDescent="0.35">
      <c r="N5867">
        <v>3.8934742999999998</v>
      </c>
      <c r="O5867">
        <v>8.8000000000000004E-6</v>
      </c>
    </row>
    <row r="5868" spans="14:15" x14ac:dyDescent="0.35">
      <c r="N5868">
        <v>3.9112125</v>
      </c>
      <c r="O5868">
        <v>8.6000000000000007E-6</v>
      </c>
    </row>
    <row r="5869" spans="14:15" x14ac:dyDescent="0.35">
      <c r="N5869">
        <v>3.9289548000000001</v>
      </c>
      <c r="O5869">
        <v>8.1999999999999994E-6</v>
      </c>
    </row>
    <row r="5870" spans="14:15" x14ac:dyDescent="0.35">
      <c r="N5870">
        <v>3.9467012000000001</v>
      </c>
      <c r="O5870">
        <v>8.8000000000000004E-6</v>
      </c>
    </row>
    <row r="5871" spans="14:15" x14ac:dyDescent="0.35">
      <c r="N5871">
        <v>3.9644515999999999</v>
      </c>
      <c r="O5871">
        <v>8.1000000000000004E-6</v>
      </c>
    </row>
    <row r="5872" spans="14:15" x14ac:dyDescent="0.35">
      <c r="N5872">
        <v>3.9822061</v>
      </c>
      <c r="O5872">
        <v>8.1999999999999994E-6</v>
      </c>
    </row>
    <row r="5873" spans="14:15" x14ac:dyDescent="0.35">
      <c r="N5873">
        <v>3.9999646000000002</v>
      </c>
      <c r="O5873">
        <v>8.1000000000000004E-6</v>
      </c>
    </row>
    <row r="5874" spans="14:15" x14ac:dyDescent="0.35">
      <c r="N5874">
        <v>4.0177271000000001</v>
      </c>
      <c r="O5874">
        <v>7.9000000000000006E-6</v>
      </c>
    </row>
    <row r="5875" spans="14:15" x14ac:dyDescent="0.35">
      <c r="N5875">
        <v>4.0354935999999997</v>
      </c>
      <c r="O5875">
        <v>8.3000000000000002E-6</v>
      </c>
    </row>
    <row r="5876" spans="14:15" x14ac:dyDescent="0.35">
      <c r="N5876">
        <v>4.0532640999999998</v>
      </c>
      <c r="O5876">
        <v>7.7000000000000008E-6</v>
      </c>
    </row>
    <row r="5877" spans="14:15" x14ac:dyDescent="0.35">
      <c r="N5877">
        <v>4.0710383999999999</v>
      </c>
      <c r="O5877">
        <v>7.7000000000000008E-6</v>
      </c>
    </row>
    <row r="5878" spans="14:15" x14ac:dyDescent="0.35">
      <c r="N5878">
        <v>4.0888166999999997</v>
      </c>
      <c r="O5878">
        <v>8.4999999999999999E-6</v>
      </c>
    </row>
    <row r="5879" spans="14:15" x14ac:dyDescent="0.35">
      <c r="N5879">
        <v>4.1065988999999998</v>
      </c>
      <c r="O5879">
        <v>7.6000000000000001E-6</v>
      </c>
    </row>
    <row r="5880" spans="14:15" x14ac:dyDescent="0.35">
      <c r="N5880">
        <v>4.1243850000000002</v>
      </c>
      <c r="O5880">
        <v>7.4000000000000003E-6</v>
      </c>
    </row>
    <row r="5881" spans="14:15" x14ac:dyDescent="0.35">
      <c r="N5881">
        <v>4.1421748999999997</v>
      </c>
      <c r="O5881">
        <v>7.3000000000000004E-6</v>
      </c>
    </row>
    <row r="5882" spans="14:15" x14ac:dyDescent="0.35">
      <c r="N5882">
        <v>4.1599687000000003</v>
      </c>
      <c r="O5882">
        <v>8.1000000000000004E-6</v>
      </c>
    </row>
    <row r="5883" spans="14:15" x14ac:dyDescent="0.35">
      <c r="N5883">
        <v>4.1777663</v>
      </c>
      <c r="O5883">
        <v>7.3000000000000004E-6</v>
      </c>
    </row>
    <row r="5884" spans="14:15" x14ac:dyDescent="0.35">
      <c r="N5884">
        <v>4.1955676999999998</v>
      </c>
      <c r="O5884">
        <v>7.4000000000000003E-6</v>
      </c>
    </row>
    <row r="5885" spans="14:15" x14ac:dyDescent="0.35">
      <c r="N5885">
        <v>4.2133729000000004</v>
      </c>
      <c r="O5885">
        <v>7.4000000000000003E-6</v>
      </c>
    </row>
    <row r="5886" spans="14:15" x14ac:dyDescent="0.35">
      <c r="N5886">
        <v>4.2311819000000002</v>
      </c>
      <c r="O5886">
        <v>7.5000000000000002E-6</v>
      </c>
    </row>
    <row r="5887" spans="14:15" x14ac:dyDescent="0.35">
      <c r="N5887">
        <v>4.2489945999999996</v>
      </c>
      <c r="O5887">
        <v>7.0999999999999998E-6</v>
      </c>
    </row>
    <row r="5888" spans="14:15" x14ac:dyDescent="0.35">
      <c r="N5888">
        <v>4.2668109999999997</v>
      </c>
      <c r="O5888">
        <v>7.3000000000000004E-6</v>
      </c>
    </row>
    <row r="5889" spans="14:15" x14ac:dyDescent="0.35">
      <c r="N5889">
        <v>4.2846311999999998</v>
      </c>
      <c r="O5889">
        <v>7.6000000000000001E-6</v>
      </c>
    </row>
    <row r="5890" spans="14:15" x14ac:dyDescent="0.35">
      <c r="N5890">
        <v>4.3024550000000001</v>
      </c>
      <c r="O5890">
        <v>6.8000000000000001E-6</v>
      </c>
    </row>
    <row r="5891" spans="14:15" x14ac:dyDescent="0.35">
      <c r="N5891">
        <v>4.3202825999999996</v>
      </c>
      <c r="O5891">
        <v>6.9999999999999999E-6</v>
      </c>
    </row>
    <row r="5892" spans="14:15" x14ac:dyDescent="0.35">
      <c r="N5892">
        <v>4.3381138000000004</v>
      </c>
      <c r="O5892">
        <v>6.8000000000000001E-6</v>
      </c>
    </row>
    <row r="5893" spans="14:15" x14ac:dyDescent="0.35">
      <c r="N5893">
        <v>4.3559485999999996</v>
      </c>
      <c r="O5893">
        <v>7.0999999999999998E-6</v>
      </c>
    </row>
    <row r="5894" spans="14:15" x14ac:dyDescent="0.35">
      <c r="N5894">
        <v>4.3737871000000004</v>
      </c>
      <c r="O5894">
        <v>7.1999999999999997E-6</v>
      </c>
    </row>
    <row r="5895" spans="14:15" x14ac:dyDescent="0.35">
      <c r="N5895">
        <v>4.3916291999999997</v>
      </c>
      <c r="O5895">
        <v>6.7000000000000002E-6</v>
      </c>
    </row>
    <row r="5896" spans="14:15" x14ac:dyDescent="0.35">
      <c r="N5896">
        <v>4.4094749000000002</v>
      </c>
      <c r="O5896">
        <v>6.9E-6</v>
      </c>
    </row>
    <row r="5897" spans="14:15" x14ac:dyDescent="0.35">
      <c r="N5897">
        <v>4.4273242000000002</v>
      </c>
      <c r="O5897">
        <v>6.8000000000000001E-6</v>
      </c>
    </row>
    <row r="5898" spans="14:15" x14ac:dyDescent="0.35">
      <c r="N5898">
        <v>4.4451770000000002</v>
      </c>
      <c r="O5898">
        <v>6.7000000000000002E-6</v>
      </c>
    </row>
    <row r="5899" spans="14:15" x14ac:dyDescent="0.35">
      <c r="N5899">
        <v>4.4630333999999996</v>
      </c>
      <c r="O5899">
        <v>6.7000000000000002E-6</v>
      </c>
    </row>
    <row r="5900" spans="14:15" x14ac:dyDescent="0.35">
      <c r="N5900">
        <v>4.4808933</v>
      </c>
      <c r="O5900">
        <v>6.8000000000000001E-6</v>
      </c>
    </row>
    <row r="5901" spans="14:15" x14ac:dyDescent="0.35">
      <c r="N5901">
        <v>4.4987567000000004</v>
      </c>
      <c r="O5901">
        <v>6.6000000000000003E-6</v>
      </c>
    </row>
    <row r="5902" spans="14:15" x14ac:dyDescent="0.35">
      <c r="N5902">
        <v>4.5166237000000002</v>
      </c>
      <c r="O5902">
        <v>6.1999999999999999E-6</v>
      </c>
    </row>
    <row r="5903" spans="14:15" x14ac:dyDescent="0.35">
      <c r="N5903">
        <v>4.5344940999999999</v>
      </c>
      <c r="O5903">
        <v>7.0999999999999998E-6</v>
      </c>
    </row>
    <row r="5904" spans="14:15" x14ac:dyDescent="0.35">
      <c r="N5904">
        <v>4.5523680000000004</v>
      </c>
      <c r="O5904">
        <v>6.2999999999999998E-6</v>
      </c>
    </row>
    <row r="5905" spans="14:15" x14ac:dyDescent="0.35">
      <c r="N5905">
        <v>4.5702452999999998</v>
      </c>
      <c r="O5905">
        <v>6.1999999999999999E-6</v>
      </c>
    </row>
    <row r="5906" spans="14:15" x14ac:dyDescent="0.35">
      <c r="N5906">
        <v>4.5881261000000002</v>
      </c>
      <c r="O5906">
        <v>6.9999999999999999E-6</v>
      </c>
    </row>
    <row r="5907" spans="14:15" x14ac:dyDescent="0.35">
      <c r="N5907">
        <v>4.6060103000000003</v>
      </c>
      <c r="O5907">
        <v>6.3999999999999997E-6</v>
      </c>
    </row>
    <row r="5908" spans="14:15" x14ac:dyDescent="0.35">
      <c r="N5908">
        <v>4.6238979999999996</v>
      </c>
      <c r="O5908">
        <v>6.1E-6</v>
      </c>
    </row>
    <row r="5909" spans="14:15" x14ac:dyDescent="0.35">
      <c r="N5909">
        <v>4.6417890000000002</v>
      </c>
      <c r="O5909">
        <v>6.1999999999999999E-6</v>
      </c>
    </row>
    <row r="5910" spans="14:15" x14ac:dyDescent="0.35">
      <c r="N5910">
        <v>4.6596833999999996</v>
      </c>
      <c r="O5910">
        <v>6.1999999999999999E-6</v>
      </c>
    </row>
    <row r="5911" spans="14:15" x14ac:dyDescent="0.35">
      <c r="N5911">
        <v>4.6775811999999997</v>
      </c>
      <c r="O5911">
        <v>6.1E-6</v>
      </c>
    </row>
    <row r="5912" spans="14:15" x14ac:dyDescent="0.35">
      <c r="N5912">
        <v>4.6954823000000001</v>
      </c>
      <c r="O5912">
        <v>5.9000000000000003E-6</v>
      </c>
    </row>
    <row r="5913" spans="14:15" x14ac:dyDescent="0.35">
      <c r="N5913">
        <v>4.7133868000000003</v>
      </c>
      <c r="O5913">
        <v>6.8000000000000001E-6</v>
      </c>
    </row>
    <row r="5914" spans="14:15" x14ac:dyDescent="0.35">
      <c r="N5914">
        <v>4.7312946</v>
      </c>
      <c r="O5914">
        <v>6.1999999999999999E-6</v>
      </c>
    </row>
    <row r="5915" spans="14:15" x14ac:dyDescent="0.35">
      <c r="N5915">
        <v>4.7492057000000001</v>
      </c>
      <c r="O5915">
        <v>5.9000000000000003E-6</v>
      </c>
    </row>
    <row r="5916" spans="14:15" x14ac:dyDescent="0.35">
      <c r="N5916">
        <v>4.7671200999999996</v>
      </c>
      <c r="O5916">
        <v>5.8000000000000004E-6</v>
      </c>
    </row>
    <row r="5917" spans="14:15" x14ac:dyDescent="0.35">
      <c r="N5917">
        <v>4.7850377999999996</v>
      </c>
      <c r="O5917">
        <v>6.1999999999999999E-6</v>
      </c>
    </row>
    <row r="5918" spans="14:15" x14ac:dyDescent="0.35">
      <c r="N5918">
        <v>4.8029587999999999</v>
      </c>
      <c r="O5918">
        <v>6.0000000000000002E-6</v>
      </c>
    </row>
    <row r="5919" spans="14:15" x14ac:dyDescent="0.35">
      <c r="N5919">
        <v>4.8208830000000003</v>
      </c>
      <c r="O5919">
        <v>5.8000000000000004E-6</v>
      </c>
    </row>
    <row r="5920" spans="14:15" x14ac:dyDescent="0.35">
      <c r="N5920">
        <v>4.8388105000000001</v>
      </c>
      <c r="O5920">
        <v>6.6000000000000003E-6</v>
      </c>
    </row>
    <row r="5921" spans="14:15" x14ac:dyDescent="0.35">
      <c r="N5921">
        <v>4.8567412000000001</v>
      </c>
      <c r="O5921">
        <v>5.6999999999999996E-6</v>
      </c>
    </row>
    <row r="5922" spans="14:15" x14ac:dyDescent="0.35">
      <c r="N5922">
        <v>4.8746751000000001</v>
      </c>
      <c r="O5922">
        <v>6.0000000000000002E-6</v>
      </c>
    </row>
    <row r="5923" spans="14:15" x14ac:dyDescent="0.35">
      <c r="N5923">
        <v>4.8926122000000003</v>
      </c>
      <c r="O5923">
        <v>5.4E-6</v>
      </c>
    </row>
    <row r="5924" spans="14:15" x14ac:dyDescent="0.35">
      <c r="N5924">
        <v>4.9105524999999997</v>
      </c>
      <c r="O5924">
        <v>6.1999999999999999E-6</v>
      </c>
    </row>
    <row r="5925" spans="14:15" x14ac:dyDescent="0.35">
      <c r="N5925">
        <v>4.928496</v>
      </c>
      <c r="O5925">
        <v>5.9000000000000003E-6</v>
      </c>
    </row>
    <row r="5926" spans="14:15" x14ac:dyDescent="0.35">
      <c r="N5926">
        <v>4.9464427000000004</v>
      </c>
      <c r="O5926">
        <v>5.8000000000000004E-6</v>
      </c>
    </row>
    <row r="5927" spans="14:15" x14ac:dyDescent="0.35">
      <c r="N5927">
        <v>4.9643924999999998</v>
      </c>
      <c r="O5927">
        <v>5.6999999999999996E-6</v>
      </c>
    </row>
    <row r="5928" spans="14:15" x14ac:dyDescent="0.35">
      <c r="N5928">
        <v>4.9823455000000001</v>
      </c>
      <c r="O5928">
        <v>6.0000000000000002E-6</v>
      </c>
    </row>
    <row r="5929" spans="14:15" x14ac:dyDescent="0.35">
      <c r="N5929">
        <v>5.0003016000000002</v>
      </c>
      <c r="O5929">
        <v>6.1E-6</v>
      </c>
    </row>
    <row r="5930" spans="14:15" x14ac:dyDescent="0.35">
      <c r="N5930">
        <v>5.0182608000000002</v>
      </c>
      <c r="O5930">
        <v>5.6999999999999996E-6</v>
      </c>
    </row>
    <row r="5931" spans="14:15" x14ac:dyDescent="0.35">
      <c r="N5931">
        <v>5.0362231</v>
      </c>
      <c r="O5931">
        <v>5.6999999999999996E-6</v>
      </c>
    </row>
    <row r="5932" spans="14:15" x14ac:dyDescent="0.35">
      <c r="N5932">
        <v>5.0541885000000004</v>
      </c>
      <c r="O5932">
        <v>5.9000000000000003E-6</v>
      </c>
    </row>
    <row r="5933" spans="14:15" x14ac:dyDescent="0.35">
      <c r="N5933">
        <v>5.0721569999999998</v>
      </c>
      <c r="O5933">
        <v>5.8000000000000004E-6</v>
      </c>
    </row>
    <row r="5934" spans="14:15" x14ac:dyDescent="0.35">
      <c r="N5934">
        <v>5.0901285999999999</v>
      </c>
      <c r="O5934">
        <v>5.5999999999999997E-6</v>
      </c>
    </row>
    <row r="5935" spans="14:15" x14ac:dyDescent="0.35">
      <c r="N5935">
        <v>5.1081032000000004</v>
      </c>
      <c r="O5935">
        <v>5.6999999999999996E-6</v>
      </c>
    </row>
    <row r="5936" spans="14:15" x14ac:dyDescent="0.35">
      <c r="N5936">
        <v>5.1260808999999998</v>
      </c>
      <c r="O5936">
        <v>5.6999999999999996E-6</v>
      </c>
    </row>
    <row r="5937" spans="14:15" x14ac:dyDescent="0.35">
      <c r="N5937">
        <v>5.1440615999999997</v>
      </c>
      <c r="O5937">
        <v>6.0000000000000002E-6</v>
      </c>
    </row>
    <row r="5938" spans="14:15" x14ac:dyDescent="0.35">
      <c r="N5938">
        <v>5.1620452999999999</v>
      </c>
      <c r="O5938">
        <v>5.4999999999999999E-6</v>
      </c>
    </row>
    <row r="5939" spans="14:15" x14ac:dyDescent="0.35">
      <c r="N5939">
        <v>5.1800319999999997</v>
      </c>
      <c r="O5939">
        <v>5.8000000000000004E-6</v>
      </c>
    </row>
    <row r="5940" spans="14:15" x14ac:dyDescent="0.35">
      <c r="N5940">
        <v>5.1980218000000002</v>
      </c>
      <c r="O5940">
        <v>5.4E-6</v>
      </c>
    </row>
    <row r="5941" spans="14:15" x14ac:dyDescent="0.35">
      <c r="N5941">
        <v>5.2160145</v>
      </c>
      <c r="O5941">
        <v>5.6999999999999996E-6</v>
      </c>
    </row>
    <row r="5942" spans="14:15" x14ac:dyDescent="0.35">
      <c r="N5942">
        <v>5.2340102000000002</v>
      </c>
      <c r="O5942">
        <v>5.6999999999999996E-6</v>
      </c>
    </row>
    <row r="5943" spans="14:15" x14ac:dyDescent="0.35">
      <c r="N5943">
        <v>5.2520088999999999</v>
      </c>
      <c r="O5943">
        <v>5.4999999999999999E-6</v>
      </c>
    </row>
    <row r="5944" spans="14:15" x14ac:dyDescent="0.35">
      <c r="N5944">
        <v>5.2700104999999997</v>
      </c>
      <c r="O5944">
        <v>5.4999999999999999E-6</v>
      </c>
    </row>
    <row r="5945" spans="14:15" x14ac:dyDescent="0.35">
      <c r="N5945">
        <v>5.2880151</v>
      </c>
      <c r="O5945">
        <v>5.4999999999999999E-6</v>
      </c>
    </row>
    <row r="5946" spans="14:15" x14ac:dyDescent="0.35">
      <c r="N5946">
        <v>5.3060226000000004</v>
      </c>
      <c r="O5946">
        <v>5.6999999999999996E-6</v>
      </c>
    </row>
    <row r="5947" spans="14:15" x14ac:dyDescent="0.35">
      <c r="N5947">
        <v>5.324033</v>
      </c>
      <c r="O5947">
        <v>5.5999999999999997E-6</v>
      </c>
    </row>
    <row r="5948" spans="14:15" x14ac:dyDescent="0.35">
      <c r="N5948">
        <v>5.3420464000000001</v>
      </c>
      <c r="O5948">
        <v>5.4999999999999999E-6</v>
      </c>
    </row>
    <row r="5949" spans="14:15" x14ac:dyDescent="0.35">
      <c r="N5949">
        <v>5.3600626</v>
      </c>
      <c r="O5949">
        <v>5.4999999999999999E-6</v>
      </c>
    </row>
    <row r="5950" spans="14:15" x14ac:dyDescent="0.35">
      <c r="N5950">
        <v>5.3780818000000004</v>
      </c>
      <c r="O5950">
        <v>5.6999999999999996E-6</v>
      </c>
    </row>
    <row r="5951" spans="14:15" x14ac:dyDescent="0.35">
      <c r="N5951">
        <v>5.3961037999999997</v>
      </c>
      <c r="O5951">
        <v>5.6999999999999996E-6</v>
      </c>
    </row>
    <row r="5952" spans="14:15" x14ac:dyDescent="0.35">
      <c r="N5952">
        <v>5.4141287</v>
      </c>
      <c r="O5952">
        <v>5.4E-6</v>
      </c>
    </row>
    <row r="5953" spans="14:15" x14ac:dyDescent="0.35">
      <c r="N5953">
        <v>5.4321564000000002</v>
      </c>
      <c r="O5953">
        <v>5.4E-6</v>
      </c>
    </row>
    <row r="5954" spans="14:15" x14ac:dyDescent="0.35">
      <c r="N5954">
        <v>5.4501869999999997</v>
      </c>
      <c r="O5954">
        <v>5.8000000000000004E-6</v>
      </c>
    </row>
    <row r="5955" spans="14:15" x14ac:dyDescent="0.35">
      <c r="N5955">
        <v>5.4682205000000002</v>
      </c>
      <c r="O5955">
        <v>5.4999999999999999E-6</v>
      </c>
    </row>
    <row r="5956" spans="14:15" x14ac:dyDescent="0.35">
      <c r="N5956">
        <v>5.4862567999999996</v>
      </c>
      <c r="O5956">
        <v>5.4E-6</v>
      </c>
    </row>
    <row r="5957" spans="14:15" x14ac:dyDescent="0.35">
      <c r="N5957">
        <v>5.5042958999999998</v>
      </c>
      <c r="O5957">
        <v>6.3999999999999997E-6</v>
      </c>
    </row>
    <row r="5958" spans="14:15" x14ac:dyDescent="0.35">
      <c r="N5958">
        <v>5.5223377999999999</v>
      </c>
      <c r="O5958">
        <v>5.4E-6</v>
      </c>
    </row>
    <row r="5959" spans="14:15" x14ac:dyDescent="0.35">
      <c r="N5959">
        <v>5.5403824999999998</v>
      </c>
      <c r="O5959">
        <v>5.5999999999999997E-6</v>
      </c>
    </row>
    <row r="5960" spans="14:15" x14ac:dyDescent="0.35">
      <c r="N5960">
        <v>5.5584300000000004</v>
      </c>
      <c r="O5960">
        <v>6.1E-6</v>
      </c>
    </row>
    <row r="5961" spans="14:15" x14ac:dyDescent="0.35">
      <c r="N5961">
        <v>5.5764803000000001</v>
      </c>
      <c r="O5961">
        <v>5.8000000000000004E-6</v>
      </c>
    </row>
    <row r="5962" spans="14:15" x14ac:dyDescent="0.35">
      <c r="N5962">
        <v>5.5945333000000002</v>
      </c>
      <c r="O5962">
        <v>5.4E-6</v>
      </c>
    </row>
    <row r="5963" spans="14:15" x14ac:dyDescent="0.35">
      <c r="N5963">
        <v>5.6125891000000001</v>
      </c>
      <c r="O5963">
        <v>5.8000000000000004E-6</v>
      </c>
    </row>
    <row r="5964" spans="14:15" x14ac:dyDescent="0.35">
      <c r="N5964">
        <v>5.6306476999999999</v>
      </c>
      <c r="O5964">
        <v>5.8000000000000004E-6</v>
      </c>
    </row>
    <row r="5965" spans="14:15" x14ac:dyDescent="0.35">
      <c r="N5965">
        <v>5.6487090000000002</v>
      </c>
      <c r="O5965">
        <v>5.5999999999999997E-6</v>
      </c>
    </row>
    <row r="5966" spans="14:15" x14ac:dyDescent="0.35">
      <c r="N5966">
        <v>5.6667731000000003</v>
      </c>
      <c r="O5966">
        <v>5.5999999999999997E-6</v>
      </c>
    </row>
    <row r="5967" spans="14:15" x14ac:dyDescent="0.35">
      <c r="N5967">
        <v>5.6848397999999998</v>
      </c>
      <c r="O5967">
        <v>5.9000000000000003E-6</v>
      </c>
    </row>
    <row r="5968" spans="14:15" x14ac:dyDescent="0.35">
      <c r="N5968">
        <v>5.7029093</v>
      </c>
      <c r="O5968">
        <v>5.4E-6</v>
      </c>
    </row>
    <row r="5969" spans="14:15" x14ac:dyDescent="0.35">
      <c r="N5969">
        <v>5.7209814999999997</v>
      </c>
      <c r="O5969">
        <v>5.4E-6</v>
      </c>
    </row>
    <row r="5970" spans="14:15" x14ac:dyDescent="0.35">
      <c r="N5970">
        <v>5.7390563999999999</v>
      </c>
      <c r="O5970">
        <v>5.8000000000000004E-6</v>
      </c>
    </row>
    <row r="5971" spans="14:15" x14ac:dyDescent="0.35">
      <c r="N5971">
        <v>5.7571339999999998</v>
      </c>
      <c r="O5971">
        <v>5.8000000000000004E-6</v>
      </c>
    </row>
    <row r="5972" spans="14:15" x14ac:dyDescent="0.35">
      <c r="N5972">
        <v>5.7752143</v>
      </c>
      <c r="O5972">
        <v>6.4999999999999996E-6</v>
      </c>
    </row>
    <row r="5973" spans="14:15" x14ac:dyDescent="0.35">
      <c r="N5973">
        <v>5.7932971999999996</v>
      </c>
      <c r="O5973">
        <v>5.8000000000000004E-6</v>
      </c>
    </row>
    <row r="5974" spans="14:15" x14ac:dyDescent="0.35">
      <c r="N5974">
        <v>5.8113827999999996</v>
      </c>
      <c r="O5974">
        <v>5.8000000000000004E-6</v>
      </c>
    </row>
    <row r="5975" spans="14:15" x14ac:dyDescent="0.35">
      <c r="N5975">
        <v>5.8294711000000001</v>
      </c>
      <c r="O5975">
        <v>5.4999999999999999E-6</v>
      </c>
    </row>
    <row r="5976" spans="14:15" x14ac:dyDescent="0.35">
      <c r="N5976">
        <v>5.8475618999999996</v>
      </c>
      <c r="O5976">
        <v>5.9000000000000003E-6</v>
      </c>
    </row>
    <row r="5977" spans="14:15" x14ac:dyDescent="0.35">
      <c r="N5977">
        <v>5.8656554999999999</v>
      </c>
      <c r="O5977">
        <v>5.5999999999999997E-6</v>
      </c>
    </row>
    <row r="5978" spans="14:15" x14ac:dyDescent="0.35">
      <c r="N5978">
        <v>5.8837516000000001</v>
      </c>
      <c r="O5978">
        <v>6.2999999999999998E-6</v>
      </c>
    </row>
    <row r="5979" spans="14:15" x14ac:dyDescent="0.35">
      <c r="N5979">
        <v>5.9018503999999998</v>
      </c>
      <c r="O5979">
        <v>6.2999999999999998E-6</v>
      </c>
    </row>
    <row r="5980" spans="14:15" x14ac:dyDescent="0.35">
      <c r="N5980">
        <v>5.9199517999999998</v>
      </c>
      <c r="O5980">
        <v>6.7000000000000002E-6</v>
      </c>
    </row>
    <row r="5981" spans="14:15" x14ac:dyDescent="0.35">
      <c r="N5981">
        <v>5.9380557999999999</v>
      </c>
      <c r="O5981">
        <v>6.9999999999999999E-6</v>
      </c>
    </row>
    <row r="5982" spans="14:15" x14ac:dyDescent="0.35">
      <c r="N5982">
        <v>5.9561622999999999</v>
      </c>
      <c r="O5982">
        <v>7.4000000000000003E-6</v>
      </c>
    </row>
    <row r="5983" spans="14:15" x14ac:dyDescent="0.35">
      <c r="N5983">
        <v>5.9742715000000004</v>
      </c>
      <c r="O5983">
        <v>6.9999999999999999E-6</v>
      </c>
    </row>
    <row r="5984" spans="14:15" x14ac:dyDescent="0.35">
      <c r="N5984">
        <v>5.9923833000000002</v>
      </c>
      <c r="O5984">
        <v>7.1999999999999997E-6</v>
      </c>
    </row>
    <row r="5985" spans="14:15" x14ac:dyDescent="0.35">
      <c r="N5985">
        <v>6.0104975999999999</v>
      </c>
      <c r="O5985">
        <v>7.4000000000000003E-6</v>
      </c>
    </row>
    <row r="5986" spans="14:15" x14ac:dyDescent="0.35">
      <c r="N5986">
        <v>6.0286144000000004</v>
      </c>
      <c r="O5986">
        <v>7.0999999999999998E-6</v>
      </c>
    </row>
    <row r="5987" spans="14:15" x14ac:dyDescent="0.35">
      <c r="N5987">
        <v>6.0467338000000002</v>
      </c>
      <c r="O5987">
        <v>6.9999999999999999E-6</v>
      </c>
    </row>
    <row r="5988" spans="14:15" x14ac:dyDescent="0.35">
      <c r="N5988">
        <v>6.0648558000000001</v>
      </c>
      <c r="O5988">
        <v>6.9E-6</v>
      </c>
    </row>
    <row r="5989" spans="14:15" x14ac:dyDescent="0.35">
      <c r="N5989">
        <v>6.0829803</v>
      </c>
      <c r="O5989">
        <v>7.0999999999999998E-6</v>
      </c>
    </row>
    <row r="5990" spans="14:15" x14ac:dyDescent="0.35">
      <c r="N5990">
        <v>6.1011072999999998</v>
      </c>
      <c r="O5990">
        <v>7.0999999999999998E-6</v>
      </c>
    </row>
    <row r="5991" spans="14:15" x14ac:dyDescent="0.35">
      <c r="N5991">
        <v>6.1192368999999998</v>
      </c>
      <c r="O5991">
        <v>7.0999999999999998E-6</v>
      </c>
    </row>
    <row r="5992" spans="14:15" x14ac:dyDescent="0.35">
      <c r="N5992">
        <v>6.1373689000000002</v>
      </c>
      <c r="O5992">
        <v>7.0999999999999998E-6</v>
      </c>
    </row>
    <row r="5993" spans="14:15" x14ac:dyDescent="0.35">
      <c r="N5993">
        <v>6.1555035</v>
      </c>
      <c r="O5993">
        <v>6.9E-6</v>
      </c>
    </row>
    <row r="5994" spans="14:15" x14ac:dyDescent="0.35">
      <c r="N5994">
        <v>6.1736405999999997</v>
      </c>
      <c r="O5994">
        <v>6.9E-6</v>
      </c>
    </row>
    <row r="5995" spans="14:15" x14ac:dyDescent="0.35">
      <c r="N5995">
        <v>6.1917800999999999</v>
      </c>
      <c r="O5995">
        <v>6.6000000000000003E-6</v>
      </c>
    </row>
    <row r="5996" spans="14:15" x14ac:dyDescent="0.35">
      <c r="N5996">
        <v>6.2099222000000003</v>
      </c>
      <c r="O5996">
        <v>6.9E-6</v>
      </c>
    </row>
    <row r="5997" spans="14:15" x14ac:dyDescent="0.35">
      <c r="N5997">
        <v>6.2280667000000003</v>
      </c>
      <c r="O5997">
        <v>6.7000000000000002E-6</v>
      </c>
    </row>
    <row r="5998" spans="14:15" x14ac:dyDescent="0.35">
      <c r="N5998">
        <v>6.2462135999999999</v>
      </c>
      <c r="O5998">
        <v>6.8000000000000001E-6</v>
      </c>
    </row>
    <row r="5999" spans="14:15" x14ac:dyDescent="0.35">
      <c r="N5999">
        <v>6.2643630999999997</v>
      </c>
      <c r="O5999">
        <v>6.4999999999999996E-6</v>
      </c>
    </row>
    <row r="6000" spans="14:15" x14ac:dyDescent="0.35">
      <c r="N6000">
        <v>6.2825148999999998</v>
      </c>
      <c r="O6000">
        <v>6.8000000000000001E-6</v>
      </c>
    </row>
    <row r="6001" spans="14:15" x14ac:dyDescent="0.35">
      <c r="N6001">
        <v>6.3006693</v>
      </c>
      <c r="O6001">
        <v>6.8000000000000001E-6</v>
      </c>
    </row>
    <row r="6002" spans="14:15" x14ac:dyDescent="0.35">
      <c r="N6002">
        <v>6.3188259999999996</v>
      </c>
      <c r="O6002">
        <v>6.2999999999999998E-6</v>
      </c>
    </row>
    <row r="6003" spans="14:15" x14ac:dyDescent="0.35">
      <c r="N6003">
        <v>6.3369852</v>
      </c>
      <c r="O6003">
        <v>6.6000000000000003E-6</v>
      </c>
    </row>
    <row r="6004" spans="14:15" x14ac:dyDescent="0.35">
      <c r="N6004">
        <v>6.3551468</v>
      </c>
      <c r="O6004">
        <v>6.4999999999999996E-6</v>
      </c>
    </row>
    <row r="6005" spans="14:15" x14ac:dyDescent="0.35">
      <c r="N6005">
        <v>6.3733107999999996</v>
      </c>
      <c r="O6005">
        <v>6.4999999999999996E-6</v>
      </c>
    </row>
    <row r="6006" spans="14:15" x14ac:dyDescent="0.35">
      <c r="N6006">
        <v>6.3914773</v>
      </c>
      <c r="O6006">
        <v>6.9999999999999999E-6</v>
      </c>
    </row>
    <row r="6007" spans="14:15" x14ac:dyDescent="0.35">
      <c r="N6007">
        <v>6.4096460999999998</v>
      </c>
      <c r="O6007">
        <v>6.7000000000000002E-6</v>
      </c>
    </row>
    <row r="6008" spans="14:15" x14ac:dyDescent="0.35">
      <c r="N6008">
        <v>6.4278173000000001</v>
      </c>
      <c r="O6008">
        <v>6.1E-6</v>
      </c>
    </row>
    <row r="6009" spans="14:15" x14ac:dyDescent="0.35">
      <c r="N6009">
        <v>6.4459909</v>
      </c>
      <c r="O6009">
        <v>6.9E-6</v>
      </c>
    </row>
    <row r="6010" spans="14:15" x14ac:dyDescent="0.35">
      <c r="N6010">
        <v>6.4641669000000004</v>
      </c>
      <c r="O6010">
        <v>6.1E-6</v>
      </c>
    </row>
    <row r="6011" spans="14:15" x14ac:dyDescent="0.35">
      <c r="N6011">
        <v>6.4823453000000004</v>
      </c>
      <c r="O6011">
        <v>6.6000000000000003E-6</v>
      </c>
    </row>
    <row r="6012" spans="14:15" x14ac:dyDescent="0.35">
      <c r="N6012">
        <v>6.5005259999999998</v>
      </c>
      <c r="O6012">
        <v>6.0000000000000002E-6</v>
      </c>
    </row>
    <row r="6013" spans="14:15" x14ac:dyDescent="0.35">
      <c r="N6013">
        <v>6.5187090999999997</v>
      </c>
      <c r="O6013">
        <v>6.0000000000000002E-6</v>
      </c>
    </row>
    <row r="6014" spans="14:15" x14ac:dyDescent="0.35">
      <c r="N6014">
        <v>6.5368944999999998</v>
      </c>
      <c r="O6014">
        <v>6.2999999999999998E-6</v>
      </c>
    </row>
    <row r="6015" spans="14:15" x14ac:dyDescent="0.35">
      <c r="N6015">
        <v>6.5550822999999996</v>
      </c>
      <c r="O6015">
        <v>6.1999999999999999E-6</v>
      </c>
    </row>
    <row r="6016" spans="14:15" x14ac:dyDescent="0.35">
      <c r="N6016">
        <v>6.5732723999999996</v>
      </c>
      <c r="O6016">
        <v>6.1E-6</v>
      </c>
    </row>
    <row r="6017" spans="14:15" x14ac:dyDescent="0.35">
      <c r="N6017">
        <v>6.5914649000000001</v>
      </c>
      <c r="O6017">
        <v>6.2999999999999998E-6</v>
      </c>
    </row>
    <row r="6018" spans="14:15" x14ac:dyDescent="0.35">
      <c r="N6018">
        <v>6.6096596999999999</v>
      </c>
      <c r="O6018">
        <v>6.1E-6</v>
      </c>
    </row>
    <row r="6019" spans="14:15" x14ac:dyDescent="0.35">
      <c r="N6019">
        <v>6.6278566999999997</v>
      </c>
      <c r="O6019">
        <v>6.6000000000000003E-6</v>
      </c>
    </row>
    <row r="6020" spans="14:15" x14ac:dyDescent="0.35">
      <c r="N6020">
        <v>6.6460561</v>
      </c>
      <c r="O6020">
        <v>5.6999999999999996E-6</v>
      </c>
    </row>
    <row r="6021" spans="14:15" x14ac:dyDescent="0.35">
      <c r="N6021">
        <v>6.6642579</v>
      </c>
      <c r="O6021">
        <v>6.0000000000000002E-6</v>
      </c>
    </row>
    <row r="6022" spans="14:15" x14ac:dyDescent="0.35">
      <c r="N6022">
        <v>6.6824618999999998</v>
      </c>
      <c r="O6022">
        <v>5.8000000000000004E-6</v>
      </c>
    </row>
    <row r="6023" spans="14:15" x14ac:dyDescent="0.35">
      <c r="N6023">
        <v>6.7006680999999997</v>
      </c>
      <c r="O6023">
        <v>5.9000000000000003E-6</v>
      </c>
    </row>
    <row r="6024" spans="14:15" x14ac:dyDescent="0.35">
      <c r="N6024">
        <v>6.7188767</v>
      </c>
      <c r="O6024">
        <v>6.0000000000000002E-6</v>
      </c>
    </row>
    <row r="6025" spans="14:15" x14ac:dyDescent="0.35">
      <c r="N6025">
        <v>6.7370875999999997</v>
      </c>
      <c r="O6025">
        <v>6.6000000000000003E-6</v>
      </c>
    </row>
    <row r="6026" spans="14:15" x14ac:dyDescent="0.35">
      <c r="N6026">
        <v>6.7553007000000003</v>
      </c>
      <c r="O6026">
        <v>5.4E-6</v>
      </c>
    </row>
    <row r="6027" spans="14:15" x14ac:dyDescent="0.35">
      <c r="N6027">
        <v>6.7735161000000002</v>
      </c>
      <c r="O6027">
        <v>5.8000000000000004E-6</v>
      </c>
    </row>
    <row r="6028" spans="14:15" x14ac:dyDescent="0.35">
      <c r="N6028">
        <v>6.7917338000000003</v>
      </c>
      <c r="O6028">
        <v>6.0000000000000002E-6</v>
      </c>
    </row>
    <row r="6029" spans="14:15" x14ac:dyDescent="0.35">
      <c r="N6029">
        <v>6.8099537000000003</v>
      </c>
      <c r="O6029">
        <v>5.4999999999999999E-6</v>
      </c>
    </row>
    <row r="6030" spans="14:15" x14ac:dyDescent="0.35">
      <c r="N6030">
        <v>6.8281758000000004</v>
      </c>
      <c r="O6030">
        <v>5.4E-6</v>
      </c>
    </row>
    <row r="6031" spans="14:15" x14ac:dyDescent="0.35">
      <c r="N6031">
        <v>6.8464001999999997</v>
      </c>
      <c r="O6031">
        <v>5.5999999999999997E-6</v>
      </c>
    </row>
    <row r="6032" spans="14:15" x14ac:dyDescent="0.35">
      <c r="N6032">
        <v>6.8646267999999999</v>
      </c>
      <c r="O6032">
        <v>5.9000000000000003E-6</v>
      </c>
    </row>
    <row r="6033" spans="14:15" x14ac:dyDescent="0.35">
      <c r="N6033">
        <v>6.8828557000000004</v>
      </c>
      <c r="O6033">
        <v>5.6999999999999996E-6</v>
      </c>
    </row>
    <row r="6034" spans="14:15" x14ac:dyDescent="0.35">
      <c r="N6034">
        <v>6.9010867999999999</v>
      </c>
      <c r="O6034">
        <v>5.5999999999999997E-6</v>
      </c>
    </row>
    <row r="6035" spans="14:15" x14ac:dyDescent="0.35">
      <c r="N6035">
        <v>6.9193201000000002</v>
      </c>
      <c r="O6035">
        <v>5.8000000000000004E-6</v>
      </c>
    </row>
    <row r="6036" spans="14:15" x14ac:dyDescent="0.35">
      <c r="N6036">
        <v>6.9375555999999996</v>
      </c>
      <c r="O6036">
        <v>5.4E-6</v>
      </c>
    </row>
    <row r="6037" spans="14:15" x14ac:dyDescent="0.35">
      <c r="N6037">
        <v>6.9557932999999998</v>
      </c>
      <c r="O6037">
        <v>5.4E-6</v>
      </c>
    </row>
    <row r="6038" spans="14:15" x14ac:dyDescent="0.35">
      <c r="N6038">
        <v>6.9740332</v>
      </c>
      <c r="O6038">
        <v>5.4999999999999999E-6</v>
      </c>
    </row>
    <row r="6039" spans="14:15" x14ac:dyDescent="0.35">
      <c r="N6039">
        <v>6.9922753000000002</v>
      </c>
      <c r="O6039">
        <v>5.4E-6</v>
      </c>
    </row>
    <row r="6040" spans="14:15" x14ac:dyDescent="0.35">
      <c r="N6040">
        <v>7.0105195</v>
      </c>
      <c r="O6040">
        <v>5.0000000000000004E-6</v>
      </c>
    </row>
    <row r="6041" spans="14:15" x14ac:dyDescent="0.35">
      <c r="N6041">
        <v>7.0287660000000001</v>
      </c>
      <c r="O6041">
        <v>5.4E-6</v>
      </c>
    </row>
    <row r="6042" spans="14:15" x14ac:dyDescent="0.35">
      <c r="N6042">
        <v>7.0470145999999998</v>
      </c>
      <c r="O6042">
        <v>5.6999999999999996E-6</v>
      </c>
    </row>
    <row r="6043" spans="14:15" x14ac:dyDescent="0.35">
      <c r="N6043">
        <v>7.0652654000000004</v>
      </c>
      <c r="O6043">
        <v>5.4E-6</v>
      </c>
    </row>
    <row r="6044" spans="14:15" x14ac:dyDescent="0.35">
      <c r="N6044">
        <v>7.0835184</v>
      </c>
      <c r="O6044">
        <v>6.0000000000000002E-6</v>
      </c>
    </row>
    <row r="6045" spans="14:15" x14ac:dyDescent="0.35">
      <c r="N6045">
        <v>7.1017735000000002</v>
      </c>
      <c r="O6045">
        <v>5.6999999999999996E-6</v>
      </c>
    </row>
    <row r="6046" spans="14:15" x14ac:dyDescent="0.35">
      <c r="N6046">
        <v>7.1200308000000003</v>
      </c>
      <c r="O6046">
        <v>6.3999999999999997E-6</v>
      </c>
    </row>
    <row r="6047" spans="14:15" x14ac:dyDescent="0.35">
      <c r="N6047">
        <v>7.1382902000000001</v>
      </c>
      <c r="O6047">
        <v>5.0000000000000004E-6</v>
      </c>
    </row>
    <row r="6048" spans="14:15" x14ac:dyDescent="0.35">
      <c r="N6048">
        <v>7.1565517999999999</v>
      </c>
      <c r="O6048">
        <v>5.3000000000000001E-6</v>
      </c>
    </row>
    <row r="6049" spans="14:15" x14ac:dyDescent="0.35">
      <c r="N6049">
        <v>7.1748155000000002</v>
      </c>
      <c r="O6049">
        <v>5.6999999999999996E-6</v>
      </c>
    </row>
    <row r="6050" spans="14:15" x14ac:dyDescent="0.35">
      <c r="N6050">
        <v>7.1930813000000002</v>
      </c>
      <c r="O6050">
        <v>4.8999999999999997E-6</v>
      </c>
    </row>
    <row r="6051" spans="14:15" x14ac:dyDescent="0.35">
      <c r="N6051">
        <v>7.2113493000000002</v>
      </c>
      <c r="O6051">
        <v>6.6000000000000003E-6</v>
      </c>
    </row>
    <row r="6052" spans="14:15" x14ac:dyDescent="0.35">
      <c r="N6052">
        <v>7.2296193000000004</v>
      </c>
      <c r="O6052">
        <v>5.4999999999999999E-6</v>
      </c>
    </row>
    <row r="6053" spans="14:15" x14ac:dyDescent="0.35">
      <c r="N6053">
        <v>7.2478914999999997</v>
      </c>
      <c r="O6053">
        <v>5.5999999999999997E-6</v>
      </c>
    </row>
    <row r="6054" spans="14:15" x14ac:dyDescent="0.35">
      <c r="N6054">
        <v>7.2661657999999996</v>
      </c>
      <c r="O6054">
        <v>1.01E-5</v>
      </c>
    </row>
    <row r="6055" spans="14:15" x14ac:dyDescent="0.35">
      <c r="N6055">
        <v>7.2844422</v>
      </c>
      <c r="O6055">
        <v>4.6E-6</v>
      </c>
    </row>
    <row r="6056" spans="14:15" x14ac:dyDescent="0.35">
      <c r="N6056">
        <v>7.3027205999999998</v>
      </c>
      <c r="O6056">
        <v>5.0000000000000004E-6</v>
      </c>
    </row>
    <row r="6057" spans="14:15" x14ac:dyDescent="0.35">
      <c r="N6057">
        <v>7.3210012000000004</v>
      </c>
      <c r="O6057">
        <v>3.9999999999999998E-6</v>
      </c>
    </row>
    <row r="6058" spans="14:15" x14ac:dyDescent="0.35">
      <c r="N6058">
        <v>7.3392838999999999</v>
      </c>
      <c r="O6058">
        <v>4.6999999999999999E-6</v>
      </c>
    </row>
    <row r="6059" spans="14:15" x14ac:dyDescent="0.35">
      <c r="N6059">
        <v>7.3575685999999996</v>
      </c>
      <c r="O6059">
        <v>4.6E-6</v>
      </c>
    </row>
    <row r="6060" spans="14:15" x14ac:dyDescent="0.35">
      <c r="N6060">
        <v>7.3758553999999998</v>
      </c>
      <c r="O6060">
        <v>4.6999999999999999E-6</v>
      </c>
    </row>
    <row r="6061" spans="14:15" x14ac:dyDescent="0.35">
      <c r="N6061">
        <v>7.3941442999999998</v>
      </c>
      <c r="O6061">
        <v>4.8999999999999997E-6</v>
      </c>
    </row>
    <row r="6062" spans="14:15" x14ac:dyDescent="0.35">
      <c r="N6062">
        <v>7.4124352</v>
      </c>
      <c r="O6062">
        <v>4.7999999999999998E-6</v>
      </c>
    </row>
    <row r="6063" spans="14:15" x14ac:dyDescent="0.35">
      <c r="N6063">
        <v>7.4307281999999999</v>
      </c>
      <c r="O6063">
        <v>5.4999999999999999E-6</v>
      </c>
    </row>
    <row r="6064" spans="14:15" x14ac:dyDescent="0.35">
      <c r="N6064">
        <v>7.4490233000000003</v>
      </c>
      <c r="O6064">
        <v>6.1999999999999999E-6</v>
      </c>
    </row>
    <row r="6065" spans="14:15" x14ac:dyDescent="0.35">
      <c r="N6065">
        <v>7.4673204000000002</v>
      </c>
      <c r="O6065">
        <v>4.6999999999999999E-6</v>
      </c>
    </row>
    <row r="6066" spans="14:15" x14ac:dyDescent="0.35">
      <c r="N6066">
        <v>7.4856195000000003</v>
      </c>
      <c r="O6066">
        <v>4.6E-6</v>
      </c>
    </row>
    <row r="6067" spans="14:15" x14ac:dyDescent="0.35">
      <c r="N6067">
        <v>7.5039207000000001</v>
      </c>
      <c r="O6067">
        <v>4.1999999999999996E-6</v>
      </c>
    </row>
    <row r="6068" spans="14:15" x14ac:dyDescent="0.35">
      <c r="N6068">
        <v>7.5222239000000002</v>
      </c>
      <c r="O6068">
        <v>4.6E-6</v>
      </c>
    </row>
    <row r="6069" spans="14:15" x14ac:dyDescent="0.35">
      <c r="N6069">
        <v>7.5405290999999997</v>
      </c>
      <c r="O6069">
        <v>4.4000000000000002E-6</v>
      </c>
    </row>
    <row r="6070" spans="14:15" x14ac:dyDescent="0.35">
      <c r="N6070">
        <v>7.5588363999999997</v>
      </c>
      <c r="O6070">
        <v>4.6E-6</v>
      </c>
    </row>
    <row r="6071" spans="14:15" x14ac:dyDescent="0.35">
      <c r="N6071">
        <v>7.5771457</v>
      </c>
      <c r="O6071">
        <v>7.1999999999999997E-6</v>
      </c>
    </row>
    <row r="6072" spans="14:15" x14ac:dyDescent="0.35">
      <c r="N6072">
        <v>7.5954569999999997</v>
      </c>
      <c r="O6072">
        <v>4.8999999999999997E-6</v>
      </c>
    </row>
    <row r="6073" spans="14:15" x14ac:dyDescent="0.35">
      <c r="N6073">
        <v>7.6137702999999997</v>
      </c>
      <c r="O6073">
        <v>5.4999999999999999E-6</v>
      </c>
    </row>
    <row r="6074" spans="14:15" x14ac:dyDescent="0.35">
      <c r="N6074">
        <v>7.6320855999999999</v>
      </c>
      <c r="O6074">
        <v>1.73E-5</v>
      </c>
    </row>
    <row r="6075" spans="14:15" x14ac:dyDescent="0.35">
      <c r="N6075">
        <v>7.6504028999999996</v>
      </c>
      <c r="O6075">
        <v>4.3000000000000003E-6</v>
      </c>
    </row>
    <row r="6076" spans="14:15" x14ac:dyDescent="0.35">
      <c r="N6076">
        <v>7.6687222000000004</v>
      </c>
      <c r="O6076">
        <v>4.6999999999999999E-6</v>
      </c>
    </row>
    <row r="6077" spans="14:15" x14ac:dyDescent="0.35">
      <c r="N6077">
        <v>7.6870434999999997</v>
      </c>
      <c r="O6077">
        <v>3.1E-6</v>
      </c>
    </row>
    <row r="6078" spans="14:15" x14ac:dyDescent="0.35">
      <c r="N6078">
        <v>7.7053666999999999</v>
      </c>
      <c r="O6078">
        <v>3.4999999999999999E-6</v>
      </c>
    </row>
    <row r="6079" spans="14:15" x14ac:dyDescent="0.35">
      <c r="N6079">
        <v>7.7236919999999998</v>
      </c>
      <c r="O6079">
        <v>3.5999999999999998E-6</v>
      </c>
    </row>
    <row r="6080" spans="14:15" x14ac:dyDescent="0.35">
      <c r="N6080">
        <v>7.7420191999999997</v>
      </c>
      <c r="O6080">
        <v>4.6999999999999999E-6</v>
      </c>
    </row>
    <row r="6081" spans="14:15" x14ac:dyDescent="0.35">
      <c r="N6081">
        <v>7.7603483999999998</v>
      </c>
      <c r="O6081">
        <v>6.6000000000000003E-6</v>
      </c>
    </row>
    <row r="6082" spans="14:15" x14ac:dyDescent="0.35">
      <c r="N6082">
        <v>7.7786795</v>
      </c>
      <c r="O6082">
        <v>1.42E-5</v>
      </c>
    </row>
    <row r="6083" spans="14:15" x14ac:dyDescent="0.35">
      <c r="N6083">
        <v>7.7970126000000004</v>
      </c>
      <c r="O6083">
        <v>3.4850000000000001E-4</v>
      </c>
    </row>
    <row r="6084" spans="14:15" x14ac:dyDescent="0.35">
      <c r="N6084">
        <v>1.4311095</v>
      </c>
      <c r="O6084">
        <v>9.9999999999999995E-8</v>
      </c>
    </row>
    <row r="6085" spans="14:15" x14ac:dyDescent="0.35">
      <c r="N6085">
        <v>1.4588729</v>
      </c>
      <c r="O6085">
        <v>1.1444000000000001E-3</v>
      </c>
    </row>
    <row r="6086" spans="14:15" x14ac:dyDescent="0.35">
      <c r="N6086">
        <v>1.4820845</v>
      </c>
      <c r="O6086">
        <v>9.9999999999999995E-7</v>
      </c>
    </row>
    <row r="6087" spans="14:15" x14ac:dyDescent="0.35">
      <c r="N6087">
        <v>1.4991102999999999</v>
      </c>
      <c r="O6087">
        <v>2.6000000000000001E-6</v>
      </c>
    </row>
    <row r="6088" spans="14:15" x14ac:dyDescent="0.35">
      <c r="N6088">
        <v>1.5161526000000001</v>
      </c>
      <c r="O6088">
        <v>6.3999999999999997E-6</v>
      </c>
    </row>
    <row r="6089" spans="14:15" x14ac:dyDescent="0.35">
      <c r="N6089">
        <v>1.5332110999999999</v>
      </c>
      <c r="O6089">
        <v>5.3000000000000001E-6</v>
      </c>
    </row>
    <row r="6090" spans="14:15" x14ac:dyDescent="0.35">
      <c r="N6090">
        <v>1.5502853000000001</v>
      </c>
      <c r="O6090">
        <v>7.7000000000000008E-6</v>
      </c>
    </row>
    <row r="6091" spans="14:15" x14ac:dyDescent="0.35">
      <c r="N6091">
        <v>1.567375</v>
      </c>
      <c r="O6091">
        <v>1.04E-5</v>
      </c>
    </row>
    <row r="6092" spans="14:15" x14ac:dyDescent="0.35">
      <c r="N6092">
        <v>1.5844798</v>
      </c>
      <c r="O6092">
        <v>4.1399999999999997E-5</v>
      </c>
    </row>
    <row r="6093" spans="14:15" x14ac:dyDescent="0.35">
      <c r="N6093">
        <v>1.6015995000000001</v>
      </c>
      <c r="O6093">
        <v>2.6800000000000001E-5</v>
      </c>
    </row>
    <row r="6094" spans="14:15" x14ac:dyDescent="0.35">
      <c r="N6094">
        <v>1.6187338</v>
      </c>
      <c r="O6094">
        <v>8.4710000000000004E-4</v>
      </c>
    </row>
    <row r="6095" spans="14:15" x14ac:dyDescent="0.35">
      <c r="N6095">
        <v>1.6358823</v>
      </c>
      <c r="O6095">
        <v>1.8870000000000001E-4</v>
      </c>
    </row>
    <row r="6096" spans="14:15" x14ac:dyDescent="0.35">
      <c r="N6096">
        <v>1.6530449</v>
      </c>
      <c r="O6096">
        <v>1.595E-4</v>
      </c>
    </row>
    <row r="6097" spans="14:15" x14ac:dyDescent="0.35">
      <c r="N6097">
        <v>1.6702212999999999</v>
      </c>
      <c r="O6097">
        <v>2.6380000000000002E-4</v>
      </c>
    </row>
    <row r="6098" spans="14:15" x14ac:dyDescent="0.35">
      <c r="N6098">
        <v>1.6874112000000001</v>
      </c>
      <c r="O6098">
        <v>5.7890000000000003E-4</v>
      </c>
    </row>
    <row r="6099" spans="14:15" x14ac:dyDescent="0.35">
      <c r="N6099">
        <v>1.7046144000000001</v>
      </c>
      <c r="O6099">
        <v>2.6140000000000001E-4</v>
      </c>
    </row>
    <row r="6100" spans="14:15" x14ac:dyDescent="0.35">
      <c r="N6100">
        <v>1.7218306999999999</v>
      </c>
      <c r="O6100">
        <v>2.5359999999999998E-4</v>
      </c>
    </row>
    <row r="6101" spans="14:15" x14ac:dyDescent="0.35">
      <c r="N6101">
        <v>1.7390599</v>
      </c>
      <c r="O6101">
        <v>4.06E-4</v>
      </c>
    </row>
    <row r="6102" spans="14:15" x14ac:dyDescent="0.35">
      <c r="N6102">
        <v>1.7563016</v>
      </c>
      <c r="O6102">
        <v>2.2589999999999999E-4</v>
      </c>
    </row>
    <row r="6103" spans="14:15" x14ac:dyDescent="0.35">
      <c r="N6103">
        <v>1.7735558</v>
      </c>
      <c r="O6103">
        <v>3.2360000000000001E-4</v>
      </c>
    </row>
    <row r="6104" spans="14:15" x14ac:dyDescent="0.35">
      <c r="N6104">
        <v>1.7908223000000001</v>
      </c>
      <c r="O6104">
        <v>3.2019999999999998E-4</v>
      </c>
    </row>
    <row r="6105" spans="14:15" x14ac:dyDescent="0.35">
      <c r="N6105">
        <v>1.8081008000000001</v>
      </c>
      <c r="O6105">
        <v>1.8599999999999999E-4</v>
      </c>
    </row>
    <row r="6106" spans="14:15" x14ac:dyDescent="0.35">
      <c r="N6106">
        <v>1.8253912000000001</v>
      </c>
      <c r="O6106">
        <v>1.6440000000000001E-4</v>
      </c>
    </row>
    <row r="6107" spans="14:15" x14ac:dyDescent="0.35">
      <c r="N6107">
        <v>1.8426932</v>
      </c>
      <c r="O6107">
        <v>2.031E-4</v>
      </c>
    </row>
    <row r="6108" spans="14:15" x14ac:dyDescent="0.35">
      <c r="N6108">
        <v>1.8600067</v>
      </c>
      <c r="O6108">
        <v>1.437E-4</v>
      </c>
    </row>
    <row r="6109" spans="14:15" x14ac:dyDescent="0.35">
      <c r="N6109">
        <v>1.8773316</v>
      </c>
      <c r="O6109">
        <v>1.4239999999999999E-4</v>
      </c>
    </row>
    <row r="6110" spans="14:15" x14ac:dyDescent="0.35">
      <c r="N6110">
        <v>1.8946677000000001</v>
      </c>
      <c r="O6110">
        <v>1.7249999999999999E-4</v>
      </c>
    </row>
    <row r="6111" spans="14:15" x14ac:dyDescent="0.35">
      <c r="N6111">
        <v>1.9120147000000001</v>
      </c>
      <c r="O6111">
        <v>1.2650000000000001E-4</v>
      </c>
    </row>
    <row r="6112" spans="14:15" x14ac:dyDescent="0.35">
      <c r="N6112">
        <v>1.9293726</v>
      </c>
      <c r="O6112">
        <v>9.1199999999999994E-5</v>
      </c>
    </row>
    <row r="6113" spans="14:15" x14ac:dyDescent="0.35">
      <c r="N6113">
        <v>1.9467411999999999</v>
      </c>
      <c r="O6113">
        <v>1.282E-4</v>
      </c>
    </row>
    <row r="6114" spans="14:15" x14ac:dyDescent="0.35">
      <c r="N6114">
        <v>1.9641204000000001</v>
      </c>
      <c r="O6114">
        <v>9.9400000000000004E-5</v>
      </c>
    </row>
    <row r="6115" spans="14:15" x14ac:dyDescent="0.35">
      <c r="N6115">
        <v>1.9815100000000001</v>
      </c>
      <c r="O6115">
        <v>9.3300000000000005E-5</v>
      </c>
    </row>
    <row r="6116" spans="14:15" x14ac:dyDescent="0.35">
      <c r="N6116">
        <v>1.9989098999999999</v>
      </c>
      <c r="O6116">
        <v>1.1519999999999999E-4</v>
      </c>
    </row>
    <row r="6117" spans="14:15" x14ac:dyDescent="0.35">
      <c r="N6117">
        <v>2.0163199000000001</v>
      </c>
      <c r="O6117">
        <v>7.7600000000000002E-5</v>
      </c>
    </row>
    <row r="6118" spans="14:15" x14ac:dyDescent="0.35">
      <c r="N6118">
        <v>2.0337399</v>
      </c>
      <c r="O6118">
        <v>7.2999999999999999E-5</v>
      </c>
    </row>
    <row r="6119" spans="14:15" x14ac:dyDescent="0.35">
      <c r="N6119">
        <v>2.0511697999999998</v>
      </c>
      <c r="O6119">
        <v>8.7800000000000006E-5</v>
      </c>
    </row>
    <row r="6120" spans="14:15" x14ac:dyDescent="0.35">
      <c r="N6120">
        <v>2.0686095</v>
      </c>
      <c r="O6120">
        <v>7.0400000000000004E-5</v>
      </c>
    </row>
    <row r="6121" spans="14:15" x14ac:dyDescent="0.35">
      <c r="N6121">
        <v>2.0860588</v>
      </c>
      <c r="O6121">
        <v>7.0300000000000001E-5</v>
      </c>
    </row>
    <row r="6122" spans="14:15" x14ac:dyDescent="0.35">
      <c r="N6122">
        <v>2.1035176</v>
      </c>
      <c r="O6122">
        <v>8.1100000000000006E-5</v>
      </c>
    </row>
    <row r="6123" spans="14:15" x14ac:dyDescent="0.35">
      <c r="N6123">
        <v>2.1209858000000001</v>
      </c>
      <c r="O6123">
        <v>6.3E-5</v>
      </c>
    </row>
    <row r="6124" spans="14:15" x14ac:dyDescent="0.35">
      <c r="N6124">
        <v>2.1384633000000002</v>
      </c>
      <c r="O6124">
        <v>5.6799999999999998E-5</v>
      </c>
    </row>
    <row r="6125" spans="14:15" x14ac:dyDescent="0.35">
      <c r="N6125">
        <v>2.1559499999999998</v>
      </c>
      <c r="O6125">
        <v>6.7500000000000001E-5</v>
      </c>
    </row>
    <row r="6126" spans="14:15" x14ac:dyDescent="0.35">
      <c r="N6126">
        <v>2.1734458000000001</v>
      </c>
      <c r="O6126">
        <v>5.3600000000000002E-5</v>
      </c>
    </row>
    <row r="6127" spans="14:15" x14ac:dyDescent="0.35">
      <c r="N6127">
        <v>2.1909505</v>
      </c>
      <c r="O6127">
        <v>5.8900000000000002E-5</v>
      </c>
    </row>
    <row r="6128" spans="14:15" x14ac:dyDescent="0.35">
      <c r="N6128">
        <v>2.2084641</v>
      </c>
      <c r="O6128">
        <v>5.8E-5</v>
      </c>
    </row>
    <row r="6129" spans="14:15" x14ac:dyDescent="0.35">
      <c r="N6129">
        <v>2.2259864999999999</v>
      </c>
      <c r="O6129">
        <v>4.8999999999999998E-5</v>
      </c>
    </row>
    <row r="6130" spans="14:15" x14ac:dyDescent="0.35">
      <c r="N6130">
        <v>2.2435174999999998</v>
      </c>
      <c r="O6130">
        <v>5.2599999999999998E-5</v>
      </c>
    </row>
    <row r="6131" spans="14:15" x14ac:dyDescent="0.35">
      <c r="N6131">
        <v>2.2610570999999999</v>
      </c>
      <c r="O6131">
        <v>5.0699999999999999E-5</v>
      </c>
    </row>
    <row r="6132" spans="14:15" x14ac:dyDescent="0.35">
      <c r="N6132">
        <v>2.2786051999999999</v>
      </c>
      <c r="O6132">
        <v>4.18E-5</v>
      </c>
    </row>
    <row r="6133" spans="14:15" x14ac:dyDescent="0.35">
      <c r="N6133">
        <v>2.2961616999999999</v>
      </c>
      <c r="O6133">
        <v>5.13E-5</v>
      </c>
    </row>
    <row r="6134" spans="14:15" x14ac:dyDescent="0.35">
      <c r="N6134">
        <v>2.3137265</v>
      </c>
      <c r="O6134">
        <v>4.3900000000000003E-5</v>
      </c>
    </row>
    <row r="6135" spans="14:15" x14ac:dyDescent="0.35">
      <c r="N6135">
        <v>2.3312995000000001</v>
      </c>
      <c r="O6135">
        <v>4.0099999999999999E-5</v>
      </c>
    </row>
    <row r="6136" spans="14:15" x14ac:dyDescent="0.35">
      <c r="N6136">
        <v>2.3488806000000002</v>
      </c>
      <c r="O6136">
        <v>4.4299999999999999E-5</v>
      </c>
    </row>
    <row r="6137" spans="14:15" x14ac:dyDescent="0.35">
      <c r="N6137">
        <v>2.3664698</v>
      </c>
      <c r="O6137">
        <v>3.8099999999999998E-5</v>
      </c>
    </row>
    <row r="6138" spans="14:15" x14ac:dyDescent="0.35">
      <c r="N6138">
        <v>2.3840669000000001</v>
      </c>
      <c r="O6138">
        <v>4.1100000000000003E-5</v>
      </c>
    </row>
    <row r="6139" spans="14:15" x14ac:dyDescent="0.35">
      <c r="N6139">
        <v>2.4016719000000002</v>
      </c>
      <c r="O6139">
        <v>3.9900000000000001E-5</v>
      </c>
    </row>
    <row r="6140" spans="14:15" x14ac:dyDescent="0.35">
      <c r="N6140">
        <v>2.4192847</v>
      </c>
      <c r="O6140">
        <v>3.57E-5</v>
      </c>
    </row>
    <row r="6141" spans="14:15" x14ac:dyDescent="0.35">
      <c r="N6141">
        <v>2.4369052999999998</v>
      </c>
      <c r="O6141">
        <v>3.8300000000000003E-5</v>
      </c>
    </row>
    <row r="6142" spans="14:15" x14ac:dyDescent="0.35">
      <c r="N6142">
        <v>2.4545335000000001</v>
      </c>
      <c r="O6142">
        <v>3.6300000000000001E-5</v>
      </c>
    </row>
    <row r="6143" spans="14:15" x14ac:dyDescent="0.35">
      <c r="N6143">
        <v>2.4721692000000002</v>
      </c>
      <c r="O6143">
        <v>3.2299999999999999E-5</v>
      </c>
    </row>
    <row r="6144" spans="14:15" x14ac:dyDescent="0.35">
      <c r="N6144">
        <v>2.4898125000000002</v>
      </c>
      <c r="O6144">
        <v>3.4700000000000003E-5</v>
      </c>
    </row>
    <row r="6145" spans="14:15" x14ac:dyDescent="0.35">
      <c r="N6145">
        <v>2.5074632000000001</v>
      </c>
      <c r="O6145">
        <v>3.3300000000000003E-5</v>
      </c>
    </row>
    <row r="6146" spans="14:15" x14ac:dyDescent="0.35">
      <c r="N6146">
        <v>2.5251212000000001</v>
      </c>
      <c r="O6146">
        <v>3.2400000000000001E-5</v>
      </c>
    </row>
    <row r="6147" spans="14:15" x14ac:dyDescent="0.35">
      <c r="N6147">
        <v>2.5427865999999999</v>
      </c>
      <c r="O6147">
        <v>3.2199999999999997E-5</v>
      </c>
    </row>
    <row r="6148" spans="14:15" x14ac:dyDescent="0.35">
      <c r="N6148">
        <v>2.5604591999999999</v>
      </c>
      <c r="O6148">
        <v>2.9200000000000002E-5</v>
      </c>
    </row>
    <row r="6149" spans="14:15" x14ac:dyDescent="0.35">
      <c r="N6149">
        <v>2.5781388999999999</v>
      </c>
      <c r="O6149">
        <v>3.1199999999999999E-5</v>
      </c>
    </row>
    <row r="6150" spans="14:15" x14ac:dyDescent="0.35">
      <c r="N6150">
        <v>2.5958258000000001</v>
      </c>
      <c r="O6150">
        <v>2.94E-5</v>
      </c>
    </row>
    <row r="6151" spans="14:15" x14ac:dyDescent="0.35">
      <c r="N6151">
        <v>2.6135196000000001</v>
      </c>
      <c r="O6151">
        <v>2.8099999999999999E-5</v>
      </c>
    </row>
    <row r="6152" spans="14:15" x14ac:dyDescent="0.35">
      <c r="N6152">
        <v>2.6312205</v>
      </c>
      <c r="O6152">
        <v>2.9499999999999999E-5</v>
      </c>
    </row>
    <row r="6153" spans="14:15" x14ac:dyDescent="0.35">
      <c r="N6153">
        <v>2.6489281999999998</v>
      </c>
      <c r="O6153">
        <v>2.5999999999999998E-5</v>
      </c>
    </row>
    <row r="6154" spans="14:15" x14ac:dyDescent="0.35">
      <c r="N6154">
        <v>2.6666428</v>
      </c>
      <c r="O6154">
        <v>2.87E-5</v>
      </c>
    </row>
    <row r="6155" spans="14:15" x14ac:dyDescent="0.35">
      <c r="N6155">
        <v>2.6843642000000001</v>
      </c>
      <c r="O6155">
        <v>2.5599999999999999E-5</v>
      </c>
    </row>
    <row r="6156" spans="14:15" x14ac:dyDescent="0.35">
      <c r="N6156">
        <v>2.7020924000000002</v>
      </c>
      <c r="O6156">
        <v>2.5000000000000001E-5</v>
      </c>
    </row>
    <row r="6157" spans="14:15" x14ac:dyDescent="0.35">
      <c r="N6157">
        <v>2.7198272000000001</v>
      </c>
      <c r="O6157">
        <v>2.8E-5</v>
      </c>
    </row>
    <row r="6158" spans="14:15" x14ac:dyDescent="0.35">
      <c r="N6158">
        <v>2.7375685999999999</v>
      </c>
      <c r="O6158">
        <v>2.3300000000000001E-5</v>
      </c>
    </row>
    <row r="6159" spans="14:15" x14ac:dyDescent="0.35">
      <c r="N6159">
        <v>2.7553166</v>
      </c>
      <c r="O6159">
        <v>2.4499999999999999E-5</v>
      </c>
    </row>
    <row r="6160" spans="14:15" x14ac:dyDescent="0.35">
      <c r="N6160">
        <v>2.7730709999999998</v>
      </c>
      <c r="O6160">
        <v>2.26E-5</v>
      </c>
    </row>
    <row r="6161" spans="14:15" x14ac:dyDescent="0.35">
      <c r="N6161">
        <v>2.790832</v>
      </c>
      <c r="O6161">
        <v>2.4000000000000001E-5</v>
      </c>
    </row>
    <row r="6162" spans="14:15" x14ac:dyDescent="0.35">
      <c r="N6162">
        <v>2.8085993</v>
      </c>
      <c r="O6162">
        <v>2.4300000000000001E-5</v>
      </c>
    </row>
    <row r="6163" spans="14:15" x14ac:dyDescent="0.35">
      <c r="N6163">
        <v>2.8263729999999998</v>
      </c>
      <c r="O6163">
        <v>2.3E-5</v>
      </c>
    </row>
    <row r="6164" spans="14:15" x14ac:dyDescent="0.35">
      <c r="N6164">
        <v>2.8441529999999999</v>
      </c>
      <c r="O6164">
        <v>2.1399999999999998E-5</v>
      </c>
    </row>
    <row r="6165" spans="14:15" x14ac:dyDescent="0.35">
      <c r="N6165">
        <v>2.8619393</v>
      </c>
      <c r="O6165">
        <v>2.2200000000000001E-5</v>
      </c>
    </row>
    <row r="6166" spans="14:15" x14ac:dyDescent="0.35">
      <c r="N6166">
        <v>2.8797318000000001</v>
      </c>
      <c r="O6166">
        <v>2.1100000000000001E-5</v>
      </c>
    </row>
    <row r="6167" spans="14:15" x14ac:dyDescent="0.35">
      <c r="N6167">
        <v>2.8975304</v>
      </c>
      <c r="O6167">
        <v>2.1299999999999999E-5</v>
      </c>
    </row>
    <row r="6168" spans="14:15" x14ac:dyDescent="0.35">
      <c r="N6168">
        <v>2.9153351000000001</v>
      </c>
      <c r="O6168">
        <v>2.0999999999999999E-5</v>
      </c>
    </row>
    <row r="6169" spans="14:15" x14ac:dyDescent="0.35">
      <c r="N6169">
        <v>2.9331459</v>
      </c>
      <c r="O6169">
        <v>2.0100000000000001E-5</v>
      </c>
    </row>
    <row r="6170" spans="14:15" x14ac:dyDescent="0.35">
      <c r="N6170">
        <v>2.9509626999999998</v>
      </c>
      <c r="O6170">
        <v>1.8899999999999999E-5</v>
      </c>
    </row>
    <row r="6171" spans="14:15" x14ac:dyDescent="0.35">
      <c r="N6171">
        <v>2.9687853999999998</v>
      </c>
      <c r="O6171">
        <v>2.1299999999999999E-5</v>
      </c>
    </row>
    <row r="6172" spans="14:15" x14ac:dyDescent="0.35">
      <c r="N6172">
        <v>2.9866141000000002</v>
      </c>
      <c r="O6172">
        <v>1.9300000000000002E-5</v>
      </c>
    </row>
    <row r="6173" spans="14:15" x14ac:dyDescent="0.35">
      <c r="N6173">
        <v>3.0044487000000002</v>
      </c>
      <c r="O6173">
        <v>1.91E-5</v>
      </c>
    </row>
    <row r="6174" spans="14:15" x14ac:dyDescent="0.35">
      <c r="N6174">
        <v>3.0222891000000001</v>
      </c>
      <c r="O6174">
        <v>1.7600000000000001E-5</v>
      </c>
    </row>
    <row r="6175" spans="14:15" x14ac:dyDescent="0.35">
      <c r="N6175">
        <v>3.0401353000000002</v>
      </c>
      <c r="O6175">
        <v>1.8499999999999999E-5</v>
      </c>
    </row>
    <row r="6176" spans="14:15" x14ac:dyDescent="0.35">
      <c r="N6176">
        <v>3.0579871999999999</v>
      </c>
      <c r="O6176">
        <v>1.8700000000000001E-5</v>
      </c>
    </row>
    <row r="6177" spans="14:15" x14ac:dyDescent="0.35">
      <c r="N6177">
        <v>3.0758448999999999</v>
      </c>
      <c r="O6177">
        <v>1.8499999999999999E-5</v>
      </c>
    </row>
    <row r="6178" spans="14:15" x14ac:dyDescent="0.35">
      <c r="N6178">
        <v>3.0937082</v>
      </c>
      <c r="O6178">
        <v>1.6699999999999999E-5</v>
      </c>
    </row>
    <row r="6179" spans="14:15" x14ac:dyDescent="0.35">
      <c r="N6179">
        <v>3.1115772000000002</v>
      </c>
      <c r="O6179">
        <v>1.7099999999999999E-5</v>
      </c>
    </row>
    <row r="6180" spans="14:15" x14ac:dyDescent="0.35">
      <c r="N6180">
        <v>3.1294517000000002</v>
      </c>
      <c r="O6180">
        <v>1.7799999999999999E-5</v>
      </c>
    </row>
    <row r="6181" spans="14:15" x14ac:dyDescent="0.35">
      <c r="N6181">
        <v>3.1473317999999999</v>
      </c>
      <c r="O6181">
        <v>1.7399999999999999E-5</v>
      </c>
    </row>
    <row r="6182" spans="14:15" x14ac:dyDescent="0.35">
      <c r="N6182">
        <v>3.1652174</v>
      </c>
      <c r="O6182">
        <v>1.6099999999999998E-5</v>
      </c>
    </row>
    <row r="6183" spans="14:15" x14ac:dyDescent="0.35">
      <c r="N6183">
        <v>3.1831084999999999</v>
      </c>
      <c r="O6183">
        <v>1.5999999999999999E-5</v>
      </c>
    </row>
    <row r="6184" spans="14:15" x14ac:dyDescent="0.35">
      <c r="N6184">
        <v>3.2010049999999999</v>
      </c>
      <c r="O6184">
        <v>1.6500000000000001E-5</v>
      </c>
    </row>
    <row r="6185" spans="14:15" x14ac:dyDescent="0.35">
      <c r="N6185">
        <v>3.2189070000000002</v>
      </c>
      <c r="O6185">
        <v>1.6399999999999999E-5</v>
      </c>
    </row>
    <row r="6186" spans="14:15" x14ac:dyDescent="0.35">
      <c r="N6186">
        <v>3.2368142999999998</v>
      </c>
      <c r="O6186">
        <v>1.5500000000000001E-5</v>
      </c>
    </row>
    <row r="6187" spans="14:15" x14ac:dyDescent="0.35">
      <c r="N6187">
        <v>3.2547269000000001</v>
      </c>
      <c r="O6187">
        <v>1.5500000000000001E-5</v>
      </c>
    </row>
    <row r="6188" spans="14:15" x14ac:dyDescent="0.35">
      <c r="N6188">
        <v>3.2726448000000001</v>
      </c>
      <c r="O6188">
        <v>1.56E-5</v>
      </c>
    </row>
    <row r="6189" spans="14:15" x14ac:dyDescent="0.35">
      <c r="N6189">
        <v>3.2905679000000001</v>
      </c>
      <c r="O6189">
        <v>1.5500000000000001E-5</v>
      </c>
    </row>
    <row r="6190" spans="14:15" x14ac:dyDescent="0.35">
      <c r="N6190">
        <v>3.3084962999999998</v>
      </c>
      <c r="O6190">
        <v>1.34E-5</v>
      </c>
    </row>
    <row r="6191" spans="14:15" x14ac:dyDescent="0.35">
      <c r="N6191">
        <v>3.3264298999999999</v>
      </c>
      <c r="O6191">
        <v>1.5800000000000001E-5</v>
      </c>
    </row>
    <row r="6192" spans="14:15" x14ac:dyDescent="0.35">
      <c r="N6192">
        <v>3.3443686000000001</v>
      </c>
      <c r="O6192">
        <v>1.38E-5</v>
      </c>
    </row>
    <row r="6193" spans="14:15" x14ac:dyDescent="0.35">
      <c r="N6193">
        <v>3.3623124999999998</v>
      </c>
      <c r="O6193">
        <v>1.47E-5</v>
      </c>
    </row>
    <row r="6194" spans="14:15" x14ac:dyDescent="0.35">
      <c r="N6194">
        <v>3.3802614000000002</v>
      </c>
      <c r="O6194">
        <v>1.45E-5</v>
      </c>
    </row>
    <row r="6195" spans="14:15" x14ac:dyDescent="0.35">
      <c r="N6195">
        <v>3.3982154000000002</v>
      </c>
      <c r="O6195">
        <v>1.33E-5</v>
      </c>
    </row>
    <row r="6196" spans="14:15" x14ac:dyDescent="0.35">
      <c r="N6196">
        <v>3.4161744000000001</v>
      </c>
      <c r="O6196">
        <v>1.3699999999999999E-5</v>
      </c>
    </row>
    <row r="6197" spans="14:15" x14ac:dyDescent="0.35">
      <c r="N6197">
        <v>3.4341385</v>
      </c>
      <c r="O6197">
        <v>1.4100000000000001E-5</v>
      </c>
    </row>
    <row r="6198" spans="14:15" x14ac:dyDescent="0.35">
      <c r="N6198">
        <v>3.4521074</v>
      </c>
      <c r="O6198">
        <v>1.3499999999999999E-5</v>
      </c>
    </row>
    <row r="6199" spans="14:15" x14ac:dyDescent="0.35">
      <c r="N6199">
        <v>3.4700812999999999</v>
      </c>
      <c r="O6199">
        <v>1.34E-5</v>
      </c>
    </row>
    <row r="6200" spans="14:15" x14ac:dyDescent="0.35">
      <c r="N6200">
        <v>3.4880602000000001</v>
      </c>
      <c r="O6200">
        <v>1.29E-5</v>
      </c>
    </row>
    <row r="6201" spans="14:15" x14ac:dyDescent="0.35">
      <c r="N6201">
        <v>3.5060438</v>
      </c>
      <c r="O6201">
        <v>1.2500000000000001E-5</v>
      </c>
    </row>
    <row r="6202" spans="14:15" x14ac:dyDescent="0.35">
      <c r="N6202">
        <v>3.5240323999999998</v>
      </c>
      <c r="O6202">
        <v>1.31E-5</v>
      </c>
    </row>
    <row r="6203" spans="14:15" x14ac:dyDescent="0.35">
      <c r="N6203">
        <v>3.5420256999999999</v>
      </c>
      <c r="O6203">
        <v>1.31E-5</v>
      </c>
    </row>
    <row r="6204" spans="14:15" x14ac:dyDescent="0.35">
      <c r="N6204">
        <v>3.5600238000000002</v>
      </c>
      <c r="O6204">
        <v>1.1800000000000001E-5</v>
      </c>
    </row>
    <row r="6205" spans="14:15" x14ac:dyDescent="0.35">
      <c r="N6205">
        <v>3.5780267000000001</v>
      </c>
      <c r="O6205">
        <v>1.4100000000000001E-5</v>
      </c>
    </row>
    <row r="6206" spans="14:15" x14ac:dyDescent="0.35">
      <c r="N6206">
        <v>3.5960342999999999</v>
      </c>
      <c r="O6206">
        <v>1.08E-5</v>
      </c>
    </row>
    <row r="6207" spans="14:15" x14ac:dyDescent="0.35">
      <c r="N6207">
        <v>3.6140466</v>
      </c>
      <c r="O6207">
        <v>1.2300000000000001E-5</v>
      </c>
    </row>
    <row r="6208" spans="14:15" x14ac:dyDescent="0.35">
      <c r="N6208">
        <v>3.6320635999999999</v>
      </c>
      <c r="O6208">
        <v>1.11E-5</v>
      </c>
    </row>
    <row r="6209" spans="14:15" x14ac:dyDescent="0.35">
      <c r="N6209">
        <v>3.6500853000000002</v>
      </c>
      <c r="O6209">
        <v>1.3699999999999999E-5</v>
      </c>
    </row>
    <row r="6210" spans="14:15" x14ac:dyDescent="0.35">
      <c r="N6210">
        <v>3.6681115000000002</v>
      </c>
      <c r="O6210">
        <v>1.1600000000000001E-5</v>
      </c>
    </row>
    <row r="6211" spans="14:15" x14ac:dyDescent="0.35">
      <c r="N6211">
        <v>3.6861423000000002</v>
      </c>
      <c r="O6211">
        <v>1.06E-5</v>
      </c>
    </row>
    <row r="6212" spans="14:15" x14ac:dyDescent="0.35">
      <c r="N6212">
        <v>3.7041776999999998</v>
      </c>
      <c r="O6212">
        <v>1.1800000000000001E-5</v>
      </c>
    </row>
    <row r="6213" spans="14:15" x14ac:dyDescent="0.35">
      <c r="N6213">
        <v>3.7222176999999999</v>
      </c>
      <c r="O6213">
        <v>1.2099999999999999E-5</v>
      </c>
    </row>
    <row r="6214" spans="14:15" x14ac:dyDescent="0.35">
      <c r="N6214">
        <v>3.7402620999999998</v>
      </c>
      <c r="O6214">
        <v>1.11E-5</v>
      </c>
    </row>
    <row r="6215" spans="14:15" x14ac:dyDescent="0.35">
      <c r="N6215">
        <v>3.7583110999999998</v>
      </c>
      <c r="O6215">
        <v>1.04E-5</v>
      </c>
    </row>
    <row r="6216" spans="14:15" x14ac:dyDescent="0.35">
      <c r="N6216">
        <v>3.7763645000000001</v>
      </c>
      <c r="O6216">
        <v>1.13E-5</v>
      </c>
    </row>
    <row r="6217" spans="14:15" x14ac:dyDescent="0.35">
      <c r="N6217">
        <v>3.7944224000000002</v>
      </c>
      <c r="O6217">
        <v>1.13E-5</v>
      </c>
    </row>
    <row r="6218" spans="14:15" x14ac:dyDescent="0.35">
      <c r="N6218">
        <v>3.8124845999999999</v>
      </c>
      <c r="O6218">
        <v>1.11E-5</v>
      </c>
    </row>
    <row r="6219" spans="14:15" x14ac:dyDescent="0.35">
      <c r="N6219">
        <v>3.8305513000000002</v>
      </c>
      <c r="O6219">
        <v>9.9000000000000001E-6</v>
      </c>
    </row>
    <row r="6220" spans="14:15" x14ac:dyDescent="0.35">
      <c r="N6220">
        <v>3.8486223000000002</v>
      </c>
      <c r="O6220">
        <v>1.0200000000000001E-5</v>
      </c>
    </row>
    <row r="6221" spans="14:15" x14ac:dyDescent="0.35">
      <c r="N6221">
        <v>3.8666977</v>
      </c>
      <c r="O6221">
        <v>1.08E-5</v>
      </c>
    </row>
    <row r="6222" spans="14:15" x14ac:dyDescent="0.35">
      <c r="N6222">
        <v>3.8847773999999999</v>
      </c>
      <c r="O6222">
        <v>1.15E-5</v>
      </c>
    </row>
    <row r="6223" spans="14:15" x14ac:dyDescent="0.35">
      <c r="N6223">
        <v>3.9028613000000001</v>
      </c>
      <c r="O6223">
        <v>9.5000000000000005E-6</v>
      </c>
    </row>
    <row r="6224" spans="14:15" x14ac:dyDescent="0.35">
      <c r="N6224">
        <v>3.9209496000000001</v>
      </c>
      <c r="O6224">
        <v>1.0000000000000001E-5</v>
      </c>
    </row>
    <row r="6225" spans="14:15" x14ac:dyDescent="0.35">
      <c r="N6225">
        <v>3.9390421</v>
      </c>
      <c r="O6225">
        <v>1.01E-5</v>
      </c>
    </row>
    <row r="6226" spans="14:15" x14ac:dyDescent="0.35">
      <c r="N6226">
        <v>3.9571388999999999</v>
      </c>
      <c r="O6226">
        <v>1.0200000000000001E-5</v>
      </c>
    </row>
    <row r="6227" spans="14:15" x14ac:dyDescent="0.35">
      <c r="N6227">
        <v>3.9752398000000002</v>
      </c>
      <c r="O6227">
        <v>1.01E-5</v>
      </c>
    </row>
    <row r="6228" spans="14:15" x14ac:dyDescent="0.35">
      <c r="N6228">
        <v>3.9933448999999999</v>
      </c>
      <c r="O6228">
        <v>9.5999999999999996E-6</v>
      </c>
    </row>
    <row r="6229" spans="14:15" x14ac:dyDescent="0.35">
      <c r="N6229">
        <v>4.0114542000000002</v>
      </c>
      <c r="O6229">
        <v>1.0200000000000001E-5</v>
      </c>
    </row>
    <row r="6230" spans="14:15" x14ac:dyDescent="0.35">
      <c r="N6230">
        <v>4.0295677000000003</v>
      </c>
      <c r="O6230">
        <v>9.3000000000000007E-6</v>
      </c>
    </row>
    <row r="6231" spans="14:15" x14ac:dyDescent="0.35">
      <c r="N6231">
        <v>4.0476852000000001</v>
      </c>
      <c r="O6231">
        <v>9.5000000000000005E-6</v>
      </c>
    </row>
    <row r="6232" spans="14:15" x14ac:dyDescent="0.35">
      <c r="N6232">
        <v>4.0658069000000001</v>
      </c>
      <c r="O6232">
        <v>9.5999999999999996E-6</v>
      </c>
    </row>
    <row r="6233" spans="14:15" x14ac:dyDescent="0.35">
      <c r="N6233">
        <v>4.0839325999999998</v>
      </c>
      <c r="O6233">
        <v>9.2E-6</v>
      </c>
    </row>
    <row r="6234" spans="14:15" x14ac:dyDescent="0.35">
      <c r="N6234">
        <v>4.1020624000000003</v>
      </c>
      <c r="O6234">
        <v>9.5999999999999996E-6</v>
      </c>
    </row>
    <row r="6235" spans="14:15" x14ac:dyDescent="0.35">
      <c r="N6235">
        <v>4.1201962999999999</v>
      </c>
      <c r="O6235">
        <v>9.0999999999999993E-6</v>
      </c>
    </row>
    <row r="6236" spans="14:15" x14ac:dyDescent="0.35">
      <c r="N6236">
        <v>4.1383340999999998</v>
      </c>
      <c r="O6236">
        <v>8.8999999999999995E-6</v>
      </c>
    </row>
    <row r="6237" spans="14:15" x14ac:dyDescent="0.35">
      <c r="N6237">
        <v>4.1564759999999996</v>
      </c>
      <c r="O6237">
        <v>9.7999999999999993E-6</v>
      </c>
    </row>
    <row r="6238" spans="14:15" x14ac:dyDescent="0.35">
      <c r="N6238">
        <v>4.1746217999999997</v>
      </c>
      <c r="O6238">
        <v>8.8000000000000004E-6</v>
      </c>
    </row>
    <row r="6239" spans="14:15" x14ac:dyDescent="0.35">
      <c r="N6239">
        <v>4.1927716000000004</v>
      </c>
      <c r="O6239">
        <v>8.6999999999999997E-6</v>
      </c>
    </row>
    <row r="6240" spans="14:15" x14ac:dyDescent="0.35">
      <c r="N6240">
        <v>4.2109253000000004</v>
      </c>
      <c r="O6240">
        <v>8.4999999999999999E-6</v>
      </c>
    </row>
    <row r="6241" spans="14:15" x14ac:dyDescent="0.35">
      <c r="N6241">
        <v>4.2290828999999999</v>
      </c>
      <c r="O6241">
        <v>9.3000000000000007E-6</v>
      </c>
    </row>
    <row r="6242" spans="14:15" x14ac:dyDescent="0.35">
      <c r="N6242">
        <v>4.2472444999999999</v>
      </c>
      <c r="O6242">
        <v>8.3999999999999992E-6</v>
      </c>
    </row>
    <row r="6243" spans="14:15" x14ac:dyDescent="0.35">
      <c r="N6243">
        <v>4.2654098999999999</v>
      </c>
      <c r="O6243">
        <v>8.6999999999999997E-6</v>
      </c>
    </row>
    <row r="6244" spans="14:15" x14ac:dyDescent="0.35">
      <c r="N6244">
        <v>4.2835792000000001</v>
      </c>
      <c r="O6244">
        <v>8.4999999999999999E-6</v>
      </c>
    </row>
    <row r="6245" spans="14:15" x14ac:dyDescent="0.35">
      <c r="N6245">
        <v>4.3017523999999998</v>
      </c>
      <c r="O6245">
        <v>8.6999999999999997E-6</v>
      </c>
    </row>
    <row r="6246" spans="14:15" x14ac:dyDescent="0.35">
      <c r="N6246">
        <v>4.3199293000000001</v>
      </c>
      <c r="O6246">
        <v>8.1999999999999994E-6</v>
      </c>
    </row>
    <row r="6247" spans="14:15" x14ac:dyDescent="0.35">
      <c r="N6247">
        <v>4.3381100999999997</v>
      </c>
      <c r="O6247">
        <v>8.4999999999999999E-6</v>
      </c>
    </row>
    <row r="6248" spans="14:15" x14ac:dyDescent="0.35">
      <c r="N6248">
        <v>4.3562947000000003</v>
      </c>
      <c r="O6248">
        <v>8.6999999999999997E-6</v>
      </c>
    </row>
    <row r="6249" spans="14:15" x14ac:dyDescent="0.35">
      <c r="N6249">
        <v>4.3744829999999997</v>
      </c>
      <c r="O6249">
        <v>7.9000000000000006E-6</v>
      </c>
    </row>
    <row r="6250" spans="14:15" x14ac:dyDescent="0.35">
      <c r="N6250">
        <v>4.3926750999999999</v>
      </c>
      <c r="O6250">
        <v>8.1999999999999994E-6</v>
      </c>
    </row>
    <row r="6251" spans="14:15" x14ac:dyDescent="0.35">
      <c r="N6251">
        <v>4.4108708999999999</v>
      </c>
      <c r="O6251">
        <v>7.7999999999999999E-6</v>
      </c>
    </row>
    <row r="6252" spans="14:15" x14ac:dyDescent="0.35">
      <c r="N6252">
        <v>4.4290704999999999</v>
      </c>
      <c r="O6252">
        <v>8.1000000000000004E-6</v>
      </c>
    </row>
    <row r="6253" spans="14:15" x14ac:dyDescent="0.35">
      <c r="N6253">
        <v>4.4472737999999996</v>
      </c>
      <c r="O6253">
        <v>8.3999999999999992E-6</v>
      </c>
    </row>
    <row r="6254" spans="14:15" x14ac:dyDescent="0.35">
      <c r="N6254">
        <v>4.4654806999999996</v>
      </c>
      <c r="O6254">
        <v>7.7000000000000008E-6</v>
      </c>
    </row>
    <row r="6255" spans="14:15" x14ac:dyDescent="0.35">
      <c r="N6255">
        <v>4.4836913000000003</v>
      </c>
      <c r="O6255">
        <v>7.9000000000000006E-6</v>
      </c>
    </row>
    <row r="6256" spans="14:15" x14ac:dyDescent="0.35">
      <c r="N6256">
        <v>4.5019055999999997</v>
      </c>
      <c r="O6256">
        <v>7.9000000000000006E-6</v>
      </c>
    </row>
    <row r="6257" spans="14:15" x14ac:dyDescent="0.35">
      <c r="N6257">
        <v>4.5201235000000004</v>
      </c>
      <c r="O6257">
        <v>7.7999999999999999E-6</v>
      </c>
    </row>
    <row r="6258" spans="14:15" x14ac:dyDescent="0.35">
      <c r="N6258">
        <v>4.5383450999999999</v>
      </c>
      <c r="O6258">
        <v>7.7999999999999999E-6</v>
      </c>
    </row>
    <row r="6259" spans="14:15" x14ac:dyDescent="0.35">
      <c r="N6259">
        <v>4.5565702000000003</v>
      </c>
      <c r="O6259">
        <v>7.7999999999999999E-6</v>
      </c>
    </row>
    <row r="6260" spans="14:15" x14ac:dyDescent="0.35">
      <c r="N6260">
        <v>4.5747989000000002</v>
      </c>
      <c r="O6260">
        <v>7.6000000000000001E-6</v>
      </c>
    </row>
    <row r="6261" spans="14:15" x14ac:dyDescent="0.35">
      <c r="N6261">
        <v>4.5930312000000004</v>
      </c>
      <c r="O6261">
        <v>7.0999999999999998E-6</v>
      </c>
    </row>
    <row r="6262" spans="14:15" x14ac:dyDescent="0.35">
      <c r="N6262">
        <v>4.6112671000000001</v>
      </c>
      <c r="O6262">
        <v>8.1000000000000004E-6</v>
      </c>
    </row>
    <row r="6263" spans="14:15" x14ac:dyDescent="0.35">
      <c r="N6263">
        <v>4.6295064999999997</v>
      </c>
      <c r="O6263">
        <v>7.0999999999999998E-6</v>
      </c>
    </row>
    <row r="6264" spans="14:15" x14ac:dyDescent="0.35">
      <c r="N6264">
        <v>4.6477494000000004</v>
      </c>
      <c r="O6264">
        <v>7.0999999999999998E-6</v>
      </c>
    </row>
    <row r="6265" spans="14:15" x14ac:dyDescent="0.35">
      <c r="N6265">
        <v>4.6659959000000004</v>
      </c>
      <c r="O6265">
        <v>8.1999999999999994E-6</v>
      </c>
    </row>
    <row r="6266" spans="14:15" x14ac:dyDescent="0.35">
      <c r="N6266">
        <v>4.6842458000000002</v>
      </c>
      <c r="O6266">
        <v>7.3000000000000004E-6</v>
      </c>
    </row>
    <row r="6267" spans="14:15" x14ac:dyDescent="0.35">
      <c r="N6267">
        <v>4.7024992000000001</v>
      </c>
      <c r="O6267">
        <v>7.0999999999999998E-6</v>
      </c>
    </row>
    <row r="6268" spans="14:15" x14ac:dyDescent="0.35">
      <c r="N6268">
        <v>4.7207561</v>
      </c>
      <c r="O6268">
        <v>7.3000000000000004E-6</v>
      </c>
    </row>
    <row r="6269" spans="14:15" x14ac:dyDescent="0.35">
      <c r="N6269">
        <v>4.7390165</v>
      </c>
      <c r="O6269">
        <v>6.9999999999999999E-6</v>
      </c>
    </row>
    <row r="6270" spans="14:15" x14ac:dyDescent="0.35">
      <c r="N6270">
        <v>4.7572802000000003</v>
      </c>
      <c r="O6270">
        <v>6.9E-6</v>
      </c>
    </row>
    <row r="6271" spans="14:15" x14ac:dyDescent="0.35">
      <c r="N6271">
        <v>4.7755473999999998</v>
      </c>
      <c r="O6271">
        <v>6.9E-6</v>
      </c>
    </row>
    <row r="6272" spans="14:15" x14ac:dyDescent="0.35">
      <c r="N6272">
        <v>4.7938181000000002</v>
      </c>
      <c r="O6272">
        <v>7.9000000000000006E-6</v>
      </c>
    </row>
    <row r="6273" spans="14:15" x14ac:dyDescent="0.35">
      <c r="N6273">
        <v>4.8120921000000001</v>
      </c>
      <c r="O6273">
        <v>7.0999999999999998E-6</v>
      </c>
    </row>
    <row r="6274" spans="14:15" x14ac:dyDescent="0.35">
      <c r="N6274">
        <v>4.8303694000000004</v>
      </c>
      <c r="O6274">
        <v>6.8000000000000001E-6</v>
      </c>
    </row>
    <row r="6275" spans="14:15" x14ac:dyDescent="0.35">
      <c r="N6275">
        <v>4.8486501999999998</v>
      </c>
      <c r="O6275">
        <v>6.7000000000000002E-6</v>
      </c>
    </row>
    <row r="6276" spans="14:15" x14ac:dyDescent="0.35">
      <c r="N6276">
        <v>4.8669342999999996</v>
      </c>
      <c r="O6276">
        <v>6.9E-6</v>
      </c>
    </row>
    <row r="6277" spans="14:15" x14ac:dyDescent="0.35">
      <c r="N6277">
        <v>4.8852216999999998</v>
      </c>
      <c r="O6277">
        <v>6.7000000000000002E-6</v>
      </c>
    </row>
    <row r="6278" spans="14:15" x14ac:dyDescent="0.35">
      <c r="N6278">
        <v>4.9035124999999997</v>
      </c>
      <c r="O6278">
        <v>6.6000000000000003E-6</v>
      </c>
    </row>
    <row r="6279" spans="14:15" x14ac:dyDescent="0.35">
      <c r="N6279">
        <v>4.9218066</v>
      </c>
      <c r="O6279">
        <v>7.6000000000000001E-6</v>
      </c>
    </row>
    <row r="6280" spans="14:15" x14ac:dyDescent="0.35">
      <c r="N6280">
        <v>4.9401039000000004</v>
      </c>
      <c r="O6280">
        <v>6.3999999999999997E-6</v>
      </c>
    </row>
    <row r="6281" spans="14:15" x14ac:dyDescent="0.35">
      <c r="N6281">
        <v>4.9584045999999997</v>
      </c>
      <c r="O6281">
        <v>6.9E-6</v>
      </c>
    </row>
    <row r="6282" spans="14:15" x14ac:dyDescent="0.35">
      <c r="N6282">
        <v>4.9767085</v>
      </c>
      <c r="O6282">
        <v>6.0000000000000002E-6</v>
      </c>
    </row>
    <row r="6283" spans="14:15" x14ac:dyDescent="0.35">
      <c r="N6283">
        <v>4.9950156999999997</v>
      </c>
      <c r="O6283">
        <v>6.9999999999999999E-6</v>
      </c>
    </row>
    <row r="6284" spans="14:15" x14ac:dyDescent="0.35">
      <c r="N6284">
        <v>5.0133260999999996</v>
      </c>
      <c r="O6284">
        <v>6.6000000000000003E-6</v>
      </c>
    </row>
    <row r="6285" spans="14:15" x14ac:dyDescent="0.35">
      <c r="N6285">
        <v>5.0316397999999998</v>
      </c>
      <c r="O6285">
        <v>6.7000000000000002E-6</v>
      </c>
    </row>
    <row r="6286" spans="14:15" x14ac:dyDescent="0.35">
      <c r="N6286">
        <v>5.0499567000000001</v>
      </c>
      <c r="O6286">
        <v>6.4999999999999996E-6</v>
      </c>
    </row>
    <row r="6287" spans="14:15" x14ac:dyDescent="0.35">
      <c r="N6287">
        <v>5.0682767999999996</v>
      </c>
      <c r="O6287">
        <v>6.8000000000000001E-6</v>
      </c>
    </row>
    <row r="6288" spans="14:15" x14ac:dyDescent="0.35">
      <c r="N6288">
        <v>5.0866001000000001</v>
      </c>
      <c r="O6288">
        <v>6.8000000000000001E-6</v>
      </c>
    </row>
    <row r="6289" spans="14:15" x14ac:dyDescent="0.35">
      <c r="N6289">
        <v>5.1049265000000004</v>
      </c>
      <c r="O6289">
        <v>6.2999999999999998E-6</v>
      </c>
    </row>
    <row r="6290" spans="14:15" x14ac:dyDescent="0.35">
      <c r="N6290">
        <v>5.1232562000000001</v>
      </c>
      <c r="O6290">
        <v>6.3999999999999997E-6</v>
      </c>
    </row>
    <row r="6291" spans="14:15" x14ac:dyDescent="0.35">
      <c r="N6291">
        <v>5.1415889000000004</v>
      </c>
      <c r="O6291">
        <v>6.6000000000000003E-6</v>
      </c>
    </row>
    <row r="6292" spans="14:15" x14ac:dyDescent="0.35">
      <c r="N6292">
        <v>5.1599249</v>
      </c>
      <c r="O6292">
        <v>6.6000000000000003E-6</v>
      </c>
    </row>
    <row r="6293" spans="14:15" x14ac:dyDescent="0.35">
      <c r="N6293">
        <v>5.1782640000000004</v>
      </c>
      <c r="O6293">
        <v>6.1999999999999999E-6</v>
      </c>
    </row>
    <row r="6294" spans="14:15" x14ac:dyDescent="0.35">
      <c r="N6294">
        <v>5.1966061000000003</v>
      </c>
      <c r="O6294">
        <v>6.2999999999999998E-6</v>
      </c>
    </row>
    <row r="6295" spans="14:15" x14ac:dyDescent="0.35">
      <c r="N6295">
        <v>5.2149514000000003</v>
      </c>
      <c r="O6295">
        <v>6.3999999999999997E-6</v>
      </c>
    </row>
    <row r="6296" spans="14:15" x14ac:dyDescent="0.35">
      <c r="N6296">
        <v>5.2332998000000002</v>
      </c>
      <c r="O6296">
        <v>6.8000000000000001E-6</v>
      </c>
    </row>
    <row r="6297" spans="14:15" x14ac:dyDescent="0.35">
      <c r="N6297">
        <v>5.2516512999999998</v>
      </c>
      <c r="O6297">
        <v>6.1E-6</v>
      </c>
    </row>
    <row r="6298" spans="14:15" x14ac:dyDescent="0.35">
      <c r="N6298">
        <v>5.2700059000000001</v>
      </c>
      <c r="O6298">
        <v>6.3999999999999997E-6</v>
      </c>
    </row>
    <row r="6299" spans="14:15" x14ac:dyDescent="0.35">
      <c r="N6299">
        <v>5.2883635</v>
      </c>
      <c r="O6299">
        <v>6.0000000000000002E-6</v>
      </c>
    </row>
    <row r="6300" spans="14:15" x14ac:dyDescent="0.35">
      <c r="N6300">
        <v>5.3067241000000003</v>
      </c>
      <c r="O6300">
        <v>6.2999999999999998E-6</v>
      </c>
    </row>
    <row r="6301" spans="14:15" x14ac:dyDescent="0.35">
      <c r="N6301">
        <v>5.3250878999999998</v>
      </c>
      <c r="O6301">
        <v>6.2999999999999998E-6</v>
      </c>
    </row>
    <row r="6302" spans="14:15" x14ac:dyDescent="0.35">
      <c r="N6302">
        <v>5.3434546000000003</v>
      </c>
      <c r="O6302">
        <v>6.1999999999999999E-6</v>
      </c>
    </row>
    <row r="6303" spans="14:15" x14ac:dyDescent="0.35">
      <c r="N6303">
        <v>5.3618243000000003</v>
      </c>
      <c r="O6303">
        <v>6.1E-6</v>
      </c>
    </row>
    <row r="6304" spans="14:15" x14ac:dyDescent="0.35">
      <c r="N6304">
        <v>5.3801971000000002</v>
      </c>
      <c r="O6304">
        <v>6.1E-6</v>
      </c>
    </row>
    <row r="6305" spans="14:15" x14ac:dyDescent="0.35">
      <c r="N6305">
        <v>5.3985728000000002</v>
      </c>
      <c r="O6305">
        <v>6.2999999999999998E-6</v>
      </c>
    </row>
    <row r="6306" spans="14:15" x14ac:dyDescent="0.35">
      <c r="N6306">
        <v>5.4169516</v>
      </c>
      <c r="O6306">
        <v>6.1999999999999999E-6</v>
      </c>
    </row>
    <row r="6307" spans="14:15" x14ac:dyDescent="0.35">
      <c r="N6307">
        <v>5.4353332999999999</v>
      </c>
      <c r="O6307">
        <v>6.1E-6</v>
      </c>
    </row>
    <row r="6308" spans="14:15" x14ac:dyDescent="0.35">
      <c r="N6308">
        <v>5.4537180000000003</v>
      </c>
      <c r="O6308">
        <v>6.1E-6</v>
      </c>
    </row>
    <row r="6309" spans="14:15" x14ac:dyDescent="0.35">
      <c r="N6309">
        <v>5.4721055999999999</v>
      </c>
      <c r="O6309">
        <v>6.1999999999999999E-6</v>
      </c>
    </row>
    <row r="6310" spans="14:15" x14ac:dyDescent="0.35">
      <c r="N6310">
        <v>5.4904960999999997</v>
      </c>
      <c r="O6310">
        <v>6.1999999999999999E-6</v>
      </c>
    </row>
    <row r="6311" spans="14:15" x14ac:dyDescent="0.35">
      <c r="N6311">
        <v>5.5088895999999998</v>
      </c>
      <c r="O6311">
        <v>6.0000000000000002E-6</v>
      </c>
    </row>
    <row r="6312" spans="14:15" x14ac:dyDescent="0.35">
      <c r="N6312">
        <v>5.5272860000000001</v>
      </c>
      <c r="O6312">
        <v>5.9000000000000003E-6</v>
      </c>
    </row>
    <row r="6313" spans="14:15" x14ac:dyDescent="0.35">
      <c r="N6313">
        <v>5.5456854</v>
      </c>
      <c r="O6313">
        <v>6.2999999999999998E-6</v>
      </c>
    </row>
    <row r="6314" spans="14:15" x14ac:dyDescent="0.35">
      <c r="N6314">
        <v>5.5640875999999997</v>
      </c>
      <c r="O6314">
        <v>6.0000000000000002E-6</v>
      </c>
    </row>
    <row r="6315" spans="14:15" x14ac:dyDescent="0.35">
      <c r="N6315">
        <v>5.5824927000000004</v>
      </c>
      <c r="O6315">
        <v>6.0000000000000002E-6</v>
      </c>
    </row>
    <row r="6316" spans="14:15" x14ac:dyDescent="0.35">
      <c r="N6316">
        <v>5.6009007000000004</v>
      </c>
      <c r="O6316">
        <v>6.8000000000000001E-6</v>
      </c>
    </row>
    <row r="6317" spans="14:15" x14ac:dyDescent="0.35">
      <c r="N6317">
        <v>5.6193115000000002</v>
      </c>
      <c r="O6317">
        <v>5.9000000000000003E-6</v>
      </c>
    </row>
    <row r="6318" spans="14:15" x14ac:dyDescent="0.35">
      <c r="N6318">
        <v>5.6377252000000002</v>
      </c>
      <c r="O6318">
        <v>6.1E-6</v>
      </c>
    </row>
    <row r="6319" spans="14:15" x14ac:dyDescent="0.35">
      <c r="N6319">
        <v>5.6561418000000003</v>
      </c>
      <c r="O6319">
        <v>6.4999999999999996E-6</v>
      </c>
    </row>
    <row r="6320" spans="14:15" x14ac:dyDescent="0.35">
      <c r="N6320">
        <v>5.6745612000000003</v>
      </c>
      <c r="O6320">
        <v>6.1999999999999999E-6</v>
      </c>
    </row>
    <row r="6321" spans="14:15" x14ac:dyDescent="0.35">
      <c r="N6321">
        <v>5.6929834000000001</v>
      </c>
      <c r="O6321">
        <v>5.8000000000000004E-6</v>
      </c>
    </row>
    <row r="6322" spans="14:15" x14ac:dyDescent="0.35">
      <c r="N6322">
        <v>5.7114085000000001</v>
      </c>
      <c r="O6322">
        <v>6.1999999999999999E-6</v>
      </c>
    </row>
    <row r="6323" spans="14:15" x14ac:dyDescent="0.35">
      <c r="N6323">
        <v>5.7298362999999997</v>
      </c>
      <c r="O6323">
        <v>6.2999999999999998E-6</v>
      </c>
    </row>
    <row r="6324" spans="14:15" x14ac:dyDescent="0.35">
      <c r="N6324">
        <v>5.7482670000000002</v>
      </c>
      <c r="O6324">
        <v>6.1E-6</v>
      </c>
    </row>
    <row r="6325" spans="14:15" x14ac:dyDescent="0.35">
      <c r="N6325">
        <v>5.7667004000000004</v>
      </c>
      <c r="O6325">
        <v>6.1999999999999999E-6</v>
      </c>
    </row>
    <row r="6326" spans="14:15" x14ac:dyDescent="0.35">
      <c r="N6326">
        <v>5.7851366999999998</v>
      </c>
      <c r="O6326">
        <v>6.2999999999999998E-6</v>
      </c>
    </row>
    <row r="6327" spans="14:15" x14ac:dyDescent="0.35">
      <c r="N6327">
        <v>5.8035756999999997</v>
      </c>
      <c r="O6327">
        <v>5.9000000000000003E-6</v>
      </c>
    </row>
    <row r="6328" spans="14:15" x14ac:dyDescent="0.35">
      <c r="N6328">
        <v>5.8220174</v>
      </c>
      <c r="O6328">
        <v>5.9000000000000003E-6</v>
      </c>
    </row>
    <row r="6329" spans="14:15" x14ac:dyDescent="0.35">
      <c r="N6329">
        <v>5.8404619000000002</v>
      </c>
      <c r="O6329">
        <v>6.2999999999999998E-6</v>
      </c>
    </row>
    <row r="6330" spans="14:15" x14ac:dyDescent="0.35">
      <c r="N6330">
        <v>5.8589092000000003</v>
      </c>
      <c r="O6330">
        <v>6.1999999999999999E-6</v>
      </c>
    </row>
    <row r="6331" spans="14:15" x14ac:dyDescent="0.35">
      <c r="N6331">
        <v>5.8773591999999999</v>
      </c>
      <c r="O6331">
        <v>6.9999999999999999E-6</v>
      </c>
    </row>
    <row r="6332" spans="14:15" x14ac:dyDescent="0.35">
      <c r="N6332">
        <v>5.8958119</v>
      </c>
      <c r="O6332">
        <v>6.1999999999999999E-6</v>
      </c>
    </row>
    <row r="6333" spans="14:15" x14ac:dyDescent="0.35">
      <c r="N6333">
        <v>5.9142672999999997</v>
      </c>
      <c r="O6333">
        <v>6.1999999999999999E-6</v>
      </c>
    </row>
    <row r="6334" spans="14:15" x14ac:dyDescent="0.35">
      <c r="N6334">
        <v>5.9327255000000001</v>
      </c>
      <c r="O6334">
        <v>6.0000000000000002E-6</v>
      </c>
    </row>
    <row r="6335" spans="14:15" x14ac:dyDescent="0.35">
      <c r="N6335">
        <v>5.9511862999999998</v>
      </c>
      <c r="O6335">
        <v>6.2999999999999998E-6</v>
      </c>
    </row>
    <row r="6336" spans="14:15" x14ac:dyDescent="0.35">
      <c r="N6336">
        <v>5.9696498</v>
      </c>
      <c r="O6336">
        <v>6.0000000000000002E-6</v>
      </c>
    </row>
    <row r="6337" spans="14:15" x14ac:dyDescent="0.35">
      <c r="N6337">
        <v>5.9881161000000001</v>
      </c>
      <c r="O6337">
        <v>6.7000000000000002E-6</v>
      </c>
    </row>
    <row r="6338" spans="14:15" x14ac:dyDescent="0.35">
      <c r="N6338">
        <v>6.0065849</v>
      </c>
      <c r="O6338">
        <v>6.8000000000000001E-6</v>
      </c>
    </row>
    <row r="6339" spans="14:15" x14ac:dyDescent="0.35">
      <c r="N6339">
        <v>6.0250564999999998</v>
      </c>
      <c r="O6339">
        <v>7.3000000000000004E-6</v>
      </c>
    </row>
    <row r="6340" spans="14:15" x14ac:dyDescent="0.35">
      <c r="N6340">
        <v>6.0435306999999998</v>
      </c>
      <c r="O6340">
        <v>7.7000000000000008E-6</v>
      </c>
    </row>
    <row r="6341" spans="14:15" x14ac:dyDescent="0.35">
      <c r="N6341">
        <v>6.0620075</v>
      </c>
      <c r="O6341">
        <v>8.1999999999999994E-6</v>
      </c>
    </row>
    <row r="6342" spans="14:15" x14ac:dyDescent="0.35">
      <c r="N6342">
        <v>6.0804869999999998</v>
      </c>
      <c r="O6342">
        <v>7.9000000000000006E-6</v>
      </c>
    </row>
    <row r="6343" spans="14:15" x14ac:dyDescent="0.35">
      <c r="N6343">
        <v>6.0989690999999997</v>
      </c>
      <c r="O6343">
        <v>7.9999999999999996E-6</v>
      </c>
    </row>
    <row r="6344" spans="14:15" x14ac:dyDescent="0.35">
      <c r="N6344">
        <v>6.1174539000000001</v>
      </c>
      <c r="O6344">
        <v>8.1000000000000004E-6</v>
      </c>
    </row>
    <row r="6345" spans="14:15" x14ac:dyDescent="0.35">
      <c r="N6345">
        <v>6.1359412000000004</v>
      </c>
      <c r="O6345">
        <v>7.9000000000000006E-6</v>
      </c>
    </row>
    <row r="6346" spans="14:15" x14ac:dyDescent="0.35">
      <c r="N6346">
        <v>6.1544312000000003</v>
      </c>
      <c r="O6346">
        <v>7.7999999999999999E-6</v>
      </c>
    </row>
    <row r="6347" spans="14:15" x14ac:dyDescent="0.35">
      <c r="N6347">
        <v>6.1729237000000001</v>
      </c>
      <c r="O6347">
        <v>7.7999999999999999E-6</v>
      </c>
    </row>
    <row r="6348" spans="14:15" x14ac:dyDescent="0.35">
      <c r="N6348">
        <v>6.1914188000000001</v>
      </c>
      <c r="O6348">
        <v>7.9000000000000006E-6</v>
      </c>
    </row>
    <row r="6349" spans="14:15" x14ac:dyDescent="0.35">
      <c r="N6349">
        <v>6.2099165000000003</v>
      </c>
      <c r="O6349">
        <v>7.9000000000000006E-6</v>
      </c>
    </row>
    <row r="6350" spans="14:15" x14ac:dyDescent="0.35">
      <c r="N6350">
        <v>6.2284167999999998</v>
      </c>
      <c r="O6350">
        <v>7.9000000000000006E-6</v>
      </c>
    </row>
    <row r="6351" spans="14:15" x14ac:dyDescent="0.35">
      <c r="N6351">
        <v>6.2469197000000003</v>
      </c>
      <c r="O6351">
        <v>7.9000000000000006E-6</v>
      </c>
    </row>
    <row r="6352" spans="14:15" x14ac:dyDescent="0.35">
      <c r="N6352">
        <v>6.2654250999999999</v>
      </c>
      <c r="O6352">
        <v>7.6000000000000001E-6</v>
      </c>
    </row>
    <row r="6353" spans="14:15" x14ac:dyDescent="0.35">
      <c r="N6353">
        <v>6.2839330000000002</v>
      </c>
      <c r="O6353">
        <v>7.6000000000000001E-6</v>
      </c>
    </row>
    <row r="6354" spans="14:15" x14ac:dyDescent="0.35">
      <c r="N6354">
        <v>6.3024434999999999</v>
      </c>
      <c r="O6354">
        <v>7.5000000000000002E-6</v>
      </c>
    </row>
    <row r="6355" spans="14:15" x14ac:dyDescent="0.35">
      <c r="N6355">
        <v>6.3209565000000003</v>
      </c>
      <c r="O6355">
        <v>7.5000000000000002E-6</v>
      </c>
    </row>
    <row r="6356" spans="14:15" x14ac:dyDescent="0.35">
      <c r="N6356">
        <v>6.3394721000000001</v>
      </c>
      <c r="O6356">
        <v>7.5000000000000002E-6</v>
      </c>
    </row>
    <row r="6357" spans="14:15" x14ac:dyDescent="0.35">
      <c r="N6357">
        <v>6.3579901999999997</v>
      </c>
      <c r="O6357">
        <v>7.6000000000000001E-6</v>
      </c>
    </row>
    <row r="6358" spans="14:15" x14ac:dyDescent="0.35">
      <c r="N6358">
        <v>6.3765106999999999</v>
      </c>
      <c r="O6358">
        <v>7.1999999999999997E-6</v>
      </c>
    </row>
    <row r="6359" spans="14:15" x14ac:dyDescent="0.35">
      <c r="N6359">
        <v>6.3950338000000002</v>
      </c>
      <c r="O6359">
        <v>7.5000000000000002E-6</v>
      </c>
    </row>
    <row r="6360" spans="14:15" x14ac:dyDescent="0.35">
      <c r="N6360">
        <v>6.4135593999999996</v>
      </c>
      <c r="O6360">
        <v>7.6000000000000001E-6</v>
      </c>
    </row>
    <row r="6361" spans="14:15" x14ac:dyDescent="0.35">
      <c r="N6361">
        <v>6.4320874000000003</v>
      </c>
      <c r="O6361">
        <v>7.0999999999999998E-6</v>
      </c>
    </row>
    <row r="6362" spans="14:15" x14ac:dyDescent="0.35">
      <c r="N6362">
        <v>6.4506180000000004</v>
      </c>
      <c r="O6362">
        <v>7.3000000000000004E-6</v>
      </c>
    </row>
    <row r="6363" spans="14:15" x14ac:dyDescent="0.35">
      <c r="N6363">
        <v>6.4691510000000001</v>
      </c>
      <c r="O6363">
        <v>7.1999999999999997E-6</v>
      </c>
    </row>
    <row r="6364" spans="14:15" x14ac:dyDescent="0.35">
      <c r="N6364">
        <v>6.4876864000000003</v>
      </c>
      <c r="O6364">
        <v>7.1999999999999997E-6</v>
      </c>
    </row>
    <row r="6365" spans="14:15" x14ac:dyDescent="0.35">
      <c r="N6365">
        <v>6.5062243999999998</v>
      </c>
      <c r="O6365">
        <v>7.6000000000000001E-6</v>
      </c>
    </row>
    <row r="6366" spans="14:15" x14ac:dyDescent="0.35">
      <c r="N6366">
        <v>6.5247647000000004</v>
      </c>
      <c r="O6366">
        <v>7.5000000000000002E-6</v>
      </c>
    </row>
    <row r="6367" spans="14:15" x14ac:dyDescent="0.35">
      <c r="N6367">
        <v>6.5433075000000001</v>
      </c>
      <c r="O6367">
        <v>6.8000000000000001E-6</v>
      </c>
    </row>
    <row r="6368" spans="14:15" x14ac:dyDescent="0.35">
      <c r="N6368">
        <v>6.5618527999999996</v>
      </c>
      <c r="O6368">
        <v>7.5000000000000002E-6</v>
      </c>
    </row>
    <row r="6369" spans="14:15" x14ac:dyDescent="0.35">
      <c r="N6369">
        <v>6.5804004999999997</v>
      </c>
      <c r="O6369">
        <v>6.8000000000000001E-6</v>
      </c>
    </row>
    <row r="6370" spans="14:15" x14ac:dyDescent="0.35">
      <c r="N6370">
        <v>6.5989506000000002</v>
      </c>
      <c r="O6370">
        <v>7.1999999999999997E-6</v>
      </c>
    </row>
    <row r="6371" spans="14:15" x14ac:dyDescent="0.35">
      <c r="N6371">
        <v>6.6175031000000004</v>
      </c>
      <c r="O6371">
        <v>6.7000000000000002E-6</v>
      </c>
    </row>
    <row r="6372" spans="14:15" x14ac:dyDescent="0.35">
      <c r="N6372">
        <v>6.6360580000000002</v>
      </c>
      <c r="O6372">
        <v>6.6000000000000003E-6</v>
      </c>
    </row>
    <row r="6373" spans="14:15" x14ac:dyDescent="0.35">
      <c r="N6373">
        <v>6.6546152999999997</v>
      </c>
      <c r="O6373">
        <v>6.9999999999999999E-6</v>
      </c>
    </row>
    <row r="6374" spans="14:15" x14ac:dyDescent="0.35">
      <c r="N6374">
        <v>6.6731749999999996</v>
      </c>
      <c r="O6374">
        <v>6.8000000000000001E-6</v>
      </c>
    </row>
    <row r="6375" spans="14:15" x14ac:dyDescent="0.35">
      <c r="N6375">
        <v>6.6917371000000001</v>
      </c>
      <c r="O6375">
        <v>6.8000000000000001E-6</v>
      </c>
    </row>
    <row r="6376" spans="14:15" x14ac:dyDescent="0.35">
      <c r="N6376">
        <v>6.7103016000000002</v>
      </c>
      <c r="O6376">
        <v>6.9E-6</v>
      </c>
    </row>
    <row r="6377" spans="14:15" x14ac:dyDescent="0.35">
      <c r="N6377">
        <v>6.7288683999999996</v>
      </c>
      <c r="O6377">
        <v>6.8000000000000001E-6</v>
      </c>
    </row>
    <row r="6378" spans="14:15" x14ac:dyDescent="0.35">
      <c r="N6378">
        <v>6.7474375999999996</v>
      </c>
      <c r="O6378">
        <v>7.0999999999999998E-6</v>
      </c>
    </row>
    <row r="6379" spans="14:15" x14ac:dyDescent="0.35">
      <c r="N6379">
        <v>6.7660092000000001</v>
      </c>
      <c r="O6379">
        <v>6.3999999999999997E-6</v>
      </c>
    </row>
    <row r="6380" spans="14:15" x14ac:dyDescent="0.35">
      <c r="N6380">
        <v>6.7845830999999999</v>
      </c>
      <c r="O6380">
        <v>6.7000000000000002E-6</v>
      </c>
    </row>
    <row r="6381" spans="14:15" x14ac:dyDescent="0.35">
      <c r="N6381">
        <v>6.8031594000000002</v>
      </c>
      <c r="O6381">
        <v>6.4999999999999996E-6</v>
      </c>
    </row>
    <row r="6382" spans="14:15" x14ac:dyDescent="0.35">
      <c r="N6382">
        <v>6.8217379999999999</v>
      </c>
      <c r="O6382">
        <v>6.6000000000000003E-6</v>
      </c>
    </row>
    <row r="6383" spans="14:15" x14ac:dyDescent="0.35">
      <c r="N6383">
        <v>6.8403188999999998</v>
      </c>
      <c r="O6383">
        <v>6.6000000000000003E-6</v>
      </c>
    </row>
    <row r="6384" spans="14:15" x14ac:dyDescent="0.35">
      <c r="N6384">
        <v>6.8589022000000002</v>
      </c>
      <c r="O6384">
        <v>7.0999999999999998E-6</v>
      </c>
    </row>
    <row r="6385" spans="14:15" x14ac:dyDescent="0.35">
      <c r="N6385">
        <v>6.8774876999999996</v>
      </c>
      <c r="O6385">
        <v>6.1E-6</v>
      </c>
    </row>
    <row r="6386" spans="14:15" x14ac:dyDescent="0.35">
      <c r="N6386">
        <v>6.8960755999999996</v>
      </c>
      <c r="O6386">
        <v>6.4999999999999996E-6</v>
      </c>
    </row>
    <row r="6387" spans="14:15" x14ac:dyDescent="0.35">
      <c r="N6387">
        <v>6.9146657999999999</v>
      </c>
      <c r="O6387">
        <v>6.7000000000000002E-6</v>
      </c>
    </row>
    <row r="6388" spans="14:15" x14ac:dyDescent="0.35">
      <c r="N6388">
        <v>6.9332583000000003</v>
      </c>
      <c r="O6388">
        <v>6.1E-6</v>
      </c>
    </row>
    <row r="6389" spans="14:15" x14ac:dyDescent="0.35">
      <c r="N6389">
        <v>6.9518531000000001</v>
      </c>
      <c r="O6389">
        <v>6.1E-6</v>
      </c>
    </row>
    <row r="6390" spans="14:15" x14ac:dyDescent="0.35">
      <c r="N6390">
        <v>6.9704500999999999</v>
      </c>
      <c r="O6390">
        <v>6.2999999999999998E-6</v>
      </c>
    </row>
    <row r="6391" spans="14:15" x14ac:dyDescent="0.35">
      <c r="N6391">
        <v>6.9890495000000001</v>
      </c>
      <c r="O6391">
        <v>6.4999999999999996E-6</v>
      </c>
    </row>
    <row r="6392" spans="14:15" x14ac:dyDescent="0.35">
      <c r="N6392">
        <v>7.0076511000000004</v>
      </c>
      <c r="O6392">
        <v>6.2999999999999998E-6</v>
      </c>
    </row>
    <row r="6393" spans="14:15" x14ac:dyDescent="0.35">
      <c r="N6393">
        <v>7.0262549999999999</v>
      </c>
      <c r="O6393">
        <v>6.1999999999999999E-6</v>
      </c>
    </row>
    <row r="6394" spans="14:15" x14ac:dyDescent="0.35">
      <c r="N6394">
        <v>7.0448611999999997</v>
      </c>
      <c r="O6394">
        <v>6.3999999999999997E-6</v>
      </c>
    </row>
    <row r="6395" spans="14:15" x14ac:dyDescent="0.35">
      <c r="N6395">
        <v>7.0634696000000003</v>
      </c>
      <c r="O6395">
        <v>6.1E-6</v>
      </c>
    </row>
    <row r="6396" spans="14:15" x14ac:dyDescent="0.35">
      <c r="N6396">
        <v>7.0820802</v>
      </c>
      <c r="O6396">
        <v>6.1E-6</v>
      </c>
    </row>
    <row r="6397" spans="14:15" x14ac:dyDescent="0.35">
      <c r="N6397">
        <v>7.1006931</v>
      </c>
      <c r="O6397">
        <v>6.1E-6</v>
      </c>
    </row>
    <row r="6398" spans="14:15" x14ac:dyDescent="0.35">
      <c r="N6398">
        <v>7.1193081999999999</v>
      </c>
      <c r="O6398">
        <v>6.0000000000000002E-6</v>
      </c>
    </row>
    <row r="6399" spans="14:15" x14ac:dyDescent="0.35">
      <c r="N6399">
        <v>7.1379256</v>
      </c>
      <c r="O6399">
        <v>5.6999999999999996E-6</v>
      </c>
    </row>
    <row r="6400" spans="14:15" x14ac:dyDescent="0.35">
      <c r="N6400">
        <v>7.1565452000000001</v>
      </c>
      <c r="O6400">
        <v>6.0000000000000002E-6</v>
      </c>
    </row>
    <row r="6401" spans="14:15" x14ac:dyDescent="0.35">
      <c r="N6401">
        <v>7.1751670000000001</v>
      </c>
      <c r="O6401">
        <v>6.2999999999999998E-6</v>
      </c>
    </row>
    <row r="6402" spans="14:15" x14ac:dyDescent="0.35">
      <c r="N6402">
        <v>7.193791</v>
      </c>
      <c r="O6402">
        <v>6.0000000000000002E-6</v>
      </c>
    </row>
    <row r="6403" spans="14:15" x14ac:dyDescent="0.35">
      <c r="N6403">
        <v>7.2124173000000003</v>
      </c>
      <c r="O6403">
        <v>6.6000000000000003E-6</v>
      </c>
    </row>
    <row r="6404" spans="14:15" x14ac:dyDescent="0.35">
      <c r="N6404">
        <v>7.2310457000000001</v>
      </c>
      <c r="O6404">
        <v>6.1999999999999999E-6</v>
      </c>
    </row>
    <row r="6405" spans="14:15" x14ac:dyDescent="0.35">
      <c r="N6405">
        <v>7.2496763</v>
      </c>
      <c r="O6405">
        <v>6.8000000000000001E-6</v>
      </c>
    </row>
    <row r="6406" spans="14:15" x14ac:dyDescent="0.35">
      <c r="N6406">
        <v>7.2683090999999997</v>
      </c>
      <c r="O6406">
        <v>5.6999999999999996E-6</v>
      </c>
    </row>
    <row r="6407" spans="14:15" x14ac:dyDescent="0.35">
      <c r="N6407">
        <v>7.2869441000000004</v>
      </c>
      <c r="O6407">
        <v>5.9000000000000003E-6</v>
      </c>
    </row>
    <row r="6408" spans="14:15" x14ac:dyDescent="0.35">
      <c r="N6408">
        <v>7.3055813000000001</v>
      </c>
      <c r="O6408">
        <v>6.1999999999999999E-6</v>
      </c>
    </row>
    <row r="6409" spans="14:15" x14ac:dyDescent="0.35">
      <c r="N6409">
        <v>7.3242206000000003</v>
      </c>
      <c r="O6409">
        <v>5.4999999999999999E-6</v>
      </c>
    </row>
    <row r="6410" spans="14:15" x14ac:dyDescent="0.35">
      <c r="N6410">
        <v>7.3428621999999999</v>
      </c>
      <c r="O6410">
        <v>6.9E-6</v>
      </c>
    </row>
    <row r="6411" spans="14:15" x14ac:dyDescent="0.35">
      <c r="N6411">
        <v>7.3615057999999998</v>
      </c>
      <c r="O6411">
        <v>6.0000000000000002E-6</v>
      </c>
    </row>
    <row r="6412" spans="14:15" x14ac:dyDescent="0.35">
      <c r="N6412">
        <v>7.3801516999999999</v>
      </c>
      <c r="O6412">
        <v>6.1999999999999999E-6</v>
      </c>
    </row>
    <row r="6413" spans="14:15" x14ac:dyDescent="0.35">
      <c r="N6413">
        <v>7.3987996000000003</v>
      </c>
      <c r="O6413">
        <v>9.7000000000000003E-6</v>
      </c>
    </row>
    <row r="6414" spans="14:15" x14ac:dyDescent="0.35">
      <c r="N6414">
        <v>7.4174498</v>
      </c>
      <c r="O6414">
        <v>5.3000000000000001E-6</v>
      </c>
    </row>
    <row r="6415" spans="14:15" x14ac:dyDescent="0.35">
      <c r="N6415">
        <v>7.436102</v>
      </c>
      <c r="O6415">
        <v>5.5999999999999997E-6</v>
      </c>
    </row>
    <row r="6416" spans="14:15" x14ac:dyDescent="0.35">
      <c r="N6416">
        <v>7.4547563999999999</v>
      </c>
      <c r="O6416">
        <v>4.6999999999999999E-6</v>
      </c>
    </row>
    <row r="6417" spans="14:15" x14ac:dyDescent="0.35">
      <c r="N6417">
        <v>7.4734128999999996</v>
      </c>
      <c r="O6417">
        <v>5.4E-6</v>
      </c>
    </row>
    <row r="6418" spans="14:15" x14ac:dyDescent="0.35">
      <c r="N6418">
        <v>7.4920716000000001</v>
      </c>
      <c r="O6418">
        <v>5.3000000000000001E-6</v>
      </c>
    </row>
    <row r="6419" spans="14:15" x14ac:dyDescent="0.35">
      <c r="N6419">
        <v>7.5107322999999999</v>
      </c>
      <c r="O6419">
        <v>5.4E-6</v>
      </c>
    </row>
    <row r="6420" spans="14:15" x14ac:dyDescent="0.35">
      <c r="N6420">
        <v>7.5293951999999997</v>
      </c>
      <c r="O6420">
        <v>5.5999999999999997E-6</v>
      </c>
    </row>
    <row r="6421" spans="14:15" x14ac:dyDescent="0.35">
      <c r="N6421">
        <v>7.5480602000000001</v>
      </c>
      <c r="O6421">
        <v>5.4999999999999999E-6</v>
      </c>
    </row>
    <row r="6422" spans="14:15" x14ac:dyDescent="0.35">
      <c r="N6422">
        <v>7.5667273000000002</v>
      </c>
      <c r="O6422">
        <v>6.1999999999999999E-6</v>
      </c>
    </row>
    <row r="6423" spans="14:15" x14ac:dyDescent="0.35">
      <c r="N6423">
        <v>7.5853963999999996</v>
      </c>
      <c r="O6423">
        <v>6.8000000000000001E-6</v>
      </c>
    </row>
    <row r="6424" spans="14:15" x14ac:dyDescent="0.35">
      <c r="N6424">
        <v>7.6040676999999999</v>
      </c>
      <c r="O6424">
        <v>5.4999999999999999E-6</v>
      </c>
    </row>
    <row r="6425" spans="14:15" x14ac:dyDescent="0.35">
      <c r="N6425">
        <v>7.6227410999999998</v>
      </c>
      <c r="O6425">
        <v>5.3000000000000001E-6</v>
      </c>
    </row>
    <row r="6426" spans="14:15" x14ac:dyDescent="0.35">
      <c r="N6426">
        <v>7.6414165000000001</v>
      </c>
      <c r="O6426">
        <v>4.8999999999999997E-6</v>
      </c>
    </row>
    <row r="6427" spans="14:15" x14ac:dyDescent="0.35">
      <c r="N6427">
        <v>7.660094</v>
      </c>
      <c r="O6427">
        <v>5.3000000000000001E-6</v>
      </c>
    </row>
    <row r="6428" spans="14:15" x14ac:dyDescent="0.35">
      <c r="N6428">
        <v>7.6787736000000004</v>
      </c>
      <c r="O6428">
        <v>5.0000000000000004E-6</v>
      </c>
    </row>
    <row r="6429" spans="14:15" x14ac:dyDescent="0.35">
      <c r="N6429">
        <v>7.6974552000000003</v>
      </c>
      <c r="O6429">
        <v>5.2000000000000002E-6</v>
      </c>
    </row>
    <row r="6430" spans="14:15" x14ac:dyDescent="0.35">
      <c r="N6430">
        <v>7.7161388999999998</v>
      </c>
      <c r="O6430">
        <v>7.7000000000000008E-6</v>
      </c>
    </row>
    <row r="6431" spans="14:15" x14ac:dyDescent="0.35">
      <c r="N6431">
        <v>7.7348245999999996</v>
      </c>
      <c r="O6431">
        <v>5.6999999999999996E-6</v>
      </c>
    </row>
    <row r="6432" spans="14:15" x14ac:dyDescent="0.35">
      <c r="N6432">
        <v>7.7535124</v>
      </c>
      <c r="O6432">
        <v>6.1E-6</v>
      </c>
    </row>
    <row r="6433" spans="14:15" x14ac:dyDescent="0.35">
      <c r="N6433">
        <v>7.7722023</v>
      </c>
      <c r="O6433">
        <v>1.6699999999999999E-5</v>
      </c>
    </row>
    <row r="6434" spans="14:15" x14ac:dyDescent="0.35">
      <c r="N6434">
        <v>7.7908941</v>
      </c>
      <c r="O6434">
        <v>5.0000000000000004E-6</v>
      </c>
    </row>
    <row r="6435" spans="14:15" x14ac:dyDescent="0.35">
      <c r="N6435">
        <v>7.8095881</v>
      </c>
      <c r="O6435">
        <v>5.4E-6</v>
      </c>
    </row>
    <row r="6436" spans="14:15" x14ac:dyDescent="0.35">
      <c r="N6436">
        <v>7.828284</v>
      </c>
      <c r="O6436">
        <v>3.8E-6</v>
      </c>
    </row>
    <row r="6437" spans="14:15" x14ac:dyDescent="0.35">
      <c r="N6437">
        <v>7.8469819999999997</v>
      </c>
      <c r="O6437">
        <v>4.1999999999999996E-6</v>
      </c>
    </row>
    <row r="6438" spans="14:15" x14ac:dyDescent="0.35">
      <c r="N6438">
        <v>7.8656819000000002</v>
      </c>
      <c r="O6438">
        <v>4.4000000000000002E-6</v>
      </c>
    </row>
    <row r="6439" spans="14:15" x14ac:dyDescent="0.35">
      <c r="N6439">
        <v>7.8843838999999996</v>
      </c>
      <c r="O6439">
        <v>5.4999999999999999E-6</v>
      </c>
    </row>
    <row r="6440" spans="14:15" x14ac:dyDescent="0.35">
      <c r="N6440">
        <v>7.9030880000000003</v>
      </c>
      <c r="O6440">
        <v>7.6000000000000001E-6</v>
      </c>
    </row>
    <row r="6441" spans="14:15" x14ac:dyDescent="0.35">
      <c r="N6441">
        <v>7.9217940000000002</v>
      </c>
      <c r="O6441">
        <v>1.59E-5</v>
      </c>
    </row>
    <row r="6442" spans="14:15" x14ac:dyDescent="0.35">
      <c r="N6442">
        <v>7.9405020000000004</v>
      </c>
      <c r="O6442">
        <v>4.4690000000000002E-4</v>
      </c>
    </row>
    <row r="6443" spans="14:15" x14ac:dyDescent="0.35">
      <c r="N6443">
        <v>1.4476445</v>
      </c>
      <c r="O6443">
        <v>9.9999999999999995E-8</v>
      </c>
    </row>
    <row r="6444" spans="14:15" x14ac:dyDescent="0.35">
      <c r="N6444">
        <v>1.4650498999999999</v>
      </c>
      <c r="O6444">
        <v>4.9999999999999998E-7</v>
      </c>
    </row>
    <row r="6445" spans="14:15" x14ac:dyDescent="0.35">
      <c r="N6445">
        <v>1.4761131999999999</v>
      </c>
      <c r="O6445">
        <v>1.2003000000000001E-3</v>
      </c>
    </row>
    <row r="6446" spans="14:15" x14ac:dyDescent="0.35">
      <c r="N6446">
        <v>1.4999144</v>
      </c>
      <c r="O6446">
        <v>1.3E-6</v>
      </c>
    </row>
    <row r="6447" spans="14:15" x14ac:dyDescent="0.35">
      <c r="N6447">
        <v>1.5173726999999999</v>
      </c>
      <c r="O6447">
        <v>3.4000000000000001E-6</v>
      </c>
    </row>
    <row r="6448" spans="14:15" x14ac:dyDescent="0.35">
      <c r="N6448">
        <v>1.534848</v>
      </c>
      <c r="O6448">
        <v>7.3000000000000004E-6</v>
      </c>
    </row>
    <row r="6449" spans="14:15" x14ac:dyDescent="0.35">
      <c r="N6449">
        <v>1.5523397000000001</v>
      </c>
      <c r="O6449">
        <v>6.3999999999999997E-6</v>
      </c>
    </row>
    <row r="6450" spans="14:15" x14ac:dyDescent="0.35">
      <c r="N6450">
        <v>1.5698477</v>
      </c>
      <c r="O6450">
        <v>9.5000000000000005E-6</v>
      </c>
    </row>
    <row r="6451" spans="14:15" x14ac:dyDescent="0.35">
      <c r="N6451">
        <v>1.5873714999999999</v>
      </c>
      <c r="O6451">
        <v>1.2300000000000001E-5</v>
      </c>
    </row>
    <row r="6452" spans="14:15" x14ac:dyDescent="0.35">
      <c r="N6452">
        <v>1.6049108000000001</v>
      </c>
      <c r="O6452">
        <v>4.1699999999999997E-5</v>
      </c>
    </row>
    <row r="6453" spans="14:15" x14ac:dyDescent="0.35">
      <c r="N6453">
        <v>1.6224654000000001</v>
      </c>
      <c r="O6453">
        <v>3.1600000000000002E-5</v>
      </c>
    </row>
    <row r="6454" spans="14:15" x14ac:dyDescent="0.35">
      <c r="N6454">
        <v>1.6400349000000001</v>
      </c>
      <c r="O6454">
        <v>9.9390000000000004E-4</v>
      </c>
    </row>
    <row r="6455" spans="14:15" x14ac:dyDescent="0.35">
      <c r="N6455">
        <v>1.6576191</v>
      </c>
      <c r="O6455">
        <v>1.9349999999999999E-4</v>
      </c>
    </row>
    <row r="6456" spans="14:15" x14ac:dyDescent="0.35">
      <c r="N6456">
        <v>1.6752176000000001</v>
      </c>
      <c r="O6456">
        <v>1.8440000000000001E-4</v>
      </c>
    </row>
    <row r="6457" spans="14:15" x14ac:dyDescent="0.35">
      <c r="N6457">
        <v>1.6928303</v>
      </c>
      <c r="O6457">
        <v>2.9050000000000001E-4</v>
      </c>
    </row>
    <row r="6458" spans="14:15" x14ac:dyDescent="0.35">
      <c r="N6458">
        <v>1.7104569000000001</v>
      </c>
      <c r="O6458">
        <v>6.2430000000000005E-4</v>
      </c>
    </row>
    <row r="6459" spans="14:15" x14ac:dyDescent="0.35">
      <c r="N6459">
        <v>1.7280971000000001</v>
      </c>
      <c r="O6459">
        <v>3.3629999999999999E-4</v>
      </c>
    </row>
    <row r="6460" spans="14:15" x14ac:dyDescent="0.35">
      <c r="N6460">
        <v>1.7457507999999999</v>
      </c>
      <c r="O6460">
        <v>3.2039999999999998E-4</v>
      </c>
    </row>
    <row r="6461" spans="14:15" x14ac:dyDescent="0.35">
      <c r="N6461">
        <v>1.7634175999999999</v>
      </c>
      <c r="O6461">
        <v>4.4339999999999999E-4</v>
      </c>
    </row>
    <row r="6462" spans="14:15" x14ac:dyDescent="0.35">
      <c r="N6462">
        <v>1.7810973000000001</v>
      </c>
      <c r="O6462">
        <v>2.432E-4</v>
      </c>
    </row>
    <row r="6463" spans="14:15" x14ac:dyDescent="0.35">
      <c r="N6463">
        <v>1.7987899000000001</v>
      </c>
      <c r="O6463">
        <v>4.1429999999999999E-4</v>
      </c>
    </row>
    <row r="6464" spans="14:15" x14ac:dyDescent="0.35">
      <c r="N6464">
        <v>1.8164948999999999</v>
      </c>
      <c r="O6464">
        <v>3.5300000000000002E-4</v>
      </c>
    </row>
    <row r="6465" spans="14:15" x14ac:dyDescent="0.35">
      <c r="N6465">
        <v>1.8342122999999999</v>
      </c>
      <c r="O6465">
        <v>1.919E-4</v>
      </c>
    </row>
    <row r="6466" spans="14:15" x14ac:dyDescent="0.35">
      <c r="N6466">
        <v>1.8519418999999999</v>
      </c>
      <c r="O6466">
        <v>2.165E-4</v>
      </c>
    </row>
    <row r="6467" spans="14:15" x14ac:dyDescent="0.35">
      <c r="N6467">
        <v>1.8696835000000001</v>
      </c>
      <c r="O6467">
        <v>2.342E-4</v>
      </c>
    </row>
    <row r="6468" spans="14:15" x14ac:dyDescent="0.35">
      <c r="N6468">
        <v>1.8874367999999999</v>
      </c>
      <c r="O6468">
        <v>1.6139999999999999E-4</v>
      </c>
    </row>
    <row r="6469" spans="14:15" x14ac:dyDescent="0.35">
      <c r="N6469">
        <v>1.9052017999999999</v>
      </c>
      <c r="O6469">
        <v>1.784E-4</v>
      </c>
    </row>
    <row r="6470" spans="14:15" x14ac:dyDescent="0.35">
      <c r="N6470">
        <v>1.9229782</v>
      </c>
      <c r="O6470">
        <v>1.9990000000000001E-4</v>
      </c>
    </row>
    <row r="6471" spans="14:15" x14ac:dyDescent="0.35">
      <c r="N6471">
        <v>1.9407658999999999</v>
      </c>
      <c r="O6471">
        <v>1.3889999999999999E-4</v>
      </c>
    </row>
    <row r="6472" spans="14:15" x14ac:dyDescent="0.35">
      <c r="N6472">
        <v>1.9585648</v>
      </c>
      <c r="O6472">
        <v>1.164E-4</v>
      </c>
    </row>
    <row r="6473" spans="14:15" x14ac:dyDescent="0.35">
      <c r="N6473">
        <v>1.9763746</v>
      </c>
      <c r="O6473">
        <v>1.517E-4</v>
      </c>
    </row>
    <row r="6474" spans="14:15" x14ac:dyDescent="0.35">
      <c r="N6474">
        <v>1.9941952000000001</v>
      </c>
      <c r="O6474">
        <v>1.1010000000000001E-4</v>
      </c>
    </row>
    <row r="6475" spans="14:15" x14ac:dyDescent="0.35">
      <c r="N6475">
        <v>2.0120266</v>
      </c>
      <c r="O6475">
        <v>1.159E-4</v>
      </c>
    </row>
    <row r="6476" spans="14:15" x14ac:dyDescent="0.35">
      <c r="N6476">
        <v>2.0298683999999998</v>
      </c>
      <c r="O6476">
        <v>1.3339999999999999E-4</v>
      </c>
    </row>
    <row r="6477" spans="14:15" x14ac:dyDescent="0.35">
      <c r="N6477">
        <v>2.0477207000000002</v>
      </c>
      <c r="O6477">
        <v>8.4800000000000001E-5</v>
      </c>
    </row>
    <row r="6478" spans="14:15" x14ac:dyDescent="0.35">
      <c r="N6478">
        <v>2.0655831999999998</v>
      </c>
      <c r="O6478">
        <v>9.0099999999999995E-5</v>
      </c>
    </row>
    <row r="6479" spans="14:15" x14ac:dyDescent="0.35">
      <c r="N6479">
        <v>2.0834559000000001</v>
      </c>
      <c r="O6479">
        <v>1.0230000000000001E-4</v>
      </c>
    </row>
    <row r="6480" spans="14:15" x14ac:dyDescent="0.35">
      <c r="N6480">
        <v>2.1013386000000001</v>
      </c>
      <c r="O6480">
        <v>7.9599999999999997E-5</v>
      </c>
    </row>
    <row r="6481" spans="14:15" x14ac:dyDescent="0.35">
      <c r="N6481">
        <v>2.1192310999999999</v>
      </c>
      <c r="O6481">
        <v>8.6700000000000007E-5</v>
      </c>
    </row>
    <row r="6482" spans="14:15" x14ac:dyDescent="0.35">
      <c r="N6482">
        <v>2.1371334000000002</v>
      </c>
      <c r="O6482">
        <v>9.1500000000000001E-5</v>
      </c>
    </row>
    <row r="6483" spans="14:15" x14ac:dyDescent="0.35">
      <c r="N6483">
        <v>2.1550454000000001</v>
      </c>
      <c r="O6483">
        <v>7.1699999999999995E-5</v>
      </c>
    </row>
    <row r="6484" spans="14:15" x14ac:dyDescent="0.35">
      <c r="N6484">
        <v>2.1729669</v>
      </c>
      <c r="O6484">
        <v>6.97E-5</v>
      </c>
    </row>
    <row r="6485" spans="14:15" x14ac:dyDescent="0.35">
      <c r="N6485">
        <v>2.1908978000000001</v>
      </c>
      <c r="O6485">
        <v>7.86E-5</v>
      </c>
    </row>
    <row r="6486" spans="14:15" x14ac:dyDescent="0.35">
      <c r="N6486">
        <v>2.2088380000000001</v>
      </c>
      <c r="O6486">
        <v>6.0800000000000001E-5</v>
      </c>
    </row>
    <row r="6487" spans="14:15" x14ac:dyDescent="0.35">
      <c r="N6487">
        <v>2.2267874000000001</v>
      </c>
      <c r="O6487">
        <v>7.0500000000000006E-5</v>
      </c>
    </row>
    <row r="6488" spans="14:15" x14ac:dyDescent="0.35">
      <c r="N6488">
        <v>2.2447458999999998</v>
      </c>
      <c r="O6488">
        <v>6.4900000000000005E-5</v>
      </c>
    </row>
    <row r="6489" spans="14:15" x14ac:dyDescent="0.35">
      <c r="N6489">
        <v>2.2627134</v>
      </c>
      <c r="O6489">
        <v>5.7000000000000003E-5</v>
      </c>
    </row>
    <row r="6490" spans="14:15" x14ac:dyDescent="0.35">
      <c r="N6490">
        <v>2.2806896999999999</v>
      </c>
      <c r="O6490">
        <v>6.3600000000000001E-5</v>
      </c>
    </row>
    <row r="6491" spans="14:15" x14ac:dyDescent="0.35">
      <c r="N6491">
        <v>2.2986749</v>
      </c>
      <c r="O6491">
        <v>5.7000000000000003E-5</v>
      </c>
    </row>
    <row r="6492" spans="14:15" x14ac:dyDescent="0.35">
      <c r="N6492">
        <v>2.3166688</v>
      </c>
      <c r="O6492">
        <v>4.8699999999999998E-5</v>
      </c>
    </row>
    <row r="6493" spans="14:15" x14ac:dyDescent="0.35">
      <c r="N6493">
        <v>2.3346711999999998</v>
      </c>
      <c r="O6493">
        <v>6.0000000000000002E-5</v>
      </c>
    </row>
    <row r="6494" spans="14:15" x14ac:dyDescent="0.35">
      <c r="N6494">
        <v>2.3526821999999998</v>
      </c>
      <c r="O6494">
        <v>4.9700000000000002E-5</v>
      </c>
    </row>
    <row r="6495" spans="14:15" x14ac:dyDescent="0.35">
      <c r="N6495">
        <v>2.3707015999999999</v>
      </c>
      <c r="O6495">
        <v>4.6999999999999997E-5</v>
      </c>
    </row>
    <row r="6496" spans="14:15" x14ac:dyDescent="0.35">
      <c r="N6496">
        <v>2.3887293000000001</v>
      </c>
      <c r="O6496">
        <v>5.0899999999999997E-5</v>
      </c>
    </row>
    <row r="6497" spans="14:15" x14ac:dyDescent="0.35">
      <c r="N6497">
        <v>2.4067653</v>
      </c>
      <c r="O6497">
        <v>4.3999999999999999E-5</v>
      </c>
    </row>
    <row r="6498" spans="14:15" x14ac:dyDescent="0.35">
      <c r="N6498">
        <v>2.4248094</v>
      </c>
      <c r="O6498">
        <v>4.8000000000000001E-5</v>
      </c>
    </row>
    <row r="6499" spans="14:15" x14ac:dyDescent="0.35">
      <c r="N6499">
        <v>2.4428616000000001</v>
      </c>
      <c r="O6499">
        <v>4.5099999999999998E-5</v>
      </c>
    </row>
    <row r="6500" spans="14:15" x14ac:dyDescent="0.35">
      <c r="N6500">
        <v>2.4609219000000002</v>
      </c>
      <c r="O6500">
        <v>4.1300000000000001E-5</v>
      </c>
    </row>
    <row r="6501" spans="14:15" x14ac:dyDescent="0.35">
      <c r="N6501">
        <v>2.47899</v>
      </c>
      <c r="O6501">
        <v>4.5300000000000003E-5</v>
      </c>
    </row>
    <row r="6502" spans="14:15" x14ac:dyDescent="0.35">
      <c r="N6502">
        <v>2.4970659999999998</v>
      </c>
      <c r="O6502">
        <v>4.1E-5</v>
      </c>
    </row>
    <row r="6503" spans="14:15" x14ac:dyDescent="0.35">
      <c r="N6503">
        <v>2.5151498000000001</v>
      </c>
      <c r="O6503">
        <v>3.7700000000000002E-5</v>
      </c>
    </row>
    <row r="6504" spans="14:15" x14ac:dyDescent="0.35">
      <c r="N6504">
        <v>2.5332412</v>
      </c>
      <c r="O6504">
        <v>3.9100000000000002E-5</v>
      </c>
    </row>
    <row r="6505" spans="14:15" x14ac:dyDescent="0.35">
      <c r="N6505">
        <v>2.5513403000000001</v>
      </c>
      <c r="O6505">
        <v>3.8600000000000003E-5</v>
      </c>
    </row>
    <row r="6506" spans="14:15" x14ac:dyDescent="0.35">
      <c r="N6506">
        <v>2.5694469</v>
      </c>
      <c r="O6506">
        <v>3.8000000000000002E-5</v>
      </c>
    </row>
    <row r="6507" spans="14:15" x14ac:dyDescent="0.35">
      <c r="N6507">
        <v>2.587561</v>
      </c>
      <c r="O6507">
        <v>3.6199999999999999E-5</v>
      </c>
    </row>
    <row r="6508" spans="14:15" x14ac:dyDescent="0.35">
      <c r="N6508">
        <v>2.6056824999999999</v>
      </c>
      <c r="O6508">
        <v>3.3500000000000001E-5</v>
      </c>
    </row>
    <row r="6509" spans="14:15" x14ac:dyDescent="0.35">
      <c r="N6509">
        <v>2.6238114000000001</v>
      </c>
      <c r="O6509">
        <v>3.5500000000000002E-5</v>
      </c>
    </row>
    <row r="6510" spans="14:15" x14ac:dyDescent="0.35">
      <c r="N6510">
        <v>2.6419475000000001</v>
      </c>
      <c r="O6510">
        <v>3.3800000000000002E-5</v>
      </c>
    </row>
    <row r="6511" spans="14:15" x14ac:dyDescent="0.35">
      <c r="N6511">
        <v>2.6600907999999999</v>
      </c>
      <c r="O6511">
        <v>3.2700000000000002E-5</v>
      </c>
    </row>
    <row r="6512" spans="14:15" x14ac:dyDescent="0.35">
      <c r="N6512">
        <v>2.6782412999999998</v>
      </c>
      <c r="O6512">
        <v>3.3200000000000001E-5</v>
      </c>
    </row>
    <row r="6513" spans="14:15" x14ac:dyDescent="0.35">
      <c r="N6513">
        <v>2.6963989000000002</v>
      </c>
      <c r="O6513">
        <v>2.9899999999999998E-5</v>
      </c>
    </row>
    <row r="6514" spans="14:15" x14ac:dyDescent="0.35">
      <c r="N6514">
        <v>2.7145635000000001</v>
      </c>
      <c r="O6514">
        <v>3.2499999999999997E-5</v>
      </c>
    </row>
    <row r="6515" spans="14:15" x14ac:dyDescent="0.35">
      <c r="N6515">
        <v>2.7327349999999999</v>
      </c>
      <c r="O6515">
        <v>2.97E-5</v>
      </c>
    </row>
    <row r="6516" spans="14:15" x14ac:dyDescent="0.35">
      <c r="N6516">
        <v>2.7509134999999998</v>
      </c>
      <c r="O6516">
        <v>2.8399999999999999E-5</v>
      </c>
    </row>
    <row r="6517" spans="14:15" x14ac:dyDescent="0.35">
      <c r="N6517">
        <v>2.7690988000000001</v>
      </c>
      <c r="O6517">
        <v>3.1900000000000003E-5</v>
      </c>
    </row>
    <row r="6518" spans="14:15" x14ac:dyDescent="0.35">
      <c r="N6518">
        <v>2.7872908999999999</v>
      </c>
      <c r="O6518">
        <v>2.6599999999999999E-5</v>
      </c>
    </row>
    <row r="6519" spans="14:15" x14ac:dyDescent="0.35">
      <c r="N6519">
        <v>2.8054896999999999</v>
      </c>
      <c r="O6519">
        <v>2.7699999999999999E-5</v>
      </c>
    </row>
    <row r="6520" spans="14:15" x14ac:dyDescent="0.35">
      <c r="N6520">
        <v>2.8236952</v>
      </c>
      <c r="O6520">
        <v>2.5400000000000001E-5</v>
      </c>
    </row>
    <row r="6521" spans="14:15" x14ac:dyDescent="0.35">
      <c r="N6521">
        <v>2.8419074000000002</v>
      </c>
      <c r="O6521">
        <v>2.7500000000000001E-5</v>
      </c>
    </row>
    <row r="6522" spans="14:15" x14ac:dyDescent="0.35">
      <c r="N6522">
        <v>2.8601260000000002</v>
      </c>
      <c r="O6522">
        <v>2.7800000000000001E-5</v>
      </c>
    </row>
    <row r="6523" spans="14:15" x14ac:dyDescent="0.35">
      <c r="N6523">
        <v>2.8783512</v>
      </c>
      <c r="O6523">
        <v>2.5899999999999999E-5</v>
      </c>
    </row>
    <row r="6524" spans="14:15" x14ac:dyDescent="0.35">
      <c r="N6524">
        <v>2.8965828999999998</v>
      </c>
      <c r="O6524">
        <v>2.4499999999999999E-5</v>
      </c>
    </row>
    <row r="6525" spans="14:15" x14ac:dyDescent="0.35">
      <c r="N6525">
        <v>2.9148209999999999</v>
      </c>
      <c r="O6525">
        <v>2.48E-5</v>
      </c>
    </row>
    <row r="6526" spans="14:15" x14ac:dyDescent="0.35">
      <c r="N6526">
        <v>2.9330653999999998</v>
      </c>
      <c r="O6526">
        <v>2.4000000000000001E-5</v>
      </c>
    </row>
    <row r="6527" spans="14:15" x14ac:dyDescent="0.35">
      <c r="N6527">
        <v>2.9513161000000001</v>
      </c>
      <c r="O6527">
        <v>2.4199999999999999E-5</v>
      </c>
    </row>
    <row r="6528" spans="14:15" x14ac:dyDescent="0.35">
      <c r="N6528">
        <v>2.9695730999999999</v>
      </c>
      <c r="O6528">
        <v>2.3900000000000002E-5</v>
      </c>
    </row>
    <row r="6529" spans="14:15" x14ac:dyDescent="0.35">
      <c r="N6529">
        <v>2.9878363999999999</v>
      </c>
      <c r="O6529">
        <v>2.27E-5</v>
      </c>
    </row>
    <row r="6530" spans="14:15" x14ac:dyDescent="0.35">
      <c r="N6530">
        <v>3.0061057</v>
      </c>
      <c r="O6530">
        <v>2.1500000000000001E-5</v>
      </c>
    </row>
    <row r="6531" spans="14:15" x14ac:dyDescent="0.35">
      <c r="N6531">
        <v>3.0243812999999999</v>
      </c>
      <c r="O6531">
        <v>2.4199999999999999E-5</v>
      </c>
    </row>
    <row r="6532" spans="14:15" x14ac:dyDescent="0.35">
      <c r="N6532">
        <v>3.0426628</v>
      </c>
      <c r="O6532">
        <v>2.1699999999999999E-5</v>
      </c>
    </row>
    <row r="6533" spans="14:15" x14ac:dyDescent="0.35">
      <c r="N6533">
        <v>3.0609503999999998</v>
      </c>
      <c r="O6533">
        <v>2.1399999999999998E-5</v>
      </c>
    </row>
    <row r="6534" spans="14:15" x14ac:dyDescent="0.35">
      <c r="N6534">
        <v>3.0792440000000001</v>
      </c>
      <c r="O6534">
        <v>2.0000000000000002E-5</v>
      </c>
    </row>
    <row r="6535" spans="14:15" x14ac:dyDescent="0.35">
      <c r="N6535">
        <v>3.0975435999999998</v>
      </c>
      <c r="O6535">
        <v>2.05E-5</v>
      </c>
    </row>
    <row r="6536" spans="14:15" x14ac:dyDescent="0.35">
      <c r="N6536">
        <v>3.1158489999999999</v>
      </c>
      <c r="O6536">
        <v>2.12E-5</v>
      </c>
    </row>
    <row r="6537" spans="14:15" x14ac:dyDescent="0.35">
      <c r="N6537">
        <v>3.1341603</v>
      </c>
      <c r="O6537">
        <v>2.0999999999999999E-5</v>
      </c>
    </row>
    <row r="6538" spans="14:15" x14ac:dyDescent="0.35">
      <c r="N6538">
        <v>3.1524774</v>
      </c>
      <c r="O6538">
        <v>1.91E-5</v>
      </c>
    </row>
    <row r="6539" spans="14:15" x14ac:dyDescent="0.35">
      <c r="N6539">
        <v>3.1708002999999998</v>
      </c>
      <c r="O6539">
        <v>1.9300000000000002E-5</v>
      </c>
    </row>
    <row r="6540" spans="14:15" x14ac:dyDescent="0.35">
      <c r="N6540">
        <v>3.1891289</v>
      </c>
      <c r="O6540">
        <v>1.9899999999999999E-5</v>
      </c>
    </row>
    <row r="6541" spans="14:15" x14ac:dyDescent="0.35">
      <c r="N6541">
        <v>3.2074631999999998</v>
      </c>
      <c r="O6541">
        <v>1.98E-5</v>
      </c>
    </row>
    <row r="6542" spans="14:15" x14ac:dyDescent="0.35">
      <c r="N6542">
        <v>3.2258030999999998</v>
      </c>
      <c r="O6542">
        <v>1.8E-5</v>
      </c>
    </row>
    <row r="6543" spans="14:15" x14ac:dyDescent="0.35">
      <c r="N6543">
        <v>3.2441487000000002</v>
      </c>
      <c r="O6543">
        <v>1.8E-5</v>
      </c>
    </row>
    <row r="6544" spans="14:15" x14ac:dyDescent="0.35">
      <c r="N6544">
        <v>3.2624998000000001</v>
      </c>
      <c r="O6544">
        <v>1.8600000000000001E-5</v>
      </c>
    </row>
    <row r="6545" spans="14:15" x14ac:dyDescent="0.35">
      <c r="N6545">
        <v>3.2808565000000001</v>
      </c>
      <c r="O6545">
        <v>1.84E-5</v>
      </c>
    </row>
    <row r="6546" spans="14:15" x14ac:dyDescent="0.35">
      <c r="N6546">
        <v>3.2992186999999999</v>
      </c>
      <c r="O6546">
        <v>1.7600000000000001E-5</v>
      </c>
    </row>
    <row r="6547" spans="14:15" x14ac:dyDescent="0.35">
      <c r="N6547">
        <v>3.3175862999999999</v>
      </c>
      <c r="O6547">
        <v>1.7499999999999998E-5</v>
      </c>
    </row>
    <row r="6548" spans="14:15" x14ac:dyDescent="0.35">
      <c r="N6548">
        <v>3.3359594000000001</v>
      </c>
      <c r="O6548">
        <v>1.73E-5</v>
      </c>
    </row>
    <row r="6549" spans="14:15" x14ac:dyDescent="0.35">
      <c r="N6549">
        <v>3.3543378000000001</v>
      </c>
      <c r="O6549">
        <v>1.7399999999999999E-5</v>
      </c>
    </row>
    <row r="6550" spans="14:15" x14ac:dyDescent="0.35">
      <c r="N6550">
        <v>3.3727217</v>
      </c>
      <c r="O6550">
        <v>1.49E-5</v>
      </c>
    </row>
    <row r="6551" spans="14:15" x14ac:dyDescent="0.35">
      <c r="N6551">
        <v>3.3911107999999999</v>
      </c>
      <c r="O6551">
        <v>1.7799999999999999E-5</v>
      </c>
    </row>
    <row r="6552" spans="14:15" x14ac:dyDescent="0.35">
      <c r="N6552">
        <v>3.4095051999999999</v>
      </c>
      <c r="O6552">
        <v>1.5500000000000001E-5</v>
      </c>
    </row>
    <row r="6553" spans="14:15" x14ac:dyDescent="0.35">
      <c r="N6553">
        <v>3.4279049000000001</v>
      </c>
      <c r="O6553">
        <v>1.6500000000000001E-5</v>
      </c>
    </row>
    <row r="6554" spans="14:15" x14ac:dyDescent="0.35">
      <c r="N6554">
        <v>3.4463097999999999</v>
      </c>
      <c r="O6554">
        <v>1.6399999999999999E-5</v>
      </c>
    </row>
    <row r="6555" spans="14:15" x14ac:dyDescent="0.35">
      <c r="N6555">
        <v>3.4647198000000001</v>
      </c>
      <c r="O6555">
        <v>1.4600000000000001E-5</v>
      </c>
    </row>
    <row r="6556" spans="14:15" x14ac:dyDescent="0.35">
      <c r="N6556">
        <v>3.4831351000000002</v>
      </c>
      <c r="O6556">
        <v>1.5299999999999999E-5</v>
      </c>
    </row>
    <row r="6557" spans="14:15" x14ac:dyDescent="0.35">
      <c r="N6557">
        <v>3.5015554</v>
      </c>
      <c r="O6557">
        <v>1.5800000000000001E-5</v>
      </c>
    </row>
    <row r="6558" spans="14:15" x14ac:dyDescent="0.35">
      <c r="N6558">
        <v>3.5199809000000002</v>
      </c>
      <c r="O6558">
        <v>1.52E-5</v>
      </c>
    </row>
    <row r="6559" spans="14:15" x14ac:dyDescent="0.35">
      <c r="N6559">
        <v>3.5384112999999999</v>
      </c>
      <c r="O6559">
        <v>1.52E-5</v>
      </c>
    </row>
    <row r="6560" spans="14:15" x14ac:dyDescent="0.35">
      <c r="N6560">
        <v>3.5568469</v>
      </c>
      <c r="O6560">
        <v>1.42E-5</v>
      </c>
    </row>
    <row r="6561" spans="14:15" x14ac:dyDescent="0.35">
      <c r="N6561">
        <v>3.5752874000000001</v>
      </c>
      <c r="O6561">
        <v>1.3900000000000001E-5</v>
      </c>
    </row>
    <row r="6562" spans="14:15" x14ac:dyDescent="0.35">
      <c r="N6562">
        <v>3.5937329</v>
      </c>
      <c r="O6562">
        <v>1.45E-5</v>
      </c>
    </row>
    <row r="6563" spans="14:15" x14ac:dyDescent="0.35">
      <c r="N6563">
        <v>3.6121832999999999</v>
      </c>
      <c r="O6563">
        <v>1.4800000000000001E-5</v>
      </c>
    </row>
    <row r="6564" spans="14:15" x14ac:dyDescent="0.35">
      <c r="N6564">
        <v>3.6306386000000002</v>
      </c>
      <c r="O6564">
        <v>1.3200000000000001E-5</v>
      </c>
    </row>
    <row r="6565" spans="14:15" x14ac:dyDescent="0.35">
      <c r="N6565">
        <v>3.6490988</v>
      </c>
      <c r="O6565">
        <v>1.5699999999999999E-5</v>
      </c>
    </row>
    <row r="6566" spans="14:15" x14ac:dyDescent="0.35">
      <c r="N6566">
        <v>3.6675639000000002</v>
      </c>
      <c r="O6566">
        <v>1.19E-5</v>
      </c>
    </row>
    <row r="6567" spans="14:15" x14ac:dyDescent="0.35">
      <c r="N6567">
        <v>3.6860336999999999</v>
      </c>
      <c r="O6567">
        <v>1.38E-5</v>
      </c>
    </row>
    <row r="6568" spans="14:15" x14ac:dyDescent="0.35">
      <c r="N6568">
        <v>3.7045083999999999</v>
      </c>
      <c r="O6568">
        <v>1.2300000000000001E-5</v>
      </c>
    </row>
    <row r="6569" spans="14:15" x14ac:dyDescent="0.35">
      <c r="N6569">
        <v>3.7229877999999998</v>
      </c>
      <c r="O6569">
        <v>1.52E-5</v>
      </c>
    </row>
    <row r="6570" spans="14:15" x14ac:dyDescent="0.35">
      <c r="N6570">
        <v>3.7414719999999999</v>
      </c>
      <c r="O6570">
        <v>1.2999999999999999E-5</v>
      </c>
    </row>
    <row r="6571" spans="14:15" x14ac:dyDescent="0.35">
      <c r="N6571">
        <v>3.7599608</v>
      </c>
      <c r="O6571">
        <v>1.17E-5</v>
      </c>
    </row>
    <row r="6572" spans="14:15" x14ac:dyDescent="0.35">
      <c r="N6572">
        <v>3.7784544000000002</v>
      </c>
      <c r="O6572">
        <v>1.33E-5</v>
      </c>
    </row>
    <row r="6573" spans="14:15" x14ac:dyDescent="0.35">
      <c r="N6573">
        <v>3.7969526</v>
      </c>
      <c r="O6573">
        <v>1.31E-5</v>
      </c>
    </row>
    <row r="6574" spans="14:15" x14ac:dyDescent="0.35">
      <c r="N6574">
        <v>3.8154553999999998</v>
      </c>
      <c r="O6574">
        <v>1.24E-5</v>
      </c>
    </row>
    <row r="6575" spans="14:15" x14ac:dyDescent="0.35">
      <c r="N6575">
        <v>3.8339628000000001</v>
      </c>
      <c r="O6575">
        <v>1.15E-5</v>
      </c>
    </row>
    <row r="6576" spans="14:15" x14ac:dyDescent="0.35">
      <c r="N6576">
        <v>3.8524748999999998</v>
      </c>
      <c r="O6576">
        <v>1.2799999999999999E-5</v>
      </c>
    </row>
    <row r="6577" spans="14:15" x14ac:dyDescent="0.35">
      <c r="N6577">
        <v>3.8709913999999999</v>
      </c>
      <c r="O6577">
        <v>1.22E-5</v>
      </c>
    </row>
    <row r="6578" spans="14:15" x14ac:dyDescent="0.35">
      <c r="N6578">
        <v>3.8895124999999999</v>
      </c>
      <c r="O6578">
        <v>1.24E-5</v>
      </c>
    </row>
    <row r="6579" spans="14:15" x14ac:dyDescent="0.35">
      <c r="N6579">
        <v>3.9080381000000002</v>
      </c>
      <c r="O6579">
        <v>1.1E-5</v>
      </c>
    </row>
    <row r="6580" spans="14:15" x14ac:dyDescent="0.35">
      <c r="N6580">
        <v>3.9265682000000002</v>
      </c>
      <c r="O6580">
        <v>1.1199999999999999E-5</v>
      </c>
    </row>
    <row r="6581" spans="14:15" x14ac:dyDescent="0.35">
      <c r="N6581">
        <v>3.9451027000000001</v>
      </c>
      <c r="O6581">
        <v>1.19E-5</v>
      </c>
    </row>
    <row r="6582" spans="14:15" x14ac:dyDescent="0.35">
      <c r="N6582">
        <v>3.9636417000000002</v>
      </c>
      <c r="O6582">
        <v>1.2799999999999999E-5</v>
      </c>
    </row>
    <row r="6583" spans="14:15" x14ac:dyDescent="0.35">
      <c r="N6583">
        <v>3.9821849999999999</v>
      </c>
      <c r="O6583">
        <v>1.06E-5</v>
      </c>
    </row>
    <row r="6584" spans="14:15" x14ac:dyDescent="0.35">
      <c r="N6584">
        <v>4.0007327999999998</v>
      </c>
      <c r="O6584">
        <v>1.11E-5</v>
      </c>
    </row>
    <row r="6585" spans="14:15" x14ac:dyDescent="0.35">
      <c r="N6585">
        <v>4.0192848999999997</v>
      </c>
      <c r="O6585">
        <v>1.1E-5</v>
      </c>
    </row>
    <row r="6586" spans="14:15" x14ac:dyDescent="0.35">
      <c r="N6586">
        <v>4.0378413000000002</v>
      </c>
      <c r="O6586">
        <v>1.11E-5</v>
      </c>
    </row>
    <row r="6587" spans="14:15" x14ac:dyDescent="0.35">
      <c r="N6587">
        <v>4.0564020999999997</v>
      </c>
      <c r="O6587">
        <v>1.1399999999999999E-5</v>
      </c>
    </row>
    <row r="6588" spans="14:15" x14ac:dyDescent="0.35">
      <c r="N6588">
        <v>4.0749671000000003</v>
      </c>
      <c r="O6588">
        <v>1.0699999999999999E-5</v>
      </c>
    </row>
    <row r="6589" spans="14:15" x14ac:dyDescent="0.35">
      <c r="N6589">
        <v>4.0935364999999999</v>
      </c>
      <c r="O6589">
        <v>1.1199999999999999E-5</v>
      </c>
    </row>
    <row r="6590" spans="14:15" x14ac:dyDescent="0.35">
      <c r="N6590">
        <v>4.1121100000000004</v>
      </c>
      <c r="O6590">
        <v>1.03E-5</v>
      </c>
    </row>
    <row r="6591" spans="14:15" x14ac:dyDescent="0.35">
      <c r="N6591">
        <v>4.1306877999999996</v>
      </c>
      <c r="O6591">
        <v>1.04E-5</v>
      </c>
    </row>
    <row r="6592" spans="14:15" x14ac:dyDescent="0.35">
      <c r="N6592">
        <v>4.1492697999999999</v>
      </c>
      <c r="O6592">
        <v>1.0699999999999999E-5</v>
      </c>
    </row>
    <row r="6593" spans="14:15" x14ac:dyDescent="0.35">
      <c r="N6593">
        <v>4.1678559999999996</v>
      </c>
      <c r="O6593">
        <v>1.01E-5</v>
      </c>
    </row>
    <row r="6594" spans="14:15" x14ac:dyDescent="0.35">
      <c r="N6594">
        <v>4.1864463000000001</v>
      </c>
      <c r="O6594">
        <v>1.06E-5</v>
      </c>
    </row>
    <row r="6595" spans="14:15" x14ac:dyDescent="0.35">
      <c r="N6595">
        <v>4.2050407999999999</v>
      </c>
      <c r="O6595">
        <v>1.01E-5</v>
      </c>
    </row>
    <row r="6596" spans="14:15" x14ac:dyDescent="0.35">
      <c r="N6596">
        <v>4.2236393999999997</v>
      </c>
      <c r="O6596">
        <v>9.9000000000000001E-6</v>
      </c>
    </row>
    <row r="6597" spans="14:15" x14ac:dyDescent="0.35">
      <c r="N6597">
        <v>4.2422421000000003</v>
      </c>
      <c r="O6597">
        <v>1.0699999999999999E-5</v>
      </c>
    </row>
    <row r="6598" spans="14:15" x14ac:dyDescent="0.35">
      <c r="N6598">
        <v>4.2608489000000001</v>
      </c>
      <c r="O6598">
        <v>9.7000000000000003E-6</v>
      </c>
    </row>
    <row r="6599" spans="14:15" x14ac:dyDescent="0.35">
      <c r="N6599">
        <v>4.2794597000000003</v>
      </c>
      <c r="O6599">
        <v>9.5999999999999996E-6</v>
      </c>
    </row>
    <row r="6600" spans="14:15" x14ac:dyDescent="0.35">
      <c r="N6600">
        <v>4.2980745999999996</v>
      </c>
      <c r="O6600">
        <v>9.3999999999999998E-6</v>
      </c>
    </row>
    <row r="6601" spans="14:15" x14ac:dyDescent="0.35">
      <c r="N6601">
        <v>4.3166935000000004</v>
      </c>
      <c r="O6601">
        <v>1.0200000000000001E-5</v>
      </c>
    </row>
    <row r="6602" spans="14:15" x14ac:dyDescent="0.35">
      <c r="N6602">
        <v>4.3353164</v>
      </c>
      <c r="O6602">
        <v>9.2E-6</v>
      </c>
    </row>
    <row r="6603" spans="14:15" x14ac:dyDescent="0.35">
      <c r="N6603">
        <v>4.3539433000000001</v>
      </c>
      <c r="O6603">
        <v>9.7000000000000003E-6</v>
      </c>
    </row>
    <row r="6604" spans="14:15" x14ac:dyDescent="0.35">
      <c r="N6604">
        <v>4.3725740999999996</v>
      </c>
      <c r="O6604">
        <v>9.3999999999999998E-6</v>
      </c>
    </row>
    <row r="6605" spans="14:15" x14ac:dyDescent="0.35">
      <c r="N6605">
        <v>4.3912088999999996</v>
      </c>
      <c r="O6605">
        <v>9.3999999999999998E-6</v>
      </c>
    </row>
    <row r="6606" spans="14:15" x14ac:dyDescent="0.35">
      <c r="N6606">
        <v>4.4098476</v>
      </c>
      <c r="O6606">
        <v>9.0999999999999993E-6</v>
      </c>
    </row>
    <row r="6607" spans="14:15" x14ac:dyDescent="0.35">
      <c r="N6607">
        <v>4.4284901999999997</v>
      </c>
      <c r="O6607">
        <v>9.3999999999999998E-6</v>
      </c>
    </row>
    <row r="6608" spans="14:15" x14ac:dyDescent="0.35">
      <c r="N6608">
        <v>4.4471366999999997</v>
      </c>
      <c r="O6608">
        <v>9.5000000000000005E-6</v>
      </c>
    </row>
    <row r="6609" spans="14:15" x14ac:dyDescent="0.35">
      <c r="N6609">
        <v>4.4657871</v>
      </c>
      <c r="O6609">
        <v>8.8000000000000004E-6</v>
      </c>
    </row>
    <row r="6610" spans="14:15" x14ac:dyDescent="0.35">
      <c r="N6610">
        <v>4.4844413000000003</v>
      </c>
      <c r="O6610">
        <v>9.0999999999999993E-6</v>
      </c>
    </row>
    <row r="6611" spans="14:15" x14ac:dyDescent="0.35">
      <c r="N6611">
        <v>4.5030994</v>
      </c>
      <c r="O6611">
        <v>8.3999999999999992E-6</v>
      </c>
    </row>
    <row r="6612" spans="14:15" x14ac:dyDescent="0.35">
      <c r="N6612">
        <v>4.5217612000000003</v>
      </c>
      <c r="O6612">
        <v>8.8999999999999995E-6</v>
      </c>
    </row>
    <row r="6613" spans="14:15" x14ac:dyDescent="0.35">
      <c r="N6613">
        <v>4.5404268999999999</v>
      </c>
      <c r="O6613">
        <v>9.3000000000000007E-6</v>
      </c>
    </row>
    <row r="6614" spans="14:15" x14ac:dyDescent="0.35">
      <c r="N6614">
        <v>4.5590963999999996</v>
      </c>
      <c r="O6614">
        <v>8.3000000000000002E-6</v>
      </c>
    </row>
    <row r="6615" spans="14:15" x14ac:dyDescent="0.35">
      <c r="N6615">
        <v>4.5777695999999999</v>
      </c>
      <c r="O6615">
        <v>8.6999999999999997E-6</v>
      </c>
    </row>
    <row r="6616" spans="14:15" x14ac:dyDescent="0.35">
      <c r="N6616">
        <v>4.5964464999999999</v>
      </c>
      <c r="O6616">
        <v>8.6000000000000007E-6</v>
      </c>
    </row>
    <row r="6617" spans="14:15" x14ac:dyDescent="0.35">
      <c r="N6617">
        <v>4.6151271999999999</v>
      </c>
      <c r="O6617">
        <v>8.6000000000000007E-6</v>
      </c>
    </row>
    <row r="6618" spans="14:15" x14ac:dyDescent="0.35">
      <c r="N6618">
        <v>4.6338115999999996</v>
      </c>
      <c r="O6618">
        <v>8.6000000000000007E-6</v>
      </c>
    </row>
    <row r="6619" spans="14:15" x14ac:dyDescent="0.35">
      <c r="N6619">
        <v>4.6524996999999999</v>
      </c>
      <c r="O6619">
        <v>8.4999999999999999E-6</v>
      </c>
    </row>
    <row r="6620" spans="14:15" x14ac:dyDescent="0.35">
      <c r="N6620">
        <v>4.6711914999999999</v>
      </c>
      <c r="O6620">
        <v>8.3000000000000002E-6</v>
      </c>
    </row>
    <row r="6621" spans="14:15" x14ac:dyDescent="0.35">
      <c r="N6621">
        <v>4.6898869999999997</v>
      </c>
      <c r="O6621">
        <v>7.7000000000000008E-6</v>
      </c>
    </row>
    <row r="6622" spans="14:15" x14ac:dyDescent="0.35">
      <c r="N6622">
        <v>4.7085860999999998</v>
      </c>
      <c r="O6622">
        <v>8.6999999999999997E-6</v>
      </c>
    </row>
    <row r="6623" spans="14:15" x14ac:dyDescent="0.35">
      <c r="N6623">
        <v>4.7272888000000002</v>
      </c>
      <c r="O6623">
        <v>7.7000000000000008E-6</v>
      </c>
    </row>
    <row r="6624" spans="14:15" x14ac:dyDescent="0.35">
      <c r="N6624">
        <v>4.7459952000000003</v>
      </c>
      <c r="O6624">
        <v>7.9000000000000006E-6</v>
      </c>
    </row>
    <row r="6625" spans="14:15" x14ac:dyDescent="0.35">
      <c r="N6625">
        <v>4.7647050999999996</v>
      </c>
      <c r="O6625">
        <v>9.0000000000000002E-6</v>
      </c>
    </row>
    <row r="6626" spans="14:15" x14ac:dyDescent="0.35">
      <c r="N6626">
        <v>4.7834186000000001</v>
      </c>
      <c r="O6626">
        <v>7.9000000000000006E-6</v>
      </c>
    </row>
    <row r="6627" spans="14:15" x14ac:dyDescent="0.35">
      <c r="N6627">
        <v>4.8021357</v>
      </c>
      <c r="O6627">
        <v>7.7000000000000008E-6</v>
      </c>
    </row>
    <row r="6628" spans="14:15" x14ac:dyDescent="0.35">
      <c r="N6628">
        <v>4.8208564000000003</v>
      </c>
      <c r="O6628">
        <v>7.9999999999999996E-6</v>
      </c>
    </row>
    <row r="6629" spans="14:15" x14ac:dyDescent="0.35">
      <c r="N6629">
        <v>4.8395805999999997</v>
      </c>
      <c r="O6629">
        <v>7.3000000000000004E-6</v>
      </c>
    </row>
    <row r="6630" spans="14:15" x14ac:dyDescent="0.35">
      <c r="N6630">
        <v>4.8583083</v>
      </c>
      <c r="O6630">
        <v>7.4000000000000003E-6</v>
      </c>
    </row>
    <row r="6631" spans="14:15" x14ac:dyDescent="0.35">
      <c r="N6631">
        <v>4.8770395999999998</v>
      </c>
      <c r="O6631">
        <v>7.6000000000000001E-6</v>
      </c>
    </row>
    <row r="6632" spans="14:15" x14ac:dyDescent="0.35">
      <c r="N6632">
        <v>4.8957743000000002</v>
      </c>
      <c r="O6632">
        <v>8.6999999999999997E-6</v>
      </c>
    </row>
    <row r="6633" spans="14:15" x14ac:dyDescent="0.35">
      <c r="N6633">
        <v>4.9145124999999998</v>
      </c>
      <c r="O6633">
        <v>7.6000000000000001E-6</v>
      </c>
    </row>
    <row r="6634" spans="14:15" x14ac:dyDescent="0.35">
      <c r="N6634">
        <v>4.9332542000000004</v>
      </c>
      <c r="O6634">
        <v>7.4000000000000003E-6</v>
      </c>
    </row>
    <row r="6635" spans="14:15" x14ac:dyDescent="0.35">
      <c r="N6635">
        <v>4.9519992999999998</v>
      </c>
      <c r="O6635">
        <v>7.4000000000000003E-6</v>
      </c>
    </row>
    <row r="6636" spans="14:15" x14ac:dyDescent="0.35">
      <c r="N6636">
        <v>4.9707477999999998</v>
      </c>
      <c r="O6636">
        <v>7.1999999999999997E-6</v>
      </c>
    </row>
    <row r="6637" spans="14:15" x14ac:dyDescent="0.35">
      <c r="N6637">
        <v>4.9894997999999999</v>
      </c>
      <c r="O6637">
        <v>7.0999999999999998E-6</v>
      </c>
    </row>
    <row r="6638" spans="14:15" x14ac:dyDescent="0.35">
      <c r="N6638">
        <v>5.0082551999999998</v>
      </c>
      <c r="O6638">
        <v>7.3000000000000004E-6</v>
      </c>
    </row>
    <row r="6639" spans="14:15" x14ac:dyDescent="0.35">
      <c r="N6639">
        <v>5.0270140000000003</v>
      </c>
      <c r="O6639">
        <v>8.3000000000000002E-6</v>
      </c>
    </row>
    <row r="6640" spans="14:15" x14ac:dyDescent="0.35">
      <c r="N6640">
        <v>5.0457761999999997</v>
      </c>
      <c r="O6640">
        <v>6.9E-6</v>
      </c>
    </row>
    <row r="6641" spans="14:15" x14ac:dyDescent="0.35">
      <c r="N6641">
        <v>5.0645417000000004</v>
      </c>
      <c r="O6641">
        <v>7.5000000000000002E-6</v>
      </c>
    </row>
    <row r="6642" spans="14:15" x14ac:dyDescent="0.35">
      <c r="N6642">
        <v>5.0833105999999999</v>
      </c>
      <c r="O6642">
        <v>6.3999999999999997E-6</v>
      </c>
    </row>
    <row r="6643" spans="14:15" x14ac:dyDescent="0.35">
      <c r="N6643">
        <v>5.1020829000000001</v>
      </c>
      <c r="O6643">
        <v>7.5000000000000002E-6</v>
      </c>
    </row>
    <row r="6644" spans="14:15" x14ac:dyDescent="0.35">
      <c r="N6644">
        <v>5.1208584000000004</v>
      </c>
      <c r="O6644">
        <v>6.9999999999999999E-6</v>
      </c>
    </row>
    <row r="6645" spans="14:15" x14ac:dyDescent="0.35">
      <c r="N6645">
        <v>5.1396373000000004</v>
      </c>
      <c r="O6645">
        <v>7.1999999999999997E-6</v>
      </c>
    </row>
    <row r="6646" spans="14:15" x14ac:dyDescent="0.35">
      <c r="N6646">
        <v>5.1584194999999999</v>
      </c>
      <c r="O6646">
        <v>6.9999999999999999E-6</v>
      </c>
    </row>
    <row r="6647" spans="14:15" x14ac:dyDescent="0.35">
      <c r="N6647">
        <v>5.1772049000000004</v>
      </c>
      <c r="O6647">
        <v>7.3000000000000004E-6</v>
      </c>
    </row>
    <row r="6648" spans="14:15" x14ac:dyDescent="0.35">
      <c r="N6648">
        <v>5.1959936999999998</v>
      </c>
      <c r="O6648">
        <v>7.1999999999999997E-6</v>
      </c>
    </row>
    <row r="6649" spans="14:15" x14ac:dyDescent="0.35">
      <c r="N6649">
        <v>5.2147857000000002</v>
      </c>
      <c r="O6649">
        <v>6.6000000000000003E-6</v>
      </c>
    </row>
    <row r="6650" spans="14:15" x14ac:dyDescent="0.35">
      <c r="N6650">
        <v>5.2335808999999998</v>
      </c>
      <c r="O6650">
        <v>6.8000000000000001E-6</v>
      </c>
    </row>
    <row r="6651" spans="14:15" x14ac:dyDescent="0.35">
      <c r="N6651">
        <v>5.2523793999999997</v>
      </c>
      <c r="O6651">
        <v>6.9999999999999999E-6</v>
      </c>
    </row>
    <row r="6652" spans="14:15" x14ac:dyDescent="0.35">
      <c r="N6652">
        <v>5.2711810999999997</v>
      </c>
      <c r="O6652">
        <v>6.9999999999999999E-6</v>
      </c>
    </row>
    <row r="6653" spans="14:15" x14ac:dyDescent="0.35">
      <c r="N6653">
        <v>5.2899861000000001</v>
      </c>
      <c r="O6653">
        <v>6.4999999999999996E-6</v>
      </c>
    </row>
    <row r="6654" spans="14:15" x14ac:dyDescent="0.35">
      <c r="N6654">
        <v>5.3087942000000004</v>
      </c>
      <c r="O6654">
        <v>6.7000000000000002E-6</v>
      </c>
    </row>
    <row r="6655" spans="14:15" x14ac:dyDescent="0.35">
      <c r="N6655">
        <v>5.3276054999999998</v>
      </c>
      <c r="O6655">
        <v>6.9E-6</v>
      </c>
    </row>
    <row r="6656" spans="14:15" x14ac:dyDescent="0.35">
      <c r="N6656">
        <v>5.3464200000000002</v>
      </c>
      <c r="O6656">
        <v>7.1999999999999997E-6</v>
      </c>
    </row>
    <row r="6657" spans="14:15" x14ac:dyDescent="0.35">
      <c r="N6657">
        <v>5.3652376000000004</v>
      </c>
      <c r="O6657">
        <v>6.3999999999999997E-6</v>
      </c>
    </row>
    <row r="6658" spans="14:15" x14ac:dyDescent="0.35">
      <c r="N6658">
        <v>5.3840583999999998</v>
      </c>
      <c r="O6658">
        <v>6.8000000000000001E-6</v>
      </c>
    </row>
    <row r="6659" spans="14:15" x14ac:dyDescent="0.35">
      <c r="N6659">
        <v>5.4028824000000002</v>
      </c>
      <c r="O6659">
        <v>6.2999999999999998E-6</v>
      </c>
    </row>
    <row r="6660" spans="14:15" x14ac:dyDescent="0.35">
      <c r="N6660">
        <v>5.4217095000000004</v>
      </c>
      <c r="O6660">
        <v>6.6000000000000003E-6</v>
      </c>
    </row>
    <row r="6661" spans="14:15" x14ac:dyDescent="0.35">
      <c r="N6661">
        <v>5.4405397000000004</v>
      </c>
      <c r="O6661">
        <v>6.6000000000000003E-6</v>
      </c>
    </row>
    <row r="6662" spans="14:15" x14ac:dyDescent="0.35">
      <c r="N6662">
        <v>5.4593729</v>
      </c>
      <c r="O6662">
        <v>6.4999999999999996E-6</v>
      </c>
    </row>
    <row r="6663" spans="14:15" x14ac:dyDescent="0.35">
      <c r="N6663">
        <v>5.4782092999999996</v>
      </c>
      <c r="O6663">
        <v>6.3999999999999997E-6</v>
      </c>
    </row>
    <row r="6664" spans="14:15" x14ac:dyDescent="0.35">
      <c r="N6664">
        <v>5.4970488</v>
      </c>
      <c r="O6664">
        <v>6.3999999999999997E-6</v>
      </c>
    </row>
    <row r="6665" spans="14:15" x14ac:dyDescent="0.35">
      <c r="N6665">
        <v>5.5158912999999998</v>
      </c>
      <c r="O6665">
        <v>6.7000000000000002E-6</v>
      </c>
    </row>
    <row r="6666" spans="14:15" x14ac:dyDescent="0.35">
      <c r="N6666">
        <v>5.5347369000000004</v>
      </c>
      <c r="O6666">
        <v>6.3999999999999997E-6</v>
      </c>
    </row>
    <row r="6667" spans="14:15" x14ac:dyDescent="0.35">
      <c r="N6667">
        <v>5.5535855999999999</v>
      </c>
      <c r="O6667">
        <v>6.3999999999999997E-6</v>
      </c>
    </row>
    <row r="6668" spans="14:15" x14ac:dyDescent="0.35">
      <c r="N6668">
        <v>5.5724372999999998</v>
      </c>
      <c r="O6668">
        <v>6.3999999999999997E-6</v>
      </c>
    </row>
    <row r="6669" spans="14:15" x14ac:dyDescent="0.35">
      <c r="N6669">
        <v>5.5912920000000002</v>
      </c>
      <c r="O6669">
        <v>6.4999999999999996E-6</v>
      </c>
    </row>
    <row r="6670" spans="14:15" x14ac:dyDescent="0.35">
      <c r="N6670">
        <v>5.6101497</v>
      </c>
      <c r="O6670">
        <v>6.3999999999999997E-6</v>
      </c>
    </row>
    <row r="6671" spans="14:15" x14ac:dyDescent="0.35">
      <c r="N6671">
        <v>5.6290104999999997</v>
      </c>
      <c r="O6671">
        <v>6.2999999999999998E-6</v>
      </c>
    </row>
    <row r="6672" spans="14:15" x14ac:dyDescent="0.35">
      <c r="N6672">
        <v>5.6478742000000004</v>
      </c>
      <c r="O6672">
        <v>6.1E-6</v>
      </c>
    </row>
    <row r="6673" spans="14:15" x14ac:dyDescent="0.35">
      <c r="N6673">
        <v>5.6667408999999997</v>
      </c>
      <c r="O6673">
        <v>6.4999999999999996E-6</v>
      </c>
    </row>
    <row r="6674" spans="14:15" x14ac:dyDescent="0.35">
      <c r="N6674">
        <v>5.6856106000000004</v>
      </c>
      <c r="O6674">
        <v>6.2999999999999998E-6</v>
      </c>
    </row>
    <row r="6675" spans="14:15" x14ac:dyDescent="0.35">
      <c r="N6675">
        <v>5.7044832000000003</v>
      </c>
      <c r="O6675">
        <v>6.1999999999999999E-6</v>
      </c>
    </row>
    <row r="6676" spans="14:15" x14ac:dyDescent="0.35">
      <c r="N6676">
        <v>5.7233587999999997</v>
      </c>
      <c r="O6676">
        <v>6.7000000000000002E-6</v>
      </c>
    </row>
    <row r="6677" spans="14:15" x14ac:dyDescent="0.35">
      <c r="N6677">
        <v>5.7422373000000002</v>
      </c>
      <c r="O6677">
        <v>6.1E-6</v>
      </c>
    </row>
    <row r="6678" spans="14:15" x14ac:dyDescent="0.35">
      <c r="N6678">
        <v>5.7611188000000002</v>
      </c>
      <c r="O6678">
        <v>6.3999999999999997E-6</v>
      </c>
    </row>
    <row r="6679" spans="14:15" x14ac:dyDescent="0.35">
      <c r="N6679">
        <v>5.7800032000000003</v>
      </c>
      <c r="O6679">
        <v>6.4999999999999996E-6</v>
      </c>
    </row>
    <row r="6680" spans="14:15" x14ac:dyDescent="0.35">
      <c r="N6680">
        <v>5.7988904999999997</v>
      </c>
      <c r="O6680">
        <v>6.2999999999999998E-6</v>
      </c>
    </row>
    <row r="6681" spans="14:15" x14ac:dyDescent="0.35">
      <c r="N6681">
        <v>5.8177807000000001</v>
      </c>
      <c r="O6681">
        <v>6.0000000000000002E-6</v>
      </c>
    </row>
    <row r="6682" spans="14:15" x14ac:dyDescent="0.35">
      <c r="N6682">
        <v>5.8366737999999998</v>
      </c>
      <c r="O6682">
        <v>6.2999999999999998E-6</v>
      </c>
    </row>
    <row r="6683" spans="14:15" x14ac:dyDescent="0.35">
      <c r="N6683">
        <v>5.8555697999999996</v>
      </c>
      <c r="O6683">
        <v>6.2999999999999998E-6</v>
      </c>
    </row>
    <row r="6684" spans="14:15" x14ac:dyDescent="0.35">
      <c r="N6684">
        <v>5.8744686000000002</v>
      </c>
      <c r="O6684">
        <v>6.1999999999999999E-6</v>
      </c>
    </row>
    <row r="6685" spans="14:15" x14ac:dyDescent="0.35">
      <c r="N6685">
        <v>5.8933703</v>
      </c>
      <c r="O6685">
        <v>6.3999999999999997E-6</v>
      </c>
    </row>
    <row r="6686" spans="14:15" x14ac:dyDescent="0.35">
      <c r="N6686">
        <v>5.9122748999999999</v>
      </c>
      <c r="O6686">
        <v>6.3999999999999997E-6</v>
      </c>
    </row>
    <row r="6687" spans="14:15" x14ac:dyDescent="0.35">
      <c r="N6687">
        <v>5.9311822999999997</v>
      </c>
      <c r="O6687">
        <v>6.0000000000000002E-6</v>
      </c>
    </row>
    <row r="6688" spans="14:15" x14ac:dyDescent="0.35">
      <c r="N6688">
        <v>5.9500925000000002</v>
      </c>
      <c r="O6688">
        <v>6.0000000000000002E-6</v>
      </c>
    </row>
    <row r="6689" spans="14:15" x14ac:dyDescent="0.35">
      <c r="N6689">
        <v>5.9690054999999997</v>
      </c>
      <c r="O6689">
        <v>6.3999999999999997E-6</v>
      </c>
    </row>
    <row r="6690" spans="14:15" x14ac:dyDescent="0.35">
      <c r="N6690">
        <v>5.9879214000000003</v>
      </c>
      <c r="O6690">
        <v>6.1999999999999999E-6</v>
      </c>
    </row>
    <row r="6691" spans="14:15" x14ac:dyDescent="0.35">
      <c r="N6691">
        <v>6.0068400999999998</v>
      </c>
      <c r="O6691">
        <v>6.9999999999999999E-6</v>
      </c>
    </row>
    <row r="6692" spans="14:15" x14ac:dyDescent="0.35">
      <c r="N6692">
        <v>6.0257614999999998</v>
      </c>
      <c r="O6692">
        <v>6.1E-6</v>
      </c>
    </row>
    <row r="6693" spans="14:15" x14ac:dyDescent="0.35">
      <c r="N6693">
        <v>6.0446857999999999</v>
      </c>
      <c r="O6693">
        <v>6.2999999999999998E-6</v>
      </c>
    </row>
    <row r="6694" spans="14:15" x14ac:dyDescent="0.35">
      <c r="N6694">
        <v>6.0636127999999996</v>
      </c>
      <c r="O6694">
        <v>6.1E-6</v>
      </c>
    </row>
    <row r="6695" spans="14:15" x14ac:dyDescent="0.35">
      <c r="N6695">
        <v>6.0825426</v>
      </c>
      <c r="O6695">
        <v>6.1999999999999999E-6</v>
      </c>
    </row>
    <row r="6696" spans="14:15" x14ac:dyDescent="0.35">
      <c r="N6696">
        <v>6.1014751</v>
      </c>
      <c r="O6696">
        <v>6.1E-6</v>
      </c>
    </row>
    <row r="6697" spans="14:15" x14ac:dyDescent="0.35">
      <c r="N6697">
        <v>6.1204103999999999</v>
      </c>
      <c r="O6697">
        <v>6.7000000000000002E-6</v>
      </c>
    </row>
    <row r="6698" spans="14:15" x14ac:dyDescent="0.35">
      <c r="N6698">
        <v>6.1393484999999997</v>
      </c>
      <c r="O6698">
        <v>6.9999999999999999E-6</v>
      </c>
    </row>
    <row r="6699" spans="14:15" x14ac:dyDescent="0.35">
      <c r="N6699">
        <v>6.1582891999999996</v>
      </c>
      <c r="O6699">
        <v>7.4000000000000003E-6</v>
      </c>
    </row>
    <row r="6700" spans="14:15" x14ac:dyDescent="0.35">
      <c r="N6700">
        <v>6.1772327000000002</v>
      </c>
      <c r="O6700">
        <v>7.9999999999999996E-6</v>
      </c>
    </row>
    <row r="6701" spans="14:15" x14ac:dyDescent="0.35">
      <c r="N6701">
        <v>6.1961788999999996</v>
      </c>
      <c r="O6701">
        <v>8.4999999999999999E-6</v>
      </c>
    </row>
    <row r="6702" spans="14:15" x14ac:dyDescent="0.35">
      <c r="N6702">
        <v>6.2151278000000003</v>
      </c>
      <c r="O6702">
        <v>8.3000000000000002E-6</v>
      </c>
    </row>
    <row r="6703" spans="14:15" x14ac:dyDescent="0.35">
      <c r="N6703">
        <v>6.2340793999999997</v>
      </c>
      <c r="O6703">
        <v>8.3999999999999992E-6</v>
      </c>
    </row>
    <row r="6704" spans="14:15" x14ac:dyDescent="0.35">
      <c r="N6704">
        <v>6.2530336999999996</v>
      </c>
      <c r="O6704">
        <v>8.3999999999999992E-6</v>
      </c>
    </row>
    <row r="6705" spans="14:15" x14ac:dyDescent="0.35">
      <c r="N6705">
        <v>6.2719906999999999</v>
      </c>
      <c r="O6705">
        <v>8.3000000000000002E-6</v>
      </c>
    </row>
    <row r="6706" spans="14:15" x14ac:dyDescent="0.35">
      <c r="N6706">
        <v>6.2909503000000004</v>
      </c>
      <c r="O6706">
        <v>8.1000000000000004E-6</v>
      </c>
    </row>
    <row r="6707" spans="14:15" x14ac:dyDescent="0.35">
      <c r="N6707">
        <v>6.3099126999999999</v>
      </c>
      <c r="O6707">
        <v>8.1999999999999994E-6</v>
      </c>
    </row>
    <row r="6708" spans="14:15" x14ac:dyDescent="0.35">
      <c r="N6708">
        <v>6.3288776000000002</v>
      </c>
      <c r="O6708">
        <v>8.1999999999999994E-6</v>
      </c>
    </row>
    <row r="6709" spans="14:15" x14ac:dyDescent="0.35">
      <c r="N6709">
        <v>6.3478452000000001</v>
      </c>
      <c r="O6709">
        <v>8.1999999999999994E-6</v>
      </c>
    </row>
    <row r="6710" spans="14:15" x14ac:dyDescent="0.35">
      <c r="N6710">
        <v>6.3668154000000001</v>
      </c>
      <c r="O6710">
        <v>8.1999999999999994E-6</v>
      </c>
    </row>
    <row r="6711" spans="14:15" x14ac:dyDescent="0.35">
      <c r="N6711">
        <v>6.3857882999999998</v>
      </c>
      <c r="O6711">
        <v>8.1999999999999994E-6</v>
      </c>
    </row>
    <row r="6712" spans="14:15" x14ac:dyDescent="0.35">
      <c r="N6712">
        <v>6.4047637999999996</v>
      </c>
      <c r="O6712">
        <v>7.9999999999999996E-6</v>
      </c>
    </row>
    <row r="6713" spans="14:15" x14ac:dyDescent="0.35">
      <c r="N6713">
        <v>6.4237418999999996</v>
      </c>
      <c r="O6713">
        <v>7.9999999999999996E-6</v>
      </c>
    </row>
    <row r="6714" spans="14:15" x14ac:dyDescent="0.35">
      <c r="N6714">
        <v>6.4427225999999997</v>
      </c>
      <c r="O6714">
        <v>7.7999999999999999E-6</v>
      </c>
    </row>
    <row r="6715" spans="14:15" x14ac:dyDescent="0.35">
      <c r="N6715">
        <v>6.4617059000000001</v>
      </c>
      <c r="O6715">
        <v>7.7000000000000008E-6</v>
      </c>
    </row>
    <row r="6716" spans="14:15" x14ac:dyDescent="0.35">
      <c r="N6716">
        <v>6.4806917999999998</v>
      </c>
      <c r="O6716">
        <v>7.7999999999999999E-6</v>
      </c>
    </row>
    <row r="6717" spans="14:15" x14ac:dyDescent="0.35">
      <c r="N6717">
        <v>6.4996802999999996</v>
      </c>
      <c r="O6717">
        <v>7.9000000000000006E-6</v>
      </c>
    </row>
    <row r="6718" spans="14:15" x14ac:dyDescent="0.35">
      <c r="N6718">
        <v>6.5186713000000003</v>
      </c>
      <c r="O6718">
        <v>7.6000000000000001E-6</v>
      </c>
    </row>
    <row r="6719" spans="14:15" x14ac:dyDescent="0.35">
      <c r="N6719">
        <v>6.5376649000000002</v>
      </c>
      <c r="O6719">
        <v>7.7999999999999999E-6</v>
      </c>
    </row>
    <row r="6720" spans="14:15" x14ac:dyDescent="0.35">
      <c r="N6720">
        <v>6.5566611000000004</v>
      </c>
      <c r="O6720">
        <v>7.7999999999999999E-6</v>
      </c>
    </row>
    <row r="6721" spans="14:15" x14ac:dyDescent="0.35">
      <c r="N6721">
        <v>6.5756598000000004</v>
      </c>
      <c r="O6721">
        <v>7.4000000000000003E-6</v>
      </c>
    </row>
    <row r="6722" spans="14:15" x14ac:dyDescent="0.35">
      <c r="N6722">
        <v>6.5946610000000003</v>
      </c>
      <c r="O6722">
        <v>7.6000000000000001E-6</v>
      </c>
    </row>
    <row r="6723" spans="14:15" x14ac:dyDescent="0.35">
      <c r="N6723">
        <v>6.6136647999999996</v>
      </c>
      <c r="O6723">
        <v>7.4000000000000003E-6</v>
      </c>
    </row>
    <row r="6724" spans="14:15" x14ac:dyDescent="0.35">
      <c r="N6724">
        <v>6.6326710999999996</v>
      </c>
      <c r="O6724">
        <v>7.4000000000000003E-6</v>
      </c>
    </row>
    <row r="6725" spans="14:15" x14ac:dyDescent="0.35">
      <c r="N6725">
        <v>6.6516799999999998</v>
      </c>
      <c r="O6725">
        <v>7.7999999999999999E-6</v>
      </c>
    </row>
    <row r="6726" spans="14:15" x14ac:dyDescent="0.35">
      <c r="N6726">
        <v>6.6706912999999997</v>
      </c>
      <c r="O6726">
        <v>7.7000000000000008E-6</v>
      </c>
    </row>
    <row r="6727" spans="14:15" x14ac:dyDescent="0.35">
      <c r="N6727">
        <v>6.6897051999999997</v>
      </c>
      <c r="O6727">
        <v>7.0999999999999998E-6</v>
      </c>
    </row>
    <row r="6728" spans="14:15" x14ac:dyDescent="0.35">
      <c r="N6728">
        <v>6.7087215000000002</v>
      </c>
      <c r="O6728">
        <v>7.7000000000000008E-6</v>
      </c>
    </row>
    <row r="6729" spans="14:15" x14ac:dyDescent="0.35">
      <c r="N6729">
        <v>6.7277402999999998</v>
      </c>
      <c r="O6729">
        <v>7.0999999999999998E-6</v>
      </c>
    </row>
    <row r="6730" spans="14:15" x14ac:dyDescent="0.35">
      <c r="N6730">
        <v>6.7467617000000004</v>
      </c>
      <c r="O6730">
        <v>7.4000000000000003E-6</v>
      </c>
    </row>
    <row r="6731" spans="14:15" x14ac:dyDescent="0.35">
      <c r="N6731">
        <v>6.7657854999999998</v>
      </c>
      <c r="O6731">
        <v>6.9999999999999999E-6</v>
      </c>
    </row>
    <row r="6732" spans="14:15" x14ac:dyDescent="0.35">
      <c r="N6732">
        <v>6.7848116999999997</v>
      </c>
      <c r="O6732">
        <v>6.8000000000000001E-6</v>
      </c>
    </row>
    <row r="6733" spans="14:15" x14ac:dyDescent="0.35">
      <c r="N6733">
        <v>6.8038404000000003</v>
      </c>
      <c r="O6733">
        <v>7.1999999999999997E-6</v>
      </c>
    </row>
    <row r="6734" spans="14:15" x14ac:dyDescent="0.35">
      <c r="N6734">
        <v>6.8228716</v>
      </c>
      <c r="O6734">
        <v>6.9999999999999999E-6</v>
      </c>
    </row>
    <row r="6735" spans="14:15" x14ac:dyDescent="0.35">
      <c r="N6735">
        <v>6.8419052000000002</v>
      </c>
      <c r="O6735">
        <v>7.0999999999999998E-6</v>
      </c>
    </row>
    <row r="6736" spans="14:15" x14ac:dyDescent="0.35">
      <c r="N6736">
        <v>6.8609413000000004</v>
      </c>
      <c r="O6736">
        <v>7.0999999999999998E-6</v>
      </c>
    </row>
    <row r="6737" spans="14:15" x14ac:dyDescent="0.35">
      <c r="N6737">
        <v>6.8799798000000001</v>
      </c>
      <c r="O6737">
        <v>6.9999999999999999E-6</v>
      </c>
    </row>
    <row r="6738" spans="14:15" x14ac:dyDescent="0.35">
      <c r="N6738">
        <v>6.8990207000000003</v>
      </c>
      <c r="O6738">
        <v>7.1999999999999997E-6</v>
      </c>
    </row>
    <row r="6739" spans="14:15" x14ac:dyDescent="0.35">
      <c r="N6739">
        <v>6.9180640000000002</v>
      </c>
      <c r="O6739">
        <v>6.8000000000000001E-6</v>
      </c>
    </row>
    <row r="6740" spans="14:15" x14ac:dyDescent="0.35">
      <c r="N6740">
        <v>6.9371096999999997</v>
      </c>
      <c r="O6740">
        <v>6.9999999999999999E-6</v>
      </c>
    </row>
    <row r="6741" spans="14:15" x14ac:dyDescent="0.35">
      <c r="N6741">
        <v>6.9561579</v>
      </c>
      <c r="O6741">
        <v>6.8000000000000001E-6</v>
      </c>
    </row>
    <row r="6742" spans="14:15" x14ac:dyDescent="0.35">
      <c r="N6742">
        <v>6.9752083999999996</v>
      </c>
      <c r="O6742">
        <v>6.8000000000000001E-6</v>
      </c>
    </row>
    <row r="6743" spans="14:15" x14ac:dyDescent="0.35">
      <c r="N6743">
        <v>6.9942614000000001</v>
      </c>
      <c r="O6743">
        <v>6.8000000000000001E-6</v>
      </c>
    </row>
    <row r="6744" spans="14:15" x14ac:dyDescent="0.35">
      <c r="N6744">
        <v>7.0133166999999998</v>
      </c>
      <c r="O6744">
        <v>7.0999999999999998E-6</v>
      </c>
    </row>
    <row r="6745" spans="14:15" x14ac:dyDescent="0.35">
      <c r="N6745">
        <v>7.0323744000000001</v>
      </c>
      <c r="O6745">
        <v>6.3999999999999997E-6</v>
      </c>
    </row>
    <row r="6746" spans="14:15" x14ac:dyDescent="0.35">
      <c r="N6746">
        <v>7.0514343999999998</v>
      </c>
      <c r="O6746">
        <v>6.7000000000000002E-6</v>
      </c>
    </row>
    <row r="6747" spans="14:15" x14ac:dyDescent="0.35">
      <c r="N6747">
        <v>7.0704969000000002</v>
      </c>
      <c r="O6747">
        <v>6.9E-6</v>
      </c>
    </row>
    <row r="6748" spans="14:15" x14ac:dyDescent="0.35">
      <c r="N6748">
        <v>7.0895617</v>
      </c>
      <c r="O6748">
        <v>6.2999999999999998E-6</v>
      </c>
    </row>
    <row r="6749" spans="14:15" x14ac:dyDescent="0.35">
      <c r="N6749">
        <v>7.1086288</v>
      </c>
      <c r="O6749">
        <v>6.3999999999999997E-6</v>
      </c>
    </row>
    <row r="6750" spans="14:15" x14ac:dyDescent="0.35">
      <c r="N6750">
        <v>7.1276982999999996</v>
      </c>
      <c r="O6750">
        <v>6.6000000000000003E-6</v>
      </c>
    </row>
    <row r="6751" spans="14:15" x14ac:dyDescent="0.35">
      <c r="N6751">
        <v>7.1467701000000003</v>
      </c>
      <c r="O6751">
        <v>6.6000000000000003E-6</v>
      </c>
    </row>
    <row r="6752" spans="14:15" x14ac:dyDescent="0.35">
      <c r="N6752">
        <v>7.1658442000000004</v>
      </c>
      <c r="O6752">
        <v>6.4999999999999996E-6</v>
      </c>
    </row>
    <row r="6753" spans="14:15" x14ac:dyDescent="0.35">
      <c r="N6753">
        <v>7.1849207000000002</v>
      </c>
      <c r="O6753">
        <v>6.3999999999999997E-6</v>
      </c>
    </row>
    <row r="6754" spans="14:15" x14ac:dyDescent="0.35">
      <c r="N6754">
        <v>7.2039995000000001</v>
      </c>
      <c r="O6754">
        <v>6.4999999999999996E-6</v>
      </c>
    </row>
    <row r="6755" spans="14:15" x14ac:dyDescent="0.35">
      <c r="N6755">
        <v>7.2230806000000003</v>
      </c>
      <c r="O6755">
        <v>6.3999999999999997E-6</v>
      </c>
    </row>
    <row r="6756" spans="14:15" x14ac:dyDescent="0.35">
      <c r="N6756">
        <v>7.2421639999999998</v>
      </c>
      <c r="O6756">
        <v>6.3999999999999997E-6</v>
      </c>
    </row>
    <row r="6757" spans="14:15" x14ac:dyDescent="0.35">
      <c r="N6757">
        <v>7.2612496999999996</v>
      </c>
      <c r="O6757">
        <v>6.3999999999999997E-6</v>
      </c>
    </row>
    <row r="6758" spans="14:15" x14ac:dyDescent="0.35">
      <c r="N6758">
        <v>7.2803376999999996</v>
      </c>
      <c r="O6758">
        <v>6.1999999999999999E-6</v>
      </c>
    </row>
    <row r="6759" spans="14:15" x14ac:dyDescent="0.35">
      <c r="N6759">
        <v>7.2994279999999998</v>
      </c>
      <c r="O6759">
        <v>6.0000000000000002E-6</v>
      </c>
    </row>
    <row r="6760" spans="14:15" x14ac:dyDescent="0.35">
      <c r="N6760">
        <v>7.3185206000000003</v>
      </c>
      <c r="O6760">
        <v>6.2999999999999998E-6</v>
      </c>
    </row>
    <row r="6761" spans="14:15" x14ac:dyDescent="0.35">
      <c r="N6761">
        <v>7.3376155000000001</v>
      </c>
      <c r="O6761">
        <v>6.3999999999999997E-6</v>
      </c>
    </row>
    <row r="6762" spans="14:15" x14ac:dyDescent="0.35">
      <c r="N6762">
        <v>7.3567125999999998</v>
      </c>
      <c r="O6762">
        <v>6.1E-6</v>
      </c>
    </row>
    <row r="6763" spans="14:15" x14ac:dyDescent="0.35">
      <c r="N6763">
        <v>7.3758119999999998</v>
      </c>
      <c r="O6763">
        <v>6.8000000000000001E-6</v>
      </c>
    </row>
    <row r="6764" spans="14:15" x14ac:dyDescent="0.35">
      <c r="N6764">
        <v>7.3949135999999998</v>
      </c>
      <c r="O6764">
        <v>6.2999999999999998E-6</v>
      </c>
    </row>
    <row r="6765" spans="14:15" x14ac:dyDescent="0.35">
      <c r="N6765">
        <v>7.4140174999999999</v>
      </c>
      <c r="O6765">
        <v>6.6000000000000003E-6</v>
      </c>
    </row>
    <row r="6766" spans="14:15" x14ac:dyDescent="0.35">
      <c r="N6766">
        <v>7.4331236000000001</v>
      </c>
      <c r="O6766">
        <v>6.0000000000000002E-6</v>
      </c>
    </row>
    <row r="6767" spans="14:15" x14ac:dyDescent="0.35">
      <c r="N6767">
        <v>7.4522320000000004</v>
      </c>
      <c r="O6767">
        <v>6.1E-6</v>
      </c>
    </row>
    <row r="6768" spans="14:15" x14ac:dyDescent="0.35">
      <c r="N6768">
        <v>7.4713425999999998</v>
      </c>
      <c r="O6768">
        <v>6.3999999999999997E-6</v>
      </c>
    </row>
    <row r="6769" spans="14:15" x14ac:dyDescent="0.35">
      <c r="N6769">
        <v>7.4904554000000001</v>
      </c>
      <c r="O6769">
        <v>5.9000000000000003E-6</v>
      </c>
    </row>
    <row r="6770" spans="14:15" x14ac:dyDescent="0.35">
      <c r="N6770">
        <v>7.5095704999999997</v>
      </c>
      <c r="O6770">
        <v>6.7000000000000002E-6</v>
      </c>
    </row>
    <row r="6771" spans="14:15" x14ac:dyDescent="0.35">
      <c r="N6771">
        <v>7.5286876999999999</v>
      </c>
      <c r="O6771">
        <v>6.1999999999999999E-6</v>
      </c>
    </row>
    <row r="6772" spans="14:15" x14ac:dyDescent="0.35">
      <c r="N6772">
        <v>7.5478072000000003</v>
      </c>
      <c r="O6772">
        <v>6.2999999999999998E-6</v>
      </c>
    </row>
    <row r="6773" spans="14:15" x14ac:dyDescent="0.35">
      <c r="N6773">
        <v>7.5669288999999997</v>
      </c>
      <c r="O6773">
        <v>8.6000000000000007E-6</v>
      </c>
    </row>
    <row r="6774" spans="14:15" x14ac:dyDescent="0.35">
      <c r="N6774">
        <v>7.5860528</v>
      </c>
      <c r="O6774">
        <v>5.6999999999999996E-6</v>
      </c>
    </row>
    <row r="6775" spans="14:15" x14ac:dyDescent="0.35">
      <c r="N6775">
        <v>7.6051789000000003</v>
      </c>
      <c r="O6775">
        <v>5.9000000000000003E-6</v>
      </c>
    </row>
    <row r="6776" spans="14:15" x14ac:dyDescent="0.35">
      <c r="N6776">
        <v>7.6243071000000002</v>
      </c>
      <c r="O6776">
        <v>5.2000000000000002E-6</v>
      </c>
    </row>
    <row r="6777" spans="14:15" x14ac:dyDescent="0.35">
      <c r="N6777">
        <v>7.6434376000000004</v>
      </c>
      <c r="O6777">
        <v>5.8000000000000004E-6</v>
      </c>
    </row>
    <row r="6778" spans="14:15" x14ac:dyDescent="0.35">
      <c r="N6778">
        <v>7.6625702000000002</v>
      </c>
      <c r="O6778">
        <v>5.6999999999999996E-6</v>
      </c>
    </row>
    <row r="6779" spans="14:15" x14ac:dyDescent="0.35">
      <c r="N6779">
        <v>7.681705</v>
      </c>
      <c r="O6779">
        <v>5.6999999999999996E-6</v>
      </c>
    </row>
    <row r="6780" spans="14:15" x14ac:dyDescent="0.35">
      <c r="N6780">
        <v>7.7008419000000004</v>
      </c>
      <c r="O6780">
        <v>5.6999999999999996E-6</v>
      </c>
    </row>
    <row r="6781" spans="14:15" x14ac:dyDescent="0.35">
      <c r="N6781">
        <v>7.7199811</v>
      </c>
      <c r="O6781">
        <v>5.8000000000000004E-6</v>
      </c>
    </row>
    <row r="6782" spans="14:15" x14ac:dyDescent="0.35">
      <c r="N6782">
        <v>7.7391223</v>
      </c>
      <c r="O6782">
        <v>6.4999999999999996E-6</v>
      </c>
    </row>
    <row r="6783" spans="14:15" x14ac:dyDescent="0.35">
      <c r="N6783">
        <v>7.7582656999999999</v>
      </c>
      <c r="O6783">
        <v>6.8000000000000001E-6</v>
      </c>
    </row>
    <row r="6784" spans="14:15" x14ac:dyDescent="0.35">
      <c r="N6784">
        <v>7.7774112999999998</v>
      </c>
      <c r="O6784">
        <v>5.9000000000000003E-6</v>
      </c>
    </row>
    <row r="6785" spans="14:15" x14ac:dyDescent="0.35">
      <c r="N6785">
        <v>7.7965590000000002</v>
      </c>
      <c r="O6785">
        <v>5.5999999999999997E-6</v>
      </c>
    </row>
    <row r="6786" spans="14:15" x14ac:dyDescent="0.35">
      <c r="N6786">
        <v>7.8157088000000003</v>
      </c>
      <c r="O6786">
        <v>5.3000000000000001E-6</v>
      </c>
    </row>
    <row r="6787" spans="14:15" x14ac:dyDescent="0.35">
      <c r="N6787">
        <v>7.8348608000000004</v>
      </c>
      <c r="O6787">
        <v>5.5999999999999997E-6</v>
      </c>
    </row>
    <row r="6788" spans="14:15" x14ac:dyDescent="0.35">
      <c r="N6788">
        <v>7.8540149000000001</v>
      </c>
      <c r="O6788">
        <v>5.3000000000000001E-6</v>
      </c>
    </row>
    <row r="6789" spans="14:15" x14ac:dyDescent="0.35">
      <c r="N6789">
        <v>7.8731711000000004</v>
      </c>
      <c r="O6789">
        <v>5.4999999999999999E-6</v>
      </c>
    </row>
    <row r="6790" spans="14:15" x14ac:dyDescent="0.35">
      <c r="N6790">
        <v>7.8923294000000004</v>
      </c>
      <c r="O6790">
        <v>7.6000000000000001E-6</v>
      </c>
    </row>
    <row r="6791" spans="14:15" x14ac:dyDescent="0.35">
      <c r="N6791">
        <v>7.9114898</v>
      </c>
      <c r="O6791">
        <v>6.1E-6</v>
      </c>
    </row>
    <row r="6792" spans="14:15" x14ac:dyDescent="0.35">
      <c r="N6792">
        <v>7.9306523000000002</v>
      </c>
      <c r="O6792">
        <v>6.2999999999999998E-6</v>
      </c>
    </row>
    <row r="6793" spans="14:15" x14ac:dyDescent="0.35">
      <c r="N6793">
        <v>7.9498169000000001</v>
      </c>
      <c r="O6793">
        <v>1.42E-5</v>
      </c>
    </row>
    <row r="6794" spans="14:15" x14ac:dyDescent="0.35">
      <c r="N6794">
        <v>7.9689835999999996</v>
      </c>
      <c r="O6794">
        <v>5.4999999999999999E-6</v>
      </c>
    </row>
    <row r="6795" spans="14:15" x14ac:dyDescent="0.35">
      <c r="N6795">
        <v>7.9881523999999997</v>
      </c>
      <c r="O6795">
        <v>5.6999999999999996E-6</v>
      </c>
    </row>
    <row r="6796" spans="14:15" x14ac:dyDescent="0.35">
      <c r="N6796">
        <v>8.0073232999999995</v>
      </c>
      <c r="O6796">
        <v>4.1999999999999996E-6</v>
      </c>
    </row>
    <row r="6797" spans="14:15" x14ac:dyDescent="0.35">
      <c r="N6797">
        <v>8.0264962000000004</v>
      </c>
      <c r="O6797">
        <v>4.6E-6</v>
      </c>
    </row>
    <row r="6798" spans="14:15" x14ac:dyDescent="0.35">
      <c r="N6798">
        <v>8.0456711999999992</v>
      </c>
      <c r="O6798">
        <v>4.8999999999999997E-6</v>
      </c>
    </row>
    <row r="6799" spans="14:15" x14ac:dyDescent="0.35">
      <c r="N6799">
        <v>8.0648482999999995</v>
      </c>
      <c r="O6799">
        <v>6.0000000000000002E-6</v>
      </c>
    </row>
    <row r="6800" spans="14:15" x14ac:dyDescent="0.35">
      <c r="N6800">
        <v>8.0840274000000001</v>
      </c>
      <c r="O6800">
        <v>7.9999999999999996E-6</v>
      </c>
    </row>
    <row r="6801" spans="14:15" x14ac:dyDescent="0.35">
      <c r="N6801">
        <v>8.1032086000000003</v>
      </c>
      <c r="O6801">
        <v>1.6099999999999998E-5</v>
      </c>
    </row>
    <row r="6802" spans="14:15" x14ac:dyDescent="0.35">
      <c r="N6802">
        <v>8.1223918000000008</v>
      </c>
      <c r="O6802">
        <v>5.4129999999999998E-4</v>
      </c>
    </row>
    <row r="6803" spans="14:15" x14ac:dyDescent="0.35">
      <c r="N6803">
        <v>1.4681519000000001</v>
      </c>
      <c r="O6803">
        <v>1.9999999999999999E-7</v>
      </c>
    </row>
    <row r="6804" spans="14:15" x14ac:dyDescent="0.35">
      <c r="N6804">
        <v>1.4860921</v>
      </c>
      <c r="O6804">
        <v>6.9999999999999997E-7</v>
      </c>
    </row>
    <row r="6805" spans="14:15" x14ac:dyDescent="0.35">
      <c r="N6805">
        <v>1.4974953</v>
      </c>
      <c r="O6805">
        <v>1.1807E-3</v>
      </c>
    </row>
    <row r="6806" spans="14:15" x14ac:dyDescent="0.35">
      <c r="N6806">
        <v>1.5220278</v>
      </c>
      <c r="O6806">
        <v>1.5999999999999999E-6</v>
      </c>
    </row>
    <row r="6807" spans="14:15" x14ac:dyDescent="0.35">
      <c r="N6807">
        <v>1.5400225000000001</v>
      </c>
      <c r="O6807">
        <v>4.1999999999999996E-6</v>
      </c>
    </row>
    <row r="6808" spans="14:15" x14ac:dyDescent="0.35">
      <c r="N6808">
        <v>1.5580347000000001</v>
      </c>
      <c r="O6808">
        <v>7.5000000000000002E-6</v>
      </c>
    </row>
    <row r="6809" spans="14:15" x14ac:dyDescent="0.35">
      <c r="N6809">
        <v>1.5760639000000001</v>
      </c>
      <c r="O6809">
        <v>7.1999999999999997E-6</v>
      </c>
    </row>
    <row r="6810" spans="14:15" x14ac:dyDescent="0.35">
      <c r="N6810">
        <v>1.5941098</v>
      </c>
      <c r="O6810">
        <v>1.0900000000000001E-5</v>
      </c>
    </row>
    <row r="6811" spans="14:15" x14ac:dyDescent="0.35">
      <c r="N6811">
        <v>1.6121719999999999</v>
      </c>
      <c r="O6811">
        <v>1.34E-5</v>
      </c>
    </row>
    <row r="6812" spans="14:15" x14ac:dyDescent="0.35">
      <c r="N6812">
        <v>1.6302502000000001</v>
      </c>
      <c r="O6812">
        <v>3.6900000000000002E-5</v>
      </c>
    </row>
    <row r="6813" spans="14:15" x14ac:dyDescent="0.35">
      <c r="N6813">
        <v>1.6483441000000001</v>
      </c>
      <c r="O6813">
        <v>3.5599999999999998E-5</v>
      </c>
    </row>
    <row r="6814" spans="14:15" x14ac:dyDescent="0.35">
      <c r="N6814">
        <v>1.6664535</v>
      </c>
      <c r="O6814">
        <v>1.0663999999999999E-3</v>
      </c>
    </row>
    <row r="6815" spans="14:15" x14ac:dyDescent="0.35">
      <c r="N6815">
        <v>1.6845779000000001</v>
      </c>
      <c r="O6815">
        <v>1.838E-4</v>
      </c>
    </row>
    <row r="6816" spans="14:15" x14ac:dyDescent="0.35">
      <c r="N6816">
        <v>1.7027171999999999</v>
      </c>
      <c r="O6816">
        <v>2.052E-4</v>
      </c>
    </row>
    <row r="6817" spans="14:15" x14ac:dyDescent="0.35">
      <c r="N6817">
        <v>1.7208711000000001</v>
      </c>
      <c r="O6817">
        <v>2.9559999999999998E-4</v>
      </c>
    </row>
    <row r="6818" spans="14:15" x14ac:dyDescent="0.35">
      <c r="N6818">
        <v>1.7390391999999999</v>
      </c>
      <c r="O6818">
        <v>5.9710000000000004E-4</v>
      </c>
    </row>
    <row r="6819" spans="14:15" x14ac:dyDescent="0.35">
      <c r="N6819">
        <v>1.7572213999999999</v>
      </c>
      <c r="O6819">
        <v>4.2729999999999998E-4</v>
      </c>
    </row>
    <row r="6820" spans="14:15" x14ac:dyDescent="0.35">
      <c r="N6820">
        <v>1.7754174</v>
      </c>
      <c r="O6820">
        <v>3.8089999999999999E-4</v>
      </c>
    </row>
    <row r="6821" spans="14:15" x14ac:dyDescent="0.35">
      <c r="N6821">
        <v>1.7936270999999999</v>
      </c>
      <c r="O6821">
        <v>4.4129999999999999E-4</v>
      </c>
    </row>
    <row r="6822" spans="14:15" x14ac:dyDescent="0.35">
      <c r="N6822">
        <v>1.81185</v>
      </c>
      <c r="O6822">
        <v>2.5569999999999998E-4</v>
      </c>
    </row>
    <row r="6823" spans="14:15" x14ac:dyDescent="0.35">
      <c r="N6823">
        <v>1.8300860999999999</v>
      </c>
      <c r="O6823">
        <v>4.9629999999999997E-4</v>
      </c>
    </row>
    <row r="6824" spans="14:15" x14ac:dyDescent="0.35">
      <c r="N6824">
        <v>1.8483352</v>
      </c>
      <c r="O6824">
        <v>3.5750000000000002E-4</v>
      </c>
    </row>
    <row r="6825" spans="14:15" x14ac:dyDescent="0.35">
      <c r="N6825">
        <v>1.8665970000000001</v>
      </c>
      <c r="O6825">
        <v>1.9149999999999999E-4</v>
      </c>
    </row>
    <row r="6826" spans="14:15" x14ac:dyDescent="0.35">
      <c r="N6826">
        <v>1.8848712999999999</v>
      </c>
      <c r="O6826">
        <v>2.7179999999999999E-4</v>
      </c>
    </row>
    <row r="6827" spans="14:15" x14ac:dyDescent="0.35">
      <c r="N6827">
        <v>1.9031579000000001</v>
      </c>
      <c r="O6827">
        <v>2.4800000000000001E-4</v>
      </c>
    </row>
    <row r="6828" spans="14:15" x14ac:dyDescent="0.35">
      <c r="N6828">
        <v>1.9214568000000001</v>
      </c>
      <c r="O6828">
        <v>1.7809999999999999E-4</v>
      </c>
    </row>
    <row r="6829" spans="14:15" x14ac:dyDescent="0.35">
      <c r="N6829">
        <v>1.9397675999999999</v>
      </c>
      <c r="O6829">
        <v>2.1320000000000001E-4</v>
      </c>
    </row>
    <row r="6830" spans="14:15" x14ac:dyDescent="0.35">
      <c r="N6830">
        <v>1.9580902</v>
      </c>
      <c r="O6830">
        <v>2.1450000000000001E-4</v>
      </c>
    </row>
    <row r="6831" spans="14:15" x14ac:dyDescent="0.35">
      <c r="N6831">
        <v>1.9764244</v>
      </c>
      <c r="O6831">
        <v>1.4799999999999999E-4</v>
      </c>
    </row>
    <row r="6832" spans="14:15" x14ac:dyDescent="0.35">
      <c r="N6832">
        <v>1.9947701</v>
      </c>
      <c r="O6832">
        <v>1.448E-4</v>
      </c>
    </row>
    <row r="6833" spans="14:15" x14ac:dyDescent="0.35">
      <c r="N6833">
        <v>2.0131271000000002</v>
      </c>
      <c r="O6833">
        <v>1.673E-4</v>
      </c>
    </row>
    <row r="6834" spans="14:15" x14ac:dyDescent="0.35">
      <c r="N6834">
        <v>2.0314953</v>
      </c>
      <c r="O6834">
        <v>1.1730000000000001E-4</v>
      </c>
    </row>
    <row r="6835" spans="14:15" x14ac:dyDescent="0.35">
      <c r="N6835">
        <v>2.0498745</v>
      </c>
      <c r="O6835">
        <v>1.383E-4</v>
      </c>
    </row>
    <row r="6836" spans="14:15" x14ac:dyDescent="0.35">
      <c r="N6836">
        <v>2.0682646</v>
      </c>
      <c r="O6836">
        <v>1.4410000000000001E-4</v>
      </c>
    </row>
    <row r="6837" spans="14:15" x14ac:dyDescent="0.35">
      <c r="N6837">
        <v>2.0866652999999999</v>
      </c>
      <c r="O6837">
        <v>9.0699999999999996E-5</v>
      </c>
    </row>
    <row r="6838" spans="14:15" x14ac:dyDescent="0.35">
      <c r="N6838">
        <v>2.1050767000000001</v>
      </c>
      <c r="O6838">
        <v>1.077E-4</v>
      </c>
    </row>
    <row r="6839" spans="14:15" x14ac:dyDescent="0.35">
      <c r="N6839">
        <v>2.1234985000000002</v>
      </c>
      <c r="O6839">
        <v>1.109E-4</v>
      </c>
    </row>
    <row r="6840" spans="14:15" x14ac:dyDescent="0.35">
      <c r="N6840">
        <v>2.1419305999999998</v>
      </c>
      <c r="O6840">
        <v>8.7499999999999999E-5</v>
      </c>
    </row>
    <row r="6841" spans="14:15" x14ac:dyDescent="0.35">
      <c r="N6841">
        <v>2.1603729</v>
      </c>
      <c r="O6841">
        <v>1.026E-4</v>
      </c>
    </row>
    <row r="6842" spans="14:15" x14ac:dyDescent="0.35">
      <c r="N6842">
        <v>2.1788253000000002</v>
      </c>
      <c r="O6842">
        <v>9.6500000000000001E-5</v>
      </c>
    </row>
    <row r="6843" spans="14:15" x14ac:dyDescent="0.35">
      <c r="N6843">
        <v>2.1972876000000001</v>
      </c>
      <c r="O6843">
        <v>7.8999999999999996E-5</v>
      </c>
    </row>
    <row r="6844" spans="14:15" x14ac:dyDescent="0.35">
      <c r="N6844">
        <v>2.2157597</v>
      </c>
      <c r="O6844">
        <v>8.2200000000000006E-5</v>
      </c>
    </row>
    <row r="6845" spans="14:15" x14ac:dyDescent="0.35">
      <c r="N6845">
        <v>2.2342415</v>
      </c>
      <c r="O6845">
        <v>8.6600000000000004E-5</v>
      </c>
    </row>
    <row r="6846" spans="14:15" x14ac:dyDescent="0.35">
      <c r="N6846">
        <v>2.2527328999999998</v>
      </c>
      <c r="O6846">
        <v>6.6699999999999995E-5</v>
      </c>
    </row>
    <row r="6847" spans="14:15" x14ac:dyDescent="0.35">
      <c r="N6847">
        <v>2.2712338000000001</v>
      </c>
      <c r="O6847">
        <v>8.0699999999999996E-5</v>
      </c>
    </row>
    <row r="6848" spans="14:15" x14ac:dyDescent="0.35">
      <c r="N6848">
        <v>2.2897441000000001</v>
      </c>
      <c r="O6848">
        <v>6.8499999999999998E-5</v>
      </c>
    </row>
    <row r="6849" spans="14:15" x14ac:dyDescent="0.35">
      <c r="N6849">
        <v>2.3082636000000001</v>
      </c>
      <c r="O6849">
        <v>6.4599999999999998E-5</v>
      </c>
    </row>
    <row r="6850" spans="14:15" x14ac:dyDescent="0.35">
      <c r="N6850">
        <v>2.3267923000000001</v>
      </c>
      <c r="O6850">
        <v>7.3399999999999995E-5</v>
      </c>
    </row>
    <row r="6851" spans="14:15" x14ac:dyDescent="0.35">
      <c r="N6851">
        <v>2.3453301</v>
      </c>
      <c r="O6851">
        <v>6.0600000000000003E-5</v>
      </c>
    </row>
    <row r="6852" spans="14:15" x14ac:dyDescent="0.35">
      <c r="N6852">
        <v>2.3638767999999999</v>
      </c>
      <c r="O6852">
        <v>5.4799999999999997E-5</v>
      </c>
    </row>
    <row r="6853" spans="14:15" x14ac:dyDescent="0.35">
      <c r="N6853">
        <v>2.3824323999999999</v>
      </c>
      <c r="O6853">
        <v>6.6600000000000006E-5</v>
      </c>
    </row>
    <row r="6854" spans="14:15" x14ac:dyDescent="0.35">
      <c r="N6854">
        <v>2.4009966999999999</v>
      </c>
      <c r="O6854">
        <v>5.41E-5</v>
      </c>
    </row>
    <row r="6855" spans="14:15" x14ac:dyDescent="0.35">
      <c r="N6855">
        <v>2.4195696999999998</v>
      </c>
      <c r="O6855">
        <v>5.3000000000000001E-5</v>
      </c>
    </row>
    <row r="6856" spans="14:15" x14ac:dyDescent="0.35">
      <c r="N6856">
        <v>2.4381514000000002</v>
      </c>
      <c r="O6856">
        <v>5.5000000000000002E-5</v>
      </c>
    </row>
    <row r="6857" spans="14:15" x14ac:dyDescent="0.35">
      <c r="N6857">
        <v>2.4567415000000001</v>
      </c>
      <c r="O6857">
        <v>4.9299999999999999E-5</v>
      </c>
    </row>
    <row r="6858" spans="14:15" x14ac:dyDescent="0.35">
      <c r="N6858">
        <v>2.4753400000000001</v>
      </c>
      <c r="O6858">
        <v>5.3100000000000003E-5</v>
      </c>
    </row>
    <row r="6859" spans="14:15" x14ac:dyDescent="0.35">
      <c r="N6859">
        <v>2.4939469000000001</v>
      </c>
      <c r="O6859">
        <v>4.8600000000000002E-5</v>
      </c>
    </row>
    <row r="6860" spans="14:15" x14ac:dyDescent="0.35">
      <c r="N6860">
        <v>2.512562</v>
      </c>
      <c r="O6860">
        <v>4.6100000000000002E-5</v>
      </c>
    </row>
    <row r="6861" spans="14:15" x14ac:dyDescent="0.35">
      <c r="N6861">
        <v>2.5311853000000002</v>
      </c>
      <c r="O6861">
        <v>5.1100000000000002E-5</v>
      </c>
    </row>
    <row r="6862" spans="14:15" x14ac:dyDescent="0.35">
      <c r="N6862">
        <v>2.5498167</v>
      </c>
      <c r="O6862">
        <v>4.3999999999999999E-5</v>
      </c>
    </row>
    <row r="6863" spans="14:15" x14ac:dyDescent="0.35">
      <c r="N6863">
        <v>2.5684561000000001</v>
      </c>
      <c r="O6863">
        <v>4.21E-5</v>
      </c>
    </row>
    <row r="6864" spans="14:15" x14ac:dyDescent="0.35">
      <c r="N6864">
        <v>2.5871034000000002</v>
      </c>
      <c r="O6864">
        <v>4.1900000000000002E-5</v>
      </c>
    </row>
    <row r="6865" spans="14:15" x14ac:dyDescent="0.35">
      <c r="N6865">
        <v>2.6057584999999999</v>
      </c>
      <c r="O6865">
        <v>4.2799999999999997E-5</v>
      </c>
    </row>
    <row r="6866" spans="14:15" x14ac:dyDescent="0.35">
      <c r="N6866">
        <v>2.6244215</v>
      </c>
      <c r="O6866">
        <v>4.2599999999999999E-5</v>
      </c>
    </row>
    <row r="6867" spans="14:15" x14ac:dyDescent="0.35">
      <c r="N6867">
        <v>2.6430921000000001</v>
      </c>
      <c r="O6867">
        <v>3.8800000000000001E-5</v>
      </c>
    </row>
    <row r="6868" spans="14:15" x14ac:dyDescent="0.35">
      <c r="N6868">
        <v>2.6617704</v>
      </c>
      <c r="O6868">
        <v>3.6900000000000002E-5</v>
      </c>
    </row>
    <row r="6869" spans="14:15" x14ac:dyDescent="0.35">
      <c r="N6869">
        <v>2.6804562999999999</v>
      </c>
      <c r="O6869">
        <v>3.8300000000000003E-5</v>
      </c>
    </row>
    <row r="6870" spans="14:15" x14ac:dyDescent="0.35">
      <c r="N6870">
        <v>2.6991496000000001</v>
      </c>
      <c r="O6870">
        <v>3.7499999999999997E-5</v>
      </c>
    </row>
    <row r="6871" spans="14:15" x14ac:dyDescent="0.35">
      <c r="N6871">
        <v>2.7178504000000001</v>
      </c>
      <c r="O6871">
        <v>3.6399999999999997E-5</v>
      </c>
    </row>
    <row r="6872" spans="14:15" x14ac:dyDescent="0.35">
      <c r="N6872">
        <v>2.7365586</v>
      </c>
      <c r="O6872">
        <v>3.54E-5</v>
      </c>
    </row>
    <row r="6873" spans="14:15" x14ac:dyDescent="0.35">
      <c r="N6873">
        <v>2.755274</v>
      </c>
      <c r="O6873">
        <v>3.2799999999999998E-5</v>
      </c>
    </row>
    <row r="6874" spans="14:15" x14ac:dyDescent="0.35">
      <c r="N6874">
        <v>2.7739967000000001</v>
      </c>
      <c r="O6874">
        <v>3.4900000000000001E-5</v>
      </c>
    </row>
    <row r="6875" spans="14:15" x14ac:dyDescent="0.35">
      <c r="N6875">
        <v>2.7927265999999999</v>
      </c>
      <c r="O6875">
        <v>3.29E-5</v>
      </c>
    </row>
    <row r="6876" spans="14:15" x14ac:dyDescent="0.35">
      <c r="N6876">
        <v>2.8114636000000002</v>
      </c>
      <c r="O6876">
        <v>3.0800000000000003E-5</v>
      </c>
    </row>
    <row r="6877" spans="14:15" x14ac:dyDescent="0.35">
      <c r="N6877">
        <v>2.8302076</v>
      </c>
      <c r="O6877">
        <v>3.4600000000000001E-5</v>
      </c>
    </row>
    <row r="6878" spans="14:15" x14ac:dyDescent="0.35">
      <c r="N6878">
        <v>2.8489586999999998</v>
      </c>
      <c r="O6878">
        <v>2.9099999999999999E-5</v>
      </c>
    </row>
    <row r="6879" spans="14:15" x14ac:dyDescent="0.35">
      <c r="N6879">
        <v>2.8677166999999999</v>
      </c>
      <c r="O6879">
        <v>2.9899999999999998E-5</v>
      </c>
    </row>
    <row r="6880" spans="14:15" x14ac:dyDescent="0.35">
      <c r="N6880">
        <v>2.8864814999999999</v>
      </c>
      <c r="O6880">
        <v>2.73E-5</v>
      </c>
    </row>
    <row r="6881" spans="14:15" x14ac:dyDescent="0.35">
      <c r="N6881">
        <v>2.9052532000000002</v>
      </c>
      <c r="O6881">
        <v>3.0300000000000001E-5</v>
      </c>
    </row>
    <row r="6882" spans="14:15" x14ac:dyDescent="0.35">
      <c r="N6882">
        <v>2.9240317</v>
      </c>
      <c r="O6882">
        <v>3.0300000000000001E-5</v>
      </c>
    </row>
    <row r="6883" spans="14:15" x14ac:dyDescent="0.35">
      <c r="N6883">
        <v>2.9428168000000001</v>
      </c>
      <c r="O6883">
        <v>2.76E-5</v>
      </c>
    </row>
    <row r="6884" spans="14:15" x14ac:dyDescent="0.35">
      <c r="N6884">
        <v>2.9616085999999999</v>
      </c>
      <c r="O6884">
        <v>2.69E-5</v>
      </c>
    </row>
    <row r="6885" spans="14:15" x14ac:dyDescent="0.35">
      <c r="N6885">
        <v>2.9804070999999999</v>
      </c>
      <c r="O6885">
        <v>2.62E-5</v>
      </c>
    </row>
    <row r="6886" spans="14:15" x14ac:dyDescent="0.35">
      <c r="N6886">
        <v>2.9992120999999998</v>
      </c>
      <c r="O6886">
        <v>2.5899999999999999E-5</v>
      </c>
    </row>
    <row r="6887" spans="14:15" x14ac:dyDescent="0.35">
      <c r="N6887">
        <v>3.0180235999999998</v>
      </c>
      <c r="O6887">
        <v>2.6400000000000001E-5</v>
      </c>
    </row>
    <row r="6888" spans="14:15" x14ac:dyDescent="0.35">
      <c r="N6888">
        <v>3.0368415</v>
      </c>
      <c r="O6888">
        <v>2.5999999999999998E-5</v>
      </c>
    </row>
    <row r="6889" spans="14:15" x14ac:dyDescent="0.35">
      <c r="N6889">
        <v>3.0556659000000002</v>
      </c>
      <c r="O6889">
        <v>2.4499999999999999E-5</v>
      </c>
    </row>
    <row r="6890" spans="14:15" x14ac:dyDescent="0.35">
      <c r="N6890">
        <v>3.0744965999999998</v>
      </c>
      <c r="O6890">
        <v>2.3200000000000001E-5</v>
      </c>
    </row>
    <row r="6891" spans="14:15" x14ac:dyDescent="0.35">
      <c r="N6891">
        <v>3.0933335999999998</v>
      </c>
      <c r="O6891">
        <v>2.62E-5</v>
      </c>
    </row>
    <row r="6892" spans="14:15" x14ac:dyDescent="0.35">
      <c r="N6892">
        <v>3.1121769000000001</v>
      </c>
      <c r="O6892">
        <v>2.34E-5</v>
      </c>
    </row>
    <row r="6893" spans="14:15" x14ac:dyDescent="0.35">
      <c r="N6893">
        <v>3.1310262999999998</v>
      </c>
      <c r="O6893">
        <v>2.2799999999999999E-5</v>
      </c>
    </row>
    <row r="6894" spans="14:15" x14ac:dyDescent="0.35">
      <c r="N6894">
        <v>3.1498819999999998</v>
      </c>
      <c r="O6894">
        <v>2.1500000000000001E-5</v>
      </c>
    </row>
    <row r="6895" spans="14:15" x14ac:dyDescent="0.35">
      <c r="N6895">
        <v>3.1687438000000001</v>
      </c>
      <c r="O6895">
        <v>2.1699999999999999E-5</v>
      </c>
    </row>
    <row r="6896" spans="14:15" x14ac:dyDescent="0.35">
      <c r="N6896">
        <v>3.1876117000000002</v>
      </c>
      <c r="O6896">
        <v>2.2900000000000001E-5</v>
      </c>
    </row>
    <row r="6897" spans="14:15" x14ac:dyDescent="0.35">
      <c r="N6897">
        <v>3.2064856000000002</v>
      </c>
      <c r="O6897">
        <v>2.2799999999999999E-5</v>
      </c>
    </row>
    <row r="6898" spans="14:15" x14ac:dyDescent="0.35">
      <c r="N6898">
        <v>3.2253653999999998</v>
      </c>
      <c r="O6898">
        <v>2.0800000000000001E-5</v>
      </c>
    </row>
    <row r="6899" spans="14:15" x14ac:dyDescent="0.35">
      <c r="N6899">
        <v>3.2442513000000002</v>
      </c>
      <c r="O6899">
        <v>2.0599999999999999E-5</v>
      </c>
    </row>
    <row r="6900" spans="14:15" x14ac:dyDescent="0.35">
      <c r="N6900">
        <v>3.2631429999999999</v>
      </c>
      <c r="O6900">
        <v>2.12E-5</v>
      </c>
    </row>
    <row r="6901" spans="14:15" x14ac:dyDescent="0.35">
      <c r="N6901">
        <v>3.2820407</v>
      </c>
      <c r="O6901">
        <v>2.1299999999999999E-5</v>
      </c>
    </row>
    <row r="6902" spans="14:15" x14ac:dyDescent="0.35">
      <c r="N6902">
        <v>3.3009441000000002</v>
      </c>
      <c r="O6902">
        <v>1.9199999999999999E-5</v>
      </c>
    </row>
    <row r="6903" spans="14:15" x14ac:dyDescent="0.35">
      <c r="N6903">
        <v>3.3198533000000001</v>
      </c>
      <c r="O6903">
        <v>1.9300000000000002E-5</v>
      </c>
    </row>
    <row r="6904" spans="14:15" x14ac:dyDescent="0.35">
      <c r="N6904">
        <v>3.3387682999999999</v>
      </c>
      <c r="O6904">
        <v>1.98E-5</v>
      </c>
    </row>
    <row r="6905" spans="14:15" x14ac:dyDescent="0.35">
      <c r="N6905">
        <v>3.3576890000000001</v>
      </c>
      <c r="O6905">
        <v>1.9700000000000001E-5</v>
      </c>
    </row>
    <row r="6906" spans="14:15" x14ac:dyDescent="0.35">
      <c r="N6906">
        <v>3.3766153000000001</v>
      </c>
      <c r="O6906">
        <v>1.91E-5</v>
      </c>
    </row>
    <row r="6907" spans="14:15" x14ac:dyDescent="0.35">
      <c r="N6907">
        <v>3.3955473</v>
      </c>
      <c r="O6907">
        <v>1.8899999999999999E-5</v>
      </c>
    </row>
    <row r="6908" spans="14:15" x14ac:dyDescent="0.35">
      <c r="N6908">
        <v>3.4144849000000002</v>
      </c>
      <c r="O6908">
        <v>1.8199999999999999E-5</v>
      </c>
    </row>
    <row r="6909" spans="14:15" x14ac:dyDescent="0.35">
      <c r="N6909">
        <v>3.4334280000000001</v>
      </c>
      <c r="O6909">
        <v>1.88E-5</v>
      </c>
    </row>
    <row r="6910" spans="14:15" x14ac:dyDescent="0.35">
      <c r="N6910">
        <v>3.4523766999999999</v>
      </c>
      <c r="O6910">
        <v>1.5500000000000001E-5</v>
      </c>
    </row>
    <row r="6911" spans="14:15" x14ac:dyDescent="0.35">
      <c r="N6911">
        <v>3.4713308</v>
      </c>
      <c r="O6911">
        <v>1.9199999999999999E-5</v>
      </c>
    </row>
    <row r="6912" spans="14:15" x14ac:dyDescent="0.35">
      <c r="N6912">
        <v>3.4902904000000001</v>
      </c>
      <c r="O6912">
        <v>1.6699999999999999E-5</v>
      </c>
    </row>
    <row r="6913" spans="14:15" x14ac:dyDescent="0.35">
      <c r="N6913">
        <v>3.5092553999999998</v>
      </c>
      <c r="O6913">
        <v>1.7600000000000001E-5</v>
      </c>
    </row>
    <row r="6914" spans="14:15" x14ac:dyDescent="0.35">
      <c r="N6914">
        <v>3.5282258</v>
      </c>
      <c r="O6914">
        <v>1.77E-5</v>
      </c>
    </row>
    <row r="6915" spans="14:15" x14ac:dyDescent="0.35">
      <c r="N6915">
        <v>3.5472014999999999</v>
      </c>
      <c r="O6915">
        <v>1.5099999999999999E-5</v>
      </c>
    </row>
    <row r="6916" spans="14:15" x14ac:dyDescent="0.35">
      <c r="N6916">
        <v>3.5661825</v>
      </c>
      <c r="O6916">
        <v>1.63E-5</v>
      </c>
    </row>
    <row r="6917" spans="14:15" x14ac:dyDescent="0.35">
      <c r="N6917">
        <v>3.5851687999999999</v>
      </c>
      <c r="O6917">
        <v>1.6799999999999998E-5</v>
      </c>
    </row>
    <row r="6918" spans="14:15" x14ac:dyDescent="0.35">
      <c r="N6918">
        <v>3.6041604</v>
      </c>
      <c r="O6918">
        <v>1.63E-5</v>
      </c>
    </row>
    <row r="6919" spans="14:15" x14ac:dyDescent="0.35">
      <c r="N6919">
        <v>3.6231570999999998</v>
      </c>
      <c r="O6919">
        <v>1.6500000000000001E-5</v>
      </c>
    </row>
    <row r="6920" spans="14:15" x14ac:dyDescent="0.35">
      <c r="N6920">
        <v>3.6421591000000002</v>
      </c>
      <c r="O6920">
        <v>1.4800000000000001E-5</v>
      </c>
    </row>
    <row r="6921" spans="14:15" x14ac:dyDescent="0.35">
      <c r="N6921">
        <v>3.6611661999999998</v>
      </c>
      <c r="O6921">
        <v>1.4600000000000001E-5</v>
      </c>
    </row>
    <row r="6922" spans="14:15" x14ac:dyDescent="0.35">
      <c r="N6922">
        <v>3.6801784</v>
      </c>
      <c r="O6922">
        <v>1.5299999999999999E-5</v>
      </c>
    </row>
    <row r="6923" spans="14:15" x14ac:dyDescent="0.35">
      <c r="N6923">
        <v>3.6991957000000002</v>
      </c>
      <c r="O6923">
        <v>1.59E-5</v>
      </c>
    </row>
    <row r="6924" spans="14:15" x14ac:dyDescent="0.35">
      <c r="N6924">
        <v>3.7182181000000001</v>
      </c>
      <c r="O6924">
        <v>1.4E-5</v>
      </c>
    </row>
    <row r="6925" spans="14:15" x14ac:dyDescent="0.35">
      <c r="N6925">
        <v>3.7372453999999999</v>
      </c>
      <c r="O6925">
        <v>1.6699999999999999E-5</v>
      </c>
    </row>
    <row r="6926" spans="14:15" x14ac:dyDescent="0.35">
      <c r="N6926">
        <v>3.7562777999999999</v>
      </c>
      <c r="O6926">
        <v>1.24E-5</v>
      </c>
    </row>
    <row r="6927" spans="14:15" x14ac:dyDescent="0.35">
      <c r="N6927">
        <v>3.7753152000000001</v>
      </c>
      <c r="O6927">
        <v>1.4800000000000001E-5</v>
      </c>
    </row>
    <row r="6928" spans="14:15" x14ac:dyDescent="0.35">
      <c r="N6928">
        <v>3.7943574999999998</v>
      </c>
      <c r="O6928">
        <v>1.31E-5</v>
      </c>
    </row>
    <row r="6929" spans="14:15" x14ac:dyDescent="0.35">
      <c r="N6929">
        <v>3.8134047</v>
      </c>
      <c r="O6929">
        <v>1.5999999999999999E-5</v>
      </c>
    </row>
    <row r="6930" spans="14:15" x14ac:dyDescent="0.35">
      <c r="N6930">
        <v>3.8324566999999998</v>
      </c>
      <c r="O6930">
        <v>1.3900000000000001E-5</v>
      </c>
    </row>
    <row r="6931" spans="14:15" x14ac:dyDescent="0.35">
      <c r="N6931">
        <v>3.8515136999999999</v>
      </c>
      <c r="O6931">
        <v>1.2300000000000001E-5</v>
      </c>
    </row>
    <row r="6932" spans="14:15" x14ac:dyDescent="0.35">
      <c r="N6932">
        <v>3.8705753999999999</v>
      </c>
      <c r="O6932">
        <v>1.43E-5</v>
      </c>
    </row>
    <row r="6933" spans="14:15" x14ac:dyDescent="0.35">
      <c r="N6933">
        <v>3.8896419999999998</v>
      </c>
      <c r="O6933">
        <v>1.36E-5</v>
      </c>
    </row>
    <row r="6934" spans="14:15" x14ac:dyDescent="0.35">
      <c r="N6934">
        <v>3.9087133000000001</v>
      </c>
      <c r="O6934">
        <v>1.3200000000000001E-5</v>
      </c>
    </row>
    <row r="6935" spans="14:15" x14ac:dyDescent="0.35">
      <c r="N6935">
        <v>3.9277894</v>
      </c>
      <c r="O6935">
        <v>1.22E-5</v>
      </c>
    </row>
    <row r="6936" spans="14:15" x14ac:dyDescent="0.35">
      <c r="N6936">
        <v>3.9468702000000002</v>
      </c>
      <c r="O6936">
        <v>1.3699999999999999E-5</v>
      </c>
    </row>
    <row r="6937" spans="14:15" x14ac:dyDescent="0.35">
      <c r="N6937">
        <v>3.9659556999999999</v>
      </c>
      <c r="O6937">
        <v>1.2500000000000001E-5</v>
      </c>
    </row>
    <row r="6938" spans="14:15" x14ac:dyDescent="0.35">
      <c r="N6938">
        <v>3.9850458</v>
      </c>
      <c r="O6938">
        <v>1.33E-5</v>
      </c>
    </row>
    <row r="6939" spans="14:15" x14ac:dyDescent="0.35">
      <c r="N6939">
        <v>4.0041406000000004</v>
      </c>
      <c r="O6939">
        <v>1.17E-5</v>
      </c>
    </row>
    <row r="6940" spans="14:15" x14ac:dyDescent="0.35">
      <c r="N6940">
        <v>4.0232400000000004</v>
      </c>
      <c r="O6940">
        <v>1.1800000000000001E-5</v>
      </c>
    </row>
    <row r="6941" spans="14:15" x14ac:dyDescent="0.35">
      <c r="N6941">
        <v>4.0423439999999999</v>
      </c>
      <c r="O6941">
        <v>1.24E-5</v>
      </c>
    </row>
    <row r="6942" spans="14:15" x14ac:dyDescent="0.35">
      <c r="N6942">
        <v>4.0614526</v>
      </c>
      <c r="O6942">
        <v>1.3499999999999999E-5</v>
      </c>
    </row>
    <row r="6943" spans="14:15" x14ac:dyDescent="0.35">
      <c r="N6943">
        <v>4.0805657000000002</v>
      </c>
      <c r="O6943">
        <v>1.11E-5</v>
      </c>
    </row>
    <row r="6944" spans="14:15" x14ac:dyDescent="0.35">
      <c r="N6944">
        <v>4.0996832999999997</v>
      </c>
      <c r="O6944">
        <v>1.17E-5</v>
      </c>
    </row>
    <row r="6945" spans="14:15" x14ac:dyDescent="0.35">
      <c r="N6945">
        <v>4.1188054000000003</v>
      </c>
      <c r="O6945">
        <v>1.1399999999999999E-5</v>
      </c>
    </row>
    <row r="6946" spans="14:15" x14ac:dyDescent="0.35">
      <c r="N6946">
        <v>4.1379320000000002</v>
      </c>
      <c r="O6946">
        <v>1.1600000000000001E-5</v>
      </c>
    </row>
    <row r="6947" spans="14:15" x14ac:dyDescent="0.35">
      <c r="N6947">
        <v>4.157063</v>
      </c>
      <c r="O6947">
        <v>1.22E-5</v>
      </c>
    </row>
    <row r="6948" spans="14:15" x14ac:dyDescent="0.35">
      <c r="N6948">
        <v>4.1761984999999999</v>
      </c>
      <c r="O6948">
        <v>1.13E-5</v>
      </c>
    </row>
    <row r="6949" spans="14:15" x14ac:dyDescent="0.35">
      <c r="N6949">
        <v>4.1953383000000004</v>
      </c>
      <c r="O6949">
        <v>1.15E-5</v>
      </c>
    </row>
    <row r="6950" spans="14:15" x14ac:dyDescent="0.35">
      <c r="N6950">
        <v>4.2144826000000002</v>
      </c>
      <c r="O6950">
        <v>1.08E-5</v>
      </c>
    </row>
    <row r="6951" spans="14:15" x14ac:dyDescent="0.35">
      <c r="N6951">
        <v>4.2336311999999996</v>
      </c>
      <c r="O6951">
        <v>1.08E-5</v>
      </c>
    </row>
    <row r="6952" spans="14:15" x14ac:dyDescent="0.35">
      <c r="N6952">
        <v>4.2527841000000004</v>
      </c>
      <c r="O6952">
        <v>1.13E-5</v>
      </c>
    </row>
    <row r="6953" spans="14:15" x14ac:dyDescent="0.35">
      <c r="N6953">
        <v>4.2719412999999999</v>
      </c>
      <c r="O6953">
        <v>1.0699999999999999E-5</v>
      </c>
    </row>
    <row r="6954" spans="14:15" x14ac:dyDescent="0.35">
      <c r="N6954">
        <v>4.2911028</v>
      </c>
      <c r="O6954">
        <v>1.11E-5</v>
      </c>
    </row>
    <row r="6955" spans="14:15" x14ac:dyDescent="0.35">
      <c r="N6955">
        <v>4.3102685999999997</v>
      </c>
      <c r="O6955">
        <v>1.0699999999999999E-5</v>
      </c>
    </row>
    <row r="6956" spans="14:15" x14ac:dyDescent="0.35">
      <c r="N6956">
        <v>4.3294386999999999</v>
      </c>
      <c r="O6956">
        <v>1.04E-5</v>
      </c>
    </row>
    <row r="6957" spans="14:15" x14ac:dyDescent="0.35">
      <c r="N6957">
        <v>4.3486129</v>
      </c>
      <c r="O6957">
        <v>1.11E-5</v>
      </c>
    </row>
    <row r="6958" spans="14:15" x14ac:dyDescent="0.35">
      <c r="N6958">
        <v>4.3677913999999998</v>
      </c>
      <c r="O6958">
        <v>1.0200000000000001E-5</v>
      </c>
    </row>
    <row r="6959" spans="14:15" x14ac:dyDescent="0.35">
      <c r="N6959">
        <v>4.3869740999999998</v>
      </c>
      <c r="O6959">
        <v>1.0000000000000001E-5</v>
      </c>
    </row>
    <row r="6960" spans="14:15" x14ac:dyDescent="0.35">
      <c r="N6960">
        <v>4.4061608999999997</v>
      </c>
      <c r="O6960">
        <v>9.7999999999999993E-6</v>
      </c>
    </row>
    <row r="6961" spans="14:15" x14ac:dyDescent="0.35">
      <c r="N6961">
        <v>4.4253517999999996</v>
      </c>
      <c r="O6961">
        <v>1.06E-5</v>
      </c>
    </row>
    <row r="6962" spans="14:15" x14ac:dyDescent="0.35">
      <c r="N6962">
        <v>4.4445468999999997</v>
      </c>
      <c r="O6962">
        <v>9.5999999999999996E-6</v>
      </c>
    </row>
    <row r="6963" spans="14:15" x14ac:dyDescent="0.35">
      <c r="N6963">
        <v>4.4637460999999998</v>
      </c>
      <c r="O6963">
        <v>1.0200000000000001E-5</v>
      </c>
    </row>
    <row r="6964" spans="14:15" x14ac:dyDescent="0.35">
      <c r="N6964">
        <v>4.4829493999999999</v>
      </c>
      <c r="O6964">
        <v>9.7000000000000003E-6</v>
      </c>
    </row>
    <row r="6965" spans="14:15" x14ac:dyDescent="0.35">
      <c r="N6965">
        <v>4.5021566999999996</v>
      </c>
      <c r="O6965">
        <v>9.7999999999999993E-6</v>
      </c>
    </row>
    <row r="6966" spans="14:15" x14ac:dyDescent="0.35">
      <c r="N6966">
        <v>4.5213681000000001</v>
      </c>
      <c r="O6966">
        <v>9.5000000000000005E-6</v>
      </c>
    </row>
    <row r="6967" spans="14:15" x14ac:dyDescent="0.35">
      <c r="N6967">
        <v>4.5405835000000003</v>
      </c>
      <c r="O6967">
        <v>1.0000000000000001E-5</v>
      </c>
    </row>
    <row r="6968" spans="14:15" x14ac:dyDescent="0.35">
      <c r="N6968">
        <v>4.5598029000000002</v>
      </c>
      <c r="O6968">
        <v>9.7999999999999993E-6</v>
      </c>
    </row>
    <row r="6969" spans="14:15" x14ac:dyDescent="0.35">
      <c r="N6969">
        <v>4.5790262999999998</v>
      </c>
      <c r="O6969">
        <v>9.2E-6</v>
      </c>
    </row>
    <row r="6970" spans="14:15" x14ac:dyDescent="0.35">
      <c r="N6970">
        <v>4.5982536999999999</v>
      </c>
      <c r="O6970">
        <v>9.3999999999999998E-6</v>
      </c>
    </row>
    <row r="6971" spans="14:15" x14ac:dyDescent="0.35">
      <c r="N6971">
        <v>4.6174850000000003</v>
      </c>
      <c r="O6971">
        <v>8.6000000000000007E-6</v>
      </c>
    </row>
    <row r="6972" spans="14:15" x14ac:dyDescent="0.35">
      <c r="N6972">
        <v>4.6367202000000001</v>
      </c>
      <c r="O6972">
        <v>9.2E-6</v>
      </c>
    </row>
    <row r="6973" spans="14:15" x14ac:dyDescent="0.35">
      <c r="N6973">
        <v>4.6559594000000004</v>
      </c>
      <c r="O6973">
        <v>9.9000000000000001E-6</v>
      </c>
    </row>
    <row r="6974" spans="14:15" x14ac:dyDescent="0.35">
      <c r="N6974">
        <v>4.6752025000000001</v>
      </c>
      <c r="O6974">
        <v>8.4999999999999999E-6</v>
      </c>
    </row>
    <row r="6975" spans="14:15" x14ac:dyDescent="0.35">
      <c r="N6975">
        <v>4.6944493999999999</v>
      </c>
      <c r="O6975">
        <v>9.0000000000000002E-6</v>
      </c>
    </row>
    <row r="6976" spans="14:15" x14ac:dyDescent="0.35">
      <c r="N6976">
        <v>4.7137001999999999</v>
      </c>
      <c r="O6976">
        <v>8.8999999999999995E-6</v>
      </c>
    </row>
    <row r="6977" spans="14:15" x14ac:dyDescent="0.35">
      <c r="N6977">
        <v>4.7329549000000002</v>
      </c>
      <c r="O6977">
        <v>8.8999999999999995E-6</v>
      </c>
    </row>
    <row r="6978" spans="14:15" x14ac:dyDescent="0.35">
      <c r="N6978">
        <v>4.7522133999999996</v>
      </c>
      <c r="O6978">
        <v>9.0000000000000002E-6</v>
      </c>
    </row>
    <row r="6979" spans="14:15" x14ac:dyDescent="0.35">
      <c r="N6979">
        <v>4.7714756999999999</v>
      </c>
      <c r="O6979">
        <v>8.8000000000000004E-6</v>
      </c>
    </row>
    <row r="6980" spans="14:15" x14ac:dyDescent="0.35">
      <c r="N6980">
        <v>4.7907416999999999</v>
      </c>
      <c r="O6980">
        <v>8.8000000000000004E-6</v>
      </c>
    </row>
    <row r="6981" spans="14:15" x14ac:dyDescent="0.35">
      <c r="N6981">
        <v>4.8100116000000002</v>
      </c>
      <c r="O6981">
        <v>7.7999999999999999E-6</v>
      </c>
    </row>
    <row r="6982" spans="14:15" x14ac:dyDescent="0.35">
      <c r="N6982">
        <v>4.8292852000000002</v>
      </c>
      <c r="O6982">
        <v>8.8000000000000004E-6</v>
      </c>
    </row>
    <row r="6983" spans="14:15" x14ac:dyDescent="0.35">
      <c r="N6983">
        <v>4.8485626000000002</v>
      </c>
      <c r="O6983">
        <v>7.9000000000000006E-6</v>
      </c>
    </row>
    <row r="6984" spans="14:15" x14ac:dyDescent="0.35">
      <c r="N6984">
        <v>4.8678436999999999</v>
      </c>
      <c r="O6984">
        <v>8.1999999999999994E-6</v>
      </c>
    </row>
    <row r="6985" spans="14:15" x14ac:dyDescent="0.35">
      <c r="N6985">
        <v>4.8871285000000002</v>
      </c>
      <c r="O6985">
        <v>9.5000000000000005E-6</v>
      </c>
    </row>
    <row r="6986" spans="14:15" x14ac:dyDescent="0.35">
      <c r="N6986">
        <v>4.9064170000000003</v>
      </c>
      <c r="O6986">
        <v>8.1000000000000004E-6</v>
      </c>
    </row>
    <row r="6987" spans="14:15" x14ac:dyDescent="0.35">
      <c r="N6987">
        <v>4.9257092</v>
      </c>
      <c r="O6987">
        <v>8.1000000000000004E-6</v>
      </c>
    </row>
    <row r="6988" spans="14:15" x14ac:dyDescent="0.35">
      <c r="N6988">
        <v>4.9450050000000001</v>
      </c>
      <c r="O6988">
        <v>8.3000000000000002E-6</v>
      </c>
    </row>
    <row r="6989" spans="14:15" x14ac:dyDescent="0.35">
      <c r="N6989">
        <v>4.9643044999999999</v>
      </c>
      <c r="O6989">
        <v>7.1999999999999997E-6</v>
      </c>
    </row>
    <row r="6990" spans="14:15" x14ac:dyDescent="0.35">
      <c r="N6990">
        <v>4.9836077000000003</v>
      </c>
      <c r="O6990">
        <v>7.5000000000000002E-6</v>
      </c>
    </row>
    <row r="6991" spans="14:15" x14ac:dyDescent="0.35">
      <c r="N6991">
        <v>5.0029143999999999</v>
      </c>
      <c r="O6991">
        <v>7.9000000000000006E-6</v>
      </c>
    </row>
    <row r="6992" spans="14:15" x14ac:dyDescent="0.35">
      <c r="N6992">
        <v>5.0222248</v>
      </c>
      <c r="O6992">
        <v>9.0999999999999993E-6</v>
      </c>
    </row>
    <row r="6993" spans="14:15" x14ac:dyDescent="0.35">
      <c r="N6993">
        <v>5.0415387000000003</v>
      </c>
      <c r="O6993">
        <v>7.7000000000000008E-6</v>
      </c>
    </row>
    <row r="6994" spans="14:15" x14ac:dyDescent="0.35">
      <c r="N6994">
        <v>5.0608561999999999</v>
      </c>
      <c r="O6994">
        <v>7.7999999999999999E-6</v>
      </c>
    </row>
    <row r="6995" spans="14:15" x14ac:dyDescent="0.35">
      <c r="N6995">
        <v>5.0801772999999999</v>
      </c>
      <c r="O6995">
        <v>7.7000000000000008E-6</v>
      </c>
    </row>
    <row r="6996" spans="14:15" x14ac:dyDescent="0.35">
      <c r="N6996">
        <v>5.0995018999999999</v>
      </c>
      <c r="O6996">
        <v>7.0999999999999998E-6</v>
      </c>
    </row>
    <row r="6997" spans="14:15" x14ac:dyDescent="0.35">
      <c r="N6997">
        <v>5.11883</v>
      </c>
      <c r="O6997">
        <v>7.0999999999999998E-6</v>
      </c>
    </row>
    <row r="6998" spans="14:15" x14ac:dyDescent="0.35">
      <c r="N6998">
        <v>5.1381617000000004</v>
      </c>
      <c r="O6998">
        <v>7.6000000000000001E-6</v>
      </c>
    </row>
    <row r="6999" spans="14:15" x14ac:dyDescent="0.35">
      <c r="N6999">
        <v>5.1574967999999997</v>
      </c>
      <c r="O6999">
        <v>8.6999999999999997E-6</v>
      </c>
    </row>
    <row r="7000" spans="14:15" x14ac:dyDescent="0.35">
      <c r="N7000">
        <v>5.1768353999999999</v>
      </c>
      <c r="O7000">
        <v>7.0999999999999998E-6</v>
      </c>
    </row>
    <row r="7001" spans="14:15" x14ac:dyDescent="0.35">
      <c r="N7001">
        <v>5.1961775000000001</v>
      </c>
      <c r="O7001">
        <v>7.7999999999999999E-6</v>
      </c>
    </row>
    <row r="7002" spans="14:15" x14ac:dyDescent="0.35">
      <c r="N7002">
        <v>5.2155231000000004</v>
      </c>
      <c r="O7002">
        <v>6.3999999999999997E-6</v>
      </c>
    </row>
    <row r="7003" spans="14:15" x14ac:dyDescent="0.35">
      <c r="N7003">
        <v>5.2348720999999996</v>
      </c>
      <c r="O7003">
        <v>7.5000000000000002E-6</v>
      </c>
    </row>
    <row r="7004" spans="14:15" x14ac:dyDescent="0.35">
      <c r="N7004">
        <v>5.2542245999999997</v>
      </c>
      <c r="O7004">
        <v>7.0999999999999998E-6</v>
      </c>
    </row>
    <row r="7005" spans="14:15" x14ac:dyDescent="0.35">
      <c r="N7005">
        <v>5.2735804000000002</v>
      </c>
      <c r="O7005">
        <v>7.4000000000000003E-6</v>
      </c>
    </row>
    <row r="7006" spans="14:15" x14ac:dyDescent="0.35">
      <c r="N7006">
        <v>5.2929396999999998</v>
      </c>
      <c r="O7006">
        <v>7.1999999999999997E-6</v>
      </c>
    </row>
    <row r="7007" spans="14:15" x14ac:dyDescent="0.35">
      <c r="N7007">
        <v>5.3123022999999998</v>
      </c>
      <c r="O7007">
        <v>7.5000000000000002E-6</v>
      </c>
    </row>
    <row r="7008" spans="14:15" x14ac:dyDescent="0.35">
      <c r="N7008">
        <v>5.3316682999999996</v>
      </c>
      <c r="O7008">
        <v>7.3000000000000004E-6</v>
      </c>
    </row>
    <row r="7009" spans="14:15" x14ac:dyDescent="0.35">
      <c r="N7009">
        <v>5.3510377</v>
      </c>
      <c r="O7009">
        <v>6.6000000000000003E-6</v>
      </c>
    </row>
    <row r="7010" spans="14:15" x14ac:dyDescent="0.35">
      <c r="N7010">
        <v>5.3704103999999999</v>
      </c>
      <c r="O7010">
        <v>6.9E-6</v>
      </c>
    </row>
    <row r="7011" spans="14:15" x14ac:dyDescent="0.35">
      <c r="N7011">
        <v>5.3897864999999996</v>
      </c>
      <c r="O7011">
        <v>7.0999999999999998E-6</v>
      </c>
    </row>
    <row r="7012" spans="14:15" x14ac:dyDescent="0.35">
      <c r="N7012">
        <v>5.4091658999999996</v>
      </c>
      <c r="O7012">
        <v>7.0999999999999998E-6</v>
      </c>
    </row>
    <row r="7013" spans="14:15" x14ac:dyDescent="0.35">
      <c r="N7013">
        <v>5.4285486000000001</v>
      </c>
      <c r="O7013">
        <v>6.3999999999999997E-6</v>
      </c>
    </row>
    <row r="7014" spans="14:15" x14ac:dyDescent="0.35">
      <c r="N7014">
        <v>5.4479346</v>
      </c>
      <c r="O7014">
        <v>6.7000000000000002E-6</v>
      </c>
    </row>
    <row r="7015" spans="14:15" x14ac:dyDescent="0.35">
      <c r="N7015">
        <v>5.4673239000000002</v>
      </c>
      <c r="O7015">
        <v>7.0999999999999998E-6</v>
      </c>
    </row>
    <row r="7016" spans="14:15" x14ac:dyDescent="0.35">
      <c r="N7016">
        <v>5.4867165</v>
      </c>
      <c r="O7016">
        <v>7.4000000000000003E-6</v>
      </c>
    </row>
    <row r="7017" spans="14:15" x14ac:dyDescent="0.35">
      <c r="N7017">
        <v>5.5061122999999998</v>
      </c>
      <c r="O7017">
        <v>6.3999999999999997E-6</v>
      </c>
    </row>
    <row r="7018" spans="14:15" x14ac:dyDescent="0.35">
      <c r="N7018">
        <v>5.5255114000000001</v>
      </c>
      <c r="O7018">
        <v>6.9E-6</v>
      </c>
    </row>
    <row r="7019" spans="14:15" x14ac:dyDescent="0.35">
      <c r="N7019">
        <v>5.5449137000000004</v>
      </c>
      <c r="O7019">
        <v>6.2999999999999998E-6</v>
      </c>
    </row>
    <row r="7020" spans="14:15" x14ac:dyDescent="0.35">
      <c r="N7020">
        <v>5.5643191999999999</v>
      </c>
      <c r="O7020">
        <v>6.6000000000000003E-6</v>
      </c>
    </row>
    <row r="7021" spans="14:15" x14ac:dyDescent="0.35">
      <c r="N7021">
        <v>5.5837279000000004</v>
      </c>
      <c r="O7021">
        <v>6.6000000000000003E-6</v>
      </c>
    </row>
    <row r="7022" spans="14:15" x14ac:dyDescent="0.35">
      <c r="N7022">
        <v>5.6031399000000004</v>
      </c>
      <c r="O7022">
        <v>6.4999999999999996E-6</v>
      </c>
    </row>
    <row r="7023" spans="14:15" x14ac:dyDescent="0.35">
      <c r="N7023">
        <v>5.6225550000000002</v>
      </c>
      <c r="O7023">
        <v>6.3999999999999997E-6</v>
      </c>
    </row>
    <row r="7024" spans="14:15" x14ac:dyDescent="0.35">
      <c r="N7024">
        <v>5.6419733000000001</v>
      </c>
      <c r="O7024">
        <v>6.3999999999999997E-6</v>
      </c>
    </row>
    <row r="7025" spans="14:15" x14ac:dyDescent="0.35">
      <c r="N7025">
        <v>5.6613948000000001</v>
      </c>
      <c r="O7025">
        <v>6.7000000000000002E-6</v>
      </c>
    </row>
    <row r="7026" spans="14:15" x14ac:dyDescent="0.35">
      <c r="N7026">
        <v>5.6808193999999999</v>
      </c>
      <c r="O7026">
        <v>6.3999999999999997E-6</v>
      </c>
    </row>
    <row r="7027" spans="14:15" x14ac:dyDescent="0.35">
      <c r="N7027">
        <v>5.7002471999999997</v>
      </c>
      <c r="O7027">
        <v>6.3999999999999997E-6</v>
      </c>
    </row>
    <row r="7028" spans="14:15" x14ac:dyDescent="0.35">
      <c r="N7028">
        <v>5.7196781000000003</v>
      </c>
      <c r="O7028">
        <v>6.3999999999999997E-6</v>
      </c>
    </row>
    <row r="7029" spans="14:15" x14ac:dyDescent="0.35">
      <c r="N7029">
        <v>5.7391120999999998</v>
      </c>
      <c r="O7029">
        <v>6.3999999999999997E-6</v>
      </c>
    </row>
    <row r="7030" spans="14:15" x14ac:dyDescent="0.35">
      <c r="N7030">
        <v>5.7585492</v>
      </c>
      <c r="O7030">
        <v>6.2999999999999998E-6</v>
      </c>
    </row>
    <row r="7031" spans="14:15" x14ac:dyDescent="0.35">
      <c r="N7031">
        <v>5.7779895000000003</v>
      </c>
      <c r="O7031">
        <v>6.2999999999999998E-6</v>
      </c>
    </row>
    <row r="7032" spans="14:15" x14ac:dyDescent="0.35">
      <c r="N7032">
        <v>5.7974328000000002</v>
      </c>
      <c r="O7032">
        <v>5.9000000000000003E-6</v>
      </c>
    </row>
    <row r="7033" spans="14:15" x14ac:dyDescent="0.35">
      <c r="N7033">
        <v>5.8168791000000004</v>
      </c>
      <c r="O7033">
        <v>6.3999999999999997E-6</v>
      </c>
    </row>
    <row r="7034" spans="14:15" x14ac:dyDescent="0.35">
      <c r="N7034">
        <v>5.8363285999999999</v>
      </c>
      <c r="O7034">
        <v>6.2999999999999998E-6</v>
      </c>
    </row>
    <row r="7035" spans="14:15" x14ac:dyDescent="0.35">
      <c r="N7035">
        <v>5.8557810999999997</v>
      </c>
      <c r="O7035">
        <v>6.1999999999999999E-6</v>
      </c>
    </row>
    <row r="7036" spans="14:15" x14ac:dyDescent="0.35">
      <c r="N7036">
        <v>5.8752366</v>
      </c>
      <c r="O7036">
        <v>6.2999999999999998E-6</v>
      </c>
    </row>
    <row r="7037" spans="14:15" x14ac:dyDescent="0.35">
      <c r="N7037">
        <v>5.8946952000000001</v>
      </c>
      <c r="O7037">
        <v>6.1E-6</v>
      </c>
    </row>
    <row r="7038" spans="14:15" x14ac:dyDescent="0.35">
      <c r="N7038">
        <v>5.9141567999999998</v>
      </c>
      <c r="O7038">
        <v>6.2999999999999998E-6</v>
      </c>
    </row>
    <row r="7039" spans="14:15" x14ac:dyDescent="0.35">
      <c r="N7039">
        <v>5.9336213999999998</v>
      </c>
      <c r="O7039">
        <v>6.1999999999999999E-6</v>
      </c>
    </row>
    <row r="7040" spans="14:15" x14ac:dyDescent="0.35">
      <c r="N7040">
        <v>5.9530890000000003</v>
      </c>
      <c r="O7040">
        <v>6.1999999999999999E-6</v>
      </c>
    </row>
    <row r="7041" spans="14:15" x14ac:dyDescent="0.35">
      <c r="N7041">
        <v>5.9725596000000003</v>
      </c>
      <c r="O7041">
        <v>5.9000000000000003E-6</v>
      </c>
    </row>
    <row r="7042" spans="14:15" x14ac:dyDescent="0.35">
      <c r="N7042">
        <v>5.9920331999999998</v>
      </c>
      <c r="O7042">
        <v>6.0000000000000002E-6</v>
      </c>
    </row>
    <row r="7043" spans="14:15" x14ac:dyDescent="0.35">
      <c r="N7043">
        <v>6.0115097000000004</v>
      </c>
      <c r="O7043">
        <v>6.0000000000000002E-6</v>
      </c>
    </row>
    <row r="7044" spans="14:15" x14ac:dyDescent="0.35">
      <c r="N7044">
        <v>6.0309891999999996</v>
      </c>
      <c r="O7044">
        <v>6.1E-6</v>
      </c>
    </row>
    <row r="7045" spans="14:15" x14ac:dyDescent="0.35">
      <c r="N7045">
        <v>6.0504717000000001</v>
      </c>
      <c r="O7045">
        <v>6.1999999999999999E-6</v>
      </c>
    </row>
    <row r="7046" spans="14:15" x14ac:dyDescent="0.35">
      <c r="N7046">
        <v>6.0699570999999999</v>
      </c>
      <c r="O7046">
        <v>6.1E-6</v>
      </c>
    </row>
    <row r="7047" spans="14:15" x14ac:dyDescent="0.35">
      <c r="N7047">
        <v>6.0894453999999998</v>
      </c>
      <c r="O7047">
        <v>5.9000000000000003E-6</v>
      </c>
    </row>
    <row r="7048" spans="14:15" x14ac:dyDescent="0.35">
      <c r="N7048">
        <v>6.1089367000000001</v>
      </c>
      <c r="O7048">
        <v>5.6999999999999996E-6</v>
      </c>
    </row>
    <row r="7049" spans="14:15" x14ac:dyDescent="0.35">
      <c r="N7049">
        <v>6.1284308000000003</v>
      </c>
      <c r="O7049">
        <v>6.1E-6</v>
      </c>
    </row>
    <row r="7050" spans="14:15" x14ac:dyDescent="0.35">
      <c r="N7050">
        <v>6.1479279</v>
      </c>
      <c r="O7050">
        <v>5.9000000000000003E-6</v>
      </c>
    </row>
    <row r="7051" spans="14:15" x14ac:dyDescent="0.35">
      <c r="N7051">
        <v>6.1674277999999996</v>
      </c>
      <c r="O7051">
        <v>6.4999999999999996E-6</v>
      </c>
    </row>
    <row r="7052" spans="14:15" x14ac:dyDescent="0.35">
      <c r="N7052">
        <v>6.1869306000000002</v>
      </c>
      <c r="O7052">
        <v>5.8000000000000004E-6</v>
      </c>
    </row>
    <row r="7053" spans="14:15" x14ac:dyDescent="0.35">
      <c r="N7053">
        <v>6.2064363</v>
      </c>
      <c r="O7053">
        <v>6.1E-6</v>
      </c>
    </row>
    <row r="7054" spans="14:15" x14ac:dyDescent="0.35">
      <c r="N7054">
        <v>6.2259449</v>
      </c>
      <c r="O7054">
        <v>5.9000000000000003E-6</v>
      </c>
    </row>
    <row r="7055" spans="14:15" x14ac:dyDescent="0.35">
      <c r="N7055">
        <v>6.2454562999999998</v>
      </c>
      <c r="O7055">
        <v>5.8000000000000004E-6</v>
      </c>
    </row>
    <row r="7056" spans="14:15" x14ac:dyDescent="0.35">
      <c r="N7056">
        <v>6.2649705000000004</v>
      </c>
      <c r="O7056">
        <v>5.9000000000000003E-6</v>
      </c>
    </row>
    <row r="7057" spans="14:15" x14ac:dyDescent="0.35">
      <c r="N7057">
        <v>6.2844876000000003</v>
      </c>
      <c r="O7057">
        <v>6.1999999999999999E-6</v>
      </c>
    </row>
    <row r="7058" spans="14:15" x14ac:dyDescent="0.35">
      <c r="N7058">
        <v>6.3040075</v>
      </c>
      <c r="O7058">
        <v>6.7000000000000002E-6</v>
      </c>
    </row>
    <row r="7059" spans="14:15" x14ac:dyDescent="0.35">
      <c r="N7059">
        <v>6.3235302000000004</v>
      </c>
      <c r="O7059">
        <v>6.9E-6</v>
      </c>
    </row>
    <row r="7060" spans="14:15" x14ac:dyDescent="0.35">
      <c r="N7060">
        <v>6.3430556999999999</v>
      </c>
      <c r="O7060">
        <v>7.7999999999999999E-6</v>
      </c>
    </row>
    <row r="7061" spans="14:15" x14ac:dyDescent="0.35">
      <c r="N7061">
        <v>6.3625841000000003</v>
      </c>
      <c r="O7061">
        <v>8.3999999999999992E-6</v>
      </c>
    </row>
    <row r="7062" spans="14:15" x14ac:dyDescent="0.35">
      <c r="N7062">
        <v>6.3821152000000003</v>
      </c>
      <c r="O7062">
        <v>8.3000000000000002E-6</v>
      </c>
    </row>
    <row r="7063" spans="14:15" x14ac:dyDescent="0.35">
      <c r="N7063">
        <v>6.4016491000000002</v>
      </c>
      <c r="O7063">
        <v>8.3000000000000002E-6</v>
      </c>
    </row>
    <row r="7064" spans="14:15" x14ac:dyDescent="0.35">
      <c r="N7064">
        <v>6.4211856999999997</v>
      </c>
      <c r="O7064">
        <v>8.1999999999999994E-6</v>
      </c>
    </row>
    <row r="7065" spans="14:15" x14ac:dyDescent="0.35">
      <c r="N7065">
        <v>6.4407250999999999</v>
      </c>
      <c r="O7065">
        <v>8.1000000000000004E-6</v>
      </c>
    </row>
    <row r="7066" spans="14:15" x14ac:dyDescent="0.35">
      <c r="N7066">
        <v>6.4602672999999999</v>
      </c>
      <c r="O7066">
        <v>7.9999999999999996E-6</v>
      </c>
    </row>
    <row r="7067" spans="14:15" x14ac:dyDescent="0.35">
      <c r="N7067">
        <v>6.4798121999999996</v>
      </c>
      <c r="O7067">
        <v>8.1000000000000004E-6</v>
      </c>
    </row>
    <row r="7068" spans="14:15" x14ac:dyDescent="0.35">
      <c r="N7068">
        <v>6.4993599</v>
      </c>
      <c r="O7068">
        <v>8.1000000000000004E-6</v>
      </c>
    </row>
    <row r="7069" spans="14:15" x14ac:dyDescent="0.35">
      <c r="N7069">
        <v>6.5189102999999999</v>
      </c>
      <c r="O7069">
        <v>8.1000000000000004E-6</v>
      </c>
    </row>
    <row r="7070" spans="14:15" x14ac:dyDescent="0.35">
      <c r="N7070">
        <v>6.5384633000000001</v>
      </c>
      <c r="O7070">
        <v>7.9999999999999996E-6</v>
      </c>
    </row>
    <row r="7071" spans="14:15" x14ac:dyDescent="0.35">
      <c r="N7071">
        <v>6.5580192000000004</v>
      </c>
      <c r="O7071">
        <v>7.9999999999999996E-6</v>
      </c>
    </row>
    <row r="7072" spans="14:15" x14ac:dyDescent="0.35">
      <c r="N7072">
        <v>6.5775777</v>
      </c>
      <c r="O7072">
        <v>7.9000000000000006E-6</v>
      </c>
    </row>
    <row r="7073" spans="14:15" x14ac:dyDescent="0.35">
      <c r="N7073">
        <v>6.5971389</v>
      </c>
      <c r="O7073">
        <v>7.9000000000000006E-6</v>
      </c>
    </row>
    <row r="7074" spans="14:15" x14ac:dyDescent="0.35">
      <c r="N7074">
        <v>6.6167027000000003</v>
      </c>
      <c r="O7074">
        <v>7.7999999999999999E-6</v>
      </c>
    </row>
    <row r="7075" spans="14:15" x14ac:dyDescent="0.35">
      <c r="N7075">
        <v>6.6362693000000004</v>
      </c>
      <c r="O7075">
        <v>7.4000000000000003E-6</v>
      </c>
    </row>
    <row r="7076" spans="14:15" x14ac:dyDescent="0.35">
      <c r="N7076">
        <v>6.6558384999999998</v>
      </c>
      <c r="O7076">
        <v>7.7000000000000008E-6</v>
      </c>
    </row>
    <row r="7077" spans="14:15" x14ac:dyDescent="0.35">
      <c r="N7077">
        <v>6.6754103999999996</v>
      </c>
      <c r="O7077">
        <v>7.7000000000000008E-6</v>
      </c>
    </row>
    <row r="7078" spans="14:15" x14ac:dyDescent="0.35">
      <c r="N7078">
        <v>6.6949848999999997</v>
      </c>
      <c r="O7078">
        <v>7.5000000000000002E-6</v>
      </c>
    </row>
    <row r="7079" spans="14:15" x14ac:dyDescent="0.35">
      <c r="N7079">
        <v>6.7145621000000002</v>
      </c>
      <c r="O7079">
        <v>7.7000000000000008E-6</v>
      </c>
    </row>
    <row r="7080" spans="14:15" x14ac:dyDescent="0.35">
      <c r="N7080">
        <v>6.7341419</v>
      </c>
      <c r="O7080">
        <v>7.5000000000000002E-6</v>
      </c>
    </row>
    <row r="7081" spans="14:15" x14ac:dyDescent="0.35">
      <c r="N7081">
        <v>6.7537244000000003</v>
      </c>
      <c r="O7081">
        <v>7.3000000000000004E-6</v>
      </c>
    </row>
    <row r="7082" spans="14:15" x14ac:dyDescent="0.35">
      <c r="N7082">
        <v>6.7733094999999999</v>
      </c>
      <c r="O7082">
        <v>7.4000000000000003E-6</v>
      </c>
    </row>
    <row r="7083" spans="14:15" x14ac:dyDescent="0.35">
      <c r="N7083">
        <v>6.7928971000000002</v>
      </c>
      <c r="O7083">
        <v>7.3000000000000004E-6</v>
      </c>
    </row>
    <row r="7084" spans="14:15" x14ac:dyDescent="0.35">
      <c r="N7084">
        <v>6.8124874000000002</v>
      </c>
      <c r="O7084">
        <v>7.3000000000000004E-6</v>
      </c>
    </row>
    <row r="7085" spans="14:15" x14ac:dyDescent="0.35">
      <c r="N7085">
        <v>6.8320803000000003</v>
      </c>
      <c r="O7085">
        <v>7.5000000000000002E-6</v>
      </c>
    </row>
    <row r="7086" spans="14:15" x14ac:dyDescent="0.35">
      <c r="N7086">
        <v>6.8516757000000004</v>
      </c>
      <c r="O7086">
        <v>7.4000000000000003E-6</v>
      </c>
    </row>
    <row r="7087" spans="14:15" x14ac:dyDescent="0.35">
      <c r="N7087">
        <v>6.8712738</v>
      </c>
      <c r="O7087">
        <v>6.9999999999999999E-6</v>
      </c>
    </row>
    <row r="7088" spans="14:15" x14ac:dyDescent="0.35">
      <c r="N7088">
        <v>6.8908744000000004</v>
      </c>
      <c r="O7088">
        <v>7.4000000000000003E-6</v>
      </c>
    </row>
    <row r="7089" spans="14:15" x14ac:dyDescent="0.35">
      <c r="N7089">
        <v>6.9104776000000001</v>
      </c>
      <c r="O7089">
        <v>6.9999999999999999E-6</v>
      </c>
    </row>
    <row r="7090" spans="14:15" x14ac:dyDescent="0.35">
      <c r="N7090">
        <v>6.9300832999999997</v>
      </c>
      <c r="O7090">
        <v>7.0999999999999998E-6</v>
      </c>
    </row>
    <row r="7091" spans="14:15" x14ac:dyDescent="0.35">
      <c r="N7091">
        <v>6.9496916000000004</v>
      </c>
      <c r="O7091">
        <v>6.9E-6</v>
      </c>
    </row>
    <row r="7092" spans="14:15" x14ac:dyDescent="0.35">
      <c r="N7092">
        <v>6.9693025000000004</v>
      </c>
      <c r="O7092">
        <v>6.4999999999999996E-6</v>
      </c>
    </row>
    <row r="7093" spans="14:15" x14ac:dyDescent="0.35">
      <c r="N7093">
        <v>6.9889158</v>
      </c>
      <c r="O7093">
        <v>6.9999999999999999E-6</v>
      </c>
    </row>
    <row r="7094" spans="14:15" x14ac:dyDescent="0.35">
      <c r="N7094">
        <v>7.0085316999999998</v>
      </c>
      <c r="O7094">
        <v>6.7000000000000002E-6</v>
      </c>
    </row>
    <row r="7095" spans="14:15" x14ac:dyDescent="0.35">
      <c r="N7095">
        <v>7.0281501000000004</v>
      </c>
      <c r="O7095">
        <v>6.9E-6</v>
      </c>
    </row>
    <row r="7096" spans="14:15" x14ac:dyDescent="0.35">
      <c r="N7096">
        <v>7.0477711000000003</v>
      </c>
      <c r="O7096">
        <v>6.9E-6</v>
      </c>
    </row>
    <row r="7097" spans="14:15" x14ac:dyDescent="0.35">
      <c r="N7097">
        <v>7.0673944999999998</v>
      </c>
      <c r="O7097">
        <v>6.8000000000000001E-6</v>
      </c>
    </row>
    <row r="7098" spans="14:15" x14ac:dyDescent="0.35">
      <c r="N7098">
        <v>7.0870205000000004</v>
      </c>
      <c r="O7098">
        <v>6.9E-6</v>
      </c>
    </row>
    <row r="7099" spans="14:15" x14ac:dyDescent="0.35">
      <c r="N7099">
        <v>7.1066488999999997</v>
      </c>
      <c r="O7099">
        <v>6.6000000000000003E-6</v>
      </c>
    </row>
    <row r="7100" spans="14:15" x14ac:dyDescent="0.35">
      <c r="N7100">
        <v>7.1262797999999998</v>
      </c>
      <c r="O7100">
        <v>6.8000000000000001E-6</v>
      </c>
    </row>
    <row r="7101" spans="14:15" x14ac:dyDescent="0.35">
      <c r="N7101">
        <v>7.1459131999999999</v>
      </c>
      <c r="O7101">
        <v>6.6000000000000003E-6</v>
      </c>
    </row>
    <row r="7102" spans="14:15" x14ac:dyDescent="0.35">
      <c r="N7102">
        <v>7.1655490999999998</v>
      </c>
      <c r="O7102">
        <v>6.6000000000000003E-6</v>
      </c>
    </row>
    <row r="7103" spans="14:15" x14ac:dyDescent="0.35">
      <c r="N7103">
        <v>7.1851874000000002</v>
      </c>
      <c r="O7103">
        <v>6.6000000000000003E-6</v>
      </c>
    </row>
    <row r="7104" spans="14:15" x14ac:dyDescent="0.35">
      <c r="N7104">
        <v>7.2048281999999997</v>
      </c>
      <c r="O7104">
        <v>6.8000000000000001E-6</v>
      </c>
    </row>
    <row r="7105" spans="14:15" x14ac:dyDescent="0.35">
      <c r="N7105">
        <v>7.2244713999999997</v>
      </c>
      <c r="O7105">
        <v>6.2999999999999998E-6</v>
      </c>
    </row>
    <row r="7106" spans="14:15" x14ac:dyDescent="0.35">
      <c r="N7106">
        <v>7.2441171000000004</v>
      </c>
      <c r="O7106">
        <v>6.4999999999999996E-6</v>
      </c>
    </row>
    <row r="7107" spans="14:15" x14ac:dyDescent="0.35">
      <c r="N7107">
        <v>7.2637651999999999</v>
      </c>
      <c r="O7107">
        <v>6.7000000000000002E-6</v>
      </c>
    </row>
    <row r="7108" spans="14:15" x14ac:dyDescent="0.35">
      <c r="N7108">
        <v>7.2834158000000002</v>
      </c>
      <c r="O7108">
        <v>6.0000000000000002E-6</v>
      </c>
    </row>
    <row r="7109" spans="14:15" x14ac:dyDescent="0.35">
      <c r="N7109">
        <v>7.3030686999999999</v>
      </c>
      <c r="O7109">
        <v>6.2999999999999998E-6</v>
      </c>
    </row>
    <row r="7110" spans="14:15" x14ac:dyDescent="0.35">
      <c r="N7110">
        <v>7.3227241000000003</v>
      </c>
      <c r="O7110">
        <v>6.3999999999999997E-6</v>
      </c>
    </row>
    <row r="7111" spans="14:15" x14ac:dyDescent="0.35">
      <c r="N7111">
        <v>7.3423819000000003</v>
      </c>
      <c r="O7111">
        <v>6.2999999999999998E-6</v>
      </c>
    </row>
    <row r="7112" spans="14:15" x14ac:dyDescent="0.35">
      <c r="N7112">
        <v>7.3620421</v>
      </c>
      <c r="O7112">
        <v>6.2999999999999998E-6</v>
      </c>
    </row>
    <row r="7113" spans="14:15" x14ac:dyDescent="0.35">
      <c r="N7113">
        <v>7.3817047000000002</v>
      </c>
      <c r="O7113">
        <v>6.1999999999999999E-6</v>
      </c>
    </row>
    <row r="7114" spans="14:15" x14ac:dyDescent="0.35">
      <c r="N7114">
        <v>7.4013697000000001</v>
      </c>
      <c r="O7114">
        <v>6.1999999999999999E-6</v>
      </c>
    </row>
    <row r="7115" spans="14:15" x14ac:dyDescent="0.35">
      <c r="N7115">
        <v>7.4210371000000004</v>
      </c>
      <c r="O7115">
        <v>6.1999999999999999E-6</v>
      </c>
    </row>
    <row r="7116" spans="14:15" x14ac:dyDescent="0.35">
      <c r="N7116">
        <v>7.4407068000000001</v>
      </c>
      <c r="O7116">
        <v>6.1999999999999999E-6</v>
      </c>
    </row>
    <row r="7117" spans="14:15" x14ac:dyDescent="0.35">
      <c r="N7117">
        <v>7.4603789000000003</v>
      </c>
      <c r="O7117">
        <v>6.1999999999999999E-6</v>
      </c>
    </row>
    <row r="7118" spans="14:15" x14ac:dyDescent="0.35">
      <c r="N7118">
        <v>7.4800534000000001</v>
      </c>
      <c r="O7118">
        <v>6.0000000000000002E-6</v>
      </c>
    </row>
    <row r="7119" spans="14:15" x14ac:dyDescent="0.35">
      <c r="N7119">
        <v>7.4997303000000004</v>
      </c>
      <c r="O7119">
        <v>5.9000000000000003E-6</v>
      </c>
    </row>
    <row r="7120" spans="14:15" x14ac:dyDescent="0.35">
      <c r="N7120">
        <v>7.5194093999999998</v>
      </c>
      <c r="O7120">
        <v>6.1E-6</v>
      </c>
    </row>
    <row r="7121" spans="14:15" x14ac:dyDescent="0.35">
      <c r="N7121">
        <v>7.539091</v>
      </c>
      <c r="O7121">
        <v>6.1E-6</v>
      </c>
    </row>
    <row r="7122" spans="14:15" x14ac:dyDescent="0.35">
      <c r="N7122">
        <v>7.5587749000000004</v>
      </c>
      <c r="O7122">
        <v>5.9000000000000003E-6</v>
      </c>
    </row>
    <row r="7123" spans="14:15" x14ac:dyDescent="0.35">
      <c r="N7123">
        <v>7.5784611000000002</v>
      </c>
      <c r="O7123">
        <v>6.3999999999999997E-6</v>
      </c>
    </row>
    <row r="7124" spans="14:15" x14ac:dyDescent="0.35">
      <c r="N7124">
        <v>7.5981496000000002</v>
      </c>
      <c r="O7124">
        <v>6.1E-6</v>
      </c>
    </row>
    <row r="7125" spans="14:15" x14ac:dyDescent="0.35">
      <c r="N7125">
        <v>7.6178404000000004</v>
      </c>
      <c r="O7125">
        <v>6.1E-6</v>
      </c>
    </row>
    <row r="7126" spans="14:15" x14ac:dyDescent="0.35">
      <c r="N7126">
        <v>7.6375336000000003</v>
      </c>
      <c r="O7126">
        <v>5.9000000000000003E-6</v>
      </c>
    </row>
    <row r="7127" spans="14:15" x14ac:dyDescent="0.35">
      <c r="N7127">
        <v>7.6572291000000003</v>
      </c>
      <c r="O7127">
        <v>5.9000000000000003E-6</v>
      </c>
    </row>
    <row r="7128" spans="14:15" x14ac:dyDescent="0.35">
      <c r="N7128">
        <v>7.6769268999999998</v>
      </c>
      <c r="O7128">
        <v>6.0000000000000002E-6</v>
      </c>
    </row>
    <row r="7129" spans="14:15" x14ac:dyDescent="0.35">
      <c r="N7129">
        <v>7.6966269</v>
      </c>
      <c r="O7129">
        <v>5.8000000000000004E-6</v>
      </c>
    </row>
    <row r="7130" spans="14:15" x14ac:dyDescent="0.35">
      <c r="N7130">
        <v>7.7163292999999999</v>
      </c>
      <c r="O7130">
        <v>6.1E-6</v>
      </c>
    </row>
    <row r="7131" spans="14:15" x14ac:dyDescent="0.35">
      <c r="N7131">
        <v>7.7360338999999998</v>
      </c>
      <c r="O7131">
        <v>5.8000000000000004E-6</v>
      </c>
    </row>
    <row r="7132" spans="14:15" x14ac:dyDescent="0.35">
      <c r="N7132">
        <v>7.7557409000000002</v>
      </c>
      <c r="O7132">
        <v>5.9000000000000003E-6</v>
      </c>
    </row>
    <row r="7133" spans="14:15" x14ac:dyDescent="0.35">
      <c r="N7133">
        <v>7.7754500000000002</v>
      </c>
      <c r="O7133">
        <v>7.0999999999999998E-6</v>
      </c>
    </row>
    <row r="7134" spans="14:15" x14ac:dyDescent="0.35">
      <c r="N7134">
        <v>7.7951614999999999</v>
      </c>
      <c r="O7134">
        <v>5.6999999999999996E-6</v>
      </c>
    </row>
    <row r="7135" spans="14:15" x14ac:dyDescent="0.35">
      <c r="N7135">
        <v>7.8148752000000004</v>
      </c>
      <c r="O7135">
        <v>5.6999999999999996E-6</v>
      </c>
    </row>
    <row r="7136" spans="14:15" x14ac:dyDescent="0.35">
      <c r="N7136">
        <v>7.8345912000000002</v>
      </c>
      <c r="O7136">
        <v>5.2000000000000002E-6</v>
      </c>
    </row>
    <row r="7137" spans="14:15" x14ac:dyDescent="0.35">
      <c r="N7137">
        <v>7.8543094</v>
      </c>
      <c r="O7137">
        <v>5.6999999999999996E-6</v>
      </c>
    </row>
    <row r="7138" spans="14:15" x14ac:dyDescent="0.35">
      <c r="N7138">
        <v>7.8740299</v>
      </c>
      <c r="O7138">
        <v>5.5999999999999997E-6</v>
      </c>
    </row>
    <row r="7139" spans="14:15" x14ac:dyDescent="0.35">
      <c r="N7139">
        <v>7.8937526</v>
      </c>
      <c r="O7139">
        <v>5.5999999999999997E-6</v>
      </c>
    </row>
    <row r="7140" spans="14:15" x14ac:dyDescent="0.35">
      <c r="N7140">
        <v>7.9134774999999999</v>
      </c>
      <c r="O7140">
        <v>5.4999999999999999E-6</v>
      </c>
    </row>
    <row r="7141" spans="14:15" x14ac:dyDescent="0.35">
      <c r="N7141">
        <v>7.9332047000000001</v>
      </c>
      <c r="O7141">
        <v>5.5999999999999997E-6</v>
      </c>
    </row>
    <row r="7142" spans="14:15" x14ac:dyDescent="0.35">
      <c r="N7142">
        <v>7.9529341000000002</v>
      </c>
      <c r="O7142">
        <v>6.1E-6</v>
      </c>
    </row>
    <row r="7143" spans="14:15" x14ac:dyDescent="0.35">
      <c r="N7143">
        <v>7.9726657000000003</v>
      </c>
      <c r="O7143">
        <v>6.2999999999999998E-6</v>
      </c>
    </row>
    <row r="7144" spans="14:15" x14ac:dyDescent="0.35">
      <c r="N7144">
        <v>7.9923995000000003</v>
      </c>
      <c r="O7144">
        <v>5.6999999999999996E-6</v>
      </c>
    </row>
    <row r="7145" spans="14:15" x14ac:dyDescent="0.35">
      <c r="N7145">
        <v>8.0121354999999994</v>
      </c>
      <c r="O7145">
        <v>5.4999999999999999E-6</v>
      </c>
    </row>
    <row r="7146" spans="14:15" x14ac:dyDescent="0.35">
      <c r="N7146">
        <v>8.0318737000000002</v>
      </c>
      <c r="O7146">
        <v>5.2000000000000002E-6</v>
      </c>
    </row>
    <row r="7147" spans="14:15" x14ac:dyDescent="0.35">
      <c r="N7147">
        <v>8.0516141000000001</v>
      </c>
      <c r="O7147">
        <v>5.4E-6</v>
      </c>
    </row>
    <row r="7148" spans="14:15" x14ac:dyDescent="0.35">
      <c r="N7148">
        <v>8.0713567000000008</v>
      </c>
      <c r="O7148">
        <v>5.1000000000000003E-6</v>
      </c>
    </row>
    <row r="7149" spans="14:15" x14ac:dyDescent="0.35">
      <c r="N7149">
        <v>8.0911013999999994</v>
      </c>
      <c r="O7149">
        <v>5.3000000000000001E-6</v>
      </c>
    </row>
    <row r="7150" spans="14:15" x14ac:dyDescent="0.35">
      <c r="N7150">
        <v>8.1108484000000001</v>
      </c>
      <c r="O7150">
        <v>6.8000000000000001E-6</v>
      </c>
    </row>
    <row r="7151" spans="14:15" x14ac:dyDescent="0.35">
      <c r="N7151">
        <v>8.1305975000000004</v>
      </c>
      <c r="O7151">
        <v>5.9000000000000003E-6</v>
      </c>
    </row>
    <row r="7152" spans="14:15" x14ac:dyDescent="0.35">
      <c r="N7152">
        <v>8.1503487999999997</v>
      </c>
      <c r="O7152">
        <v>5.9000000000000003E-6</v>
      </c>
    </row>
    <row r="7153" spans="14:15" x14ac:dyDescent="0.35">
      <c r="N7153">
        <v>8.1701022000000005</v>
      </c>
      <c r="O7153">
        <v>1.0499999999999999E-5</v>
      </c>
    </row>
    <row r="7154" spans="14:15" x14ac:dyDescent="0.35">
      <c r="N7154">
        <v>8.1898578000000004</v>
      </c>
      <c r="O7154">
        <v>5.4E-6</v>
      </c>
    </row>
    <row r="7155" spans="14:15" x14ac:dyDescent="0.35">
      <c r="N7155">
        <v>8.2096155</v>
      </c>
      <c r="O7155">
        <v>5.4999999999999999E-6</v>
      </c>
    </row>
    <row r="7156" spans="14:15" x14ac:dyDescent="0.35">
      <c r="N7156">
        <v>8.2293754000000003</v>
      </c>
      <c r="O7156">
        <v>4.3000000000000003E-6</v>
      </c>
    </row>
    <row r="7157" spans="14:15" x14ac:dyDescent="0.35">
      <c r="N7157">
        <v>8.2491374000000004</v>
      </c>
      <c r="O7157">
        <v>4.6999999999999999E-6</v>
      </c>
    </row>
    <row r="7158" spans="14:15" x14ac:dyDescent="0.35">
      <c r="N7158">
        <v>8.2689015999999995</v>
      </c>
      <c r="O7158">
        <v>5.0000000000000004E-6</v>
      </c>
    </row>
    <row r="7159" spans="14:15" x14ac:dyDescent="0.35">
      <c r="N7159">
        <v>8.2886679000000001</v>
      </c>
      <c r="O7159">
        <v>5.9000000000000003E-6</v>
      </c>
    </row>
    <row r="7160" spans="14:15" x14ac:dyDescent="0.35">
      <c r="N7160">
        <v>8.3084363000000003</v>
      </c>
      <c r="O7160">
        <v>7.5000000000000002E-6</v>
      </c>
    </row>
    <row r="7161" spans="14:15" x14ac:dyDescent="0.35">
      <c r="N7161">
        <v>8.3282068000000002</v>
      </c>
      <c r="O7161">
        <v>1.42E-5</v>
      </c>
    </row>
    <row r="7162" spans="14:15" x14ac:dyDescent="0.35">
      <c r="N7162">
        <v>8.3479794999999992</v>
      </c>
      <c r="O7162">
        <v>6.1410000000000002E-4</v>
      </c>
    </row>
    <row r="7163" spans="14:15" x14ac:dyDescent="0.35">
      <c r="N7163">
        <v>1.4560675999999999</v>
      </c>
      <c r="O7163">
        <v>9.9999999999999995E-8</v>
      </c>
    </row>
    <row r="7164" spans="14:15" x14ac:dyDescent="0.35">
      <c r="N7164">
        <v>1.4746207</v>
      </c>
      <c r="O7164">
        <v>1.9999999999999999E-7</v>
      </c>
    </row>
    <row r="7165" spans="14:15" x14ac:dyDescent="0.35">
      <c r="N7165">
        <v>1.4931941</v>
      </c>
      <c r="O7165">
        <v>1.9999999999999999E-7</v>
      </c>
    </row>
    <row r="7166" spans="14:15" x14ac:dyDescent="0.35">
      <c r="N7166">
        <v>1.5117872999999999</v>
      </c>
      <c r="O7166">
        <v>8.9999999999999996E-7</v>
      </c>
    </row>
    <row r="7167" spans="14:15" x14ac:dyDescent="0.35">
      <c r="N7167">
        <v>1.5236056</v>
      </c>
      <c r="O7167">
        <v>1.0876E-3</v>
      </c>
    </row>
    <row r="7168" spans="14:15" x14ac:dyDescent="0.35">
      <c r="N7168">
        <v>1.5490311000000001</v>
      </c>
      <c r="O7168">
        <v>1.9E-6</v>
      </c>
    </row>
    <row r="7169" spans="14:15" x14ac:dyDescent="0.35">
      <c r="N7169">
        <v>1.5676808</v>
      </c>
      <c r="O7169">
        <v>4.5000000000000001E-6</v>
      </c>
    </row>
    <row r="7170" spans="14:15" x14ac:dyDescent="0.35">
      <c r="N7170">
        <v>1.5863487000000001</v>
      </c>
      <c r="O7170">
        <v>6.6000000000000003E-6</v>
      </c>
    </row>
    <row r="7171" spans="14:15" x14ac:dyDescent="0.35">
      <c r="N7171">
        <v>1.6050340999999999</v>
      </c>
      <c r="O7171">
        <v>7.4000000000000003E-6</v>
      </c>
    </row>
    <row r="7172" spans="14:15" x14ac:dyDescent="0.35">
      <c r="N7172">
        <v>1.6237368999999999</v>
      </c>
      <c r="O7172">
        <v>1.1399999999999999E-5</v>
      </c>
    </row>
    <row r="7173" spans="14:15" x14ac:dyDescent="0.35">
      <c r="N7173">
        <v>1.6424566</v>
      </c>
      <c r="O7173">
        <v>1.29E-5</v>
      </c>
    </row>
    <row r="7174" spans="14:15" x14ac:dyDescent="0.35">
      <c r="N7174">
        <v>1.6611929000000001</v>
      </c>
      <c r="O7174">
        <v>2.8099999999999999E-5</v>
      </c>
    </row>
    <row r="7175" spans="14:15" x14ac:dyDescent="0.35">
      <c r="N7175">
        <v>1.6799454</v>
      </c>
      <c r="O7175">
        <v>3.7100000000000001E-5</v>
      </c>
    </row>
    <row r="7176" spans="14:15" x14ac:dyDescent="0.35">
      <c r="N7176">
        <v>1.6987140000000001</v>
      </c>
      <c r="O7176">
        <v>1.0214E-3</v>
      </c>
    </row>
    <row r="7177" spans="14:15" x14ac:dyDescent="0.35">
      <c r="N7177">
        <v>1.7174981</v>
      </c>
      <c r="O7177">
        <v>1.7259999999999999E-4</v>
      </c>
    </row>
    <row r="7178" spans="14:15" x14ac:dyDescent="0.35">
      <c r="N7178">
        <v>1.7362976999999999</v>
      </c>
      <c r="O7178">
        <v>2.1609999999999999E-4</v>
      </c>
    </row>
    <row r="7179" spans="14:15" x14ac:dyDescent="0.35">
      <c r="N7179">
        <v>1.7551124</v>
      </c>
      <c r="O7179">
        <v>2.7329999999999998E-4</v>
      </c>
    </row>
    <row r="7180" spans="14:15" x14ac:dyDescent="0.35">
      <c r="N7180">
        <v>1.7739418</v>
      </c>
      <c r="O7180">
        <v>4.8779999999999998E-4</v>
      </c>
    </row>
    <row r="7181" spans="14:15" x14ac:dyDescent="0.35">
      <c r="N7181">
        <v>1.7927858999999999</v>
      </c>
      <c r="O7181">
        <v>5.1829999999999997E-4</v>
      </c>
    </row>
    <row r="7182" spans="14:15" x14ac:dyDescent="0.35">
      <c r="N7182">
        <v>1.8116443</v>
      </c>
      <c r="O7182">
        <v>4.1590000000000003E-4</v>
      </c>
    </row>
    <row r="7183" spans="14:15" x14ac:dyDescent="0.35">
      <c r="N7183">
        <v>1.8305167</v>
      </c>
      <c r="O7183">
        <v>3.9570000000000002E-4</v>
      </c>
    </row>
    <row r="7184" spans="14:15" x14ac:dyDescent="0.35">
      <c r="N7184">
        <v>1.8494029999999999</v>
      </c>
      <c r="O7184">
        <v>2.7E-4</v>
      </c>
    </row>
    <row r="7185" spans="14:15" x14ac:dyDescent="0.35">
      <c r="N7185">
        <v>1.8683029</v>
      </c>
      <c r="O7185">
        <v>5.3919999999999999E-4</v>
      </c>
    </row>
    <row r="7186" spans="14:15" x14ac:dyDescent="0.35">
      <c r="N7186">
        <v>1.8872163</v>
      </c>
      <c r="O7186">
        <v>3.3090000000000002E-4</v>
      </c>
    </row>
    <row r="7187" spans="14:15" x14ac:dyDescent="0.35">
      <c r="N7187">
        <v>1.9061428</v>
      </c>
      <c r="O7187">
        <v>1.9430000000000001E-4</v>
      </c>
    </row>
    <row r="7188" spans="14:15" x14ac:dyDescent="0.35">
      <c r="N7188">
        <v>1.9250822999999999</v>
      </c>
      <c r="O7188">
        <v>3.1589999999999998E-4</v>
      </c>
    </row>
    <row r="7189" spans="14:15" x14ac:dyDescent="0.35">
      <c r="N7189">
        <v>1.9440345999999999</v>
      </c>
      <c r="O7189">
        <v>2.3699999999999999E-4</v>
      </c>
    </row>
    <row r="7190" spans="14:15" x14ac:dyDescent="0.35">
      <c r="N7190">
        <v>1.9629995</v>
      </c>
      <c r="O7190">
        <v>1.986E-4</v>
      </c>
    </row>
    <row r="7191" spans="14:15" x14ac:dyDescent="0.35">
      <c r="N7191">
        <v>1.9819768</v>
      </c>
      <c r="O7191">
        <v>2.364E-4</v>
      </c>
    </row>
    <row r="7192" spans="14:15" x14ac:dyDescent="0.35">
      <c r="N7192">
        <v>2.0009663999999998</v>
      </c>
      <c r="O7192">
        <v>2.1029999999999999E-4</v>
      </c>
    </row>
    <row r="7193" spans="14:15" x14ac:dyDescent="0.35">
      <c r="N7193">
        <v>2.019968</v>
      </c>
      <c r="O7193">
        <v>1.5750000000000001E-4</v>
      </c>
    </row>
    <row r="7194" spans="14:15" x14ac:dyDescent="0.35">
      <c r="N7194">
        <v>2.0389814999999998</v>
      </c>
      <c r="O7194">
        <v>1.7100000000000001E-4</v>
      </c>
    </row>
    <row r="7195" spans="14:15" x14ac:dyDescent="0.35">
      <c r="N7195">
        <v>2.0580067</v>
      </c>
      <c r="O7195">
        <v>1.6980000000000001E-4</v>
      </c>
    </row>
    <row r="7196" spans="14:15" x14ac:dyDescent="0.35">
      <c r="N7196">
        <v>2.0770434999999998</v>
      </c>
      <c r="O7196">
        <v>1.2339999999999999E-4</v>
      </c>
    </row>
    <row r="7197" spans="14:15" x14ac:dyDescent="0.35">
      <c r="N7197">
        <v>2.0960917000000001</v>
      </c>
      <c r="O7197">
        <v>1.551E-4</v>
      </c>
    </row>
    <row r="7198" spans="14:15" x14ac:dyDescent="0.35">
      <c r="N7198">
        <v>2.1151512000000001</v>
      </c>
      <c r="O7198">
        <v>1.437E-4</v>
      </c>
    </row>
    <row r="7199" spans="14:15" x14ac:dyDescent="0.35">
      <c r="N7199">
        <v>2.1342216999999999</v>
      </c>
      <c r="O7199">
        <v>9.8200000000000002E-5</v>
      </c>
    </row>
    <row r="7200" spans="14:15" x14ac:dyDescent="0.35">
      <c r="N7200">
        <v>2.1533033000000001</v>
      </c>
      <c r="O7200">
        <v>1.2239999999999999E-4</v>
      </c>
    </row>
    <row r="7201" spans="14:15" x14ac:dyDescent="0.35">
      <c r="N7201">
        <v>2.1723956000000002</v>
      </c>
      <c r="O7201">
        <v>1.106E-4</v>
      </c>
    </row>
    <row r="7202" spans="14:15" x14ac:dyDescent="0.35">
      <c r="N7202">
        <v>2.1914986999999999</v>
      </c>
      <c r="O7202">
        <v>9.4900000000000003E-5</v>
      </c>
    </row>
    <row r="7203" spans="14:15" x14ac:dyDescent="0.35">
      <c r="N7203">
        <v>2.2106123000000002</v>
      </c>
      <c r="O7203">
        <v>1.143E-4</v>
      </c>
    </row>
    <row r="7204" spans="14:15" x14ac:dyDescent="0.35">
      <c r="N7204">
        <v>2.2297362999999999</v>
      </c>
      <c r="O7204">
        <v>9.5099999999999994E-5</v>
      </c>
    </row>
    <row r="7205" spans="14:15" x14ac:dyDescent="0.35">
      <c r="N7205">
        <v>2.2488706999999999</v>
      </c>
      <c r="O7205">
        <v>8.5500000000000005E-5</v>
      </c>
    </row>
    <row r="7206" spans="14:15" x14ac:dyDescent="0.35">
      <c r="N7206">
        <v>2.2680151999999998</v>
      </c>
      <c r="O7206">
        <v>9.1000000000000003E-5</v>
      </c>
    </row>
    <row r="7207" spans="14:15" x14ac:dyDescent="0.35">
      <c r="N7207">
        <v>2.2871698</v>
      </c>
      <c r="O7207">
        <v>9.0500000000000004E-5</v>
      </c>
    </row>
    <row r="7208" spans="14:15" x14ac:dyDescent="0.35">
      <c r="N7208">
        <v>2.3063343000000001</v>
      </c>
      <c r="O7208">
        <v>7.1000000000000005E-5</v>
      </c>
    </row>
    <row r="7209" spans="14:15" x14ac:dyDescent="0.35">
      <c r="N7209">
        <v>2.3255086</v>
      </c>
      <c r="O7209">
        <v>8.7299999999999994E-5</v>
      </c>
    </row>
    <row r="7210" spans="14:15" x14ac:dyDescent="0.35">
      <c r="N7210">
        <v>2.3446926000000001</v>
      </c>
      <c r="O7210">
        <v>6.86E-5</v>
      </c>
    </row>
    <row r="7211" spans="14:15" x14ac:dyDescent="0.35">
      <c r="N7211">
        <v>2.3638862999999999</v>
      </c>
      <c r="O7211">
        <v>7.0900000000000002E-5</v>
      </c>
    </row>
    <row r="7212" spans="14:15" x14ac:dyDescent="0.35">
      <c r="N7212">
        <v>2.3830893999999998</v>
      </c>
      <c r="O7212">
        <v>7.9900000000000004E-5</v>
      </c>
    </row>
    <row r="7213" spans="14:15" x14ac:dyDescent="0.35">
      <c r="N7213">
        <v>2.4023020000000002</v>
      </c>
      <c r="O7213">
        <v>6.1299999999999999E-5</v>
      </c>
    </row>
    <row r="7214" spans="14:15" x14ac:dyDescent="0.35">
      <c r="N7214">
        <v>2.4215238000000001</v>
      </c>
      <c r="O7214">
        <v>5.94E-5</v>
      </c>
    </row>
    <row r="7215" spans="14:15" x14ac:dyDescent="0.35">
      <c r="N7215">
        <v>2.4407548000000001</v>
      </c>
      <c r="O7215">
        <v>6.97E-5</v>
      </c>
    </row>
    <row r="7216" spans="14:15" x14ac:dyDescent="0.35">
      <c r="N7216">
        <v>2.4599948999999999</v>
      </c>
      <c r="O7216">
        <v>5.6799999999999998E-5</v>
      </c>
    </row>
    <row r="7217" spans="14:15" x14ac:dyDescent="0.35">
      <c r="N7217">
        <v>2.479244</v>
      </c>
      <c r="O7217">
        <v>5.7299999999999997E-5</v>
      </c>
    </row>
    <row r="7218" spans="14:15" x14ac:dyDescent="0.35">
      <c r="N7218">
        <v>2.4985019999999998</v>
      </c>
      <c r="O7218">
        <v>5.5600000000000003E-5</v>
      </c>
    </row>
    <row r="7219" spans="14:15" x14ac:dyDescent="0.35">
      <c r="N7219">
        <v>2.5177687999999998</v>
      </c>
      <c r="O7219">
        <v>5.3900000000000002E-5</v>
      </c>
    </row>
    <row r="7220" spans="14:15" x14ac:dyDescent="0.35">
      <c r="N7220">
        <v>2.5370444000000001</v>
      </c>
      <c r="O7220">
        <v>5.5000000000000002E-5</v>
      </c>
    </row>
    <row r="7221" spans="14:15" x14ac:dyDescent="0.35">
      <c r="N7221">
        <v>2.5563286000000001</v>
      </c>
      <c r="O7221">
        <v>5.0399999999999999E-5</v>
      </c>
    </row>
    <row r="7222" spans="14:15" x14ac:dyDescent="0.35">
      <c r="N7222">
        <v>2.5756212999999999</v>
      </c>
      <c r="O7222">
        <v>4.9700000000000002E-5</v>
      </c>
    </row>
    <row r="7223" spans="14:15" x14ac:dyDescent="0.35">
      <c r="N7223">
        <v>2.5949224000000002</v>
      </c>
      <c r="O7223">
        <v>5.4299999999999998E-5</v>
      </c>
    </row>
    <row r="7224" spans="14:15" x14ac:dyDescent="0.35">
      <c r="N7224">
        <v>2.6142319999999999</v>
      </c>
      <c r="O7224">
        <v>4.49E-5</v>
      </c>
    </row>
    <row r="7225" spans="14:15" x14ac:dyDescent="0.35">
      <c r="N7225">
        <v>2.6335499000000002</v>
      </c>
      <c r="O7225">
        <v>4.5200000000000001E-5</v>
      </c>
    </row>
    <row r="7226" spans="14:15" x14ac:dyDescent="0.35">
      <c r="N7226">
        <v>2.6528759000000002</v>
      </c>
      <c r="O7226">
        <v>4.2400000000000001E-5</v>
      </c>
    </row>
    <row r="7227" spans="14:15" x14ac:dyDescent="0.35">
      <c r="N7227">
        <v>2.6722101999999999</v>
      </c>
      <c r="O7227">
        <v>4.5500000000000001E-5</v>
      </c>
    </row>
    <row r="7228" spans="14:15" x14ac:dyDescent="0.35">
      <c r="N7228">
        <v>2.6915524</v>
      </c>
      <c r="O7228">
        <v>4.5500000000000001E-5</v>
      </c>
    </row>
    <row r="7229" spans="14:15" x14ac:dyDescent="0.35">
      <c r="N7229">
        <v>2.7109027000000001</v>
      </c>
      <c r="O7229">
        <v>3.9700000000000003E-5</v>
      </c>
    </row>
    <row r="7230" spans="14:15" x14ac:dyDescent="0.35">
      <c r="N7230">
        <v>2.7302609000000002</v>
      </c>
      <c r="O7230">
        <v>3.8999999999999999E-5</v>
      </c>
    </row>
    <row r="7231" spans="14:15" x14ac:dyDescent="0.35">
      <c r="N7231">
        <v>2.7496269</v>
      </c>
      <c r="O7231">
        <v>3.8699999999999999E-5</v>
      </c>
    </row>
    <row r="7232" spans="14:15" x14ac:dyDescent="0.35">
      <c r="N7232">
        <v>2.7690006999999999</v>
      </c>
      <c r="O7232">
        <v>3.9900000000000001E-5</v>
      </c>
    </row>
    <row r="7233" spans="14:15" x14ac:dyDescent="0.35">
      <c r="N7233">
        <v>2.7883822999999999</v>
      </c>
      <c r="O7233">
        <v>3.8600000000000003E-5</v>
      </c>
    </row>
    <row r="7234" spans="14:15" x14ac:dyDescent="0.35">
      <c r="N7234">
        <v>2.8077714</v>
      </c>
      <c r="O7234">
        <v>3.5899999999999998E-5</v>
      </c>
    </row>
    <row r="7235" spans="14:15" x14ac:dyDescent="0.35">
      <c r="N7235">
        <v>2.8271681000000002</v>
      </c>
      <c r="O7235">
        <v>3.4100000000000002E-5</v>
      </c>
    </row>
    <row r="7236" spans="14:15" x14ac:dyDescent="0.35">
      <c r="N7236">
        <v>2.8465723000000001</v>
      </c>
      <c r="O7236">
        <v>3.5500000000000002E-5</v>
      </c>
    </row>
    <row r="7237" spans="14:15" x14ac:dyDescent="0.35">
      <c r="N7237">
        <v>2.8659840000000001</v>
      </c>
      <c r="O7237">
        <v>3.4999999999999997E-5</v>
      </c>
    </row>
    <row r="7238" spans="14:15" x14ac:dyDescent="0.35">
      <c r="N7238">
        <v>2.8854030000000002</v>
      </c>
      <c r="O7238">
        <v>3.1999999999999999E-5</v>
      </c>
    </row>
    <row r="7239" spans="14:15" x14ac:dyDescent="0.35">
      <c r="N7239">
        <v>2.9048292999999998</v>
      </c>
      <c r="O7239">
        <v>3.57E-5</v>
      </c>
    </row>
    <row r="7240" spans="14:15" x14ac:dyDescent="0.35">
      <c r="N7240">
        <v>2.9242629</v>
      </c>
      <c r="O7240">
        <v>3.04E-5</v>
      </c>
    </row>
    <row r="7241" spans="14:15" x14ac:dyDescent="0.35">
      <c r="N7241">
        <v>2.9437036999999999</v>
      </c>
      <c r="O7241">
        <v>3.0599999999999998E-5</v>
      </c>
    </row>
    <row r="7242" spans="14:15" x14ac:dyDescent="0.35">
      <c r="N7242">
        <v>2.9631516000000002</v>
      </c>
      <c r="O7242">
        <v>2.8099999999999999E-5</v>
      </c>
    </row>
    <row r="7243" spans="14:15" x14ac:dyDescent="0.35">
      <c r="N7243">
        <v>2.9826066</v>
      </c>
      <c r="O7243">
        <v>3.2100000000000001E-5</v>
      </c>
    </row>
    <row r="7244" spans="14:15" x14ac:dyDescent="0.35">
      <c r="N7244">
        <v>3.0020685999999999</v>
      </c>
      <c r="O7244">
        <v>3.1399999999999998E-5</v>
      </c>
    </row>
    <row r="7245" spans="14:15" x14ac:dyDescent="0.35">
      <c r="N7245">
        <v>3.0215375999999998</v>
      </c>
      <c r="O7245">
        <v>2.8E-5</v>
      </c>
    </row>
    <row r="7246" spans="14:15" x14ac:dyDescent="0.35">
      <c r="N7246">
        <v>3.0410134000000002</v>
      </c>
      <c r="O7246">
        <v>2.83E-5</v>
      </c>
    </row>
    <row r="7247" spans="14:15" x14ac:dyDescent="0.35">
      <c r="N7247">
        <v>3.0604960999999999</v>
      </c>
      <c r="O7247">
        <v>2.6299999999999999E-5</v>
      </c>
    </row>
    <row r="7248" spans="14:15" x14ac:dyDescent="0.35">
      <c r="N7248">
        <v>3.0799856000000001</v>
      </c>
      <c r="O7248">
        <v>2.65E-5</v>
      </c>
    </row>
    <row r="7249" spans="14:15" x14ac:dyDescent="0.35">
      <c r="N7249">
        <v>3.0994818</v>
      </c>
      <c r="O7249">
        <v>2.7699999999999999E-5</v>
      </c>
    </row>
    <row r="7250" spans="14:15" x14ac:dyDescent="0.35">
      <c r="N7250">
        <v>3.1189847999999998</v>
      </c>
      <c r="O7250">
        <v>2.69E-5</v>
      </c>
    </row>
    <row r="7251" spans="14:15" x14ac:dyDescent="0.35">
      <c r="N7251">
        <v>3.1384943000000001</v>
      </c>
      <c r="O7251">
        <v>2.5299999999999998E-5</v>
      </c>
    </row>
    <row r="7252" spans="14:15" x14ac:dyDescent="0.35">
      <c r="N7252">
        <v>3.1580105000000001</v>
      </c>
      <c r="O7252">
        <v>2.3799999999999999E-5</v>
      </c>
    </row>
    <row r="7253" spans="14:15" x14ac:dyDescent="0.35">
      <c r="N7253">
        <v>3.1775332000000001</v>
      </c>
      <c r="O7253">
        <v>2.69E-5</v>
      </c>
    </row>
    <row r="7254" spans="14:15" x14ac:dyDescent="0.35">
      <c r="N7254">
        <v>3.1970624000000001</v>
      </c>
      <c r="O7254">
        <v>2.4000000000000001E-5</v>
      </c>
    </row>
    <row r="7255" spans="14:15" x14ac:dyDescent="0.35">
      <c r="N7255">
        <v>3.2165979999999998</v>
      </c>
      <c r="O7255">
        <v>2.3E-5</v>
      </c>
    </row>
    <row r="7256" spans="14:15" x14ac:dyDescent="0.35">
      <c r="N7256">
        <v>3.2361399999999998</v>
      </c>
      <c r="O7256">
        <v>2.1999999999999999E-5</v>
      </c>
    </row>
    <row r="7257" spans="14:15" x14ac:dyDescent="0.35">
      <c r="N7257">
        <v>3.2556883999999999</v>
      </c>
      <c r="O7257">
        <v>2.1999999999999999E-5</v>
      </c>
    </row>
    <row r="7258" spans="14:15" x14ac:dyDescent="0.35">
      <c r="N7258">
        <v>3.2752430000000001</v>
      </c>
      <c r="O7258">
        <v>2.3499999999999999E-5</v>
      </c>
    </row>
    <row r="7259" spans="14:15" x14ac:dyDescent="0.35">
      <c r="N7259">
        <v>3.2948040000000001</v>
      </c>
      <c r="O7259">
        <v>2.3499999999999999E-5</v>
      </c>
    </row>
    <row r="7260" spans="14:15" x14ac:dyDescent="0.35">
      <c r="N7260">
        <v>3.3143710999999998</v>
      </c>
      <c r="O7260">
        <v>2.16E-5</v>
      </c>
    </row>
    <row r="7261" spans="14:15" x14ac:dyDescent="0.35">
      <c r="N7261">
        <v>3.3339444</v>
      </c>
      <c r="O7261">
        <v>2.09E-5</v>
      </c>
    </row>
    <row r="7262" spans="14:15" x14ac:dyDescent="0.35">
      <c r="N7262">
        <v>3.3535238000000001</v>
      </c>
      <c r="O7262">
        <v>2.1500000000000001E-5</v>
      </c>
    </row>
    <row r="7263" spans="14:15" x14ac:dyDescent="0.35">
      <c r="N7263">
        <v>3.3731092999999999</v>
      </c>
      <c r="O7263">
        <v>2.1800000000000001E-5</v>
      </c>
    </row>
    <row r="7264" spans="14:15" x14ac:dyDescent="0.35">
      <c r="N7264">
        <v>3.3927008000000001</v>
      </c>
      <c r="O7264">
        <v>1.95E-5</v>
      </c>
    </row>
    <row r="7265" spans="14:15" x14ac:dyDescent="0.35">
      <c r="N7265">
        <v>3.4122984000000001</v>
      </c>
      <c r="O7265">
        <v>1.9599999999999999E-5</v>
      </c>
    </row>
    <row r="7266" spans="14:15" x14ac:dyDescent="0.35">
      <c r="N7266">
        <v>3.4319019000000002</v>
      </c>
      <c r="O7266">
        <v>2.0100000000000001E-5</v>
      </c>
    </row>
    <row r="7267" spans="14:15" x14ac:dyDescent="0.35">
      <c r="N7267">
        <v>3.4515112999999999</v>
      </c>
      <c r="O7267">
        <v>2.0299999999999999E-5</v>
      </c>
    </row>
    <row r="7268" spans="14:15" x14ac:dyDescent="0.35">
      <c r="N7268">
        <v>3.4711265</v>
      </c>
      <c r="O7268">
        <v>1.98E-5</v>
      </c>
    </row>
    <row r="7269" spans="14:15" x14ac:dyDescent="0.35">
      <c r="N7269">
        <v>3.4907477</v>
      </c>
      <c r="O7269">
        <v>1.9300000000000002E-5</v>
      </c>
    </row>
    <row r="7270" spans="14:15" x14ac:dyDescent="0.35">
      <c r="N7270">
        <v>3.5103746</v>
      </c>
      <c r="O7270">
        <v>1.8300000000000001E-5</v>
      </c>
    </row>
    <row r="7271" spans="14:15" x14ac:dyDescent="0.35">
      <c r="N7271">
        <v>3.5300072</v>
      </c>
      <c r="O7271">
        <v>1.9199999999999999E-5</v>
      </c>
    </row>
    <row r="7272" spans="14:15" x14ac:dyDescent="0.35">
      <c r="N7272">
        <v>3.5496455999999998</v>
      </c>
      <c r="O7272">
        <v>1.5299999999999999E-5</v>
      </c>
    </row>
    <row r="7273" spans="14:15" x14ac:dyDescent="0.35">
      <c r="N7273">
        <v>3.5692897000000001</v>
      </c>
      <c r="O7273">
        <v>1.9599999999999999E-5</v>
      </c>
    </row>
    <row r="7274" spans="14:15" x14ac:dyDescent="0.35">
      <c r="N7274">
        <v>3.5889394000000001</v>
      </c>
      <c r="O7274">
        <v>1.7099999999999999E-5</v>
      </c>
    </row>
    <row r="7275" spans="14:15" x14ac:dyDescent="0.35">
      <c r="N7275">
        <v>3.6085948000000001</v>
      </c>
      <c r="O7275">
        <v>1.7900000000000001E-5</v>
      </c>
    </row>
    <row r="7276" spans="14:15" x14ac:dyDescent="0.35">
      <c r="N7276">
        <v>3.6282557</v>
      </c>
      <c r="O7276">
        <v>1.8199999999999999E-5</v>
      </c>
    </row>
    <row r="7277" spans="14:15" x14ac:dyDescent="0.35">
      <c r="N7277">
        <v>3.6479221000000002</v>
      </c>
      <c r="O7277">
        <v>1.47E-5</v>
      </c>
    </row>
    <row r="7278" spans="14:15" x14ac:dyDescent="0.35">
      <c r="N7278">
        <v>3.6675941000000001</v>
      </c>
      <c r="O7278">
        <v>1.6399999999999999E-5</v>
      </c>
    </row>
    <row r="7279" spans="14:15" x14ac:dyDescent="0.35">
      <c r="N7279">
        <v>3.6872715</v>
      </c>
      <c r="O7279">
        <v>1.7E-5</v>
      </c>
    </row>
    <row r="7280" spans="14:15" x14ac:dyDescent="0.35">
      <c r="N7280">
        <v>3.7069543</v>
      </c>
      <c r="O7280">
        <v>1.6799999999999998E-5</v>
      </c>
    </row>
    <row r="7281" spans="14:15" x14ac:dyDescent="0.35">
      <c r="N7281">
        <v>3.7266425999999999</v>
      </c>
      <c r="O7281">
        <v>1.7099999999999999E-5</v>
      </c>
    </row>
    <row r="7282" spans="14:15" x14ac:dyDescent="0.35">
      <c r="N7282">
        <v>3.7463362</v>
      </c>
      <c r="O7282">
        <v>1.45E-5</v>
      </c>
    </row>
    <row r="7283" spans="14:15" x14ac:dyDescent="0.35">
      <c r="N7283">
        <v>3.7660352000000001</v>
      </c>
      <c r="O7283">
        <v>1.4600000000000001E-5</v>
      </c>
    </row>
    <row r="7284" spans="14:15" x14ac:dyDescent="0.35">
      <c r="N7284">
        <v>3.7857395</v>
      </c>
      <c r="O7284">
        <v>1.5500000000000001E-5</v>
      </c>
    </row>
    <row r="7285" spans="14:15" x14ac:dyDescent="0.35">
      <c r="N7285">
        <v>3.8054489999999999</v>
      </c>
      <c r="O7285">
        <v>1.6200000000000001E-5</v>
      </c>
    </row>
    <row r="7286" spans="14:15" x14ac:dyDescent="0.35">
      <c r="N7286">
        <v>3.8251637999999999</v>
      </c>
      <c r="O7286">
        <v>1.42E-5</v>
      </c>
    </row>
    <row r="7287" spans="14:15" x14ac:dyDescent="0.35">
      <c r="N7287">
        <v>3.8448837999999999</v>
      </c>
      <c r="O7287">
        <v>1.6799999999999998E-5</v>
      </c>
    </row>
    <row r="7288" spans="14:15" x14ac:dyDescent="0.35">
      <c r="N7288">
        <v>3.8646088999999999</v>
      </c>
      <c r="O7288">
        <v>1.22E-5</v>
      </c>
    </row>
    <row r="7289" spans="14:15" x14ac:dyDescent="0.35">
      <c r="N7289">
        <v>3.8843393000000002</v>
      </c>
      <c r="O7289">
        <v>1.49E-5</v>
      </c>
    </row>
    <row r="7290" spans="14:15" x14ac:dyDescent="0.35">
      <c r="N7290">
        <v>3.9040746999999998</v>
      </c>
      <c r="O7290">
        <v>1.33E-5</v>
      </c>
    </row>
    <row r="7291" spans="14:15" x14ac:dyDescent="0.35">
      <c r="N7291">
        <v>3.9238151999999999</v>
      </c>
      <c r="O7291">
        <v>1.5999999999999999E-5</v>
      </c>
    </row>
    <row r="7292" spans="14:15" x14ac:dyDescent="0.35">
      <c r="N7292">
        <v>3.9435608000000002</v>
      </c>
      <c r="O7292">
        <v>1.4E-5</v>
      </c>
    </row>
    <row r="7293" spans="14:15" x14ac:dyDescent="0.35">
      <c r="N7293">
        <v>3.9633113999999998</v>
      </c>
      <c r="O7293">
        <v>1.2300000000000001E-5</v>
      </c>
    </row>
    <row r="7294" spans="14:15" x14ac:dyDescent="0.35">
      <c r="N7294">
        <v>3.9830670000000001</v>
      </c>
      <c r="O7294">
        <v>1.45E-5</v>
      </c>
    </row>
    <row r="7295" spans="14:15" x14ac:dyDescent="0.35">
      <c r="N7295">
        <v>4.0028275999999998</v>
      </c>
      <c r="O7295">
        <v>1.3499999999999999E-5</v>
      </c>
    </row>
    <row r="7296" spans="14:15" x14ac:dyDescent="0.35">
      <c r="N7296">
        <v>4.0225932000000002</v>
      </c>
      <c r="O7296">
        <v>1.33E-5</v>
      </c>
    </row>
    <row r="7297" spans="14:15" x14ac:dyDescent="0.35">
      <c r="N7297">
        <v>4.0423635999999998</v>
      </c>
      <c r="O7297">
        <v>1.2300000000000001E-5</v>
      </c>
    </row>
    <row r="7298" spans="14:15" x14ac:dyDescent="0.35">
      <c r="N7298">
        <v>4.0621390000000002</v>
      </c>
      <c r="O7298">
        <v>1.38E-5</v>
      </c>
    </row>
    <row r="7299" spans="14:15" x14ac:dyDescent="0.35">
      <c r="N7299">
        <v>4.0819191999999997</v>
      </c>
      <c r="O7299">
        <v>1.2300000000000001E-5</v>
      </c>
    </row>
    <row r="7300" spans="14:15" x14ac:dyDescent="0.35">
      <c r="N7300">
        <v>4.1017042000000004</v>
      </c>
      <c r="O7300">
        <v>1.34E-5</v>
      </c>
    </row>
    <row r="7301" spans="14:15" x14ac:dyDescent="0.35">
      <c r="N7301">
        <v>4.1214940999999996</v>
      </c>
      <c r="O7301">
        <v>1.1800000000000001E-5</v>
      </c>
    </row>
    <row r="7302" spans="14:15" x14ac:dyDescent="0.35">
      <c r="N7302">
        <v>4.1412886999999996</v>
      </c>
      <c r="O7302">
        <v>1.17E-5</v>
      </c>
    </row>
    <row r="7303" spans="14:15" x14ac:dyDescent="0.35">
      <c r="N7303">
        <v>4.1610880999999997</v>
      </c>
      <c r="O7303">
        <v>1.2500000000000001E-5</v>
      </c>
    </row>
    <row r="7304" spans="14:15" x14ac:dyDescent="0.35">
      <c r="N7304">
        <v>4.1808921999999997</v>
      </c>
      <c r="O7304">
        <v>1.34E-5</v>
      </c>
    </row>
    <row r="7305" spans="14:15" x14ac:dyDescent="0.35">
      <c r="N7305">
        <v>4.2007009999999996</v>
      </c>
      <c r="O7305">
        <v>1.1E-5</v>
      </c>
    </row>
    <row r="7306" spans="14:15" x14ac:dyDescent="0.35">
      <c r="N7306">
        <v>4.2205145000000002</v>
      </c>
      <c r="O7306">
        <v>1.1800000000000001E-5</v>
      </c>
    </row>
    <row r="7307" spans="14:15" x14ac:dyDescent="0.35">
      <c r="N7307">
        <v>4.2403326999999997</v>
      </c>
      <c r="O7307">
        <v>1.13E-5</v>
      </c>
    </row>
    <row r="7308" spans="14:15" x14ac:dyDescent="0.35">
      <c r="N7308">
        <v>4.2601554999999998</v>
      </c>
      <c r="O7308">
        <v>1.15E-5</v>
      </c>
    </row>
    <row r="7309" spans="14:15" x14ac:dyDescent="0.35">
      <c r="N7309">
        <v>4.2799829000000003</v>
      </c>
      <c r="O7309">
        <v>1.2300000000000001E-5</v>
      </c>
    </row>
    <row r="7310" spans="14:15" x14ac:dyDescent="0.35">
      <c r="N7310">
        <v>4.2998149000000003</v>
      </c>
      <c r="O7310">
        <v>1.1399999999999999E-5</v>
      </c>
    </row>
    <row r="7311" spans="14:15" x14ac:dyDescent="0.35">
      <c r="N7311">
        <v>4.3196515</v>
      </c>
      <c r="O7311">
        <v>1.13E-5</v>
      </c>
    </row>
    <row r="7312" spans="14:15" x14ac:dyDescent="0.35">
      <c r="N7312">
        <v>4.3394925999999998</v>
      </c>
      <c r="O7312">
        <v>1.08E-5</v>
      </c>
    </row>
    <row r="7313" spans="14:15" x14ac:dyDescent="0.35">
      <c r="N7313">
        <v>4.3593381999999998</v>
      </c>
      <c r="O7313">
        <v>1.0699999999999999E-5</v>
      </c>
    </row>
    <row r="7314" spans="14:15" x14ac:dyDescent="0.35">
      <c r="N7314">
        <v>4.3791883</v>
      </c>
      <c r="O7314">
        <v>1.1199999999999999E-5</v>
      </c>
    </row>
    <row r="7315" spans="14:15" x14ac:dyDescent="0.35">
      <c r="N7315">
        <v>4.3990428000000001</v>
      </c>
      <c r="O7315">
        <v>1.0699999999999999E-5</v>
      </c>
    </row>
    <row r="7316" spans="14:15" x14ac:dyDescent="0.35">
      <c r="N7316">
        <v>4.4189018999999998</v>
      </c>
      <c r="O7316">
        <v>1.1E-5</v>
      </c>
    </row>
    <row r="7317" spans="14:15" x14ac:dyDescent="0.35">
      <c r="N7317">
        <v>4.4387653</v>
      </c>
      <c r="O7317">
        <v>1.0499999999999999E-5</v>
      </c>
    </row>
    <row r="7318" spans="14:15" x14ac:dyDescent="0.35">
      <c r="N7318">
        <v>4.4586331000000001</v>
      </c>
      <c r="O7318">
        <v>1.06E-5</v>
      </c>
    </row>
    <row r="7319" spans="14:15" x14ac:dyDescent="0.35">
      <c r="N7319">
        <v>4.4785053000000001</v>
      </c>
      <c r="O7319">
        <v>1.08E-5</v>
      </c>
    </row>
    <row r="7320" spans="14:15" x14ac:dyDescent="0.35">
      <c r="N7320">
        <v>4.4983819</v>
      </c>
      <c r="O7320">
        <v>1.0200000000000001E-5</v>
      </c>
    </row>
    <row r="7321" spans="14:15" x14ac:dyDescent="0.35">
      <c r="N7321">
        <v>4.5182627999999996</v>
      </c>
      <c r="O7321">
        <v>9.7000000000000003E-6</v>
      </c>
    </row>
    <row r="7322" spans="14:15" x14ac:dyDescent="0.35">
      <c r="N7322">
        <v>4.5381479999999996</v>
      </c>
      <c r="O7322">
        <v>9.7999999999999993E-6</v>
      </c>
    </row>
    <row r="7323" spans="14:15" x14ac:dyDescent="0.35">
      <c r="N7323">
        <v>4.5580375999999996</v>
      </c>
      <c r="O7323">
        <v>1.0499999999999999E-5</v>
      </c>
    </row>
    <row r="7324" spans="14:15" x14ac:dyDescent="0.35">
      <c r="N7324">
        <v>4.5779313999999998</v>
      </c>
      <c r="O7324">
        <v>9.5999999999999996E-6</v>
      </c>
    </row>
    <row r="7325" spans="14:15" x14ac:dyDescent="0.35">
      <c r="N7325">
        <v>4.5978294000000002</v>
      </c>
      <c r="O7325">
        <v>1.01E-5</v>
      </c>
    </row>
    <row r="7326" spans="14:15" x14ac:dyDescent="0.35">
      <c r="N7326">
        <v>4.6177317000000002</v>
      </c>
      <c r="O7326">
        <v>9.5999999999999996E-6</v>
      </c>
    </row>
    <row r="7327" spans="14:15" x14ac:dyDescent="0.35">
      <c r="N7327">
        <v>4.6376381999999996</v>
      </c>
      <c r="O7327">
        <v>9.5999999999999996E-6</v>
      </c>
    </row>
    <row r="7328" spans="14:15" x14ac:dyDescent="0.35">
      <c r="N7328">
        <v>4.6575489000000001</v>
      </c>
      <c r="O7328">
        <v>9.3999999999999998E-6</v>
      </c>
    </row>
    <row r="7329" spans="14:15" x14ac:dyDescent="0.35">
      <c r="N7329">
        <v>4.6774636999999997</v>
      </c>
      <c r="O7329">
        <v>1.01E-5</v>
      </c>
    </row>
    <row r="7330" spans="14:15" x14ac:dyDescent="0.35">
      <c r="N7330">
        <v>4.6973827000000004</v>
      </c>
      <c r="O7330">
        <v>9.5000000000000005E-6</v>
      </c>
    </row>
    <row r="7331" spans="14:15" x14ac:dyDescent="0.35">
      <c r="N7331">
        <v>4.7173059000000004</v>
      </c>
      <c r="O7331">
        <v>9.3000000000000007E-6</v>
      </c>
    </row>
    <row r="7332" spans="14:15" x14ac:dyDescent="0.35">
      <c r="N7332">
        <v>4.7372331000000001</v>
      </c>
      <c r="O7332">
        <v>9.2E-6</v>
      </c>
    </row>
    <row r="7333" spans="14:15" x14ac:dyDescent="0.35">
      <c r="N7333">
        <v>4.7571645</v>
      </c>
      <c r="O7333">
        <v>8.3999999999999992E-6</v>
      </c>
    </row>
    <row r="7334" spans="14:15" x14ac:dyDescent="0.35">
      <c r="N7334">
        <v>4.7770998999999996</v>
      </c>
      <c r="O7334">
        <v>9.2E-6</v>
      </c>
    </row>
    <row r="7335" spans="14:15" x14ac:dyDescent="0.35">
      <c r="N7335">
        <v>4.7970394000000001</v>
      </c>
      <c r="O7335">
        <v>1.01E-5</v>
      </c>
    </row>
    <row r="7336" spans="14:15" x14ac:dyDescent="0.35">
      <c r="N7336">
        <v>4.8169829000000002</v>
      </c>
      <c r="O7336">
        <v>8.1999999999999994E-6</v>
      </c>
    </row>
    <row r="7337" spans="14:15" x14ac:dyDescent="0.35">
      <c r="N7337">
        <v>4.8369304</v>
      </c>
      <c r="O7337">
        <v>8.8000000000000004E-6</v>
      </c>
    </row>
    <row r="7338" spans="14:15" x14ac:dyDescent="0.35">
      <c r="N7338">
        <v>4.8568819999999997</v>
      </c>
      <c r="O7338">
        <v>8.6999999999999997E-6</v>
      </c>
    </row>
    <row r="7339" spans="14:15" x14ac:dyDescent="0.35">
      <c r="N7339">
        <v>4.8768374999999997</v>
      </c>
      <c r="O7339">
        <v>8.6000000000000007E-6</v>
      </c>
    </row>
    <row r="7340" spans="14:15" x14ac:dyDescent="0.35">
      <c r="N7340">
        <v>4.8967970000000003</v>
      </c>
      <c r="O7340">
        <v>9.0999999999999993E-6</v>
      </c>
    </row>
    <row r="7341" spans="14:15" x14ac:dyDescent="0.35">
      <c r="N7341">
        <v>4.9167604999999996</v>
      </c>
      <c r="O7341">
        <v>8.6000000000000007E-6</v>
      </c>
    </row>
    <row r="7342" spans="14:15" x14ac:dyDescent="0.35">
      <c r="N7342">
        <v>4.9367279000000002</v>
      </c>
      <c r="O7342">
        <v>8.8000000000000004E-6</v>
      </c>
    </row>
    <row r="7343" spans="14:15" x14ac:dyDescent="0.35">
      <c r="N7343">
        <v>4.9566992000000001</v>
      </c>
      <c r="O7343">
        <v>7.5000000000000002E-6</v>
      </c>
    </row>
    <row r="7344" spans="14:15" x14ac:dyDescent="0.35">
      <c r="N7344">
        <v>4.9766744000000003</v>
      </c>
      <c r="O7344">
        <v>8.3999999999999992E-6</v>
      </c>
    </row>
    <row r="7345" spans="14:15" x14ac:dyDescent="0.35">
      <c r="N7345">
        <v>4.9966533999999996</v>
      </c>
      <c r="O7345">
        <v>7.7999999999999999E-6</v>
      </c>
    </row>
    <row r="7346" spans="14:15" x14ac:dyDescent="0.35">
      <c r="N7346">
        <v>5.0166364000000003</v>
      </c>
      <c r="O7346">
        <v>8.1000000000000004E-6</v>
      </c>
    </row>
    <row r="7347" spans="14:15" x14ac:dyDescent="0.35">
      <c r="N7347">
        <v>5.0366232000000002</v>
      </c>
      <c r="O7347">
        <v>9.5000000000000005E-6</v>
      </c>
    </row>
    <row r="7348" spans="14:15" x14ac:dyDescent="0.35">
      <c r="N7348">
        <v>5.0566138</v>
      </c>
      <c r="O7348">
        <v>7.7999999999999999E-6</v>
      </c>
    </row>
    <row r="7349" spans="14:15" x14ac:dyDescent="0.35">
      <c r="N7349">
        <v>5.0766081999999999</v>
      </c>
      <c r="O7349">
        <v>8.1000000000000004E-6</v>
      </c>
    </row>
    <row r="7350" spans="14:15" x14ac:dyDescent="0.35">
      <c r="N7350">
        <v>5.0966063999999998</v>
      </c>
      <c r="O7350">
        <v>7.9999999999999996E-6</v>
      </c>
    </row>
    <row r="7351" spans="14:15" x14ac:dyDescent="0.35">
      <c r="N7351">
        <v>5.1166083999999996</v>
      </c>
      <c r="O7351">
        <v>6.9E-6</v>
      </c>
    </row>
    <row r="7352" spans="14:15" x14ac:dyDescent="0.35">
      <c r="N7352">
        <v>5.1366142000000004</v>
      </c>
      <c r="O7352">
        <v>7.3000000000000004E-6</v>
      </c>
    </row>
    <row r="7353" spans="14:15" x14ac:dyDescent="0.35">
      <c r="N7353">
        <v>5.1566236999999999</v>
      </c>
      <c r="O7353">
        <v>7.7999999999999999E-6</v>
      </c>
    </row>
    <row r="7354" spans="14:15" x14ac:dyDescent="0.35">
      <c r="N7354">
        <v>5.1766370000000004</v>
      </c>
      <c r="O7354">
        <v>9.0999999999999993E-6</v>
      </c>
    </row>
    <row r="7355" spans="14:15" x14ac:dyDescent="0.35">
      <c r="N7355">
        <v>5.1966539000000003</v>
      </c>
      <c r="O7355">
        <v>7.4000000000000003E-6</v>
      </c>
    </row>
    <row r="7356" spans="14:15" x14ac:dyDescent="0.35">
      <c r="N7356">
        <v>5.2166746000000002</v>
      </c>
      <c r="O7356">
        <v>7.9000000000000006E-6</v>
      </c>
    </row>
    <row r="7357" spans="14:15" x14ac:dyDescent="0.35">
      <c r="N7357">
        <v>5.2366989999999998</v>
      </c>
      <c r="O7357">
        <v>7.4000000000000003E-6</v>
      </c>
    </row>
    <row r="7358" spans="14:15" x14ac:dyDescent="0.35">
      <c r="N7358">
        <v>5.2567269999999997</v>
      </c>
      <c r="O7358">
        <v>6.7000000000000002E-6</v>
      </c>
    </row>
    <row r="7359" spans="14:15" x14ac:dyDescent="0.35">
      <c r="N7359">
        <v>5.2767587000000002</v>
      </c>
      <c r="O7359">
        <v>6.9999999999999999E-6</v>
      </c>
    </row>
    <row r="7360" spans="14:15" x14ac:dyDescent="0.35">
      <c r="N7360">
        <v>5.2967940000000002</v>
      </c>
      <c r="O7360">
        <v>7.4000000000000003E-6</v>
      </c>
    </row>
    <row r="7361" spans="14:15" x14ac:dyDescent="0.35">
      <c r="N7361">
        <v>5.3168329999999999</v>
      </c>
      <c r="O7361">
        <v>8.6999999999999997E-6</v>
      </c>
    </row>
    <row r="7362" spans="14:15" x14ac:dyDescent="0.35">
      <c r="N7362">
        <v>5.3368755999999999</v>
      </c>
      <c r="O7362">
        <v>6.9E-6</v>
      </c>
    </row>
    <row r="7363" spans="14:15" x14ac:dyDescent="0.35">
      <c r="N7363">
        <v>5.3569217</v>
      </c>
      <c r="O7363">
        <v>7.7000000000000008E-6</v>
      </c>
    </row>
    <row r="7364" spans="14:15" x14ac:dyDescent="0.35">
      <c r="N7364">
        <v>5.3769714999999998</v>
      </c>
      <c r="O7364">
        <v>6.1E-6</v>
      </c>
    </row>
    <row r="7365" spans="14:15" x14ac:dyDescent="0.35">
      <c r="N7365">
        <v>5.3970247999999996</v>
      </c>
      <c r="O7365">
        <v>7.1999999999999997E-6</v>
      </c>
    </row>
    <row r="7366" spans="14:15" x14ac:dyDescent="0.35">
      <c r="N7366">
        <v>5.4170816999999998</v>
      </c>
      <c r="O7366">
        <v>6.8000000000000001E-6</v>
      </c>
    </row>
    <row r="7367" spans="14:15" x14ac:dyDescent="0.35">
      <c r="N7367">
        <v>5.4371421</v>
      </c>
      <c r="O7367">
        <v>7.0999999999999998E-6</v>
      </c>
    </row>
    <row r="7368" spans="14:15" x14ac:dyDescent="0.35">
      <c r="N7368">
        <v>5.4572060000000002</v>
      </c>
      <c r="O7368">
        <v>7.1999999999999997E-6</v>
      </c>
    </row>
    <row r="7369" spans="14:15" x14ac:dyDescent="0.35">
      <c r="N7369">
        <v>5.4772734999999999</v>
      </c>
      <c r="O7369">
        <v>7.3000000000000004E-6</v>
      </c>
    </row>
    <row r="7370" spans="14:15" x14ac:dyDescent="0.35">
      <c r="N7370">
        <v>5.4973444000000002</v>
      </c>
      <c r="O7370">
        <v>7.1999999999999997E-6</v>
      </c>
    </row>
    <row r="7371" spans="14:15" x14ac:dyDescent="0.35">
      <c r="N7371">
        <v>5.5174189</v>
      </c>
      <c r="O7371">
        <v>6.2999999999999998E-6</v>
      </c>
    </row>
    <row r="7372" spans="14:15" x14ac:dyDescent="0.35">
      <c r="N7372">
        <v>5.5374968000000004</v>
      </c>
      <c r="O7372">
        <v>6.6000000000000003E-6</v>
      </c>
    </row>
    <row r="7373" spans="14:15" x14ac:dyDescent="0.35">
      <c r="N7373">
        <v>5.5575782</v>
      </c>
      <c r="O7373">
        <v>6.9E-6</v>
      </c>
    </row>
    <row r="7374" spans="14:15" x14ac:dyDescent="0.35">
      <c r="N7374">
        <v>5.5776630000000003</v>
      </c>
      <c r="O7374">
        <v>6.7000000000000002E-6</v>
      </c>
    </row>
    <row r="7375" spans="14:15" x14ac:dyDescent="0.35">
      <c r="N7375">
        <v>5.5977512000000003</v>
      </c>
      <c r="O7375">
        <v>6.1E-6</v>
      </c>
    </row>
    <row r="7376" spans="14:15" x14ac:dyDescent="0.35">
      <c r="N7376">
        <v>5.6178429000000003</v>
      </c>
      <c r="O7376">
        <v>6.4999999999999996E-6</v>
      </c>
    </row>
    <row r="7377" spans="14:15" x14ac:dyDescent="0.35">
      <c r="N7377">
        <v>5.6379378999999998</v>
      </c>
      <c r="O7377">
        <v>6.9E-6</v>
      </c>
    </row>
    <row r="7378" spans="14:15" x14ac:dyDescent="0.35">
      <c r="N7378">
        <v>5.6580364000000003</v>
      </c>
      <c r="O7378">
        <v>7.3000000000000004E-6</v>
      </c>
    </row>
    <row r="7379" spans="14:15" x14ac:dyDescent="0.35">
      <c r="N7379">
        <v>5.6781382000000002</v>
      </c>
      <c r="O7379">
        <v>6.1999999999999999E-6</v>
      </c>
    </row>
    <row r="7380" spans="14:15" x14ac:dyDescent="0.35">
      <c r="N7380">
        <v>5.6982434</v>
      </c>
      <c r="O7380">
        <v>6.7000000000000002E-6</v>
      </c>
    </row>
    <row r="7381" spans="14:15" x14ac:dyDescent="0.35">
      <c r="N7381">
        <v>5.7183520000000003</v>
      </c>
      <c r="O7381">
        <v>5.9000000000000003E-6</v>
      </c>
    </row>
    <row r="7382" spans="14:15" x14ac:dyDescent="0.35">
      <c r="N7382">
        <v>5.7384639000000002</v>
      </c>
      <c r="O7382">
        <v>6.1999999999999999E-6</v>
      </c>
    </row>
    <row r="7383" spans="14:15" x14ac:dyDescent="0.35">
      <c r="N7383">
        <v>5.7585791000000004</v>
      </c>
      <c r="O7383">
        <v>6.3999999999999997E-6</v>
      </c>
    </row>
    <row r="7384" spans="14:15" x14ac:dyDescent="0.35">
      <c r="N7384">
        <v>5.7786977000000004</v>
      </c>
      <c r="O7384">
        <v>6.1E-6</v>
      </c>
    </row>
    <row r="7385" spans="14:15" x14ac:dyDescent="0.35">
      <c r="N7385">
        <v>5.7988194999999996</v>
      </c>
      <c r="O7385">
        <v>6.1E-6</v>
      </c>
    </row>
    <row r="7386" spans="14:15" x14ac:dyDescent="0.35">
      <c r="N7386">
        <v>5.8189447000000003</v>
      </c>
      <c r="O7386">
        <v>6.1999999999999999E-6</v>
      </c>
    </row>
    <row r="7387" spans="14:15" x14ac:dyDescent="0.35">
      <c r="N7387">
        <v>5.8390731000000002</v>
      </c>
      <c r="O7387">
        <v>6.4999999999999996E-6</v>
      </c>
    </row>
    <row r="7388" spans="14:15" x14ac:dyDescent="0.35">
      <c r="N7388">
        <v>5.8592047999999997</v>
      </c>
      <c r="O7388">
        <v>6.1E-6</v>
      </c>
    </row>
    <row r="7389" spans="14:15" x14ac:dyDescent="0.35">
      <c r="N7389">
        <v>5.8793398000000003</v>
      </c>
      <c r="O7389">
        <v>6.1999999999999999E-6</v>
      </c>
    </row>
    <row r="7390" spans="14:15" x14ac:dyDescent="0.35">
      <c r="N7390">
        <v>5.8994778999999999</v>
      </c>
      <c r="O7390">
        <v>6.1E-6</v>
      </c>
    </row>
    <row r="7391" spans="14:15" x14ac:dyDescent="0.35">
      <c r="N7391">
        <v>5.9196194000000002</v>
      </c>
      <c r="O7391">
        <v>6.1E-6</v>
      </c>
    </row>
    <row r="7392" spans="14:15" x14ac:dyDescent="0.35">
      <c r="N7392">
        <v>5.9397640000000003</v>
      </c>
      <c r="O7392">
        <v>6.0000000000000002E-6</v>
      </c>
    </row>
    <row r="7393" spans="14:15" x14ac:dyDescent="0.35">
      <c r="N7393">
        <v>5.9599118999999998</v>
      </c>
      <c r="O7393">
        <v>6.1E-6</v>
      </c>
    </row>
    <row r="7394" spans="14:15" x14ac:dyDescent="0.35">
      <c r="N7394">
        <v>5.9800629000000001</v>
      </c>
      <c r="O7394">
        <v>5.4999999999999999E-6</v>
      </c>
    </row>
    <row r="7395" spans="14:15" x14ac:dyDescent="0.35">
      <c r="N7395">
        <v>6.0002171999999998</v>
      </c>
      <c r="O7395">
        <v>6.0000000000000002E-6</v>
      </c>
    </row>
    <row r="7396" spans="14:15" x14ac:dyDescent="0.35">
      <c r="N7396">
        <v>6.0203746000000002</v>
      </c>
      <c r="O7396">
        <v>6.0000000000000002E-6</v>
      </c>
    </row>
    <row r="7397" spans="14:15" x14ac:dyDescent="0.35">
      <c r="N7397">
        <v>6.0405351999999999</v>
      </c>
      <c r="O7397">
        <v>5.8000000000000004E-6</v>
      </c>
    </row>
    <row r="7398" spans="14:15" x14ac:dyDescent="0.35">
      <c r="N7398">
        <v>6.0606989000000002</v>
      </c>
      <c r="O7398">
        <v>5.8000000000000004E-6</v>
      </c>
    </row>
    <row r="7399" spans="14:15" x14ac:dyDescent="0.35">
      <c r="N7399">
        <v>6.0808657999999998</v>
      </c>
      <c r="O7399">
        <v>5.9000000000000003E-6</v>
      </c>
    </row>
    <row r="7400" spans="14:15" x14ac:dyDescent="0.35">
      <c r="N7400">
        <v>6.1010358</v>
      </c>
      <c r="O7400">
        <v>6.0000000000000002E-6</v>
      </c>
    </row>
    <row r="7401" spans="14:15" x14ac:dyDescent="0.35">
      <c r="N7401">
        <v>6.1212089000000001</v>
      </c>
      <c r="O7401">
        <v>5.8000000000000004E-6</v>
      </c>
    </row>
    <row r="7402" spans="14:15" x14ac:dyDescent="0.35">
      <c r="N7402">
        <v>6.1413852000000002</v>
      </c>
      <c r="O7402">
        <v>5.8000000000000004E-6</v>
      </c>
    </row>
    <row r="7403" spans="14:15" x14ac:dyDescent="0.35">
      <c r="N7403">
        <v>6.1615644999999999</v>
      </c>
      <c r="O7403">
        <v>5.5999999999999997E-6</v>
      </c>
    </row>
    <row r="7404" spans="14:15" x14ac:dyDescent="0.35">
      <c r="N7404">
        <v>6.1817469000000003</v>
      </c>
      <c r="O7404">
        <v>5.5999999999999997E-6</v>
      </c>
    </row>
    <row r="7405" spans="14:15" x14ac:dyDescent="0.35">
      <c r="N7405">
        <v>6.2019323999999996</v>
      </c>
      <c r="O7405">
        <v>5.4999999999999999E-6</v>
      </c>
    </row>
    <row r="7406" spans="14:15" x14ac:dyDescent="0.35">
      <c r="N7406">
        <v>6.2221209999999996</v>
      </c>
      <c r="O7406">
        <v>5.6999999999999996E-6</v>
      </c>
    </row>
    <row r="7407" spans="14:15" x14ac:dyDescent="0.35">
      <c r="N7407">
        <v>6.2423126</v>
      </c>
      <c r="O7407">
        <v>5.8000000000000004E-6</v>
      </c>
    </row>
    <row r="7408" spans="14:15" x14ac:dyDescent="0.35">
      <c r="N7408">
        <v>6.2625073000000002</v>
      </c>
      <c r="O7408">
        <v>5.5999999999999997E-6</v>
      </c>
    </row>
    <row r="7409" spans="14:15" x14ac:dyDescent="0.35">
      <c r="N7409">
        <v>6.282705</v>
      </c>
      <c r="O7409">
        <v>5.5999999999999997E-6</v>
      </c>
    </row>
    <row r="7410" spans="14:15" x14ac:dyDescent="0.35">
      <c r="N7410">
        <v>6.3029057000000002</v>
      </c>
      <c r="O7410">
        <v>5.2000000000000002E-6</v>
      </c>
    </row>
    <row r="7411" spans="14:15" x14ac:dyDescent="0.35">
      <c r="N7411">
        <v>6.3231095000000002</v>
      </c>
      <c r="O7411">
        <v>5.6999999999999996E-6</v>
      </c>
    </row>
    <row r="7412" spans="14:15" x14ac:dyDescent="0.35">
      <c r="N7412">
        <v>6.3433162000000003</v>
      </c>
      <c r="O7412">
        <v>5.4E-6</v>
      </c>
    </row>
    <row r="7413" spans="14:15" x14ac:dyDescent="0.35">
      <c r="N7413">
        <v>6.3635260000000002</v>
      </c>
      <c r="O7413">
        <v>5.9000000000000003E-6</v>
      </c>
    </row>
    <row r="7414" spans="14:15" x14ac:dyDescent="0.35">
      <c r="N7414">
        <v>6.3837387000000003</v>
      </c>
      <c r="O7414">
        <v>5.3000000000000001E-6</v>
      </c>
    </row>
    <row r="7415" spans="14:15" x14ac:dyDescent="0.35">
      <c r="N7415">
        <v>6.4039543999999999</v>
      </c>
      <c r="O7415">
        <v>5.5999999999999997E-6</v>
      </c>
    </row>
    <row r="7416" spans="14:15" x14ac:dyDescent="0.35">
      <c r="N7416">
        <v>6.4241731</v>
      </c>
      <c r="O7416">
        <v>5.3000000000000001E-6</v>
      </c>
    </row>
    <row r="7417" spans="14:15" x14ac:dyDescent="0.35">
      <c r="N7417">
        <v>6.4443947000000001</v>
      </c>
      <c r="O7417">
        <v>5.2000000000000002E-6</v>
      </c>
    </row>
    <row r="7418" spans="14:15" x14ac:dyDescent="0.35">
      <c r="N7418">
        <v>6.4646192999999998</v>
      </c>
      <c r="O7418">
        <v>5.4E-6</v>
      </c>
    </row>
    <row r="7419" spans="14:15" x14ac:dyDescent="0.35">
      <c r="N7419">
        <v>6.4848467999999997</v>
      </c>
      <c r="O7419">
        <v>5.4E-6</v>
      </c>
    </row>
    <row r="7420" spans="14:15" x14ac:dyDescent="0.35">
      <c r="N7420">
        <v>6.5050771999999997</v>
      </c>
      <c r="O7420">
        <v>6.1999999999999999E-6</v>
      </c>
    </row>
    <row r="7421" spans="14:15" x14ac:dyDescent="0.35">
      <c r="N7421">
        <v>6.5253106000000001</v>
      </c>
      <c r="O7421">
        <v>6.0000000000000002E-6</v>
      </c>
    </row>
    <row r="7422" spans="14:15" x14ac:dyDescent="0.35">
      <c r="N7422">
        <v>6.5455468999999997</v>
      </c>
      <c r="O7422">
        <v>7.0999999999999998E-6</v>
      </c>
    </row>
    <row r="7423" spans="14:15" x14ac:dyDescent="0.35">
      <c r="N7423">
        <v>6.5657860000000001</v>
      </c>
      <c r="O7423">
        <v>7.7999999999999999E-6</v>
      </c>
    </row>
    <row r="7424" spans="14:15" x14ac:dyDescent="0.35">
      <c r="N7424">
        <v>6.5860281000000001</v>
      </c>
      <c r="O7424">
        <v>7.7999999999999999E-6</v>
      </c>
    </row>
    <row r="7425" spans="14:15" x14ac:dyDescent="0.35">
      <c r="N7425">
        <v>6.6062729999999998</v>
      </c>
      <c r="O7425">
        <v>7.7999999999999999E-6</v>
      </c>
    </row>
    <row r="7426" spans="14:15" x14ac:dyDescent="0.35">
      <c r="N7426">
        <v>6.6265207999999998</v>
      </c>
      <c r="O7426">
        <v>7.7000000000000008E-6</v>
      </c>
    </row>
    <row r="7427" spans="14:15" x14ac:dyDescent="0.35">
      <c r="N7427">
        <v>6.6467714999999998</v>
      </c>
      <c r="O7427">
        <v>7.6000000000000001E-6</v>
      </c>
    </row>
    <row r="7428" spans="14:15" x14ac:dyDescent="0.35">
      <c r="N7428">
        <v>6.6670249999999998</v>
      </c>
      <c r="O7428">
        <v>7.5000000000000002E-6</v>
      </c>
    </row>
    <row r="7429" spans="14:15" x14ac:dyDescent="0.35">
      <c r="N7429">
        <v>6.6872813999999998</v>
      </c>
      <c r="O7429">
        <v>7.7000000000000008E-6</v>
      </c>
    </row>
    <row r="7430" spans="14:15" x14ac:dyDescent="0.35">
      <c r="N7430">
        <v>6.7075405000000003</v>
      </c>
      <c r="O7430">
        <v>7.6000000000000001E-6</v>
      </c>
    </row>
    <row r="7431" spans="14:15" x14ac:dyDescent="0.35">
      <c r="N7431">
        <v>6.7278026000000004</v>
      </c>
      <c r="O7431">
        <v>7.6000000000000001E-6</v>
      </c>
    </row>
    <row r="7432" spans="14:15" x14ac:dyDescent="0.35">
      <c r="N7432">
        <v>6.7480674</v>
      </c>
      <c r="O7432">
        <v>7.5000000000000002E-6</v>
      </c>
    </row>
    <row r="7433" spans="14:15" x14ac:dyDescent="0.35">
      <c r="N7433">
        <v>6.7683350999999998</v>
      </c>
      <c r="O7433">
        <v>7.5000000000000002E-6</v>
      </c>
    </row>
    <row r="7434" spans="14:15" x14ac:dyDescent="0.35">
      <c r="N7434">
        <v>6.7886055000000001</v>
      </c>
      <c r="O7434">
        <v>7.4000000000000003E-6</v>
      </c>
    </row>
    <row r="7435" spans="14:15" x14ac:dyDescent="0.35">
      <c r="N7435">
        <v>6.8088787000000002</v>
      </c>
      <c r="O7435">
        <v>7.4000000000000003E-6</v>
      </c>
    </row>
    <row r="7436" spans="14:15" x14ac:dyDescent="0.35">
      <c r="N7436">
        <v>6.8291547000000001</v>
      </c>
      <c r="O7436">
        <v>7.3000000000000004E-6</v>
      </c>
    </row>
    <row r="7437" spans="14:15" x14ac:dyDescent="0.35">
      <c r="N7437">
        <v>6.8494335</v>
      </c>
      <c r="O7437">
        <v>6.9E-6</v>
      </c>
    </row>
    <row r="7438" spans="14:15" x14ac:dyDescent="0.35">
      <c r="N7438">
        <v>6.8697150999999996</v>
      </c>
      <c r="O7438">
        <v>7.1999999999999997E-6</v>
      </c>
    </row>
    <row r="7439" spans="14:15" x14ac:dyDescent="0.35">
      <c r="N7439">
        <v>6.8899993999999998</v>
      </c>
      <c r="O7439">
        <v>7.1999999999999997E-6</v>
      </c>
    </row>
    <row r="7440" spans="14:15" x14ac:dyDescent="0.35">
      <c r="N7440">
        <v>6.9102864999999998</v>
      </c>
      <c r="O7440">
        <v>7.0999999999999998E-6</v>
      </c>
    </row>
    <row r="7441" spans="14:15" x14ac:dyDescent="0.35">
      <c r="N7441">
        <v>6.9305763000000002</v>
      </c>
      <c r="O7441">
        <v>7.0999999999999998E-6</v>
      </c>
    </row>
    <row r="7442" spans="14:15" x14ac:dyDescent="0.35">
      <c r="N7442">
        <v>6.9508688000000003</v>
      </c>
      <c r="O7442">
        <v>6.9E-6</v>
      </c>
    </row>
    <row r="7443" spans="14:15" x14ac:dyDescent="0.35">
      <c r="N7443">
        <v>6.9711641000000002</v>
      </c>
      <c r="O7443">
        <v>6.9E-6</v>
      </c>
    </row>
    <row r="7444" spans="14:15" x14ac:dyDescent="0.35">
      <c r="N7444">
        <v>6.9914620000000003</v>
      </c>
      <c r="O7444">
        <v>6.9E-6</v>
      </c>
    </row>
    <row r="7445" spans="14:15" x14ac:dyDescent="0.35">
      <c r="N7445">
        <v>7.0117627000000002</v>
      </c>
      <c r="O7445">
        <v>6.8000000000000001E-6</v>
      </c>
    </row>
    <row r="7446" spans="14:15" x14ac:dyDescent="0.35">
      <c r="N7446">
        <v>7.0320660999999998</v>
      </c>
      <c r="O7446">
        <v>6.8000000000000001E-6</v>
      </c>
    </row>
    <row r="7447" spans="14:15" x14ac:dyDescent="0.35">
      <c r="N7447">
        <v>7.0523721000000004</v>
      </c>
      <c r="O7447">
        <v>6.9E-6</v>
      </c>
    </row>
    <row r="7448" spans="14:15" x14ac:dyDescent="0.35">
      <c r="N7448">
        <v>7.0726808999999999</v>
      </c>
      <c r="O7448">
        <v>6.8000000000000001E-6</v>
      </c>
    </row>
    <row r="7449" spans="14:15" x14ac:dyDescent="0.35">
      <c r="N7449">
        <v>7.0929922999999997</v>
      </c>
      <c r="O7449">
        <v>6.6000000000000003E-6</v>
      </c>
    </row>
    <row r="7450" spans="14:15" x14ac:dyDescent="0.35">
      <c r="N7450">
        <v>7.1133063999999999</v>
      </c>
      <c r="O7450">
        <v>6.7000000000000002E-6</v>
      </c>
    </row>
    <row r="7451" spans="14:15" x14ac:dyDescent="0.35">
      <c r="N7451">
        <v>7.1336231000000003</v>
      </c>
      <c r="O7451">
        <v>6.4999999999999996E-6</v>
      </c>
    </row>
    <row r="7452" spans="14:15" x14ac:dyDescent="0.35">
      <c r="N7452">
        <v>7.1539425000000003</v>
      </c>
      <c r="O7452">
        <v>6.4999999999999996E-6</v>
      </c>
    </row>
    <row r="7453" spans="14:15" x14ac:dyDescent="0.35">
      <c r="N7453">
        <v>7.1742645999999999</v>
      </c>
      <c r="O7453">
        <v>6.3999999999999997E-6</v>
      </c>
    </row>
    <row r="7454" spans="14:15" x14ac:dyDescent="0.35">
      <c r="N7454">
        <v>7.1945892999999996</v>
      </c>
      <c r="O7454">
        <v>5.9000000000000003E-6</v>
      </c>
    </row>
    <row r="7455" spans="14:15" x14ac:dyDescent="0.35">
      <c r="N7455">
        <v>7.2149165999999996</v>
      </c>
      <c r="O7455">
        <v>6.3999999999999997E-6</v>
      </c>
    </row>
    <row r="7456" spans="14:15" x14ac:dyDescent="0.35">
      <c r="N7456">
        <v>7.2352464999999997</v>
      </c>
      <c r="O7456">
        <v>6.0000000000000002E-6</v>
      </c>
    </row>
    <row r="7457" spans="14:15" x14ac:dyDescent="0.35">
      <c r="N7457">
        <v>7.255579</v>
      </c>
      <c r="O7457">
        <v>6.2999999999999998E-6</v>
      </c>
    </row>
    <row r="7458" spans="14:15" x14ac:dyDescent="0.35">
      <c r="N7458">
        <v>7.2759141999999999</v>
      </c>
      <c r="O7458">
        <v>6.2999999999999998E-6</v>
      </c>
    </row>
    <row r="7459" spans="14:15" x14ac:dyDescent="0.35">
      <c r="N7459">
        <v>7.2962518999999997</v>
      </c>
      <c r="O7459">
        <v>6.1999999999999999E-6</v>
      </c>
    </row>
    <row r="7460" spans="14:15" x14ac:dyDescent="0.35">
      <c r="N7460">
        <v>7.3165922999999999</v>
      </c>
      <c r="O7460">
        <v>6.2999999999999998E-6</v>
      </c>
    </row>
    <row r="7461" spans="14:15" x14ac:dyDescent="0.35">
      <c r="N7461">
        <v>7.3369352000000001</v>
      </c>
      <c r="O7461">
        <v>6.1E-6</v>
      </c>
    </row>
    <row r="7462" spans="14:15" x14ac:dyDescent="0.35">
      <c r="N7462">
        <v>7.3572806999999996</v>
      </c>
      <c r="O7462">
        <v>6.1999999999999999E-6</v>
      </c>
    </row>
    <row r="7463" spans="14:15" x14ac:dyDescent="0.35">
      <c r="N7463">
        <v>7.3776286999999998</v>
      </c>
      <c r="O7463">
        <v>6.1E-6</v>
      </c>
    </row>
    <row r="7464" spans="14:15" x14ac:dyDescent="0.35">
      <c r="N7464">
        <v>7.3979793999999997</v>
      </c>
      <c r="O7464">
        <v>6.0000000000000002E-6</v>
      </c>
    </row>
    <row r="7465" spans="14:15" x14ac:dyDescent="0.35">
      <c r="N7465">
        <v>7.4183325</v>
      </c>
      <c r="O7465">
        <v>6.0000000000000002E-6</v>
      </c>
    </row>
    <row r="7466" spans="14:15" x14ac:dyDescent="0.35">
      <c r="N7466">
        <v>7.4386882999999999</v>
      </c>
      <c r="O7466">
        <v>6.1E-6</v>
      </c>
    </row>
    <row r="7467" spans="14:15" x14ac:dyDescent="0.35">
      <c r="N7467">
        <v>7.4590465000000004</v>
      </c>
      <c r="O7467">
        <v>5.8000000000000004E-6</v>
      </c>
    </row>
    <row r="7468" spans="14:15" x14ac:dyDescent="0.35">
      <c r="N7468">
        <v>7.4794073000000001</v>
      </c>
      <c r="O7468">
        <v>5.9000000000000003E-6</v>
      </c>
    </row>
    <row r="7469" spans="14:15" x14ac:dyDescent="0.35">
      <c r="N7469">
        <v>7.4997705999999997</v>
      </c>
      <c r="O7469">
        <v>6.0000000000000002E-6</v>
      </c>
    </row>
    <row r="7470" spans="14:15" x14ac:dyDescent="0.35">
      <c r="N7470">
        <v>7.5201364999999996</v>
      </c>
      <c r="O7470">
        <v>5.3000000000000001E-6</v>
      </c>
    </row>
    <row r="7471" spans="14:15" x14ac:dyDescent="0.35">
      <c r="N7471">
        <v>7.5405047999999999</v>
      </c>
      <c r="O7471">
        <v>5.6999999999999996E-6</v>
      </c>
    </row>
    <row r="7472" spans="14:15" x14ac:dyDescent="0.35">
      <c r="N7472">
        <v>7.5608757000000004</v>
      </c>
      <c r="O7472">
        <v>5.9000000000000003E-6</v>
      </c>
    </row>
    <row r="7473" spans="14:15" x14ac:dyDescent="0.35">
      <c r="N7473">
        <v>7.5812489999999997</v>
      </c>
      <c r="O7473">
        <v>5.6999999999999996E-6</v>
      </c>
    </row>
    <row r="7474" spans="14:15" x14ac:dyDescent="0.35">
      <c r="N7474">
        <v>7.6016249</v>
      </c>
      <c r="O7474">
        <v>5.6999999999999996E-6</v>
      </c>
    </row>
    <row r="7475" spans="14:15" x14ac:dyDescent="0.35">
      <c r="N7475">
        <v>7.6220032</v>
      </c>
      <c r="O7475">
        <v>5.5999999999999997E-6</v>
      </c>
    </row>
    <row r="7476" spans="14:15" x14ac:dyDescent="0.35">
      <c r="N7476">
        <v>7.6423839999999998</v>
      </c>
      <c r="O7476">
        <v>5.5999999999999997E-6</v>
      </c>
    </row>
    <row r="7477" spans="14:15" x14ac:dyDescent="0.35">
      <c r="N7477">
        <v>7.6627672999999996</v>
      </c>
      <c r="O7477">
        <v>5.5999999999999997E-6</v>
      </c>
    </row>
    <row r="7478" spans="14:15" x14ac:dyDescent="0.35">
      <c r="N7478">
        <v>7.6831529999999999</v>
      </c>
      <c r="O7478">
        <v>5.5999999999999997E-6</v>
      </c>
    </row>
    <row r="7479" spans="14:15" x14ac:dyDescent="0.35">
      <c r="N7479">
        <v>7.7035412000000001</v>
      </c>
      <c r="O7479">
        <v>5.5999999999999997E-6</v>
      </c>
    </row>
    <row r="7480" spans="14:15" x14ac:dyDescent="0.35">
      <c r="N7480">
        <v>7.7239317999999999</v>
      </c>
      <c r="O7480">
        <v>5.4999999999999999E-6</v>
      </c>
    </row>
    <row r="7481" spans="14:15" x14ac:dyDescent="0.35">
      <c r="N7481">
        <v>7.7443248999999996</v>
      </c>
      <c r="O7481">
        <v>5.4E-6</v>
      </c>
    </row>
    <row r="7482" spans="14:15" x14ac:dyDescent="0.35">
      <c r="N7482">
        <v>7.7647203999999999</v>
      </c>
      <c r="O7482">
        <v>5.4999999999999999E-6</v>
      </c>
    </row>
    <row r="7483" spans="14:15" x14ac:dyDescent="0.35">
      <c r="N7483">
        <v>7.7851184</v>
      </c>
      <c r="O7483">
        <v>5.4999999999999999E-6</v>
      </c>
    </row>
    <row r="7484" spans="14:15" x14ac:dyDescent="0.35">
      <c r="N7484">
        <v>7.8055187999999998</v>
      </c>
      <c r="O7484">
        <v>5.4E-6</v>
      </c>
    </row>
    <row r="7485" spans="14:15" x14ac:dyDescent="0.35">
      <c r="N7485">
        <v>7.8259214999999998</v>
      </c>
      <c r="O7485">
        <v>5.6999999999999996E-6</v>
      </c>
    </row>
    <row r="7486" spans="14:15" x14ac:dyDescent="0.35">
      <c r="N7486">
        <v>7.8463267999999999</v>
      </c>
      <c r="O7486">
        <v>5.4E-6</v>
      </c>
    </row>
    <row r="7487" spans="14:15" x14ac:dyDescent="0.35">
      <c r="N7487">
        <v>7.8667344000000003</v>
      </c>
      <c r="O7487">
        <v>5.3000000000000001E-6</v>
      </c>
    </row>
    <row r="7488" spans="14:15" x14ac:dyDescent="0.35">
      <c r="N7488">
        <v>7.8871444000000004</v>
      </c>
      <c r="O7488">
        <v>5.3000000000000001E-6</v>
      </c>
    </row>
    <row r="7489" spans="14:15" x14ac:dyDescent="0.35">
      <c r="N7489">
        <v>7.9075568000000001</v>
      </c>
      <c r="O7489">
        <v>5.3000000000000001E-6</v>
      </c>
    </row>
    <row r="7490" spans="14:15" x14ac:dyDescent="0.35">
      <c r="N7490">
        <v>7.9279714999999999</v>
      </c>
      <c r="O7490">
        <v>5.3000000000000001E-6</v>
      </c>
    </row>
    <row r="7491" spans="14:15" x14ac:dyDescent="0.35">
      <c r="N7491">
        <v>7.9483886999999998</v>
      </c>
      <c r="O7491">
        <v>5.3000000000000001E-6</v>
      </c>
    </row>
    <row r="7492" spans="14:15" x14ac:dyDescent="0.35">
      <c r="N7492">
        <v>7.9688081999999998</v>
      </c>
      <c r="O7492">
        <v>5.3000000000000001E-6</v>
      </c>
    </row>
    <row r="7493" spans="14:15" x14ac:dyDescent="0.35">
      <c r="N7493">
        <v>7.9892301999999997</v>
      </c>
      <c r="O7493">
        <v>5.2000000000000002E-6</v>
      </c>
    </row>
    <row r="7494" spans="14:15" x14ac:dyDescent="0.35">
      <c r="N7494">
        <v>8.0096544000000005</v>
      </c>
      <c r="O7494">
        <v>5.3000000000000001E-6</v>
      </c>
    </row>
    <row r="7495" spans="14:15" x14ac:dyDescent="0.35">
      <c r="N7495">
        <v>8.0300809999999991</v>
      </c>
      <c r="O7495">
        <v>5.6999999999999996E-6</v>
      </c>
    </row>
    <row r="7496" spans="14:15" x14ac:dyDescent="0.35">
      <c r="N7496">
        <v>8.0505099999999992</v>
      </c>
      <c r="O7496">
        <v>5.1000000000000003E-6</v>
      </c>
    </row>
    <row r="7497" spans="14:15" x14ac:dyDescent="0.35">
      <c r="N7497">
        <v>8.0709412999999994</v>
      </c>
      <c r="O7497">
        <v>5.1000000000000003E-6</v>
      </c>
    </row>
    <row r="7498" spans="14:15" x14ac:dyDescent="0.35">
      <c r="N7498">
        <v>8.0913749999999993</v>
      </c>
      <c r="O7498">
        <v>4.8999999999999997E-6</v>
      </c>
    </row>
    <row r="7499" spans="14:15" x14ac:dyDescent="0.35">
      <c r="N7499">
        <v>8.1118109</v>
      </c>
      <c r="O7499">
        <v>5.2000000000000002E-6</v>
      </c>
    </row>
    <row r="7500" spans="14:15" x14ac:dyDescent="0.35">
      <c r="N7500">
        <v>8.1322492000000004</v>
      </c>
      <c r="O7500">
        <v>5.0000000000000004E-6</v>
      </c>
    </row>
    <row r="7501" spans="14:15" x14ac:dyDescent="0.35">
      <c r="N7501">
        <v>8.1526899000000004</v>
      </c>
      <c r="O7501">
        <v>5.0000000000000004E-6</v>
      </c>
    </row>
    <row r="7502" spans="14:15" x14ac:dyDescent="0.35">
      <c r="N7502">
        <v>8.1731327999999994</v>
      </c>
      <c r="O7502">
        <v>4.7999999999999998E-6</v>
      </c>
    </row>
    <row r="7503" spans="14:15" x14ac:dyDescent="0.35">
      <c r="N7503">
        <v>8.1935780000000005</v>
      </c>
      <c r="O7503">
        <v>5.1000000000000003E-6</v>
      </c>
    </row>
    <row r="7504" spans="14:15" x14ac:dyDescent="0.35">
      <c r="N7504">
        <v>8.2140255999999994</v>
      </c>
      <c r="O7504">
        <v>5.4E-6</v>
      </c>
    </row>
    <row r="7505" spans="14:15" x14ac:dyDescent="0.35">
      <c r="N7505">
        <v>8.2344753999999991</v>
      </c>
      <c r="O7505">
        <v>5.4E-6</v>
      </c>
    </row>
    <row r="7506" spans="14:15" x14ac:dyDescent="0.35">
      <c r="N7506">
        <v>8.2549275000000009</v>
      </c>
      <c r="O7506">
        <v>5.1000000000000003E-6</v>
      </c>
    </row>
    <row r="7507" spans="14:15" x14ac:dyDescent="0.35">
      <c r="N7507">
        <v>8.2753818999999993</v>
      </c>
      <c r="O7507">
        <v>4.8999999999999997E-6</v>
      </c>
    </row>
    <row r="7508" spans="14:15" x14ac:dyDescent="0.35">
      <c r="N7508">
        <v>8.2958385999999997</v>
      </c>
      <c r="O7508">
        <v>4.7999999999999998E-6</v>
      </c>
    </row>
    <row r="7509" spans="14:15" x14ac:dyDescent="0.35">
      <c r="N7509">
        <v>8.3162976000000004</v>
      </c>
      <c r="O7509">
        <v>4.7999999999999998E-6</v>
      </c>
    </row>
    <row r="7510" spans="14:15" x14ac:dyDescent="0.35">
      <c r="N7510">
        <v>8.3367588000000001</v>
      </c>
      <c r="O7510">
        <v>4.6E-6</v>
      </c>
    </row>
    <row r="7511" spans="14:15" x14ac:dyDescent="0.35">
      <c r="N7511">
        <v>8.3572223000000001</v>
      </c>
      <c r="O7511">
        <v>4.7999999999999998E-6</v>
      </c>
    </row>
    <row r="7512" spans="14:15" x14ac:dyDescent="0.35">
      <c r="N7512">
        <v>8.3776879999999991</v>
      </c>
      <c r="O7512">
        <v>5.5999999999999997E-6</v>
      </c>
    </row>
    <row r="7513" spans="14:15" x14ac:dyDescent="0.35">
      <c r="N7513">
        <v>8.3981560000000002</v>
      </c>
      <c r="O7513">
        <v>5.2000000000000002E-6</v>
      </c>
    </row>
    <row r="7514" spans="14:15" x14ac:dyDescent="0.35">
      <c r="N7514">
        <v>8.4186262000000003</v>
      </c>
      <c r="O7514">
        <v>5.1000000000000003E-6</v>
      </c>
    </row>
    <row r="7515" spans="14:15" x14ac:dyDescent="0.35">
      <c r="N7515">
        <v>8.4390987000000006</v>
      </c>
      <c r="O7515">
        <v>6.9999999999999999E-6</v>
      </c>
    </row>
    <row r="7516" spans="14:15" x14ac:dyDescent="0.35">
      <c r="N7516">
        <v>8.4595734</v>
      </c>
      <c r="O7516">
        <v>4.8999999999999997E-6</v>
      </c>
    </row>
    <row r="7517" spans="14:15" x14ac:dyDescent="0.35">
      <c r="N7517">
        <v>8.4800503000000003</v>
      </c>
      <c r="O7517">
        <v>4.8999999999999997E-6</v>
      </c>
    </row>
    <row r="7518" spans="14:15" x14ac:dyDescent="0.35">
      <c r="N7518">
        <v>8.5005295000000007</v>
      </c>
      <c r="O7518">
        <v>3.9999999999999998E-6</v>
      </c>
    </row>
    <row r="7519" spans="14:15" x14ac:dyDescent="0.35">
      <c r="N7519">
        <v>8.5210109000000003</v>
      </c>
      <c r="O7519">
        <v>4.4000000000000002E-6</v>
      </c>
    </row>
    <row r="7520" spans="14:15" x14ac:dyDescent="0.35">
      <c r="N7520">
        <v>8.5414945000000007</v>
      </c>
      <c r="O7520">
        <v>4.6E-6</v>
      </c>
    </row>
    <row r="7521" spans="14:15" x14ac:dyDescent="0.35">
      <c r="N7521">
        <v>8.5619802000000007</v>
      </c>
      <c r="O7521">
        <v>5.3000000000000001E-6</v>
      </c>
    </row>
    <row r="7522" spans="14:15" x14ac:dyDescent="0.35">
      <c r="N7522">
        <v>8.5824681999999992</v>
      </c>
      <c r="O7522">
        <v>6.2999999999999998E-6</v>
      </c>
    </row>
    <row r="7523" spans="14:15" x14ac:dyDescent="0.35">
      <c r="N7523">
        <v>8.6029584000000003</v>
      </c>
      <c r="O7523">
        <v>1.08E-5</v>
      </c>
    </row>
    <row r="7524" spans="14:15" x14ac:dyDescent="0.35">
      <c r="N7524">
        <v>8.6234508000000005</v>
      </c>
      <c r="O7524">
        <v>6.4559999999999997E-4</v>
      </c>
    </row>
    <row r="7525" spans="14:15" x14ac:dyDescent="0.35">
      <c r="N7525">
        <v>1.4654180999999999</v>
      </c>
      <c r="O7525">
        <v>9.9999999999999995E-8</v>
      </c>
    </row>
    <row r="7526" spans="14:15" x14ac:dyDescent="0.35">
      <c r="N7526">
        <v>1.4847366</v>
      </c>
      <c r="O7526">
        <v>9.9999999999999995E-8</v>
      </c>
    </row>
    <row r="7527" spans="14:15" x14ac:dyDescent="0.35">
      <c r="N7527">
        <v>1.5040766999999999</v>
      </c>
      <c r="O7527">
        <v>2.9999999999999999E-7</v>
      </c>
    </row>
    <row r="7528" spans="14:15" x14ac:dyDescent="0.35">
      <c r="N7528">
        <v>1.5234379</v>
      </c>
      <c r="O7528">
        <v>1.9999999999999999E-7</v>
      </c>
    </row>
    <row r="7529" spans="14:15" x14ac:dyDescent="0.35">
      <c r="N7529">
        <v>1.5428198</v>
      </c>
      <c r="O7529">
        <v>8.9999999999999996E-7</v>
      </c>
    </row>
    <row r="7530" spans="14:15" x14ac:dyDescent="0.35">
      <c r="N7530">
        <v>1.5551394000000001</v>
      </c>
      <c r="O7530">
        <v>9.3550000000000003E-4</v>
      </c>
    </row>
    <row r="7531" spans="14:15" x14ac:dyDescent="0.35">
      <c r="N7531">
        <v>1.5816433000000001</v>
      </c>
      <c r="O7531">
        <v>1.9999999999999999E-6</v>
      </c>
    </row>
    <row r="7532" spans="14:15" x14ac:dyDescent="0.35">
      <c r="N7532">
        <v>1.6010842000000001</v>
      </c>
      <c r="O7532">
        <v>4.0999999999999997E-6</v>
      </c>
    </row>
    <row r="7533" spans="14:15" x14ac:dyDescent="0.35">
      <c r="N7533">
        <v>1.6205438000000001</v>
      </c>
      <c r="O7533">
        <v>4.8999999999999997E-6</v>
      </c>
    </row>
    <row r="7534" spans="14:15" x14ac:dyDescent="0.35">
      <c r="N7534">
        <v>1.6400219</v>
      </c>
      <c r="O7534">
        <v>6.8000000000000001E-6</v>
      </c>
    </row>
    <row r="7535" spans="14:15" x14ac:dyDescent="0.35">
      <c r="N7535">
        <v>1.659518</v>
      </c>
      <c r="O7535">
        <v>1.06E-5</v>
      </c>
    </row>
    <row r="7536" spans="14:15" x14ac:dyDescent="0.35">
      <c r="N7536">
        <v>1.6790316999999999</v>
      </c>
      <c r="O7536">
        <v>1.06E-5</v>
      </c>
    </row>
    <row r="7537" spans="14:15" x14ac:dyDescent="0.35">
      <c r="N7537">
        <v>1.6985627000000001</v>
      </c>
      <c r="O7537">
        <v>1.8700000000000001E-5</v>
      </c>
    </row>
    <row r="7538" spans="14:15" x14ac:dyDescent="0.35">
      <c r="N7538">
        <v>1.7181107</v>
      </c>
      <c r="O7538">
        <v>3.4E-5</v>
      </c>
    </row>
    <row r="7539" spans="14:15" x14ac:dyDescent="0.35">
      <c r="N7539">
        <v>1.7376754000000001</v>
      </c>
      <c r="O7539">
        <v>8.4559999999999995E-4</v>
      </c>
    </row>
    <row r="7540" spans="14:15" x14ac:dyDescent="0.35">
      <c r="N7540">
        <v>1.7572563000000001</v>
      </c>
      <c r="O7540">
        <v>1.8310000000000001E-4</v>
      </c>
    </row>
    <row r="7541" spans="14:15" x14ac:dyDescent="0.35">
      <c r="N7541">
        <v>1.7768533</v>
      </c>
      <c r="O7541">
        <v>2.0599999999999999E-4</v>
      </c>
    </row>
    <row r="7542" spans="14:15" x14ac:dyDescent="0.35">
      <c r="N7542">
        <v>1.7964659999999999</v>
      </c>
      <c r="O7542">
        <v>2.2369999999999999E-4</v>
      </c>
    </row>
    <row r="7543" spans="14:15" x14ac:dyDescent="0.35">
      <c r="N7543">
        <v>1.8160942</v>
      </c>
      <c r="O7543">
        <v>3.2919999999999998E-4</v>
      </c>
    </row>
    <row r="7544" spans="14:15" x14ac:dyDescent="0.35">
      <c r="N7544">
        <v>1.8357376000000001</v>
      </c>
      <c r="O7544">
        <v>5.6649999999999995E-4</v>
      </c>
    </row>
    <row r="7545" spans="14:15" x14ac:dyDescent="0.35">
      <c r="N7545">
        <v>1.8553959</v>
      </c>
      <c r="O7545">
        <v>4.0339999999999999E-4</v>
      </c>
    </row>
    <row r="7546" spans="14:15" x14ac:dyDescent="0.35">
      <c r="N7546">
        <v>1.8750688</v>
      </c>
      <c r="O7546">
        <v>3.2479999999999998E-4</v>
      </c>
    </row>
    <row r="7547" spans="14:15" x14ac:dyDescent="0.35">
      <c r="N7547">
        <v>1.8947563000000001</v>
      </c>
      <c r="O7547">
        <v>2.8289999999999999E-4</v>
      </c>
    </row>
    <row r="7548" spans="14:15" x14ac:dyDescent="0.35">
      <c r="N7548">
        <v>1.9144578999999999</v>
      </c>
      <c r="O7548">
        <v>5.1110000000000001E-4</v>
      </c>
    </row>
    <row r="7549" spans="14:15" x14ac:dyDescent="0.35">
      <c r="N7549">
        <v>1.9341733999999999</v>
      </c>
      <c r="O7549">
        <v>2.8439999999999997E-4</v>
      </c>
    </row>
    <row r="7550" spans="14:15" x14ac:dyDescent="0.35">
      <c r="N7550">
        <v>1.9539028000000001</v>
      </c>
      <c r="O7550">
        <v>2.0680000000000001E-4</v>
      </c>
    </row>
    <row r="7551" spans="14:15" x14ac:dyDescent="0.35">
      <c r="N7551">
        <v>1.9736456</v>
      </c>
      <c r="O7551">
        <v>3.2709999999999998E-4</v>
      </c>
    </row>
    <row r="7552" spans="14:15" x14ac:dyDescent="0.35">
      <c r="N7552">
        <v>1.9934018</v>
      </c>
      <c r="O7552">
        <v>2.0369999999999999E-4</v>
      </c>
    </row>
    <row r="7553" spans="14:15" x14ac:dyDescent="0.35">
      <c r="N7553">
        <v>2.0131711999999999</v>
      </c>
      <c r="O7553">
        <v>2.229E-4</v>
      </c>
    </row>
    <row r="7554" spans="14:15" x14ac:dyDescent="0.35">
      <c r="N7554">
        <v>2.0329535000000001</v>
      </c>
      <c r="O7554">
        <v>2.3450000000000001E-4</v>
      </c>
    </row>
    <row r="7555" spans="14:15" x14ac:dyDescent="0.35">
      <c r="N7555">
        <v>2.0527484999999999</v>
      </c>
      <c r="O7555">
        <v>1.8789999999999999E-4</v>
      </c>
    </row>
    <row r="7556" spans="14:15" x14ac:dyDescent="0.35">
      <c r="N7556">
        <v>2.0725560999999999</v>
      </c>
      <c r="O7556">
        <v>1.7009999999999999E-4</v>
      </c>
    </row>
    <row r="7557" spans="14:15" x14ac:dyDescent="0.35">
      <c r="N7557">
        <v>2.0923761000000001</v>
      </c>
      <c r="O7557">
        <v>1.8440000000000001E-4</v>
      </c>
    </row>
    <row r="7558" spans="14:15" x14ac:dyDescent="0.35">
      <c r="N7558">
        <v>2.1122084000000001</v>
      </c>
      <c r="O7558">
        <v>1.5750000000000001E-4</v>
      </c>
    </row>
    <row r="7559" spans="14:15" x14ac:dyDescent="0.35">
      <c r="N7559">
        <v>2.1320527</v>
      </c>
      <c r="O7559">
        <v>1.3119999999999999E-4</v>
      </c>
    </row>
    <row r="7560" spans="14:15" x14ac:dyDescent="0.35">
      <c r="N7560">
        <v>2.1519088000000002</v>
      </c>
      <c r="O7560">
        <v>1.584E-4</v>
      </c>
    </row>
    <row r="7561" spans="14:15" x14ac:dyDescent="0.35">
      <c r="N7561">
        <v>2.1717768</v>
      </c>
      <c r="O7561">
        <v>1.3219999999999999E-4</v>
      </c>
    </row>
    <row r="7562" spans="14:15" x14ac:dyDescent="0.35">
      <c r="N7562">
        <v>2.1916562000000002</v>
      </c>
      <c r="O7562">
        <v>1.088E-4</v>
      </c>
    </row>
    <row r="7563" spans="14:15" x14ac:dyDescent="0.35">
      <c r="N7563">
        <v>2.2115472</v>
      </c>
      <c r="O7563">
        <v>1.284E-4</v>
      </c>
    </row>
    <row r="7564" spans="14:15" x14ac:dyDescent="0.35">
      <c r="N7564">
        <v>2.2314493999999998</v>
      </c>
      <c r="O7564">
        <v>1.016E-4</v>
      </c>
    </row>
    <row r="7565" spans="14:15" x14ac:dyDescent="0.35">
      <c r="N7565">
        <v>2.2513627</v>
      </c>
      <c r="O7565">
        <v>1.016E-4</v>
      </c>
    </row>
    <row r="7566" spans="14:15" x14ac:dyDescent="0.35">
      <c r="N7566">
        <v>2.2712870999999999</v>
      </c>
      <c r="O7566">
        <v>1.171E-4</v>
      </c>
    </row>
    <row r="7567" spans="14:15" x14ac:dyDescent="0.35">
      <c r="N7567">
        <v>2.2912222999999998</v>
      </c>
      <c r="O7567">
        <v>8.8700000000000001E-5</v>
      </c>
    </row>
    <row r="7568" spans="14:15" x14ac:dyDescent="0.35">
      <c r="N7568">
        <v>2.3111682999999998</v>
      </c>
      <c r="O7568">
        <v>9.1000000000000003E-5</v>
      </c>
    </row>
    <row r="7569" spans="14:15" x14ac:dyDescent="0.35">
      <c r="N7569">
        <v>2.3311248999999998</v>
      </c>
      <c r="O7569">
        <v>9.1399999999999999E-5</v>
      </c>
    </row>
    <row r="7570" spans="14:15" x14ac:dyDescent="0.35">
      <c r="N7570">
        <v>2.3510919000000001</v>
      </c>
      <c r="O7570">
        <v>9.0699999999999996E-5</v>
      </c>
    </row>
    <row r="7571" spans="14:15" x14ac:dyDescent="0.35">
      <c r="N7571">
        <v>2.3710692999999998</v>
      </c>
      <c r="O7571">
        <v>7.3399999999999995E-5</v>
      </c>
    </row>
    <row r="7572" spans="14:15" x14ac:dyDescent="0.35">
      <c r="N7572">
        <v>2.391057</v>
      </c>
      <c r="O7572">
        <v>8.7999999999999998E-5</v>
      </c>
    </row>
    <row r="7573" spans="14:15" x14ac:dyDescent="0.35">
      <c r="N7573">
        <v>2.4110548000000001</v>
      </c>
      <c r="O7573">
        <v>6.6600000000000006E-5</v>
      </c>
    </row>
    <row r="7574" spans="14:15" x14ac:dyDescent="0.35">
      <c r="N7574">
        <v>2.4310626000000002</v>
      </c>
      <c r="O7574">
        <v>7.4099999999999999E-5</v>
      </c>
    </row>
    <row r="7575" spans="14:15" x14ac:dyDescent="0.35">
      <c r="N7575">
        <v>2.4510803000000001</v>
      </c>
      <c r="O7575">
        <v>8.0199999999999998E-5</v>
      </c>
    </row>
    <row r="7576" spans="14:15" x14ac:dyDescent="0.35">
      <c r="N7576">
        <v>2.4711077000000001</v>
      </c>
      <c r="O7576">
        <v>6.0099999999999997E-5</v>
      </c>
    </row>
    <row r="7577" spans="14:15" x14ac:dyDescent="0.35">
      <c r="N7577">
        <v>2.4911449000000001</v>
      </c>
      <c r="O7577">
        <v>6.1400000000000002E-5</v>
      </c>
    </row>
    <row r="7578" spans="14:15" x14ac:dyDescent="0.35">
      <c r="N7578">
        <v>2.5111916999999999</v>
      </c>
      <c r="O7578">
        <v>6.8700000000000003E-5</v>
      </c>
    </row>
    <row r="7579" spans="14:15" x14ac:dyDescent="0.35">
      <c r="N7579">
        <v>2.5312478999999999</v>
      </c>
      <c r="O7579">
        <v>5.77E-5</v>
      </c>
    </row>
    <row r="7580" spans="14:15" x14ac:dyDescent="0.35">
      <c r="N7580">
        <v>2.5513135</v>
      </c>
      <c r="O7580">
        <v>5.8799999999999999E-5</v>
      </c>
    </row>
    <row r="7581" spans="14:15" x14ac:dyDescent="0.35">
      <c r="N7581">
        <v>2.5713884</v>
      </c>
      <c r="O7581">
        <v>5.3199999999999999E-5</v>
      </c>
    </row>
    <row r="7582" spans="14:15" x14ac:dyDescent="0.35">
      <c r="N7582">
        <v>2.5914723999999998</v>
      </c>
      <c r="O7582">
        <v>5.6900000000000001E-5</v>
      </c>
    </row>
    <row r="7583" spans="14:15" x14ac:dyDescent="0.35">
      <c r="N7583">
        <v>2.6115656</v>
      </c>
      <c r="O7583">
        <v>5.24E-5</v>
      </c>
    </row>
    <row r="7584" spans="14:15" x14ac:dyDescent="0.35">
      <c r="N7584">
        <v>2.6316676999999999</v>
      </c>
      <c r="O7584">
        <v>5.0399999999999999E-5</v>
      </c>
    </row>
    <row r="7585" spans="14:15" x14ac:dyDescent="0.35">
      <c r="N7585">
        <v>2.6517788000000002</v>
      </c>
      <c r="O7585">
        <v>5.1400000000000003E-5</v>
      </c>
    </row>
    <row r="7586" spans="14:15" x14ac:dyDescent="0.35">
      <c r="N7586">
        <v>2.6718986999999998</v>
      </c>
      <c r="O7586">
        <v>5.3999999999999998E-5</v>
      </c>
    </row>
    <row r="7587" spans="14:15" x14ac:dyDescent="0.35">
      <c r="N7587">
        <v>2.6920272999999999</v>
      </c>
      <c r="O7587">
        <v>4.3999999999999999E-5</v>
      </c>
    </row>
    <row r="7588" spans="14:15" x14ac:dyDescent="0.35">
      <c r="N7588">
        <v>2.7121645999999999</v>
      </c>
      <c r="O7588">
        <v>4.6300000000000001E-5</v>
      </c>
    </row>
    <row r="7589" spans="14:15" x14ac:dyDescent="0.35">
      <c r="N7589">
        <v>2.7323103999999998</v>
      </c>
      <c r="O7589">
        <v>4.0399999999999999E-5</v>
      </c>
    </row>
    <row r="7590" spans="14:15" x14ac:dyDescent="0.35">
      <c r="N7590">
        <v>2.7524647</v>
      </c>
      <c r="O7590">
        <v>4.5899999999999998E-5</v>
      </c>
    </row>
    <row r="7591" spans="14:15" x14ac:dyDescent="0.35">
      <c r="N7591">
        <v>2.7726275</v>
      </c>
      <c r="O7591">
        <v>4.5800000000000002E-5</v>
      </c>
    </row>
    <row r="7592" spans="14:15" x14ac:dyDescent="0.35">
      <c r="N7592">
        <v>2.7927985</v>
      </c>
      <c r="O7592">
        <v>3.9199999999999997E-5</v>
      </c>
    </row>
    <row r="7593" spans="14:15" x14ac:dyDescent="0.35">
      <c r="N7593">
        <v>2.8129778000000001</v>
      </c>
      <c r="O7593">
        <v>3.9400000000000002E-5</v>
      </c>
    </row>
    <row r="7594" spans="14:15" x14ac:dyDescent="0.35">
      <c r="N7594">
        <v>2.8331653000000001</v>
      </c>
      <c r="O7594">
        <v>3.6900000000000002E-5</v>
      </c>
    </row>
    <row r="7595" spans="14:15" x14ac:dyDescent="0.35">
      <c r="N7595">
        <v>2.8533609000000002</v>
      </c>
      <c r="O7595">
        <v>4.0399999999999999E-5</v>
      </c>
    </row>
    <row r="7596" spans="14:15" x14ac:dyDescent="0.35">
      <c r="N7596">
        <v>2.8735645000000001</v>
      </c>
      <c r="O7596">
        <v>3.8600000000000003E-5</v>
      </c>
    </row>
    <row r="7597" spans="14:15" x14ac:dyDescent="0.35">
      <c r="N7597">
        <v>2.8937761000000002</v>
      </c>
      <c r="O7597">
        <v>3.4799999999999999E-5</v>
      </c>
    </row>
    <row r="7598" spans="14:15" x14ac:dyDescent="0.35">
      <c r="N7598">
        <v>2.9139955999999998</v>
      </c>
      <c r="O7598">
        <v>3.3399999999999999E-5</v>
      </c>
    </row>
    <row r="7599" spans="14:15" x14ac:dyDescent="0.35">
      <c r="N7599">
        <v>2.9342229</v>
      </c>
      <c r="O7599">
        <v>3.43E-5</v>
      </c>
    </row>
    <row r="7600" spans="14:15" x14ac:dyDescent="0.35">
      <c r="N7600">
        <v>2.9544579</v>
      </c>
      <c r="O7600">
        <v>3.5299999999999997E-5</v>
      </c>
    </row>
    <row r="7601" spans="14:15" x14ac:dyDescent="0.35">
      <c r="N7601">
        <v>2.9747007000000001</v>
      </c>
      <c r="O7601">
        <v>3.2199999999999997E-5</v>
      </c>
    </row>
    <row r="7602" spans="14:15" x14ac:dyDescent="0.35">
      <c r="N7602">
        <v>2.9949509999999999</v>
      </c>
      <c r="O7602">
        <v>3.4499999999999998E-5</v>
      </c>
    </row>
    <row r="7603" spans="14:15" x14ac:dyDescent="0.35">
      <c r="N7603">
        <v>3.0152089000000002</v>
      </c>
      <c r="O7603">
        <v>3.01E-5</v>
      </c>
    </row>
    <row r="7604" spans="14:15" x14ac:dyDescent="0.35">
      <c r="N7604">
        <v>3.0354743000000002</v>
      </c>
      <c r="O7604">
        <v>2.97E-5</v>
      </c>
    </row>
    <row r="7605" spans="14:15" x14ac:dyDescent="0.35">
      <c r="N7605">
        <v>3.0557471999999999</v>
      </c>
      <c r="O7605">
        <v>2.7900000000000001E-5</v>
      </c>
    </row>
    <row r="7606" spans="14:15" x14ac:dyDescent="0.35">
      <c r="N7606">
        <v>3.0760274000000001</v>
      </c>
      <c r="O7606">
        <v>3.2499999999999997E-5</v>
      </c>
    </row>
    <row r="7607" spans="14:15" x14ac:dyDescent="0.35">
      <c r="N7607">
        <v>3.0963148999999999</v>
      </c>
      <c r="O7607">
        <v>3.0499999999999999E-5</v>
      </c>
    </row>
    <row r="7608" spans="14:15" x14ac:dyDescent="0.35">
      <c r="N7608">
        <v>3.1166097000000001</v>
      </c>
      <c r="O7608">
        <v>2.6800000000000001E-5</v>
      </c>
    </row>
    <row r="7609" spans="14:15" x14ac:dyDescent="0.35">
      <c r="N7609">
        <v>3.1369115999999999</v>
      </c>
      <c r="O7609">
        <v>2.8099999999999999E-5</v>
      </c>
    </row>
    <row r="7610" spans="14:15" x14ac:dyDescent="0.35">
      <c r="N7610">
        <v>3.1572206999999999</v>
      </c>
      <c r="O7610">
        <v>2.48E-5</v>
      </c>
    </row>
    <row r="7611" spans="14:15" x14ac:dyDescent="0.35">
      <c r="N7611">
        <v>3.1775369000000002</v>
      </c>
      <c r="O7611">
        <v>2.58E-5</v>
      </c>
    </row>
    <row r="7612" spans="14:15" x14ac:dyDescent="0.35">
      <c r="N7612">
        <v>3.1978602</v>
      </c>
      <c r="O7612">
        <v>2.7699999999999999E-5</v>
      </c>
    </row>
    <row r="7613" spans="14:15" x14ac:dyDescent="0.35">
      <c r="N7613">
        <v>3.2181902999999998</v>
      </c>
      <c r="O7613">
        <v>2.6299999999999999E-5</v>
      </c>
    </row>
    <row r="7614" spans="14:15" x14ac:dyDescent="0.35">
      <c r="N7614">
        <v>3.2385275</v>
      </c>
      <c r="O7614">
        <v>2.4899999999999999E-5</v>
      </c>
    </row>
    <row r="7615" spans="14:15" x14ac:dyDescent="0.35">
      <c r="N7615">
        <v>3.2588713999999999</v>
      </c>
      <c r="O7615">
        <v>2.3099999999999999E-5</v>
      </c>
    </row>
    <row r="7616" spans="14:15" x14ac:dyDescent="0.35">
      <c r="N7616">
        <v>3.2792222</v>
      </c>
      <c r="O7616">
        <v>2.5999999999999998E-5</v>
      </c>
    </row>
    <row r="7617" spans="14:15" x14ac:dyDescent="0.35">
      <c r="N7617">
        <v>3.2995798000000001</v>
      </c>
      <c r="O7617">
        <v>2.3200000000000001E-5</v>
      </c>
    </row>
    <row r="7618" spans="14:15" x14ac:dyDescent="0.35">
      <c r="N7618">
        <v>3.3199440999999998</v>
      </c>
      <c r="O7618">
        <v>2.2200000000000001E-5</v>
      </c>
    </row>
    <row r="7619" spans="14:15" x14ac:dyDescent="0.35">
      <c r="N7619">
        <v>3.3403149999999999</v>
      </c>
      <c r="O7619">
        <v>2.1299999999999999E-5</v>
      </c>
    </row>
    <row r="7620" spans="14:15" x14ac:dyDescent="0.35">
      <c r="N7620">
        <v>3.3606926000000001</v>
      </c>
      <c r="O7620">
        <v>2.1399999999999998E-5</v>
      </c>
    </row>
    <row r="7621" spans="14:15" x14ac:dyDescent="0.35">
      <c r="N7621">
        <v>3.3810766999999999</v>
      </c>
      <c r="O7621">
        <v>2.3E-5</v>
      </c>
    </row>
    <row r="7622" spans="14:15" x14ac:dyDescent="0.35">
      <c r="N7622">
        <v>3.4014673000000002</v>
      </c>
      <c r="O7622">
        <v>2.2900000000000001E-5</v>
      </c>
    </row>
    <row r="7623" spans="14:15" x14ac:dyDescent="0.35">
      <c r="N7623">
        <v>3.4218644</v>
      </c>
      <c r="O7623">
        <v>2.1399999999999998E-5</v>
      </c>
    </row>
    <row r="7624" spans="14:15" x14ac:dyDescent="0.35">
      <c r="N7624">
        <v>3.4422679999999999</v>
      </c>
      <c r="O7624">
        <v>2.0299999999999999E-5</v>
      </c>
    </row>
    <row r="7625" spans="14:15" x14ac:dyDescent="0.35">
      <c r="N7625">
        <v>3.4626779000000001</v>
      </c>
      <c r="O7625">
        <v>2.0599999999999999E-5</v>
      </c>
    </row>
    <row r="7626" spans="14:15" x14ac:dyDescent="0.35">
      <c r="N7626">
        <v>3.4830942</v>
      </c>
      <c r="O7626">
        <v>2.09E-5</v>
      </c>
    </row>
    <row r="7627" spans="14:15" x14ac:dyDescent="0.35">
      <c r="N7627">
        <v>3.5035167</v>
      </c>
      <c r="O7627">
        <v>1.8700000000000001E-5</v>
      </c>
    </row>
    <row r="7628" spans="14:15" x14ac:dyDescent="0.35">
      <c r="N7628">
        <v>3.5239455</v>
      </c>
      <c r="O7628">
        <v>1.8700000000000001E-5</v>
      </c>
    </row>
    <row r="7629" spans="14:15" x14ac:dyDescent="0.35">
      <c r="N7629">
        <v>3.5443804999999999</v>
      </c>
      <c r="O7629">
        <v>1.9400000000000001E-5</v>
      </c>
    </row>
    <row r="7630" spans="14:15" x14ac:dyDescent="0.35">
      <c r="N7630">
        <v>3.5648217</v>
      </c>
      <c r="O7630">
        <v>1.9899999999999999E-5</v>
      </c>
    </row>
    <row r="7631" spans="14:15" x14ac:dyDescent="0.35">
      <c r="N7631">
        <v>3.5852689999999998</v>
      </c>
      <c r="O7631">
        <v>1.9400000000000001E-5</v>
      </c>
    </row>
    <row r="7632" spans="14:15" x14ac:dyDescent="0.35">
      <c r="N7632">
        <v>3.6057223999999999</v>
      </c>
      <c r="O7632">
        <v>1.8700000000000001E-5</v>
      </c>
    </row>
    <row r="7633" spans="14:15" x14ac:dyDescent="0.35">
      <c r="N7633">
        <v>3.6261819000000002</v>
      </c>
      <c r="O7633">
        <v>1.7499999999999998E-5</v>
      </c>
    </row>
    <row r="7634" spans="14:15" x14ac:dyDescent="0.35">
      <c r="N7634">
        <v>3.6466473000000001</v>
      </c>
      <c r="O7634">
        <v>1.8499999999999999E-5</v>
      </c>
    </row>
    <row r="7635" spans="14:15" x14ac:dyDescent="0.35">
      <c r="N7635">
        <v>3.6671187000000001</v>
      </c>
      <c r="O7635">
        <v>1.43E-5</v>
      </c>
    </row>
    <row r="7636" spans="14:15" x14ac:dyDescent="0.35">
      <c r="N7636">
        <v>3.6875960000000001</v>
      </c>
      <c r="O7636">
        <v>1.8899999999999999E-5</v>
      </c>
    </row>
    <row r="7637" spans="14:15" x14ac:dyDescent="0.35">
      <c r="N7637">
        <v>3.7080791999999998</v>
      </c>
      <c r="O7637">
        <v>1.6699999999999999E-5</v>
      </c>
    </row>
    <row r="7638" spans="14:15" x14ac:dyDescent="0.35">
      <c r="N7638">
        <v>3.7285683000000001</v>
      </c>
      <c r="O7638">
        <v>1.7200000000000001E-5</v>
      </c>
    </row>
    <row r="7639" spans="14:15" x14ac:dyDescent="0.35">
      <c r="N7639">
        <v>3.7490632000000002</v>
      </c>
      <c r="O7639">
        <v>1.7600000000000001E-5</v>
      </c>
    </row>
    <row r="7640" spans="14:15" x14ac:dyDescent="0.35">
      <c r="N7640">
        <v>3.7695637999999998</v>
      </c>
      <c r="O7640">
        <v>1.3699999999999999E-5</v>
      </c>
    </row>
    <row r="7641" spans="14:15" x14ac:dyDescent="0.35">
      <c r="N7641">
        <v>3.7900702000000002</v>
      </c>
      <c r="O7641">
        <v>1.56E-5</v>
      </c>
    </row>
    <row r="7642" spans="14:15" x14ac:dyDescent="0.35">
      <c r="N7642">
        <v>3.8105823000000001</v>
      </c>
      <c r="O7642">
        <v>1.63E-5</v>
      </c>
    </row>
    <row r="7643" spans="14:15" x14ac:dyDescent="0.35">
      <c r="N7643">
        <v>3.8311000000000002</v>
      </c>
      <c r="O7643">
        <v>1.6200000000000001E-5</v>
      </c>
    </row>
    <row r="7644" spans="14:15" x14ac:dyDescent="0.35">
      <c r="N7644">
        <v>3.8516233999999998</v>
      </c>
      <c r="O7644">
        <v>1.6799999999999998E-5</v>
      </c>
    </row>
    <row r="7645" spans="14:15" x14ac:dyDescent="0.35">
      <c r="N7645">
        <v>3.8721524</v>
      </c>
      <c r="O7645">
        <v>1.34E-5</v>
      </c>
    </row>
    <row r="7646" spans="14:15" x14ac:dyDescent="0.35">
      <c r="N7646">
        <v>3.8926869000000002</v>
      </c>
      <c r="O7646">
        <v>1.4100000000000001E-5</v>
      </c>
    </row>
    <row r="7647" spans="14:15" x14ac:dyDescent="0.35">
      <c r="N7647">
        <v>3.913227</v>
      </c>
      <c r="O7647">
        <v>1.5E-5</v>
      </c>
    </row>
    <row r="7648" spans="14:15" x14ac:dyDescent="0.35">
      <c r="N7648">
        <v>3.9337726000000002</v>
      </c>
      <c r="O7648">
        <v>1.5400000000000002E-5</v>
      </c>
    </row>
    <row r="7649" spans="14:15" x14ac:dyDescent="0.35">
      <c r="N7649">
        <v>3.9543235999999999</v>
      </c>
      <c r="O7649">
        <v>1.3900000000000001E-5</v>
      </c>
    </row>
    <row r="7650" spans="14:15" x14ac:dyDescent="0.35">
      <c r="N7650">
        <v>3.9748801</v>
      </c>
      <c r="O7650">
        <v>1.5800000000000001E-5</v>
      </c>
    </row>
    <row r="7651" spans="14:15" x14ac:dyDescent="0.35">
      <c r="N7651">
        <v>3.9954418999999999</v>
      </c>
      <c r="O7651">
        <v>1.1600000000000001E-5</v>
      </c>
    </row>
    <row r="7652" spans="14:15" x14ac:dyDescent="0.35">
      <c r="N7652">
        <v>4.0160092000000001</v>
      </c>
      <c r="O7652">
        <v>1.4100000000000001E-5</v>
      </c>
    </row>
    <row r="7653" spans="14:15" x14ac:dyDescent="0.35">
      <c r="N7653">
        <v>4.0365817000000002</v>
      </c>
      <c r="O7653">
        <v>1.29E-5</v>
      </c>
    </row>
    <row r="7654" spans="14:15" x14ac:dyDescent="0.35">
      <c r="N7654">
        <v>4.0571596000000003</v>
      </c>
      <c r="O7654">
        <v>1.5E-5</v>
      </c>
    </row>
    <row r="7655" spans="14:15" x14ac:dyDescent="0.35">
      <c r="N7655">
        <v>4.0777426999999999</v>
      </c>
      <c r="O7655">
        <v>1.33E-5</v>
      </c>
    </row>
    <row r="7656" spans="14:15" x14ac:dyDescent="0.35">
      <c r="N7656">
        <v>4.0983311000000002</v>
      </c>
      <c r="O7656">
        <v>1.17E-5</v>
      </c>
    </row>
    <row r="7657" spans="14:15" x14ac:dyDescent="0.35">
      <c r="N7657">
        <v>4.1189247</v>
      </c>
      <c r="O7657">
        <v>1.3900000000000001E-5</v>
      </c>
    </row>
    <row r="7658" spans="14:15" x14ac:dyDescent="0.35">
      <c r="N7658">
        <v>4.1395235000000001</v>
      </c>
      <c r="O7658">
        <v>1.2799999999999999E-5</v>
      </c>
    </row>
    <row r="7659" spans="14:15" x14ac:dyDescent="0.35">
      <c r="N7659">
        <v>4.1601274000000004</v>
      </c>
      <c r="O7659">
        <v>1.2500000000000001E-5</v>
      </c>
    </row>
    <row r="7660" spans="14:15" x14ac:dyDescent="0.35">
      <c r="N7660">
        <v>4.1807365000000001</v>
      </c>
      <c r="O7660">
        <v>1.1800000000000001E-5</v>
      </c>
    </row>
    <row r="7661" spans="14:15" x14ac:dyDescent="0.35">
      <c r="N7661">
        <v>4.2013505999999996</v>
      </c>
      <c r="O7661">
        <v>1.29E-5</v>
      </c>
    </row>
    <row r="7662" spans="14:15" x14ac:dyDescent="0.35">
      <c r="N7662">
        <v>4.2219699000000004</v>
      </c>
      <c r="O7662">
        <v>1.17E-5</v>
      </c>
    </row>
    <row r="7663" spans="14:15" x14ac:dyDescent="0.35">
      <c r="N7663">
        <v>4.2425940999999998</v>
      </c>
      <c r="O7663">
        <v>1.26E-5</v>
      </c>
    </row>
    <row r="7664" spans="14:15" x14ac:dyDescent="0.35">
      <c r="N7664">
        <v>4.2632234000000002</v>
      </c>
      <c r="O7664">
        <v>1.1399999999999999E-5</v>
      </c>
    </row>
    <row r="7665" spans="14:15" x14ac:dyDescent="0.35">
      <c r="N7665">
        <v>4.2838577000000004</v>
      </c>
      <c r="O7665">
        <v>1.0900000000000001E-5</v>
      </c>
    </row>
    <row r="7666" spans="14:15" x14ac:dyDescent="0.35">
      <c r="N7666">
        <v>4.3044969000000002</v>
      </c>
      <c r="O7666">
        <v>1.2099999999999999E-5</v>
      </c>
    </row>
    <row r="7667" spans="14:15" x14ac:dyDescent="0.35">
      <c r="N7667">
        <v>4.3251410999999997</v>
      </c>
      <c r="O7667">
        <v>1.2300000000000001E-5</v>
      </c>
    </row>
    <row r="7668" spans="14:15" x14ac:dyDescent="0.35">
      <c r="N7668">
        <v>4.3457901999999997</v>
      </c>
      <c r="O7668">
        <v>1.0200000000000001E-5</v>
      </c>
    </row>
    <row r="7669" spans="14:15" x14ac:dyDescent="0.35">
      <c r="N7669">
        <v>4.3664440999999998</v>
      </c>
      <c r="O7669">
        <v>1.13E-5</v>
      </c>
    </row>
    <row r="7670" spans="14:15" x14ac:dyDescent="0.35">
      <c r="N7670">
        <v>4.3871029000000004</v>
      </c>
      <c r="O7670">
        <v>1.06E-5</v>
      </c>
    </row>
    <row r="7671" spans="14:15" x14ac:dyDescent="0.35">
      <c r="N7671">
        <v>4.4077666000000004</v>
      </c>
      <c r="O7671">
        <v>1.08E-5</v>
      </c>
    </row>
    <row r="7672" spans="14:15" x14ac:dyDescent="0.35">
      <c r="N7672">
        <v>4.4284350000000003</v>
      </c>
      <c r="O7672">
        <v>1.15E-5</v>
      </c>
    </row>
    <row r="7673" spans="14:15" x14ac:dyDescent="0.35">
      <c r="N7673">
        <v>4.4491082000000004</v>
      </c>
      <c r="O7673">
        <v>1.1E-5</v>
      </c>
    </row>
    <row r="7674" spans="14:15" x14ac:dyDescent="0.35">
      <c r="N7674">
        <v>4.4697861999999997</v>
      </c>
      <c r="O7674">
        <v>1.0499999999999999E-5</v>
      </c>
    </row>
    <row r="7675" spans="14:15" x14ac:dyDescent="0.35">
      <c r="N7675">
        <v>4.4904688999999998</v>
      </c>
      <c r="O7675">
        <v>1.0200000000000001E-5</v>
      </c>
    </row>
    <row r="7676" spans="14:15" x14ac:dyDescent="0.35">
      <c r="N7676">
        <v>4.5111562999999997</v>
      </c>
      <c r="O7676">
        <v>1.0000000000000001E-5</v>
      </c>
    </row>
    <row r="7677" spans="14:15" x14ac:dyDescent="0.35">
      <c r="N7677">
        <v>4.5318484000000003</v>
      </c>
      <c r="O7677">
        <v>1.0499999999999999E-5</v>
      </c>
    </row>
    <row r="7678" spans="14:15" x14ac:dyDescent="0.35">
      <c r="N7678">
        <v>4.5525450999999997</v>
      </c>
      <c r="O7678">
        <v>1.0200000000000001E-5</v>
      </c>
    </row>
    <row r="7679" spans="14:15" x14ac:dyDescent="0.35">
      <c r="N7679">
        <v>4.5732464999999998</v>
      </c>
      <c r="O7679">
        <v>1.0200000000000001E-5</v>
      </c>
    </row>
    <row r="7680" spans="14:15" x14ac:dyDescent="0.35">
      <c r="N7680">
        <v>4.5939525000000003</v>
      </c>
      <c r="O7680">
        <v>9.5999999999999996E-6</v>
      </c>
    </row>
    <row r="7681" spans="14:15" x14ac:dyDescent="0.35">
      <c r="N7681">
        <v>4.6146630999999996</v>
      </c>
      <c r="O7681">
        <v>1.04E-5</v>
      </c>
    </row>
    <row r="7682" spans="14:15" x14ac:dyDescent="0.35">
      <c r="N7682">
        <v>4.6353781999999999</v>
      </c>
      <c r="O7682">
        <v>9.7999999999999993E-6</v>
      </c>
    </row>
    <row r="7683" spans="14:15" x14ac:dyDescent="0.35">
      <c r="N7683">
        <v>4.6560978999999998</v>
      </c>
      <c r="O7683">
        <v>9.7000000000000003E-6</v>
      </c>
    </row>
    <row r="7684" spans="14:15" x14ac:dyDescent="0.35">
      <c r="N7684">
        <v>4.6768220999999999</v>
      </c>
      <c r="O7684">
        <v>8.8000000000000004E-6</v>
      </c>
    </row>
    <row r="7685" spans="14:15" x14ac:dyDescent="0.35">
      <c r="N7685">
        <v>4.6975508000000001</v>
      </c>
      <c r="O7685">
        <v>9.3000000000000007E-6</v>
      </c>
    </row>
    <row r="7686" spans="14:15" x14ac:dyDescent="0.35">
      <c r="N7686">
        <v>4.7182839999999997</v>
      </c>
      <c r="O7686">
        <v>9.7999999999999993E-6</v>
      </c>
    </row>
    <row r="7687" spans="14:15" x14ac:dyDescent="0.35">
      <c r="N7687">
        <v>4.7390216000000001</v>
      </c>
      <c r="O7687">
        <v>9.2E-6</v>
      </c>
    </row>
    <row r="7688" spans="14:15" x14ac:dyDescent="0.35">
      <c r="N7688">
        <v>4.7597636999999997</v>
      </c>
      <c r="O7688">
        <v>9.3000000000000007E-6</v>
      </c>
    </row>
    <row r="7689" spans="14:15" x14ac:dyDescent="0.35">
      <c r="N7689">
        <v>4.7805102000000002</v>
      </c>
      <c r="O7689">
        <v>8.8999999999999995E-6</v>
      </c>
    </row>
    <row r="7690" spans="14:15" x14ac:dyDescent="0.35">
      <c r="N7690">
        <v>4.8012610000000002</v>
      </c>
      <c r="O7690">
        <v>9.0000000000000002E-6</v>
      </c>
    </row>
    <row r="7691" spans="14:15" x14ac:dyDescent="0.35">
      <c r="N7691">
        <v>4.8220162999999996</v>
      </c>
      <c r="O7691">
        <v>8.6999999999999997E-6</v>
      </c>
    </row>
    <row r="7692" spans="14:15" x14ac:dyDescent="0.35">
      <c r="N7692">
        <v>4.8427759000000004</v>
      </c>
      <c r="O7692">
        <v>9.7000000000000003E-6</v>
      </c>
    </row>
    <row r="7693" spans="14:15" x14ac:dyDescent="0.35">
      <c r="N7693">
        <v>4.8635397999999999</v>
      </c>
      <c r="O7693">
        <v>8.6000000000000007E-6</v>
      </c>
    </row>
    <row r="7694" spans="14:15" x14ac:dyDescent="0.35">
      <c r="N7694">
        <v>4.8843079999999999</v>
      </c>
      <c r="O7694">
        <v>8.8000000000000004E-6</v>
      </c>
    </row>
    <row r="7695" spans="14:15" x14ac:dyDescent="0.35">
      <c r="N7695">
        <v>4.9050805000000004</v>
      </c>
      <c r="O7695">
        <v>8.1999999999999994E-6</v>
      </c>
    </row>
    <row r="7696" spans="14:15" x14ac:dyDescent="0.35">
      <c r="N7696">
        <v>4.9258572999999997</v>
      </c>
      <c r="O7696">
        <v>7.9999999999999996E-6</v>
      </c>
    </row>
    <row r="7697" spans="14:15" x14ac:dyDescent="0.35">
      <c r="N7697">
        <v>4.9466384000000003</v>
      </c>
      <c r="O7697">
        <v>8.6000000000000007E-6</v>
      </c>
    </row>
    <row r="7698" spans="14:15" x14ac:dyDescent="0.35">
      <c r="N7698">
        <v>4.9674236000000001</v>
      </c>
      <c r="O7698">
        <v>9.7000000000000003E-6</v>
      </c>
    </row>
    <row r="7699" spans="14:15" x14ac:dyDescent="0.35">
      <c r="N7699">
        <v>4.9882131000000003</v>
      </c>
      <c r="O7699">
        <v>7.5000000000000002E-6</v>
      </c>
    </row>
    <row r="7700" spans="14:15" x14ac:dyDescent="0.35">
      <c r="N7700">
        <v>5.0090067999999999</v>
      </c>
      <c r="O7700">
        <v>8.1999999999999994E-6</v>
      </c>
    </row>
    <row r="7701" spans="14:15" x14ac:dyDescent="0.35">
      <c r="N7701">
        <v>5.0298046000000003</v>
      </c>
      <c r="O7701">
        <v>8.1000000000000004E-6</v>
      </c>
    </row>
    <row r="7702" spans="14:15" x14ac:dyDescent="0.35">
      <c r="N7702">
        <v>5.0506066000000001</v>
      </c>
      <c r="O7702">
        <v>7.7000000000000008E-6</v>
      </c>
    </row>
    <row r="7703" spans="14:15" x14ac:dyDescent="0.35">
      <c r="N7703">
        <v>5.0714126999999998</v>
      </c>
      <c r="O7703">
        <v>8.8999999999999995E-6</v>
      </c>
    </row>
    <row r="7704" spans="14:15" x14ac:dyDescent="0.35">
      <c r="N7704">
        <v>5.0922229999999997</v>
      </c>
      <c r="O7704">
        <v>7.7999999999999999E-6</v>
      </c>
    </row>
    <row r="7705" spans="14:15" x14ac:dyDescent="0.35">
      <c r="N7705">
        <v>5.1130373000000002</v>
      </c>
      <c r="O7705">
        <v>8.3999999999999992E-6</v>
      </c>
    </row>
    <row r="7706" spans="14:15" x14ac:dyDescent="0.35">
      <c r="N7706">
        <v>5.1338556999999998</v>
      </c>
      <c r="O7706">
        <v>6.8000000000000001E-6</v>
      </c>
    </row>
    <row r="7707" spans="14:15" x14ac:dyDescent="0.35">
      <c r="N7707">
        <v>5.1546782000000002</v>
      </c>
      <c r="O7707">
        <v>7.7000000000000008E-6</v>
      </c>
    </row>
    <row r="7708" spans="14:15" x14ac:dyDescent="0.35">
      <c r="N7708">
        <v>5.1755047999999997</v>
      </c>
      <c r="O7708">
        <v>7.3000000000000004E-6</v>
      </c>
    </row>
    <row r="7709" spans="14:15" x14ac:dyDescent="0.35">
      <c r="N7709">
        <v>5.1963353000000003</v>
      </c>
      <c r="O7709">
        <v>7.4000000000000003E-6</v>
      </c>
    </row>
    <row r="7710" spans="14:15" x14ac:dyDescent="0.35">
      <c r="N7710">
        <v>5.2171699</v>
      </c>
      <c r="O7710">
        <v>9.2E-6</v>
      </c>
    </row>
    <row r="7711" spans="14:15" x14ac:dyDescent="0.35">
      <c r="N7711">
        <v>5.2380085000000003</v>
      </c>
      <c r="O7711">
        <v>6.9999999999999999E-6</v>
      </c>
    </row>
    <row r="7712" spans="14:15" x14ac:dyDescent="0.35">
      <c r="N7712">
        <v>5.2588509999999999</v>
      </c>
      <c r="O7712">
        <v>7.7999999999999999E-6</v>
      </c>
    </row>
    <row r="7713" spans="14:15" x14ac:dyDescent="0.35">
      <c r="N7713">
        <v>5.2796975000000002</v>
      </c>
      <c r="O7713">
        <v>7.0999999999999998E-6</v>
      </c>
    </row>
    <row r="7714" spans="14:15" x14ac:dyDescent="0.35">
      <c r="N7714">
        <v>5.3005478999999998</v>
      </c>
      <c r="O7714">
        <v>6.3999999999999997E-6</v>
      </c>
    </row>
    <row r="7715" spans="14:15" x14ac:dyDescent="0.35">
      <c r="N7715">
        <v>5.3214022999999999</v>
      </c>
      <c r="O7715">
        <v>6.8000000000000001E-6</v>
      </c>
    </row>
    <row r="7716" spans="14:15" x14ac:dyDescent="0.35">
      <c r="N7716">
        <v>5.3422606000000004</v>
      </c>
      <c r="O7716">
        <v>6.9999999999999999E-6</v>
      </c>
    </row>
    <row r="7717" spans="14:15" x14ac:dyDescent="0.35">
      <c r="N7717">
        <v>5.3631226999999999</v>
      </c>
      <c r="O7717">
        <v>8.8000000000000004E-6</v>
      </c>
    </row>
    <row r="7718" spans="14:15" x14ac:dyDescent="0.35">
      <c r="N7718">
        <v>5.3839888</v>
      </c>
      <c r="O7718">
        <v>6.7000000000000002E-6</v>
      </c>
    </row>
    <row r="7719" spans="14:15" x14ac:dyDescent="0.35">
      <c r="N7719">
        <v>5.4048587000000001</v>
      </c>
      <c r="O7719">
        <v>7.5000000000000002E-6</v>
      </c>
    </row>
    <row r="7720" spans="14:15" x14ac:dyDescent="0.35">
      <c r="N7720">
        <v>5.4257324000000002</v>
      </c>
      <c r="O7720">
        <v>6.6000000000000003E-6</v>
      </c>
    </row>
    <row r="7721" spans="14:15" x14ac:dyDescent="0.35">
      <c r="N7721">
        <v>5.4466099999999997</v>
      </c>
      <c r="O7721">
        <v>6.1999999999999999E-6</v>
      </c>
    </row>
    <row r="7722" spans="14:15" x14ac:dyDescent="0.35">
      <c r="N7722">
        <v>5.4674914000000001</v>
      </c>
      <c r="O7722">
        <v>6.4999999999999996E-6</v>
      </c>
    </row>
    <row r="7723" spans="14:15" x14ac:dyDescent="0.35">
      <c r="N7723">
        <v>5.4883765000000002</v>
      </c>
      <c r="O7723">
        <v>6.6000000000000003E-6</v>
      </c>
    </row>
    <row r="7724" spans="14:15" x14ac:dyDescent="0.35">
      <c r="N7724">
        <v>5.5092654999999997</v>
      </c>
      <c r="O7724">
        <v>8.3000000000000002E-6</v>
      </c>
    </row>
    <row r="7725" spans="14:15" x14ac:dyDescent="0.35">
      <c r="N7725">
        <v>5.5301581999999998</v>
      </c>
      <c r="O7725">
        <v>6.2999999999999998E-6</v>
      </c>
    </row>
    <row r="7726" spans="14:15" x14ac:dyDescent="0.35">
      <c r="N7726">
        <v>5.5510546999999999</v>
      </c>
      <c r="O7726">
        <v>7.3000000000000004E-6</v>
      </c>
    </row>
    <row r="7727" spans="14:15" x14ac:dyDescent="0.35">
      <c r="N7727">
        <v>5.5719548999999997</v>
      </c>
      <c r="O7727">
        <v>5.4999999999999999E-6</v>
      </c>
    </row>
    <row r="7728" spans="14:15" x14ac:dyDescent="0.35">
      <c r="N7728">
        <v>5.5928588000000001</v>
      </c>
      <c r="O7728">
        <v>6.6000000000000003E-6</v>
      </c>
    </row>
    <row r="7729" spans="14:15" x14ac:dyDescent="0.35">
      <c r="N7729">
        <v>5.6137664999999997</v>
      </c>
      <c r="O7729">
        <v>6.2999999999999998E-6</v>
      </c>
    </row>
    <row r="7730" spans="14:15" x14ac:dyDescent="0.35">
      <c r="N7730">
        <v>5.6346778000000004</v>
      </c>
      <c r="O7730">
        <v>6.2999999999999998E-6</v>
      </c>
    </row>
    <row r="7731" spans="14:15" x14ac:dyDescent="0.35">
      <c r="N7731">
        <v>5.6555928</v>
      </c>
      <c r="O7731">
        <v>6.9999999999999999E-6</v>
      </c>
    </row>
    <row r="7732" spans="14:15" x14ac:dyDescent="0.35">
      <c r="N7732">
        <v>5.6765115000000002</v>
      </c>
      <c r="O7732">
        <v>6.6000000000000003E-6</v>
      </c>
    </row>
    <row r="7733" spans="14:15" x14ac:dyDescent="0.35">
      <c r="N7733">
        <v>5.6974337999999998</v>
      </c>
      <c r="O7733">
        <v>6.8000000000000001E-6</v>
      </c>
    </row>
    <row r="7734" spans="14:15" x14ac:dyDescent="0.35">
      <c r="N7734">
        <v>5.7183596999999997</v>
      </c>
      <c r="O7734">
        <v>5.5999999999999997E-6</v>
      </c>
    </row>
    <row r="7735" spans="14:15" x14ac:dyDescent="0.35">
      <c r="N7735">
        <v>5.7392893000000003</v>
      </c>
      <c r="O7735">
        <v>6.0000000000000002E-6</v>
      </c>
    </row>
    <row r="7736" spans="14:15" x14ac:dyDescent="0.35">
      <c r="N7736">
        <v>5.7602225000000002</v>
      </c>
      <c r="O7736">
        <v>6.3999999999999997E-6</v>
      </c>
    </row>
    <row r="7737" spans="14:15" x14ac:dyDescent="0.35">
      <c r="N7737">
        <v>5.7811592000000003</v>
      </c>
      <c r="O7737">
        <v>5.9000000000000003E-6</v>
      </c>
    </row>
    <row r="7738" spans="14:15" x14ac:dyDescent="0.35">
      <c r="N7738">
        <v>5.8020994999999997</v>
      </c>
      <c r="O7738">
        <v>5.5999999999999997E-6</v>
      </c>
    </row>
    <row r="7739" spans="14:15" x14ac:dyDescent="0.35">
      <c r="N7739">
        <v>5.8230434000000004</v>
      </c>
      <c r="O7739">
        <v>6.0000000000000002E-6</v>
      </c>
    </row>
    <row r="7740" spans="14:15" x14ac:dyDescent="0.35">
      <c r="N7740">
        <v>5.8439908999999997</v>
      </c>
      <c r="O7740">
        <v>6.1999999999999999E-6</v>
      </c>
    </row>
    <row r="7741" spans="14:15" x14ac:dyDescent="0.35">
      <c r="N7741">
        <v>5.8649418999999998</v>
      </c>
      <c r="O7741">
        <v>6.9E-6</v>
      </c>
    </row>
    <row r="7742" spans="14:15" x14ac:dyDescent="0.35">
      <c r="N7742">
        <v>5.8858964</v>
      </c>
      <c r="O7742">
        <v>5.5999999999999997E-6</v>
      </c>
    </row>
    <row r="7743" spans="14:15" x14ac:dyDescent="0.35">
      <c r="N7743">
        <v>5.9068544000000003</v>
      </c>
      <c r="O7743">
        <v>6.2999999999999998E-6</v>
      </c>
    </row>
    <row r="7744" spans="14:15" x14ac:dyDescent="0.35">
      <c r="N7744">
        <v>5.9278158999999997</v>
      </c>
      <c r="O7744">
        <v>5.3000000000000001E-6</v>
      </c>
    </row>
    <row r="7745" spans="14:15" x14ac:dyDescent="0.35">
      <c r="N7745">
        <v>5.9487809</v>
      </c>
      <c r="O7745">
        <v>5.6999999999999996E-6</v>
      </c>
    </row>
    <row r="7746" spans="14:15" x14ac:dyDescent="0.35">
      <c r="N7746">
        <v>5.9697494000000004</v>
      </c>
      <c r="O7746">
        <v>5.9000000000000003E-6</v>
      </c>
    </row>
    <row r="7747" spans="14:15" x14ac:dyDescent="0.35">
      <c r="N7747">
        <v>5.9907212999999997</v>
      </c>
      <c r="O7747">
        <v>5.3000000000000001E-6</v>
      </c>
    </row>
    <row r="7748" spans="14:15" x14ac:dyDescent="0.35">
      <c r="N7748">
        <v>6.0116966999999999</v>
      </c>
      <c r="O7748">
        <v>5.5999999999999997E-6</v>
      </c>
    </row>
    <row r="7749" spans="14:15" x14ac:dyDescent="0.35">
      <c r="N7749">
        <v>6.0326754999999999</v>
      </c>
      <c r="O7749">
        <v>5.6999999999999996E-6</v>
      </c>
    </row>
    <row r="7750" spans="14:15" x14ac:dyDescent="0.35">
      <c r="N7750">
        <v>6.0536576999999996</v>
      </c>
      <c r="O7750">
        <v>5.9000000000000003E-6</v>
      </c>
    </row>
    <row r="7751" spans="14:15" x14ac:dyDescent="0.35">
      <c r="N7751">
        <v>6.0746433</v>
      </c>
      <c r="O7751">
        <v>5.6999999999999996E-6</v>
      </c>
    </row>
    <row r="7752" spans="14:15" x14ac:dyDescent="0.35">
      <c r="N7752">
        <v>6.0956323000000001</v>
      </c>
      <c r="O7752">
        <v>5.5999999999999997E-6</v>
      </c>
    </row>
    <row r="7753" spans="14:15" x14ac:dyDescent="0.35">
      <c r="N7753">
        <v>6.1166247</v>
      </c>
      <c r="O7753">
        <v>5.6999999999999996E-6</v>
      </c>
    </row>
    <row r="7754" spans="14:15" x14ac:dyDescent="0.35">
      <c r="N7754">
        <v>6.1376204999999997</v>
      </c>
      <c r="O7754">
        <v>5.4E-6</v>
      </c>
    </row>
    <row r="7755" spans="14:15" x14ac:dyDescent="0.35">
      <c r="N7755">
        <v>6.1586195999999997</v>
      </c>
      <c r="O7755">
        <v>5.4E-6</v>
      </c>
    </row>
    <row r="7756" spans="14:15" x14ac:dyDescent="0.35">
      <c r="N7756">
        <v>6.1796220999999996</v>
      </c>
      <c r="O7756">
        <v>5.5999999999999997E-6</v>
      </c>
    </row>
    <row r="7757" spans="14:15" x14ac:dyDescent="0.35">
      <c r="N7757">
        <v>6.2006278999999997</v>
      </c>
      <c r="O7757">
        <v>4.8999999999999997E-6</v>
      </c>
    </row>
    <row r="7758" spans="14:15" x14ac:dyDescent="0.35">
      <c r="N7758">
        <v>6.2216370999999997</v>
      </c>
      <c r="O7758">
        <v>5.4E-6</v>
      </c>
    </row>
    <row r="7759" spans="14:15" x14ac:dyDescent="0.35">
      <c r="N7759">
        <v>6.2426494999999997</v>
      </c>
      <c r="O7759">
        <v>5.4999999999999999E-6</v>
      </c>
    </row>
    <row r="7760" spans="14:15" x14ac:dyDescent="0.35">
      <c r="N7760">
        <v>6.2636652000000002</v>
      </c>
      <c r="O7760">
        <v>5.1000000000000003E-6</v>
      </c>
    </row>
    <row r="7761" spans="14:15" x14ac:dyDescent="0.35">
      <c r="N7761">
        <v>6.2846843000000003</v>
      </c>
      <c r="O7761">
        <v>5.2000000000000002E-6</v>
      </c>
    </row>
    <row r="7762" spans="14:15" x14ac:dyDescent="0.35">
      <c r="N7762">
        <v>6.3057065999999997</v>
      </c>
      <c r="O7762">
        <v>5.3000000000000001E-6</v>
      </c>
    </row>
    <row r="7763" spans="14:15" x14ac:dyDescent="0.35">
      <c r="N7763">
        <v>6.3267321000000001</v>
      </c>
      <c r="O7763">
        <v>5.4E-6</v>
      </c>
    </row>
    <row r="7764" spans="14:15" x14ac:dyDescent="0.35">
      <c r="N7764">
        <v>6.3477610000000002</v>
      </c>
      <c r="O7764">
        <v>5.2000000000000002E-6</v>
      </c>
    </row>
    <row r="7765" spans="14:15" x14ac:dyDescent="0.35">
      <c r="N7765">
        <v>6.3687930000000001</v>
      </c>
      <c r="O7765">
        <v>5.2000000000000002E-6</v>
      </c>
    </row>
    <row r="7766" spans="14:15" x14ac:dyDescent="0.35">
      <c r="N7766">
        <v>6.3898282999999996</v>
      </c>
      <c r="O7766">
        <v>5.0000000000000004E-6</v>
      </c>
    </row>
    <row r="7767" spans="14:15" x14ac:dyDescent="0.35">
      <c r="N7767">
        <v>6.4108668</v>
      </c>
      <c r="O7767">
        <v>5.2000000000000002E-6</v>
      </c>
    </row>
    <row r="7768" spans="14:15" x14ac:dyDescent="0.35">
      <c r="N7768">
        <v>6.4319084999999996</v>
      </c>
      <c r="O7768">
        <v>4.7999999999999998E-6</v>
      </c>
    </row>
    <row r="7769" spans="14:15" x14ac:dyDescent="0.35">
      <c r="N7769">
        <v>6.4529534999999996</v>
      </c>
      <c r="O7769">
        <v>5.2000000000000002E-6</v>
      </c>
    </row>
    <row r="7770" spans="14:15" x14ac:dyDescent="0.35">
      <c r="N7770">
        <v>6.4740016000000002</v>
      </c>
      <c r="O7770">
        <v>5.1000000000000003E-6</v>
      </c>
    </row>
    <row r="7771" spans="14:15" x14ac:dyDescent="0.35">
      <c r="N7771">
        <v>6.4950527999999998</v>
      </c>
      <c r="O7771">
        <v>4.8999999999999997E-6</v>
      </c>
    </row>
    <row r="7772" spans="14:15" x14ac:dyDescent="0.35">
      <c r="N7772">
        <v>6.5161072999999998</v>
      </c>
      <c r="O7772">
        <v>5.1000000000000003E-6</v>
      </c>
    </row>
    <row r="7773" spans="14:15" x14ac:dyDescent="0.35">
      <c r="N7773">
        <v>6.5371648999999996</v>
      </c>
      <c r="O7773">
        <v>4.6E-6</v>
      </c>
    </row>
    <row r="7774" spans="14:15" x14ac:dyDescent="0.35">
      <c r="N7774">
        <v>6.5582256000000001</v>
      </c>
      <c r="O7774">
        <v>5.1000000000000003E-6</v>
      </c>
    </row>
    <row r="7775" spans="14:15" x14ac:dyDescent="0.35">
      <c r="N7775">
        <v>6.5792894999999998</v>
      </c>
      <c r="O7775">
        <v>4.6999999999999999E-6</v>
      </c>
    </row>
    <row r="7776" spans="14:15" x14ac:dyDescent="0.35">
      <c r="N7776">
        <v>6.6003565000000002</v>
      </c>
      <c r="O7776">
        <v>5.0000000000000004E-6</v>
      </c>
    </row>
    <row r="7777" spans="14:15" x14ac:dyDescent="0.35">
      <c r="N7777">
        <v>6.6214266000000004</v>
      </c>
      <c r="O7777">
        <v>4.6999999999999999E-6</v>
      </c>
    </row>
    <row r="7778" spans="14:15" x14ac:dyDescent="0.35">
      <c r="N7778">
        <v>6.6424998000000004</v>
      </c>
      <c r="O7778">
        <v>4.8999999999999997E-6</v>
      </c>
    </row>
    <row r="7779" spans="14:15" x14ac:dyDescent="0.35">
      <c r="N7779">
        <v>6.6635761000000002</v>
      </c>
      <c r="O7779">
        <v>4.6E-6</v>
      </c>
    </row>
    <row r="7780" spans="14:15" x14ac:dyDescent="0.35">
      <c r="N7780">
        <v>6.6846553999999996</v>
      </c>
      <c r="O7780">
        <v>4.6E-6</v>
      </c>
    </row>
    <row r="7781" spans="14:15" x14ac:dyDescent="0.35">
      <c r="N7781">
        <v>6.7057378999999999</v>
      </c>
      <c r="O7781">
        <v>4.7999999999999998E-6</v>
      </c>
    </row>
    <row r="7782" spans="14:15" x14ac:dyDescent="0.35">
      <c r="N7782">
        <v>6.7268233999999998</v>
      </c>
      <c r="O7782">
        <v>4.6E-6</v>
      </c>
    </row>
    <row r="7783" spans="14:15" x14ac:dyDescent="0.35">
      <c r="N7783">
        <v>6.7479120000000004</v>
      </c>
      <c r="O7783">
        <v>5.4999999999999999E-6</v>
      </c>
    </row>
    <row r="7784" spans="14:15" x14ac:dyDescent="0.35">
      <c r="N7784">
        <v>6.7690035999999996</v>
      </c>
      <c r="O7784">
        <v>4.8999999999999997E-6</v>
      </c>
    </row>
    <row r="7785" spans="14:15" x14ac:dyDescent="0.35">
      <c r="N7785">
        <v>6.7900982000000001</v>
      </c>
      <c r="O7785">
        <v>6.0000000000000002E-6</v>
      </c>
    </row>
    <row r="7786" spans="14:15" x14ac:dyDescent="0.35">
      <c r="N7786">
        <v>6.8111959000000004</v>
      </c>
      <c r="O7786">
        <v>6.9E-6</v>
      </c>
    </row>
    <row r="7787" spans="14:15" x14ac:dyDescent="0.35">
      <c r="N7787">
        <v>6.8322965</v>
      </c>
      <c r="O7787">
        <v>6.9999999999999999E-6</v>
      </c>
    </row>
    <row r="7788" spans="14:15" x14ac:dyDescent="0.35">
      <c r="N7788">
        <v>6.8534002000000003</v>
      </c>
      <c r="O7788">
        <v>6.9999999999999999E-6</v>
      </c>
    </row>
    <row r="7789" spans="14:15" x14ac:dyDescent="0.35">
      <c r="N7789">
        <v>6.8745067999999998</v>
      </c>
      <c r="O7789">
        <v>6.8000000000000001E-6</v>
      </c>
    </row>
    <row r="7790" spans="14:15" x14ac:dyDescent="0.35">
      <c r="N7790">
        <v>6.8956165</v>
      </c>
      <c r="O7790">
        <v>6.8000000000000001E-6</v>
      </c>
    </row>
    <row r="7791" spans="14:15" x14ac:dyDescent="0.35">
      <c r="N7791">
        <v>6.9167291000000004</v>
      </c>
      <c r="O7791">
        <v>6.7000000000000002E-6</v>
      </c>
    </row>
    <row r="7792" spans="14:15" x14ac:dyDescent="0.35">
      <c r="N7792">
        <v>6.9378447000000003</v>
      </c>
      <c r="O7792">
        <v>6.9E-6</v>
      </c>
    </row>
    <row r="7793" spans="14:15" x14ac:dyDescent="0.35">
      <c r="N7793">
        <v>6.9589632000000003</v>
      </c>
      <c r="O7793">
        <v>6.8000000000000001E-6</v>
      </c>
    </row>
    <row r="7794" spans="14:15" x14ac:dyDescent="0.35">
      <c r="N7794">
        <v>6.9800846999999999</v>
      </c>
      <c r="O7794">
        <v>6.8000000000000001E-6</v>
      </c>
    </row>
    <row r="7795" spans="14:15" x14ac:dyDescent="0.35">
      <c r="N7795">
        <v>7.0012090999999996</v>
      </c>
      <c r="O7795">
        <v>6.7000000000000002E-6</v>
      </c>
    </row>
    <row r="7796" spans="14:15" x14ac:dyDescent="0.35">
      <c r="N7796">
        <v>7.0223364999999998</v>
      </c>
      <c r="O7796">
        <v>6.7000000000000002E-6</v>
      </c>
    </row>
    <row r="7797" spans="14:15" x14ac:dyDescent="0.35">
      <c r="N7797">
        <v>7.0434666999999997</v>
      </c>
      <c r="O7797">
        <v>6.6000000000000003E-6</v>
      </c>
    </row>
    <row r="7798" spans="14:15" x14ac:dyDescent="0.35">
      <c r="N7798">
        <v>7.0645999000000002</v>
      </c>
      <c r="O7798">
        <v>6.6000000000000003E-6</v>
      </c>
    </row>
    <row r="7799" spans="14:15" x14ac:dyDescent="0.35">
      <c r="N7799">
        <v>7.0857359999999998</v>
      </c>
      <c r="O7799">
        <v>6.4999999999999996E-6</v>
      </c>
    </row>
    <row r="7800" spans="14:15" x14ac:dyDescent="0.35">
      <c r="N7800">
        <v>7.1068749000000002</v>
      </c>
      <c r="O7800">
        <v>6.1999999999999999E-6</v>
      </c>
    </row>
    <row r="7801" spans="14:15" x14ac:dyDescent="0.35">
      <c r="N7801">
        <v>7.1280168000000002</v>
      </c>
      <c r="O7801">
        <v>6.3999999999999997E-6</v>
      </c>
    </row>
    <row r="7802" spans="14:15" x14ac:dyDescent="0.35">
      <c r="N7802">
        <v>7.1491614999999999</v>
      </c>
      <c r="O7802">
        <v>6.3999999999999997E-6</v>
      </c>
    </row>
    <row r="7803" spans="14:15" x14ac:dyDescent="0.35">
      <c r="N7803">
        <v>7.1703090999999999</v>
      </c>
      <c r="O7803">
        <v>6.2999999999999998E-6</v>
      </c>
    </row>
    <row r="7804" spans="14:15" x14ac:dyDescent="0.35">
      <c r="N7804">
        <v>7.1914594999999997</v>
      </c>
      <c r="O7804">
        <v>6.2999999999999998E-6</v>
      </c>
    </row>
    <row r="7805" spans="14:15" x14ac:dyDescent="0.35">
      <c r="N7805">
        <v>7.2126127999999996</v>
      </c>
      <c r="O7805">
        <v>5.9000000000000003E-6</v>
      </c>
    </row>
    <row r="7806" spans="14:15" x14ac:dyDescent="0.35">
      <c r="N7806">
        <v>7.2337689000000003</v>
      </c>
      <c r="O7806">
        <v>6.1E-6</v>
      </c>
    </row>
    <row r="7807" spans="14:15" x14ac:dyDescent="0.35">
      <c r="N7807">
        <v>7.2549279000000002</v>
      </c>
      <c r="O7807">
        <v>6.1E-6</v>
      </c>
    </row>
    <row r="7808" spans="14:15" x14ac:dyDescent="0.35">
      <c r="N7808">
        <v>7.2760897</v>
      </c>
      <c r="O7808">
        <v>6.0000000000000002E-6</v>
      </c>
    </row>
    <row r="7809" spans="14:15" x14ac:dyDescent="0.35">
      <c r="N7809">
        <v>7.2972542999999996</v>
      </c>
      <c r="O7809">
        <v>6.0000000000000002E-6</v>
      </c>
    </row>
    <row r="7810" spans="14:15" x14ac:dyDescent="0.35">
      <c r="N7810">
        <v>7.3184217</v>
      </c>
      <c r="O7810">
        <v>6.0000000000000002E-6</v>
      </c>
    </row>
    <row r="7811" spans="14:15" x14ac:dyDescent="0.35">
      <c r="N7811">
        <v>7.3395919000000003</v>
      </c>
      <c r="O7811">
        <v>5.9000000000000003E-6</v>
      </c>
    </row>
    <row r="7812" spans="14:15" x14ac:dyDescent="0.35">
      <c r="N7812">
        <v>7.3607648000000001</v>
      </c>
      <c r="O7812">
        <v>5.9000000000000003E-6</v>
      </c>
    </row>
    <row r="7813" spans="14:15" x14ac:dyDescent="0.35">
      <c r="N7813">
        <v>7.3819406000000001</v>
      </c>
      <c r="O7813">
        <v>5.9000000000000003E-6</v>
      </c>
    </row>
    <row r="7814" spans="14:15" x14ac:dyDescent="0.35">
      <c r="N7814">
        <v>7.4031190999999996</v>
      </c>
      <c r="O7814">
        <v>5.8000000000000004E-6</v>
      </c>
    </row>
    <row r="7815" spans="14:15" x14ac:dyDescent="0.35">
      <c r="N7815">
        <v>7.4243003999999999</v>
      </c>
      <c r="O7815">
        <v>5.6999999999999996E-6</v>
      </c>
    </row>
    <row r="7816" spans="14:15" x14ac:dyDescent="0.35">
      <c r="N7816">
        <v>7.4454845000000001</v>
      </c>
      <c r="O7816">
        <v>5.6999999999999996E-6</v>
      </c>
    </row>
    <row r="7817" spans="14:15" x14ac:dyDescent="0.35">
      <c r="N7817">
        <v>7.4666712999999998</v>
      </c>
      <c r="O7817">
        <v>5.1000000000000003E-6</v>
      </c>
    </row>
    <row r="7818" spans="14:15" x14ac:dyDescent="0.35">
      <c r="N7818">
        <v>7.4878608</v>
      </c>
      <c r="O7818">
        <v>5.5999999999999997E-6</v>
      </c>
    </row>
    <row r="7819" spans="14:15" x14ac:dyDescent="0.35">
      <c r="N7819">
        <v>7.5090531</v>
      </c>
      <c r="O7819">
        <v>5.1000000000000003E-6</v>
      </c>
    </row>
    <row r="7820" spans="14:15" x14ac:dyDescent="0.35">
      <c r="N7820">
        <v>7.5302480999999997</v>
      </c>
      <c r="O7820">
        <v>5.4999999999999999E-6</v>
      </c>
    </row>
    <row r="7821" spans="14:15" x14ac:dyDescent="0.35">
      <c r="N7821">
        <v>7.5514457999999998</v>
      </c>
      <c r="O7821">
        <v>5.4999999999999999E-6</v>
      </c>
    </row>
    <row r="7822" spans="14:15" x14ac:dyDescent="0.35">
      <c r="N7822">
        <v>7.5726462000000003</v>
      </c>
      <c r="O7822">
        <v>5.4E-6</v>
      </c>
    </row>
    <row r="7823" spans="14:15" x14ac:dyDescent="0.35">
      <c r="N7823">
        <v>7.5938492999999996</v>
      </c>
      <c r="O7823">
        <v>5.4999999999999999E-6</v>
      </c>
    </row>
    <row r="7824" spans="14:15" x14ac:dyDescent="0.35">
      <c r="N7824">
        <v>7.6150551000000002</v>
      </c>
      <c r="O7824">
        <v>5.2000000000000002E-6</v>
      </c>
    </row>
    <row r="7825" spans="14:15" x14ac:dyDescent="0.35">
      <c r="N7825">
        <v>7.6362636000000004</v>
      </c>
      <c r="O7825">
        <v>5.4E-6</v>
      </c>
    </row>
    <row r="7826" spans="14:15" x14ac:dyDescent="0.35">
      <c r="N7826">
        <v>7.6574748000000001</v>
      </c>
      <c r="O7826">
        <v>5.3000000000000001E-6</v>
      </c>
    </row>
    <row r="7827" spans="14:15" x14ac:dyDescent="0.35">
      <c r="N7827">
        <v>7.6786886000000001</v>
      </c>
      <c r="O7827">
        <v>5.2000000000000002E-6</v>
      </c>
    </row>
    <row r="7828" spans="14:15" x14ac:dyDescent="0.35">
      <c r="N7828">
        <v>7.6999050999999996</v>
      </c>
      <c r="O7828">
        <v>5.2000000000000002E-6</v>
      </c>
    </row>
    <row r="7829" spans="14:15" x14ac:dyDescent="0.35">
      <c r="N7829">
        <v>7.7211242999999996</v>
      </c>
      <c r="O7829">
        <v>5.2000000000000002E-6</v>
      </c>
    </row>
    <row r="7830" spans="14:15" x14ac:dyDescent="0.35">
      <c r="N7830">
        <v>7.7423460999999998</v>
      </c>
      <c r="O7830">
        <v>5.1000000000000003E-6</v>
      </c>
    </row>
    <row r="7831" spans="14:15" x14ac:dyDescent="0.35">
      <c r="N7831">
        <v>7.7635706000000004</v>
      </c>
      <c r="O7831">
        <v>5.1000000000000003E-6</v>
      </c>
    </row>
    <row r="7832" spans="14:15" x14ac:dyDescent="0.35">
      <c r="N7832">
        <v>7.7847976000000001</v>
      </c>
      <c r="O7832">
        <v>5.2000000000000002E-6</v>
      </c>
    </row>
    <row r="7833" spans="14:15" x14ac:dyDescent="0.35">
      <c r="N7833">
        <v>7.8060273000000002</v>
      </c>
      <c r="O7833">
        <v>4.5000000000000001E-6</v>
      </c>
    </row>
    <row r="7834" spans="14:15" x14ac:dyDescent="0.35">
      <c r="N7834">
        <v>7.8272596999999999</v>
      </c>
      <c r="O7834">
        <v>4.8999999999999997E-6</v>
      </c>
    </row>
    <row r="7835" spans="14:15" x14ac:dyDescent="0.35">
      <c r="N7835">
        <v>7.8484946000000004</v>
      </c>
      <c r="O7835">
        <v>5.0000000000000004E-6</v>
      </c>
    </row>
    <row r="7836" spans="14:15" x14ac:dyDescent="0.35">
      <c r="N7836">
        <v>7.8697321000000002</v>
      </c>
      <c r="O7836">
        <v>4.8999999999999997E-6</v>
      </c>
    </row>
    <row r="7837" spans="14:15" x14ac:dyDescent="0.35">
      <c r="N7837">
        <v>7.8909722000000002</v>
      </c>
      <c r="O7837">
        <v>4.8999999999999997E-6</v>
      </c>
    </row>
    <row r="7838" spans="14:15" x14ac:dyDescent="0.35">
      <c r="N7838">
        <v>7.9122149999999998</v>
      </c>
      <c r="O7838">
        <v>4.8999999999999997E-6</v>
      </c>
    </row>
    <row r="7839" spans="14:15" x14ac:dyDescent="0.35">
      <c r="N7839">
        <v>7.9334603000000001</v>
      </c>
      <c r="O7839">
        <v>4.7999999999999998E-6</v>
      </c>
    </row>
    <row r="7840" spans="14:15" x14ac:dyDescent="0.35">
      <c r="N7840">
        <v>7.9547081000000004</v>
      </c>
      <c r="O7840">
        <v>4.7999999999999998E-6</v>
      </c>
    </row>
    <row r="7841" spans="14:15" x14ac:dyDescent="0.35">
      <c r="N7841">
        <v>7.9759586000000002</v>
      </c>
      <c r="O7841">
        <v>4.7999999999999998E-6</v>
      </c>
    </row>
    <row r="7842" spans="14:15" x14ac:dyDescent="0.35">
      <c r="N7842">
        <v>7.9972116</v>
      </c>
      <c r="O7842">
        <v>4.7999999999999998E-6</v>
      </c>
    </row>
    <row r="7843" spans="14:15" x14ac:dyDescent="0.35">
      <c r="N7843">
        <v>8.0184671000000005</v>
      </c>
      <c r="O7843">
        <v>4.6999999999999999E-6</v>
      </c>
    </row>
    <row r="7844" spans="14:15" x14ac:dyDescent="0.35">
      <c r="N7844">
        <v>8.0397253000000006</v>
      </c>
      <c r="O7844">
        <v>4.6999999999999999E-6</v>
      </c>
    </row>
    <row r="7845" spans="14:15" x14ac:dyDescent="0.35">
      <c r="N7845">
        <v>8.0609859000000004</v>
      </c>
      <c r="O7845">
        <v>4.6999999999999999E-6</v>
      </c>
    </row>
    <row r="7846" spans="14:15" x14ac:dyDescent="0.35">
      <c r="N7846">
        <v>8.0822491000000003</v>
      </c>
      <c r="O7846">
        <v>4.6999999999999999E-6</v>
      </c>
    </row>
    <row r="7847" spans="14:15" x14ac:dyDescent="0.35">
      <c r="N7847">
        <v>8.1035147999999992</v>
      </c>
      <c r="O7847">
        <v>4.6E-6</v>
      </c>
    </row>
    <row r="7848" spans="14:15" x14ac:dyDescent="0.35">
      <c r="N7848">
        <v>8.1247830000000008</v>
      </c>
      <c r="O7848">
        <v>4.6999999999999999E-6</v>
      </c>
    </row>
    <row r="7849" spans="14:15" x14ac:dyDescent="0.35">
      <c r="N7849">
        <v>8.1460536999999995</v>
      </c>
      <c r="O7849">
        <v>4.6E-6</v>
      </c>
    </row>
    <row r="7850" spans="14:15" x14ac:dyDescent="0.35">
      <c r="N7850">
        <v>8.1673270000000002</v>
      </c>
      <c r="O7850">
        <v>4.5000000000000001E-6</v>
      </c>
    </row>
    <row r="7851" spans="14:15" x14ac:dyDescent="0.35">
      <c r="N7851">
        <v>8.1886027000000006</v>
      </c>
      <c r="O7851">
        <v>4.5000000000000001E-6</v>
      </c>
    </row>
    <row r="7852" spans="14:15" x14ac:dyDescent="0.35">
      <c r="N7852">
        <v>8.2098809999999993</v>
      </c>
      <c r="O7852">
        <v>4.5000000000000001E-6</v>
      </c>
    </row>
    <row r="7853" spans="14:15" x14ac:dyDescent="0.35">
      <c r="N7853">
        <v>8.2311616999999995</v>
      </c>
      <c r="O7853">
        <v>4.5000000000000001E-6</v>
      </c>
    </row>
    <row r="7854" spans="14:15" x14ac:dyDescent="0.35">
      <c r="N7854">
        <v>8.2524449000000004</v>
      </c>
      <c r="O7854">
        <v>4.5000000000000001E-6</v>
      </c>
    </row>
    <row r="7855" spans="14:15" x14ac:dyDescent="0.35">
      <c r="N7855">
        <v>8.2737306000000004</v>
      </c>
      <c r="O7855">
        <v>4.4000000000000002E-6</v>
      </c>
    </row>
    <row r="7856" spans="14:15" x14ac:dyDescent="0.35">
      <c r="N7856">
        <v>8.2950187</v>
      </c>
      <c r="O7856">
        <v>4.4000000000000002E-6</v>
      </c>
    </row>
    <row r="7857" spans="14:15" x14ac:dyDescent="0.35">
      <c r="N7857">
        <v>8.3163093000000003</v>
      </c>
      <c r="O7857">
        <v>4.4000000000000002E-6</v>
      </c>
    </row>
    <row r="7858" spans="14:15" x14ac:dyDescent="0.35">
      <c r="N7858">
        <v>8.3376023999999997</v>
      </c>
      <c r="O7858">
        <v>4.5000000000000001E-6</v>
      </c>
    </row>
    <row r="7859" spans="14:15" x14ac:dyDescent="0.35">
      <c r="N7859">
        <v>8.3588979000000005</v>
      </c>
      <c r="O7859">
        <v>4.3000000000000003E-6</v>
      </c>
    </row>
    <row r="7860" spans="14:15" x14ac:dyDescent="0.35">
      <c r="N7860">
        <v>8.3801959000000004</v>
      </c>
      <c r="O7860">
        <v>4.3000000000000003E-6</v>
      </c>
    </row>
    <row r="7861" spans="14:15" x14ac:dyDescent="0.35">
      <c r="N7861">
        <v>8.4014962999999998</v>
      </c>
      <c r="O7861">
        <v>4.1999999999999996E-6</v>
      </c>
    </row>
    <row r="7862" spans="14:15" x14ac:dyDescent="0.35">
      <c r="N7862">
        <v>8.4227991000000006</v>
      </c>
      <c r="O7862">
        <v>4.4000000000000002E-6</v>
      </c>
    </row>
    <row r="7863" spans="14:15" x14ac:dyDescent="0.35">
      <c r="N7863">
        <v>8.4441042999999993</v>
      </c>
      <c r="O7863">
        <v>4.3000000000000003E-6</v>
      </c>
    </row>
    <row r="7864" spans="14:15" x14ac:dyDescent="0.35">
      <c r="N7864">
        <v>8.4654120000000006</v>
      </c>
      <c r="O7864">
        <v>4.1999999999999996E-6</v>
      </c>
    </row>
    <row r="7865" spans="14:15" x14ac:dyDescent="0.35">
      <c r="N7865">
        <v>8.4867220000000003</v>
      </c>
      <c r="O7865">
        <v>3.8999999999999999E-6</v>
      </c>
    </row>
    <row r="7866" spans="14:15" x14ac:dyDescent="0.35">
      <c r="N7866">
        <v>8.5080345000000008</v>
      </c>
      <c r="O7866">
        <v>4.1999999999999996E-6</v>
      </c>
    </row>
    <row r="7867" spans="14:15" x14ac:dyDescent="0.35">
      <c r="N7867">
        <v>8.5293493999999992</v>
      </c>
      <c r="O7867">
        <v>4.4000000000000002E-6</v>
      </c>
    </row>
    <row r="7868" spans="14:15" x14ac:dyDescent="0.35">
      <c r="N7868">
        <v>8.5506665999999996</v>
      </c>
      <c r="O7868">
        <v>4.3000000000000003E-6</v>
      </c>
    </row>
    <row r="7869" spans="14:15" x14ac:dyDescent="0.35">
      <c r="N7869">
        <v>8.5719863000000007</v>
      </c>
      <c r="O7869">
        <v>4.3000000000000003E-6</v>
      </c>
    </row>
    <row r="7870" spans="14:15" x14ac:dyDescent="0.35">
      <c r="N7870">
        <v>8.5933083000000003</v>
      </c>
      <c r="O7870">
        <v>4.0999999999999997E-6</v>
      </c>
    </row>
    <row r="7871" spans="14:15" x14ac:dyDescent="0.35">
      <c r="N7871">
        <v>8.6146326999999996</v>
      </c>
      <c r="O7871">
        <v>4.0999999999999997E-6</v>
      </c>
    </row>
    <row r="7872" spans="14:15" x14ac:dyDescent="0.35">
      <c r="N7872">
        <v>8.6359595000000002</v>
      </c>
      <c r="O7872">
        <v>3.8999999999999999E-6</v>
      </c>
    </row>
    <row r="7873" spans="14:15" x14ac:dyDescent="0.35">
      <c r="N7873">
        <v>8.6572885999999993</v>
      </c>
      <c r="O7873">
        <v>3.8E-6</v>
      </c>
    </row>
    <row r="7874" spans="14:15" x14ac:dyDescent="0.35">
      <c r="N7874">
        <v>8.6786200999999998</v>
      </c>
      <c r="O7874">
        <v>3.9999999999999998E-6</v>
      </c>
    </row>
    <row r="7875" spans="14:15" x14ac:dyDescent="0.35">
      <c r="N7875">
        <v>8.699954</v>
      </c>
      <c r="O7875">
        <v>4.4000000000000002E-6</v>
      </c>
    </row>
    <row r="7876" spans="14:15" x14ac:dyDescent="0.35">
      <c r="N7876">
        <v>8.7212900999999992</v>
      </c>
      <c r="O7876">
        <v>4.3000000000000003E-6</v>
      </c>
    </row>
    <row r="7877" spans="14:15" x14ac:dyDescent="0.35">
      <c r="N7877">
        <v>8.7426286999999991</v>
      </c>
      <c r="O7877">
        <v>4.1999999999999996E-6</v>
      </c>
    </row>
    <row r="7878" spans="14:15" x14ac:dyDescent="0.35">
      <c r="N7878">
        <v>8.7639695</v>
      </c>
      <c r="O7878">
        <v>4.6E-6</v>
      </c>
    </row>
    <row r="7879" spans="14:15" x14ac:dyDescent="0.35">
      <c r="N7879">
        <v>8.7853127000000004</v>
      </c>
      <c r="O7879">
        <v>4.0999999999999997E-6</v>
      </c>
    </row>
    <row r="7880" spans="14:15" x14ac:dyDescent="0.35">
      <c r="N7880">
        <v>8.8066581999999993</v>
      </c>
      <c r="O7880">
        <v>3.9999999999999998E-6</v>
      </c>
    </row>
    <row r="7881" spans="14:15" x14ac:dyDescent="0.35">
      <c r="N7881">
        <v>8.8280060999999996</v>
      </c>
      <c r="O7881">
        <v>3.4999999999999999E-6</v>
      </c>
    </row>
    <row r="7882" spans="14:15" x14ac:dyDescent="0.35">
      <c r="N7882">
        <v>8.8493562000000008</v>
      </c>
      <c r="O7882">
        <v>3.8E-6</v>
      </c>
    </row>
    <row r="7883" spans="14:15" x14ac:dyDescent="0.35">
      <c r="N7883">
        <v>8.8707086000000004</v>
      </c>
      <c r="O7883">
        <v>3.8999999999999999E-6</v>
      </c>
    </row>
    <row r="7884" spans="14:15" x14ac:dyDescent="0.35">
      <c r="N7884">
        <v>8.8920633999999996</v>
      </c>
      <c r="O7884">
        <v>4.3000000000000003E-6</v>
      </c>
    </row>
    <row r="7885" spans="14:15" x14ac:dyDescent="0.35">
      <c r="N7885">
        <v>8.9134203999999997</v>
      </c>
      <c r="O7885">
        <v>4.6999999999999999E-6</v>
      </c>
    </row>
    <row r="7886" spans="14:15" x14ac:dyDescent="0.35">
      <c r="N7886">
        <v>8.9347797</v>
      </c>
      <c r="O7886">
        <v>6.9E-6</v>
      </c>
    </row>
    <row r="7887" spans="14:15" x14ac:dyDescent="0.35">
      <c r="N7887">
        <v>8.9561413999999999</v>
      </c>
      <c r="O7887">
        <v>6.2279999999999996E-4</v>
      </c>
    </row>
    <row r="7888" spans="14:15" x14ac:dyDescent="0.35">
      <c r="N7888">
        <v>1.4988337</v>
      </c>
      <c r="O7888">
        <v>9.9999999999999995E-8</v>
      </c>
    </row>
    <row r="7889" spans="14:15" x14ac:dyDescent="0.35">
      <c r="N7889">
        <v>1.5190942999999999</v>
      </c>
      <c r="O7889">
        <v>1.9999999999999999E-7</v>
      </c>
    </row>
    <row r="7890" spans="14:15" x14ac:dyDescent="0.35">
      <c r="N7890">
        <v>1.5393775999999999</v>
      </c>
      <c r="O7890">
        <v>2.9999999999999999E-7</v>
      </c>
    </row>
    <row r="7891" spans="14:15" x14ac:dyDescent="0.35">
      <c r="N7891">
        <v>1.5596829999999999</v>
      </c>
      <c r="O7891">
        <v>9.9999999999999995E-8</v>
      </c>
    </row>
    <row r="7892" spans="14:15" x14ac:dyDescent="0.35">
      <c r="N7892">
        <v>1.5800099999999999</v>
      </c>
      <c r="O7892">
        <v>6.9999999999999997E-7</v>
      </c>
    </row>
    <row r="7893" spans="14:15" x14ac:dyDescent="0.35">
      <c r="N7893">
        <v>1.5929304</v>
      </c>
      <c r="O7893">
        <v>7.4779999999999996E-4</v>
      </c>
    </row>
    <row r="7894" spans="14:15" x14ac:dyDescent="0.35">
      <c r="N7894">
        <v>1.6207267999999999</v>
      </c>
      <c r="O7894">
        <v>1.9E-6</v>
      </c>
    </row>
    <row r="7895" spans="14:15" x14ac:dyDescent="0.35">
      <c r="N7895">
        <v>1.6411157000000001</v>
      </c>
      <c r="O7895">
        <v>2.9000000000000002E-6</v>
      </c>
    </row>
    <row r="7896" spans="14:15" x14ac:dyDescent="0.35">
      <c r="N7896">
        <v>1.6615243</v>
      </c>
      <c r="O7896">
        <v>3.1E-6</v>
      </c>
    </row>
    <row r="7897" spans="14:15" x14ac:dyDescent="0.35">
      <c r="N7897">
        <v>1.6819522</v>
      </c>
      <c r="O7897">
        <v>5.4999999999999999E-6</v>
      </c>
    </row>
    <row r="7898" spans="14:15" x14ac:dyDescent="0.35">
      <c r="N7898">
        <v>1.7023991000000001</v>
      </c>
      <c r="O7898">
        <v>8.3999999999999992E-6</v>
      </c>
    </row>
    <row r="7899" spans="14:15" x14ac:dyDescent="0.35">
      <c r="N7899">
        <v>1.7228644</v>
      </c>
      <c r="O7899">
        <v>7.1999999999999997E-6</v>
      </c>
    </row>
    <row r="7900" spans="14:15" x14ac:dyDescent="0.35">
      <c r="N7900">
        <v>1.7433479000000001</v>
      </c>
      <c r="O7900">
        <v>1.1800000000000001E-5</v>
      </c>
    </row>
    <row r="7901" spans="14:15" x14ac:dyDescent="0.35">
      <c r="N7901">
        <v>1.7638491000000001</v>
      </c>
      <c r="O7901">
        <v>2.5700000000000001E-5</v>
      </c>
    </row>
    <row r="7902" spans="14:15" x14ac:dyDescent="0.35">
      <c r="N7902">
        <v>1.7843678999999999</v>
      </c>
      <c r="O7902">
        <v>5.777E-4</v>
      </c>
    </row>
    <row r="7903" spans="14:15" x14ac:dyDescent="0.35">
      <c r="N7903">
        <v>1.8049037000000001</v>
      </c>
      <c r="O7903">
        <v>2.2790000000000001E-4</v>
      </c>
    </row>
    <row r="7904" spans="14:15" x14ac:dyDescent="0.35">
      <c r="N7904">
        <v>1.8254562999999999</v>
      </c>
      <c r="O7904">
        <v>1.6569999999999999E-4</v>
      </c>
    </row>
    <row r="7905" spans="14:15" x14ac:dyDescent="0.35">
      <c r="N7905">
        <v>1.8460255000000001</v>
      </c>
      <c r="O7905">
        <v>1.56E-4</v>
      </c>
    </row>
    <row r="7906" spans="14:15" x14ac:dyDescent="0.35">
      <c r="N7906">
        <v>1.8666109</v>
      </c>
      <c r="O7906">
        <v>1.8890000000000001E-4</v>
      </c>
    </row>
    <row r="7907" spans="14:15" x14ac:dyDescent="0.35">
      <c r="N7907">
        <v>1.8872120999999999</v>
      </c>
      <c r="O7907">
        <v>5.2059999999999997E-4</v>
      </c>
    </row>
    <row r="7908" spans="14:15" x14ac:dyDescent="0.35">
      <c r="N7908">
        <v>1.9078291000000001</v>
      </c>
      <c r="O7908">
        <v>3.325E-4</v>
      </c>
    </row>
    <row r="7909" spans="14:15" x14ac:dyDescent="0.35">
      <c r="N7909">
        <v>1.9284614</v>
      </c>
      <c r="O7909">
        <v>2.6580000000000001E-4</v>
      </c>
    </row>
    <row r="7910" spans="14:15" x14ac:dyDescent="0.35">
      <c r="N7910">
        <v>1.9491088999999999</v>
      </c>
      <c r="O7910">
        <v>2.7230000000000001E-4</v>
      </c>
    </row>
    <row r="7911" spans="14:15" x14ac:dyDescent="0.35">
      <c r="N7911">
        <v>1.9697712999999999</v>
      </c>
      <c r="O7911">
        <v>4.0460000000000002E-4</v>
      </c>
    </row>
    <row r="7912" spans="14:15" x14ac:dyDescent="0.35">
      <c r="N7912">
        <v>1.9904482999999999</v>
      </c>
      <c r="O7912">
        <v>2.41E-4</v>
      </c>
    </row>
    <row r="7913" spans="14:15" x14ac:dyDescent="0.35">
      <c r="N7913">
        <v>2.0111397000000002</v>
      </c>
      <c r="O7913">
        <v>2.1890000000000001E-4</v>
      </c>
    </row>
    <row r="7914" spans="14:15" x14ac:dyDescent="0.35">
      <c r="N7914">
        <v>2.0318453999999999</v>
      </c>
      <c r="O7914">
        <v>2.8909999999999998E-4</v>
      </c>
    </row>
    <row r="7915" spans="14:15" x14ac:dyDescent="0.35">
      <c r="N7915">
        <v>2.052565</v>
      </c>
      <c r="O7915">
        <v>1.6540000000000001E-4</v>
      </c>
    </row>
    <row r="7916" spans="14:15" x14ac:dyDescent="0.35">
      <c r="N7916">
        <v>2.0732984000000001</v>
      </c>
      <c r="O7916">
        <v>2.3780000000000001E-4</v>
      </c>
    </row>
    <row r="7917" spans="14:15" x14ac:dyDescent="0.35">
      <c r="N7917">
        <v>2.0940454000000002</v>
      </c>
      <c r="O7917">
        <v>2.0029999999999999E-4</v>
      </c>
    </row>
    <row r="7918" spans="14:15" x14ac:dyDescent="0.35">
      <c r="N7918">
        <v>2.1148058000000001</v>
      </c>
      <c r="O7918">
        <v>1.572E-4</v>
      </c>
    </row>
    <row r="7919" spans="14:15" x14ac:dyDescent="0.35">
      <c r="N7919">
        <v>2.1355792999999998</v>
      </c>
      <c r="O7919">
        <v>1.795E-4</v>
      </c>
    </row>
    <row r="7920" spans="14:15" x14ac:dyDescent="0.35">
      <c r="N7920">
        <v>2.1563658999999999</v>
      </c>
      <c r="O7920">
        <v>1.7450000000000001E-4</v>
      </c>
    </row>
    <row r="7921" spans="14:15" x14ac:dyDescent="0.35">
      <c r="N7921">
        <v>2.1771652000000001</v>
      </c>
      <c r="O7921">
        <v>1.3569999999999999E-4</v>
      </c>
    </row>
    <row r="7922" spans="14:15" x14ac:dyDescent="0.35">
      <c r="N7922">
        <v>2.1979772</v>
      </c>
      <c r="O7922">
        <v>1.392E-4</v>
      </c>
    </row>
    <row r="7923" spans="14:15" x14ac:dyDescent="0.35">
      <c r="N7923">
        <v>2.2188017000000002</v>
      </c>
      <c r="O7923">
        <v>1.426E-4</v>
      </c>
    </row>
    <row r="7924" spans="14:15" x14ac:dyDescent="0.35">
      <c r="N7924">
        <v>2.2396384999999999</v>
      </c>
      <c r="O7924">
        <v>1.1400000000000001E-4</v>
      </c>
    </row>
    <row r="7925" spans="14:15" x14ac:dyDescent="0.35">
      <c r="N7925">
        <v>2.2604874000000001</v>
      </c>
      <c r="O7925">
        <v>1.184E-4</v>
      </c>
    </row>
    <row r="7926" spans="14:15" x14ac:dyDescent="0.35">
      <c r="N7926">
        <v>2.2813482999999999</v>
      </c>
      <c r="O7926">
        <v>1.204E-4</v>
      </c>
    </row>
    <row r="7927" spans="14:15" x14ac:dyDescent="0.35">
      <c r="N7927">
        <v>2.3022211000000001</v>
      </c>
      <c r="O7927">
        <v>8.8200000000000003E-5</v>
      </c>
    </row>
    <row r="7928" spans="14:15" x14ac:dyDescent="0.35">
      <c r="N7928">
        <v>2.3231055</v>
      </c>
      <c r="O7928">
        <v>1.036E-4</v>
      </c>
    </row>
    <row r="7929" spans="14:15" x14ac:dyDescent="0.35">
      <c r="N7929">
        <v>2.3440015000000001</v>
      </c>
      <c r="O7929">
        <v>1.08E-4</v>
      </c>
    </row>
    <row r="7930" spans="14:15" x14ac:dyDescent="0.35">
      <c r="N7930">
        <v>2.3649089000000001</v>
      </c>
      <c r="O7930">
        <v>8.1600000000000005E-5</v>
      </c>
    </row>
    <row r="7931" spans="14:15" x14ac:dyDescent="0.35">
      <c r="N7931">
        <v>2.3858275</v>
      </c>
      <c r="O7931">
        <v>9.31E-5</v>
      </c>
    </row>
    <row r="7932" spans="14:15" x14ac:dyDescent="0.35">
      <c r="N7932">
        <v>2.4067573000000002</v>
      </c>
      <c r="O7932">
        <v>8.0099999999999995E-5</v>
      </c>
    </row>
    <row r="7933" spans="14:15" x14ac:dyDescent="0.35">
      <c r="N7933">
        <v>2.4276981000000002</v>
      </c>
      <c r="O7933">
        <v>8.8200000000000003E-5</v>
      </c>
    </row>
    <row r="7934" spans="14:15" x14ac:dyDescent="0.35">
      <c r="N7934">
        <v>2.4486496999999998</v>
      </c>
      <c r="O7934">
        <v>7.2200000000000007E-5</v>
      </c>
    </row>
    <row r="7935" spans="14:15" x14ac:dyDescent="0.35">
      <c r="N7935">
        <v>2.4696121</v>
      </c>
      <c r="O7935">
        <v>8.1299999999999997E-5</v>
      </c>
    </row>
    <row r="7936" spans="14:15" x14ac:dyDescent="0.35">
      <c r="N7936">
        <v>2.4905851000000001</v>
      </c>
      <c r="O7936">
        <v>6.41E-5</v>
      </c>
    </row>
    <row r="7937" spans="14:15" x14ac:dyDescent="0.35">
      <c r="N7937">
        <v>2.5115685999999999</v>
      </c>
      <c r="O7937">
        <v>7.1199999999999996E-5</v>
      </c>
    </row>
    <row r="7938" spans="14:15" x14ac:dyDescent="0.35">
      <c r="N7938">
        <v>2.5325624000000002</v>
      </c>
      <c r="O7938">
        <v>7.2399999999999998E-5</v>
      </c>
    </row>
    <row r="7939" spans="14:15" x14ac:dyDescent="0.35">
      <c r="N7939">
        <v>2.5535665999999999</v>
      </c>
      <c r="O7939">
        <v>5.8400000000000003E-5</v>
      </c>
    </row>
    <row r="7940" spans="14:15" x14ac:dyDescent="0.35">
      <c r="N7940">
        <v>2.5745809</v>
      </c>
      <c r="O7940">
        <v>5.94E-5</v>
      </c>
    </row>
    <row r="7941" spans="14:15" x14ac:dyDescent="0.35">
      <c r="N7941">
        <v>2.5956052000000001</v>
      </c>
      <c r="O7941">
        <v>6.3700000000000003E-5</v>
      </c>
    </row>
    <row r="7942" spans="14:15" x14ac:dyDescent="0.35">
      <c r="N7942">
        <v>2.6166394999999998</v>
      </c>
      <c r="O7942">
        <v>5.5699999999999999E-5</v>
      </c>
    </row>
    <row r="7943" spans="14:15" x14ac:dyDescent="0.35">
      <c r="N7943">
        <v>2.6376835999999999</v>
      </c>
      <c r="O7943">
        <v>5.6100000000000002E-5</v>
      </c>
    </row>
    <row r="7944" spans="14:15" x14ac:dyDescent="0.35">
      <c r="N7944">
        <v>2.6587374000000001</v>
      </c>
      <c r="O7944">
        <v>4.8999999999999998E-5</v>
      </c>
    </row>
    <row r="7945" spans="14:15" x14ac:dyDescent="0.35">
      <c r="N7945">
        <v>2.6798009</v>
      </c>
      <c r="O7945">
        <v>5.66E-5</v>
      </c>
    </row>
    <row r="7946" spans="14:15" x14ac:dyDescent="0.35">
      <c r="N7946">
        <v>2.7008738999999999</v>
      </c>
      <c r="O7946">
        <v>4.5399999999999999E-5</v>
      </c>
    </row>
    <row r="7947" spans="14:15" x14ac:dyDescent="0.35">
      <c r="N7947">
        <v>2.7219563999999998</v>
      </c>
      <c r="O7947">
        <v>4.8699999999999998E-5</v>
      </c>
    </row>
    <row r="7948" spans="14:15" x14ac:dyDescent="0.35">
      <c r="N7948">
        <v>2.7430482</v>
      </c>
      <c r="O7948">
        <v>4.9599999999999999E-5</v>
      </c>
    </row>
    <row r="7949" spans="14:15" x14ac:dyDescent="0.35">
      <c r="N7949">
        <v>2.7641491999999999</v>
      </c>
      <c r="O7949">
        <v>4.9599999999999999E-5</v>
      </c>
    </row>
    <row r="7950" spans="14:15" x14ac:dyDescent="0.35">
      <c r="N7950">
        <v>2.7852594000000002</v>
      </c>
      <c r="O7950">
        <v>4.1600000000000002E-5</v>
      </c>
    </row>
    <row r="7951" spans="14:15" x14ac:dyDescent="0.35">
      <c r="N7951">
        <v>2.8063786999999998</v>
      </c>
      <c r="O7951">
        <v>4.4299999999999999E-5</v>
      </c>
    </row>
    <row r="7952" spans="14:15" x14ac:dyDescent="0.35">
      <c r="N7952">
        <v>2.8275068999999999</v>
      </c>
      <c r="O7952">
        <v>3.6600000000000002E-5</v>
      </c>
    </row>
    <row r="7953" spans="14:15" x14ac:dyDescent="0.35">
      <c r="N7953">
        <v>2.8486441</v>
      </c>
      <c r="O7953">
        <v>4.3300000000000002E-5</v>
      </c>
    </row>
    <row r="7954" spans="14:15" x14ac:dyDescent="0.35">
      <c r="N7954">
        <v>2.8697900999999999</v>
      </c>
      <c r="O7954">
        <v>4.2899999999999999E-5</v>
      </c>
    </row>
    <row r="7955" spans="14:15" x14ac:dyDescent="0.35">
      <c r="N7955">
        <v>2.8909448000000002</v>
      </c>
      <c r="O7955">
        <v>3.7299999999999999E-5</v>
      </c>
    </row>
    <row r="7956" spans="14:15" x14ac:dyDescent="0.35">
      <c r="N7956">
        <v>2.9121082</v>
      </c>
      <c r="O7956">
        <v>3.6900000000000002E-5</v>
      </c>
    </row>
    <row r="7957" spans="14:15" x14ac:dyDescent="0.35">
      <c r="N7957">
        <v>2.9332801000000002</v>
      </c>
      <c r="O7957">
        <v>3.4100000000000002E-5</v>
      </c>
    </row>
    <row r="7958" spans="14:15" x14ac:dyDescent="0.35">
      <c r="N7958">
        <v>2.9544606</v>
      </c>
      <c r="O7958">
        <v>3.79E-5</v>
      </c>
    </row>
    <row r="7959" spans="14:15" x14ac:dyDescent="0.35">
      <c r="N7959">
        <v>2.9756494</v>
      </c>
      <c r="O7959">
        <v>3.5899999999999998E-5</v>
      </c>
    </row>
    <row r="7960" spans="14:15" x14ac:dyDescent="0.35">
      <c r="N7960">
        <v>2.9968466999999999</v>
      </c>
      <c r="O7960">
        <v>3.2499999999999997E-5</v>
      </c>
    </row>
    <row r="7961" spans="14:15" x14ac:dyDescent="0.35">
      <c r="N7961">
        <v>3.0180520999999998</v>
      </c>
      <c r="O7961">
        <v>2.9899999999999998E-5</v>
      </c>
    </row>
    <row r="7962" spans="14:15" x14ac:dyDescent="0.35">
      <c r="N7962">
        <v>3.0392657999999999</v>
      </c>
      <c r="O7962">
        <v>3.1900000000000003E-5</v>
      </c>
    </row>
    <row r="7963" spans="14:15" x14ac:dyDescent="0.35">
      <c r="N7963">
        <v>3.0604876000000001</v>
      </c>
      <c r="O7963">
        <v>3.3099999999999998E-5</v>
      </c>
    </row>
    <row r="7964" spans="14:15" x14ac:dyDescent="0.35">
      <c r="N7964">
        <v>3.0817174999999999</v>
      </c>
      <c r="O7964">
        <v>3.1199999999999999E-5</v>
      </c>
    </row>
    <row r="7965" spans="14:15" x14ac:dyDescent="0.35">
      <c r="N7965">
        <v>3.1029553999999999</v>
      </c>
      <c r="O7965">
        <v>3.0800000000000003E-5</v>
      </c>
    </row>
    <row r="7966" spans="14:15" x14ac:dyDescent="0.35">
      <c r="N7966">
        <v>3.1242011999999999</v>
      </c>
      <c r="O7966">
        <v>2.7800000000000001E-5</v>
      </c>
    </row>
    <row r="7967" spans="14:15" x14ac:dyDescent="0.35">
      <c r="N7967">
        <v>3.1454548999999998</v>
      </c>
      <c r="O7967">
        <v>2.73E-5</v>
      </c>
    </row>
    <row r="7968" spans="14:15" x14ac:dyDescent="0.35">
      <c r="N7968">
        <v>3.1667163</v>
      </c>
      <c r="O7968">
        <v>2.6800000000000001E-5</v>
      </c>
    </row>
    <row r="7969" spans="14:15" x14ac:dyDescent="0.35">
      <c r="N7969">
        <v>3.1879854999999999</v>
      </c>
      <c r="O7969">
        <v>3.1000000000000001E-5</v>
      </c>
    </row>
    <row r="7970" spans="14:15" x14ac:dyDescent="0.35">
      <c r="N7970">
        <v>3.2092624000000001</v>
      </c>
      <c r="O7970">
        <v>2.76E-5</v>
      </c>
    </row>
    <row r="7971" spans="14:15" x14ac:dyDescent="0.35">
      <c r="N7971">
        <v>3.2305467999999999</v>
      </c>
      <c r="O7971">
        <v>2.3900000000000002E-5</v>
      </c>
    </row>
    <row r="7972" spans="14:15" x14ac:dyDescent="0.35">
      <c r="N7972">
        <v>3.2518387999999998</v>
      </c>
      <c r="O7972">
        <v>2.6100000000000001E-5</v>
      </c>
    </row>
    <row r="7973" spans="14:15" x14ac:dyDescent="0.35">
      <c r="N7973">
        <v>3.2731382999999998</v>
      </c>
      <c r="O7973">
        <v>2.23E-5</v>
      </c>
    </row>
    <row r="7974" spans="14:15" x14ac:dyDescent="0.35">
      <c r="N7974">
        <v>3.2944453</v>
      </c>
      <c r="O7974">
        <v>2.3799999999999999E-5</v>
      </c>
    </row>
    <row r="7975" spans="14:15" x14ac:dyDescent="0.35">
      <c r="N7975">
        <v>3.3157595999999998</v>
      </c>
      <c r="O7975">
        <v>2.6299999999999999E-5</v>
      </c>
    </row>
    <row r="7976" spans="14:15" x14ac:dyDescent="0.35">
      <c r="N7976">
        <v>3.3370812000000001</v>
      </c>
      <c r="O7976">
        <v>2.44E-5</v>
      </c>
    </row>
    <row r="7977" spans="14:15" x14ac:dyDescent="0.35">
      <c r="N7977">
        <v>3.3584100000000001</v>
      </c>
      <c r="O7977">
        <v>2.3200000000000001E-5</v>
      </c>
    </row>
    <row r="7978" spans="14:15" x14ac:dyDescent="0.35">
      <c r="N7978">
        <v>3.3797461000000002</v>
      </c>
      <c r="O7978">
        <v>2.09E-5</v>
      </c>
    </row>
    <row r="7979" spans="14:15" x14ac:dyDescent="0.35">
      <c r="N7979">
        <v>3.4010893000000002</v>
      </c>
      <c r="O7979">
        <v>2.3300000000000001E-5</v>
      </c>
    </row>
    <row r="7980" spans="14:15" x14ac:dyDescent="0.35">
      <c r="N7980">
        <v>3.4224396000000001</v>
      </c>
      <c r="O7980">
        <v>2.1100000000000001E-5</v>
      </c>
    </row>
    <row r="7981" spans="14:15" x14ac:dyDescent="0.35">
      <c r="N7981">
        <v>3.443797</v>
      </c>
      <c r="O7981">
        <v>2.02E-5</v>
      </c>
    </row>
    <row r="7982" spans="14:15" x14ac:dyDescent="0.35">
      <c r="N7982">
        <v>3.4651613000000001</v>
      </c>
      <c r="O7982">
        <v>1.9599999999999999E-5</v>
      </c>
    </row>
    <row r="7983" spans="14:15" x14ac:dyDescent="0.35">
      <c r="N7983">
        <v>3.4865325999999999</v>
      </c>
      <c r="O7983">
        <v>1.98E-5</v>
      </c>
    </row>
    <row r="7984" spans="14:15" x14ac:dyDescent="0.35">
      <c r="N7984">
        <v>3.5079107999999999</v>
      </c>
      <c r="O7984">
        <v>2.1299999999999999E-5</v>
      </c>
    </row>
    <row r="7985" spans="14:15" x14ac:dyDescent="0.35">
      <c r="N7985">
        <v>3.5292957999999999</v>
      </c>
      <c r="O7985">
        <v>2.1100000000000001E-5</v>
      </c>
    </row>
    <row r="7986" spans="14:15" x14ac:dyDescent="0.35">
      <c r="N7986">
        <v>3.5506875999999998</v>
      </c>
      <c r="O7986">
        <v>1.9700000000000001E-5</v>
      </c>
    </row>
    <row r="7987" spans="14:15" x14ac:dyDescent="0.35">
      <c r="N7987">
        <v>3.5720860999999999</v>
      </c>
      <c r="O7987">
        <v>1.8499999999999999E-5</v>
      </c>
    </row>
    <row r="7988" spans="14:15" x14ac:dyDescent="0.35">
      <c r="N7988">
        <v>3.5934913000000002</v>
      </c>
      <c r="O7988">
        <v>1.8499999999999999E-5</v>
      </c>
    </row>
    <row r="7989" spans="14:15" x14ac:dyDescent="0.35">
      <c r="N7989">
        <v>3.6149032000000001</v>
      </c>
      <c r="O7989">
        <v>1.8499999999999999E-5</v>
      </c>
    </row>
    <row r="7990" spans="14:15" x14ac:dyDescent="0.35">
      <c r="N7990">
        <v>3.6363216999999999</v>
      </c>
      <c r="O7990">
        <v>1.7099999999999999E-5</v>
      </c>
    </row>
    <row r="7991" spans="14:15" x14ac:dyDescent="0.35">
      <c r="N7991">
        <v>3.6577467000000001</v>
      </c>
      <c r="O7991">
        <v>1.7E-5</v>
      </c>
    </row>
    <row r="7992" spans="14:15" x14ac:dyDescent="0.35">
      <c r="N7992">
        <v>3.6791782999999998</v>
      </c>
      <c r="O7992">
        <v>1.7799999999999999E-5</v>
      </c>
    </row>
    <row r="7993" spans="14:15" x14ac:dyDescent="0.35">
      <c r="N7993">
        <v>3.7006163000000001</v>
      </c>
      <c r="O7993">
        <v>1.8499999999999999E-5</v>
      </c>
    </row>
    <row r="7994" spans="14:15" x14ac:dyDescent="0.35">
      <c r="N7994">
        <v>3.7220607000000001</v>
      </c>
      <c r="O7994">
        <v>1.7799999999999999E-5</v>
      </c>
    </row>
    <row r="7995" spans="14:15" x14ac:dyDescent="0.35">
      <c r="N7995">
        <v>3.7435114999999999</v>
      </c>
      <c r="O7995">
        <v>1.6900000000000001E-5</v>
      </c>
    </row>
    <row r="7996" spans="14:15" x14ac:dyDescent="0.35">
      <c r="N7996">
        <v>3.7649686999999998</v>
      </c>
      <c r="O7996">
        <v>1.59E-5</v>
      </c>
    </row>
    <row r="7997" spans="14:15" x14ac:dyDescent="0.35">
      <c r="N7997">
        <v>3.7864320999999999</v>
      </c>
      <c r="O7997">
        <v>1.63E-5</v>
      </c>
    </row>
    <row r="7998" spans="14:15" x14ac:dyDescent="0.35">
      <c r="N7998">
        <v>3.8079017999999998</v>
      </c>
      <c r="O7998">
        <v>1.2999999999999999E-5</v>
      </c>
    </row>
    <row r="7999" spans="14:15" x14ac:dyDescent="0.35">
      <c r="N7999">
        <v>3.8293777000000002</v>
      </c>
      <c r="O7999">
        <v>1.6900000000000001E-5</v>
      </c>
    </row>
    <row r="8000" spans="14:15" x14ac:dyDescent="0.35">
      <c r="N8000">
        <v>3.8508597999999998</v>
      </c>
      <c r="O8000">
        <v>1.5400000000000002E-5</v>
      </c>
    </row>
    <row r="8001" spans="14:15" x14ac:dyDescent="0.35">
      <c r="N8001">
        <v>3.8723480000000001</v>
      </c>
      <c r="O8001">
        <v>1.5299999999999999E-5</v>
      </c>
    </row>
    <row r="8002" spans="14:15" x14ac:dyDescent="0.35">
      <c r="N8002">
        <v>3.8938424</v>
      </c>
      <c r="O8002">
        <v>1.59E-5</v>
      </c>
    </row>
    <row r="8003" spans="14:15" x14ac:dyDescent="0.35">
      <c r="N8003">
        <v>3.9153427000000001</v>
      </c>
      <c r="O8003">
        <v>1.2500000000000001E-5</v>
      </c>
    </row>
    <row r="8004" spans="14:15" x14ac:dyDescent="0.35">
      <c r="N8004">
        <v>3.9368490999999999</v>
      </c>
      <c r="O8004">
        <v>1.3900000000000001E-5</v>
      </c>
    </row>
    <row r="8005" spans="14:15" x14ac:dyDescent="0.35">
      <c r="N8005">
        <v>3.9583615000000001</v>
      </c>
      <c r="O8005">
        <v>1.4800000000000001E-5</v>
      </c>
    </row>
    <row r="8006" spans="14:15" x14ac:dyDescent="0.35">
      <c r="N8006">
        <v>3.9798798</v>
      </c>
      <c r="O8006">
        <v>1.43E-5</v>
      </c>
    </row>
    <row r="8007" spans="14:15" x14ac:dyDescent="0.35">
      <c r="N8007">
        <v>4.001404</v>
      </c>
      <c r="O8007">
        <v>1.56E-5</v>
      </c>
    </row>
    <row r="8008" spans="14:15" x14ac:dyDescent="0.35">
      <c r="N8008">
        <v>4.0229340999999996</v>
      </c>
      <c r="O8008">
        <v>1.1600000000000001E-5</v>
      </c>
    </row>
    <row r="8009" spans="14:15" x14ac:dyDescent="0.35">
      <c r="N8009">
        <v>4.0444700999999998</v>
      </c>
      <c r="O8009">
        <v>1.29E-5</v>
      </c>
    </row>
    <row r="8010" spans="14:15" x14ac:dyDescent="0.35">
      <c r="N8010">
        <v>4.0660118000000001</v>
      </c>
      <c r="O8010">
        <v>1.3699999999999999E-5</v>
      </c>
    </row>
    <row r="8011" spans="14:15" x14ac:dyDescent="0.35">
      <c r="N8011">
        <v>4.0875592999999997</v>
      </c>
      <c r="O8011">
        <v>1.36E-5</v>
      </c>
    </row>
    <row r="8012" spans="14:15" x14ac:dyDescent="0.35">
      <c r="N8012">
        <v>4.1091125000000002</v>
      </c>
      <c r="O8012">
        <v>1.2999999999999999E-5</v>
      </c>
    </row>
    <row r="8013" spans="14:15" x14ac:dyDescent="0.35">
      <c r="N8013">
        <v>4.1306713999999998</v>
      </c>
      <c r="O8013">
        <v>1.36E-5</v>
      </c>
    </row>
    <row r="8014" spans="14:15" x14ac:dyDescent="0.35">
      <c r="N8014">
        <v>4.1522360000000003</v>
      </c>
      <c r="O8014">
        <v>1.08E-5</v>
      </c>
    </row>
    <row r="8015" spans="14:15" x14ac:dyDescent="0.35">
      <c r="N8015">
        <v>4.1738061999999996</v>
      </c>
      <c r="O8015">
        <v>1.2300000000000001E-5</v>
      </c>
    </row>
    <row r="8016" spans="14:15" x14ac:dyDescent="0.35">
      <c r="N8016">
        <v>4.1953820000000004</v>
      </c>
      <c r="O8016">
        <v>1.2099999999999999E-5</v>
      </c>
    </row>
    <row r="8017" spans="14:15" x14ac:dyDescent="0.35">
      <c r="N8017">
        <v>4.2169632999999997</v>
      </c>
      <c r="O8017">
        <v>1.2999999999999999E-5</v>
      </c>
    </row>
    <row r="8018" spans="14:15" x14ac:dyDescent="0.35">
      <c r="N8018">
        <v>4.2385501999999997</v>
      </c>
      <c r="O8018">
        <v>1.1800000000000001E-5</v>
      </c>
    </row>
    <row r="8019" spans="14:15" x14ac:dyDescent="0.35">
      <c r="N8019">
        <v>4.2601426</v>
      </c>
      <c r="O8019">
        <v>1.0699999999999999E-5</v>
      </c>
    </row>
    <row r="8020" spans="14:15" x14ac:dyDescent="0.35">
      <c r="N8020">
        <v>4.2817404999999997</v>
      </c>
      <c r="O8020">
        <v>1.24E-5</v>
      </c>
    </row>
    <row r="8021" spans="14:15" x14ac:dyDescent="0.35">
      <c r="N8021">
        <v>4.3033438000000004</v>
      </c>
      <c r="O8021">
        <v>1.15E-5</v>
      </c>
    </row>
    <row r="8022" spans="14:15" x14ac:dyDescent="0.35">
      <c r="N8022">
        <v>4.3249525000000002</v>
      </c>
      <c r="O8022">
        <v>1.0900000000000001E-5</v>
      </c>
    </row>
    <row r="8023" spans="14:15" x14ac:dyDescent="0.35">
      <c r="N8023">
        <v>4.3465664999999998</v>
      </c>
      <c r="O8023">
        <v>1.1E-5</v>
      </c>
    </row>
    <row r="8024" spans="14:15" x14ac:dyDescent="0.35">
      <c r="N8024">
        <v>4.3681859999999997</v>
      </c>
      <c r="O8024">
        <v>1.11E-5</v>
      </c>
    </row>
    <row r="8025" spans="14:15" x14ac:dyDescent="0.35">
      <c r="N8025">
        <v>4.3898107</v>
      </c>
      <c r="O8025">
        <v>1.06E-5</v>
      </c>
    </row>
    <row r="8026" spans="14:15" x14ac:dyDescent="0.35">
      <c r="N8026">
        <v>4.4114407</v>
      </c>
      <c r="O8026">
        <v>1.08E-5</v>
      </c>
    </row>
    <row r="8027" spans="14:15" x14ac:dyDescent="0.35">
      <c r="N8027">
        <v>4.4330759999999998</v>
      </c>
      <c r="O8027">
        <v>1.0699999999999999E-5</v>
      </c>
    </row>
    <row r="8028" spans="14:15" x14ac:dyDescent="0.35">
      <c r="N8028">
        <v>4.4547165</v>
      </c>
      <c r="O8028">
        <v>9.3999999999999998E-6</v>
      </c>
    </row>
    <row r="8029" spans="14:15" x14ac:dyDescent="0.35">
      <c r="N8029">
        <v>4.4763621999999996</v>
      </c>
      <c r="O8029">
        <v>1.11E-5</v>
      </c>
    </row>
    <row r="8030" spans="14:15" x14ac:dyDescent="0.35">
      <c r="N8030">
        <v>4.4980130999999997</v>
      </c>
      <c r="O8030">
        <v>1.04E-5</v>
      </c>
    </row>
    <row r="8031" spans="14:15" x14ac:dyDescent="0.35">
      <c r="N8031">
        <v>4.5196692000000001</v>
      </c>
      <c r="O8031">
        <v>9.0999999999999993E-6</v>
      </c>
    </row>
    <row r="8032" spans="14:15" x14ac:dyDescent="0.35">
      <c r="N8032">
        <v>4.5413303000000003</v>
      </c>
      <c r="O8032">
        <v>1.0000000000000001E-5</v>
      </c>
    </row>
    <row r="8033" spans="14:15" x14ac:dyDescent="0.35">
      <c r="N8033">
        <v>4.5629966</v>
      </c>
      <c r="O8033">
        <v>9.5000000000000005E-6</v>
      </c>
    </row>
    <row r="8034" spans="14:15" x14ac:dyDescent="0.35">
      <c r="N8034">
        <v>4.5846679000000004</v>
      </c>
      <c r="O8034">
        <v>9.3000000000000007E-6</v>
      </c>
    </row>
    <row r="8035" spans="14:15" x14ac:dyDescent="0.35">
      <c r="N8035">
        <v>4.6063441999999997</v>
      </c>
      <c r="O8035">
        <v>1.0200000000000001E-5</v>
      </c>
    </row>
    <row r="8036" spans="14:15" x14ac:dyDescent="0.35">
      <c r="N8036">
        <v>4.6280256</v>
      </c>
      <c r="O8036">
        <v>9.9000000000000001E-6</v>
      </c>
    </row>
    <row r="8037" spans="14:15" x14ac:dyDescent="0.35">
      <c r="N8037">
        <v>4.6497118999999998</v>
      </c>
      <c r="O8037">
        <v>9.3999999999999998E-6</v>
      </c>
    </row>
    <row r="8038" spans="14:15" x14ac:dyDescent="0.35">
      <c r="N8038">
        <v>4.6714032000000003</v>
      </c>
      <c r="O8038">
        <v>8.8999999999999995E-6</v>
      </c>
    </row>
    <row r="8039" spans="14:15" x14ac:dyDescent="0.35">
      <c r="N8039">
        <v>4.6930994999999998</v>
      </c>
      <c r="O8039">
        <v>9.0000000000000002E-6</v>
      </c>
    </row>
    <row r="8040" spans="14:15" x14ac:dyDescent="0.35">
      <c r="N8040">
        <v>4.7148006000000002</v>
      </c>
      <c r="O8040">
        <v>9.0999999999999993E-6</v>
      </c>
    </row>
    <row r="8041" spans="14:15" x14ac:dyDescent="0.35">
      <c r="N8041">
        <v>4.7365066999999996</v>
      </c>
      <c r="O8041">
        <v>9.0999999999999993E-6</v>
      </c>
    </row>
    <row r="8042" spans="14:15" x14ac:dyDescent="0.35">
      <c r="N8042">
        <v>4.7582176</v>
      </c>
      <c r="O8042">
        <v>9.0000000000000002E-6</v>
      </c>
    </row>
    <row r="8043" spans="14:15" x14ac:dyDescent="0.35">
      <c r="N8043">
        <v>4.7799332999999997</v>
      </c>
      <c r="O8043">
        <v>8.1000000000000004E-6</v>
      </c>
    </row>
    <row r="8044" spans="14:15" x14ac:dyDescent="0.35">
      <c r="N8044">
        <v>4.8016538000000004</v>
      </c>
      <c r="O8044">
        <v>9.7000000000000003E-6</v>
      </c>
    </row>
    <row r="8045" spans="14:15" x14ac:dyDescent="0.35">
      <c r="N8045">
        <v>4.8233791999999998</v>
      </c>
      <c r="O8045">
        <v>8.1999999999999994E-6</v>
      </c>
    </row>
    <row r="8046" spans="14:15" x14ac:dyDescent="0.35">
      <c r="N8046">
        <v>4.8451092999999998</v>
      </c>
      <c r="O8046">
        <v>9.0000000000000002E-6</v>
      </c>
    </row>
    <row r="8047" spans="14:15" x14ac:dyDescent="0.35">
      <c r="N8047">
        <v>4.8668440999999998</v>
      </c>
      <c r="O8047">
        <v>7.4000000000000003E-6</v>
      </c>
    </row>
    <row r="8048" spans="14:15" x14ac:dyDescent="0.35">
      <c r="N8048">
        <v>4.8885836999999999</v>
      </c>
      <c r="O8048">
        <v>8.4999999999999999E-6</v>
      </c>
    </row>
    <row r="8049" spans="14:15" x14ac:dyDescent="0.35">
      <c r="N8049">
        <v>4.9103279000000004</v>
      </c>
      <c r="O8049">
        <v>8.3000000000000002E-6</v>
      </c>
    </row>
    <row r="8050" spans="14:15" x14ac:dyDescent="0.35">
      <c r="N8050">
        <v>4.9320767999999999</v>
      </c>
      <c r="O8050">
        <v>8.4999999999999999E-6</v>
      </c>
    </row>
    <row r="8051" spans="14:15" x14ac:dyDescent="0.35">
      <c r="N8051">
        <v>4.9538304000000002</v>
      </c>
      <c r="O8051">
        <v>7.9000000000000006E-6</v>
      </c>
    </row>
    <row r="8052" spans="14:15" x14ac:dyDescent="0.35">
      <c r="N8052">
        <v>4.9755886</v>
      </c>
      <c r="O8052">
        <v>7.9000000000000006E-6</v>
      </c>
    </row>
    <row r="8053" spans="14:15" x14ac:dyDescent="0.35">
      <c r="N8053">
        <v>4.9973514000000003</v>
      </c>
      <c r="O8053">
        <v>7.7999999999999999E-6</v>
      </c>
    </row>
    <row r="8054" spans="14:15" x14ac:dyDescent="0.35">
      <c r="N8054">
        <v>5.0191188000000002</v>
      </c>
      <c r="O8054">
        <v>7.6000000000000001E-6</v>
      </c>
    </row>
    <row r="8055" spans="14:15" x14ac:dyDescent="0.35">
      <c r="N8055">
        <v>5.0408907000000003</v>
      </c>
      <c r="O8055">
        <v>8.6999999999999997E-6</v>
      </c>
    </row>
    <row r="8056" spans="14:15" x14ac:dyDescent="0.35">
      <c r="N8056">
        <v>5.0626671999999999</v>
      </c>
      <c r="O8056">
        <v>7.3000000000000004E-6</v>
      </c>
    </row>
    <row r="8057" spans="14:15" x14ac:dyDescent="0.35">
      <c r="N8057">
        <v>5.0844481999999998</v>
      </c>
      <c r="O8057">
        <v>7.7999999999999999E-6</v>
      </c>
    </row>
    <row r="8058" spans="14:15" x14ac:dyDescent="0.35">
      <c r="N8058">
        <v>5.1062336999999998</v>
      </c>
      <c r="O8058">
        <v>6.8000000000000001E-6</v>
      </c>
    </row>
    <row r="8059" spans="14:15" x14ac:dyDescent="0.35">
      <c r="N8059">
        <v>5.1280237</v>
      </c>
      <c r="O8059">
        <v>7.5000000000000002E-6</v>
      </c>
    </row>
    <row r="8060" spans="14:15" x14ac:dyDescent="0.35">
      <c r="N8060">
        <v>5.1498181000000001</v>
      </c>
      <c r="O8060">
        <v>7.3000000000000004E-6</v>
      </c>
    </row>
    <row r="8061" spans="14:15" x14ac:dyDescent="0.35">
      <c r="N8061">
        <v>5.1716170000000004</v>
      </c>
      <c r="O8061">
        <v>8.6999999999999997E-6</v>
      </c>
    </row>
    <row r="8062" spans="14:15" x14ac:dyDescent="0.35">
      <c r="N8062">
        <v>5.1934202999999997</v>
      </c>
      <c r="O8062">
        <v>6.2999999999999998E-6</v>
      </c>
    </row>
    <row r="8063" spans="14:15" x14ac:dyDescent="0.35">
      <c r="N8063">
        <v>5.2152279999999998</v>
      </c>
      <c r="O8063">
        <v>7.4000000000000003E-6</v>
      </c>
    </row>
    <row r="8064" spans="14:15" x14ac:dyDescent="0.35">
      <c r="N8064">
        <v>5.2370400000000004</v>
      </c>
      <c r="O8064">
        <v>6.9E-6</v>
      </c>
    </row>
    <row r="8065" spans="14:15" x14ac:dyDescent="0.35">
      <c r="N8065">
        <v>5.2588565000000003</v>
      </c>
      <c r="O8065">
        <v>6.3999999999999997E-6</v>
      </c>
    </row>
    <row r="8066" spans="14:15" x14ac:dyDescent="0.35">
      <c r="N8066">
        <v>5.2806772000000004</v>
      </c>
      <c r="O8066">
        <v>8.3000000000000002E-6</v>
      </c>
    </row>
    <row r="8067" spans="14:15" x14ac:dyDescent="0.35">
      <c r="N8067">
        <v>5.3025022999999996</v>
      </c>
      <c r="O8067">
        <v>6.3999999999999997E-6</v>
      </c>
    </row>
    <row r="8068" spans="14:15" x14ac:dyDescent="0.35">
      <c r="N8068">
        <v>5.3243317000000001</v>
      </c>
      <c r="O8068">
        <v>7.7000000000000008E-6</v>
      </c>
    </row>
    <row r="8069" spans="14:15" x14ac:dyDescent="0.35">
      <c r="N8069">
        <v>5.3461653</v>
      </c>
      <c r="O8069">
        <v>5.8000000000000004E-6</v>
      </c>
    </row>
    <row r="8070" spans="14:15" x14ac:dyDescent="0.35">
      <c r="N8070">
        <v>5.3680032000000004</v>
      </c>
      <c r="O8070">
        <v>6.9E-6</v>
      </c>
    </row>
    <row r="8071" spans="14:15" x14ac:dyDescent="0.35">
      <c r="N8071">
        <v>5.3898453999999996</v>
      </c>
      <c r="O8071">
        <v>6.2999999999999998E-6</v>
      </c>
    </row>
    <row r="8072" spans="14:15" x14ac:dyDescent="0.35">
      <c r="N8072">
        <v>5.4116917999999998</v>
      </c>
      <c r="O8072">
        <v>6.1999999999999999E-6</v>
      </c>
    </row>
    <row r="8073" spans="14:15" x14ac:dyDescent="0.35">
      <c r="N8073">
        <v>5.4335423</v>
      </c>
      <c r="O8073">
        <v>8.1999999999999994E-6</v>
      </c>
    </row>
    <row r="8074" spans="14:15" x14ac:dyDescent="0.35">
      <c r="N8074">
        <v>5.4553970999999999</v>
      </c>
      <c r="O8074">
        <v>5.8000000000000004E-6</v>
      </c>
    </row>
    <row r="8075" spans="14:15" x14ac:dyDescent="0.35">
      <c r="N8075">
        <v>5.4772561</v>
      </c>
      <c r="O8075">
        <v>7.1999999999999997E-6</v>
      </c>
    </row>
    <row r="8076" spans="14:15" x14ac:dyDescent="0.35">
      <c r="N8076">
        <v>5.4991190999999997</v>
      </c>
      <c r="O8076">
        <v>5.6999999999999996E-6</v>
      </c>
    </row>
    <row r="8077" spans="14:15" x14ac:dyDescent="0.35">
      <c r="N8077">
        <v>5.5209864</v>
      </c>
      <c r="O8077">
        <v>5.9000000000000003E-6</v>
      </c>
    </row>
    <row r="8078" spans="14:15" x14ac:dyDescent="0.35">
      <c r="N8078">
        <v>5.5428576999999999</v>
      </c>
      <c r="O8078">
        <v>5.9000000000000003E-6</v>
      </c>
    </row>
    <row r="8079" spans="14:15" x14ac:dyDescent="0.35">
      <c r="N8079">
        <v>5.5647332</v>
      </c>
      <c r="O8079">
        <v>5.9000000000000003E-6</v>
      </c>
    </row>
    <row r="8080" spans="14:15" x14ac:dyDescent="0.35">
      <c r="N8080">
        <v>5.5866126999999999</v>
      </c>
      <c r="O8080">
        <v>7.9000000000000006E-6</v>
      </c>
    </row>
    <row r="8081" spans="14:15" x14ac:dyDescent="0.35">
      <c r="N8081">
        <v>5.6084962999999997</v>
      </c>
      <c r="O8081">
        <v>5.4999999999999999E-6</v>
      </c>
    </row>
    <row r="8082" spans="14:15" x14ac:dyDescent="0.35">
      <c r="N8082">
        <v>5.6303839</v>
      </c>
      <c r="O8082">
        <v>6.9E-6</v>
      </c>
    </row>
    <row r="8083" spans="14:15" x14ac:dyDescent="0.35">
      <c r="N8083">
        <v>5.6522756000000003</v>
      </c>
      <c r="O8083">
        <v>5.4E-6</v>
      </c>
    </row>
    <row r="8084" spans="14:15" x14ac:dyDescent="0.35">
      <c r="N8084">
        <v>5.6741712</v>
      </c>
      <c r="O8084">
        <v>5.5999999999999997E-6</v>
      </c>
    </row>
    <row r="8085" spans="14:15" x14ac:dyDescent="0.35">
      <c r="N8085">
        <v>5.6960708999999996</v>
      </c>
      <c r="O8085">
        <v>5.5999999999999997E-6</v>
      </c>
    </row>
    <row r="8086" spans="14:15" x14ac:dyDescent="0.35">
      <c r="N8086">
        <v>5.7179745999999998</v>
      </c>
      <c r="O8086">
        <v>5.5999999999999997E-6</v>
      </c>
    </row>
    <row r="8087" spans="14:15" x14ac:dyDescent="0.35">
      <c r="N8087">
        <v>5.7398822000000003</v>
      </c>
      <c r="O8087">
        <v>7.4000000000000003E-6</v>
      </c>
    </row>
    <row r="8088" spans="14:15" x14ac:dyDescent="0.35">
      <c r="N8088">
        <v>5.7617938000000004</v>
      </c>
      <c r="O8088">
        <v>5.2000000000000002E-6</v>
      </c>
    </row>
    <row r="8089" spans="14:15" x14ac:dyDescent="0.35">
      <c r="N8089">
        <v>5.7837092999999999</v>
      </c>
      <c r="O8089">
        <v>6.7000000000000002E-6</v>
      </c>
    </row>
    <row r="8090" spans="14:15" x14ac:dyDescent="0.35">
      <c r="N8090">
        <v>5.8056286999999998</v>
      </c>
      <c r="O8090">
        <v>4.6999999999999999E-6</v>
      </c>
    </row>
    <row r="8091" spans="14:15" x14ac:dyDescent="0.35">
      <c r="N8091">
        <v>5.8275519999999998</v>
      </c>
      <c r="O8091">
        <v>5.6999999999999996E-6</v>
      </c>
    </row>
    <row r="8092" spans="14:15" x14ac:dyDescent="0.35">
      <c r="N8092">
        <v>5.8494792000000002</v>
      </c>
      <c r="O8092">
        <v>5.4E-6</v>
      </c>
    </row>
    <row r="8093" spans="14:15" x14ac:dyDescent="0.35">
      <c r="N8093">
        <v>5.8714103</v>
      </c>
      <c r="O8093">
        <v>5.1000000000000003E-6</v>
      </c>
    </row>
    <row r="8094" spans="14:15" x14ac:dyDescent="0.35">
      <c r="N8094">
        <v>5.8933451999999997</v>
      </c>
      <c r="O8094">
        <v>6.4999999999999996E-6</v>
      </c>
    </row>
    <row r="8095" spans="14:15" x14ac:dyDescent="0.35">
      <c r="N8095">
        <v>5.9152839999999998</v>
      </c>
      <c r="O8095">
        <v>5.4E-6</v>
      </c>
    </row>
    <row r="8096" spans="14:15" x14ac:dyDescent="0.35">
      <c r="N8096">
        <v>5.9372265999999998</v>
      </c>
      <c r="O8096">
        <v>6.1999999999999999E-6</v>
      </c>
    </row>
    <row r="8097" spans="14:15" x14ac:dyDescent="0.35">
      <c r="N8097">
        <v>5.9591729999999998</v>
      </c>
      <c r="O8097">
        <v>4.6999999999999999E-6</v>
      </c>
    </row>
    <row r="8098" spans="14:15" x14ac:dyDescent="0.35">
      <c r="N8098">
        <v>5.9811231999999999</v>
      </c>
      <c r="O8098">
        <v>5.1000000000000003E-6</v>
      </c>
    </row>
    <row r="8099" spans="14:15" x14ac:dyDescent="0.35">
      <c r="N8099">
        <v>6.0030771999999999</v>
      </c>
      <c r="O8099">
        <v>5.5999999999999997E-6</v>
      </c>
    </row>
    <row r="8100" spans="14:15" x14ac:dyDescent="0.35">
      <c r="N8100">
        <v>6.0250349999999999</v>
      </c>
      <c r="O8100">
        <v>4.7999999999999998E-6</v>
      </c>
    </row>
    <row r="8101" spans="14:15" x14ac:dyDescent="0.35">
      <c r="N8101">
        <v>6.0469964999999997</v>
      </c>
      <c r="O8101">
        <v>5.1000000000000003E-6</v>
      </c>
    </row>
    <row r="8102" spans="14:15" x14ac:dyDescent="0.35">
      <c r="N8102">
        <v>6.0689617</v>
      </c>
      <c r="O8102">
        <v>5.1000000000000003E-6</v>
      </c>
    </row>
    <row r="8103" spans="14:15" x14ac:dyDescent="0.35">
      <c r="N8103">
        <v>6.0909307000000004</v>
      </c>
      <c r="O8103">
        <v>5.3000000000000001E-6</v>
      </c>
    </row>
    <row r="8104" spans="14:15" x14ac:dyDescent="0.35">
      <c r="N8104">
        <v>6.1129034000000004</v>
      </c>
      <c r="O8104">
        <v>6.1E-6</v>
      </c>
    </row>
    <row r="8105" spans="14:15" x14ac:dyDescent="0.35">
      <c r="N8105">
        <v>6.1348796999999999</v>
      </c>
      <c r="O8105">
        <v>4.6999999999999999E-6</v>
      </c>
    </row>
    <row r="8106" spans="14:15" x14ac:dyDescent="0.35">
      <c r="N8106">
        <v>6.1568598000000003</v>
      </c>
      <c r="O8106">
        <v>5.6999999999999996E-6</v>
      </c>
    </row>
    <row r="8107" spans="14:15" x14ac:dyDescent="0.35">
      <c r="N8107">
        <v>6.1788435000000002</v>
      </c>
      <c r="O8107">
        <v>4.4000000000000002E-6</v>
      </c>
    </row>
    <row r="8108" spans="14:15" x14ac:dyDescent="0.35">
      <c r="N8108">
        <v>6.2008308999999997</v>
      </c>
      <c r="O8108">
        <v>4.8999999999999997E-6</v>
      </c>
    </row>
    <row r="8109" spans="14:15" x14ac:dyDescent="0.35">
      <c r="N8109">
        <v>6.2228218999999996</v>
      </c>
      <c r="O8109">
        <v>5.1000000000000003E-6</v>
      </c>
    </row>
    <row r="8110" spans="14:15" x14ac:dyDescent="0.35">
      <c r="N8110">
        <v>6.2448164999999998</v>
      </c>
      <c r="O8110">
        <v>4.4000000000000002E-6</v>
      </c>
    </row>
    <row r="8111" spans="14:15" x14ac:dyDescent="0.35">
      <c r="N8111">
        <v>6.2668147999999997</v>
      </c>
      <c r="O8111">
        <v>5.0000000000000004E-6</v>
      </c>
    </row>
    <row r="8112" spans="14:15" x14ac:dyDescent="0.35">
      <c r="N8112">
        <v>6.2888165999999996</v>
      </c>
      <c r="O8112">
        <v>4.7999999999999998E-6</v>
      </c>
    </row>
    <row r="8113" spans="14:15" x14ac:dyDescent="0.35">
      <c r="N8113">
        <v>6.3108219999999999</v>
      </c>
      <c r="O8113">
        <v>5.0000000000000004E-6</v>
      </c>
    </row>
    <row r="8114" spans="14:15" x14ac:dyDescent="0.35">
      <c r="N8114">
        <v>6.3328309999999997</v>
      </c>
      <c r="O8114">
        <v>5.0000000000000004E-6</v>
      </c>
    </row>
    <row r="8115" spans="14:15" x14ac:dyDescent="0.35">
      <c r="N8115">
        <v>6.3548435999999997</v>
      </c>
      <c r="O8115">
        <v>4.6999999999999999E-6</v>
      </c>
    </row>
    <row r="8116" spans="14:15" x14ac:dyDescent="0.35">
      <c r="N8116">
        <v>6.3768596999999998</v>
      </c>
      <c r="O8116">
        <v>5.1000000000000003E-6</v>
      </c>
    </row>
    <row r="8117" spans="14:15" x14ac:dyDescent="0.35">
      <c r="N8117">
        <v>6.3988794000000002</v>
      </c>
      <c r="O8117">
        <v>4.5000000000000001E-6</v>
      </c>
    </row>
    <row r="8118" spans="14:15" x14ac:dyDescent="0.35">
      <c r="N8118">
        <v>6.4209025000000004</v>
      </c>
      <c r="O8118">
        <v>4.5000000000000001E-6</v>
      </c>
    </row>
    <row r="8119" spans="14:15" x14ac:dyDescent="0.35">
      <c r="N8119">
        <v>6.4429292</v>
      </c>
      <c r="O8119">
        <v>5.0000000000000004E-6</v>
      </c>
    </row>
    <row r="8120" spans="14:15" x14ac:dyDescent="0.35">
      <c r="N8120">
        <v>6.4649593999999997</v>
      </c>
      <c r="O8120">
        <v>3.9999999999999998E-6</v>
      </c>
    </row>
    <row r="8121" spans="14:15" x14ac:dyDescent="0.35">
      <c r="N8121">
        <v>6.486993</v>
      </c>
      <c r="O8121">
        <v>4.6E-6</v>
      </c>
    </row>
    <row r="8122" spans="14:15" x14ac:dyDescent="0.35">
      <c r="N8122">
        <v>6.5090301999999998</v>
      </c>
      <c r="O8122">
        <v>4.6999999999999999E-6</v>
      </c>
    </row>
    <row r="8123" spans="14:15" x14ac:dyDescent="0.35">
      <c r="N8123">
        <v>6.5310706999999999</v>
      </c>
      <c r="O8123">
        <v>4.1999999999999996E-6</v>
      </c>
    </row>
    <row r="8124" spans="14:15" x14ac:dyDescent="0.35">
      <c r="N8124">
        <v>6.5531148000000004</v>
      </c>
      <c r="O8124">
        <v>4.6E-6</v>
      </c>
    </row>
    <row r="8125" spans="14:15" x14ac:dyDescent="0.35">
      <c r="N8125">
        <v>6.5751622999999997</v>
      </c>
      <c r="O8125">
        <v>4.5000000000000001E-6</v>
      </c>
    </row>
    <row r="8126" spans="14:15" x14ac:dyDescent="0.35">
      <c r="N8126">
        <v>6.5972131000000003</v>
      </c>
      <c r="O8126">
        <v>4.6999999999999999E-6</v>
      </c>
    </row>
    <row r="8127" spans="14:15" x14ac:dyDescent="0.35">
      <c r="N8127">
        <v>6.6192675000000003</v>
      </c>
      <c r="O8127">
        <v>4.4000000000000002E-6</v>
      </c>
    </row>
    <row r="8128" spans="14:15" x14ac:dyDescent="0.35">
      <c r="N8128">
        <v>6.6413251999999998</v>
      </c>
      <c r="O8128">
        <v>4.3000000000000003E-6</v>
      </c>
    </row>
    <row r="8129" spans="14:15" x14ac:dyDescent="0.35">
      <c r="N8129">
        <v>6.6633861999999997</v>
      </c>
      <c r="O8129">
        <v>4.3000000000000003E-6</v>
      </c>
    </row>
    <row r="8130" spans="14:15" x14ac:dyDescent="0.35">
      <c r="N8130">
        <v>6.6854506999999996</v>
      </c>
      <c r="O8130">
        <v>4.5000000000000001E-6</v>
      </c>
    </row>
    <row r="8131" spans="14:15" x14ac:dyDescent="0.35">
      <c r="N8131">
        <v>6.7075184999999999</v>
      </c>
      <c r="O8131">
        <v>3.8999999999999999E-6</v>
      </c>
    </row>
    <row r="8132" spans="14:15" x14ac:dyDescent="0.35">
      <c r="N8132">
        <v>6.7295897</v>
      </c>
      <c r="O8132">
        <v>4.6E-6</v>
      </c>
    </row>
    <row r="8133" spans="14:15" x14ac:dyDescent="0.35">
      <c r="N8133">
        <v>6.7516642999999998</v>
      </c>
      <c r="O8133">
        <v>4.0999999999999997E-6</v>
      </c>
    </row>
    <row r="8134" spans="14:15" x14ac:dyDescent="0.35">
      <c r="N8134">
        <v>6.7737420999999998</v>
      </c>
      <c r="O8134">
        <v>4.0999999999999997E-6</v>
      </c>
    </row>
    <row r="8135" spans="14:15" x14ac:dyDescent="0.35">
      <c r="N8135">
        <v>6.7958233000000003</v>
      </c>
      <c r="O8135">
        <v>4.4000000000000002E-6</v>
      </c>
    </row>
    <row r="8136" spans="14:15" x14ac:dyDescent="0.35">
      <c r="N8136">
        <v>6.8179078000000004</v>
      </c>
      <c r="O8136">
        <v>3.8E-6</v>
      </c>
    </row>
    <row r="8137" spans="14:15" x14ac:dyDescent="0.35">
      <c r="N8137">
        <v>6.8399954999999997</v>
      </c>
      <c r="O8137">
        <v>4.4000000000000002E-6</v>
      </c>
    </row>
    <row r="8138" spans="14:15" x14ac:dyDescent="0.35">
      <c r="N8138">
        <v>6.8620865999999996</v>
      </c>
      <c r="O8138">
        <v>3.9999999999999998E-6</v>
      </c>
    </row>
    <row r="8139" spans="14:15" x14ac:dyDescent="0.35">
      <c r="N8139">
        <v>6.8841809999999999</v>
      </c>
      <c r="O8139">
        <v>4.0999999999999997E-6</v>
      </c>
    </row>
    <row r="8140" spans="14:15" x14ac:dyDescent="0.35">
      <c r="N8140">
        <v>6.9062786000000003</v>
      </c>
      <c r="O8140">
        <v>4.1999999999999996E-6</v>
      </c>
    </row>
    <row r="8141" spans="14:15" x14ac:dyDescent="0.35">
      <c r="N8141">
        <v>6.9283793999999999</v>
      </c>
      <c r="O8141">
        <v>4.0999999999999997E-6</v>
      </c>
    </row>
    <row r="8142" spans="14:15" x14ac:dyDescent="0.35">
      <c r="N8142">
        <v>6.9504834999999998</v>
      </c>
      <c r="O8142">
        <v>3.7000000000000002E-6</v>
      </c>
    </row>
    <row r="8143" spans="14:15" x14ac:dyDescent="0.35">
      <c r="N8143">
        <v>6.9725907999999999</v>
      </c>
      <c r="O8143">
        <v>4.0999999999999997E-6</v>
      </c>
    </row>
    <row r="8144" spans="14:15" x14ac:dyDescent="0.35">
      <c r="N8144">
        <v>6.9947014000000003</v>
      </c>
      <c r="O8144">
        <v>3.9999999999999998E-6</v>
      </c>
    </row>
    <row r="8145" spans="14:15" x14ac:dyDescent="0.35">
      <c r="N8145">
        <v>7.0168150999999996</v>
      </c>
      <c r="O8145">
        <v>3.7000000000000002E-6</v>
      </c>
    </row>
    <row r="8146" spans="14:15" x14ac:dyDescent="0.35">
      <c r="N8146">
        <v>7.0389321000000002</v>
      </c>
      <c r="O8146">
        <v>4.6999999999999999E-6</v>
      </c>
    </row>
    <row r="8147" spans="14:15" x14ac:dyDescent="0.35">
      <c r="N8147">
        <v>7.0610521999999998</v>
      </c>
      <c r="O8147">
        <v>3.8E-6</v>
      </c>
    </row>
    <row r="8148" spans="14:15" x14ac:dyDescent="0.35">
      <c r="N8148">
        <v>7.0831755999999997</v>
      </c>
      <c r="O8148">
        <v>4.6999999999999999E-6</v>
      </c>
    </row>
    <row r="8149" spans="14:15" x14ac:dyDescent="0.35">
      <c r="N8149">
        <v>7.1053021000000003</v>
      </c>
      <c r="O8149">
        <v>5.5999999999999997E-6</v>
      </c>
    </row>
    <row r="8150" spans="14:15" x14ac:dyDescent="0.35">
      <c r="N8150">
        <v>7.1274316999999998</v>
      </c>
      <c r="O8150">
        <v>5.8000000000000004E-6</v>
      </c>
    </row>
    <row r="8151" spans="14:15" x14ac:dyDescent="0.35">
      <c r="N8151">
        <v>7.1495645000000003</v>
      </c>
      <c r="O8151">
        <v>6.0000000000000002E-6</v>
      </c>
    </row>
    <row r="8152" spans="14:15" x14ac:dyDescent="0.35">
      <c r="N8152">
        <v>7.1717005</v>
      </c>
      <c r="O8152">
        <v>5.5999999999999997E-6</v>
      </c>
    </row>
    <row r="8153" spans="14:15" x14ac:dyDescent="0.35">
      <c r="N8153">
        <v>7.1938395000000002</v>
      </c>
      <c r="O8153">
        <v>5.8000000000000004E-6</v>
      </c>
    </row>
    <row r="8154" spans="14:15" x14ac:dyDescent="0.35">
      <c r="N8154">
        <v>7.2159817000000004</v>
      </c>
      <c r="O8154">
        <v>5.6999999999999996E-6</v>
      </c>
    </row>
    <row r="8155" spans="14:15" x14ac:dyDescent="0.35">
      <c r="N8155">
        <v>7.2381270000000004</v>
      </c>
      <c r="O8155">
        <v>5.9000000000000003E-6</v>
      </c>
    </row>
    <row r="8156" spans="14:15" x14ac:dyDescent="0.35">
      <c r="N8156">
        <v>7.2602754000000003</v>
      </c>
      <c r="O8156">
        <v>5.8000000000000004E-6</v>
      </c>
    </row>
    <row r="8157" spans="14:15" x14ac:dyDescent="0.35">
      <c r="N8157">
        <v>7.2824268999999999</v>
      </c>
      <c r="O8157">
        <v>5.8000000000000004E-6</v>
      </c>
    </row>
    <row r="8158" spans="14:15" x14ac:dyDescent="0.35">
      <c r="N8158">
        <v>7.3045815000000003</v>
      </c>
      <c r="O8158">
        <v>5.6999999999999996E-6</v>
      </c>
    </row>
    <row r="8159" spans="14:15" x14ac:dyDescent="0.35">
      <c r="N8159">
        <v>7.3267391000000002</v>
      </c>
      <c r="O8159">
        <v>5.6999999999999996E-6</v>
      </c>
    </row>
    <row r="8160" spans="14:15" x14ac:dyDescent="0.35">
      <c r="N8160">
        <v>7.3488997999999999</v>
      </c>
      <c r="O8160">
        <v>5.5999999999999997E-6</v>
      </c>
    </row>
    <row r="8161" spans="14:15" x14ac:dyDescent="0.35">
      <c r="N8161">
        <v>7.3710636000000003</v>
      </c>
      <c r="O8161">
        <v>5.5999999999999997E-6</v>
      </c>
    </row>
    <row r="8162" spans="14:15" x14ac:dyDescent="0.35">
      <c r="N8162">
        <v>7.3932302999999999</v>
      </c>
      <c r="O8162">
        <v>5.4999999999999999E-6</v>
      </c>
    </row>
    <row r="8163" spans="14:15" x14ac:dyDescent="0.35">
      <c r="N8163">
        <v>7.4154001999999997</v>
      </c>
      <c r="O8163">
        <v>5.3000000000000001E-6</v>
      </c>
    </row>
    <row r="8164" spans="14:15" x14ac:dyDescent="0.35">
      <c r="N8164">
        <v>7.4375730000000004</v>
      </c>
      <c r="O8164">
        <v>5.4E-6</v>
      </c>
    </row>
    <row r="8165" spans="14:15" x14ac:dyDescent="0.35">
      <c r="N8165">
        <v>7.4597489000000001</v>
      </c>
      <c r="O8165">
        <v>5.4E-6</v>
      </c>
    </row>
    <row r="8166" spans="14:15" x14ac:dyDescent="0.35">
      <c r="N8166">
        <v>7.4819277</v>
      </c>
      <c r="O8166">
        <v>5.3000000000000001E-6</v>
      </c>
    </row>
    <row r="8167" spans="14:15" x14ac:dyDescent="0.35">
      <c r="N8167">
        <v>7.5041095999999996</v>
      </c>
      <c r="O8167">
        <v>5.3000000000000001E-6</v>
      </c>
    </row>
    <row r="8168" spans="14:15" x14ac:dyDescent="0.35">
      <c r="N8168">
        <v>7.5262944000000003</v>
      </c>
      <c r="O8168">
        <v>4.7999999999999998E-6</v>
      </c>
    </row>
    <row r="8169" spans="14:15" x14ac:dyDescent="0.35">
      <c r="N8169">
        <v>7.5484821999999996</v>
      </c>
      <c r="O8169">
        <v>5.2000000000000002E-6</v>
      </c>
    </row>
    <row r="8170" spans="14:15" x14ac:dyDescent="0.35">
      <c r="N8170">
        <v>7.5706730000000002</v>
      </c>
      <c r="O8170">
        <v>5.1000000000000003E-6</v>
      </c>
    </row>
    <row r="8171" spans="14:15" x14ac:dyDescent="0.35">
      <c r="N8171">
        <v>7.5928668000000004</v>
      </c>
      <c r="O8171">
        <v>5.1000000000000003E-6</v>
      </c>
    </row>
    <row r="8172" spans="14:15" x14ac:dyDescent="0.35">
      <c r="N8172">
        <v>7.6150634999999998</v>
      </c>
      <c r="O8172">
        <v>5.0000000000000004E-6</v>
      </c>
    </row>
    <row r="8173" spans="14:15" x14ac:dyDescent="0.35">
      <c r="N8173">
        <v>7.6372631000000002</v>
      </c>
      <c r="O8173">
        <v>5.0000000000000004E-6</v>
      </c>
    </row>
    <row r="8174" spans="14:15" x14ac:dyDescent="0.35">
      <c r="N8174">
        <v>7.6594657000000002</v>
      </c>
      <c r="O8174">
        <v>5.0000000000000004E-6</v>
      </c>
    </row>
    <row r="8175" spans="14:15" x14ac:dyDescent="0.35">
      <c r="N8175">
        <v>7.6816712000000003</v>
      </c>
      <c r="O8175">
        <v>5.0000000000000004E-6</v>
      </c>
    </row>
    <row r="8176" spans="14:15" x14ac:dyDescent="0.35">
      <c r="N8176">
        <v>7.7038795999999996</v>
      </c>
      <c r="O8176">
        <v>4.8999999999999997E-6</v>
      </c>
    </row>
    <row r="8177" spans="14:15" x14ac:dyDescent="0.35">
      <c r="N8177">
        <v>7.7260909</v>
      </c>
      <c r="O8177">
        <v>4.7999999999999998E-6</v>
      </c>
    </row>
    <row r="8178" spans="14:15" x14ac:dyDescent="0.35">
      <c r="N8178">
        <v>7.7483050999999996</v>
      </c>
      <c r="O8178">
        <v>4.7999999999999998E-6</v>
      </c>
    </row>
    <row r="8179" spans="14:15" x14ac:dyDescent="0.35">
      <c r="N8179">
        <v>7.7705222000000003</v>
      </c>
      <c r="O8179">
        <v>4.6999999999999999E-6</v>
      </c>
    </row>
    <row r="8180" spans="14:15" x14ac:dyDescent="0.35">
      <c r="N8180">
        <v>7.7927422000000002</v>
      </c>
      <c r="O8180">
        <v>4.0999999999999997E-6</v>
      </c>
    </row>
    <row r="8181" spans="14:15" x14ac:dyDescent="0.35">
      <c r="N8181">
        <v>7.8149651000000002</v>
      </c>
      <c r="O8181">
        <v>4.6999999999999999E-6</v>
      </c>
    </row>
    <row r="8182" spans="14:15" x14ac:dyDescent="0.35">
      <c r="N8182">
        <v>7.8371908000000001</v>
      </c>
      <c r="O8182">
        <v>4.3000000000000003E-6</v>
      </c>
    </row>
    <row r="8183" spans="14:15" x14ac:dyDescent="0.35">
      <c r="N8183">
        <v>7.8594194000000002</v>
      </c>
      <c r="O8183">
        <v>4.6E-6</v>
      </c>
    </row>
    <row r="8184" spans="14:15" x14ac:dyDescent="0.35">
      <c r="N8184">
        <v>7.8816508000000001</v>
      </c>
      <c r="O8184">
        <v>4.6E-6</v>
      </c>
    </row>
    <row r="8185" spans="14:15" x14ac:dyDescent="0.35">
      <c r="N8185">
        <v>7.9038851000000001</v>
      </c>
      <c r="O8185">
        <v>4.5000000000000001E-6</v>
      </c>
    </row>
    <row r="8186" spans="14:15" x14ac:dyDescent="0.35">
      <c r="N8186">
        <v>7.9261222</v>
      </c>
      <c r="O8186">
        <v>4.6E-6</v>
      </c>
    </row>
    <row r="8187" spans="14:15" x14ac:dyDescent="0.35">
      <c r="N8187">
        <v>7.9483620999999998</v>
      </c>
      <c r="O8187">
        <v>4.1999999999999996E-6</v>
      </c>
    </row>
    <row r="8188" spans="14:15" x14ac:dyDescent="0.35">
      <c r="N8188">
        <v>7.9706048000000003</v>
      </c>
      <c r="O8188">
        <v>4.5000000000000001E-6</v>
      </c>
    </row>
    <row r="8189" spans="14:15" x14ac:dyDescent="0.35">
      <c r="N8189">
        <v>7.9928504</v>
      </c>
      <c r="O8189">
        <v>4.4000000000000002E-6</v>
      </c>
    </row>
    <row r="8190" spans="14:15" x14ac:dyDescent="0.35">
      <c r="N8190">
        <v>8.0150986999999994</v>
      </c>
      <c r="O8190">
        <v>4.4000000000000002E-6</v>
      </c>
    </row>
    <row r="8191" spans="14:15" x14ac:dyDescent="0.35">
      <c r="N8191">
        <v>8.0373499000000006</v>
      </c>
      <c r="O8191">
        <v>4.3000000000000003E-6</v>
      </c>
    </row>
    <row r="8192" spans="14:15" x14ac:dyDescent="0.35">
      <c r="N8192">
        <v>8.0596037999999997</v>
      </c>
      <c r="O8192">
        <v>4.3000000000000003E-6</v>
      </c>
    </row>
    <row r="8193" spans="14:15" x14ac:dyDescent="0.35">
      <c r="N8193">
        <v>8.0818604999999994</v>
      </c>
      <c r="O8193">
        <v>4.3000000000000003E-6</v>
      </c>
    </row>
    <row r="8194" spans="14:15" x14ac:dyDescent="0.35">
      <c r="N8194">
        <v>8.10412</v>
      </c>
      <c r="O8194">
        <v>4.0999999999999997E-6</v>
      </c>
    </row>
    <row r="8195" spans="14:15" x14ac:dyDescent="0.35">
      <c r="N8195">
        <v>8.1263822000000001</v>
      </c>
      <c r="O8195">
        <v>4.3000000000000003E-6</v>
      </c>
    </row>
    <row r="8196" spans="14:15" x14ac:dyDescent="0.35">
      <c r="N8196">
        <v>8.1486471999999992</v>
      </c>
      <c r="O8196">
        <v>3.7000000000000002E-6</v>
      </c>
    </row>
    <row r="8197" spans="14:15" x14ac:dyDescent="0.35">
      <c r="N8197">
        <v>8.1709148999999996</v>
      </c>
      <c r="O8197">
        <v>3.8999999999999999E-6</v>
      </c>
    </row>
    <row r="8198" spans="14:15" x14ac:dyDescent="0.35">
      <c r="N8198">
        <v>8.1931854000000008</v>
      </c>
      <c r="O8198">
        <v>4.0999999999999997E-6</v>
      </c>
    </row>
    <row r="8199" spans="14:15" x14ac:dyDescent="0.35">
      <c r="N8199">
        <v>8.2154585999999998</v>
      </c>
      <c r="O8199">
        <v>3.9999999999999998E-6</v>
      </c>
    </row>
    <row r="8200" spans="14:15" x14ac:dyDescent="0.35">
      <c r="N8200">
        <v>8.2377345000000002</v>
      </c>
      <c r="O8200">
        <v>3.9999999999999998E-6</v>
      </c>
    </row>
    <row r="8201" spans="14:15" x14ac:dyDescent="0.35">
      <c r="N8201">
        <v>8.2600131000000001</v>
      </c>
      <c r="O8201">
        <v>3.9999999999999998E-6</v>
      </c>
    </row>
    <row r="8202" spans="14:15" x14ac:dyDescent="0.35">
      <c r="N8202">
        <v>8.2822945000000008</v>
      </c>
      <c r="O8202">
        <v>3.8999999999999999E-6</v>
      </c>
    </row>
    <row r="8203" spans="14:15" x14ac:dyDescent="0.35">
      <c r="N8203">
        <v>8.3045784999999999</v>
      </c>
      <c r="O8203">
        <v>3.9999999999999998E-6</v>
      </c>
    </row>
    <row r="8204" spans="14:15" x14ac:dyDescent="0.35">
      <c r="N8204">
        <v>8.3268652999999997</v>
      </c>
      <c r="O8204">
        <v>3.8999999999999999E-6</v>
      </c>
    </row>
    <row r="8205" spans="14:15" x14ac:dyDescent="0.35">
      <c r="N8205">
        <v>8.3491546999999997</v>
      </c>
      <c r="O8205">
        <v>3.8999999999999999E-6</v>
      </c>
    </row>
    <row r="8206" spans="14:15" x14ac:dyDescent="0.35">
      <c r="N8206">
        <v>8.3714467999999993</v>
      </c>
      <c r="O8206">
        <v>3.8999999999999999E-6</v>
      </c>
    </row>
    <row r="8207" spans="14:15" x14ac:dyDescent="0.35">
      <c r="N8207">
        <v>8.3937416000000002</v>
      </c>
      <c r="O8207">
        <v>3.8E-6</v>
      </c>
    </row>
    <row r="8208" spans="14:15" x14ac:dyDescent="0.35">
      <c r="N8208">
        <v>8.4160389999999996</v>
      </c>
      <c r="O8208">
        <v>3.8E-6</v>
      </c>
    </row>
    <row r="8209" spans="14:15" x14ac:dyDescent="0.35">
      <c r="N8209">
        <v>8.4383391000000003</v>
      </c>
      <c r="O8209">
        <v>3.8E-6</v>
      </c>
    </row>
    <row r="8210" spans="14:15" x14ac:dyDescent="0.35">
      <c r="N8210">
        <v>8.4606417999999994</v>
      </c>
      <c r="O8210">
        <v>3.8E-6</v>
      </c>
    </row>
    <row r="8211" spans="14:15" x14ac:dyDescent="0.35">
      <c r="N8211">
        <v>8.4829471999999999</v>
      </c>
      <c r="O8211">
        <v>3.8E-6</v>
      </c>
    </row>
    <row r="8212" spans="14:15" x14ac:dyDescent="0.35">
      <c r="N8212">
        <v>8.5052552000000006</v>
      </c>
      <c r="O8212">
        <v>3.7000000000000002E-6</v>
      </c>
    </row>
    <row r="8213" spans="14:15" x14ac:dyDescent="0.35">
      <c r="N8213">
        <v>8.5275659000000008</v>
      </c>
      <c r="O8213">
        <v>3.7000000000000002E-6</v>
      </c>
    </row>
    <row r="8214" spans="14:15" x14ac:dyDescent="0.35">
      <c r="N8214">
        <v>8.5498791999999995</v>
      </c>
      <c r="O8214">
        <v>3.7000000000000002E-6</v>
      </c>
    </row>
    <row r="8215" spans="14:15" x14ac:dyDescent="0.35">
      <c r="N8215">
        <v>8.5721950000000007</v>
      </c>
      <c r="O8215">
        <v>3.5999999999999998E-6</v>
      </c>
    </row>
    <row r="8216" spans="14:15" x14ac:dyDescent="0.35">
      <c r="N8216">
        <v>8.5945134999999997</v>
      </c>
      <c r="O8216">
        <v>3.5999999999999998E-6</v>
      </c>
    </row>
    <row r="8217" spans="14:15" x14ac:dyDescent="0.35">
      <c r="N8217">
        <v>8.6168346000000007</v>
      </c>
      <c r="O8217">
        <v>3.5999999999999998E-6</v>
      </c>
    </row>
    <row r="8218" spans="14:15" x14ac:dyDescent="0.35">
      <c r="N8218">
        <v>8.6391583000000001</v>
      </c>
      <c r="O8218">
        <v>3.5999999999999998E-6</v>
      </c>
    </row>
    <row r="8219" spans="14:15" x14ac:dyDescent="0.35">
      <c r="N8219">
        <v>8.6614845999999996</v>
      </c>
      <c r="O8219">
        <v>3.4999999999999999E-6</v>
      </c>
    </row>
    <row r="8220" spans="14:15" x14ac:dyDescent="0.35">
      <c r="N8220">
        <v>8.6838134999999994</v>
      </c>
      <c r="O8220">
        <v>3.4999999999999999E-6</v>
      </c>
    </row>
    <row r="8221" spans="14:15" x14ac:dyDescent="0.35">
      <c r="N8221">
        <v>8.7061449</v>
      </c>
      <c r="O8221">
        <v>3.4999999999999999E-6</v>
      </c>
    </row>
    <row r="8222" spans="14:15" x14ac:dyDescent="0.35">
      <c r="N8222">
        <v>8.7284789000000007</v>
      </c>
      <c r="O8222">
        <v>3.4999999999999999E-6</v>
      </c>
    </row>
    <row r="8223" spans="14:15" x14ac:dyDescent="0.35">
      <c r="N8223">
        <v>8.7508154999999999</v>
      </c>
      <c r="O8223">
        <v>3.4000000000000001E-6</v>
      </c>
    </row>
    <row r="8224" spans="14:15" x14ac:dyDescent="0.35">
      <c r="N8224">
        <v>8.7731545999999998</v>
      </c>
      <c r="O8224">
        <v>3.4000000000000001E-6</v>
      </c>
    </row>
    <row r="8225" spans="14:15" x14ac:dyDescent="0.35">
      <c r="N8225">
        <v>8.7954962000000005</v>
      </c>
      <c r="O8225">
        <v>3.4000000000000001E-6</v>
      </c>
    </row>
    <row r="8226" spans="14:15" x14ac:dyDescent="0.35">
      <c r="N8226">
        <v>8.8178403999999997</v>
      </c>
      <c r="O8226">
        <v>3.4000000000000001E-6</v>
      </c>
    </row>
    <row r="8227" spans="14:15" x14ac:dyDescent="0.35">
      <c r="N8227">
        <v>8.8401872000000008</v>
      </c>
      <c r="O8227">
        <v>3.4000000000000001E-6</v>
      </c>
    </row>
    <row r="8228" spans="14:15" x14ac:dyDescent="0.35">
      <c r="N8228">
        <v>8.8625363999999998</v>
      </c>
      <c r="O8228">
        <v>3.0000000000000001E-6</v>
      </c>
    </row>
    <row r="8229" spans="14:15" x14ac:dyDescent="0.35">
      <c r="N8229">
        <v>8.8848882000000007</v>
      </c>
      <c r="O8229">
        <v>3.3000000000000002E-6</v>
      </c>
    </row>
    <row r="8230" spans="14:15" x14ac:dyDescent="0.35">
      <c r="N8230">
        <v>8.9072425000000006</v>
      </c>
      <c r="O8230">
        <v>3.4000000000000001E-6</v>
      </c>
    </row>
    <row r="8231" spans="14:15" x14ac:dyDescent="0.35">
      <c r="N8231">
        <v>8.9295994000000007</v>
      </c>
      <c r="O8231">
        <v>3.3000000000000002E-6</v>
      </c>
    </row>
    <row r="8232" spans="14:15" x14ac:dyDescent="0.35">
      <c r="N8232">
        <v>8.9519587000000005</v>
      </c>
      <c r="O8232">
        <v>3.3000000000000002E-6</v>
      </c>
    </row>
    <row r="8233" spans="14:15" x14ac:dyDescent="0.35">
      <c r="N8233">
        <v>8.9743204999999993</v>
      </c>
      <c r="O8233">
        <v>3.3000000000000002E-6</v>
      </c>
    </row>
    <row r="8234" spans="14:15" x14ac:dyDescent="0.35">
      <c r="N8234">
        <v>8.9966848000000006</v>
      </c>
      <c r="O8234">
        <v>3.1999999999999999E-6</v>
      </c>
    </row>
    <row r="8235" spans="14:15" x14ac:dyDescent="0.35">
      <c r="N8235">
        <v>9.0190515999999992</v>
      </c>
      <c r="O8235">
        <v>3.0000000000000001E-6</v>
      </c>
    </row>
    <row r="8236" spans="14:15" x14ac:dyDescent="0.35">
      <c r="N8236">
        <v>9.0414207999999991</v>
      </c>
      <c r="O8236">
        <v>3.0000000000000001E-6</v>
      </c>
    </row>
    <row r="8237" spans="14:15" x14ac:dyDescent="0.35">
      <c r="N8237">
        <v>9.0637925999999993</v>
      </c>
      <c r="O8237">
        <v>3.1999999999999999E-6</v>
      </c>
    </row>
    <row r="8238" spans="14:15" x14ac:dyDescent="0.35">
      <c r="N8238">
        <v>9.0861668000000009</v>
      </c>
      <c r="O8238">
        <v>3.3000000000000002E-6</v>
      </c>
    </row>
    <row r="8239" spans="14:15" x14ac:dyDescent="0.35">
      <c r="N8239">
        <v>9.1085434000000003</v>
      </c>
      <c r="O8239">
        <v>3.3000000000000002E-6</v>
      </c>
    </row>
    <row r="8240" spans="14:15" x14ac:dyDescent="0.35">
      <c r="N8240">
        <v>9.1309225999999999</v>
      </c>
      <c r="O8240">
        <v>3.1999999999999999E-6</v>
      </c>
    </row>
    <row r="8241" spans="14:15" x14ac:dyDescent="0.35">
      <c r="N8241">
        <v>9.1533040999999997</v>
      </c>
      <c r="O8241">
        <v>3.1999999999999999E-6</v>
      </c>
    </row>
    <row r="8242" spans="14:15" x14ac:dyDescent="0.35">
      <c r="N8242">
        <v>9.1756881000000003</v>
      </c>
      <c r="O8242">
        <v>3.1999999999999999E-6</v>
      </c>
    </row>
    <row r="8243" spans="14:15" x14ac:dyDescent="0.35">
      <c r="N8243">
        <v>9.1980746</v>
      </c>
      <c r="O8243">
        <v>3.1E-6</v>
      </c>
    </row>
    <row r="8244" spans="14:15" x14ac:dyDescent="0.35">
      <c r="N8244">
        <v>9.2204633999999999</v>
      </c>
      <c r="O8244">
        <v>2.9000000000000002E-6</v>
      </c>
    </row>
    <row r="8245" spans="14:15" x14ac:dyDescent="0.35">
      <c r="N8245">
        <v>9.2428547000000005</v>
      </c>
      <c r="O8245">
        <v>3.0000000000000001E-6</v>
      </c>
    </row>
    <row r="8246" spans="14:15" x14ac:dyDescent="0.35">
      <c r="N8246">
        <v>9.2652484000000008</v>
      </c>
      <c r="O8246">
        <v>3.1E-6</v>
      </c>
    </row>
    <row r="8247" spans="14:15" x14ac:dyDescent="0.35">
      <c r="N8247">
        <v>9.2876445000000007</v>
      </c>
      <c r="O8247">
        <v>3.1999999999999999E-6</v>
      </c>
    </row>
    <row r="8248" spans="14:15" x14ac:dyDescent="0.35">
      <c r="N8248">
        <v>9.3100430999999997</v>
      </c>
      <c r="O8248">
        <v>3.3000000000000002E-6</v>
      </c>
    </row>
    <row r="8249" spans="14:15" x14ac:dyDescent="0.35">
      <c r="N8249">
        <v>9.3324440000000006</v>
      </c>
      <c r="O8249">
        <v>4.0999999999999997E-6</v>
      </c>
    </row>
    <row r="8250" spans="14:15" x14ac:dyDescent="0.35">
      <c r="N8250">
        <v>9.3548472999999994</v>
      </c>
      <c r="O8250">
        <v>5.4690000000000001E-4</v>
      </c>
    </row>
    <row r="8251" spans="14:15" x14ac:dyDescent="0.35">
      <c r="N8251">
        <v>1.5386738</v>
      </c>
      <c r="O8251">
        <v>9.9999999999999995E-8</v>
      </c>
    </row>
    <row r="8252" spans="14:15" x14ac:dyDescent="0.35">
      <c r="N8252">
        <v>1.5600575999999999</v>
      </c>
      <c r="O8252">
        <v>1.9999999999999999E-7</v>
      </c>
    </row>
    <row r="8253" spans="14:15" x14ac:dyDescent="0.35">
      <c r="N8253">
        <v>1.5814653000000001</v>
      </c>
      <c r="O8253">
        <v>2.9999999999999999E-7</v>
      </c>
    </row>
    <row r="8254" spans="14:15" x14ac:dyDescent="0.35">
      <c r="N8254">
        <v>1.6028964000000001</v>
      </c>
      <c r="O8254">
        <v>9.9999999999999995E-8</v>
      </c>
    </row>
    <row r="8255" spans="14:15" x14ac:dyDescent="0.35">
      <c r="N8255">
        <v>1.6243502999999999</v>
      </c>
      <c r="O8255">
        <v>3.9999999999999998E-7</v>
      </c>
    </row>
    <row r="8256" spans="14:15" x14ac:dyDescent="0.35">
      <c r="N8256">
        <v>1.6379870000000001</v>
      </c>
      <c r="O8256">
        <v>5.5020000000000004E-4</v>
      </c>
    </row>
    <row r="8257" spans="14:15" x14ac:dyDescent="0.35">
      <c r="N8257">
        <v>1.6673244</v>
      </c>
      <c r="O8257">
        <v>1.5E-6</v>
      </c>
    </row>
    <row r="8258" spans="14:15" x14ac:dyDescent="0.35">
      <c r="N8258">
        <v>1.6888436</v>
      </c>
      <c r="O8258">
        <v>1.5E-6</v>
      </c>
    </row>
    <row r="8259" spans="14:15" x14ac:dyDescent="0.35">
      <c r="N8259">
        <v>1.7103835999999999</v>
      </c>
      <c r="O8259">
        <v>1.7999999999999999E-6</v>
      </c>
    </row>
    <row r="8260" spans="14:15" x14ac:dyDescent="0.35">
      <c r="N8260">
        <v>1.7319439999999999</v>
      </c>
      <c r="O8260">
        <v>3.8E-6</v>
      </c>
    </row>
    <row r="8261" spans="14:15" x14ac:dyDescent="0.35">
      <c r="N8261">
        <v>1.7535244000000001</v>
      </c>
      <c r="O8261">
        <v>5.4E-6</v>
      </c>
    </row>
    <row r="8262" spans="14:15" x14ac:dyDescent="0.35">
      <c r="N8262">
        <v>1.7751242</v>
      </c>
      <c r="O8262">
        <v>3.9999999999999998E-6</v>
      </c>
    </row>
    <row r="8263" spans="14:15" x14ac:dyDescent="0.35">
      <c r="N8263">
        <v>1.7967432999999999</v>
      </c>
      <c r="O8263">
        <v>7.6000000000000001E-6</v>
      </c>
    </row>
    <row r="8264" spans="14:15" x14ac:dyDescent="0.35">
      <c r="N8264">
        <v>1.8183811000000001</v>
      </c>
      <c r="O8264">
        <v>1.5E-5</v>
      </c>
    </row>
    <row r="8265" spans="14:15" x14ac:dyDescent="0.35">
      <c r="N8265">
        <v>1.8400373000000001</v>
      </c>
      <c r="O8265">
        <v>3.0190000000000002E-4</v>
      </c>
    </row>
    <row r="8266" spans="14:15" x14ac:dyDescent="0.35">
      <c r="N8266">
        <v>1.8617116</v>
      </c>
      <c r="O8266">
        <v>2.7769999999999997E-4</v>
      </c>
    </row>
    <row r="8267" spans="14:15" x14ac:dyDescent="0.35">
      <c r="N8267">
        <v>1.8834036999999999</v>
      </c>
      <c r="O8267">
        <v>1.0349999999999999E-4</v>
      </c>
    </row>
    <row r="8268" spans="14:15" x14ac:dyDescent="0.35">
      <c r="N8268">
        <v>1.9051130999999999</v>
      </c>
      <c r="O8268">
        <v>8.8700000000000001E-5</v>
      </c>
    </row>
    <row r="8269" spans="14:15" x14ac:dyDescent="0.35">
      <c r="N8269">
        <v>1.9268396999999999</v>
      </c>
      <c r="O8269">
        <v>1.1290000000000001E-4</v>
      </c>
    </row>
    <row r="8270" spans="14:15" x14ac:dyDescent="0.35">
      <c r="N8270">
        <v>1.9485831</v>
      </c>
      <c r="O8270">
        <v>3.7520000000000001E-4</v>
      </c>
    </row>
    <row r="8271" spans="14:15" x14ac:dyDescent="0.35">
      <c r="N8271">
        <v>1.970343</v>
      </c>
      <c r="O8271">
        <v>2.208E-4</v>
      </c>
    </row>
    <row r="8272" spans="14:15" x14ac:dyDescent="0.35">
      <c r="N8272">
        <v>1.9921191</v>
      </c>
      <c r="O8272">
        <v>2.4030000000000001E-4</v>
      </c>
    </row>
    <row r="8273" spans="14:15" x14ac:dyDescent="0.35">
      <c r="N8273">
        <v>2.0139113000000002</v>
      </c>
      <c r="O8273">
        <v>2.1479999999999999E-4</v>
      </c>
    </row>
    <row r="8274" spans="14:15" x14ac:dyDescent="0.35">
      <c r="N8274">
        <v>2.0357191000000001</v>
      </c>
      <c r="O8274">
        <v>2.566E-4</v>
      </c>
    </row>
    <row r="8275" spans="14:15" x14ac:dyDescent="0.35">
      <c r="N8275">
        <v>2.0575424</v>
      </c>
      <c r="O8275">
        <v>2.1469999999999999E-4</v>
      </c>
    </row>
    <row r="8276" spans="14:15" x14ac:dyDescent="0.35">
      <c r="N8276">
        <v>2.0793808999999999</v>
      </c>
      <c r="O8276">
        <v>2.0239999999999999E-4</v>
      </c>
    </row>
    <row r="8277" spans="14:15" x14ac:dyDescent="0.35">
      <c r="N8277">
        <v>2.1012344999999999</v>
      </c>
      <c r="O8277">
        <v>2.1120000000000001E-4</v>
      </c>
    </row>
    <row r="8278" spans="14:15" x14ac:dyDescent="0.35">
      <c r="N8278">
        <v>2.1231027999999998</v>
      </c>
      <c r="O8278">
        <v>1.4009999999999999E-4</v>
      </c>
    </row>
    <row r="8279" spans="14:15" x14ac:dyDescent="0.35">
      <c r="N8279">
        <v>2.1449856</v>
      </c>
      <c r="O8279">
        <v>2.209E-4</v>
      </c>
    </row>
    <row r="8280" spans="14:15" x14ac:dyDescent="0.35">
      <c r="N8280">
        <v>2.1668826999999999</v>
      </c>
      <c r="O8280">
        <v>1.4300000000000001E-4</v>
      </c>
    </row>
    <row r="8281" spans="14:15" x14ac:dyDescent="0.35">
      <c r="N8281">
        <v>2.1887940000000001</v>
      </c>
      <c r="O8281">
        <v>1.3090000000000001E-4</v>
      </c>
    </row>
    <row r="8282" spans="14:15" x14ac:dyDescent="0.35">
      <c r="N8282">
        <v>2.2107192000000002</v>
      </c>
      <c r="O8282">
        <v>1.6780000000000001E-4</v>
      </c>
    </row>
    <row r="8283" spans="14:15" x14ac:dyDescent="0.35">
      <c r="N8283">
        <v>2.2326581000000001</v>
      </c>
      <c r="O8283">
        <v>1.417E-4</v>
      </c>
    </row>
    <row r="8284" spans="14:15" x14ac:dyDescent="0.35">
      <c r="N8284">
        <v>2.2546105000000001</v>
      </c>
      <c r="O8284">
        <v>1.1290000000000001E-4</v>
      </c>
    </row>
    <row r="8285" spans="14:15" x14ac:dyDescent="0.35">
      <c r="N8285">
        <v>2.2765762999999999</v>
      </c>
      <c r="O8285">
        <v>1.3779999999999999E-4</v>
      </c>
    </row>
    <row r="8286" spans="14:15" x14ac:dyDescent="0.35">
      <c r="N8286">
        <v>2.2985552</v>
      </c>
      <c r="O8286">
        <v>1.106E-4</v>
      </c>
    </row>
    <row r="8287" spans="14:15" x14ac:dyDescent="0.35">
      <c r="N8287">
        <v>2.3205472</v>
      </c>
      <c r="O8287">
        <v>9.5299999999999999E-5</v>
      </c>
    </row>
    <row r="8288" spans="14:15" x14ac:dyDescent="0.35">
      <c r="N8288">
        <v>2.3425519000000001</v>
      </c>
      <c r="O8288">
        <v>1.1459999999999999E-4</v>
      </c>
    </row>
    <row r="8289" spans="14:15" x14ac:dyDescent="0.35">
      <c r="N8289">
        <v>2.3645692999999999</v>
      </c>
      <c r="O8289">
        <v>9.8800000000000003E-5</v>
      </c>
    </row>
    <row r="8290" spans="14:15" x14ac:dyDescent="0.35">
      <c r="N8290">
        <v>2.3865992</v>
      </c>
      <c r="O8290">
        <v>7.5500000000000006E-5</v>
      </c>
    </row>
    <row r="8291" spans="14:15" x14ac:dyDescent="0.35">
      <c r="N8291">
        <v>2.4086414999999999</v>
      </c>
      <c r="O8291">
        <v>9.3999999999999994E-5</v>
      </c>
    </row>
    <row r="8292" spans="14:15" x14ac:dyDescent="0.35">
      <c r="N8292">
        <v>2.4306958999999999</v>
      </c>
      <c r="O8292">
        <v>8.9699999999999998E-5</v>
      </c>
    </row>
    <row r="8293" spans="14:15" x14ac:dyDescent="0.35">
      <c r="N8293">
        <v>2.4527622999999998</v>
      </c>
      <c r="O8293">
        <v>7.6100000000000007E-5</v>
      </c>
    </row>
    <row r="8294" spans="14:15" x14ac:dyDescent="0.35">
      <c r="N8294">
        <v>2.4748405999999998</v>
      </c>
      <c r="O8294">
        <v>8.6000000000000003E-5</v>
      </c>
    </row>
    <row r="8295" spans="14:15" x14ac:dyDescent="0.35">
      <c r="N8295">
        <v>2.4969307000000001</v>
      </c>
      <c r="O8295">
        <v>5.9799999999999997E-5</v>
      </c>
    </row>
    <row r="8296" spans="14:15" x14ac:dyDescent="0.35">
      <c r="N8296">
        <v>2.5190323999999999</v>
      </c>
      <c r="O8296">
        <v>8.2399999999999997E-5</v>
      </c>
    </row>
    <row r="8297" spans="14:15" x14ac:dyDescent="0.35">
      <c r="N8297">
        <v>2.5411454999999998</v>
      </c>
      <c r="O8297">
        <v>6.4399999999999993E-5</v>
      </c>
    </row>
    <row r="8298" spans="14:15" x14ac:dyDescent="0.35">
      <c r="N8298">
        <v>2.5632700000000002</v>
      </c>
      <c r="O8298">
        <v>6.8300000000000007E-5</v>
      </c>
    </row>
    <row r="8299" spans="14:15" x14ac:dyDescent="0.35">
      <c r="N8299">
        <v>2.5854056999999999</v>
      </c>
      <c r="O8299">
        <v>6.05E-5</v>
      </c>
    </row>
    <row r="8300" spans="14:15" x14ac:dyDescent="0.35">
      <c r="N8300">
        <v>2.6075525000000002</v>
      </c>
      <c r="O8300">
        <v>5.9700000000000001E-5</v>
      </c>
    </row>
    <row r="8301" spans="14:15" x14ac:dyDescent="0.35">
      <c r="N8301">
        <v>2.6297101999999999</v>
      </c>
      <c r="O8301">
        <v>5.7800000000000002E-5</v>
      </c>
    </row>
    <row r="8302" spans="14:15" x14ac:dyDescent="0.35">
      <c r="N8302">
        <v>2.6518787000000001</v>
      </c>
      <c r="O8302">
        <v>5.52E-5</v>
      </c>
    </row>
    <row r="8303" spans="14:15" x14ac:dyDescent="0.35">
      <c r="N8303">
        <v>2.674058</v>
      </c>
      <c r="O8303">
        <v>5.3300000000000001E-5</v>
      </c>
    </row>
    <row r="8304" spans="14:15" x14ac:dyDescent="0.35">
      <c r="N8304">
        <v>2.6962478999999999</v>
      </c>
      <c r="O8304">
        <v>5.5300000000000002E-5</v>
      </c>
    </row>
    <row r="8305" spans="14:15" x14ac:dyDescent="0.35">
      <c r="N8305">
        <v>2.7184482999999999</v>
      </c>
      <c r="O8305">
        <v>4.9700000000000002E-5</v>
      </c>
    </row>
    <row r="8306" spans="14:15" x14ac:dyDescent="0.35">
      <c r="N8306">
        <v>2.740659</v>
      </c>
      <c r="O8306">
        <v>4.8199999999999999E-5</v>
      </c>
    </row>
    <row r="8307" spans="14:15" x14ac:dyDescent="0.35">
      <c r="N8307">
        <v>2.76288</v>
      </c>
      <c r="O8307">
        <v>4.4100000000000001E-5</v>
      </c>
    </row>
    <row r="8308" spans="14:15" x14ac:dyDescent="0.35">
      <c r="N8308">
        <v>2.7851111999999998</v>
      </c>
      <c r="O8308">
        <v>5.1E-5</v>
      </c>
    </row>
    <row r="8309" spans="14:15" x14ac:dyDescent="0.35">
      <c r="N8309">
        <v>2.8073524999999999</v>
      </c>
      <c r="O8309">
        <v>3.57E-5</v>
      </c>
    </row>
    <row r="8310" spans="14:15" x14ac:dyDescent="0.35">
      <c r="N8310">
        <v>2.8296036999999998</v>
      </c>
      <c r="O8310">
        <v>4.49E-5</v>
      </c>
    </row>
    <row r="8311" spans="14:15" x14ac:dyDescent="0.35">
      <c r="N8311">
        <v>2.8518648</v>
      </c>
      <c r="O8311">
        <v>4.2700000000000001E-5</v>
      </c>
    </row>
    <row r="8312" spans="14:15" x14ac:dyDescent="0.35">
      <c r="N8312">
        <v>2.8741355999999998</v>
      </c>
      <c r="O8312">
        <v>4.18E-5</v>
      </c>
    </row>
    <row r="8313" spans="14:15" x14ac:dyDescent="0.35">
      <c r="N8313">
        <v>2.8964161000000002</v>
      </c>
      <c r="O8313">
        <v>3.7299999999999999E-5</v>
      </c>
    </row>
    <row r="8314" spans="14:15" x14ac:dyDescent="0.35">
      <c r="N8314">
        <v>2.9187061999999999</v>
      </c>
      <c r="O8314">
        <v>3.7799999999999997E-5</v>
      </c>
    </row>
    <row r="8315" spans="14:15" x14ac:dyDescent="0.35">
      <c r="N8315">
        <v>2.9410058000000001</v>
      </c>
      <c r="O8315">
        <v>3.2799999999999998E-5</v>
      </c>
    </row>
    <row r="8316" spans="14:15" x14ac:dyDescent="0.35">
      <c r="N8316">
        <v>2.9633147000000002</v>
      </c>
      <c r="O8316">
        <v>3.68E-5</v>
      </c>
    </row>
    <row r="8317" spans="14:15" x14ac:dyDescent="0.35">
      <c r="N8317">
        <v>2.985633</v>
      </c>
      <c r="O8317">
        <v>3.6600000000000002E-5</v>
      </c>
    </row>
    <row r="8318" spans="14:15" x14ac:dyDescent="0.35">
      <c r="N8318">
        <v>3.0079604999999998</v>
      </c>
      <c r="O8318">
        <v>3.3399999999999999E-5</v>
      </c>
    </row>
    <row r="8319" spans="14:15" x14ac:dyDescent="0.35">
      <c r="N8319">
        <v>3.0302970999999999</v>
      </c>
      <c r="O8319">
        <v>3.0899999999999999E-5</v>
      </c>
    </row>
    <row r="8320" spans="14:15" x14ac:dyDescent="0.35">
      <c r="N8320">
        <v>3.0526428000000001</v>
      </c>
      <c r="O8320">
        <v>3.15E-5</v>
      </c>
    </row>
    <row r="8321" spans="14:15" x14ac:dyDescent="0.35">
      <c r="N8321">
        <v>3.0749974</v>
      </c>
      <c r="O8321">
        <v>3.1399999999999998E-5</v>
      </c>
    </row>
    <row r="8322" spans="14:15" x14ac:dyDescent="0.35">
      <c r="N8322">
        <v>3.0973609999999998</v>
      </c>
      <c r="O8322">
        <v>3.04E-5</v>
      </c>
    </row>
    <row r="8323" spans="14:15" x14ac:dyDescent="0.35">
      <c r="N8323">
        <v>3.1197333</v>
      </c>
      <c r="O8323">
        <v>2.9E-5</v>
      </c>
    </row>
    <row r="8324" spans="14:15" x14ac:dyDescent="0.35">
      <c r="N8324">
        <v>3.1421144000000001</v>
      </c>
      <c r="O8324">
        <v>2.4000000000000001E-5</v>
      </c>
    </row>
    <row r="8325" spans="14:15" x14ac:dyDescent="0.35">
      <c r="N8325">
        <v>3.1645040999999998</v>
      </c>
      <c r="O8325">
        <v>2.8799999999999999E-5</v>
      </c>
    </row>
    <row r="8326" spans="14:15" x14ac:dyDescent="0.35">
      <c r="N8326">
        <v>3.1869024000000001</v>
      </c>
      <c r="O8326">
        <v>2.8E-5</v>
      </c>
    </row>
    <row r="8327" spans="14:15" x14ac:dyDescent="0.35">
      <c r="N8327">
        <v>3.2093091999999999</v>
      </c>
      <c r="O8327">
        <v>2.8399999999999999E-5</v>
      </c>
    </row>
    <row r="8328" spans="14:15" x14ac:dyDescent="0.35">
      <c r="N8328">
        <v>3.2317244999999999</v>
      </c>
      <c r="O8328">
        <v>2.51E-5</v>
      </c>
    </row>
    <row r="8329" spans="14:15" x14ac:dyDescent="0.35">
      <c r="N8329">
        <v>3.2541481000000001</v>
      </c>
      <c r="O8329">
        <v>2.3099999999999999E-5</v>
      </c>
    </row>
    <row r="8330" spans="14:15" x14ac:dyDescent="0.35">
      <c r="N8330">
        <v>3.27658</v>
      </c>
      <c r="O8330">
        <v>2.37E-5</v>
      </c>
    </row>
    <row r="8331" spans="14:15" x14ac:dyDescent="0.35">
      <c r="N8331">
        <v>3.2990202000000002</v>
      </c>
      <c r="O8331">
        <v>2.4499999999999999E-5</v>
      </c>
    </row>
    <row r="8332" spans="14:15" x14ac:dyDescent="0.35">
      <c r="N8332">
        <v>3.3214684999999999</v>
      </c>
      <c r="O8332">
        <v>2.7100000000000001E-5</v>
      </c>
    </row>
    <row r="8333" spans="14:15" x14ac:dyDescent="0.35">
      <c r="N8333">
        <v>3.3439249000000002</v>
      </c>
      <c r="O8333">
        <v>2.2799999999999999E-5</v>
      </c>
    </row>
    <row r="8334" spans="14:15" x14ac:dyDescent="0.35">
      <c r="N8334">
        <v>3.3663892999999998</v>
      </c>
      <c r="O8334">
        <v>1.9700000000000001E-5</v>
      </c>
    </row>
    <row r="8335" spans="14:15" x14ac:dyDescent="0.35">
      <c r="N8335">
        <v>3.3888617000000001</v>
      </c>
      <c r="O8335">
        <v>2.23E-5</v>
      </c>
    </row>
    <row r="8336" spans="14:15" x14ac:dyDescent="0.35">
      <c r="N8336">
        <v>3.4113419999999999</v>
      </c>
      <c r="O8336">
        <v>1.8899999999999999E-5</v>
      </c>
    </row>
    <row r="8337" spans="14:15" x14ac:dyDescent="0.35">
      <c r="N8337">
        <v>3.4338301000000002</v>
      </c>
      <c r="O8337">
        <v>2.0299999999999999E-5</v>
      </c>
    </row>
    <row r="8338" spans="14:15" x14ac:dyDescent="0.35">
      <c r="N8338">
        <v>3.4563261000000001</v>
      </c>
      <c r="O8338">
        <v>2.2900000000000001E-5</v>
      </c>
    </row>
    <row r="8339" spans="14:15" x14ac:dyDescent="0.35">
      <c r="N8339">
        <v>3.4788296999999999</v>
      </c>
      <c r="O8339">
        <v>2.12E-5</v>
      </c>
    </row>
    <row r="8340" spans="14:15" x14ac:dyDescent="0.35">
      <c r="N8340">
        <v>3.501341</v>
      </c>
      <c r="O8340">
        <v>2.02E-5</v>
      </c>
    </row>
    <row r="8341" spans="14:15" x14ac:dyDescent="0.35">
      <c r="N8341">
        <v>3.5238599000000002</v>
      </c>
      <c r="O8341">
        <v>1.73E-5</v>
      </c>
    </row>
    <row r="8342" spans="14:15" x14ac:dyDescent="0.35">
      <c r="N8342">
        <v>3.5463863</v>
      </c>
      <c r="O8342">
        <v>1.8899999999999999E-5</v>
      </c>
    </row>
    <row r="8343" spans="14:15" x14ac:dyDescent="0.35">
      <c r="N8343">
        <v>3.5689202</v>
      </c>
      <c r="O8343">
        <v>1.77E-5</v>
      </c>
    </row>
    <row r="8344" spans="14:15" x14ac:dyDescent="0.35">
      <c r="N8344">
        <v>3.5914616000000001</v>
      </c>
      <c r="O8344">
        <v>1.7200000000000001E-5</v>
      </c>
    </row>
    <row r="8345" spans="14:15" x14ac:dyDescent="0.35">
      <c r="N8345">
        <v>3.6140102999999999</v>
      </c>
      <c r="O8345">
        <v>1.6900000000000001E-5</v>
      </c>
    </row>
    <row r="8346" spans="14:15" x14ac:dyDescent="0.35">
      <c r="N8346">
        <v>3.6365664</v>
      </c>
      <c r="O8346">
        <v>1.6900000000000001E-5</v>
      </c>
    </row>
    <row r="8347" spans="14:15" x14ac:dyDescent="0.35">
      <c r="N8347">
        <v>3.6591296999999998</v>
      </c>
      <c r="O8347">
        <v>1.8499999999999999E-5</v>
      </c>
    </row>
    <row r="8348" spans="14:15" x14ac:dyDescent="0.35">
      <c r="N8348">
        <v>3.6817001999999999</v>
      </c>
      <c r="O8348">
        <v>1.8199999999999999E-5</v>
      </c>
    </row>
    <row r="8349" spans="14:15" x14ac:dyDescent="0.35">
      <c r="N8349">
        <v>3.7042779000000001</v>
      </c>
      <c r="O8349">
        <v>1.66E-5</v>
      </c>
    </row>
    <row r="8350" spans="14:15" x14ac:dyDescent="0.35">
      <c r="N8350">
        <v>3.7268628000000001</v>
      </c>
      <c r="O8350">
        <v>1.56E-5</v>
      </c>
    </row>
    <row r="8351" spans="14:15" x14ac:dyDescent="0.35">
      <c r="N8351">
        <v>3.7494546999999998</v>
      </c>
      <c r="O8351">
        <v>1.5099999999999999E-5</v>
      </c>
    </row>
    <row r="8352" spans="14:15" x14ac:dyDescent="0.35">
      <c r="N8352">
        <v>3.7720536</v>
      </c>
      <c r="O8352">
        <v>1.5099999999999999E-5</v>
      </c>
    </row>
    <row r="8353" spans="14:15" x14ac:dyDescent="0.35">
      <c r="N8353">
        <v>3.7946594</v>
      </c>
      <c r="O8353">
        <v>1.47E-5</v>
      </c>
    </row>
    <row r="8354" spans="14:15" x14ac:dyDescent="0.35">
      <c r="N8354">
        <v>3.8172722000000001</v>
      </c>
      <c r="O8354">
        <v>1.4399999999999999E-5</v>
      </c>
    </row>
    <row r="8355" spans="14:15" x14ac:dyDescent="0.35">
      <c r="N8355">
        <v>3.8398919</v>
      </c>
      <c r="O8355">
        <v>1.5099999999999999E-5</v>
      </c>
    </row>
    <row r="8356" spans="14:15" x14ac:dyDescent="0.35">
      <c r="N8356">
        <v>3.8625183999999999</v>
      </c>
      <c r="O8356">
        <v>1.6200000000000001E-5</v>
      </c>
    </row>
    <row r="8357" spans="14:15" x14ac:dyDescent="0.35">
      <c r="N8357">
        <v>3.8851515999999999</v>
      </c>
      <c r="O8357">
        <v>1.52E-5</v>
      </c>
    </row>
    <row r="8358" spans="14:15" x14ac:dyDescent="0.35">
      <c r="N8358">
        <v>3.9077915999999999</v>
      </c>
      <c r="O8358">
        <v>1.4100000000000001E-5</v>
      </c>
    </row>
    <row r="8359" spans="14:15" x14ac:dyDescent="0.35">
      <c r="N8359">
        <v>3.9304383000000001</v>
      </c>
      <c r="O8359">
        <v>1.34E-5</v>
      </c>
    </row>
    <row r="8360" spans="14:15" x14ac:dyDescent="0.35">
      <c r="N8360">
        <v>3.9530916999999999</v>
      </c>
      <c r="O8360">
        <v>1.29E-5</v>
      </c>
    </row>
    <row r="8361" spans="14:15" x14ac:dyDescent="0.35">
      <c r="N8361">
        <v>3.9757516000000002</v>
      </c>
      <c r="O8361">
        <v>1.1600000000000001E-5</v>
      </c>
    </row>
    <row r="8362" spans="14:15" x14ac:dyDescent="0.35">
      <c r="N8362">
        <v>3.9984180999999999</v>
      </c>
      <c r="O8362">
        <v>1.3900000000000001E-5</v>
      </c>
    </row>
    <row r="8363" spans="14:15" x14ac:dyDescent="0.35">
      <c r="N8363">
        <v>4.0210910999999996</v>
      </c>
      <c r="O8363">
        <v>1.2999999999999999E-5</v>
      </c>
    </row>
    <row r="8364" spans="14:15" x14ac:dyDescent="0.35">
      <c r="N8364">
        <v>4.0437706000000002</v>
      </c>
      <c r="O8364">
        <v>1.2300000000000001E-5</v>
      </c>
    </row>
    <row r="8365" spans="14:15" x14ac:dyDescent="0.35">
      <c r="N8365">
        <v>4.0664565000000001</v>
      </c>
      <c r="O8365">
        <v>1.34E-5</v>
      </c>
    </row>
    <row r="8366" spans="14:15" x14ac:dyDescent="0.35">
      <c r="N8366">
        <v>4.0891488000000003</v>
      </c>
      <c r="O8366">
        <v>1.1199999999999999E-5</v>
      </c>
    </row>
    <row r="8367" spans="14:15" x14ac:dyDescent="0.35">
      <c r="N8367">
        <v>4.1118474999999997</v>
      </c>
      <c r="O8367">
        <v>1.11E-5</v>
      </c>
    </row>
    <row r="8368" spans="14:15" x14ac:dyDescent="0.35">
      <c r="N8368">
        <v>4.1345523999999996</v>
      </c>
      <c r="O8368">
        <v>1.2500000000000001E-5</v>
      </c>
    </row>
    <row r="8369" spans="14:15" x14ac:dyDescent="0.35">
      <c r="N8369">
        <v>4.1572636999999997</v>
      </c>
      <c r="O8369">
        <v>1.13E-5</v>
      </c>
    </row>
    <row r="8370" spans="14:15" x14ac:dyDescent="0.35">
      <c r="N8370">
        <v>4.1799812000000003</v>
      </c>
      <c r="O8370">
        <v>1.36E-5</v>
      </c>
    </row>
    <row r="8371" spans="14:15" x14ac:dyDescent="0.35">
      <c r="N8371">
        <v>4.2027048000000002</v>
      </c>
      <c r="O8371">
        <v>9.0999999999999993E-6</v>
      </c>
    </row>
    <row r="8372" spans="14:15" x14ac:dyDescent="0.35">
      <c r="N8372">
        <v>4.2254347000000001</v>
      </c>
      <c r="O8372">
        <v>1.13E-5</v>
      </c>
    </row>
    <row r="8373" spans="14:15" x14ac:dyDescent="0.35">
      <c r="N8373">
        <v>4.2481705999999999</v>
      </c>
      <c r="O8373">
        <v>1.17E-5</v>
      </c>
    </row>
    <row r="8374" spans="14:15" x14ac:dyDescent="0.35">
      <c r="N8374">
        <v>4.2709125999999999</v>
      </c>
      <c r="O8374">
        <v>1.11E-5</v>
      </c>
    </row>
    <row r="8375" spans="14:15" x14ac:dyDescent="0.35">
      <c r="N8375">
        <v>4.2936607000000002</v>
      </c>
      <c r="O8375">
        <v>1.1E-5</v>
      </c>
    </row>
    <row r="8376" spans="14:15" x14ac:dyDescent="0.35">
      <c r="N8376">
        <v>4.3164148000000004</v>
      </c>
      <c r="O8376">
        <v>1.06E-5</v>
      </c>
    </row>
    <row r="8377" spans="14:15" x14ac:dyDescent="0.35">
      <c r="N8377">
        <v>4.3391748999999997</v>
      </c>
      <c r="O8377">
        <v>9.7000000000000003E-6</v>
      </c>
    </row>
    <row r="8378" spans="14:15" x14ac:dyDescent="0.35">
      <c r="N8378">
        <v>4.3619408999999996</v>
      </c>
      <c r="O8378">
        <v>9.9000000000000001E-6</v>
      </c>
    </row>
    <row r="8379" spans="14:15" x14ac:dyDescent="0.35">
      <c r="N8379">
        <v>4.3847128</v>
      </c>
      <c r="O8379">
        <v>1.03E-5</v>
      </c>
    </row>
    <row r="8380" spans="14:15" x14ac:dyDescent="0.35">
      <c r="N8380">
        <v>4.4074906</v>
      </c>
      <c r="O8380">
        <v>1.03E-5</v>
      </c>
    </row>
    <row r="8381" spans="14:15" x14ac:dyDescent="0.35">
      <c r="N8381">
        <v>4.4302742000000004</v>
      </c>
      <c r="O8381">
        <v>9.7000000000000003E-6</v>
      </c>
    </row>
    <row r="8382" spans="14:15" x14ac:dyDescent="0.35">
      <c r="N8382">
        <v>4.4530636000000001</v>
      </c>
      <c r="O8382">
        <v>9.3000000000000007E-6</v>
      </c>
    </row>
    <row r="8383" spans="14:15" x14ac:dyDescent="0.35">
      <c r="N8383">
        <v>4.4758588000000001</v>
      </c>
      <c r="O8383">
        <v>1.01E-5</v>
      </c>
    </row>
    <row r="8384" spans="14:15" x14ac:dyDescent="0.35">
      <c r="N8384">
        <v>4.4986598000000004</v>
      </c>
      <c r="O8384">
        <v>9.5999999999999996E-6</v>
      </c>
    </row>
    <row r="8385" spans="14:15" x14ac:dyDescent="0.35">
      <c r="N8385">
        <v>4.5214664000000004</v>
      </c>
      <c r="O8385">
        <v>8.6999999999999997E-6</v>
      </c>
    </row>
    <row r="8386" spans="14:15" x14ac:dyDescent="0.35">
      <c r="N8386">
        <v>4.5442786999999996</v>
      </c>
      <c r="O8386">
        <v>9.7999999999999993E-6</v>
      </c>
    </row>
    <row r="8387" spans="14:15" x14ac:dyDescent="0.35">
      <c r="N8387">
        <v>4.5670966999999996</v>
      </c>
      <c r="O8387">
        <v>8.6000000000000007E-6</v>
      </c>
    </row>
    <row r="8388" spans="14:15" x14ac:dyDescent="0.35">
      <c r="N8388">
        <v>4.5899201999999999</v>
      </c>
      <c r="O8388">
        <v>8.8999999999999995E-6</v>
      </c>
    </row>
    <row r="8389" spans="14:15" x14ac:dyDescent="0.35">
      <c r="N8389">
        <v>4.6127494000000002</v>
      </c>
      <c r="O8389">
        <v>8.4999999999999999E-6</v>
      </c>
    </row>
    <row r="8390" spans="14:15" x14ac:dyDescent="0.35">
      <c r="N8390">
        <v>4.6355841</v>
      </c>
      <c r="O8390">
        <v>9.5999999999999996E-6</v>
      </c>
    </row>
    <row r="8391" spans="14:15" x14ac:dyDescent="0.35">
      <c r="N8391">
        <v>4.6584243000000001</v>
      </c>
      <c r="O8391">
        <v>7.3000000000000004E-6</v>
      </c>
    </row>
    <row r="8392" spans="14:15" x14ac:dyDescent="0.35">
      <c r="N8392">
        <v>4.6812699999999996</v>
      </c>
      <c r="O8392">
        <v>9.3999999999999998E-6</v>
      </c>
    </row>
    <row r="8393" spans="14:15" x14ac:dyDescent="0.35">
      <c r="N8393">
        <v>4.7041212000000003</v>
      </c>
      <c r="O8393">
        <v>7.9999999999999996E-6</v>
      </c>
    </row>
    <row r="8394" spans="14:15" x14ac:dyDescent="0.35">
      <c r="N8394">
        <v>4.7269778000000002</v>
      </c>
      <c r="O8394">
        <v>7.7999999999999999E-6</v>
      </c>
    </row>
    <row r="8395" spans="14:15" x14ac:dyDescent="0.35">
      <c r="N8395">
        <v>4.7498398000000002</v>
      </c>
      <c r="O8395">
        <v>7.9000000000000006E-6</v>
      </c>
    </row>
    <row r="8396" spans="14:15" x14ac:dyDescent="0.35">
      <c r="N8396">
        <v>4.7727072000000001</v>
      </c>
      <c r="O8396">
        <v>8.3999999999999992E-6</v>
      </c>
    </row>
    <row r="8397" spans="14:15" x14ac:dyDescent="0.35">
      <c r="N8397">
        <v>4.7955798999999999</v>
      </c>
      <c r="O8397">
        <v>7.3000000000000004E-6</v>
      </c>
    </row>
    <row r="8398" spans="14:15" x14ac:dyDescent="0.35">
      <c r="N8398">
        <v>4.8184579000000003</v>
      </c>
      <c r="O8398">
        <v>8.4999999999999999E-6</v>
      </c>
    </row>
    <row r="8399" spans="14:15" x14ac:dyDescent="0.35">
      <c r="N8399">
        <v>4.8413411999999996</v>
      </c>
      <c r="O8399">
        <v>7.7999999999999999E-6</v>
      </c>
    </row>
    <row r="8400" spans="14:15" x14ac:dyDescent="0.35">
      <c r="N8400">
        <v>4.8642298000000004</v>
      </c>
      <c r="O8400">
        <v>8.1999999999999994E-6</v>
      </c>
    </row>
    <row r="8401" spans="14:15" x14ac:dyDescent="0.35">
      <c r="N8401">
        <v>4.8871237000000001</v>
      </c>
      <c r="O8401">
        <v>6.9999999999999999E-6</v>
      </c>
    </row>
    <row r="8402" spans="14:15" x14ac:dyDescent="0.35">
      <c r="N8402">
        <v>4.9100226999999999</v>
      </c>
      <c r="O8402">
        <v>7.6000000000000001E-6</v>
      </c>
    </row>
    <row r="8403" spans="14:15" x14ac:dyDescent="0.35">
      <c r="N8403">
        <v>4.9329269</v>
      </c>
      <c r="O8403">
        <v>7.0999999999999998E-6</v>
      </c>
    </row>
    <row r="8404" spans="14:15" x14ac:dyDescent="0.35">
      <c r="N8404">
        <v>4.9558362999999996</v>
      </c>
      <c r="O8404">
        <v>7.6000000000000001E-6</v>
      </c>
    </row>
    <row r="8405" spans="14:15" x14ac:dyDescent="0.35">
      <c r="N8405">
        <v>4.9787508000000003</v>
      </c>
      <c r="O8405">
        <v>7.4000000000000003E-6</v>
      </c>
    </row>
    <row r="8406" spans="14:15" x14ac:dyDescent="0.35">
      <c r="N8406">
        <v>5.0016704000000001</v>
      </c>
      <c r="O8406">
        <v>6.3999999999999997E-6</v>
      </c>
    </row>
    <row r="8407" spans="14:15" x14ac:dyDescent="0.35">
      <c r="N8407">
        <v>5.0245951</v>
      </c>
      <c r="O8407">
        <v>8.1000000000000004E-6</v>
      </c>
    </row>
    <row r="8408" spans="14:15" x14ac:dyDescent="0.35">
      <c r="N8408">
        <v>5.0475247999999997</v>
      </c>
      <c r="O8408">
        <v>6.2999999999999998E-6</v>
      </c>
    </row>
    <row r="8409" spans="14:15" x14ac:dyDescent="0.35">
      <c r="N8409">
        <v>5.0704596000000004</v>
      </c>
      <c r="O8409">
        <v>7.9999999999999996E-6</v>
      </c>
    </row>
    <row r="8410" spans="14:15" x14ac:dyDescent="0.35">
      <c r="N8410">
        <v>5.0933992999999997</v>
      </c>
      <c r="O8410">
        <v>5.4999999999999999E-6</v>
      </c>
    </row>
    <row r="8411" spans="14:15" x14ac:dyDescent="0.35">
      <c r="N8411">
        <v>5.1163441000000001</v>
      </c>
      <c r="O8411">
        <v>7.4000000000000003E-6</v>
      </c>
    </row>
    <row r="8412" spans="14:15" x14ac:dyDescent="0.35">
      <c r="N8412">
        <v>5.1392937999999999</v>
      </c>
      <c r="O8412">
        <v>6.3999999999999997E-6</v>
      </c>
    </row>
    <row r="8413" spans="14:15" x14ac:dyDescent="0.35">
      <c r="N8413">
        <v>5.1622484000000002</v>
      </c>
      <c r="O8413">
        <v>7.6000000000000001E-6</v>
      </c>
    </row>
    <row r="8414" spans="14:15" x14ac:dyDescent="0.35">
      <c r="N8414">
        <v>5.1852079</v>
      </c>
      <c r="O8414">
        <v>5.9000000000000003E-6</v>
      </c>
    </row>
    <row r="8415" spans="14:15" x14ac:dyDescent="0.35">
      <c r="N8415">
        <v>5.2081723999999996</v>
      </c>
      <c r="O8415">
        <v>6.8000000000000001E-6</v>
      </c>
    </row>
    <row r="8416" spans="14:15" x14ac:dyDescent="0.35">
      <c r="N8416">
        <v>5.2311415999999999</v>
      </c>
      <c r="O8416">
        <v>6.1999999999999999E-6</v>
      </c>
    </row>
    <row r="8417" spans="14:15" x14ac:dyDescent="0.35">
      <c r="N8417">
        <v>5.2541158000000001</v>
      </c>
      <c r="O8417">
        <v>6.2999999999999998E-6</v>
      </c>
    </row>
    <row r="8418" spans="14:15" x14ac:dyDescent="0.35">
      <c r="N8418">
        <v>5.2770947000000001</v>
      </c>
      <c r="O8418">
        <v>6.9E-6</v>
      </c>
    </row>
    <row r="8419" spans="14:15" x14ac:dyDescent="0.35">
      <c r="N8419">
        <v>5.3000784000000003</v>
      </c>
      <c r="O8419">
        <v>5.8000000000000004E-6</v>
      </c>
    </row>
    <row r="8420" spans="14:15" x14ac:dyDescent="0.35">
      <c r="N8420">
        <v>5.3230668999999997</v>
      </c>
      <c r="O8420">
        <v>6.4999999999999996E-6</v>
      </c>
    </row>
    <row r="8421" spans="14:15" x14ac:dyDescent="0.35">
      <c r="N8421">
        <v>5.3460602000000002</v>
      </c>
      <c r="O8421">
        <v>5.0000000000000004E-6</v>
      </c>
    </row>
    <row r="8422" spans="14:15" x14ac:dyDescent="0.35">
      <c r="N8422">
        <v>5.3690581000000002</v>
      </c>
      <c r="O8422">
        <v>6.7000000000000002E-6</v>
      </c>
    </row>
    <row r="8423" spans="14:15" x14ac:dyDescent="0.35">
      <c r="N8423">
        <v>5.3920608000000003</v>
      </c>
      <c r="O8423">
        <v>5.6999999999999996E-6</v>
      </c>
    </row>
    <row r="8424" spans="14:15" x14ac:dyDescent="0.35">
      <c r="N8424">
        <v>5.4150682000000003</v>
      </c>
      <c r="O8424">
        <v>7.4000000000000003E-6</v>
      </c>
    </row>
    <row r="8425" spans="14:15" x14ac:dyDescent="0.35">
      <c r="N8425">
        <v>5.4380801999999999</v>
      </c>
      <c r="O8425">
        <v>4.6999999999999999E-6</v>
      </c>
    </row>
    <row r="8426" spans="14:15" x14ac:dyDescent="0.35">
      <c r="N8426">
        <v>5.4610968</v>
      </c>
      <c r="O8426">
        <v>6.3999999999999997E-6</v>
      </c>
    </row>
    <row r="8427" spans="14:15" x14ac:dyDescent="0.35">
      <c r="N8427">
        <v>5.4841180999999999</v>
      </c>
      <c r="O8427">
        <v>5.4999999999999999E-6</v>
      </c>
    </row>
    <row r="8428" spans="14:15" x14ac:dyDescent="0.35">
      <c r="N8428">
        <v>5.5071440000000003</v>
      </c>
      <c r="O8428">
        <v>4.7999999999999998E-6</v>
      </c>
    </row>
    <row r="8429" spans="14:15" x14ac:dyDescent="0.35">
      <c r="N8429">
        <v>5.5301743999999999</v>
      </c>
      <c r="O8429">
        <v>6.9999999999999999E-6</v>
      </c>
    </row>
    <row r="8430" spans="14:15" x14ac:dyDescent="0.35">
      <c r="N8430">
        <v>5.5532095000000004</v>
      </c>
      <c r="O8430">
        <v>4.6999999999999999E-6</v>
      </c>
    </row>
    <row r="8431" spans="14:15" x14ac:dyDescent="0.35">
      <c r="N8431">
        <v>5.5762489999999998</v>
      </c>
      <c r="O8431">
        <v>6.6000000000000003E-6</v>
      </c>
    </row>
    <row r="8432" spans="14:15" x14ac:dyDescent="0.35">
      <c r="N8432">
        <v>5.5992930999999997</v>
      </c>
      <c r="O8432">
        <v>4.4000000000000002E-6</v>
      </c>
    </row>
    <row r="8433" spans="14:15" x14ac:dyDescent="0.35">
      <c r="N8433">
        <v>5.6223416000000004</v>
      </c>
      <c r="O8433">
        <v>6.0000000000000002E-6</v>
      </c>
    </row>
    <row r="8434" spans="14:15" x14ac:dyDescent="0.35">
      <c r="N8434">
        <v>5.6453946999999998</v>
      </c>
      <c r="O8434">
        <v>5.0000000000000004E-6</v>
      </c>
    </row>
    <row r="8435" spans="14:15" x14ac:dyDescent="0.35">
      <c r="N8435">
        <v>5.6684520999999997</v>
      </c>
      <c r="O8435">
        <v>4.8999999999999997E-6</v>
      </c>
    </row>
    <row r="8436" spans="14:15" x14ac:dyDescent="0.35">
      <c r="N8436">
        <v>5.6915141</v>
      </c>
      <c r="O8436">
        <v>6.4999999999999996E-6</v>
      </c>
    </row>
    <row r="8437" spans="14:15" x14ac:dyDescent="0.35">
      <c r="N8437">
        <v>5.7145804</v>
      </c>
      <c r="O8437">
        <v>4.3000000000000003E-6</v>
      </c>
    </row>
    <row r="8438" spans="14:15" x14ac:dyDescent="0.35">
      <c r="N8438">
        <v>5.7376512000000002</v>
      </c>
      <c r="O8438">
        <v>6.2999999999999998E-6</v>
      </c>
    </row>
    <row r="8439" spans="14:15" x14ac:dyDescent="0.35">
      <c r="N8439">
        <v>5.7607263</v>
      </c>
      <c r="O8439">
        <v>4.0999999999999997E-6</v>
      </c>
    </row>
    <row r="8440" spans="14:15" x14ac:dyDescent="0.35">
      <c r="N8440">
        <v>5.7838057999999997</v>
      </c>
      <c r="O8440">
        <v>5.3000000000000001E-6</v>
      </c>
    </row>
    <row r="8441" spans="14:15" x14ac:dyDescent="0.35">
      <c r="N8441">
        <v>5.8068897000000002</v>
      </c>
      <c r="O8441">
        <v>4.7999999999999998E-6</v>
      </c>
    </row>
    <row r="8442" spans="14:15" x14ac:dyDescent="0.35">
      <c r="N8442">
        <v>5.8299778</v>
      </c>
      <c r="O8442">
        <v>4.6999999999999999E-6</v>
      </c>
    </row>
    <row r="8443" spans="14:15" x14ac:dyDescent="0.35">
      <c r="N8443">
        <v>5.8530702999999997</v>
      </c>
      <c r="O8443">
        <v>6.1999999999999999E-6</v>
      </c>
    </row>
    <row r="8444" spans="14:15" x14ac:dyDescent="0.35">
      <c r="N8444">
        <v>5.8761671</v>
      </c>
      <c r="O8444">
        <v>4.0999999999999997E-6</v>
      </c>
    </row>
    <row r="8445" spans="14:15" x14ac:dyDescent="0.35">
      <c r="N8445">
        <v>5.8992680999999996</v>
      </c>
      <c r="O8445">
        <v>6.0000000000000002E-6</v>
      </c>
    </row>
    <row r="8446" spans="14:15" x14ac:dyDescent="0.35">
      <c r="N8446">
        <v>5.9223733999999997</v>
      </c>
      <c r="O8446">
        <v>3.8999999999999999E-6</v>
      </c>
    </row>
    <row r="8447" spans="14:15" x14ac:dyDescent="0.35">
      <c r="N8447">
        <v>5.9454829</v>
      </c>
      <c r="O8447">
        <v>5.0000000000000004E-6</v>
      </c>
    </row>
    <row r="8448" spans="14:15" x14ac:dyDescent="0.35">
      <c r="N8448">
        <v>5.9685967</v>
      </c>
      <c r="O8448">
        <v>4.5000000000000001E-6</v>
      </c>
    </row>
    <row r="8449" spans="14:15" x14ac:dyDescent="0.35">
      <c r="N8449">
        <v>5.9917145999999999</v>
      </c>
      <c r="O8449">
        <v>4.4000000000000002E-6</v>
      </c>
    </row>
    <row r="8450" spans="14:15" x14ac:dyDescent="0.35">
      <c r="N8450">
        <v>6.0148367</v>
      </c>
      <c r="O8450">
        <v>5.8000000000000004E-6</v>
      </c>
    </row>
    <row r="8451" spans="14:15" x14ac:dyDescent="0.35">
      <c r="N8451">
        <v>6.0379630000000004</v>
      </c>
      <c r="O8451">
        <v>3.8999999999999999E-6</v>
      </c>
    </row>
    <row r="8452" spans="14:15" x14ac:dyDescent="0.35">
      <c r="N8452">
        <v>6.0610935000000001</v>
      </c>
      <c r="O8452">
        <v>5.8000000000000004E-6</v>
      </c>
    </row>
    <row r="8453" spans="14:15" x14ac:dyDescent="0.35">
      <c r="N8453">
        <v>6.0842280999999998</v>
      </c>
      <c r="O8453">
        <v>3.5999999999999998E-6</v>
      </c>
    </row>
    <row r="8454" spans="14:15" x14ac:dyDescent="0.35">
      <c r="N8454">
        <v>6.1073668000000003</v>
      </c>
      <c r="O8454">
        <v>4.8999999999999997E-6</v>
      </c>
    </row>
    <row r="8455" spans="14:15" x14ac:dyDescent="0.35">
      <c r="N8455">
        <v>6.1305095999999999</v>
      </c>
      <c r="O8455">
        <v>4.3000000000000003E-6</v>
      </c>
    </row>
    <row r="8456" spans="14:15" x14ac:dyDescent="0.35">
      <c r="N8456">
        <v>6.1536565000000003</v>
      </c>
      <c r="O8456">
        <v>3.7000000000000002E-6</v>
      </c>
    </row>
    <row r="8457" spans="14:15" x14ac:dyDescent="0.35">
      <c r="N8457">
        <v>6.1768074000000004</v>
      </c>
      <c r="O8457">
        <v>5.5999999999999997E-6</v>
      </c>
    </row>
    <row r="8458" spans="14:15" x14ac:dyDescent="0.35">
      <c r="N8458">
        <v>6.1999624999999998</v>
      </c>
      <c r="O8458">
        <v>3.9999999999999998E-6</v>
      </c>
    </row>
    <row r="8459" spans="14:15" x14ac:dyDescent="0.35">
      <c r="N8459">
        <v>6.2231215000000004</v>
      </c>
      <c r="O8459">
        <v>5.4E-6</v>
      </c>
    </row>
    <row r="8460" spans="14:15" x14ac:dyDescent="0.35">
      <c r="N8460">
        <v>6.2462846000000001</v>
      </c>
      <c r="O8460">
        <v>3.5999999999999998E-6</v>
      </c>
    </row>
    <row r="8461" spans="14:15" x14ac:dyDescent="0.35">
      <c r="N8461">
        <v>6.2694517000000003</v>
      </c>
      <c r="O8461">
        <v>4.0999999999999997E-6</v>
      </c>
    </row>
    <row r="8462" spans="14:15" x14ac:dyDescent="0.35">
      <c r="N8462">
        <v>6.2926226999999999</v>
      </c>
      <c r="O8462">
        <v>4.6E-6</v>
      </c>
    </row>
    <row r="8463" spans="14:15" x14ac:dyDescent="0.35">
      <c r="N8463">
        <v>6.3157978000000004</v>
      </c>
      <c r="O8463">
        <v>3.4999999999999999E-6</v>
      </c>
    </row>
    <row r="8464" spans="14:15" x14ac:dyDescent="0.35">
      <c r="N8464">
        <v>6.3389768000000002</v>
      </c>
      <c r="O8464">
        <v>4.5000000000000001E-6</v>
      </c>
    </row>
    <row r="8465" spans="14:15" x14ac:dyDescent="0.35">
      <c r="N8465">
        <v>6.3621597000000003</v>
      </c>
      <c r="O8465">
        <v>3.8999999999999999E-6</v>
      </c>
    </row>
    <row r="8466" spans="14:15" x14ac:dyDescent="0.35">
      <c r="N8466">
        <v>6.3853466000000001</v>
      </c>
      <c r="O8466">
        <v>4.1999999999999996E-6</v>
      </c>
    </row>
    <row r="8467" spans="14:15" x14ac:dyDescent="0.35">
      <c r="N8467">
        <v>6.4085374000000002</v>
      </c>
      <c r="O8467">
        <v>4.7999999999999998E-6</v>
      </c>
    </row>
    <row r="8468" spans="14:15" x14ac:dyDescent="0.35">
      <c r="N8468">
        <v>6.4317320999999996</v>
      </c>
      <c r="O8468">
        <v>3.4999999999999999E-6</v>
      </c>
    </row>
    <row r="8469" spans="14:15" x14ac:dyDescent="0.35">
      <c r="N8469">
        <v>6.4549307000000002</v>
      </c>
      <c r="O8469">
        <v>5.0000000000000004E-6</v>
      </c>
    </row>
    <row r="8470" spans="14:15" x14ac:dyDescent="0.35">
      <c r="N8470">
        <v>6.4781331</v>
      </c>
      <c r="O8470">
        <v>3.3000000000000002E-6</v>
      </c>
    </row>
    <row r="8471" spans="14:15" x14ac:dyDescent="0.35">
      <c r="N8471">
        <v>6.5013394</v>
      </c>
      <c r="O8471">
        <v>3.9999999999999998E-6</v>
      </c>
    </row>
    <row r="8472" spans="14:15" x14ac:dyDescent="0.35">
      <c r="N8472">
        <v>6.5245495</v>
      </c>
      <c r="O8472">
        <v>4.0999999999999997E-6</v>
      </c>
    </row>
    <row r="8473" spans="14:15" x14ac:dyDescent="0.35">
      <c r="N8473">
        <v>6.5477635000000003</v>
      </c>
      <c r="O8473">
        <v>3.1999999999999999E-6</v>
      </c>
    </row>
    <row r="8474" spans="14:15" x14ac:dyDescent="0.35">
      <c r="N8474">
        <v>6.5709812999999997</v>
      </c>
      <c r="O8474">
        <v>4.3000000000000003E-6</v>
      </c>
    </row>
    <row r="8475" spans="14:15" x14ac:dyDescent="0.35">
      <c r="N8475">
        <v>6.5942029</v>
      </c>
      <c r="O8475">
        <v>3.7000000000000002E-6</v>
      </c>
    </row>
    <row r="8476" spans="14:15" x14ac:dyDescent="0.35">
      <c r="N8476">
        <v>6.6174282</v>
      </c>
      <c r="O8476">
        <v>3.8999999999999999E-6</v>
      </c>
    </row>
    <row r="8477" spans="14:15" x14ac:dyDescent="0.35">
      <c r="N8477">
        <v>6.6406574000000003</v>
      </c>
      <c r="O8477">
        <v>4.1999999999999996E-6</v>
      </c>
    </row>
    <row r="8478" spans="14:15" x14ac:dyDescent="0.35">
      <c r="N8478">
        <v>6.6638903000000003</v>
      </c>
      <c r="O8478">
        <v>3.5999999999999998E-6</v>
      </c>
    </row>
    <row r="8479" spans="14:15" x14ac:dyDescent="0.35">
      <c r="N8479">
        <v>6.6871269</v>
      </c>
      <c r="O8479">
        <v>4.3000000000000003E-6</v>
      </c>
    </row>
    <row r="8480" spans="14:15" x14ac:dyDescent="0.35">
      <c r="N8480">
        <v>6.7103672999999997</v>
      </c>
      <c r="O8480">
        <v>3.4000000000000001E-6</v>
      </c>
    </row>
    <row r="8481" spans="14:15" x14ac:dyDescent="0.35">
      <c r="N8481">
        <v>6.7336112999999997</v>
      </c>
      <c r="O8481">
        <v>3.4999999999999999E-6</v>
      </c>
    </row>
    <row r="8482" spans="14:15" x14ac:dyDescent="0.35">
      <c r="N8482">
        <v>6.7568590999999998</v>
      </c>
      <c r="O8482">
        <v>4.1999999999999996E-6</v>
      </c>
    </row>
    <row r="8483" spans="14:15" x14ac:dyDescent="0.35">
      <c r="N8483">
        <v>6.7801106000000004</v>
      </c>
      <c r="O8483">
        <v>3.0000000000000001E-6</v>
      </c>
    </row>
    <row r="8484" spans="14:15" x14ac:dyDescent="0.35">
      <c r="N8484">
        <v>6.8033657999999999</v>
      </c>
      <c r="O8484">
        <v>3.8999999999999999E-6</v>
      </c>
    </row>
    <row r="8485" spans="14:15" x14ac:dyDescent="0.35">
      <c r="N8485">
        <v>6.8266245999999997</v>
      </c>
      <c r="O8485">
        <v>3.7000000000000002E-6</v>
      </c>
    </row>
    <row r="8486" spans="14:15" x14ac:dyDescent="0.35">
      <c r="N8486">
        <v>6.8498871000000001</v>
      </c>
      <c r="O8486">
        <v>3.1E-6</v>
      </c>
    </row>
    <row r="8487" spans="14:15" x14ac:dyDescent="0.35">
      <c r="N8487">
        <v>6.8731532</v>
      </c>
      <c r="O8487">
        <v>3.9999999999999998E-6</v>
      </c>
    </row>
    <row r="8488" spans="14:15" x14ac:dyDescent="0.35">
      <c r="N8488">
        <v>6.8964229000000001</v>
      </c>
      <c r="O8488">
        <v>3.4999999999999999E-6</v>
      </c>
    </row>
    <row r="8489" spans="14:15" x14ac:dyDescent="0.35">
      <c r="N8489">
        <v>6.9196961999999997</v>
      </c>
      <c r="O8489">
        <v>3.8E-6</v>
      </c>
    </row>
    <row r="8490" spans="14:15" x14ac:dyDescent="0.35">
      <c r="N8490">
        <v>6.9429732</v>
      </c>
      <c r="O8490">
        <v>3.4999999999999999E-6</v>
      </c>
    </row>
    <row r="8491" spans="14:15" x14ac:dyDescent="0.35">
      <c r="N8491">
        <v>6.9662537000000002</v>
      </c>
      <c r="O8491">
        <v>3.3000000000000002E-6</v>
      </c>
    </row>
    <row r="8492" spans="14:15" x14ac:dyDescent="0.35">
      <c r="N8492">
        <v>6.9895377999999999</v>
      </c>
      <c r="O8492">
        <v>3.4000000000000001E-6</v>
      </c>
    </row>
    <row r="8493" spans="14:15" x14ac:dyDescent="0.35">
      <c r="N8493">
        <v>7.0128254999999999</v>
      </c>
      <c r="O8493">
        <v>3.5999999999999998E-6</v>
      </c>
    </row>
    <row r="8494" spans="14:15" x14ac:dyDescent="0.35">
      <c r="N8494">
        <v>7.0361167</v>
      </c>
      <c r="O8494">
        <v>2.9000000000000002E-6</v>
      </c>
    </row>
    <row r="8495" spans="14:15" x14ac:dyDescent="0.35">
      <c r="N8495">
        <v>7.0594115000000004</v>
      </c>
      <c r="O8495">
        <v>3.8999999999999999E-6</v>
      </c>
    </row>
    <row r="8496" spans="14:15" x14ac:dyDescent="0.35">
      <c r="N8496">
        <v>7.0827097999999999</v>
      </c>
      <c r="O8496">
        <v>3.0000000000000001E-6</v>
      </c>
    </row>
    <row r="8497" spans="14:15" x14ac:dyDescent="0.35">
      <c r="N8497">
        <v>7.1060116000000004</v>
      </c>
      <c r="O8497">
        <v>3.3000000000000002E-6</v>
      </c>
    </row>
    <row r="8498" spans="14:15" x14ac:dyDescent="0.35">
      <c r="N8498">
        <v>7.1293169000000001</v>
      </c>
      <c r="O8498">
        <v>3.5999999999999998E-6</v>
      </c>
    </row>
    <row r="8499" spans="14:15" x14ac:dyDescent="0.35">
      <c r="N8499">
        <v>7.1526256999999998</v>
      </c>
      <c r="O8499">
        <v>2.7999999999999999E-6</v>
      </c>
    </row>
    <row r="8500" spans="14:15" x14ac:dyDescent="0.35">
      <c r="N8500">
        <v>7.1759380000000004</v>
      </c>
      <c r="O8500">
        <v>3.5999999999999998E-6</v>
      </c>
    </row>
    <row r="8501" spans="14:15" x14ac:dyDescent="0.35">
      <c r="N8501">
        <v>7.1992536999999999</v>
      </c>
      <c r="O8501">
        <v>3.1999999999999999E-6</v>
      </c>
    </row>
    <row r="8502" spans="14:15" x14ac:dyDescent="0.35">
      <c r="N8502">
        <v>7.2225729000000003</v>
      </c>
      <c r="O8502">
        <v>3.1E-6</v>
      </c>
    </row>
    <row r="8503" spans="14:15" x14ac:dyDescent="0.35">
      <c r="N8503">
        <v>7.2458955999999999</v>
      </c>
      <c r="O8503">
        <v>3.4999999999999999E-6</v>
      </c>
    </row>
    <row r="8504" spans="14:15" x14ac:dyDescent="0.35">
      <c r="N8504">
        <v>7.2692215999999998</v>
      </c>
      <c r="O8504">
        <v>3.1E-6</v>
      </c>
    </row>
    <row r="8505" spans="14:15" x14ac:dyDescent="0.35">
      <c r="N8505">
        <v>7.2925510999999998</v>
      </c>
      <c r="O8505">
        <v>2.7999999999999999E-6</v>
      </c>
    </row>
    <row r="8506" spans="14:15" x14ac:dyDescent="0.35">
      <c r="N8506">
        <v>7.3158839999999996</v>
      </c>
      <c r="O8506">
        <v>3.4000000000000001E-6</v>
      </c>
    </row>
    <row r="8507" spans="14:15" x14ac:dyDescent="0.35">
      <c r="N8507">
        <v>7.3392204000000003</v>
      </c>
      <c r="O8507">
        <v>3.1E-6</v>
      </c>
    </row>
    <row r="8508" spans="14:15" x14ac:dyDescent="0.35">
      <c r="N8508">
        <v>7.3625600999999996</v>
      </c>
      <c r="O8508">
        <v>2.7999999999999999E-6</v>
      </c>
    </row>
    <row r="8509" spans="14:15" x14ac:dyDescent="0.35">
      <c r="N8509">
        <v>7.3859031000000002</v>
      </c>
      <c r="O8509">
        <v>3.7000000000000002E-6</v>
      </c>
    </row>
    <row r="8510" spans="14:15" x14ac:dyDescent="0.35">
      <c r="N8510">
        <v>7.4092495999999999</v>
      </c>
      <c r="O8510">
        <v>2.9000000000000002E-6</v>
      </c>
    </row>
    <row r="8511" spans="14:15" x14ac:dyDescent="0.35">
      <c r="N8511">
        <v>7.4325994</v>
      </c>
      <c r="O8511">
        <v>3.3000000000000002E-6</v>
      </c>
    </row>
    <row r="8512" spans="14:15" x14ac:dyDescent="0.35">
      <c r="N8512">
        <v>7.4559525000000004</v>
      </c>
      <c r="O8512">
        <v>4.0999999999999997E-6</v>
      </c>
    </row>
    <row r="8513" spans="14:15" x14ac:dyDescent="0.35">
      <c r="N8513">
        <v>7.4793089999999998</v>
      </c>
      <c r="O8513">
        <v>4.4000000000000002E-6</v>
      </c>
    </row>
    <row r="8514" spans="14:15" x14ac:dyDescent="0.35">
      <c r="N8514">
        <v>7.5026688000000004</v>
      </c>
      <c r="O8514">
        <v>4.6E-6</v>
      </c>
    </row>
    <row r="8515" spans="14:15" x14ac:dyDescent="0.35">
      <c r="N8515">
        <v>7.5260319000000004</v>
      </c>
      <c r="O8515">
        <v>4.4000000000000002E-6</v>
      </c>
    </row>
    <row r="8516" spans="14:15" x14ac:dyDescent="0.35">
      <c r="N8516">
        <v>7.5493983</v>
      </c>
      <c r="O8516">
        <v>4.6999999999999999E-6</v>
      </c>
    </row>
    <row r="8517" spans="14:15" x14ac:dyDescent="0.35">
      <c r="N8517">
        <v>7.5727679999999999</v>
      </c>
      <c r="O8517">
        <v>4.5000000000000001E-6</v>
      </c>
    </row>
    <row r="8518" spans="14:15" x14ac:dyDescent="0.35">
      <c r="N8518">
        <v>7.5961410000000003</v>
      </c>
      <c r="O8518">
        <v>4.6999999999999999E-6</v>
      </c>
    </row>
    <row r="8519" spans="14:15" x14ac:dyDescent="0.35">
      <c r="N8519">
        <v>7.6195171999999998</v>
      </c>
      <c r="O8519">
        <v>4.6E-6</v>
      </c>
    </row>
    <row r="8520" spans="14:15" x14ac:dyDescent="0.35">
      <c r="N8520">
        <v>7.6428967999999999</v>
      </c>
      <c r="O8520">
        <v>4.6E-6</v>
      </c>
    </row>
    <row r="8521" spans="14:15" x14ac:dyDescent="0.35">
      <c r="N8521">
        <v>7.6662794999999999</v>
      </c>
      <c r="O8521">
        <v>4.4000000000000002E-6</v>
      </c>
    </row>
    <row r="8522" spans="14:15" x14ac:dyDescent="0.35">
      <c r="N8522">
        <v>7.6896655000000003</v>
      </c>
      <c r="O8522">
        <v>4.5000000000000001E-6</v>
      </c>
    </row>
    <row r="8523" spans="14:15" x14ac:dyDescent="0.35">
      <c r="N8523">
        <v>7.7130548000000001</v>
      </c>
      <c r="O8523">
        <v>4.4000000000000002E-6</v>
      </c>
    </row>
    <row r="8524" spans="14:15" x14ac:dyDescent="0.35">
      <c r="N8524">
        <v>7.7364471999999997</v>
      </c>
      <c r="O8524">
        <v>4.4000000000000002E-6</v>
      </c>
    </row>
    <row r="8525" spans="14:15" x14ac:dyDescent="0.35">
      <c r="N8525">
        <v>7.7598428999999998</v>
      </c>
      <c r="O8525">
        <v>4.4000000000000002E-6</v>
      </c>
    </row>
    <row r="8526" spans="14:15" x14ac:dyDescent="0.35">
      <c r="N8526">
        <v>7.7832417999999999</v>
      </c>
      <c r="O8526">
        <v>4.3000000000000003E-6</v>
      </c>
    </row>
    <row r="8527" spans="14:15" x14ac:dyDescent="0.35">
      <c r="N8527">
        <v>7.8066437999999998</v>
      </c>
      <c r="O8527">
        <v>4.3000000000000003E-6</v>
      </c>
    </row>
    <row r="8528" spans="14:15" x14ac:dyDescent="0.35">
      <c r="N8528">
        <v>7.8300489999999998</v>
      </c>
      <c r="O8528">
        <v>4.1999999999999996E-6</v>
      </c>
    </row>
    <row r="8529" spans="14:15" x14ac:dyDescent="0.35">
      <c r="N8529">
        <v>7.8534575000000002</v>
      </c>
      <c r="O8529">
        <v>4.1999999999999996E-6</v>
      </c>
    </row>
    <row r="8530" spans="14:15" x14ac:dyDescent="0.35">
      <c r="N8530">
        <v>7.8768690000000001</v>
      </c>
      <c r="O8530">
        <v>4.1999999999999996E-6</v>
      </c>
    </row>
    <row r="8531" spans="14:15" x14ac:dyDescent="0.35">
      <c r="N8531">
        <v>7.9002837000000001</v>
      </c>
      <c r="O8531">
        <v>3.7000000000000002E-6</v>
      </c>
    </row>
    <row r="8532" spans="14:15" x14ac:dyDescent="0.35">
      <c r="N8532">
        <v>7.9237016000000002</v>
      </c>
      <c r="O8532">
        <v>4.0999999999999997E-6</v>
      </c>
    </row>
    <row r="8533" spans="14:15" x14ac:dyDescent="0.35">
      <c r="N8533">
        <v>7.9471226000000001</v>
      </c>
      <c r="O8533">
        <v>4.0999999999999997E-6</v>
      </c>
    </row>
    <row r="8534" spans="14:15" x14ac:dyDescent="0.35">
      <c r="N8534">
        <v>7.9705466999999999</v>
      </c>
      <c r="O8534">
        <v>3.9999999999999998E-6</v>
      </c>
    </row>
    <row r="8535" spans="14:15" x14ac:dyDescent="0.35">
      <c r="N8535">
        <v>7.9939739999999997</v>
      </c>
      <c r="O8535">
        <v>3.9999999999999998E-6</v>
      </c>
    </row>
    <row r="8536" spans="14:15" x14ac:dyDescent="0.35">
      <c r="N8536">
        <v>8.0174043000000008</v>
      </c>
      <c r="O8536">
        <v>3.8999999999999999E-6</v>
      </c>
    </row>
    <row r="8537" spans="14:15" x14ac:dyDescent="0.35">
      <c r="N8537">
        <v>8.0408377000000009</v>
      </c>
      <c r="O8537">
        <v>3.8999999999999999E-6</v>
      </c>
    </row>
    <row r="8538" spans="14:15" x14ac:dyDescent="0.35">
      <c r="N8538">
        <v>8.0642741999999998</v>
      </c>
      <c r="O8538">
        <v>3.9999999999999998E-6</v>
      </c>
    </row>
    <row r="8539" spans="14:15" x14ac:dyDescent="0.35">
      <c r="N8539">
        <v>8.0877137999999995</v>
      </c>
      <c r="O8539">
        <v>3.8E-6</v>
      </c>
    </row>
    <row r="8540" spans="14:15" x14ac:dyDescent="0.35">
      <c r="N8540">
        <v>8.1111564999999999</v>
      </c>
      <c r="O8540">
        <v>3.8E-6</v>
      </c>
    </row>
    <row r="8541" spans="14:15" x14ac:dyDescent="0.35">
      <c r="N8541">
        <v>8.1346021999999998</v>
      </c>
      <c r="O8541">
        <v>3.8E-6</v>
      </c>
    </row>
    <row r="8542" spans="14:15" x14ac:dyDescent="0.35">
      <c r="N8542">
        <v>8.1580510000000004</v>
      </c>
      <c r="O8542">
        <v>3.7000000000000002E-6</v>
      </c>
    </row>
    <row r="8543" spans="14:15" x14ac:dyDescent="0.35">
      <c r="N8543">
        <v>8.1815028000000005</v>
      </c>
      <c r="O8543">
        <v>3.1999999999999999E-6</v>
      </c>
    </row>
    <row r="8544" spans="14:15" x14ac:dyDescent="0.35">
      <c r="N8544">
        <v>8.2049576999999996</v>
      </c>
      <c r="O8544">
        <v>3.7000000000000002E-6</v>
      </c>
    </row>
    <row r="8545" spans="14:15" x14ac:dyDescent="0.35">
      <c r="N8545">
        <v>8.2284155000000005</v>
      </c>
      <c r="O8545">
        <v>3.4000000000000001E-6</v>
      </c>
    </row>
    <row r="8546" spans="14:15" x14ac:dyDescent="0.35">
      <c r="N8546">
        <v>8.2518764000000004</v>
      </c>
      <c r="O8546">
        <v>3.5999999999999998E-6</v>
      </c>
    </row>
    <row r="8547" spans="14:15" x14ac:dyDescent="0.35">
      <c r="N8547">
        <v>8.2753402999999999</v>
      </c>
      <c r="O8547">
        <v>3.5999999999999998E-6</v>
      </c>
    </row>
    <row r="8548" spans="14:15" x14ac:dyDescent="0.35">
      <c r="N8548">
        <v>8.2988072000000006</v>
      </c>
      <c r="O8548">
        <v>3.4999999999999999E-6</v>
      </c>
    </row>
    <row r="8549" spans="14:15" x14ac:dyDescent="0.35">
      <c r="N8549">
        <v>8.3222771000000009</v>
      </c>
      <c r="O8549">
        <v>3.5999999999999998E-6</v>
      </c>
    </row>
    <row r="8550" spans="14:15" x14ac:dyDescent="0.35">
      <c r="N8550">
        <v>8.3457498999999995</v>
      </c>
      <c r="O8550">
        <v>3.1E-6</v>
      </c>
    </row>
    <row r="8551" spans="14:15" x14ac:dyDescent="0.35">
      <c r="N8551">
        <v>8.3692258000000006</v>
      </c>
      <c r="O8551">
        <v>3.5999999999999998E-6</v>
      </c>
    </row>
    <row r="8552" spans="14:15" x14ac:dyDescent="0.35">
      <c r="N8552">
        <v>8.3927046000000001</v>
      </c>
      <c r="O8552">
        <v>3.4000000000000001E-6</v>
      </c>
    </row>
    <row r="8553" spans="14:15" x14ac:dyDescent="0.35">
      <c r="N8553">
        <v>8.4161862999999997</v>
      </c>
      <c r="O8553">
        <v>3.4000000000000001E-6</v>
      </c>
    </row>
    <row r="8554" spans="14:15" x14ac:dyDescent="0.35">
      <c r="N8554">
        <v>8.4396710000000006</v>
      </c>
      <c r="O8554">
        <v>3.4000000000000001E-6</v>
      </c>
    </row>
    <row r="8555" spans="14:15" x14ac:dyDescent="0.35">
      <c r="N8555">
        <v>8.4631586999999993</v>
      </c>
      <c r="O8555">
        <v>3.3000000000000002E-6</v>
      </c>
    </row>
    <row r="8556" spans="14:15" x14ac:dyDescent="0.35">
      <c r="N8556">
        <v>8.4866492000000004</v>
      </c>
      <c r="O8556">
        <v>3.3000000000000002E-6</v>
      </c>
    </row>
    <row r="8557" spans="14:15" x14ac:dyDescent="0.35">
      <c r="N8557">
        <v>8.5101426999999994</v>
      </c>
      <c r="O8557">
        <v>3.0000000000000001E-6</v>
      </c>
    </row>
    <row r="8558" spans="14:15" x14ac:dyDescent="0.35">
      <c r="N8558">
        <v>8.5336391000000003</v>
      </c>
      <c r="O8558">
        <v>3.4000000000000001E-6</v>
      </c>
    </row>
    <row r="8559" spans="14:15" x14ac:dyDescent="0.35">
      <c r="N8559">
        <v>8.5571383999999995</v>
      </c>
      <c r="O8559">
        <v>3.0000000000000001E-6</v>
      </c>
    </row>
    <row r="8560" spans="14:15" x14ac:dyDescent="0.35">
      <c r="N8560">
        <v>8.5806406000000006</v>
      </c>
      <c r="O8560">
        <v>2.9000000000000002E-6</v>
      </c>
    </row>
    <row r="8561" spans="14:15" x14ac:dyDescent="0.35">
      <c r="N8561">
        <v>8.6041457000000001</v>
      </c>
      <c r="O8561">
        <v>3.1999999999999999E-6</v>
      </c>
    </row>
    <row r="8562" spans="14:15" x14ac:dyDescent="0.35">
      <c r="N8562">
        <v>8.6276536999999998</v>
      </c>
      <c r="O8562">
        <v>3.1999999999999999E-6</v>
      </c>
    </row>
    <row r="8563" spans="14:15" x14ac:dyDescent="0.35">
      <c r="N8563">
        <v>8.6511645000000001</v>
      </c>
      <c r="O8563">
        <v>3.1E-6</v>
      </c>
    </row>
    <row r="8564" spans="14:15" x14ac:dyDescent="0.35">
      <c r="N8564">
        <v>8.6746782000000007</v>
      </c>
      <c r="O8564">
        <v>3.1E-6</v>
      </c>
    </row>
    <row r="8565" spans="14:15" x14ac:dyDescent="0.35">
      <c r="N8565">
        <v>8.6981947999999996</v>
      </c>
      <c r="O8565">
        <v>3.0000000000000001E-6</v>
      </c>
    </row>
    <row r="8566" spans="14:15" x14ac:dyDescent="0.35">
      <c r="N8566">
        <v>8.7217141999999992</v>
      </c>
      <c r="O8566">
        <v>3.1E-6</v>
      </c>
    </row>
    <row r="8567" spans="14:15" x14ac:dyDescent="0.35">
      <c r="N8567">
        <v>8.7452365000000007</v>
      </c>
      <c r="O8567">
        <v>3.0000000000000001E-6</v>
      </c>
    </row>
    <row r="8568" spans="14:15" x14ac:dyDescent="0.35">
      <c r="N8568">
        <v>8.7687615999999995</v>
      </c>
      <c r="O8568">
        <v>3.0000000000000001E-6</v>
      </c>
    </row>
    <row r="8569" spans="14:15" x14ac:dyDescent="0.35">
      <c r="N8569">
        <v>8.7922895000000008</v>
      </c>
      <c r="O8569">
        <v>3.0000000000000001E-6</v>
      </c>
    </row>
    <row r="8570" spans="14:15" x14ac:dyDescent="0.35">
      <c r="N8570">
        <v>8.8158203000000004</v>
      </c>
      <c r="O8570">
        <v>3.0000000000000001E-6</v>
      </c>
    </row>
    <row r="8571" spans="14:15" x14ac:dyDescent="0.35">
      <c r="N8571">
        <v>8.8393537999999996</v>
      </c>
      <c r="O8571">
        <v>2.9000000000000002E-6</v>
      </c>
    </row>
    <row r="8572" spans="14:15" x14ac:dyDescent="0.35">
      <c r="N8572">
        <v>8.8628902000000007</v>
      </c>
      <c r="O8572">
        <v>2.9000000000000002E-6</v>
      </c>
    </row>
    <row r="8573" spans="14:15" x14ac:dyDescent="0.35">
      <c r="N8573">
        <v>8.8864292999999996</v>
      </c>
      <c r="O8573">
        <v>2.9000000000000002E-6</v>
      </c>
    </row>
    <row r="8574" spans="14:15" x14ac:dyDescent="0.35">
      <c r="N8574">
        <v>8.9099713000000005</v>
      </c>
      <c r="O8574">
        <v>2.9000000000000002E-6</v>
      </c>
    </row>
    <row r="8575" spans="14:15" x14ac:dyDescent="0.35">
      <c r="N8575">
        <v>8.9335159999999991</v>
      </c>
      <c r="O8575">
        <v>2.9000000000000002E-6</v>
      </c>
    </row>
    <row r="8576" spans="14:15" x14ac:dyDescent="0.35">
      <c r="N8576">
        <v>8.9570635000000003</v>
      </c>
      <c r="O8576">
        <v>2.7999999999999999E-6</v>
      </c>
    </row>
    <row r="8577" spans="14:15" x14ac:dyDescent="0.35">
      <c r="N8577">
        <v>8.9806138000000004</v>
      </c>
      <c r="O8577">
        <v>2.7999999999999999E-6</v>
      </c>
    </row>
    <row r="8578" spans="14:15" x14ac:dyDescent="0.35">
      <c r="N8578">
        <v>9.0041668000000001</v>
      </c>
      <c r="O8578">
        <v>2.7999999999999999E-6</v>
      </c>
    </row>
    <row r="8579" spans="14:15" x14ac:dyDescent="0.35">
      <c r="N8579">
        <v>9.0277226000000006</v>
      </c>
      <c r="O8579">
        <v>2.7999999999999999E-6</v>
      </c>
    </row>
    <row r="8580" spans="14:15" x14ac:dyDescent="0.35">
      <c r="N8580">
        <v>9.0512811000000006</v>
      </c>
      <c r="O8580">
        <v>2.7999999999999999E-6</v>
      </c>
    </row>
    <row r="8581" spans="14:15" x14ac:dyDescent="0.35">
      <c r="N8581">
        <v>9.0748423999999996</v>
      </c>
      <c r="O8581">
        <v>2.7E-6</v>
      </c>
    </row>
    <row r="8582" spans="14:15" x14ac:dyDescent="0.35">
      <c r="N8582">
        <v>9.0984064</v>
      </c>
      <c r="O8582">
        <v>2.7E-6</v>
      </c>
    </row>
    <row r="8583" spans="14:15" x14ac:dyDescent="0.35">
      <c r="N8583">
        <v>9.1219730999999999</v>
      </c>
      <c r="O8583">
        <v>2.7E-6</v>
      </c>
    </row>
    <row r="8584" spans="14:15" x14ac:dyDescent="0.35">
      <c r="N8584">
        <v>9.1455426000000006</v>
      </c>
      <c r="O8584">
        <v>2.7E-6</v>
      </c>
    </row>
    <row r="8585" spans="14:15" x14ac:dyDescent="0.35">
      <c r="N8585">
        <v>9.1691146999999997</v>
      </c>
      <c r="O8585">
        <v>2.7E-6</v>
      </c>
    </row>
    <row r="8586" spans="14:15" x14ac:dyDescent="0.35">
      <c r="N8586">
        <v>9.1926895999999996</v>
      </c>
      <c r="O8586">
        <v>2.6000000000000001E-6</v>
      </c>
    </row>
    <row r="8587" spans="14:15" x14ac:dyDescent="0.35">
      <c r="N8587">
        <v>9.2162670999999996</v>
      </c>
      <c r="O8587">
        <v>2.6000000000000001E-6</v>
      </c>
    </row>
    <row r="8588" spans="14:15" x14ac:dyDescent="0.35">
      <c r="N8588">
        <v>9.2398472999999992</v>
      </c>
      <c r="O8588">
        <v>2.6000000000000001E-6</v>
      </c>
    </row>
    <row r="8589" spans="14:15" x14ac:dyDescent="0.35">
      <c r="N8589">
        <v>9.2634302999999996</v>
      </c>
      <c r="O8589">
        <v>2.6000000000000001E-6</v>
      </c>
    </row>
    <row r="8590" spans="14:15" x14ac:dyDescent="0.35">
      <c r="N8590">
        <v>9.2870159000000001</v>
      </c>
      <c r="O8590">
        <v>2.6000000000000001E-6</v>
      </c>
    </row>
    <row r="8591" spans="14:15" x14ac:dyDescent="0.35">
      <c r="N8591">
        <v>9.3106041000000008</v>
      </c>
      <c r="O8591">
        <v>2.3E-6</v>
      </c>
    </row>
    <row r="8592" spans="14:15" x14ac:dyDescent="0.35">
      <c r="N8592">
        <v>9.3341949999999994</v>
      </c>
      <c r="O8592">
        <v>2.5000000000000002E-6</v>
      </c>
    </row>
    <row r="8593" spans="14:15" x14ac:dyDescent="0.35">
      <c r="N8593">
        <v>9.3577885999999992</v>
      </c>
      <c r="O8593">
        <v>2.5000000000000002E-6</v>
      </c>
    </row>
    <row r="8594" spans="14:15" x14ac:dyDescent="0.35">
      <c r="N8594">
        <v>9.3813847999999993</v>
      </c>
      <c r="O8594">
        <v>2.5000000000000002E-6</v>
      </c>
    </row>
    <row r="8595" spans="14:15" x14ac:dyDescent="0.35">
      <c r="N8595">
        <v>9.4049837000000007</v>
      </c>
      <c r="O8595">
        <v>2.5000000000000002E-6</v>
      </c>
    </row>
    <row r="8596" spans="14:15" x14ac:dyDescent="0.35">
      <c r="N8596">
        <v>9.4285852000000006</v>
      </c>
      <c r="O8596">
        <v>2.5000000000000002E-6</v>
      </c>
    </row>
    <row r="8597" spans="14:15" x14ac:dyDescent="0.35">
      <c r="N8597">
        <v>9.4521893000000006</v>
      </c>
      <c r="O8597">
        <v>2.3999999999999999E-6</v>
      </c>
    </row>
    <row r="8598" spans="14:15" x14ac:dyDescent="0.35">
      <c r="N8598">
        <v>9.4757961000000002</v>
      </c>
      <c r="O8598">
        <v>2.2000000000000001E-6</v>
      </c>
    </row>
    <row r="8599" spans="14:15" x14ac:dyDescent="0.35">
      <c r="N8599">
        <v>9.4994054999999999</v>
      </c>
      <c r="O8599">
        <v>2.3E-6</v>
      </c>
    </row>
    <row r="8600" spans="14:15" x14ac:dyDescent="0.35">
      <c r="N8600">
        <v>9.5230174000000005</v>
      </c>
      <c r="O8600">
        <v>2.3999999999999999E-6</v>
      </c>
    </row>
    <row r="8601" spans="14:15" x14ac:dyDescent="0.35">
      <c r="N8601">
        <v>9.5466320000000007</v>
      </c>
      <c r="O8601">
        <v>2.3999999999999999E-6</v>
      </c>
    </row>
    <row r="8602" spans="14:15" x14ac:dyDescent="0.35">
      <c r="N8602">
        <v>9.5702491999999992</v>
      </c>
      <c r="O8602">
        <v>2.3999999999999999E-6</v>
      </c>
    </row>
    <row r="8603" spans="14:15" x14ac:dyDescent="0.35">
      <c r="N8603">
        <v>9.5938689999999998</v>
      </c>
      <c r="O8603">
        <v>2.3999999999999999E-6</v>
      </c>
    </row>
    <row r="8604" spans="14:15" x14ac:dyDescent="0.35">
      <c r="N8604">
        <v>9.6174912999999993</v>
      </c>
      <c r="O8604">
        <v>2.3E-6</v>
      </c>
    </row>
    <row r="8605" spans="14:15" x14ac:dyDescent="0.35">
      <c r="N8605">
        <v>9.6411162000000008</v>
      </c>
      <c r="O8605">
        <v>2.3E-6</v>
      </c>
    </row>
    <row r="8606" spans="14:15" x14ac:dyDescent="0.35">
      <c r="N8606">
        <v>9.6647437000000007</v>
      </c>
      <c r="O8606">
        <v>2.3E-6</v>
      </c>
    </row>
    <row r="8607" spans="14:15" x14ac:dyDescent="0.35">
      <c r="N8607">
        <v>9.6883738000000008</v>
      </c>
      <c r="O8607">
        <v>2.2000000000000001E-6</v>
      </c>
    </row>
    <row r="8608" spans="14:15" x14ac:dyDescent="0.35">
      <c r="N8608">
        <v>9.7120063999999999</v>
      </c>
      <c r="O8608">
        <v>2.3E-6</v>
      </c>
    </row>
    <row r="8609" spans="14:15" x14ac:dyDescent="0.35">
      <c r="N8609">
        <v>9.7356415999999992</v>
      </c>
      <c r="O8609">
        <v>2.3E-6</v>
      </c>
    </row>
    <row r="8610" spans="14:15" x14ac:dyDescent="0.35">
      <c r="N8610">
        <v>9.7592792999999993</v>
      </c>
      <c r="O8610">
        <v>2.3E-6</v>
      </c>
    </row>
    <row r="8611" spans="14:15" x14ac:dyDescent="0.35">
      <c r="N8611">
        <v>9.7829195000000002</v>
      </c>
      <c r="O8611">
        <v>2.3E-6</v>
      </c>
    </row>
    <row r="8612" spans="14:15" x14ac:dyDescent="0.35">
      <c r="N8612">
        <v>9.8065622999999995</v>
      </c>
      <c r="O8612">
        <v>2.3999999999999999E-6</v>
      </c>
    </row>
    <row r="8613" spans="14:15" x14ac:dyDescent="0.35">
      <c r="N8613">
        <v>9.8302075999999996</v>
      </c>
      <c r="O8613">
        <v>4.3389999999999998E-4</v>
      </c>
    </row>
    <row r="8614" spans="14:15" x14ac:dyDescent="0.35">
      <c r="N8614">
        <v>1.5860242</v>
      </c>
      <c r="O8614">
        <v>9.9999999999999995E-8</v>
      </c>
    </row>
    <row r="8615" spans="14:15" x14ac:dyDescent="0.35">
      <c r="N8615">
        <v>1.6087429</v>
      </c>
      <c r="O8615">
        <v>9.9999999999999995E-8</v>
      </c>
    </row>
    <row r="8616" spans="14:15" x14ac:dyDescent="0.35">
      <c r="N8616">
        <v>1.6314869999999999</v>
      </c>
      <c r="O8616">
        <v>1.9999999999999999E-7</v>
      </c>
    </row>
    <row r="8617" spans="14:15" x14ac:dyDescent="0.35">
      <c r="N8617">
        <v>1.6542559999999999</v>
      </c>
      <c r="O8617">
        <v>9.9999999999999995E-8</v>
      </c>
    </row>
    <row r="8618" spans="14:15" x14ac:dyDescent="0.35">
      <c r="N8618">
        <v>1.6770491999999999</v>
      </c>
      <c r="O8618">
        <v>1.9999999999999999E-7</v>
      </c>
    </row>
    <row r="8619" spans="14:15" x14ac:dyDescent="0.35">
      <c r="N8619">
        <v>1.6915372</v>
      </c>
      <c r="O8619">
        <v>3.6160000000000001E-4</v>
      </c>
    </row>
    <row r="8620" spans="14:15" x14ac:dyDescent="0.35">
      <c r="N8620">
        <v>1.7227060999999999</v>
      </c>
      <c r="O8620">
        <v>8.9999999999999996E-7</v>
      </c>
    </row>
    <row r="8621" spans="14:15" x14ac:dyDescent="0.35">
      <c r="N8621">
        <v>1.7455687</v>
      </c>
      <c r="O8621">
        <v>5.9999999999999997E-7</v>
      </c>
    </row>
    <row r="8622" spans="14:15" x14ac:dyDescent="0.35">
      <c r="N8622">
        <v>1.7684534000000001</v>
      </c>
      <c r="O8622">
        <v>1.1999999999999999E-6</v>
      </c>
    </row>
    <row r="8623" spans="14:15" x14ac:dyDescent="0.35">
      <c r="N8623">
        <v>1.7913597000000001</v>
      </c>
      <c r="O8623">
        <v>2.0999999999999998E-6</v>
      </c>
    </row>
    <row r="8624" spans="14:15" x14ac:dyDescent="0.35">
      <c r="N8624">
        <v>1.8142872999999999</v>
      </c>
      <c r="O8624">
        <v>2.6000000000000001E-6</v>
      </c>
    </row>
    <row r="8625" spans="14:15" x14ac:dyDescent="0.35">
      <c r="N8625">
        <v>1.8372356000000001</v>
      </c>
      <c r="O8625">
        <v>2.2000000000000001E-6</v>
      </c>
    </row>
    <row r="8626" spans="14:15" x14ac:dyDescent="0.35">
      <c r="N8626">
        <v>1.8602042000000001</v>
      </c>
      <c r="O8626">
        <v>4.4000000000000002E-6</v>
      </c>
    </row>
    <row r="8627" spans="14:15" x14ac:dyDescent="0.35">
      <c r="N8627">
        <v>1.8831929000000001</v>
      </c>
      <c r="O8627">
        <v>6.3999999999999997E-6</v>
      </c>
    </row>
    <row r="8628" spans="14:15" x14ac:dyDescent="0.35">
      <c r="N8628">
        <v>1.906201</v>
      </c>
      <c r="O8628">
        <v>1.069E-4</v>
      </c>
    </row>
    <row r="8629" spans="14:15" x14ac:dyDescent="0.35">
      <c r="N8629">
        <v>1.9292284</v>
      </c>
      <c r="O8629">
        <v>2.6919999999999998E-4</v>
      </c>
    </row>
    <row r="8630" spans="14:15" x14ac:dyDescent="0.35">
      <c r="N8630">
        <v>1.9522746</v>
      </c>
      <c r="O8630">
        <v>4.5300000000000003E-5</v>
      </c>
    </row>
    <row r="8631" spans="14:15" x14ac:dyDescent="0.35">
      <c r="N8631">
        <v>1.9753394</v>
      </c>
      <c r="O8631">
        <v>4.0099999999999999E-5</v>
      </c>
    </row>
    <row r="8632" spans="14:15" x14ac:dyDescent="0.35">
      <c r="N8632">
        <v>1.9984223000000001</v>
      </c>
      <c r="O8632">
        <v>8.0699999999999996E-5</v>
      </c>
    </row>
    <row r="8633" spans="14:15" x14ac:dyDescent="0.35">
      <c r="N8633">
        <v>2.0215230000000002</v>
      </c>
      <c r="O8633">
        <v>1.9819999999999999E-4</v>
      </c>
    </row>
    <row r="8634" spans="14:15" x14ac:dyDescent="0.35">
      <c r="N8634">
        <v>2.0446412999999999</v>
      </c>
      <c r="O8634">
        <v>1.132E-4</v>
      </c>
    </row>
    <row r="8635" spans="14:15" x14ac:dyDescent="0.35">
      <c r="N8635">
        <v>2.0677769000000001</v>
      </c>
      <c r="O8635">
        <v>2.174E-4</v>
      </c>
    </row>
    <row r="8636" spans="14:15" x14ac:dyDescent="0.35">
      <c r="N8636">
        <v>2.0909295000000001</v>
      </c>
      <c r="O8636">
        <v>1.236E-4</v>
      </c>
    </row>
    <row r="8637" spans="14:15" x14ac:dyDescent="0.35">
      <c r="N8637">
        <v>2.1140987</v>
      </c>
      <c r="O8637">
        <v>1.2879999999999999E-4</v>
      </c>
    </row>
    <row r="8638" spans="14:15" x14ac:dyDescent="0.35">
      <c r="N8638">
        <v>2.1372844</v>
      </c>
      <c r="O8638">
        <v>1.862E-4</v>
      </c>
    </row>
    <row r="8639" spans="14:15" x14ac:dyDescent="0.35">
      <c r="N8639">
        <v>2.1604863000000001</v>
      </c>
      <c r="O8639">
        <v>1.4210000000000001E-4</v>
      </c>
    </row>
    <row r="8640" spans="14:15" x14ac:dyDescent="0.35">
      <c r="N8640">
        <v>2.1837040999999999</v>
      </c>
      <c r="O8640">
        <v>1.272E-4</v>
      </c>
    </row>
    <row r="8641" spans="14:15" x14ac:dyDescent="0.35">
      <c r="N8641">
        <v>2.2069375</v>
      </c>
      <c r="O8641">
        <v>1.208E-4</v>
      </c>
    </row>
    <row r="8642" spans="14:15" x14ac:dyDescent="0.35">
      <c r="N8642">
        <v>2.2301864</v>
      </c>
      <c r="O8642">
        <v>1.6430000000000001E-4</v>
      </c>
    </row>
    <row r="8643" spans="14:15" x14ac:dyDescent="0.35">
      <c r="N8643">
        <v>2.2534505999999999</v>
      </c>
      <c r="O8643">
        <v>8.4499999999999994E-5</v>
      </c>
    </row>
    <row r="8644" spans="14:15" x14ac:dyDescent="0.35">
      <c r="N8644">
        <v>2.2767297000000002</v>
      </c>
      <c r="O8644">
        <v>1.092E-4</v>
      </c>
    </row>
    <row r="8645" spans="14:15" x14ac:dyDescent="0.35">
      <c r="N8645">
        <v>2.3000235999999998</v>
      </c>
      <c r="O8645">
        <v>1.22E-4</v>
      </c>
    </row>
    <row r="8646" spans="14:15" x14ac:dyDescent="0.35">
      <c r="N8646">
        <v>2.3233321</v>
      </c>
      <c r="O8646">
        <v>9.9900000000000002E-5</v>
      </c>
    </row>
    <row r="8647" spans="14:15" x14ac:dyDescent="0.35">
      <c r="N8647">
        <v>2.3466550000000002</v>
      </c>
      <c r="O8647">
        <v>8.8900000000000006E-5</v>
      </c>
    </row>
    <row r="8648" spans="14:15" x14ac:dyDescent="0.35">
      <c r="N8648">
        <v>2.3699921000000002</v>
      </c>
      <c r="O8648">
        <v>1.1519999999999999E-4</v>
      </c>
    </row>
    <row r="8649" spans="14:15" x14ac:dyDescent="0.35">
      <c r="N8649">
        <v>2.3933431000000001</v>
      </c>
      <c r="O8649">
        <v>7.3200000000000004E-5</v>
      </c>
    </row>
    <row r="8650" spans="14:15" x14ac:dyDescent="0.35">
      <c r="N8650">
        <v>2.4167079</v>
      </c>
      <c r="O8650">
        <v>7.6500000000000003E-5</v>
      </c>
    </row>
    <row r="8651" spans="14:15" x14ac:dyDescent="0.35">
      <c r="N8651">
        <v>2.4400864000000002</v>
      </c>
      <c r="O8651">
        <v>8.7800000000000006E-5</v>
      </c>
    </row>
    <row r="8652" spans="14:15" x14ac:dyDescent="0.35">
      <c r="N8652">
        <v>2.4634782999999998</v>
      </c>
      <c r="O8652">
        <v>7.0199999999999999E-5</v>
      </c>
    </row>
    <row r="8653" spans="14:15" x14ac:dyDescent="0.35">
      <c r="N8653">
        <v>2.4868834</v>
      </c>
      <c r="O8653">
        <v>6.1699999999999995E-5</v>
      </c>
    </row>
    <row r="8654" spans="14:15" x14ac:dyDescent="0.35">
      <c r="N8654">
        <v>2.5103016999999999</v>
      </c>
      <c r="O8654">
        <v>6.9800000000000003E-5</v>
      </c>
    </row>
    <row r="8655" spans="14:15" x14ac:dyDescent="0.35">
      <c r="N8655">
        <v>2.5337329</v>
      </c>
      <c r="O8655">
        <v>6.7399999999999998E-5</v>
      </c>
    </row>
    <row r="8656" spans="14:15" x14ac:dyDescent="0.35">
      <c r="N8656">
        <v>2.5571769</v>
      </c>
      <c r="O8656">
        <v>6.7299999999999996E-5</v>
      </c>
    </row>
    <row r="8657" spans="14:15" x14ac:dyDescent="0.35">
      <c r="N8657">
        <v>2.5806334999999998</v>
      </c>
      <c r="O8657">
        <v>6.5099999999999997E-5</v>
      </c>
    </row>
    <row r="8658" spans="14:15" x14ac:dyDescent="0.35">
      <c r="N8658">
        <v>2.6041026</v>
      </c>
      <c r="O8658">
        <v>3.8500000000000001E-5</v>
      </c>
    </row>
    <row r="8659" spans="14:15" x14ac:dyDescent="0.35">
      <c r="N8659">
        <v>2.6275841</v>
      </c>
      <c r="O8659">
        <v>6.9099999999999999E-5</v>
      </c>
    </row>
    <row r="8660" spans="14:15" x14ac:dyDescent="0.35">
      <c r="N8660">
        <v>2.6510777000000001</v>
      </c>
      <c r="O8660">
        <v>4.8199999999999999E-5</v>
      </c>
    </row>
    <row r="8661" spans="14:15" x14ac:dyDescent="0.35">
      <c r="N8661">
        <v>2.6745833000000001</v>
      </c>
      <c r="O8661">
        <v>5.1700000000000003E-5</v>
      </c>
    </row>
    <row r="8662" spans="14:15" x14ac:dyDescent="0.35">
      <c r="N8662">
        <v>2.6981009</v>
      </c>
      <c r="O8662">
        <v>5.1100000000000002E-5</v>
      </c>
    </row>
    <row r="8663" spans="14:15" x14ac:dyDescent="0.35">
      <c r="N8663">
        <v>2.7216301999999999</v>
      </c>
      <c r="O8663">
        <v>4.1600000000000002E-5</v>
      </c>
    </row>
    <row r="8664" spans="14:15" x14ac:dyDescent="0.35">
      <c r="N8664">
        <v>2.7451712000000001</v>
      </c>
      <c r="O8664">
        <v>4.0200000000000001E-5</v>
      </c>
    </row>
    <row r="8665" spans="14:15" x14ac:dyDescent="0.35">
      <c r="N8665">
        <v>2.7687236999999998</v>
      </c>
      <c r="O8665">
        <v>4.6E-5</v>
      </c>
    </row>
    <row r="8666" spans="14:15" x14ac:dyDescent="0.35">
      <c r="N8666">
        <v>2.7922875999999999</v>
      </c>
      <c r="O8666">
        <v>4.32E-5</v>
      </c>
    </row>
    <row r="8667" spans="14:15" x14ac:dyDescent="0.35">
      <c r="N8667">
        <v>2.8158626999999998</v>
      </c>
      <c r="O8667">
        <v>4.3099999999999997E-5</v>
      </c>
    </row>
    <row r="8668" spans="14:15" x14ac:dyDescent="0.35">
      <c r="N8668">
        <v>2.8394490000000001</v>
      </c>
      <c r="O8668">
        <v>3.8800000000000001E-5</v>
      </c>
    </row>
    <row r="8669" spans="14:15" x14ac:dyDescent="0.35">
      <c r="N8669">
        <v>2.8630463000000002</v>
      </c>
      <c r="O8669">
        <v>3.4999999999999997E-5</v>
      </c>
    </row>
    <row r="8670" spans="14:15" x14ac:dyDescent="0.35">
      <c r="N8670">
        <v>2.8866545000000001</v>
      </c>
      <c r="O8670">
        <v>3.65E-5</v>
      </c>
    </row>
    <row r="8671" spans="14:15" x14ac:dyDescent="0.35">
      <c r="N8671">
        <v>2.9102736</v>
      </c>
      <c r="O8671">
        <v>3.9199999999999997E-5</v>
      </c>
    </row>
    <row r="8672" spans="14:15" x14ac:dyDescent="0.35">
      <c r="N8672">
        <v>2.9339032999999999</v>
      </c>
      <c r="O8672">
        <v>2.5599999999999999E-5</v>
      </c>
    </row>
    <row r="8673" spans="14:15" x14ac:dyDescent="0.35">
      <c r="N8673">
        <v>2.9575436000000002</v>
      </c>
      <c r="O8673">
        <v>3.7200000000000003E-5</v>
      </c>
    </row>
    <row r="8674" spans="14:15" x14ac:dyDescent="0.35">
      <c r="N8674">
        <v>2.9811944000000001</v>
      </c>
      <c r="O8674">
        <v>3.0800000000000003E-5</v>
      </c>
    </row>
    <row r="8675" spans="14:15" x14ac:dyDescent="0.35">
      <c r="N8675">
        <v>3.0048555000000001</v>
      </c>
      <c r="O8675">
        <v>3.15E-5</v>
      </c>
    </row>
    <row r="8676" spans="14:15" x14ac:dyDescent="0.35">
      <c r="N8676">
        <v>3.0285269000000001</v>
      </c>
      <c r="O8676">
        <v>2.97E-5</v>
      </c>
    </row>
    <row r="8677" spans="14:15" x14ac:dyDescent="0.35">
      <c r="N8677">
        <v>3.0522084999999999</v>
      </c>
      <c r="O8677">
        <v>2.6599999999999999E-5</v>
      </c>
    </row>
    <row r="8678" spans="14:15" x14ac:dyDescent="0.35">
      <c r="N8678">
        <v>3.0759002</v>
      </c>
      <c r="O8678">
        <v>2.8900000000000001E-5</v>
      </c>
    </row>
    <row r="8679" spans="14:15" x14ac:dyDescent="0.35">
      <c r="N8679">
        <v>3.0996019000000001</v>
      </c>
      <c r="O8679">
        <v>2.6299999999999999E-5</v>
      </c>
    </row>
    <row r="8680" spans="14:15" x14ac:dyDescent="0.35">
      <c r="N8680">
        <v>3.1233133999999998</v>
      </c>
      <c r="O8680">
        <v>2.7500000000000001E-5</v>
      </c>
    </row>
    <row r="8681" spans="14:15" x14ac:dyDescent="0.35">
      <c r="N8681">
        <v>3.1470346999999999</v>
      </c>
      <c r="O8681">
        <v>2.6400000000000001E-5</v>
      </c>
    </row>
    <row r="8682" spans="14:15" x14ac:dyDescent="0.35">
      <c r="N8682">
        <v>3.1707657999999999</v>
      </c>
      <c r="O8682">
        <v>2.1500000000000001E-5</v>
      </c>
    </row>
    <row r="8683" spans="14:15" x14ac:dyDescent="0.35">
      <c r="N8683">
        <v>3.1945063999999999</v>
      </c>
      <c r="O8683">
        <v>2.8E-5</v>
      </c>
    </row>
    <row r="8684" spans="14:15" x14ac:dyDescent="0.35">
      <c r="N8684">
        <v>3.2182566000000001</v>
      </c>
      <c r="O8684">
        <v>2.1500000000000001E-5</v>
      </c>
    </row>
    <row r="8685" spans="14:15" x14ac:dyDescent="0.35">
      <c r="N8685">
        <v>3.2420163</v>
      </c>
      <c r="O8685">
        <v>2.2799999999999999E-5</v>
      </c>
    </row>
    <row r="8686" spans="14:15" x14ac:dyDescent="0.35">
      <c r="N8686">
        <v>3.2657853000000001</v>
      </c>
      <c r="O8686">
        <v>2.34E-5</v>
      </c>
    </row>
    <row r="8687" spans="14:15" x14ac:dyDescent="0.35">
      <c r="N8687">
        <v>3.2895634999999999</v>
      </c>
      <c r="O8687">
        <v>1.6399999999999999E-5</v>
      </c>
    </row>
    <row r="8688" spans="14:15" x14ac:dyDescent="0.35">
      <c r="N8688">
        <v>3.3133509999999999</v>
      </c>
      <c r="O8688">
        <v>2.4199999999999999E-5</v>
      </c>
    </row>
    <row r="8689" spans="14:15" x14ac:dyDescent="0.35">
      <c r="N8689">
        <v>3.3371476000000002</v>
      </c>
      <c r="O8689">
        <v>2.0000000000000002E-5</v>
      </c>
    </row>
    <row r="8690" spans="14:15" x14ac:dyDescent="0.35">
      <c r="N8690">
        <v>3.3609532</v>
      </c>
      <c r="O8690">
        <v>2.2500000000000001E-5</v>
      </c>
    </row>
    <row r="8691" spans="14:15" x14ac:dyDescent="0.35">
      <c r="N8691">
        <v>3.3847678000000001</v>
      </c>
      <c r="O8691">
        <v>1.8199999999999999E-5</v>
      </c>
    </row>
    <row r="8692" spans="14:15" x14ac:dyDescent="0.35">
      <c r="N8692">
        <v>3.4085912</v>
      </c>
      <c r="O8692">
        <v>1.6200000000000001E-5</v>
      </c>
    </row>
    <row r="8693" spans="14:15" x14ac:dyDescent="0.35">
      <c r="N8693">
        <v>3.4324235000000001</v>
      </c>
      <c r="O8693">
        <v>1.88E-5</v>
      </c>
    </row>
    <row r="8694" spans="14:15" x14ac:dyDescent="0.35">
      <c r="N8694">
        <v>3.4562645999999999</v>
      </c>
      <c r="O8694">
        <v>1.98E-5</v>
      </c>
    </row>
    <row r="8695" spans="14:15" x14ac:dyDescent="0.35">
      <c r="N8695">
        <v>3.4801142999999999</v>
      </c>
      <c r="O8695">
        <v>2.0699999999999998E-5</v>
      </c>
    </row>
    <row r="8696" spans="14:15" x14ac:dyDescent="0.35">
      <c r="N8696">
        <v>3.5039726</v>
      </c>
      <c r="O8696">
        <v>1.6699999999999999E-5</v>
      </c>
    </row>
    <row r="8697" spans="14:15" x14ac:dyDescent="0.35">
      <c r="N8697">
        <v>3.5278394</v>
      </c>
      <c r="O8697">
        <v>1.4100000000000001E-5</v>
      </c>
    </row>
    <row r="8698" spans="14:15" x14ac:dyDescent="0.35">
      <c r="N8698">
        <v>3.5517146999999998</v>
      </c>
      <c r="O8698">
        <v>1.7E-5</v>
      </c>
    </row>
    <row r="8699" spans="14:15" x14ac:dyDescent="0.35">
      <c r="N8699">
        <v>3.5755984000000001</v>
      </c>
      <c r="O8699">
        <v>1.43E-5</v>
      </c>
    </row>
    <row r="8700" spans="14:15" x14ac:dyDescent="0.35">
      <c r="N8700">
        <v>3.5994904000000001</v>
      </c>
      <c r="O8700">
        <v>1.5400000000000002E-5</v>
      </c>
    </row>
    <row r="8701" spans="14:15" x14ac:dyDescent="0.35">
      <c r="N8701">
        <v>3.6233906</v>
      </c>
      <c r="O8701">
        <v>1.7200000000000001E-5</v>
      </c>
    </row>
    <row r="8702" spans="14:15" x14ac:dyDescent="0.35">
      <c r="N8702">
        <v>3.6472991000000001</v>
      </c>
      <c r="O8702">
        <v>1.6699999999999999E-5</v>
      </c>
    </row>
    <row r="8703" spans="14:15" x14ac:dyDescent="0.35">
      <c r="N8703">
        <v>3.6712156999999999</v>
      </c>
      <c r="O8703">
        <v>1.5699999999999999E-5</v>
      </c>
    </row>
    <row r="8704" spans="14:15" x14ac:dyDescent="0.35">
      <c r="N8704">
        <v>3.6951404000000001</v>
      </c>
      <c r="O8704">
        <v>1.26E-5</v>
      </c>
    </row>
    <row r="8705" spans="14:15" x14ac:dyDescent="0.35">
      <c r="N8705">
        <v>3.7190731000000001</v>
      </c>
      <c r="O8705">
        <v>1.33E-5</v>
      </c>
    </row>
    <row r="8706" spans="14:15" x14ac:dyDescent="0.35">
      <c r="N8706">
        <v>3.7430137999999999</v>
      </c>
      <c r="O8706">
        <v>1.31E-5</v>
      </c>
    </row>
    <row r="8707" spans="14:15" x14ac:dyDescent="0.35">
      <c r="N8707">
        <v>3.7669624000000002</v>
      </c>
      <c r="O8707">
        <v>1.31E-5</v>
      </c>
    </row>
    <row r="8708" spans="14:15" x14ac:dyDescent="0.35">
      <c r="N8708">
        <v>3.7909187000000002</v>
      </c>
      <c r="O8708">
        <v>1.31E-5</v>
      </c>
    </row>
    <row r="8709" spans="14:15" x14ac:dyDescent="0.35">
      <c r="N8709">
        <v>3.8148829000000002</v>
      </c>
      <c r="O8709">
        <v>1.2300000000000001E-5</v>
      </c>
    </row>
    <row r="8710" spans="14:15" x14ac:dyDescent="0.35">
      <c r="N8710">
        <v>3.8388548</v>
      </c>
      <c r="O8710">
        <v>1.4399999999999999E-5</v>
      </c>
    </row>
    <row r="8711" spans="14:15" x14ac:dyDescent="0.35">
      <c r="N8711">
        <v>3.8628344000000001</v>
      </c>
      <c r="O8711">
        <v>1.4E-5</v>
      </c>
    </row>
    <row r="8712" spans="14:15" x14ac:dyDescent="0.35">
      <c r="N8712">
        <v>3.8868216000000002</v>
      </c>
      <c r="O8712">
        <v>1.2300000000000001E-5</v>
      </c>
    </row>
    <row r="8713" spans="14:15" x14ac:dyDescent="0.35">
      <c r="N8713">
        <v>3.9108163</v>
      </c>
      <c r="O8713">
        <v>1.17E-5</v>
      </c>
    </row>
    <row r="8714" spans="14:15" x14ac:dyDescent="0.35">
      <c r="N8714">
        <v>3.9348185</v>
      </c>
      <c r="O8714">
        <v>1.08E-5</v>
      </c>
    </row>
    <row r="8715" spans="14:15" x14ac:dyDescent="0.35">
      <c r="N8715">
        <v>3.9588282000000001</v>
      </c>
      <c r="O8715">
        <v>1.1E-5</v>
      </c>
    </row>
    <row r="8716" spans="14:15" x14ac:dyDescent="0.35">
      <c r="N8716">
        <v>3.9828453000000001</v>
      </c>
      <c r="O8716">
        <v>1.13E-5</v>
      </c>
    </row>
    <row r="8717" spans="14:15" x14ac:dyDescent="0.35">
      <c r="N8717">
        <v>4.0068697999999996</v>
      </c>
      <c r="O8717">
        <v>1.1E-5</v>
      </c>
    </row>
    <row r="8718" spans="14:15" x14ac:dyDescent="0.35">
      <c r="N8718">
        <v>4.0309014999999997</v>
      </c>
      <c r="O8718">
        <v>1.1E-5</v>
      </c>
    </row>
    <row r="8719" spans="14:15" x14ac:dyDescent="0.35">
      <c r="N8719">
        <v>4.0549406000000001</v>
      </c>
      <c r="O8719">
        <v>1.27E-5</v>
      </c>
    </row>
    <row r="8720" spans="14:15" x14ac:dyDescent="0.35">
      <c r="N8720">
        <v>4.0789868</v>
      </c>
      <c r="O8720">
        <v>1.15E-5</v>
      </c>
    </row>
    <row r="8721" spans="14:15" x14ac:dyDescent="0.35">
      <c r="N8721">
        <v>4.1030401000000003</v>
      </c>
      <c r="O8721">
        <v>1.03E-5</v>
      </c>
    </row>
    <row r="8722" spans="14:15" x14ac:dyDescent="0.35">
      <c r="N8722">
        <v>4.1271006000000003</v>
      </c>
      <c r="O8722">
        <v>9.9000000000000001E-6</v>
      </c>
    </row>
    <row r="8723" spans="14:15" x14ac:dyDescent="0.35">
      <c r="N8723">
        <v>4.1511680999999996</v>
      </c>
      <c r="O8723">
        <v>8.6999999999999997E-6</v>
      </c>
    </row>
    <row r="8724" spans="14:15" x14ac:dyDescent="0.35">
      <c r="N8724">
        <v>4.1752425999999998</v>
      </c>
      <c r="O8724">
        <v>9.5999999999999996E-6</v>
      </c>
    </row>
    <row r="8725" spans="14:15" x14ac:dyDescent="0.35">
      <c r="N8725">
        <v>4.1993242000000004</v>
      </c>
      <c r="O8725">
        <v>1.0200000000000001E-5</v>
      </c>
    </row>
    <row r="8726" spans="14:15" x14ac:dyDescent="0.35">
      <c r="N8726">
        <v>4.2234125999999996</v>
      </c>
      <c r="O8726">
        <v>9.5999999999999996E-6</v>
      </c>
    </row>
    <row r="8727" spans="14:15" x14ac:dyDescent="0.35">
      <c r="N8727">
        <v>4.2475078999999996</v>
      </c>
      <c r="O8727">
        <v>8.4999999999999999E-6</v>
      </c>
    </row>
    <row r="8728" spans="14:15" x14ac:dyDescent="0.35">
      <c r="N8728">
        <v>4.2716099999999999</v>
      </c>
      <c r="O8728">
        <v>1.0200000000000001E-5</v>
      </c>
    </row>
    <row r="8729" spans="14:15" x14ac:dyDescent="0.35">
      <c r="N8729">
        <v>4.2957190000000001</v>
      </c>
      <c r="O8729">
        <v>9.2E-6</v>
      </c>
    </row>
    <row r="8730" spans="14:15" x14ac:dyDescent="0.35">
      <c r="N8730">
        <v>4.3198346000000001</v>
      </c>
      <c r="O8730">
        <v>7.5000000000000002E-6</v>
      </c>
    </row>
    <row r="8731" spans="14:15" x14ac:dyDescent="0.35">
      <c r="N8731">
        <v>4.3439569999999996</v>
      </c>
      <c r="O8731">
        <v>9.3999999999999998E-6</v>
      </c>
    </row>
    <row r="8732" spans="14:15" x14ac:dyDescent="0.35">
      <c r="N8732">
        <v>4.3680861000000002</v>
      </c>
      <c r="O8732">
        <v>7.9999999999999996E-6</v>
      </c>
    </row>
    <row r="8733" spans="14:15" x14ac:dyDescent="0.35">
      <c r="N8733">
        <v>4.3922217000000003</v>
      </c>
      <c r="O8733">
        <v>1.0499999999999999E-5</v>
      </c>
    </row>
    <row r="8734" spans="14:15" x14ac:dyDescent="0.35">
      <c r="N8734">
        <v>4.4163639999999997</v>
      </c>
      <c r="O8734">
        <v>6.1E-6</v>
      </c>
    </row>
    <row r="8735" spans="14:15" x14ac:dyDescent="0.35">
      <c r="N8735">
        <v>4.4405127999999996</v>
      </c>
      <c r="O8735">
        <v>8.8999999999999995E-6</v>
      </c>
    </row>
    <row r="8736" spans="14:15" x14ac:dyDescent="0.35">
      <c r="N8736">
        <v>4.4646680999999999</v>
      </c>
      <c r="O8736">
        <v>8.8000000000000004E-6</v>
      </c>
    </row>
    <row r="8737" spans="14:15" x14ac:dyDescent="0.35">
      <c r="N8737">
        <v>4.4888298999999998</v>
      </c>
      <c r="O8737">
        <v>8.3000000000000002E-6</v>
      </c>
    </row>
    <row r="8738" spans="14:15" x14ac:dyDescent="0.35">
      <c r="N8738">
        <v>4.5129979999999996</v>
      </c>
      <c r="O8738">
        <v>7.9999999999999996E-6</v>
      </c>
    </row>
    <row r="8739" spans="14:15" x14ac:dyDescent="0.35">
      <c r="N8739">
        <v>4.5371725999999999</v>
      </c>
      <c r="O8739">
        <v>7.1999999999999997E-6</v>
      </c>
    </row>
    <row r="8740" spans="14:15" x14ac:dyDescent="0.35">
      <c r="N8740">
        <v>4.5613535000000001</v>
      </c>
      <c r="O8740">
        <v>7.9999999999999996E-6</v>
      </c>
    </row>
    <row r="8741" spans="14:15" x14ac:dyDescent="0.35">
      <c r="N8741">
        <v>4.5855408000000004</v>
      </c>
      <c r="O8741">
        <v>7.1999999999999997E-6</v>
      </c>
    </row>
    <row r="8742" spans="14:15" x14ac:dyDescent="0.35">
      <c r="N8742">
        <v>4.6097343000000004</v>
      </c>
      <c r="O8742">
        <v>7.4000000000000003E-6</v>
      </c>
    </row>
    <row r="8743" spans="14:15" x14ac:dyDescent="0.35">
      <c r="N8743">
        <v>4.633934</v>
      </c>
      <c r="O8743">
        <v>7.1999999999999997E-6</v>
      </c>
    </row>
    <row r="8744" spans="14:15" x14ac:dyDescent="0.35">
      <c r="N8744">
        <v>4.6581400000000004</v>
      </c>
      <c r="O8744">
        <v>7.3000000000000004E-6</v>
      </c>
    </row>
    <row r="8745" spans="14:15" x14ac:dyDescent="0.35">
      <c r="N8745">
        <v>4.6823521000000001</v>
      </c>
      <c r="O8745">
        <v>7.3000000000000004E-6</v>
      </c>
    </row>
    <row r="8746" spans="14:15" x14ac:dyDescent="0.35">
      <c r="N8746">
        <v>4.7065703000000001</v>
      </c>
      <c r="O8746">
        <v>7.0999999999999998E-6</v>
      </c>
    </row>
    <row r="8747" spans="14:15" x14ac:dyDescent="0.35">
      <c r="N8747">
        <v>4.7307946999999997</v>
      </c>
      <c r="O8747">
        <v>6.9E-6</v>
      </c>
    </row>
    <row r="8748" spans="14:15" x14ac:dyDescent="0.35">
      <c r="N8748">
        <v>4.7550251000000001</v>
      </c>
      <c r="O8748">
        <v>6.2999999999999998E-6</v>
      </c>
    </row>
    <row r="8749" spans="14:15" x14ac:dyDescent="0.35">
      <c r="N8749">
        <v>4.7792614999999996</v>
      </c>
      <c r="O8749">
        <v>7.7999999999999999E-6</v>
      </c>
    </row>
    <row r="8750" spans="14:15" x14ac:dyDescent="0.35">
      <c r="N8750">
        <v>4.8035038999999999</v>
      </c>
      <c r="O8750">
        <v>5.9000000000000003E-6</v>
      </c>
    </row>
    <row r="8751" spans="14:15" x14ac:dyDescent="0.35">
      <c r="N8751">
        <v>4.8277523000000002</v>
      </c>
      <c r="O8751">
        <v>6.4999999999999996E-6</v>
      </c>
    </row>
    <row r="8752" spans="14:15" x14ac:dyDescent="0.35">
      <c r="N8752">
        <v>4.8520066000000002</v>
      </c>
      <c r="O8752">
        <v>6.0000000000000002E-6</v>
      </c>
    </row>
    <row r="8753" spans="14:15" x14ac:dyDescent="0.35">
      <c r="N8753">
        <v>4.8762667999999998</v>
      </c>
      <c r="O8753">
        <v>7.6000000000000001E-6</v>
      </c>
    </row>
    <row r="8754" spans="14:15" x14ac:dyDescent="0.35">
      <c r="N8754">
        <v>4.9005329</v>
      </c>
      <c r="O8754">
        <v>5.0000000000000004E-6</v>
      </c>
    </row>
    <row r="8755" spans="14:15" x14ac:dyDescent="0.35">
      <c r="N8755">
        <v>4.9248048000000004</v>
      </c>
      <c r="O8755">
        <v>6.9999999999999999E-6</v>
      </c>
    </row>
    <row r="8756" spans="14:15" x14ac:dyDescent="0.35">
      <c r="N8756">
        <v>4.9490825000000003</v>
      </c>
      <c r="O8756">
        <v>5.6999999999999996E-6</v>
      </c>
    </row>
    <row r="8757" spans="14:15" x14ac:dyDescent="0.35">
      <c r="N8757">
        <v>4.9733660000000004</v>
      </c>
      <c r="O8757">
        <v>6.1999999999999999E-6</v>
      </c>
    </row>
    <row r="8758" spans="14:15" x14ac:dyDescent="0.35">
      <c r="N8758">
        <v>4.9976551999999996</v>
      </c>
      <c r="O8758">
        <v>5.0000000000000004E-6</v>
      </c>
    </row>
    <row r="8759" spans="14:15" x14ac:dyDescent="0.35">
      <c r="N8759">
        <v>5.0219502</v>
      </c>
      <c r="O8759">
        <v>6.9E-6</v>
      </c>
    </row>
    <row r="8760" spans="14:15" x14ac:dyDescent="0.35">
      <c r="N8760">
        <v>5.0462508000000001</v>
      </c>
      <c r="O8760">
        <v>5.1000000000000003E-6</v>
      </c>
    </row>
    <row r="8761" spans="14:15" x14ac:dyDescent="0.35">
      <c r="N8761">
        <v>5.070557</v>
      </c>
      <c r="O8761">
        <v>6.4999999999999996E-6</v>
      </c>
    </row>
    <row r="8762" spans="14:15" x14ac:dyDescent="0.35">
      <c r="N8762">
        <v>5.0948688999999998</v>
      </c>
      <c r="O8762">
        <v>4.8999999999999997E-6</v>
      </c>
    </row>
    <row r="8763" spans="14:15" x14ac:dyDescent="0.35">
      <c r="N8763">
        <v>5.1191864000000002</v>
      </c>
      <c r="O8763">
        <v>6.7000000000000002E-6</v>
      </c>
    </row>
    <row r="8764" spans="14:15" x14ac:dyDescent="0.35">
      <c r="N8764">
        <v>5.1435094000000001</v>
      </c>
      <c r="O8764">
        <v>4.8999999999999997E-6</v>
      </c>
    </row>
    <row r="8765" spans="14:15" x14ac:dyDescent="0.35">
      <c r="N8765">
        <v>5.1678379999999997</v>
      </c>
      <c r="O8765">
        <v>5.6999999999999996E-6</v>
      </c>
    </row>
    <row r="8766" spans="14:15" x14ac:dyDescent="0.35">
      <c r="N8766">
        <v>5.1921720000000002</v>
      </c>
      <c r="O8766">
        <v>4.7999999999999998E-6</v>
      </c>
    </row>
    <row r="8767" spans="14:15" x14ac:dyDescent="0.35">
      <c r="N8767">
        <v>5.2165115999999996</v>
      </c>
      <c r="O8767">
        <v>5.8000000000000004E-6</v>
      </c>
    </row>
    <row r="8768" spans="14:15" x14ac:dyDescent="0.35">
      <c r="N8768">
        <v>5.2408565999999999</v>
      </c>
      <c r="O8768">
        <v>5.4E-6</v>
      </c>
    </row>
    <row r="8769" spans="14:15" x14ac:dyDescent="0.35">
      <c r="N8769">
        <v>5.2652070000000002</v>
      </c>
      <c r="O8769">
        <v>4.6E-6</v>
      </c>
    </row>
    <row r="8770" spans="14:15" x14ac:dyDescent="0.35">
      <c r="N8770">
        <v>5.2895627999999997</v>
      </c>
      <c r="O8770">
        <v>5.5999999999999997E-6</v>
      </c>
    </row>
    <row r="8771" spans="14:15" x14ac:dyDescent="0.35">
      <c r="N8771">
        <v>5.3139240000000001</v>
      </c>
      <c r="O8771">
        <v>4.5000000000000001E-6</v>
      </c>
    </row>
    <row r="8772" spans="14:15" x14ac:dyDescent="0.35">
      <c r="N8772">
        <v>5.3382905000000003</v>
      </c>
      <c r="O8772">
        <v>6.2999999999999998E-6</v>
      </c>
    </row>
    <row r="8773" spans="14:15" x14ac:dyDescent="0.35">
      <c r="N8773">
        <v>5.3626623000000002</v>
      </c>
      <c r="O8773">
        <v>3.4999999999999999E-6</v>
      </c>
    </row>
    <row r="8774" spans="14:15" x14ac:dyDescent="0.35">
      <c r="N8774">
        <v>5.3870395000000002</v>
      </c>
      <c r="O8774">
        <v>5.8000000000000004E-6</v>
      </c>
    </row>
    <row r="8775" spans="14:15" x14ac:dyDescent="0.35">
      <c r="N8775">
        <v>5.4114218999999997</v>
      </c>
      <c r="O8775">
        <v>4.4000000000000002E-6</v>
      </c>
    </row>
    <row r="8776" spans="14:15" x14ac:dyDescent="0.35">
      <c r="N8776">
        <v>5.4358095000000004</v>
      </c>
      <c r="O8776">
        <v>5.9000000000000003E-6</v>
      </c>
    </row>
    <row r="8777" spans="14:15" x14ac:dyDescent="0.35">
      <c r="N8777">
        <v>5.4602022999999997</v>
      </c>
      <c r="O8777">
        <v>3.5999999999999998E-6</v>
      </c>
    </row>
    <row r="8778" spans="14:15" x14ac:dyDescent="0.35">
      <c r="N8778">
        <v>5.4846003999999997</v>
      </c>
      <c r="O8778">
        <v>5.4E-6</v>
      </c>
    </row>
    <row r="8779" spans="14:15" x14ac:dyDescent="0.35">
      <c r="N8779">
        <v>5.5090035999999998</v>
      </c>
      <c r="O8779">
        <v>4.5000000000000001E-6</v>
      </c>
    </row>
    <row r="8780" spans="14:15" x14ac:dyDescent="0.35">
      <c r="N8780">
        <v>5.5334118999999999</v>
      </c>
      <c r="O8780">
        <v>4.7999999999999998E-6</v>
      </c>
    </row>
    <row r="8781" spans="14:15" x14ac:dyDescent="0.35">
      <c r="N8781">
        <v>5.5578253999999996</v>
      </c>
      <c r="O8781">
        <v>4.4000000000000002E-6</v>
      </c>
    </row>
    <row r="8782" spans="14:15" x14ac:dyDescent="0.35">
      <c r="N8782">
        <v>5.5822438999999999</v>
      </c>
      <c r="O8782">
        <v>4.5000000000000001E-6</v>
      </c>
    </row>
    <row r="8783" spans="14:15" x14ac:dyDescent="0.35">
      <c r="N8783">
        <v>5.6066675000000004</v>
      </c>
      <c r="O8783">
        <v>4.7999999999999998E-6</v>
      </c>
    </row>
    <row r="8784" spans="14:15" x14ac:dyDescent="0.35">
      <c r="N8784">
        <v>5.6310962</v>
      </c>
      <c r="O8784">
        <v>3.1E-6</v>
      </c>
    </row>
    <row r="8785" spans="14:15" x14ac:dyDescent="0.35">
      <c r="N8785">
        <v>5.6555299000000003</v>
      </c>
      <c r="O8785">
        <v>5.4E-6</v>
      </c>
    </row>
    <row r="8786" spans="14:15" x14ac:dyDescent="0.35">
      <c r="N8786">
        <v>5.6799685000000002</v>
      </c>
      <c r="O8786">
        <v>3.9999999999999998E-6</v>
      </c>
    </row>
    <row r="8787" spans="14:15" x14ac:dyDescent="0.35">
      <c r="N8787">
        <v>5.7044122000000002</v>
      </c>
      <c r="O8787">
        <v>5.4999999999999999E-6</v>
      </c>
    </row>
    <row r="8788" spans="14:15" x14ac:dyDescent="0.35">
      <c r="N8788">
        <v>5.7288607999999996</v>
      </c>
      <c r="O8788">
        <v>2.9000000000000002E-6</v>
      </c>
    </row>
    <row r="8789" spans="14:15" x14ac:dyDescent="0.35">
      <c r="N8789">
        <v>5.7533143000000004</v>
      </c>
      <c r="O8789">
        <v>5.1000000000000003E-6</v>
      </c>
    </row>
    <row r="8790" spans="14:15" x14ac:dyDescent="0.35">
      <c r="N8790">
        <v>5.7777726999999999</v>
      </c>
      <c r="O8790">
        <v>3.8999999999999999E-6</v>
      </c>
    </row>
    <row r="8791" spans="14:15" x14ac:dyDescent="0.35">
      <c r="N8791">
        <v>5.8022361</v>
      </c>
      <c r="O8791">
        <v>3.1999999999999999E-6</v>
      </c>
    </row>
    <row r="8792" spans="14:15" x14ac:dyDescent="0.35">
      <c r="N8792">
        <v>5.8267043000000003</v>
      </c>
      <c r="O8792">
        <v>4.8999999999999997E-6</v>
      </c>
    </row>
    <row r="8793" spans="14:15" x14ac:dyDescent="0.35">
      <c r="N8793">
        <v>5.8511772999999998</v>
      </c>
      <c r="O8793">
        <v>3.3000000000000002E-6</v>
      </c>
    </row>
    <row r="8794" spans="14:15" x14ac:dyDescent="0.35">
      <c r="N8794">
        <v>5.8756551000000004</v>
      </c>
      <c r="O8794">
        <v>5.1000000000000003E-6</v>
      </c>
    </row>
    <row r="8795" spans="14:15" x14ac:dyDescent="0.35">
      <c r="N8795">
        <v>5.9001378000000004</v>
      </c>
      <c r="O8795">
        <v>2.7999999999999999E-6</v>
      </c>
    </row>
    <row r="8796" spans="14:15" x14ac:dyDescent="0.35">
      <c r="N8796">
        <v>5.9246252000000004</v>
      </c>
      <c r="O8796">
        <v>4.8999999999999997E-6</v>
      </c>
    </row>
    <row r="8797" spans="14:15" x14ac:dyDescent="0.35">
      <c r="N8797">
        <v>5.9491174000000004</v>
      </c>
      <c r="O8797">
        <v>3.5999999999999998E-6</v>
      </c>
    </row>
    <row r="8798" spans="14:15" x14ac:dyDescent="0.35">
      <c r="N8798">
        <v>5.9736143000000004</v>
      </c>
      <c r="O8798">
        <v>3.7000000000000002E-6</v>
      </c>
    </row>
    <row r="8799" spans="14:15" x14ac:dyDescent="0.35">
      <c r="N8799">
        <v>5.9981159000000002</v>
      </c>
      <c r="O8799">
        <v>4.0999999999999997E-6</v>
      </c>
    </row>
    <row r="8800" spans="14:15" x14ac:dyDescent="0.35">
      <c r="N8800">
        <v>6.0226221999999998</v>
      </c>
      <c r="O8800">
        <v>3.1E-6</v>
      </c>
    </row>
    <row r="8801" spans="14:15" x14ac:dyDescent="0.35">
      <c r="N8801">
        <v>6.0471332000000002</v>
      </c>
      <c r="O8801">
        <v>4.8999999999999997E-6</v>
      </c>
    </row>
    <row r="8802" spans="14:15" x14ac:dyDescent="0.35">
      <c r="N8802">
        <v>6.0716488999999996</v>
      </c>
      <c r="O8802">
        <v>2.5000000000000002E-6</v>
      </c>
    </row>
    <row r="8803" spans="14:15" x14ac:dyDescent="0.35">
      <c r="N8803">
        <v>6.0961692000000003</v>
      </c>
      <c r="O8803">
        <v>4.3000000000000003E-6</v>
      </c>
    </row>
    <row r="8804" spans="14:15" x14ac:dyDescent="0.35">
      <c r="N8804">
        <v>6.1206940999999997</v>
      </c>
      <c r="O8804">
        <v>3.4000000000000001E-6</v>
      </c>
    </row>
    <row r="8805" spans="14:15" x14ac:dyDescent="0.35">
      <c r="N8805">
        <v>6.1452235999999996</v>
      </c>
      <c r="O8805">
        <v>3.5999999999999998E-6</v>
      </c>
    </row>
    <row r="8806" spans="14:15" x14ac:dyDescent="0.35">
      <c r="N8806">
        <v>6.1697576999999999</v>
      </c>
      <c r="O8806">
        <v>3.8999999999999999E-6</v>
      </c>
    </row>
    <row r="8807" spans="14:15" x14ac:dyDescent="0.35">
      <c r="N8807">
        <v>6.1942963000000004</v>
      </c>
      <c r="O8807">
        <v>3.0000000000000001E-6</v>
      </c>
    </row>
    <row r="8808" spans="14:15" x14ac:dyDescent="0.35">
      <c r="N8808">
        <v>6.2188394999999996</v>
      </c>
      <c r="O8808">
        <v>4.6E-6</v>
      </c>
    </row>
    <row r="8809" spans="14:15" x14ac:dyDescent="0.35">
      <c r="N8809">
        <v>6.2433871999999999</v>
      </c>
      <c r="O8809">
        <v>2.3999999999999999E-6</v>
      </c>
    </row>
    <row r="8810" spans="14:15" x14ac:dyDescent="0.35">
      <c r="N8810">
        <v>6.2679394000000004</v>
      </c>
      <c r="O8810">
        <v>3.9999999999999998E-6</v>
      </c>
    </row>
    <row r="8811" spans="14:15" x14ac:dyDescent="0.35">
      <c r="N8811">
        <v>6.2924961000000001</v>
      </c>
      <c r="O8811">
        <v>3.1999999999999999E-6</v>
      </c>
    </row>
    <row r="8812" spans="14:15" x14ac:dyDescent="0.35">
      <c r="N8812">
        <v>6.3170571999999998</v>
      </c>
      <c r="O8812">
        <v>3.4000000000000001E-6</v>
      </c>
    </row>
    <row r="8813" spans="14:15" x14ac:dyDescent="0.35">
      <c r="N8813">
        <v>6.3416227999999997</v>
      </c>
      <c r="O8813">
        <v>3.5999999999999998E-6</v>
      </c>
    </row>
    <row r="8814" spans="14:15" x14ac:dyDescent="0.35">
      <c r="N8814">
        <v>6.3661928000000003</v>
      </c>
      <c r="O8814">
        <v>2.7E-6</v>
      </c>
    </row>
    <row r="8815" spans="14:15" x14ac:dyDescent="0.35">
      <c r="N8815">
        <v>6.3907673000000003</v>
      </c>
      <c r="O8815">
        <v>4.4000000000000002E-6</v>
      </c>
    </row>
    <row r="8816" spans="14:15" x14ac:dyDescent="0.35">
      <c r="N8816">
        <v>6.4153460999999998</v>
      </c>
      <c r="O8816">
        <v>2.3E-6</v>
      </c>
    </row>
    <row r="8817" spans="14:15" x14ac:dyDescent="0.35">
      <c r="N8817">
        <v>6.4399293000000002</v>
      </c>
      <c r="O8817">
        <v>3.8999999999999999E-6</v>
      </c>
    </row>
    <row r="8818" spans="14:15" x14ac:dyDescent="0.35">
      <c r="N8818">
        <v>6.4645168000000002</v>
      </c>
      <c r="O8818">
        <v>3.0000000000000001E-6</v>
      </c>
    </row>
    <row r="8819" spans="14:15" x14ac:dyDescent="0.35">
      <c r="N8819">
        <v>6.4891087000000001</v>
      </c>
      <c r="O8819">
        <v>2.3E-6</v>
      </c>
    </row>
    <row r="8820" spans="14:15" x14ac:dyDescent="0.35">
      <c r="N8820">
        <v>6.5137049999999999</v>
      </c>
      <c r="O8820">
        <v>4.0999999999999997E-6</v>
      </c>
    </row>
    <row r="8821" spans="14:15" x14ac:dyDescent="0.35">
      <c r="N8821">
        <v>6.5383054999999999</v>
      </c>
      <c r="O8821">
        <v>2.7E-6</v>
      </c>
    </row>
    <row r="8822" spans="14:15" x14ac:dyDescent="0.35">
      <c r="N8822">
        <v>6.5629103000000004</v>
      </c>
      <c r="O8822">
        <v>4.1999999999999996E-6</v>
      </c>
    </row>
    <row r="8823" spans="14:15" x14ac:dyDescent="0.35">
      <c r="N8823">
        <v>6.5875193999999997</v>
      </c>
      <c r="O8823">
        <v>2.2000000000000001E-6</v>
      </c>
    </row>
    <row r="8824" spans="14:15" x14ac:dyDescent="0.35">
      <c r="N8824">
        <v>6.6121327000000001</v>
      </c>
      <c r="O8824">
        <v>3.1999999999999999E-6</v>
      </c>
    </row>
    <row r="8825" spans="14:15" x14ac:dyDescent="0.35">
      <c r="N8825">
        <v>6.6367503000000001</v>
      </c>
      <c r="O8825">
        <v>3.3000000000000002E-6</v>
      </c>
    </row>
    <row r="8826" spans="14:15" x14ac:dyDescent="0.35">
      <c r="N8826">
        <v>6.6613721000000004</v>
      </c>
      <c r="O8826">
        <v>2.0999999999999998E-6</v>
      </c>
    </row>
    <row r="8827" spans="14:15" x14ac:dyDescent="0.35">
      <c r="N8827">
        <v>6.6859980999999999</v>
      </c>
      <c r="O8827">
        <v>3.5999999999999998E-6</v>
      </c>
    </row>
    <row r="8828" spans="14:15" x14ac:dyDescent="0.35">
      <c r="N8828">
        <v>6.7106282999999998</v>
      </c>
      <c r="O8828">
        <v>2.7E-6</v>
      </c>
    </row>
    <row r="8829" spans="14:15" x14ac:dyDescent="0.35">
      <c r="N8829">
        <v>6.7352626999999998</v>
      </c>
      <c r="O8829">
        <v>3.1E-6</v>
      </c>
    </row>
    <row r="8830" spans="14:15" x14ac:dyDescent="0.35">
      <c r="N8830">
        <v>6.7599011999999998</v>
      </c>
      <c r="O8830">
        <v>3.1999999999999999E-6</v>
      </c>
    </row>
    <row r="8831" spans="14:15" x14ac:dyDescent="0.35">
      <c r="N8831">
        <v>6.7845439000000001</v>
      </c>
      <c r="O8831">
        <v>2.3999999999999999E-6</v>
      </c>
    </row>
    <row r="8832" spans="14:15" x14ac:dyDescent="0.35">
      <c r="N8832">
        <v>6.8091907000000003</v>
      </c>
      <c r="O8832">
        <v>3.8999999999999999E-6</v>
      </c>
    </row>
    <row r="8833" spans="14:15" x14ac:dyDescent="0.35">
      <c r="N8833">
        <v>6.8338416000000004</v>
      </c>
      <c r="O8833">
        <v>2.0999999999999998E-6</v>
      </c>
    </row>
    <row r="8834" spans="14:15" x14ac:dyDescent="0.35">
      <c r="N8834">
        <v>6.8584965999999996</v>
      </c>
      <c r="O8834">
        <v>3.1E-6</v>
      </c>
    </row>
    <row r="8835" spans="14:15" x14ac:dyDescent="0.35">
      <c r="N8835">
        <v>6.8831556999999997</v>
      </c>
      <c r="O8835">
        <v>2.9000000000000002E-6</v>
      </c>
    </row>
    <row r="8836" spans="14:15" x14ac:dyDescent="0.35">
      <c r="N8836">
        <v>6.9078188999999997</v>
      </c>
      <c r="O8836">
        <v>1.9E-6</v>
      </c>
    </row>
    <row r="8837" spans="14:15" x14ac:dyDescent="0.35">
      <c r="N8837">
        <v>6.9324861000000002</v>
      </c>
      <c r="O8837">
        <v>3.4000000000000001E-6</v>
      </c>
    </row>
    <row r="8838" spans="14:15" x14ac:dyDescent="0.35">
      <c r="N8838">
        <v>6.9571573000000004</v>
      </c>
      <c r="O8838">
        <v>2.6000000000000001E-6</v>
      </c>
    </row>
    <row r="8839" spans="14:15" x14ac:dyDescent="0.35">
      <c r="N8839">
        <v>6.9818325999999997</v>
      </c>
      <c r="O8839">
        <v>2.6000000000000001E-6</v>
      </c>
    </row>
    <row r="8840" spans="14:15" x14ac:dyDescent="0.35">
      <c r="N8840">
        <v>7.0065118999999996</v>
      </c>
      <c r="O8840">
        <v>3.1E-6</v>
      </c>
    </row>
    <row r="8841" spans="14:15" x14ac:dyDescent="0.35">
      <c r="N8841">
        <v>7.0311950999999997</v>
      </c>
      <c r="O8841">
        <v>2.5000000000000002E-6</v>
      </c>
    </row>
    <row r="8842" spans="14:15" x14ac:dyDescent="0.35">
      <c r="N8842">
        <v>7.0558823999999998</v>
      </c>
      <c r="O8842">
        <v>3.1999999999999999E-6</v>
      </c>
    </row>
    <row r="8843" spans="14:15" x14ac:dyDescent="0.35">
      <c r="N8843">
        <v>7.0805736000000001</v>
      </c>
      <c r="O8843">
        <v>2.2000000000000001E-6</v>
      </c>
    </row>
    <row r="8844" spans="14:15" x14ac:dyDescent="0.35">
      <c r="N8844">
        <v>7.1052686999999999</v>
      </c>
      <c r="O8844">
        <v>2.6000000000000001E-6</v>
      </c>
    </row>
    <row r="8845" spans="14:15" x14ac:dyDescent="0.35">
      <c r="N8845">
        <v>7.1299678000000002</v>
      </c>
      <c r="O8845">
        <v>3.1E-6</v>
      </c>
    </row>
    <row r="8846" spans="14:15" x14ac:dyDescent="0.35">
      <c r="N8846">
        <v>7.1546707999999999</v>
      </c>
      <c r="O8846">
        <v>1.7999999999999999E-6</v>
      </c>
    </row>
    <row r="8847" spans="14:15" x14ac:dyDescent="0.35">
      <c r="N8847">
        <v>7.1793778000000001</v>
      </c>
      <c r="O8847">
        <v>3.0000000000000001E-6</v>
      </c>
    </row>
    <row r="8848" spans="14:15" x14ac:dyDescent="0.35">
      <c r="N8848">
        <v>7.2040886000000004</v>
      </c>
      <c r="O8848">
        <v>2.5000000000000002E-6</v>
      </c>
    </row>
    <row r="8849" spans="14:15" x14ac:dyDescent="0.35">
      <c r="N8849">
        <v>7.2288033</v>
      </c>
      <c r="O8849">
        <v>1.9E-6</v>
      </c>
    </row>
    <row r="8850" spans="14:15" x14ac:dyDescent="0.35">
      <c r="N8850">
        <v>7.2535217999999997</v>
      </c>
      <c r="O8850">
        <v>3.1E-6</v>
      </c>
    </row>
    <row r="8851" spans="14:15" x14ac:dyDescent="0.35">
      <c r="N8851">
        <v>7.2782441999999996</v>
      </c>
      <c r="O8851">
        <v>2.3999999999999999E-6</v>
      </c>
    </row>
    <row r="8852" spans="14:15" x14ac:dyDescent="0.35">
      <c r="N8852">
        <v>7.3029704999999998</v>
      </c>
      <c r="O8852">
        <v>2.7E-6</v>
      </c>
    </row>
    <row r="8853" spans="14:15" x14ac:dyDescent="0.35">
      <c r="N8853">
        <v>7.3277004999999997</v>
      </c>
      <c r="O8853">
        <v>2.5000000000000002E-6</v>
      </c>
    </row>
    <row r="8854" spans="14:15" x14ac:dyDescent="0.35">
      <c r="N8854">
        <v>7.3524343999999999</v>
      </c>
      <c r="O8854">
        <v>2.3E-6</v>
      </c>
    </row>
    <row r="8855" spans="14:15" x14ac:dyDescent="0.35">
      <c r="N8855">
        <v>7.3771721000000001</v>
      </c>
      <c r="O8855">
        <v>2.3999999999999999E-6</v>
      </c>
    </row>
    <row r="8856" spans="14:15" x14ac:dyDescent="0.35">
      <c r="N8856">
        <v>7.4019135</v>
      </c>
      <c r="O8856">
        <v>2.5000000000000002E-6</v>
      </c>
    </row>
    <row r="8857" spans="14:15" x14ac:dyDescent="0.35">
      <c r="N8857">
        <v>7.4266588000000002</v>
      </c>
      <c r="O8857">
        <v>2.2000000000000001E-6</v>
      </c>
    </row>
    <row r="8858" spans="14:15" x14ac:dyDescent="0.35">
      <c r="N8858">
        <v>7.4514078000000001</v>
      </c>
      <c r="O8858">
        <v>2.9000000000000002E-6</v>
      </c>
    </row>
    <row r="8859" spans="14:15" x14ac:dyDescent="0.35">
      <c r="N8859">
        <v>7.4761604999999998</v>
      </c>
      <c r="O8859">
        <v>1.7999999999999999E-6</v>
      </c>
    </row>
    <row r="8860" spans="14:15" x14ac:dyDescent="0.35">
      <c r="N8860">
        <v>7.5009170000000003</v>
      </c>
      <c r="O8860">
        <v>2.3999999999999999E-6</v>
      </c>
    </row>
    <row r="8861" spans="14:15" x14ac:dyDescent="0.35">
      <c r="N8861">
        <v>7.5256771999999996</v>
      </c>
      <c r="O8861">
        <v>2.6000000000000001E-6</v>
      </c>
    </row>
    <row r="8862" spans="14:15" x14ac:dyDescent="0.35">
      <c r="N8862">
        <v>7.5504410999999996</v>
      </c>
      <c r="O8862">
        <v>1.7999999999999999E-6</v>
      </c>
    </row>
    <row r="8863" spans="14:15" x14ac:dyDescent="0.35">
      <c r="N8863">
        <v>7.5752087000000001</v>
      </c>
      <c r="O8863">
        <v>2.7E-6</v>
      </c>
    </row>
    <row r="8864" spans="14:15" x14ac:dyDescent="0.35">
      <c r="N8864">
        <v>7.5999800000000004</v>
      </c>
      <c r="O8864">
        <v>2.3999999999999999E-6</v>
      </c>
    </row>
    <row r="8865" spans="14:15" x14ac:dyDescent="0.35">
      <c r="N8865">
        <v>7.6247550000000004</v>
      </c>
      <c r="O8865">
        <v>1.9999999999999999E-6</v>
      </c>
    </row>
    <row r="8866" spans="14:15" x14ac:dyDescent="0.35">
      <c r="N8866">
        <v>7.6495335999999998</v>
      </c>
      <c r="O8866">
        <v>2.6000000000000001E-6</v>
      </c>
    </row>
    <row r="8867" spans="14:15" x14ac:dyDescent="0.35">
      <c r="N8867">
        <v>7.6743158999999999</v>
      </c>
      <c r="O8867">
        <v>2.0999999999999998E-6</v>
      </c>
    </row>
    <row r="8868" spans="14:15" x14ac:dyDescent="0.35">
      <c r="N8868">
        <v>7.6991018000000002</v>
      </c>
      <c r="O8868">
        <v>1.7999999999999999E-6</v>
      </c>
    </row>
    <row r="8869" spans="14:15" x14ac:dyDescent="0.35">
      <c r="N8869">
        <v>7.7238913</v>
      </c>
      <c r="O8869">
        <v>2.6000000000000001E-6</v>
      </c>
    </row>
    <row r="8870" spans="14:15" x14ac:dyDescent="0.35">
      <c r="N8870">
        <v>7.7486844000000001</v>
      </c>
      <c r="O8870">
        <v>2.0999999999999998E-6</v>
      </c>
    </row>
    <row r="8871" spans="14:15" x14ac:dyDescent="0.35">
      <c r="N8871">
        <v>7.7734812</v>
      </c>
      <c r="O8871">
        <v>1.9E-6</v>
      </c>
    </row>
    <row r="8872" spans="14:15" x14ac:dyDescent="0.35">
      <c r="N8872">
        <v>7.7982814999999999</v>
      </c>
      <c r="O8872">
        <v>2.6000000000000001E-6</v>
      </c>
    </row>
    <row r="8873" spans="14:15" x14ac:dyDescent="0.35">
      <c r="N8873">
        <v>7.8230854000000001</v>
      </c>
      <c r="O8873">
        <v>2.0999999999999998E-6</v>
      </c>
    </row>
    <row r="8874" spans="14:15" x14ac:dyDescent="0.35">
      <c r="N8874">
        <v>7.8478928000000003</v>
      </c>
      <c r="O8874">
        <v>2.0999999999999998E-6</v>
      </c>
    </row>
    <row r="8875" spans="14:15" x14ac:dyDescent="0.35">
      <c r="N8875">
        <v>7.8727039000000003</v>
      </c>
      <c r="O8875">
        <v>2.6000000000000001E-6</v>
      </c>
    </row>
    <row r="8876" spans="14:15" x14ac:dyDescent="0.35">
      <c r="N8876">
        <v>7.8975184</v>
      </c>
      <c r="O8876">
        <v>3.0000000000000001E-6</v>
      </c>
    </row>
    <row r="8877" spans="14:15" x14ac:dyDescent="0.35">
      <c r="N8877">
        <v>7.9223365000000001</v>
      </c>
      <c r="O8877">
        <v>3.1999999999999999E-6</v>
      </c>
    </row>
    <row r="8878" spans="14:15" x14ac:dyDescent="0.35">
      <c r="N8878">
        <v>7.9471581000000002</v>
      </c>
      <c r="O8878">
        <v>3.1E-6</v>
      </c>
    </row>
    <row r="8879" spans="14:15" x14ac:dyDescent="0.35">
      <c r="N8879">
        <v>7.9719832000000004</v>
      </c>
      <c r="O8879">
        <v>3.4000000000000001E-6</v>
      </c>
    </row>
    <row r="8880" spans="14:15" x14ac:dyDescent="0.35">
      <c r="N8880">
        <v>7.9968119</v>
      </c>
      <c r="O8880">
        <v>3.1E-6</v>
      </c>
    </row>
    <row r="8881" spans="14:15" x14ac:dyDescent="0.35">
      <c r="N8881">
        <v>8.0216440000000002</v>
      </c>
      <c r="O8881">
        <v>3.3000000000000002E-6</v>
      </c>
    </row>
    <row r="8882" spans="14:15" x14ac:dyDescent="0.35">
      <c r="N8882">
        <v>8.0464795000000002</v>
      </c>
      <c r="O8882">
        <v>3.1999999999999999E-6</v>
      </c>
    </row>
    <row r="8883" spans="14:15" x14ac:dyDescent="0.35">
      <c r="N8883">
        <v>8.0713185999999997</v>
      </c>
      <c r="O8883">
        <v>3.1999999999999999E-6</v>
      </c>
    </row>
    <row r="8884" spans="14:15" x14ac:dyDescent="0.35">
      <c r="N8884">
        <v>8.0961610999999998</v>
      </c>
      <c r="O8884">
        <v>3.1E-6</v>
      </c>
    </row>
    <row r="8885" spans="14:15" x14ac:dyDescent="0.35">
      <c r="N8885">
        <v>8.1210070000000005</v>
      </c>
      <c r="O8885">
        <v>3.1E-6</v>
      </c>
    </row>
    <row r="8886" spans="14:15" x14ac:dyDescent="0.35">
      <c r="N8886">
        <v>8.1458563999999996</v>
      </c>
      <c r="O8886">
        <v>3.1E-6</v>
      </c>
    </row>
    <row r="8887" spans="14:15" x14ac:dyDescent="0.35">
      <c r="N8887">
        <v>8.1707091999999992</v>
      </c>
      <c r="O8887">
        <v>3.1E-6</v>
      </c>
    </row>
    <row r="8888" spans="14:15" x14ac:dyDescent="0.35">
      <c r="N8888">
        <v>8.1955653999999996</v>
      </c>
      <c r="O8888">
        <v>3.1E-6</v>
      </c>
    </row>
    <row r="8889" spans="14:15" x14ac:dyDescent="0.35">
      <c r="N8889">
        <v>8.2204250000000005</v>
      </c>
      <c r="O8889">
        <v>3.0000000000000001E-6</v>
      </c>
    </row>
    <row r="8890" spans="14:15" x14ac:dyDescent="0.35">
      <c r="N8890">
        <v>8.2452880000000004</v>
      </c>
      <c r="O8890">
        <v>3.0000000000000001E-6</v>
      </c>
    </row>
    <row r="8891" spans="14:15" x14ac:dyDescent="0.35">
      <c r="N8891">
        <v>8.2701542999999997</v>
      </c>
      <c r="O8891">
        <v>3.0000000000000001E-6</v>
      </c>
    </row>
    <row r="8892" spans="14:15" x14ac:dyDescent="0.35">
      <c r="N8892">
        <v>8.2950240999999991</v>
      </c>
      <c r="O8892">
        <v>3.0000000000000001E-6</v>
      </c>
    </row>
    <row r="8893" spans="14:15" x14ac:dyDescent="0.35">
      <c r="N8893">
        <v>8.3198971999999998</v>
      </c>
      <c r="O8893">
        <v>3.0000000000000001E-6</v>
      </c>
    </row>
    <row r="8894" spans="14:15" x14ac:dyDescent="0.35">
      <c r="N8894">
        <v>8.3447735999999999</v>
      </c>
      <c r="O8894">
        <v>2.6000000000000001E-6</v>
      </c>
    </row>
    <row r="8895" spans="14:15" x14ac:dyDescent="0.35">
      <c r="N8895">
        <v>8.3696534000000007</v>
      </c>
      <c r="O8895">
        <v>2.9000000000000002E-6</v>
      </c>
    </row>
    <row r="8896" spans="14:15" x14ac:dyDescent="0.35">
      <c r="N8896">
        <v>8.3945364999999992</v>
      </c>
      <c r="O8896">
        <v>2.9000000000000002E-6</v>
      </c>
    </row>
    <row r="8897" spans="14:15" x14ac:dyDescent="0.35">
      <c r="N8897">
        <v>8.4194229000000007</v>
      </c>
      <c r="O8897">
        <v>2.7999999999999999E-6</v>
      </c>
    </row>
    <row r="8898" spans="14:15" x14ac:dyDescent="0.35">
      <c r="N8898">
        <v>8.4443126999999993</v>
      </c>
      <c r="O8898">
        <v>2.7999999999999999E-6</v>
      </c>
    </row>
    <row r="8899" spans="14:15" x14ac:dyDescent="0.35">
      <c r="N8899">
        <v>8.4692056999999998</v>
      </c>
      <c r="O8899">
        <v>2.7999999999999999E-6</v>
      </c>
    </row>
    <row r="8900" spans="14:15" x14ac:dyDescent="0.35">
      <c r="N8900">
        <v>8.4941019999999998</v>
      </c>
      <c r="O8900">
        <v>2.7E-6</v>
      </c>
    </row>
    <row r="8901" spans="14:15" x14ac:dyDescent="0.35">
      <c r="N8901">
        <v>8.5190015999999993</v>
      </c>
      <c r="O8901">
        <v>2.7999999999999999E-6</v>
      </c>
    </row>
    <row r="8902" spans="14:15" x14ac:dyDescent="0.35">
      <c r="N8902">
        <v>8.5439045</v>
      </c>
      <c r="O8902">
        <v>2.7E-6</v>
      </c>
    </row>
    <row r="8903" spans="14:15" x14ac:dyDescent="0.35">
      <c r="N8903">
        <v>8.5688106000000008</v>
      </c>
      <c r="O8903">
        <v>2.7E-6</v>
      </c>
    </row>
    <row r="8904" spans="14:15" x14ac:dyDescent="0.35">
      <c r="N8904">
        <v>8.5937199999999994</v>
      </c>
      <c r="O8904">
        <v>2.7E-6</v>
      </c>
    </row>
    <row r="8905" spans="14:15" x14ac:dyDescent="0.35">
      <c r="N8905">
        <v>8.6186325999999998</v>
      </c>
      <c r="O8905">
        <v>2.6000000000000001E-6</v>
      </c>
    </row>
    <row r="8906" spans="14:15" x14ac:dyDescent="0.35">
      <c r="N8906">
        <v>8.6435484999999996</v>
      </c>
      <c r="O8906">
        <v>2.3E-6</v>
      </c>
    </row>
    <row r="8907" spans="14:15" x14ac:dyDescent="0.35">
      <c r="N8907">
        <v>8.6684675999999996</v>
      </c>
      <c r="O8907">
        <v>2.6000000000000001E-6</v>
      </c>
    </row>
    <row r="8908" spans="14:15" x14ac:dyDescent="0.35">
      <c r="N8908">
        <v>8.6933898999999997</v>
      </c>
      <c r="O8908">
        <v>2.5000000000000002E-6</v>
      </c>
    </row>
    <row r="8909" spans="14:15" x14ac:dyDescent="0.35">
      <c r="N8909">
        <v>8.7183153000000004</v>
      </c>
      <c r="O8909">
        <v>2.6000000000000001E-6</v>
      </c>
    </row>
    <row r="8910" spans="14:15" x14ac:dyDescent="0.35">
      <c r="N8910">
        <v>8.7432440000000007</v>
      </c>
      <c r="O8910">
        <v>2.5000000000000002E-6</v>
      </c>
    </row>
    <row r="8911" spans="14:15" x14ac:dyDescent="0.35">
      <c r="N8911">
        <v>8.7681758999999992</v>
      </c>
      <c r="O8911">
        <v>2.5000000000000002E-6</v>
      </c>
    </row>
    <row r="8912" spans="14:15" x14ac:dyDescent="0.35">
      <c r="N8912">
        <v>8.7931109000000003</v>
      </c>
      <c r="O8912">
        <v>2.5000000000000002E-6</v>
      </c>
    </row>
    <row r="8913" spans="14:15" x14ac:dyDescent="0.35">
      <c r="N8913">
        <v>8.8180492000000008</v>
      </c>
      <c r="O8913">
        <v>1.9999999999999999E-6</v>
      </c>
    </row>
    <row r="8914" spans="14:15" x14ac:dyDescent="0.35">
      <c r="N8914">
        <v>8.8429905000000009</v>
      </c>
      <c r="O8914">
        <v>2.5000000000000002E-6</v>
      </c>
    </row>
    <row r="8915" spans="14:15" x14ac:dyDescent="0.35">
      <c r="N8915">
        <v>8.8679349999999992</v>
      </c>
      <c r="O8915">
        <v>2.3999999999999999E-6</v>
      </c>
    </row>
    <row r="8916" spans="14:15" x14ac:dyDescent="0.35">
      <c r="N8916">
        <v>8.8928826999999995</v>
      </c>
      <c r="O8916">
        <v>2.3999999999999999E-6</v>
      </c>
    </row>
    <row r="8917" spans="14:15" x14ac:dyDescent="0.35">
      <c r="N8917">
        <v>8.9178335000000004</v>
      </c>
      <c r="O8917">
        <v>2.3999999999999999E-6</v>
      </c>
    </row>
    <row r="8918" spans="14:15" x14ac:dyDescent="0.35">
      <c r="N8918">
        <v>8.9427874000000003</v>
      </c>
      <c r="O8918">
        <v>2.3E-6</v>
      </c>
    </row>
    <row r="8919" spans="14:15" x14ac:dyDescent="0.35">
      <c r="N8919">
        <v>8.9677444000000008</v>
      </c>
      <c r="O8919">
        <v>2.3E-6</v>
      </c>
    </row>
    <row r="8920" spans="14:15" x14ac:dyDescent="0.35">
      <c r="N8920">
        <v>8.9927045000000003</v>
      </c>
      <c r="O8920">
        <v>1.9E-6</v>
      </c>
    </row>
    <row r="8921" spans="14:15" x14ac:dyDescent="0.35">
      <c r="N8921">
        <v>9.0176677999999999</v>
      </c>
      <c r="O8921">
        <v>2.3999999999999999E-6</v>
      </c>
    </row>
    <row r="8922" spans="14:15" x14ac:dyDescent="0.35">
      <c r="N8922">
        <v>9.0426341000000008</v>
      </c>
      <c r="O8922">
        <v>2.3E-6</v>
      </c>
    </row>
    <row r="8923" spans="14:15" x14ac:dyDescent="0.35">
      <c r="N8923">
        <v>9.0676035000000006</v>
      </c>
      <c r="O8923">
        <v>1.9E-6</v>
      </c>
    </row>
    <row r="8924" spans="14:15" x14ac:dyDescent="0.35">
      <c r="N8924">
        <v>9.0925758999999999</v>
      </c>
      <c r="O8924">
        <v>2.2000000000000001E-6</v>
      </c>
    </row>
    <row r="8925" spans="14:15" x14ac:dyDescent="0.35">
      <c r="N8925">
        <v>9.1175514</v>
      </c>
      <c r="O8925">
        <v>2.2000000000000001E-6</v>
      </c>
    </row>
    <row r="8926" spans="14:15" x14ac:dyDescent="0.35">
      <c r="N8926">
        <v>9.1425300000000007</v>
      </c>
      <c r="O8926">
        <v>2.2000000000000001E-6</v>
      </c>
    </row>
    <row r="8927" spans="14:15" x14ac:dyDescent="0.35">
      <c r="N8927">
        <v>9.1675115999999992</v>
      </c>
      <c r="O8927">
        <v>2.2000000000000001E-6</v>
      </c>
    </row>
    <row r="8928" spans="14:15" x14ac:dyDescent="0.35">
      <c r="N8928">
        <v>9.1924963000000002</v>
      </c>
      <c r="O8928">
        <v>1.9999999999999999E-6</v>
      </c>
    </row>
    <row r="8929" spans="14:15" x14ac:dyDescent="0.35">
      <c r="N8929">
        <v>9.2174840000000007</v>
      </c>
      <c r="O8929">
        <v>2.0999999999999998E-6</v>
      </c>
    </row>
    <row r="8930" spans="14:15" x14ac:dyDescent="0.35">
      <c r="N8930">
        <v>9.2424747000000007</v>
      </c>
      <c r="O8930">
        <v>2.0999999999999998E-6</v>
      </c>
    </row>
    <row r="8931" spans="14:15" x14ac:dyDescent="0.35">
      <c r="N8931">
        <v>9.2674684000000003</v>
      </c>
      <c r="O8931">
        <v>2.0999999999999998E-6</v>
      </c>
    </row>
    <row r="8932" spans="14:15" x14ac:dyDescent="0.35">
      <c r="N8932">
        <v>9.2924650999999994</v>
      </c>
      <c r="O8932">
        <v>2.0999999999999998E-6</v>
      </c>
    </row>
    <row r="8933" spans="14:15" x14ac:dyDescent="0.35">
      <c r="N8933">
        <v>9.3174647999999998</v>
      </c>
      <c r="O8933">
        <v>2.0999999999999998E-6</v>
      </c>
    </row>
    <row r="8934" spans="14:15" x14ac:dyDescent="0.35">
      <c r="N8934">
        <v>9.3424674999999997</v>
      </c>
      <c r="O8934">
        <v>2.0999999999999998E-6</v>
      </c>
    </row>
    <row r="8935" spans="14:15" x14ac:dyDescent="0.35">
      <c r="N8935">
        <v>9.3674731999999992</v>
      </c>
      <c r="O8935">
        <v>1.9999999999999999E-6</v>
      </c>
    </row>
    <row r="8936" spans="14:15" x14ac:dyDescent="0.35">
      <c r="N8936">
        <v>9.3924818000000005</v>
      </c>
      <c r="O8936">
        <v>1.9999999999999999E-6</v>
      </c>
    </row>
    <row r="8937" spans="14:15" x14ac:dyDescent="0.35">
      <c r="N8937">
        <v>9.4174933999999997</v>
      </c>
      <c r="O8937">
        <v>1.9999999999999999E-6</v>
      </c>
    </row>
    <row r="8938" spans="14:15" x14ac:dyDescent="0.35">
      <c r="N8938">
        <v>9.4425080000000001</v>
      </c>
      <c r="O8938">
        <v>1.9999999999999999E-6</v>
      </c>
    </row>
    <row r="8939" spans="14:15" x14ac:dyDescent="0.35">
      <c r="N8939">
        <v>9.4675255000000007</v>
      </c>
      <c r="O8939">
        <v>1.9999999999999999E-6</v>
      </c>
    </row>
    <row r="8940" spans="14:15" x14ac:dyDescent="0.35">
      <c r="N8940">
        <v>9.4925460000000008</v>
      </c>
      <c r="O8940">
        <v>1.9999999999999999E-6</v>
      </c>
    </row>
    <row r="8941" spans="14:15" x14ac:dyDescent="0.35">
      <c r="N8941">
        <v>9.5175693999999993</v>
      </c>
      <c r="O8941">
        <v>1.9999999999999999E-6</v>
      </c>
    </row>
    <row r="8942" spans="14:15" x14ac:dyDescent="0.35">
      <c r="N8942">
        <v>9.5425956999999997</v>
      </c>
      <c r="O8942">
        <v>1.9E-6</v>
      </c>
    </row>
    <row r="8943" spans="14:15" x14ac:dyDescent="0.35">
      <c r="N8943">
        <v>9.5676249000000002</v>
      </c>
      <c r="O8943">
        <v>1.9E-6</v>
      </c>
    </row>
    <row r="8944" spans="14:15" x14ac:dyDescent="0.35">
      <c r="N8944">
        <v>9.5926570000000009</v>
      </c>
      <c r="O8944">
        <v>1.9E-6</v>
      </c>
    </row>
    <row r="8945" spans="14:15" x14ac:dyDescent="0.35">
      <c r="N8945">
        <v>9.6176920999999993</v>
      </c>
      <c r="O8945">
        <v>1.9E-6</v>
      </c>
    </row>
    <row r="8946" spans="14:15" x14ac:dyDescent="0.35">
      <c r="N8946">
        <v>9.6427300000000002</v>
      </c>
      <c r="O8946">
        <v>1.9E-6</v>
      </c>
    </row>
    <row r="8947" spans="14:15" x14ac:dyDescent="0.35">
      <c r="N8947">
        <v>9.6677707999999996</v>
      </c>
      <c r="O8947">
        <v>1.9E-6</v>
      </c>
    </row>
    <row r="8948" spans="14:15" x14ac:dyDescent="0.35">
      <c r="N8948">
        <v>9.6928145000000008</v>
      </c>
      <c r="O8948">
        <v>1.9E-6</v>
      </c>
    </row>
    <row r="8949" spans="14:15" x14ac:dyDescent="0.35">
      <c r="N8949">
        <v>9.7178611000000004</v>
      </c>
      <c r="O8949">
        <v>1.7999999999999999E-6</v>
      </c>
    </row>
    <row r="8950" spans="14:15" x14ac:dyDescent="0.35">
      <c r="N8950">
        <v>9.7429105000000007</v>
      </c>
      <c r="O8950">
        <v>1.7999999999999999E-6</v>
      </c>
    </row>
    <row r="8951" spans="14:15" x14ac:dyDescent="0.35">
      <c r="N8951">
        <v>9.7679627999999994</v>
      </c>
      <c r="O8951">
        <v>1.7999999999999999E-6</v>
      </c>
    </row>
    <row r="8952" spans="14:15" x14ac:dyDescent="0.35">
      <c r="N8952">
        <v>9.793018</v>
      </c>
      <c r="O8952">
        <v>1.7999999999999999E-6</v>
      </c>
    </row>
    <row r="8953" spans="14:15" x14ac:dyDescent="0.35">
      <c r="N8953">
        <v>9.8180759000000002</v>
      </c>
      <c r="O8953">
        <v>1.7999999999999999E-6</v>
      </c>
    </row>
    <row r="8954" spans="14:15" x14ac:dyDescent="0.35">
      <c r="N8954">
        <v>9.8431367999999999</v>
      </c>
      <c r="O8954">
        <v>1.5999999999999999E-6</v>
      </c>
    </row>
    <row r="8955" spans="14:15" x14ac:dyDescent="0.35">
      <c r="N8955">
        <v>9.8682003999999992</v>
      </c>
      <c r="O8955">
        <v>1.7E-6</v>
      </c>
    </row>
    <row r="8956" spans="14:15" x14ac:dyDescent="0.35">
      <c r="N8956">
        <v>9.8932669000000004</v>
      </c>
      <c r="O8956">
        <v>1.7E-6</v>
      </c>
    </row>
    <row r="8957" spans="14:15" x14ac:dyDescent="0.35">
      <c r="N8957">
        <v>9.9183362000000006</v>
      </c>
      <c r="O8957">
        <v>1.7E-6</v>
      </c>
    </row>
    <row r="8958" spans="14:15" x14ac:dyDescent="0.35">
      <c r="N8958">
        <v>9.9434082000000004</v>
      </c>
      <c r="O8958">
        <v>1.7E-6</v>
      </c>
    </row>
    <row r="8959" spans="14:15" x14ac:dyDescent="0.35">
      <c r="N8959">
        <v>9.9684831000000003</v>
      </c>
      <c r="O8959">
        <v>1.7E-6</v>
      </c>
    </row>
    <row r="8960" spans="14:15" x14ac:dyDescent="0.35">
      <c r="N8960">
        <v>9.9935607999999991</v>
      </c>
      <c r="O8960">
        <v>1.7E-6</v>
      </c>
    </row>
    <row r="8961" spans="14:15" x14ac:dyDescent="0.35">
      <c r="N8961">
        <v>10.018641300000001</v>
      </c>
      <c r="O8961">
        <v>1.5999999999999999E-6</v>
      </c>
    </row>
    <row r="8962" spans="14:15" x14ac:dyDescent="0.35">
      <c r="N8962">
        <v>10.0437245</v>
      </c>
      <c r="O8962">
        <v>1.5999999999999999E-6</v>
      </c>
    </row>
    <row r="8963" spans="14:15" x14ac:dyDescent="0.35">
      <c r="N8963">
        <v>10.0688105</v>
      </c>
      <c r="O8963">
        <v>1.5999999999999999E-6</v>
      </c>
    </row>
    <row r="8964" spans="14:15" x14ac:dyDescent="0.35">
      <c r="N8964">
        <v>10.0938993</v>
      </c>
      <c r="O8964">
        <v>1.5999999999999999E-6</v>
      </c>
    </row>
    <row r="8965" spans="14:15" x14ac:dyDescent="0.35">
      <c r="N8965">
        <v>10.118990800000001</v>
      </c>
      <c r="O8965">
        <v>1.5999999999999999E-6</v>
      </c>
    </row>
    <row r="8966" spans="14:15" x14ac:dyDescent="0.35">
      <c r="N8966">
        <v>10.1440851</v>
      </c>
      <c r="O8966">
        <v>1.5999999999999999E-6</v>
      </c>
    </row>
    <row r="8967" spans="14:15" x14ac:dyDescent="0.35">
      <c r="N8967">
        <v>10.1691822</v>
      </c>
      <c r="O8967">
        <v>1.5999999999999999E-6</v>
      </c>
    </row>
    <row r="8968" spans="14:15" x14ac:dyDescent="0.35">
      <c r="N8968">
        <v>10.1942819</v>
      </c>
      <c r="O8968">
        <v>1.5999999999999999E-6</v>
      </c>
    </row>
    <row r="8969" spans="14:15" x14ac:dyDescent="0.35">
      <c r="N8969">
        <v>10.219384399999999</v>
      </c>
      <c r="O8969">
        <v>1.5999999999999999E-6</v>
      </c>
    </row>
    <row r="8970" spans="14:15" x14ac:dyDescent="0.35">
      <c r="N8970">
        <v>10.244489700000001</v>
      </c>
      <c r="O8970">
        <v>1.5999999999999999E-6</v>
      </c>
    </row>
    <row r="8971" spans="14:15" x14ac:dyDescent="0.35">
      <c r="N8971">
        <v>10.269597600000001</v>
      </c>
      <c r="O8971">
        <v>1.5999999999999999E-6</v>
      </c>
    </row>
    <row r="8972" spans="14:15" x14ac:dyDescent="0.35">
      <c r="N8972">
        <v>10.2947083</v>
      </c>
      <c r="O8972">
        <v>1.5E-6</v>
      </c>
    </row>
    <row r="8973" spans="14:15" x14ac:dyDescent="0.35">
      <c r="N8973">
        <v>10.319821599999999</v>
      </c>
      <c r="O8973">
        <v>1.5E-6</v>
      </c>
    </row>
    <row r="8974" spans="14:15" x14ac:dyDescent="0.35">
      <c r="N8974">
        <v>10.344937699999999</v>
      </c>
      <c r="O8974">
        <v>1.5E-6</v>
      </c>
    </row>
    <row r="8975" spans="14:15" x14ac:dyDescent="0.35">
      <c r="N8975">
        <v>10.370056399999999</v>
      </c>
      <c r="O8975">
        <v>1.5E-6</v>
      </c>
    </row>
    <row r="8976" spans="14:15" x14ac:dyDescent="0.35">
      <c r="N8976">
        <v>10.395177800000001</v>
      </c>
      <c r="O8976">
        <v>3.0279999999999999E-4</v>
      </c>
    </row>
    <row r="8977" spans="14:15" x14ac:dyDescent="0.35">
      <c r="N8977">
        <v>1.6422151</v>
      </c>
      <c r="O8977">
        <v>9.9999999999999995E-8</v>
      </c>
    </row>
    <row r="8978" spans="14:15" x14ac:dyDescent="0.35">
      <c r="N8978">
        <v>1.6665179999999999</v>
      </c>
      <c r="O8978">
        <v>9.9999999999999995E-8</v>
      </c>
    </row>
    <row r="8979" spans="14:15" x14ac:dyDescent="0.35">
      <c r="N8979">
        <v>1.6908481</v>
      </c>
      <c r="O8979">
        <v>9.9999999999999995E-8</v>
      </c>
    </row>
    <row r="8980" spans="14:15" x14ac:dyDescent="0.35">
      <c r="N8980">
        <v>1.7152048</v>
      </c>
      <c r="O8980">
        <v>9.9999999999999995E-8</v>
      </c>
    </row>
    <row r="8981" spans="14:15" x14ac:dyDescent="0.35">
      <c r="N8981">
        <v>1.7395874</v>
      </c>
      <c r="O8981">
        <v>9.9999999999999995E-8</v>
      </c>
    </row>
    <row r="8982" spans="14:15" x14ac:dyDescent="0.35">
      <c r="N8982">
        <v>1.7550855999999999</v>
      </c>
      <c r="O8982">
        <v>2.8130000000000001E-4</v>
      </c>
    </row>
    <row r="8983" spans="14:15" x14ac:dyDescent="0.35">
      <c r="N8983">
        <v>1.7884279000000001</v>
      </c>
      <c r="O8983">
        <v>4.9999999999999998E-7</v>
      </c>
    </row>
    <row r="8984" spans="14:15" x14ac:dyDescent="0.35">
      <c r="N8984">
        <v>1.8128846999999999</v>
      </c>
      <c r="O8984">
        <v>1.9999999999999999E-7</v>
      </c>
    </row>
    <row r="8985" spans="14:15" x14ac:dyDescent="0.35">
      <c r="N8985">
        <v>1.8373652</v>
      </c>
      <c r="O8985">
        <v>8.9999999999999996E-7</v>
      </c>
    </row>
    <row r="8986" spans="14:15" x14ac:dyDescent="0.35">
      <c r="N8986">
        <v>1.8618688000000001</v>
      </c>
      <c r="O8986">
        <v>9.9999999999999995E-7</v>
      </c>
    </row>
    <row r="8987" spans="14:15" x14ac:dyDescent="0.35">
      <c r="N8987">
        <v>1.8863951000000001</v>
      </c>
      <c r="O8987">
        <v>1.1999999999999999E-6</v>
      </c>
    </row>
    <row r="8988" spans="14:15" x14ac:dyDescent="0.35">
      <c r="N8988">
        <v>1.9109436</v>
      </c>
      <c r="O8988">
        <v>1.7999999999999999E-6</v>
      </c>
    </row>
    <row r="8989" spans="14:15" x14ac:dyDescent="0.35">
      <c r="N8989">
        <v>1.9355138000000001</v>
      </c>
      <c r="O8989">
        <v>2.3E-6</v>
      </c>
    </row>
    <row r="8990" spans="14:15" x14ac:dyDescent="0.35">
      <c r="N8990">
        <v>1.9601055000000001</v>
      </c>
      <c r="O8990">
        <v>2.6000000000000001E-6</v>
      </c>
    </row>
    <row r="8991" spans="14:15" x14ac:dyDescent="0.35">
      <c r="N8991">
        <v>1.984718</v>
      </c>
      <c r="O8991">
        <v>2.4499999999999999E-5</v>
      </c>
    </row>
    <row r="8992" spans="14:15" x14ac:dyDescent="0.35">
      <c r="N8992">
        <v>2.0093510999999999</v>
      </c>
      <c r="O8992">
        <v>2.6610000000000002E-4</v>
      </c>
    </row>
    <row r="8993" spans="14:15" x14ac:dyDescent="0.35">
      <c r="N8993">
        <v>2.0340042999999999</v>
      </c>
      <c r="O8993">
        <v>1.38E-5</v>
      </c>
    </row>
    <row r="8994" spans="14:15" x14ac:dyDescent="0.35">
      <c r="N8994">
        <v>2.0586772999999998</v>
      </c>
      <c r="O8994">
        <v>2.0000000000000002E-5</v>
      </c>
    </row>
    <row r="8995" spans="14:15" x14ac:dyDescent="0.35">
      <c r="N8995">
        <v>2.0833697999999998</v>
      </c>
      <c r="O8995">
        <v>7.5099999999999996E-5</v>
      </c>
    </row>
    <row r="8996" spans="14:15" x14ac:dyDescent="0.35">
      <c r="N8996">
        <v>2.1080814000000001</v>
      </c>
      <c r="O8996">
        <v>8.5799999999999998E-5</v>
      </c>
    </row>
    <row r="8997" spans="14:15" x14ac:dyDescent="0.35">
      <c r="N8997">
        <v>2.1328117999999998</v>
      </c>
      <c r="O8997">
        <v>6.4399999999999993E-5</v>
      </c>
    </row>
    <row r="8998" spans="14:15" x14ac:dyDescent="0.35">
      <c r="N8998">
        <v>2.1575606000000001</v>
      </c>
      <c r="O8998">
        <v>2.287E-4</v>
      </c>
    </row>
    <row r="8999" spans="14:15" x14ac:dyDescent="0.35">
      <c r="N8999">
        <v>2.1823275999999998</v>
      </c>
      <c r="O8999">
        <v>5.6499999999999998E-5</v>
      </c>
    </row>
    <row r="9000" spans="14:15" x14ac:dyDescent="0.35">
      <c r="N9000">
        <v>2.2071124000000002</v>
      </c>
      <c r="O9000">
        <v>7.6899999999999999E-5</v>
      </c>
    </row>
    <row r="9001" spans="14:15" x14ac:dyDescent="0.35">
      <c r="N9001">
        <v>2.2319149</v>
      </c>
      <c r="O9001">
        <v>1.9000000000000001E-4</v>
      </c>
    </row>
    <row r="9002" spans="14:15" x14ac:dyDescent="0.35">
      <c r="N9002">
        <v>2.2567346000000001</v>
      </c>
      <c r="O9002">
        <v>8.53E-5</v>
      </c>
    </row>
    <row r="9003" spans="14:15" x14ac:dyDescent="0.35">
      <c r="N9003">
        <v>2.2815713999999998</v>
      </c>
      <c r="O9003">
        <v>9.5000000000000005E-5</v>
      </c>
    </row>
    <row r="9004" spans="14:15" x14ac:dyDescent="0.35">
      <c r="N9004">
        <v>2.3064249000000001</v>
      </c>
      <c r="O9004">
        <v>1.2789999999999999E-4</v>
      </c>
    </row>
    <row r="9005" spans="14:15" x14ac:dyDescent="0.35">
      <c r="N9005">
        <v>2.3312949999999999</v>
      </c>
      <c r="O9005">
        <v>1.2860000000000001E-4</v>
      </c>
    </row>
    <row r="9006" spans="14:15" x14ac:dyDescent="0.35">
      <c r="N9006">
        <v>2.3561812999999998</v>
      </c>
      <c r="O9006">
        <v>5.9899999999999999E-5</v>
      </c>
    </row>
    <row r="9007" spans="14:15" x14ac:dyDescent="0.35">
      <c r="N9007">
        <v>2.3810837</v>
      </c>
      <c r="O9007">
        <v>1.175E-4</v>
      </c>
    </row>
    <row r="9008" spans="14:15" x14ac:dyDescent="0.35">
      <c r="N9008">
        <v>2.4060019000000001</v>
      </c>
      <c r="O9008">
        <v>7.8999999999999996E-5</v>
      </c>
    </row>
    <row r="9009" spans="14:15" x14ac:dyDescent="0.35">
      <c r="N9009">
        <v>2.4309357</v>
      </c>
      <c r="O9009">
        <v>9.2E-5</v>
      </c>
    </row>
    <row r="9010" spans="14:15" x14ac:dyDescent="0.35">
      <c r="N9010">
        <v>2.4558849</v>
      </c>
      <c r="O9010">
        <v>8.6000000000000003E-5</v>
      </c>
    </row>
    <row r="9011" spans="14:15" x14ac:dyDescent="0.35">
      <c r="N9011">
        <v>2.4808492000000002</v>
      </c>
      <c r="O9011">
        <v>1.054E-4</v>
      </c>
    </row>
    <row r="9012" spans="14:15" x14ac:dyDescent="0.35">
      <c r="N9012">
        <v>2.5058284999999998</v>
      </c>
      <c r="O9012">
        <v>5.7399999999999999E-5</v>
      </c>
    </row>
    <row r="9013" spans="14:15" x14ac:dyDescent="0.35">
      <c r="N9013">
        <v>2.5308226</v>
      </c>
      <c r="O9013">
        <v>7.9499999999999994E-5</v>
      </c>
    </row>
    <row r="9014" spans="14:15" x14ac:dyDescent="0.35">
      <c r="N9014">
        <v>2.5558312000000001</v>
      </c>
      <c r="O9014">
        <v>6.4499999999999996E-5</v>
      </c>
    </row>
    <row r="9015" spans="14:15" x14ac:dyDescent="0.35">
      <c r="N9015">
        <v>2.5808542000000001</v>
      </c>
      <c r="O9015">
        <v>6.2199999999999994E-5</v>
      </c>
    </row>
    <row r="9016" spans="14:15" x14ac:dyDescent="0.35">
      <c r="N9016">
        <v>2.6058914999999998</v>
      </c>
      <c r="O9016">
        <v>6.1600000000000007E-5</v>
      </c>
    </row>
    <row r="9017" spans="14:15" x14ac:dyDescent="0.35">
      <c r="N9017">
        <v>2.6309426999999999</v>
      </c>
      <c r="O9017">
        <v>5.49E-5</v>
      </c>
    </row>
    <row r="9018" spans="14:15" x14ac:dyDescent="0.35">
      <c r="N9018">
        <v>2.6560077999999998</v>
      </c>
      <c r="O9018">
        <v>6.6600000000000006E-5</v>
      </c>
    </row>
    <row r="9019" spans="14:15" x14ac:dyDescent="0.35">
      <c r="N9019">
        <v>2.6810865000000002</v>
      </c>
      <c r="O9019">
        <v>7.1600000000000006E-5</v>
      </c>
    </row>
    <row r="9020" spans="14:15" x14ac:dyDescent="0.35">
      <c r="N9020">
        <v>2.7061788</v>
      </c>
      <c r="O9020">
        <v>4.9799999999999998E-5</v>
      </c>
    </row>
    <row r="9021" spans="14:15" x14ac:dyDescent="0.35">
      <c r="N9021">
        <v>2.7312843999999998</v>
      </c>
      <c r="O9021">
        <v>3.1699999999999998E-5</v>
      </c>
    </row>
    <row r="9022" spans="14:15" x14ac:dyDescent="0.35">
      <c r="N9022">
        <v>2.7564031999999998</v>
      </c>
      <c r="O9022">
        <v>6.8499999999999998E-5</v>
      </c>
    </row>
    <row r="9023" spans="14:15" x14ac:dyDescent="0.35">
      <c r="N9023">
        <v>2.7815349999999999</v>
      </c>
      <c r="O9023">
        <v>3.7499999999999997E-5</v>
      </c>
    </row>
    <row r="9024" spans="14:15" x14ac:dyDescent="0.35">
      <c r="N9024">
        <v>2.8066797000000001</v>
      </c>
      <c r="O9024">
        <v>5.0699999999999999E-5</v>
      </c>
    </row>
    <row r="9025" spans="14:15" x14ac:dyDescent="0.35">
      <c r="N9025">
        <v>2.8318371</v>
      </c>
      <c r="O9025">
        <v>4.8000000000000001E-5</v>
      </c>
    </row>
    <row r="9026" spans="14:15" x14ac:dyDescent="0.35">
      <c r="N9026">
        <v>2.8570072</v>
      </c>
      <c r="O9026">
        <v>3.2700000000000002E-5</v>
      </c>
    </row>
    <row r="9027" spans="14:15" x14ac:dyDescent="0.35">
      <c r="N9027">
        <v>2.8821897000000001</v>
      </c>
      <c r="O9027">
        <v>3.4900000000000001E-5</v>
      </c>
    </row>
    <row r="9028" spans="14:15" x14ac:dyDescent="0.35">
      <c r="N9028">
        <v>2.9073845</v>
      </c>
      <c r="O9028">
        <v>4.18E-5</v>
      </c>
    </row>
    <row r="9029" spans="14:15" x14ac:dyDescent="0.35">
      <c r="N9029">
        <v>2.9325915</v>
      </c>
      <c r="O9029">
        <v>4.4499999999999997E-5</v>
      </c>
    </row>
    <row r="9030" spans="14:15" x14ac:dyDescent="0.35">
      <c r="N9030">
        <v>2.9578104999999999</v>
      </c>
      <c r="O9030">
        <v>3.93E-5</v>
      </c>
    </row>
    <row r="9031" spans="14:15" x14ac:dyDescent="0.35">
      <c r="N9031">
        <v>2.9830413999999998</v>
      </c>
      <c r="O9031">
        <v>3.6000000000000001E-5</v>
      </c>
    </row>
    <row r="9032" spans="14:15" x14ac:dyDescent="0.35">
      <c r="N9032">
        <v>3.0082841999999999</v>
      </c>
      <c r="O9032">
        <v>2.73E-5</v>
      </c>
    </row>
    <row r="9033" spans="14:15" x14ac:dyDescent="0.35">
      <c r="N9033">
        <v>3.0335386</v>
      </c>
      <c r="O9033">
        <v>3.7100000000000001E-5</v>
      </c>
    </row>
    <row r="9034" spans="14:15" x14ac:dyDescent="0.35">
      <c r="N9034">
        <v>3.0588046000000002</v>
      </c>
      <c r="O9034">
        <v>3.3099999999999998E-5</v>
      </c>
    </row>
    <row r="9035" spans="14:15" x14ac:dyDescent="0.35">
      <c r="N9035">
        <v>3.084082</v>
      </c>
      <c r="O9035">
        <v>2.3600000000000001E-5</v>
      </c>
    </row>
    <row r="9036" spans="14:15" x14ac:dyDescent="0.35">
      <c r="N9036">
        <v>3.1093708000000002</v>
      </c>
      <c r="O9036">
        <v>3.7400000000000001E-5</v>
      </c>
    </row>
    <row r="9037" spans="14:15" x14ac:dyDescent="0.35">
      <c r="N9037">
        <v>3.1346707</v>
      </c>
      <c r="O9037">
        <v>2.3600000000000001E-5</v>
      </c>
    </row>
    <row r="9038" spans="14:15" x14ac:dyDescent="0.35">
      <c r="N9038">
        <v>3.1599818000000002</v>
      </c>
      <c r="O9038">
        <v>2.9099999999999999E-5</v>
      </c>
    </row>
    <row r="9039" spans="14:15" x14ac:dyDescent="0.35">
      <c r="N9039">
        <v>3.1853037999999998</v>
      </c>
      <c r="O9039">
        <v>2.73E-5</v>
      </c>
    </row>
    <row r="9040" spans="14:15" x14ac:dyDescent="0.35">
      <c r="N9040">
        <v>3.2106368000000001</v>
      </c>
      <c r="O9040">
        <v>1.95E-5</v>
      </c>
    </row>
    <row r="9041" spans="14:15" x14ac:dyDescent="0.35">
      <c r="N9041">
        <v>3.2359803999999999</v>
      </c>
      <c r="O9041">
        <v>3.3500000000000001E-5</v>
      </c>
    </row>
    <row r="9042" spans="14:15" x14ac:dyDescent="0.35">
      <c r="N9042">
        <v>3.2613348000000002</v>
      </c>
      <c r="O9042">
        <v>1.9700000000000001E-5</v>
      </c>
    </row>
    <row r="9043" spans="14:15" x14ac:dyDescent="0.35">
      <c r="N9043">
        <v>3.2866998000000001</v>
      </c>
      <c r="O9043">
        <v>2.55E-5</v>
      </c>
    </row>
    <row r="9044" spans="14:15" x14ac:dyDescent="0.35">
      <c r="N9044">
        <v>3.3120752000000002</v>
      </c>
      <c r="O9044">
        <v>2.37E-5</v>
      </c>
    </row>
    <row r="9045" spans="14:15" x14ac:dyDescent="0.35">
      <c r="N9045">
        <v>3.3374609999999998</v>
      </c>
      <c r="O9045">
        <v>1.56E-5</v>
      </c>
    </row>
    <row r="9046" spans="14:15" x14ac:dyDescent="0.35">
      <c r="N9046">
        <v>3.3628570999999998</v>
      </c>
      <c r="O9046">
        <v>3.15E-5</v>
      </c>
    </row>
    <row r="9047" spans="14:15" x14ac:dyDescent="0.35">
      <c r="N9047">
        <v>3.3882634</v>
      </c>
      <c r="O9047">
        <v>1.5400000000000002E-5</v>
      </c>
    </row>
    <row r="9048" spans="14:15" x14ac:dyDescent="0.35">
      <c r="N9048">
        <v>3.4136798000000002</v>
      </c>
      <c r="O9048">
        <v>2.1100000000000001E-5</v>
      </c>
    </row>
    <row r="9049" spans="14:15" x14ac:dyDescent="0.35">
      <c r="N9049">
        <v>3.4391061999999999</v>
      </c>
      <c r="O9049">
        <v>2.2099999999999998E-5</v>
      </c>
    </row>
    <row r="9050" spans="14:15" x14ac:dyDescent="0.35">
      <c r="N9050">
        <v>3.4645424999999999</v>
      </c>
      <c r="O9050">
        <v>1.2300000000000001E-5</v>
      </c>
    </row>
    <row r="9051" spans="14:15" x14ac:dyDescent="0.35">
      <c r="N9051">
        <v>3.4899887000000001</v>
      </c>
      <c r="O9051">
        <v>2.6100000000000001E-5</v>
      </c>
    </row>
    <row r="9052" spans="14:15" x14ac:dyDescent="0.35">
      <c r="N9052">
        <v>3.5154445999999999</v>
      </c>
      <c r="O9052">
        <v>1.52E-5</v>
      </c>
    </row>
    <row r="9053" spans="14:15" x14ac:dyDescent="0.35">
      <c r="N9053">
        <v>3.5409101999999999</v>
      </c>
      <c r="O9053">
        <v>2.12E-5</v>
      </c>
    </row>
    <row r="9054" spans="14:15" x14ac:dyDescent="0.35">
      <c r="N9054">
        <v>3.5663854000000001</v>
      </c>
      <c r="O9054">
        <v>1.6099999999999998E-5</v>
      </c>
    </row>
    <row r="9055" spans="14:15" x14ac:dyDescent="0.35">
      <c r="N9055">
        <v>3.5918701</v>
      </c>
      <c r="O9055">
        <v>1.2E-5</v>
      </c>
    </row>
    <row r="9056" spans="14:15" x14ac:dyDescent="0.35">
      <c r="N9056">
        <v>3.6173641999999999</v>
      </c>
      <c r="O9056">
        <v>1.8199999999999999E-5</v>
      </c>
    </row>
    <row r="9057" spans="14:15" x14ac:dyDescent="0.35">
      <c r="N9057">
        <v>3.6428677</v>
      </c>
      <c r="O9057">
        <v>1.8499999999999999E-5</v>
      </c>
    </row>
    <row r="9058" spans="14:15" x14ac:dyDescent="0.35">
      <c r="N9058">
        <v>3.6683804000000002</v>
      </c>
      <c r="O9058">
        <v>1.91E-5</v>
      </c>
    </row>
    <row r="9059" spans="14:15" x14ac:dyDescent="0.35">
      <c r="N9059">
        <v>3.6939023</v>
      </c>
      <c r="O9059">
        <v>1.4399999999999999E-5</v>
      </c>
    </row>
    <row r="9060" spans="14:15" x14ac:dyDescent="0.35">
      <c r="N9060">
        <v>3.7194333999999998</v>
      </c>
      <c r="O9060">
        <v>1.0900000000000001E-5</v>
      </c>
    </row>
    <row r="9061" spans="14:15" x14ac:dyDescent="0.35">
      <c r="N9061">
        <v>3.7449735</v>
      </c>
      <c r="O9061">
        <v>1.5999999999999999E-5</v>
      </c>
    </row>
    <row r="9062" spans="14:15" x14ac:dyDescent="0.35">
      <c r="N9062">
        <v>3.7705226000000001</v>
      </c>
      <c r="O9062">
        <v>1.31E-5</v>
      </c>
    </row>
    <row r="9063" spans="14:15" x14ac:dyDescent="0.35">
      <c r="N9063">
        <v>3.7960805999999998</v>
      </c>
      <c r="O9063">
        <v>1.3499999999999999E-5</v>
      </c>
    </row>
    <row r="9064" spans="14:15" x14ac:dyDescent="0.35">
      <c r="N9064">
        <v>3.8216475000000001</v>
      </c>
      <c r="O9064">
        <v>1.4E-5</v>
      </c>
    </row>
    <row r="9065" spans="14:15" x14ac:dyDescent="0.35">
      <c r="N9065">
        <v>3.8472230999999999</v>
      </c>
      <c r="O9065">
        <v>1.5999999999999999E-5</v>
      </c>
    </row>
    <row r="9066" spans="14:15" x14ac:dyDescent="0.35">
      <c r="N9066">
        <v>3.8728074000000001</v>
      </c>
      <c r="O9066">
        <v>1.4800000000000001E-5</v>
      </c>
    </row>
    <row r="9067" spans="14:15" x14ac:dyDescent="0.35">
      <c r="N9067">
        <v>3.8984003999999999</v>
      </c>
      <c r="O9067">
        <v>1.11E-5</v>
      </c>
    </row>
    <row r="9068" spans="14:15" x14ac:dyDescent="0.35">
      <c r="N9068">
        <v>3.9240018999999999</v>
      </c>
      <c r="O9068">
        <v>1.0699999999999999E-5</v>
      </c>
    </row>
    <row r="9069" spans="14:15" x14ac:dyDescent="0.35">
      <c r="N9069">
        <v>3.9496120000000001</v>
      </c>
      <c r="O9069">
        <v>1.1399999999999999E-5</v>
      </c>
    </row>
    <row r="9070" spans="14:15" x14ac:dyDescent="0.35">
      <c r="N9070">
        <v>3.9752304000000001</v>
      </c>
      <c r="O9070">
        <v>1.2300000000000001E-5</v>
      </c>
    </row>
    <row r="9071" spans="14:15" x14ac:dyDescent="0.35">
      <c r="N9071">
        <v>4.0008572999999998</v>
      </c>
      <c r="O9071">
        <v>1.22E-5</v>
      </c>
    </row>
    <row r="9072" spans="14:15" x14ac:dyDescent="0.35">
      <c r="N9072">
        <v>4.0264924999999998</v>
      </c>
      <c r="O9072">
        <v>9.5000000000000005E-6</v>
      </c>
    </row>
    <row r="9073" spans="14:15" x14ac:dyDescent="0.35">
      <c r="N9073">
        <v>4.052136</v>
      </c>
      <c r="O9073">
        <v>1.3200000000000001E-5</v>
      </c>
    </row>
    <row r="9074" spans="14:15" x14ac:dyDescent="0.35">
      <c r="N9074">
        <v>4.0777875999999997</v>
      </c>
      <c r="O9074">
        <v>1.2999999999999999E-5</v>
      </c>
    </row>
    <row r="9075" spans="14:15" x14ac:dyDescent="0.35">
      <c r="N9075">
        <v>4.1034474999999997</v>
      </c>
      <c r="O9075">
        <v>1.0900000000000001E-5</v>
      </c>
    </row>
    <row r="9076" spans="14:15" x14ac:dyDescent="0.35">
      <c r="N9076">
        <v>4.1291152999999996</v>
      </c>
      <c r="O9076">
        <v>1.04E-5</v>
      </c>
    </row>
    <row r="9077" spans="14:15" x14ac:dyDescent="0.35">
      <c r="N9077">
        <v>4.1547913000000003</v>
      </c>
      <c r="O9077">
        <v>8.6999999999999997E-6</v>
      </c>
    </row>
    <row r="9078" spans="14:15" x14ac:dyDescent="0.35">
      <c r="N9078">
        <v>4.1804752000000001</v>
      </c>
      <c r="O9078">
        <v>9.7000000000000003E-6</v>
      </c>
    </row>
    <row r="9079" spans="14:15" x14ac:dyDescent="0.35">
      <c r="N9079">
        <v>4.2061669999999998</v>
      </c>
      <c r="O9079">
        <v>1.0499999999999999E-5</v>
      </c>
    </row>
    <row r="9080" spans="14:15" x14ac:dyDescent="0.35">
      <c r="N9080">
        <v>4.2318667000000003</v>
      </c>
      <c r="O9080">
        <v>9.7999999999999993E-6</v>
      </c>
    </row>
    <row r="9081" spans="14:15" x14ac:dyDescent="0.35">
      <c r="N9081">
        <v>4.2575741999999996</v>
      </c>
      <c r="O9081">
        <v>8.3999999999999992E-6</v>
      </c>
    </row>
    <row r="9082" spans="14:15" x14ac:dyDescent="0.35">
      <c r="N9082">
        <v>4.2832894000000001</v>
      </c>
      <c r="O9082">
        <v>1.1800000000000001E-5</v>
      </c>
    </row>
    <row r="9083" spans="14:15" x14ac:dyDescent="0.35">
      <c r="N9083">
        <v>4.3090123</v>
      </c>
      <c r="O9083">
        <v>1.0699999999999999E-5</v>
      </c>
    </row>
    <row r="9084" spans="14:15" x14ac:dyDescent="0.35">
      <c r="N9084">
        <v>4.3347429999999996</v>
      </c>
      <c r="O9084">
        <v>9.3999999999999998E-6</v>
      </c>
    </row>
    <row r="9085" spans="14:15" x14ac:dyDescent="0.35">
      <c r="N9085">
        <v>4.3604811999999997</v>
      </c>
      <c r="O9085">
        <v>8.3999999999999992E-6</v>
      </c>
    </row>
    <row r="9086" spans="14:15" x14ac:dyDescent="0.35">
      <c r="N9086">
        <v>4.3862268999999996</v>
      </c>
      <c r="O9086">
        <v>6.2999999999999998E-6</v>
      </c>
    </row>
    <row r="9087" spans="14:15" x14ac:dyDescent="0.35">
      <c r="N9087">
        <v>4.4119802000000004</v>
      </c>
      <c r="O9087">
        <v>9.7000000000000003E-6</v>
      </c>
    </row>
    <row r="9088" spans="14:15" x14ac:dyDescent="0.35">
      <c r="N9088">
        <v>4.4377408999999997</v>
      </c>
      <c r="O9088">
        <v>9.0000000000000002E-6</v>
      </c>
    </row>
    <row r="9089" spans="14:15" x14ac:dyDescent="0.35">
      <c r="N9089">
        <v>4.4635090000000002</v>
      </c>
      <c r="O9089">
        <v>8.3000000000000002E-6</v>
      </c>
    </row>
    <row r="9090" spans="14:15" x14ac:dyDescent="0.35">
      <c r="N9090">
        <v>4.4892845000000001</v>
      </c>
      <c r="O9090">
        <v>6.4999999999999996E-6</v>
      </c>
    </row>
    <row r="9091" spans="14:15" x14ac:dyDescent="0.35">
      <c r="N9091">
        <v>4.5150673000000001</v>
      </c>
      <c r="O9091">
        <v>9.5999999999999996E-6</v>
      </c>
    </row>
    <row r="9092" spans="14:15" x14ac:dyDescent="0.35">
      <c r="N9092">
        <v>4.5408572999999999</v>
      </c>
      <c r="O9092">
        <v>9.3999999999999998E-6</v>
      </c>
    </row>
    <row r="9093" spans="14:15" x14ac:dyDescent="0.35">
      <c r="N9093">
        <v>4.5666545999999997</v>
      </c>
      <c r="O9093">
        <v>5.1000000000000003E-6</v>
      </c>
    </row>
    <row r="9094" spans="14:15" x14ac:dyDescent="0.35">
      <c r="N9094">
        <v>4.5924589999999998</v>
      </c>
      <c r="O9094">
        <v>8.1999999999999994E-6</v>
      </c>
    </row>
    <row r="9095" spans="14:15" x14ac:dyDescent="0.35">
      <c r="N9095">
        <v>4.6182705999999998</v>
      </c>
      <c r="O9095">
        <v>6.9999999999999999E-6</v>
      </c>
    </row>
    <row r="9096" spans="14:15" x14ac:dyDescent="0.35">
      <c r="N9096">
        <v>4.6440893000000001</v>
      </c>
      <c r="O9096">
        <v>9.7000000000000003E-6</v>
      </c>
    </row>
    <row r="9097" spans="14:15" x14ac:dyDescent="0.35">
      <c r="N9097">
        <v>4.6699149999999996</v>
      </c>
      <c r="O9097">
        <v>4.3000000000000003E-6</v>
      </c>
    </row>
    <row r="9098" spans="14:15" x14ac:dyDescent="0.35">
      <c r="N9098">
        <v>4.6957475999999998</v>
      </c>
      <c r="O9098">
        <v>8.1999999999999994E-6</v>
      </c>
    </row>
    <row r="9099" spans="14:15" x14ac:dyDescent="0.35">
      <c r="N9099">
        <v>4.7215873000000004</v>
      </c>
      <c r="O9099">
        <v>7.9000000000000006E-6</v>
      </c>
    </row>
    <row r="9100" spans="14:15" x14ac:dyDescent="0.35">
      <c r="N9100">
        <v>4.7474338999999999</v>
      </c>
      <c r="O9100">
        <v>7.9999999999999996E-6</v>
      </c>
    </row>
    <row r="9101" spans="14:15" x14ac:dyDescent="0.35">
      <c r="N9101">
        <v>4.7732872999999998</v>
      </c>
      <c r="O9101">
        <v>6.3999999999999997E-6</v>
      </c>
    </row>
    <row r="9102" spans="14:15" x14ac:dyDescent="0.35">
      <c r="N9102">
        <v>4.7991476000000004</v>
      </c>
      <c r="O9102">
        <v>5.4E-6</v>
      </c>
    </row>
    <row r="9103" spans="14:15" x14ac:dyDescent="0.35">
      <c r="N9103">
        <v>4.8250146000000003</v>
      </c>
      <c r="O9103">
        <v>7.7999999999999999E-6</v>
      </c>
    </row>
    <row r="9104" spans="14:15" x14ac:dyDescent="0.35">
      <c r="N9104">
        <v>4.8508883999999997</v>
      </c>
      <c r="O9104">
        <v>6.7000000000000002E-6</v>
      </c>
    </row>
    <row r="9105" spans="14:15" x14ac:dyDescent="0.35">
      <c r="N9105">
        <v>4.8767690000000004</v>
      </c>
      <c r="O9105">
        <v>5.8000000000000004E-6</v>
      </c>
    </row>
    <row r="9106" spans="14:15" x14ac:dyDescent="0.35">
      <c r="N9106">
        <v>4.9026562</v>
      </c>
      <c r="O9106">
        <v>5.6999999999999996E-6</v>
      </c>
    </row>
    <row r="9107" spans="14:15" x14ac:dyDescent="0.35">
      <c r="N9107">
        <v>4.9285500000000004</v>
      </c>
      <c r="O9107">
        <v>6.9999999999999999E-6</v>
      </c>
    </row>
    <row r="9108" spans="14:15" x14ac:dyDescent="0.35">
      <c r="N9108">
        <v>4.9544503999999998</v>
      </c>
      <c r="O9108">
        <v>6.9E-6</v>
      </c>
    </row>
    <row r="9109" spans="14:15" x14ac:dyDescent="0.35">
      <c r="N9109">
        <v>4.9803573999999999</v>
      </c>
      <c r="O9109">
        <v>5.4999999999999999E-6</v>
      </c>
    </row>
    <row r="9110" spans="14:15" x14ac:dyDescent="0.35">
      <c r="N9110">
        <v>5.0062708999999996</v>
      </c>
      <c r="O9110">
        <v>5.6999999999999996E-6</v>
      </c>
    </row>
    <row r="9111" spans="14:15" x14ac:dyDescent="0.35">
      <c r="N9111">
        <v>5.0321908999999998</v>
      </c>
      <c r="O9111">
        <v>5.6999999999999996E-6</v>
      </c>
    </row>
    <row r="9112" spans="14:15" x14ac:dyDescent="0.35">
      <c r="N9112">
        <v>5.0581173000000001</v>
      </c>
      <c r="O9112">
        <v>7.4000000000000003E-6</v>
      </c>
    </row>
    <row r="9113" spans="14:15" x14ac:dyDescent="0.35">
      <c r="N9113">
        <v>5.0840502000000001</v>
      </c>
      <c r="O9113">
        <v>4.5000000000000001E-6</v>
      </c>
    </row>
    <row r="9114" spans="14:15" x14ac:dyDescent="0.35">
      <c r="N9114">
        <v>5.1099893999999999</v>
      </c>
      <c r="O9114">
        <v>5.3000000000000001E-6</v>
      </c>
    </row>
    <row r="9115" spans="14:15" x14ac:dyDescent="0.35">
      <c r="N9115">
        <v>5.1359349999999999</v>
      </c>
      <c r="O9115">
        <v>5.4E-6</v>
      </c>
    </row>
    <row r="9116" spans="14:15" x14ac:dyDescent="0.35">
      <c r="N9116">
        <v>5.1618868999999998</v>
      </c>
      <c r="O9116">
        <v>7.0999999999999998E-6</v>
      </c>
    </row>
    <row r="9117" spans="14:15" x14ac:dyDescent="0.35">
      <c r="N9117">
        <v>5.1878450000000003</v>
      </c>
      <c r="O9117">
        <v>3.9999999999999998E-6</v>
      </c>
    </row>
    <row r="9118" spans="14:15" x14ac:dyDescent="0.35">
      <c r="N9118">
        <v>5.2138093999999997</v>
      </c>
      <c r="O9118">
        <v>5.6999999999999996E-6</v>
      </c>
    </row>
    <row r="9119" spans="14:15" x14ac:dyDescent="0.35">
      <c r="N9119">
        <v>5.2397799999999997</v>
      </c>
      <c r="O9119">
        <v>5.2000000000000002E-6</v>
      </c>
    </row>
    <row r="9120" spans="14:15" x14ac:dyDescent="0.35">
      <c r="N9120">
        <v>5.2657568000000001</v>
      </c>
      <c r="O9120">
        <v>6.0000000000000002E-6</v>
      </c>
    </row>
    <row r="9121" spans="14:15" x14ac:dyDescent="0.35">
      <c r="N9121">
        <v>5.2917396999999999</v>
      </c>
      <c r="O9121">
        <v>2.9000000000000002E-6</v>
      </c>
    </row>
    <row r="9122" spans="14:15" x14ac:dyDescent="0.35">
      <c r="N9122">
        <v>5.3177287</v>
      </c>
      <c r="O9122">
        <v>6.9E-6</v>
      </c>
    </row>
    <row r="9123" spans="14:15" x14ac:dyDescent="0.35">
      <c r="N9123">
        <v>5.3437238000000002</v>
      </c>
      <c r="O9123">
        <v>4.5000000000000001E-6</v>
      </c>
    </row>
    <row r="9124" spans="14:15" x14ac:dyDescent="0.35">
      <c r="N9124">
        <v>5.3697248999999996</v>
      </c>
      <c r="O9124">
        <v>6.1E-6</v>
      </c>
    </row>
    <row r="9125" spans="14:15" x14ac:dyDescent="0.35">
      <c r="N9125">
        <v>5.3957321</v>
      </c>
      <c r="O9125">
        <v>2.7999999999999999E-6</v>
      </c>
    </row>
    <row r="9126" spans="14:15" x14ac:dyDescent="0.35">
      <c r="N9126">
        <v>5.4217452000000002</v>
      </c>
      <c r="O9126">
        <v>6.4999999999999996E-6</v>
      </c>
    </row>
    <row r="9127" spans="14:15" x14ac:dyDescent="0.35">
      <c r="N9127">
        <v>5.4477643000000002</v>
      </c>
      <c r="O9127">
        <v>4.4000000000000002E-6</v>
      </c>
    </row>
    <row r="9128" spans="14:15" x14ac:dyDescent="0.35">
      <c r="N9128">
        <v>5.4737893</v>
      </c>
      <c r="O9128">
        <v>4.7999999999999998E-6</v>
      </c>
    </row>
    <row r="9129" spans="14:15" x14ac:dyDescent="0.35">
      <c r="N9129">
        <v>5.4998202000000003</v>
      </c>
      <c r="O9129">
        <v>3.4999999999999999E-6</v>
      </c>
    </row>
    <row r="9130" spans="14:15" x14ac:dyDescent="0.35">
      <c r="N9130">
        <v>5.5258569</v>
      </c>
      <c r="O9130">
        <v>5.4999999999999999E-6</v>
      </c>
    </row>
    <row r="9131" spans="14:15" x14ac:dyDescent="0.35">
      <c r="N9131">
        <v>5.5518995000000002</v>
      </c>
      <c r="O9131">
        <v>4.8999999999999997E-6</v>
      </c>
    </row>
    <row r="9132" spans="14:15" x14ac:dyDescent="0.35">
      <c r="N9132">
        <v>5.5779478999999998</v>
      </c>
      <c r="O9132">
        <v>4.0999999999999997E-6</v>
      </c>
    </row>
    <row r="9133" spans="14:15" x14ac:dyDescent="0.35">
      <c r="N9133">
        <v>5.6040020000000004</v>
      </c>
      <c r="O9133">
        <v>4.0999999999999997E-6</v>
      </c>
    </row>
    <row r="9134" spans="14:15" x14ac:dyDescent="0.35">
      <c r="N9134">
        <v>5.6300619000000003</v>
      </c>
      <c r="O9134">
        <v>4.4000000000000002E-6</v>
      </c>
    </row>
    <row r="9135" spans="14:15" x14ac:dyDescent="0.35">
      <c r="N9135">
        <v>5.6561275000000002</v>
      </c>
      <c r="O9135">
        <v>5.5999999999999997E-6</v>
      </c>
    </row>
    <row r="9136" spans="14:15" x14ac:dyDescent="0.35">
      <c r="N9136">
        <v>5.6821988000000001</v>
      </c>
      <c r="O9136">
        <v>2.3999999999999999E-6</v>
      </c>
    </row>
    <row r="9137" spans="14:15" x14ac:dyDescent="0.35">
      <c r="N9137">
        <v>5.7082758</v>
      </c>
      <c r="O9137">
        <v>5.3000000000000001E-6</v>
      </c>
    </row>
    <row r="9138" spans="14:15" x14ac:dyDescent="0.35">
      <c r="N9138">
        <v>5.7343583000000002</v>
      </c>
      <c r="O9138">
        <v>3.9999999999999998E-6</v>
      </c>
    </row>
    <row r="9139" spans="14:15" x14ac:dyDescent="0.35">
      <c r="N9139">
        <v>5.7604464999999996</v>
      </c>
      <c r="O9139">
        <v>5.4E-6</v>
      </c>
    </row>
    <row r="9140" spans="14:15" x14ac:dyDescent="0.35">
      <c r="N9140">
        <v>5.7865403000000004</v>
      </c>
      <c r="O9140">
        <v>1.9999999999999999E-6</v>
      </c>
    </row>
    <row r="9141" spans="14:15" x14ac:dyDescent="0.35">
      <c r="N9141">
        <v>5.8126395999999998</v>
      </c>
      <c r="O9141">
        <v>5.2000000000000002E-6</v>
      </c>
    </row>
    <row r="9142" spans="14:15" x14ac:dyDescent="0.35">
      <c r="N9142">
        <v>5.8387444000000004</v>
      </c>
      <c r="O9142">
        <v>3.9999999999999998E-6</v>
      </c>
    </row>
    <row r="9143" spans="14:15" x14ac:dyDescent="0.35">
      <c r="N9143">
        <v>5.8648547999999998</v>
      </c>
      <c r="O9143">
        <v>4.5000000000000001E-6</v>
      </c>
    </row>
    <row r="9144" spans="14:15" x14ac:dyDescent="0.35">
      <c r="N9144">
        <v>5.8909706000000002</v>
      </c>
      <c r="O9144">
        <v>2.6000000000000001E-6</v>
      </c>
    </row>
    <row r="9145" spans="14:15" x14ac:dyDescent="0.35">
      <c r="N9145">
        <v>5.9170917999999997</v>
      </c>
      <c r="O9145">
        <v>4.5000000000000001E-6</v>
      </c>
    </row>
    <row r="9146" spans="14:15" x14ac:dyDescent="0.35">
      <c r="N9146">
        <v>5.9432185000000004</v>
      </c>
      <c r="O9146">
        <v>4.1999999999999996E-6</v>
      </c>
    </row>
    <row r="9147" spans="14:15" x14ac:dyDescent="0.35">
      <c r="N9147">
        <v>5.9693506000000003</v>
      </c>
      <c r="O9147">
        <v>1.9999999999999999E-6</v>
      </c>
    </row>
    <row r="9148" spans="14:15" x14ac:dyDescent="0.35">
      <c r="N9148">
        <v>5.9954879999999999</v>
      </c>
      <c r="O9148">
        <v>5.0000000000000004E-6</v>
      </c>
    </row>
    <row r="9149" spans="14:15" x14ac:dyDescent="0.35">
      <c r="N9149">
        <v>6.0216307999999996</v>
      </c>
      <c r="O9149">
        <v>3.8E-6</v>
      </c>
    </row>
    <row r="9150" spans="14:15" x14ac:dyDescent="0.35">
      <c r="N9150">
        <v>6.0477789</v>
      </c>
      <c r="O9150">
        <v>4.6999999999999999E-6</v>
      </c>
    </row>
    <row r="9151" spans="14:15" x14ac:dyDescent="0.35">
      <c r="N9151">
        <v>6.0739323000000001</v>
      </c>
      <c r="O9151">
        <v>1.7E-6</v>
      </c>
    </row>
    <row r="9152" spans="14:15" x14ac:dyDescent="0.35">
      <c r="N9152">
        <v>6.1000909999999999</v>
      </c>
      <c r="O9152">
        <v>4.8999999999999997E-6</v>
      </c>
    </row>
    <row r="9153" spans="14:15" x14ac:dyDescent="0.35">
      <c r="N9153">
        <v>6.1262549000000002</v>
      </c>
      <c r="O9153">
        <v>3.5999999999999998E-6</v>
      </c>
    </row>
    <row r="9154" spans="14:15" x14ac:dyDescent="0.35">
      <c r="N9154">
        <v>6.1524241000000002</v>
      </c>
      <c r="O9154">
        <v>2.3999999999999999E-6</v>
      </c>
    </row>
    <row r="9155" spans="14:15" x14ac:dyDescent="0.35">
      <c r="N9155">
        <v>6.1785984000000003</v>
      </c>
      <c r="O9155">
        <v>3.8E-6</v>
      </c>
    </row>
    <row r="9156" spans="14:15" x14ac:dyDescent="0.35">
      <c r="N9156">
        <v>6.2047780000000001</v>
      </c>
      <c r="O9156">
        <v>3.3000000000000002E-6</v>
      </c>
    </row>
    <row r="9157" spans="14:15" x14ac:dyDescent="0.35">
      <c r="N9157">
        <v>6.2309625999999998</v>
      </c>
      <c r="O9157">
        <v>4.4000000000000002E-6</v>
      </c>
    </row>
    <row r="9158" spans="14:15" x14ac:dyDescent="0.35">
      <c r="N9158">
        <v>6.2571525000000001</v>
      </c>
      <c r="O9158">
        <v>1.7E-6</v>
      </c>
    </row>
    <row r="9159" spans="14:15" x14ac:dyDescent="0.35">
      <c r="N9159">
        <v>6.2833474000000002</v>
      </c>
      <c r="O9159">
        <v>4.6999999999999999E-6</v>
      </c>
    </row>
    <row r="9160" spans="14:15" x14ac:dyDescent="0.35">
      <c r="N9160">
        <v>6.3095473999999996</v>
      </c>
      <c r="O9160">
        <v>3.4000000000000001E-6</v>
      </c>
    </row>
    <row r="9161" spans="14:15" x14ac:dyDescent="0.35">
      <c r="N9161">
        <v>6.3357524999999999</v>
      </c>
      <c r="O9161">
        <v>3.5999999999999998E-6</v>
      </c>
    </row>
    <row r="9162" spans="14:15" x14ac:dyDescent="0.35">
      <c r="N9162">
        <v>6.3619626</v>
      </c>
      <c r="O9162">
        <v>2.2000000000000001E-6</v>
      </c>
    </row>
    <row r="9163" spans="14:15" x14ac:dyDescent="0.35">
      <c r="N9163">
        <v>6.3881778000000002</v>
      </c>
      <c r="O9163">
        <v>3.1999999999999999E-6</v>
      </c>
    </row>
    <row r="9164" spans="14:15" x14ac:dyDescent="0.35">
      <c r="N9164">
        <v>6.4143980000000003</v>
      </c>
      <c r="O9164">
        <v>4.3000000000000003E-6</v>
      </c>
    </row>
    <row r="9165" spans="14:15" x14ac:dyDescent="0.35">
      <c r="N9165">
        <v>6.4406230999999998</v>
      </c>
      <c r="O9165">
        <v>1.5E-6</v>
      </c>
    </row>
    <row r="9166" spans="14:15" x14ac:dyDescent="0.35">
      <c r="N9166">
        <v>6.4668532000000001</v>
      </c>
      <c r="O9166">
        <v>3.9999999999999998E-6</v>
      </c>
    </row>
    <row r="9167" spans="14:15" x14ac:dyDescent="0.35">
      <c r="N9167">
        <v>6.4930881999999999</v>
      </c>
      <c r="O9167">
        <v>3.1999999999999999E-6</v>
      </c>
    </row>
    <row r="9168" spans="14:15" x14ac:dyDescent="0.35">
      <c r="N9168">
        <v>6.5193282000000004</v>
      </c>
      <c r="O9168">
        <v>3.4999999999999999E-6</v>
      </c>
    </row>
    <row r="9169" spans="14:15" x14ac:dyDescent="0.35">
      <c r="N9169">
        <v>6.5455730000000001</v>
      </c>
      <c r="O9169">
        <v>2.0999999999999998E-6</v>
      </c>
    </row>
    <row r="9170" spans="14:15" x14ac:dyDescent="0.35">
      <c r="N9170">
        <v>6.5718227000000002</v>
      </c>
      <c r="O9170">
        <v>3.1E-6</v>
      </c>
    </row>
    <row r="9171" spans="14:15" x14ac:dyDescent="0.35">
      <c r="N9171">
        <v>6.5980772999999999</v>
      </c>
      <c r="O9171">
        <v>4.0999999999999997E-6</v>
      </c>
    </row>
    <row r="9172" spans="14:15" x14ac:dyDescent="0.35">
      <c r="N9172">
        <v>6.6243366999999997</v>
      </c>
      <c r="O9172">
        <v>1.3999999999999999E-6</v>
      </c>
    </row>
    <row r="9173" spans="14:15" x14ac:dyDescent="0.35">
      <c r="N9173">
        <v>6.6506008999999997</v>
      </c>
      <c r="O9173">
        <v>3.8E-6</v>
      </c>
    </row>
    <row r="9174" spans="14:15" x14ac:dyDescent="0.35">
      <c r="N9174">
        <v>6.6768700000000001</v>
      </c>
      <c r="O9174">
        <v>2.9000000000000002E-6</v>
      </c>
    </row>
    <row r="9175" spans="14:15" x14ac:dyDescent="0.35">
      <c r="N9175">
        <v>6.7031438000000003</v>
      </c>
      <c r="O9175">
        <v>3.3000000000000002E-6</v>
      </c>
    </row>
    <row r="9176" spans="14:15" x14ac:dyDescent="0.35">
      <c r="N9176">
        <v>6.7294223000000004</v>
      </c>
      <c r="O9176">
        <v>2.0999999999999998E-6</v>
      </c>
    </row>
    <row r="9177" spans="14:15" x14ac:dyDescent="0.35">
      <c r="N9177">
        <v>6.7557055999999998</v>
      </c>
      <c r="O9177">
        <v>2.6000000000000001E-6</v>
      </c>
    </row>
    <row r="9178" spans="14:15" x14ac:dyDescent="0.35">
      <c r="N9178">
        <v>6.7819935999999998</v>
      </c>
      <c r="O9178">
        <v>3.8999999999999999E-6</v>
      </c>
    </row>
    <row r="9179" spans="14:15" x14ac:dyDescent="0.35">
      <c r="N9179">
        <v>6.8082862999999998</v>
      </c>
      <c r="O9179">
        <v>1.3999999999999999E-6</v>
      </c>
    </row>
    <row r="9180" spans="14:15" x14ac:dyDescent="0.35">
      <c r="N9180">
        <v>6.8345836999999996</v>
      </c>
      <c r="O9180">
        <v>3.7000000000000002E-6</v>
      </c>
    </row>
    <row r="9181" spans="14:15" x14ac:dyDescent="0.35">
      <c r="N9181">
        <v>6.8608858000000001</v>
      </c>
      <c r="O9181">
        <v>2.7E-6</v>
      </c>
    </row>
    <row r="9182" spans="14:15" x14ac:dyDescent="0.35">
      <c r="N9182">
        <v>6.8871924</v>
      </c>
      <c r="O9182">
        <v>1.5E-6</v>
      </c>
    </row>
    <row r="9183" spans="14:15" x14ac:dyDescent="0.35">
      <c r="N9183">
        <v>6.9135038</v>
      </c>
      <c r="O9183">
        <v>3.5999999999999998E-6</v>
      </c>
    </row>
    <row r="9184" spans="14:15" x14ac:dyDescent="0.35">
      <c r="N9184">
        <v>6.9398197000000001</v>
      </c>
      <c r="O9184">
        <v>2.5000000000000002E-6</v>
      </c>
    </row>
    <row r="9185" spans="14:15" x14ac:dyDescent="0.35">
      <c r="N9185">
        <v>6.9661401999999999</v>
      </c>
      <c r="O9185">
        <v>3.7000000000000002E-6</v>
      </c>
    </row>
    <row r="9186" spans="14:15" x14ac:dyDescent="0.35">
      <c r="N9186">
        <v>6.9924653000000001</v>
      </c>
      <c r="O9186">
        <v>1.3E-6</v>
      </c>
    </row>
    <row r="9187" spans="14:15" x14ac:dyDescent="0.35">
      <c r="N9187">
        <v>7.0187948999999996</v>
      </c>
      <c r="O9187">
        <v>3.1E-6</v>
      </c>
    </row>
    <row r="9188" spans="14:15" x14ac:dyDescent="0.35">
      <c r="N9188">
        <v>7.0451290999999996</v>
      </c>
      <c r="O9188">
        <v>2.9000000000000002E-6</v>
      </c>
    </row>
    <row r="9189" spans="14:15" x14ac:dyDescent="0.35">
      <c r="N9189">
        <v>7.0714677999999997</v>
      </c>
      <c r="O9189">
        <v>1.3E-6</v>
      </c>
    </row>
    <row r="9190" spans="14:15" x14ac:dyDescent="0.35">
      <c r="N9190">
        <v>7.0978108999999998</v>
      </c>
      <c r="O9190">
        <v>3.4999999999999999E-6</v>
      </c>
    </row>
    <row r="9191" spans="14:15" x14ac:dyDescent="0.35">
      <c r="N9191">
        <v>7.1241586000000003</v>
      </c>
      <c r="O9191">
        <v>2.3999999999999999E-6</v>
      </c>
    </row>
    <row r="9192" spans="14:15" x14ac:dyDescent="0.35">
      <c r="N9192">
        <v>7.1505106999999999</v>
      </c>
      <c r="O9192">
        <v>2.7999999999999999E-6</v>
      </c>
    </row>
    <row r="9193" spans="14:15" x14ac:dyDescent="0.35">
      <c r="N9193">
        <v>7.1768672999999996</v>
      </c>
      <c r="O9193">
        <v>1.9999999999999999E-6</v>
      </c>
    </row>
    <row r="9194" spans="14:15" x14ac:dyDescent="0.35">
      <c r="N9194">
        <v>7.2032283000000001</v>
      </c>
      <c r="O9194">
        <v>2.3E-6</v>
      </c>
    </row>
    <row r="9195" spans="14:15" x14ac:dyDescent="0.35">
      <c r="N9195">
        <v>7.2295938</v>
      </c>
      <c r="O9195">
        <v>3.4000000000000001E-6</v>
      </c>
    </row>
    <row r="9196" spans="14:15" x14ac:dyDescent="0.35">
      <c r="N9196">
        <v>7.2559636000000003</v>
      </c>
      <c r="O9196">
        <v>1.1999999999999999E-6</v>
      </c>
    </row>
    <row r="9197" spans="14:15" x14ac:dyDescent="0.35">
      <c r="N9197">
        <v>7.2823377999999996</v>
      </c>
      <c r="O9197">
        <v>3.0000000000000001E-6</v>
      </c>
    </row>
    <row r="9198" spans="14:15" x14ac:dyDescent="0.35">
      <c r="N9198">
        <v>7.3087163999999998</v>
      </c>
      <c r="O9198">
        <v>2.5000000000000002E-6</v>
      </c>
    </row>
    <row r="9199" spans="14:15" x14ac:dyDescent="0.35">
      <c r="N9199">
        <v>7.3350993000000004</v>
      </c>
      <c r="O9199">
        <v>1.1000000000000001E-6</v>
      </c>
    </row>
    <row r="9200" spans="14:15" x14ac:dyDescent="0.35">
      <c r="N9200">
        <v>7.3614866000000001</v>
      </c>
      <c r="O9200">
        <v>3.1999999999999999E-6</v>
      </c>
    </row>
    <row r="9201" spans="14:15" x14ac:dyDescent="0.35">
      <c r="N9201">
        <v>7.3878781</v>
      </c>
      <c r="O9201">
        <v>2.2000000000000001E-6</v>
      </c>
    </row>
    <row r="9202" spans="14:15" x14ac:dyDescent="0.35">
      <c r="N9202">
        <v>7.4142739999999998</v>
      </c>
      <c r="O9202">
        <v>1.9999999999999999E-6</v>
      </c>
    </row>
    <row r="9203" spans="14:15" x14ac:dyDescent="0.35">
      <c r="N9203">
        <v>7.4406742000000001</v>
      </c>
      <c r="O9203">
        <v>2.5000000000000002E-6</v>
      </c>
    </row>
    <row r="9204" spans="14:15" x14ac:dyDescent="0.35">
      <c r="N9204">
        <v>7.4670785999999998</v>
      </c>
      <c r="O9204">
        <v>2.3999999999999999E-6</v>
      </c>
    </row>
    <row r="9205" spans="14:15" x14ac:dyDescent="0.35">
      <c r="N9205">
        <v>7.4934873</v>
      </c>
      <c r="O9205">
        <v>2.7E-6</v>
      </c>
    </row>
    <row r="9206" spans="14:15" x14ac:dyDescent="0.35">
      <c r="N9206">
        <v>7.5199002000000004</v>
      </c>
      <c r="O9206">
        <v>1.3999999999999999E-6</v>
      </c>
    </row>
    <row r="9207" spans="14:15" x14ac:dyDescent="0.35">
      <c r="N9207">
        <v>7.5463174000000004</v>
      </c>
      <c r="O9207">
        <v>2.5000000000000002E-6</v>
      </c>
    </row>
    <row r="9208" spans="14:15" x14ac:dyDescent="0.35">
      <c r="N9208">
        <v>7.5727387000000004</v>
      </c>
      <c r="O9208">
        <v>2.7E-6</v>
      </c>
    </row>
    <row r="9209" spans="14:15" x14ac:dyDescent="0.35">
      <c r="N9209">
        <v>7.5991643</v>
      </c>
      <c r="O9209">
        <v>1.1000000000000001E-6</v>
      </c>
    </row>
    <row r="9210" spans="14:15" x14ac:dyDescent="0.35">
      <c r="N9210">
        <v>7.6255940000000004</v>
      </c>
      <c r="O9210">
        <v>2.9000000000000002E-6</v>
      </c>
    </row>
    <row r="9211" spans="14:15" x14ac:dyDescent="0.35">
      <c r="N9211">
        <v>7.6520279000000002</v>
      </c>
      <c r="O9211">
        <v>2.2000000000000001E-6</v>
      </c>
    </row>
    <row r="9212" spans="14:15" x14ac:dyDescent="0.35">
      <c r="N9212">
        <v>7.6784660000000002</v>
      </c>
      <c r="O9212">
        <v>1.1000000000000001E-6</v>
      </c>
    </row>
    <row r="9213" spans="14:15" x14ac:dyDescent="0.35">
      <c r="N9213">
        <v>7.7049080999999999</v>
      </c>
      <c r="O9213">
        <v>2.9000000000000002E-6</v>
      </c>
    </row>
    <row r="9214" spans="14:15" x14ac:dyDescent="0.35">
      <c r="N9214">
        <v>7.7313543999999998</v>
      </c>
      <c r="O9214">
        <v>2.2000000000000001E-6</v>
      </c>
    </row>
    <row r="9215" spans="14:15" x14ac:dyDescent="0.35">
      <c r="N9215">
        <v>7.7578047999999997</v>
      </c>
      <c r="O9215">
        <v>1.9999999999999999E-6</v>
      </c>
    </row>
    <row r="9216" spans="14:15" x14ac:dyDescent="0.35">
      <c r="N9216">
        <v>7.7842593000000004</v>
      </c>
      <c r="O9216">
        <v>1.9999999999999999E-6</v>
      </c>
    </row>
    <row r="9217" spans="14:15" x14ac:dyDescent="0.35">
      <c r="N9217">
        <v>7.8107179000000002</v>
      </c>
      <c r="O9217">
        <v>2.2000000000000001E-6</v>
      </c>
    </row>
    <row r="9218" spans="14:15" x14ac:dyDescent="0.35">
      <c r="N9218">
        <v>7.8371805999999999</v>
      </c>
      <c r="O9218">
        <v>1.7999999999999999E-6</v>
      </c>
    </row>
    <row r="9219" spans="14:15" x14ac:dyDescent="0.35">
      <c r="N9219">
        <v>7.8636473000000002</v>
      </c>
      <c r="O9219">
        <v>1.9E-6</v>
      </c>
    </row>
    <row r="9220" spans="14:15" x14ac:dyDescent="0.35">
      <c r="N9220">
        <v>7.8901180000000002</v>
      </c>
      <c r="O9220">
        <v>2.2000000000000001E-6</v>
      </c>
    </row>
    <row r="9221" spans="14:15" x14ac:dyDescent="0.35">
      <c r="N9221">
        <v>7.9165926999999998</v>
      </c>
      <c r="O9221">
        <v>2.5000000000000002E-6</v>
      </c>
    </row>
    <row r="9222" spans="14:15" x14ac:dyDescent="0.35">
      <c r="N9222">
        <v>7.9430715000000003</v>
      </c>
      <c r="O9222">
        <v>1.1000000000000001E-6</v>
      </c>
    </row>
    <row r="9223" spans="14:15" x14ac:dyDescent="0.35">
      <c r="N9223">
        <v>7.9695542000000001</v>
      </c>
      <c r="O9223">
        <v>2.3E-6</v>
      </c>
    </row>
    <row r="9224" spans="14:15" x14ac:dyDescent="0.35">
      <c r="N9224">
        <v>7.996041</v>
      </c>
      <c r="O9224">
        <v>2.3E-6</v>
      </c>
    </row>
    <row r="9225" spans="14:15" x14ac:dyDescent="0.35">
      <c r="N9225">
        <v>8.0225317</v>
      </c>
      <c r="O9225">
        <v>1.1000000000000001E-6</v>
      </c>
    </row>
    <row r="9226" spans="14:15" x14ac:dyDescent="0.35">
      <c r="N9226">
        <v>8.0490262999999995</v>
      </c>
      <c r="O9226">
        <v>2.5000000000000002E-6</v>
      </c>
    </row>
    <row r="9227" spans="14:15" x14ac:dyDescent="0.35">
      <c r="N9227">
        <v>8.0755248999999996</v>
      </c>
      <c r="O9227">
        <v>2.2000000000000001E-6</v>
      </c>
    </row>
    <row r="9228" spans="14:15" x14ac:dyDescent="0.35">
      <c r="N9228">
        <v>8.1020274000000008</v>
      </c>
      <c r="O9228">
        <v>1.3E-6</v>
      </c>
    </row>
    <row r="9229" spans="14:15" x14ac:dyDescent="0.35">
      <c r="N9229">
        <v>8.1285339000000008</v>
      </c>
      <c r="O9229">
        <v>2.3E-6</v>
      </c>
    </row>
    <row r="9230" spans="14:15" x14ac:dyDescent="0.35">
      <c r="N9230">
        <v>8.1550442000000007</v>
      </c>
      <c r="O9230">
        <v>1.9999999999999999E-6</v>
      </c>
    </row>
    <row r="9231" spans="14:15" x14ac:dyDescent="0.35">
      <c r="N9231">
        <v>8.1815584000000001</v>
      </c>
      <c r="O9231">
        <v>1.3E-6</v>
      </c>
    </row>
    <row r="9232" spans="14:15" x14ac:dyDescent="0.35">
      <c r="N9232">
        <v>8.2080765000000007</v>
      </c>
      <c r="O9232">
        <v>2.2000000000000001E-6</v>
      </c>
    </row>
    <row r="9233" spans="14:15" x14ac:dyDescent="0.35">
      <c r="N9233">
        <v>8.2345985000000006</v>
      </c>
      <c r="O9233">
        <v>1.9999999999999999E-6</v>
      </c>
    </row>
    <row r="9234" spans="14:15" x14ac:dyDescent="0.35">
      <c r="N9234">
        <v>8.2611243000000005</v>
      </c>
      <c r="O9234">
        <v>1.3999999999999999E-6</v>
      </c>
    </row>
    <row r="9235" spans="14:15" x14ac:dyDescent="0.35">
      <c r="N9235">
        <v>8.2876539999999999</v>
      </c>
      <c r="O9235">
        <v>1.9999999999999999E-6</v>
      </c>
    </row>
    <row r="9236" spans="14:15" x14ac:dyDescent="0.35">
      <c r="N9236">
        <v>8.3141874999999992</v>
      </c>
      <c r="O9236">
        <v>1.9999999999999999E-6</v>
      </c>
    </row>
    <row r="9237" spans="14:15" x14ac:dyDescent="0.35">
      <c r="N9237">
        <v>8.3407247000000009</v>
      </c>
      <c r="O9237">
        <v>1.7E-6</v>
      </c>
    </row>
    <row r="9238" spans="14:15" x14ac:dyDescent="0.35">
      <c r="N9238">
        <v>8.3672658000000002</v>
      </c>
      <c r="O9238">
        <v>1.5999999999999999E-6</v>
      </c>
    </row>
    <row r="9239" spans="14:15" x14ac:dyDescent="0.35">
      <c r="N9239">
        <v>8.3938106999999995</v>
      </c>
      <c r="O9239">
        <v>2.5000000000000002E-6</v>
      </c>
    </row>
    <row r="9240" spans="14:15" x14ac:dyDescent="0.35">
      <c r="N9240">
        <v>8.4203594000000006</v>
      </c>
      <c r="O9240">
        <v>2.5000000000000002E-6</v>
      </c>
    </row>
    <row r="9241" spans="14:15" x14ac:dyDescent="0.35">
      <c r="N9241">
        <v>8.4469118000000005</v>
      </c>
      <c r="O9241">
        <v>2.5000000000000002E-6</v>
      </c>
    </row>
    <row r="9242" spans="14:15" x14ac:dyDescent="0.35">
      <c r="N9242">
        <v>8.4734680000000004</v>
      </c>
      <c r="O9242">
        <v>2.9000000000000002E-6</v>
      </c>
    </row>
    <row r="9243" spans="14:15" x14ac:dyDescent="0.35">
      <c r="N9243">
        <v>8.5000278999999992</v>
      </c>
      <c r="O9243">
        <v>2.5000000000000002E-6</v>
      </c>
    </row>
    <row r="9244" spans="14:15" x14ac:dyDescent="0.35">
      <c r="N9244">
        <v>8.5265915999999997</v>
      </c>
      <c r="O9244">
        <v>2.7999999999999999E-6</v>
      </c>
    </row>
    <row r="9245" spans="14:15" x14ac:dyDescent="0.35">
      <c r="N9245">
        <v>8.5531588999999997</v>
      </c>
      <c r="O9245">
        <v>2.6000000000000001E-6</v>
      </c>
    </row>
    <row r="9246" spans="14:15" x14ac:dyDescent="0.35">
      <c r="N9246">
        <v>8.5797299999999996</v>
      </c>
      <c r="O9246">
        <v>2.6000000000000001E-6</v>
      </c>
    </row>
    <row r="9247" spans="14:15" x14ac:dyDescent="0.35">
      <c r="N9247">
        <v>8.6063048000000002</v>
      </c>
      <c r="O9247">
        <v>2.5000000000000002E-6</v>
      </c>
    </row>
    <row r="9248" spans="14:15" x14ac:dyDescent="0.35">
      <c r="N9248">
        <v>8.6328832000000002</v>
      </c>
      <c r="O9248">
        <v>2.6000000000000001E-6</v>
      </c>
    </row>
    <row r="9249" spans="14:15" x14ac:dyDescent="0.35">
      <c r="N9249">
        <v>8.6594653000000008</v>
      </c>
      <c r="O9249">
        <v>2.6000000000000001E-6</v>
      </c>
    </row>
    <row r="9250" spans="14:15" x14ac:dyDescent="0.35">
      <c r="N9250">
        <v>8.6860511000000002</v>
      </c>
      <c r="O9250">
        <v>2.6000000000000001E-6</v>
      </c>
    </row>
    <row r="9251" spans="14:15" x14ac:dyDescent="0.35">
      <c r="N9251">
        <v>8.7126404999999991</v>
      </c>
      <c r="O9251">
        <v>2.6000000000000001E-6</v>
      </c>
    </row>
    <row r="9252" spans="14:15" x14ac:dyDescent="0.35">
      <c r="N9252">
        <v>8.7392336000000004</v>
      </c>
      <c r="O9252">
        <v>2.6000000000000001E-6</v>
      </c>
    </row>
    <row r="9253" spans="14:15" x14ac:dyDescent="0.35">
      <c r="N9253">
        <v>8.7658302999999993</v>
      </c>
      <c r="O9253">
        <v>2.5000000000000002E-6</v>
      </c>
    </row>
    <row r="9254" spans="14:15" x14ac:dyDescent="0.35">
      <c r="N9254">
        <v>8.7924305999999994</v>
      </c>
      <c r="O9254">
        <v>2.5000000000000002E-6</v>
      </c>
    </row>
    <row r="9255" spans="14:15" x14ac:dyDescent="0.35">
      <c r="N9255">
        <v>8.8190345000000008</v>
      </c>
      <c r="O9255">
        <v>2.5000000000000002E-6</v>
      </c>
    </row>
    <row r="9256" spans="14:15" x14ac:dyDescent="0.35">
      <c r="N9256">
        <v>8.8456419999999998</v>
      </c>
      <c r="O9256">
        <v>2.5000000000000002E-6</v>
      </c>
    </row>
    <row r="9257" spans="14:15" x14ac:dyDescent="0.35">
      <c r="N9257">
        <v>8.8722531</v>
      </c>
      <c r="O9257">
        <v>2.3E-6</v>
      </c>
    </row>
    <row r="9258" spans="14:15" x14ac:dyDescent="0.35">
      <c r="N9258">
        <v>8.8988677000000003</v>
      </c>
      <c r="O9258">
        <v>2.3999999999999999E-6</v>
      </c>
    </row>
    <row r="9259" spans="14:15" x14ac:dyDescent="0.35">
      <c r="N9259">
        <v>8.9254859</v>
      </c>
      <c r="O9259">
        <v>2.3999999999999999E-6</v>
      </c>
    </row>
    <row r="9260" spans="14:15" x14ac:dyDescent="0.35">
      <c r="N9260">
        <v>8.9521076999999991</v>
      </c>
      <c r="O9260">
        <v>2.3999999999999999E-6</v>
      </c>
    </row>
    <row r="9261" spans="14:15" x14ac:dyDescent="0.35">
      <c r="N9261">
        <v>8.9787330000000001</v>
      </c>
      <c r="O9261">
        <v>2.3E-6</v>
      </c>
    </row>
    <row r="9262" spans="14:15" x14ac:dyDescent="0.35">
      <c r="N9262">
        <v>9.0053617999999993</v>
      </c>
      <c r="O9262">
        <v>2.3E-6</v>
      </c>
    </row>
    <row r="9263" spans="14:15" x14ac:dyDescent="0.35">
      <c r="N9263">
        <v>9.0319941999999998</v>
      </c>
      <c r="O9263">
        <v>2.3E-6</v>
      </c>
    </row>
    <row r="9264" spans="14:15" x14ac:dyDescent="0.35">
      <c r="N9264">
        <v>9.0586300000000008</v>
      </c>
      <c r="O9264">
        <v>2.3E-6</v>
      </c>
    </row>
    <row r="9265" spans="14:15" x14ac:dyDescent="0.35">
      <c r="N9265">
        <v>9.0852693999999996</v>
      </c>
      <c r="O9265">
        <v>2.3E-6</v>
      </c>
    </row>
    <row r="9266" spans="14:15" x14ac:dyDescent="0.35">
      <c r="N9266">
        <v>9.1119122000000008</v>
      </c>
      <c r="O9266">
        <v>2.2000000000000001E-6</v>
      </c>
    </row>
    <row r="9267" spans="14:15" x14ac:dyDescent="0.35">
      <c r="N9267">
        <v>9.1385585000000003</v>
      </c>
      <c r="O9267">
        <v>2.2000000000000001E-6</v>
      </c>
    </row>
    <row r="9268" spans="14:15" x14ac:dyDescent="0.35">
      <c r="N9268">
        <v>9.1652082999999998</v>
      </c>
      <c r="O9268">
        <v>2.2000000000000001E-6</v>
      </c>
    </row>
    <row r="9269" spans="14:15" x14ac:dyDescent="0.35">
      <c r="N9269">
        <v>9.1918615999999993</v>
      </c>
      <c r="O9269">
        <v>1.9999999999999999E-6</v>
      </c>
    </row>
    <row r="9270" spans="14:15" x14ac:dyDescent="0.35">
      <c r="N9270">
        <v>9.2185182000000001</v>
      </c>
      <c r="O9270">
        <v>2.2000000000000001E-6</v>
      </c>
    </row>
    <row r="9271" spans="14:15" x14ac:dyDescent="0.35">
      <c r="N9271">
        <v>9.2451784000000004</v>
      </c>
      <c r="O9271">
        <v>2.0999999999999998E-6</v>
      </c>
    </row>
    <row r="9272" spans="14:15" x14ac:dyDescent="0.35">
      <c r="N9272">
        <v>9.2718419000000001</v>
      </c>
      <c r="O9272">
        <v>2.0999999999999998E-6</v>
      </c>
    </row>
    <row r="9273" spans="14:15" x14ac:dyDescent="0.35">
      <c r="N9273">
        <v>9.2985088999999999</v>
      </c>
      <c r="O9273">
        <v>2.0999999999999998E-6</v>
      </c>
    </row>
    <row r="9274" spans="14:15" x14ac:dyDescent="0.35">
      <c r="N9274">
        <v>9.3251793000000003</v>
      </c>
      <c r="O9274">
        <v>2.0999999999999998E-6</v>
      </c>
    </row>
    <row r="9275" spans="14:15" x14ac:dyDescent="0.35">
      <c r="N9275">
        <v>9.3518530000000002</v>
      </c>
      <c r="O9275">
        <v>2.0999999999999998E-6</v>
      </c>
    </row>
    <row r="9276" spans="14:15" x14ac:dyDescent="0.35">
      <c r="N9276">
        <v>9.3785302000000001</v>
      </c>
      <c r="O9276">
        <v>1.7E-6</v>
      </c>
    </row>
    <row r="9277" spans="14:15" x14ac:dyDescent="0.35">
      <c r="N9277">
        <v>9.4052106999999996</v>
      </c>
      <c r="O9277">
        <v>2.0999999999999998E-6</v>
      </c>
    </row>
    <row r="9278" spans="14:15" x14ac:dyDescent="0.35">
      <c r="N9278">
        <v>9.4318945999999997</v>
      </c>
      <c r="O9278">
        <v>1.9999999999999999E-6</v>
      </c>
    </row>
    <row r="9279" spans="14:15" x14ac:dyDescent="0.35">
      <c r="N9279">
        <v>9.4585819000000004</v>
      </c>
      <c r="O9279">
        <v>1.9999999999999999E-6</v>
      </c>
    </row>
    <row r="9280" spans="14:15" x14ac:dyDescent="0.35">
      <c r="N9280">
        <v>9.4852725000000007</v>
      </c>
      <c r="O9280">
        <v>1.9999999999999999E-6</v>
      </c>
    </row>
    <row r="9281" spans="14:15" x14ac:dyDescent="0.35">
      <c r="N9281">
        <v>9.5119664000000004</v>
      </c>
      <c r="O9281">
        <v>1.9999999999999999E-6</v>
      </c>
    </row>
    <row r="9282" spans="14:15" x14ac:dyDescent="0.35">
      <c r="N9282">
        <v>9.5386637000000007</v>
      </c>
      <c r="O9282">
        <v>1.9E-6</v>
      </c>
    </row>
    <row r="9283" spans="14:15" x14ac:dyDescent="0.35">
      <c r="N9283">
        <v>9.5653643000000006</v>
      </c>
      <c r="O9283">
        <v>1.3E-6</v>
      </c>
    </row>
    <row r="9284" spans="14:15" x14ac:dyDescent="0.35">
      <c r="N9284">
        <v>9.5920681999999999</v>
      </c>
      <c r="O9284">
        <v>1.9999999999999999E-6</v>
      </c>
    </row>
    <row r="9285" spans="14:15" x14ac:dyDescent="0.35">
      <c r="N9285">
        <v>9.6187754000000005</v>
      </c>
      <c r="O9285">
        <v>1.9999999999999999E-6</v>
      </c>
    </row>
    <row r="9286" spans="14:15" x14ac:dyDescent="0.35">
      <c r="N9286">
        <v>9.6454859000000006</v>
      </c>
      <c r="O9286">
        <v>1.5999999999999999E-6</v>
      </c>
    </row>
    <row r="9287" spans="14:15" x14ac:dyDescent="0.35">
      <c r="N9287">
        <v>9.6721997000000002</v>
      </c>
      <c r="O9287">
        <v>1.9E-6</v>
      </c>
    </row>
    <row r="9288" spans="14:15" x14ac:dyDescent="0.35">
      <c r="N9288">
        <v>9.6989167999999992</v>
      </c>
      <c r="O9288">
        <v>1.7999999999999999E-6</v>
      </c>
    </row>
    <row r="9289" spans="14:15" x14ac:dyDescent="0.35">
      <c r="N9289">
        <v>9.7256371000000001</v>
      </c>
      <c r="O9289">
        <v>1.7999999999999999E-6</v>
      </c>
    </row>
    <row r="9290" spans="14:15" x14ac:dyDescent="0.35">
      <c r="N9290">
        <v>9.7523607000000005</v>
      </c>
      <c r="O9290">
        <v>1.7999999999999999E-6</v>
      </c>
    </row>
    <row r="9291" spans="14:15" x14ac:dyDescent="0.35">
      <c r="N9291">
        <v>9.7790874999999993</v>
      </c>
      <c r="O9291">
        <v>1.3999999999999999E-6</v>
      </c>
    </row>
    <row r="9292" spans="14:15" x14ac:dyDescent="0.35">
      <c r="N9292">
        <v>9.8058175999999992</v>
      </c>
      <c r="O9292">
        <v>1.7999999999999999E-6</v>
      </c>
    </row>
    <row r="9293" spans="14:15" x14ac:dyDescent="0.35">
      <c r="N9293">
        <v>9.8325508999999993</v>
      </c>
      <c r="O9293">
        <v>1.7999999999999999E-6</v>
      </c>
    </row>
    <row r="9294" spans="14:15" x14ac:dyDescent="0.35">
      <c r="N9294">
        <v>9.8592875000000006</v>
      </c>
      <c r="O9294">
        <v>1.7999999999999999E-6</v>
      </c>
    </row>
    <row r="9295" spans="14:15" x14ac:dyDescent="0.35">
      <c r="N9295">
        <v>9.8860271999999991</v>
      </c>
      <c r="O9295">
        <v>1.7E-6</v>
      </c>
    </row>
    <row r="9296" spans="14:15" x14ac:dyDescent="0.35">
      <c r="N9296">
        <v>9.9127700999999995</v>
      </c>
      <c r="O9296">
        <v>1.7E-6</v>
      </c>
    </row>
    <row r="9297" spans="14:15" x14ac:dyDescent="0.35">
      <c r="N9297">
        <v>9.9395162999999993</v>
      </c>
      <c r="O9297">
        <v>1.7E-6</v>
      </c>
    </row>
    <row r="9298" spans="14:15" x14ac:dyDescent="0.35">
      <c r="N9298">
        <v>9.9662655999999998</v>
      </c>
      <c r="O9298">
        <v>1.7E-6</v>
      </c>
    </row>
    <row r="9299" spans="14:15" x14ac:dyDescent="0.35">
      <c r="N9299">
        <v>9.9930181000000005</v>
      </c>
      <c r="O9299">
        <v>1.7E-6</v>
      </c>
    </row>
    <row r="9300" spans="14:15" x14ac:dyDescent="0.35">
      <c r="N9300">
        <v>10.019773799999999</v>
      </c>
      <c r="O9300">
        <v>1.7E-6</v>
      </c>
    </row>
    <row r="9301" spans="14:15" x14ac:dyDescent="0.35">
      <c r="N9301">
        <v>10.046532600000001</v>
      </c>
      <c r="O9301">
        <v>1.7E-6</v>
      </c>
    </row>
    <row r="9302" spans="14:15" x14ac:dyDescent="0.35">
      <c r="N9302">
        <v>10.073294600000001</v>
      </c>
      <c r="O9302">
        <v>1.7E-6</v>
      </c>
    </row>
    <row r="9303" spans="14:15" x14ac:dyDescent="0.35">
      <c r="N9303">
        <v>10.100059699999999</v>
      </c>
      <c r="O9303">
        <v>1.5999999999999999E-6</v>
      </c>
    </row>
    <row r="9304" spans="14:15" x14ac:dyDescent="0.35">
      <c r="N9304">
        <v>10.126828</v>
      </c>
      <c r="O9304">
        <v>1.5999999999999999E-6</v>
      </c>
    </row>
    <row r="9305" spans="14:15" x14ac:dyDescent="0.35">
      <c r="N9305">
        <v>10.153599399999999</v>
      </c>
      <c r="O9305">
        <v>1.5999999999999999E-6</v>
      </c>
    </row>
    <row r="9306" spans="14:15" x14ac:dyDescent="0.35">
      <c r="N9306">
        <v>10.180373899999999</v>
      </c>
      <c r="O9306">
        <v>1.5999999999999999E-6</v>
      </c>
    </row>
    <row r="9307" spans="14:15" x14ac:dyDescent="0.35">
      <c r="N9307">
        <v>10.2071516</v>
      </c>
      <c r="O9307">
        <v>1.5999999999999999E-6</v>
      </c>
    </row>
    <row r="9308" spans="14:15" x14ac:dyDescent="0.35">
      <c r="N9308">
        <v>10.233932299999999</v>
      </c>
      <c r="O9308">
        <v>1.5999999999999999E-6</v>
      </c>
    </row>
    <row r="9309" spans="14:15" x14ac:dyDescent="0.35">
      <c r="N9309">
        <v>10.2607161</v>
      </c>
      <c r="O9309">
        <v>1.5999999999999999E-6</v>
      </c>
    </row>
    <row r="9310" spans="14:15" x14ac:dyDescent="0.35">
      <c r="N9310">
        <v>10.2875031</v>
      </c>
      <c r="O9310">
        <v>1.5999999999999999E-6</v>
      </c>
    </row>
    <row r="9311" spans="14:15" x14ac:dyDescent="0.35">
      <c r="N9311">
        <v>10.3142931</v>
      </c>
      <c r="O9311">
        <v>1.5E-6</v>
      </c>
    </row>
    <row r="9312" spans="14:15" x14ac:dyDescent="0.35">
      <c r="N9312">
        <v>10.3410861</v>
      </c>
      <c r="O9312">
        <v>1.5E-6</v>
      </c>
    </row>
    <row r="9313" spans="14:15" x14ac:dyDescent="0.35">
      <c r="N9313">
        <v>10.3678823</v>
      </c>
      <c r="O9313">
        <v>1.5E-6</v>
      </c>
    </row>
    <row r="9314" spans="14:15" x14ac:dyDescent="0.35">
      <c r="N9314">
        <v>10.394681500000001</v>
      </c>
      <c r="O9314">
        <v>1.5E-6</v>
      </c>
    </row>
    <row r="9315" spans="14:15" x14ac:dyDescent="0.35">
      <c r="N9315">
        <v>10.4214837</v>
      </c>
      <c r="O9315">
        <v>1.5E-6</v>
      </c>
    </row>
    <row r="9316" spans="14:15" x14ac:dyDescent="0.35">
      <c r="N9316">
        <v>10.448289000000001</v>
      </c>
      <c r="O9316">
        <v>1.5E-6</v>
      </c>
    </row>
    <row r="9317" spans="14:15" x14ac:dyDescent="0.35">
      <c r="N9317">
        <v>10.4750973</v>
      </c>
      <c r="O9317">
        <v>1.3999999999999999E-6</v>
      </c>
    </row>
    <row r="9318" spans="14:15" x14ac:dyDescent="0.35">
      <c r="N9318">
        <v>10.5019086</v>
      </c>
      <c r="O9318">
        <v>1.5E-6</v>
      </c>
    </row>
    <row r="9319" spans="14:15" x14ac:dyDescent="0.35">
      <c r="N9319">
        <v>10.528722999999999</v>
      </c>
      <c r="O9319">
        <v>1.3999999999999999E-6</v>
      </c>
    </row>
    <row r="9320" spans="14:15" x14ac:dyDescent="0.35">
      <c r="N9320">
        <v>10.555540300000001</v>
      </c>
      <c r="O9320">
        <v>1.3999999999999999E-6</v>
      </c>
    </row>
    <row r="9321" spans="14:15" x14ac:dyDescent="0.35">
      <c r="N9321">
        <v>10.582360700000001</v>
      </c>
      <c r="O9321">
        <v>1.3999999999999999E-6</v>
      </c>
    </row>
    <row r="9322" spans="14:15" x14ac:dyDescent="0.35">
      <c r="N9322">
        <v>10.6091841</v>
      </c>
      <c r="O9322">
        <v>1.3999999999999999E-6</v>
      </c>
    </row>
    <row r="9323" spans="14:15" x14ac:dyDescent="0.35">
      <c r="N9323">
        <v>10.6360104</v>
      </c>
      <c r="O9323">
        <v>1.3999999999999999E-6</v>
      </c>
    </row>
    <row r="9324" spans="14:15" x14ac:dyDescent="0.35">
      <c r="N9324">
        <v>10.662839699999999</v>
      </c>
      <c r="O9324">
        <v>1.3999999999999999E-6</v>
      </c>
    </row>
    <row r="9325" spans="14:15" x14ac:dyDescent="0.35">
      <c r="N9325">
        <v>10.689672</v>
      </c>
      <c r="O9325">
        <v>1.3999999999999999E-6</v>
      </c>
    </row>
    <row r="9326" spans="14:15" x14ac:dyDescent="0.35">
      <c r="N9326">
        <v>10.7165073</v>
      </c>
      <c r="O9326">
        <v>1.3999999999999999E-6</v>
      </c>
    </row>
    <row r="9327" spans="14:15" x14ac:dyDescent="0.35">
      <c r="N9327">
        <v>10.7433455</v>
      </c>
      <c r="O9327">
        <v>1.3999999999999999E-6</v>
      </c>
    </row>
    <row r="9328" spans="14:15" x14ac:dyDescent="0.35">
      <c r="N9328">
        <v>10.7701867</v>
      </c>
      <c r="O9328">
        <v>1.3E-6</v>
      </c>
    </row>
    <row r="9329" spans="14:15" x14ac:dyDescent="0.35">
      <c r="N9329">
        <v>10.7970308</v>
      </c>
      <c r="O9329">
        <v>1.3E-6</v>
      </c>
    </row>
    <row r="9330" spans="14:15" x14ac:dyDescent="0.35">
      <c r="N9330">
        <v>10.823877899999999</v>
      </c>
      <c r="O9330">
        <v>1.3E-6</v>
      </c>
    </row>
    <row r="9331" spans="14:15" x14ac:dyDescent="0.35">
      <c r="N9331">
        <v>10.850727900000001</v>
      </c>
      <c r="O9331">
        <v>1.3E-6</v>
      </c>
    </row>
    <row r="9332" spans="14:15" x14ac:dyDescent="0.35">
      <c r="N9332">
        <v>10.8775808</v>
      </c>
      <c r="O9332">
        <v>1.3E-6</v>
      </c>
    </row>
    <row r="9333" spans="14:15" x14ac:dyDescent="0.35">
      <c r="N9333">
        <v>10.9044366</v>
      </c>
      <c r="O9333">
        <v>1.3E-6</v>
      </c>
    </row>
    <row r="9334" spans="14:15" x14ac:dyDescent="0.35">
      <c r="N9334">
        <v>10.9312953</v>
      </c>
      <c r="O9334">
        <v>1.3E-6</v>
      </c>
    </row>
    <row r="9335" spans="14:15" x14ac:dyDescent="0.35">
      <c r="N9335">
        <v>10.958156900000001</v>
      </c>
      <c r="O9335">
        <v>1.3E-6</v>
      </c>
    </row>
    <row r="9336" spans="14:15" x14ac:dyDescent="0.35">
      <c r="N9336">
        <v>10.985021400000001</v>
      </c>
      <c r="O9336">
        <v>1.3E-6</v>
      </c>
    </row>
    <row r="9337" spans="14:15" x14ac:dyDescent="0.35">
      <c r="N9337">
        <v>11.011888799999999</v>
      </c>
      <c r="O9337">
        <v>1.3E-6</v>
      </c>
    </row>
    <row r="9338" spans="14:15" x14ac:dyDescent="0.35">
      <c r="N9338">
        <v>11.0387591</v>
      </c>
      <c r="O9338">
        <v>1.3E-6</v>
      </c>
    </row>
    <row r="9339" spans="14:15" x14ac:dyDescent="0.35">
      <c r="N9339">
        <v>11.065632300000001</v>
      </c>
      <c r="O9339">
        <v>2.4889999999999998E-4</v>
      </c>
    </row>
    <row r="9340" spans="14:15" x14ac:dyDescent="0.35">
      <c r="N9340">
        <v>1.4574130999999999</v>
      </c>
      <c r="O9340">
        <v>1.9999999999999999E-7</v>
      </c>
    </row>
    <row r="9341" spans="14:15" x14ac:dyDescent="0.35">
      <c r="N9341">
        <v>1.4630623</v>
      </c>
      <c r="O9341">
        <v>1.9999999999999999E-7</v>
      </c>
    </row>
    <row r="9342" spans="14:15" x14ac:dyDescent="0.35">
      <c r="N9342">
        <v>1.4687133999999999</v>
      </c>
      <c r="O9342">
        <v>9.9999999999999995E-8</v>
      </c>
    </row>
    <row r="9343" spans="14:15" x14ac:dyDescent="0.35">
      <c r="N9343">
        <v>1.4743664999999999</v>
      </c>
      <c r="O9343">
        <v>9.9999999999999995E-8</v>
      </c>
    </row>
    <row r="9344" spans="14:15" x14ac:dyDescent="0.35">
      <c r="N9344">
        <v>1.4800213</v>
      </c>
      <c r="O9344">
        <v>1.9999999999999999E-7</v>
      </c>
    </row>
    <row r="9345" spans="14:15" x14ac:dyDescent="0.35">
      <c r="N9345">
        <v>1.4856780999999999</v>
      </c>
      <c r="O9345">
        <v>1.9999999999999999E-7</v>
      </c>
    </row>
    <row r="9346" spans="14:15" x14ac:dyDescent="0.35">
      <c r="N9346">
        <v>1.4913367</v>
      </c>
      <c r="O9346">
        <v>1.9999999999999999E-7</v>
      </c>
    </row>
    <row r="9347" spans="14:15" x14ac:dyDescent="0.35">
      <c r="N9347">
        <v>1.4969971</v>
      </c>
      <c r="O9347">
        <v>9.9999999999999995E-8</v>
      </c>
    </row>
    <row r="9348" spans="14:15" x14ac:dyDescent="0.35">
      <c r="N9348">
        <v>1.5026594</v>
      </c>
      <c r="O9348">
        <v>1.9999999999999999E-7</v>
      </c>
    </row>
    <row r="9349" spans="14:15" x14ac:dyDescent="0.35">
      <c r="N9349">
        <v>1.5083234999999999</v>
      </c>
      <c r="O9349">
        <v>9.9999999999999995E-8</v>
      </c>
    </row>
    <row r="9350" spans="14:15" x14ac:dyDescent="0.35">
      <c r="N9350">
        <v>1.5139894</v>
      </c>
      <c r="O9350">
        <v>9.9999999999999995E-8</v>
      </c>
    </row>
    <row r="9351" spans="14:15" x14ac:dyDescent="0.35">
      <c r="N9351">
        <v>1.519657</v>
      </c>
      <c r="O9351">
        <v>9.9999999999999995E-8</v>
      </c>
    </row>
    <row r="9352" spans="14:15" x14ac:dyDescent="0.35">
      <c r="N9352">
        <v>1.5253265</v>
      </c>
      <c r="O9352">
        <v>9.9999999999999995E-8</v>
      </c>
    </row>
    <row r="9353" spans="14:15" x14ac:dyDescent="0.35">
      <c r="N9353">
        <v>1.5309976999999999</v>
      </c>
      <c r="O9353">
        <v>9.9999999999999995E-8</v>
      </c>
    </row>
    <row r="9354" spans="14:15" x14ac:dyDescent="0.35">
      <c r="N9354">
        <v>1.4063318</v>
      </c>
      <c r="O9354">
        <v>5.9999999999999997E-7</v>
      </c>
    </row>
    <row r="9355" spans="14:15" x14ac:dyDescent="0.35">
      <c r="N9355">
        <v>1.4199374</v>
      </c>
      <c r="O9355">
        <v>3.9999999999999998E-7</v>
      </c>
    </row>
    <row r="9356" spans="14:15" x14ac:dyDescent="0.35">
      <c r="N9356">
        <v>1.4335547</v>
      </c>
      <c r="O9356">
        <v>2.9999999999999999E-7</v>
      </c>
    </row>
    <row r="9357" spans="14:15" x14ac:dyDescent="0.35">
      <c r="N9357">
        <v>1.4403676999999999</v>
      </c>
      <c r="O9357">
        <v>1.9999999999999999E-7</v>
      </c>
    </row>
    <row r="9358" spans="14:15" x14ac:dyDescent="0.35">
      <c r="N9358">
        <v>1.4471836</v>
      </c>
      <c r="O9358">
        <v>1.9999999999999999E-7</v>
      </c>
    </row>
    <row r="9359" spans="14:15" x14ac:dyDescent="0.35">
      <c r="N9359">
        <v>1.4540023</v>
      </c>
      <c r="O9359">
        <v>1.1000000000000001E-6</v>
      </c>
    </row>
    <row r="9360" spans="14:15" x14ac:dyDescent="0.35">
      <c r="N9360">
        <v>1.4608239000000001</v>
      </c>
      <c r="O9360">
        <v>2.65E-5</v>
      </c>
    </row>
    <row r="9361" spans="14:15" x14ac:dyDescent="0.35">
      <c r="N9361">
        <v>1.4676482</v>
      </c>
      <c r="O9361">
        <v>2.02E-5</v>
      </c>
    </row>
    <row r="9362" spans="14:15" x14ac:dyDescent="0.35">
      <c r="N9362">
        <v>1.4744754</v>
      </c>
      <c r="O9362">
        <v>2.5899999999999999E-5</v>
      </c>
    </row>
    <row r="9363" spans="14:15" x14ac:dyDescent="0.35">
      <c r="N9363">
        <v>1.4813052</v>
      </c>
      <c r="O9363">
        <v>1.33E-5</v>
      </c>
    </row>
    <row r="9364" spans="14:15" x14ac:dyDescent="0.35">
      <c r="N9364">
        <v>1.4881378000000001</v>
      </c>
      <c r="O9364">
        <v>4.0099999999999999E-5</v>
      </c>
    </row>
    <row r="9365" spans="14:15" x14ac:dyDescent="0.35">
      <c r="N9365">
        <v>1.4949730000000001</v>
      </c>
      <c r="O9365">
        <v>1.3900000000000001E-5</v>
      </c>
    </row>
    <row r="9366" spans="14:15" x14ac:dyDescent="0.35">
      <c r="N9366">
        <v>1.501811</v>
      </c>
      <c r="O9366">
        <v>2.41E-5</v>
      </c>
    </row>
    <row r="9367" spans="14:15" x14ac:dyDescent="0.35">
      <c r="N9367">
        <v>1.5086515</v>
      </c>
      <c r="O9367">
        <v>5.4599999999999999E-5</v>
      </c>
    </row>
    <row r="9368" spans="14:15" x14ac:dyDescent="0.35">
      <c r="N9368">
        <v>1.5154947000000001</v>
      </c>
      <c r="O9368">
        <v>3.65E-5</v>
      </c>
    </row>
    <row r="9369" spans="14:15" x14ac:dyDescent="0.35">
      <c r="N9369">
        <v>1.5223405000000001</v>
      </c>
      <c r="O9369">
        <v>5.41E-5</v>
      </c>
    </row>
    <row r="9370" spans="14:15" x14ac:dyDescent="0.35">
      <c r="N9370">
        <v>1.5291889000000001</v>
      </c>
      <c r="O9370">
        <v>9.0600000000000007E-5</v>
      </c>
    </row>
    <row r="9371" spans="14:15" x14ac:dyDescent="0.35">
      <c r="N9371">
        <v>1.5360398</v>
      </c>
      <c r="O9371">
        <v>1.005E-4</v>
      </c>
    </row>
    <row r="9372" spans="14:15" x14ac:dyDescent="0.35">
      <c r="N9372">
        <v>1.5428933</v>
      </c>
      <c r="O9372">
        <v>9.0199999999999997E-5</v>
      </c>
    </row>
    <row r="9373" spans="14:15" x14ac:dyDescent="0.35">
      <c r="N9373">
        <v>1.5497493</v>
      </c>
      <c r="O9373">
        <v>5.0500000000000001E-5</v>
      </c>
    </row>
    <row r="9374" spans="14:15" x14ac:dyDescent="0.35">
      <c r="N9374">
        <v>1.5566077</v>
      </c>
      <c r="O9374">
        <v>6.1299999999999999E-5</v>
      </c>
    </row>
    <row r="9375" spans="14:15" x14ac:dyDescent="0.35">
      <c r="N9375">
        <v>1.5634687</v>
      </c>
      <c r="O9375">
        <v>8.5199999999999997E-5</v>
      </c>
    </row>
    <row r="9376" spans="14:15" x14ac:dyDescent="0.35">
      <c r="N9376">
        <v>1.5703320999999999</v>
      </c>
      <c r="O9376">
        <v>6.2899999999999997E-5</v>
      </c>
    </row>
    <row r="9377" spans="14:15" x14ac:dyDescent="0.35">
      <c r="N9377">
        <v>1.5771979</v>
      </c>
      <c r="O9377">
        <v>5.8100000000000003E-5</v>
      </c>
    </row>
    <row r="9378" spans="14:15" x14ac:dyDescent="0.35">
      <c r="N9378">
        <v>1.5840661</v>
      </c>
      <c r="O9378">
        <v>4.32E-5</v>
      </c>
    </row>
    <row r="9379" spans="14:15" x14ac:dyDescent="0.35">
      <c r="N9379">
        <v>1.5909367999999999</v>
      </c>
      <c r="O9379">
        <v>6.3999999999999997E-5</v>
      </c>
    </row>
    <row r="9380" spans="14:15" x14ac:dyDescent="0.35">
      <c r="N9380">
        <v>1.5978098000000001</v>
      </c>
      <c r="O9380">
        <v>7.36E-5</v>
      </c>
    </row>
    <row r="9381" spans="14:15" x14ac:dyDescent="0.35">
      <c r="N9381">
        <v>1.6046852</v>
      </c>
      <c r="O9381">
        <v>6.5099999999999997E-5</v>
      </c>
    </row>
    <row r="9382" spans="14:15" x14ac:dyDescent="0.35">
      <c r="N9382">
        <v>1.6115629</v>
      </c>
      <c r="O9382">
        <v>5.7399999999999999E-5</v>
      </c>
    </row>
    <row r="9383" spans="14:15" x14ac:dyDescent="0.35">
      <c r="N9383">
        <v>1.6184429</v>
      </c>
      <c r="O9383">
        <v>3.2199999999999997E-5</v>
      </c>
    </row>
    <row r="9384" spans="14:15" x14ac:dyDescent="0.35">
      <c r="N9384">
        <v>1.6253252</v>
      </c>
      <c r="O9384">
        <v>3.7799999999999997E-5</v>
      </c>
    </row>
    <row r="9385" spans="14:15" x14ac:dyDescent="0.35">
      <c r="N9385">
        <v>1.6322099000000001</v>
      </c>
      <c r="O9385">
        <v>4.6900000000000002E-5</v>
      </c>
    </row>
    <row r="9386" spans="14:15" x14ac:dyDescent="0.35">
      <c r="N9386">
        <v>1.6390967999999999</v>
      </c>
      <c r="O9386">
        <v>4.2799999999999997E-5</v>
      </c>
    </row>
    <row r="9387" spans="14:15" x14ac:dyDescent="0.35">
      <c r="N9387">
        <v>1.6459858999999999</v>
      </c>
      <c r="O9387">
        <v>4.4700000000000002E-5</v>
      </c>
    </row>
    <row r="9388" spans="14:15" x14ac:dyDescent="0.35">
      <c r="N9388">
        <v>1.6528773000000001</v>
      </c>
      <c r="O9388">
        <v>2.9200000000000002E-5</v>
      </c>
    </row>
    <row r="9389" spans="14:15" x14ac:dyDescent="0.35">
      <c r="N9389">
        <v>1.6597709</v>
      </c>
      <c r="O9389">
        <v>4.0399999999999999E-5</v>
      </c>
    </row>
    <row r="9390" spans="14:15" x14ac:dyDescent="0.35">
      <c r="N9390">
        <v>1.6666666999999999</v>
      </c>
      <c r="O9390">
        <v>3.0499999999999999E-5</v>
      </c>
    </row>
    <row r="9391" spans="14:15" x14ac:dyDescent="0.35">
      <c r="N9391">
        <v>1.6735647</v>
      </c>
      <c r="O9391">
        <v>2.1800000000000001E-5</v>
      </c>
    </row>
    <row r="9392" spans="14:15" x14ac:dyDescent="0.35">
      <c r="N9392">
        <v>1.6804649</v>
      </c>
      <c r="O9392">
        <v>3.2799999999999998E-5</v>
      </c>
    </row>
    <row r="9393" spans="14:15" x14ac:dyDescent="0.35">
      <c r="N9393">
        <v>1.6873672</v>
      </c>
      <c r="O9393">
        <v>2.5599999999999999E-5</v>
      </c>
    </row>
    <row r="9394" spans="14:15" x14ac:dyDescent="0.35">
      <c r="N9394">
        <v>1.6942717</v>
      </c>
      <c r="O9394">
        <v>2.44E-5</v>
      </c>
    </row>
    <row r="9395" spans="14:15" x14ac:dyDescent="0.35">
      <c r="N9395">
        <v>1.7011783</v>
      </c>
      <c r="O9395">
        <v>9.3999999999999998E-6</v>
      </c>
    </row>
    <row r="9396" spans="14:15" x14ac:dyDescent="0.35">
      <c r="N9396">
        <v>1.7080871</v>
      </c>
      <c r="O9396">
        <v>5.3000000000000001E-6</v>
      </c>
    </row>
    <row r="9397" spans="14:15" x14ac:dyDescent="0.35">
      <c r="N9397">
        <v>1.7149979</v>
      </c>
      <c r="O9397">
        <v>3.7000000000000002E-6</v>
      </c>
    </row>
    <row r="9398" spans="14:15" x14ac:dyDescent="0.35">
      <c r="N9398">
        <v>1.7219108000000001</v>
      </c>
      <c r="O9398">
        <v>5.4999999999999999E-6</v>
      </c>
    </row>
    <row r="9399" spans="14:15" x14ac:dyDescent="0.35">
      <c r="N9399">
        <v>1.7288258000000001</v>
      </c>
      <c r="O9399">
        <v>4.8999999999999997E-6</v>
      </c>
    </row>
    <row r="9400" spans="14:15" x14ac:dyDescent="0.35">
      <c r="N9400">
        <v>1.7357427999999999</v>
      </c>
      <c r="O9400">
        <v>5.4999999999999999E-6</v>
      </c>
    </row>
    <row r="9401" spans="14:15" x14ac:dyDescent="0.35">
      <c r="N9401">
        <v>1.7426619000000001</v>
      </c>
      <c r="O9401">
        <v>3.9999999999999998E-6</v>
      </c>
    </row>
    <row r="9402" spans="14:15" x14ac:dyDescent="0.35">
      <c r="N9402">
        <v>1.7495830000000001</v>
      </c>
      <c r="O9402">
        <v>1.9E-6</v>
      </c>
    </row>
    <row r="9403" spans="14:15" x14ac:dyDescent="0.35">
      <c r="N9403">
        <v>1.7565061</v>
      </c>
      <c r="O9403">
        <v>1.1999999999999999E-6</v>
      </c>
    </row>
    <row r="9404" spans="14:15" x14ac:dyDescent="0.35">
      <c r="N9404">
        <v>1.7634312000000001</v>
      </c>
      <c r="O9404">
        <v>1.5E-6</v>
      </c>
    </row>
    <row r="9405" spans="14:15" x14ac:dyDescent="0.35">
      <c r="N9405">
        <v>1.7703584000000001</v>
      </c>
      <c r="O9405">
        <v>1.7E-6</v>
      </c>
    </row>
    <row r="9406" spans="14:15" x14ac:dyDescent="0.35">
      <c r="N9406">
        <v>1.7772874999999999</v>
      </c>
      <c r="O9406">
        <v>1.5E-6</v>
      </c>
    </row>
    <row r="9407" spans="14:15" x14ac:dyDescent="0.35">
      <c r="N9407">
        <v>1.7842184999999999</v>
      </c>
      <c r="O9407">
        <v>1.1000000000000001E-6</v>
      </c>
    </row>
    <row r="9408" spans="14:15" x14ac:dyDescent="0.35">
      <c r="N9408">
        <v>1.7911515</v>
      </c>
      <c r="O9408">
        <v>1.1999999999999999E-6</v>
      </c>
    </row>
    <row r="9409" spans="14:15" x14ac:dyDescent="0.35">
      <c r="N9409">
        <v>1.7980864999999999</v>
      </c>
      <c r="O9409">
        <v>1.3999999999999999E-6</v>
      </c>
    </row>
    <row r="9410" spans="14:15" x14ac:dyDescent="0.35">
      <c r="N9410">
        <v>1.8050234000000001</v>
      </c>
      <c r="O9410">
        <v>1.7999999999999999E-6</v>
      </c>
    </row>
    <row r="9411" spans="14:15" x14ac:dyDescent="0.35">
      <c r="N9411">
        <v>1.8119622</v>
      </c>
      <c r="O9411">
        <v>1.1999999999999999E-6</v>
      </c>
    </row>
    <row r="9412" spans="14:15" x14ac:dyDescent="0.35">
      <c r="N9412">
        <v>1.8189029000000001</v>
      </c>
      <c r="O9412">
        <v>1.1999999999999999E-6</v>
      </c>
    </row>
    <row r="9413" spans="14:15" x14ac:dyDescent="0.35">
      <c r="N9413">
        <v>1.8258455</v>
      </c>
      <c r="O9413">
        <v>8.9999999999999996E-7</v>
      </c>
    </row>
    <row r="9414" spans="14:15" x14ac:dyDescent="0.35">
      <c r="N9414">
        <v>1.8327899999999999</v>
      </c>
      <c r="O9414">
        <v>7.9999999999999996E-7</v>
      </c>
    </row>
    <row r="9415" spans="14:15" x14ac:dyDescent="0.35">
      <c r="N9415">
        <v>1.8397363</v>
      </c>
      <c r="O9415">
        <v>6.9999999999999997E-7</v>
      </c>
    </row>
    <row r="9416" spans="14:15" x14ac:dyDescent="0.35">
      <c r="N9416">
        <v>1.8466845000000001</v>
      </c>
      <c r="O9416">
        <v>5.9999999999999997E-7</v>
      </c>
    </row>
    <row r="9417" spans="14:15" x14ac:dyDescent="0.35">
      <c r="N9417">
        <v>1.8536345999999999</v>
      </c>
      <c r="O9417">
        <v>5.9999999999999997E-7</v>
      </c>
    </row>
    <row r="9418" spans="14:15" x14ac:dyDescent="0.35">
      <c r="N9418">
        <v>1.8605864999999999</v>
      </c>
      <c r="O9418">
        <v>7.9999999999999996E-7</v>
      </c>
    </row>
    <row r="9419" spans="14:15" x14ac:dyDescent="0.35">
      <c r="N9419">
        <v>1.8675402000000001</v>
      </c>
      <c r="O9419">
        <v>8.9999999999999996E-7</v>
      </c>
    </row>
    <row r="9420" spans="14:15" x14ac:dyDescent="0.35">
      <c r="N9420">
        <v>1.8744957</v>
      </c>
      <c r="O9420">
        <v>8.9999999999999996E-7</v>
      </c>
    </row>
    <row r="9421" spans="14:15" x14ac:dyDescent="0.35">
      <c r="N9421">
        <v>1.8814531000000001</v>
      </c>
      <c r="O9421">
        <v>8.9999999999999996E-7</v>
      </c>
    </row>
    <row r="9422" spans="14:15" x14ac:dyDescent="0.35">
      <c r="N9422">
        <v>1.8884122000000001</v>
      </c>
      <c r="O9422">
        <v>7.9999999999999996E-7</v>
      </c>
    </row>
    <row r="9423" spans="14:15" x14ac:dyDescent="0.35">
      <c r="N9423">
        <v>1.8953731</v>
      </c>
      <c r="O9423">
        <v>4.9999999999999998E-7</v>
      </c>
    </row>
    <row r="9424" spans="14:15" x14ac:dyDescent="0.35">
      <c r="N9424">
        <v>1.9023357999999999</v>
      </c>
      <c r="O9424">
        <v>6.9999999999999997E-7</v>
      </c>
    </row>
    <row r="9425" spans="14:15" x14ac:dyDescent="0.35">
      <c r="N9425">
        <v>1.9093001999999999</v>
      </c>
      <c r="O9425">
        <v>7.9999999999999996E-7</v>
      </c>
    </row>
    <row r="9426" spans="14:15" x14ac:dyDescent="0.35">
      <c r="N9426">
        <v>1.9162665000000001</v>
      </c>
      <c r="O9426">
        <v>2.9999999999999999E-7</v>
      </c>
    </row>
    <row r="9427" spans="14:15" x14ac:dyDescent="0.35">
      <c r="N9427">
        <v>1.9232343999999999</v>
      </c>
      <c r="O9427">
        <v>1.9999999999999999E-7</v>
      </c>
    </row>
    <row r="9428" spans="14:15" x14ac:dyDescent="0.35">
      <c r="N9428">
        <v>1.9302041000000001</v>
      </c>
      <c r="O9428">
        <v>9.9999999999999995E-8</v>
      </c>
    </row>
    <row r="9429" spans="14:15" x14ac:dyDescent="0.35">
      <c r="N9429">
        <v>1.9371754999999999</v>
      </c>
      <c r="O9429">
        <v>1.9999999999999999E-7</v>
      </c>
    </row>
    <row r="9430" spans="14:15" x14ac:dyDescent="0.35">
      <c r="N9430">
        <v>1.9441485999999999</v>
      </c>
      <c r="O9430">
        <v>1.9999999999999999E-7</v>
      </c>
    </row>
    <row r="9431" spans="14:15" x14ac:dyDescent="0.35">
      <c r="N9431">
        <v>1.9511234</v>
      </c>
      <c r="O9431">
        <v>1.9999999999999999E-7</v>
      </c>
    </row>
    <row r="9432" spans="14:15" x14ac:dyDescent="0.35">
      <c r="N9432">
        <v>1.9580998999999999</v>
      </c>
      <c r="O9432">
        <v>9.9999999999999995E-8</v>
      </c>
    </row>
    <row r="9433" spans="14:15" x14ac:dyDescent="0.35">
      <c r="N9433">
        <v>1.3160810999999999</v>
      </c>
      <c r="O9433">
        <v>9.9999999999999995E-8</v>
      </c>
    </row>
    <row r="9434" spans="14:15" x14ac:dyDescent="0.35">
      <c r="N9434">
        <v>1.3240647999999999</v>
      </c>
      <c r="O9434">
        <v>9.9999999999999995E-8</v>
      </c>
    </row>
    <row r="9435" spans="14:15" x14ac:dyDescent="0.35">
      <c r="N9435">
        <v>1.3320532</v>
      </c>
      <c r="O9435">
        <v>1.0699999999999999E-5</v>
      </c>
    </row>
    <row r="9436" spans="14:15" x14ac:dyDescent="0.35">
      <c r="N9436">
        <v>1.3400464000000001</v>
      </c>
      <c r="O9436">
        <v>4.9999999999999998E-7</v>
      </c>
    </row>
    <row r="9437" spans="14:15" x14ac:dyDescent="0.35">
      <c r="N9437">
        <v>1.3480441999999999</v>
      </c>
      <c r="O9437">
        <v>9.9999999999999995E-8</v>
      </c>
    </row>
    <row r="9438" spans="14:15" x14ac:dyDescent="0.35">
      <c r="N9438">
        <v>1.3640536000000001</v>
      </c>
      <c r="O9438">
        <v>6.9999999999999997E-7</v>
      </c>
    </row>
    <row r="9439" spans="14:15" x14ac:dyDescent="0.35">
      <c r="N9439">
        <v>1.3720650999999999</v>
      </c>
      <c r="O9439">
        <v>4.9999999999999998E-7</v>
      </c>
    </row>
    <row r="9440" spans="14:15" x14ac:dyDescent="0.35">
      <c r="N9440">
        <v>1.3800809000000001</v>
      </c>
      <c r="O9440">
        <v>6.8000000000000001E-6</v>
      </c>
    </row>
    <row r="9441" spans="14:15" x14ac:dyDescent="0.35">
      <c r="N9441">
        <v>1.3881011999999999</v>
      </c>
      <c r="O9441">
        <v>1.9999999999999999E-7</v>
      </c>
    </row>
    <row r="9442" spans="14:15" x14ac:dyDescent="0.35">
      <c r="N9442">
        <v>1.3961258000000001</v>
      </c>
      <c r="O9442">
        <v>9.9999999999999995E-7</v>
      </c>
    </row>
    <row r="9443" spans="14:15" x14ac:dyDescent="0.35">
      <c r="N9443">
        <v>1.4202249</v>
      </c>
      <c r="O9443">
        <v>4.4000000000000002E-6</v>
      </c>
    </row>
    <row r="9444" spans="14:15" x14ac:dyDescent="0.35">
      <c r="N9444">
        <v>1.4282661999999999</v>
      </c>
      <c r="O9444">
        <v>1.3999999999999999E-6</v>
      </c>
    </row>
    <row r="9445" spans="14:15" x14ac:dyDescent="0.35">
      <c r="N9445">
        <v>1.4363116</v>
      </c>
      <c r="O9445">
        <v>3.9999999999999998E-7</v>
      </c>
    </row>
    <row r="9446" spans="14:15" x14ac:dyDescent="0.35">
      <c r="N9446">
        <v>1.4443611000000001</v>
      </c>
      <c r="O9446">
        <v>2.0999999999999998E-6</v>
      </c>
    </row>
    <row r="9447" spans="14:15" x14ac:dyDescent="0.35">
      <c r="N9447">
        <v>1.4524144999999999</v>
      </c>
      <c r="O9447">
        <v>5.4999999999999999E-6</v>
      </c>
    </row>
    <row r="9448" spans="14:15" x14ac:dyDescent="0.35">
      <c r="N9448">
        <v>1.4604718999999999</v>
      </c>
      <c r="O9448">
        <v>3.3000000000000002E-6</v>
      </c>
    </row>
    <row r="9449" spans="14:15" x14ac:dyDescent="0.35">
      <c r="N9449">
        <v>1.4685332</v>
      </c>
      <c r="O9449">
        <v>4.8999999999999997E-6</v>
      </c>
    </row>
    <row r="9450" spans="14:15" x14ac:dyDescent="0.35">
      <c r="N9450">
        <v>1.4765983</v>
      </c>
      <c r="O9450">
        <v>1.1800000000000001E-5</v>
      </c>
    </row>
    <row r="9451" spans="14:15" x14ac:dyDescent="0.35">
      <c r="N9451">
        <v>1.4846672000000001</v>
      </c>
      <c r="O9451">
        <v>6.0000000000000002E-6</v>
      </c>
    </row>
    <row r="9452" spans="14:15" x14ac:dyDescent="0.35">
      <c r="N9452">
        <v>1.4927398999999999</v>
      </c>
      <c r="O9452">
        <v>5.5999999999999997E-6</v>
      </c>
    </row>
    <row r="9453" spans="14:15" x14ac:dyDescent="0.35">
      <c r="N9453">
        <v>1.5008163000000001</v>
      </c>
      <c r="O9453">
        <v>9.0999999999999993E-6</v>
      </c>
    </row>
    <row r="9454" spans="14:15" x14ac:dyDescent="0.35">
      <c r="N9454">
        <v>1.5088965000000001</v>
      </c>
      <c r="O9454">
        <v>6.4999999999999996E-6</v>
      </c>
    </row>
    <row r="9455" spans="14:15" x14ac:dyDescent="0.35">
      <c r="N9455">
        <v>1.5169802999999999</v>
      </c>
      <c r="O9455">
        <v>1.15E-5</v>
      </c>
    </row>
    <row r="9456" spans="14:15" x14ac:dyDescent="0.35">
      <c r="N9456">
        <v>1.5250676999999999</v>
      </c>
      <c r="O9456">
        <v>2.7699999999999999E-5</v>
      </c>
    </row>
    <row r="9457" spans="14:15" x14ac:dyDescent="0.35">
      <c r="N9457">
        <v>1.5331587</v>
      </c>
      <c r="O9457">
        <v>1.15E-5</v>
      </c>
    </row>
    <row r="9458" spans="14:15" x14ac:dyDescent="0.35">
      <c r="N9458">
        <v>1.5412532000000001</v>
      </c>
      <c r="O9458">
        <v>1.8099999999999999E-5</v>
      </c>
    </row>
    <row r="9459" spans="14:15" x14ac:dyDescent="0.35">
      <c r="N9459">
        <v>1.5493513000000001</v>
      </c>
      <c r="O9459">
        <v>3.1000000000000001E-5</v>
      </c>
    </row>
    <row r="9460" spans="14:15" x14ac:dyDescent="0.35">
      <c r="N9460">
        <v>1.5574528000000001</v>
      </c>
      <c r="O9460">
        <v>2.8099999999999999E-5</v>
      </c>
    </row>
    <row r="9461" spans="14:15" x14ac:dyDescent="0.35">
      <c r="N9461">
        <v>1.5655578000000001</v>
      </c>
      <c r="O9461">
        <v>3.01E-5</v>
      </c>
    </row>
    <row r="9462" spans="14:15" x14ac:dyDescent="0.35">
      <c r="N9462">
        <v>1.5736661999999999</v>
      </c>
      <c r="O9462">
        <v>1.3900000000000001E-5</v>
      </c>
    </row>
    <row r="9463" spans="14:15" x14ac:dyDescent="0.35">
      <c r="N9463">
        <v>1.5817779999999999</v>
      </c>
      <c r="O9463">
        <v>9.3999999999999998E-6</v>
      </c>
    </row>
    <row r="9464" spans="14:15" x14ac:dyDescent="0.35">
      <c r="N9464">
        <v>1.5898931000000001</v>
      </c>
      <c r="O9464">
        <v>6.5400000000000004E-5</v>
      </c>
    </row>
    <row r="9465" spans="14:15" x14ac:dyDescent="0.35">
      <c r="N9465">
        <v>1.5980114999999999</v>
      </c>
      <c r="O9465">
        <v>3.7799999999999997E-5</v>
      </c>
    </row>
    <row r="9466" spans="14:15" x14ac:dyDescent="0.35">
      <c r="N9466">
        <v>1.6061333</v>
      </c>
      <c r="O9466">
        <v>5.38E-5</v>
      </c>
    </row>
    <row r="9467" spans="14:15" x14ac:dyDescent="0.35">
      <c r="N9467">
        <v>1.6142582999999999</v>
      </c>
      <c r="O9467">
        <v>3.5099999999999999E-5</v>
      </c>
    </row>
    <row r="9468" spans="14:15" x14ac:dyDescent="0.35">
      <c r="N9468">
        <v>1.6223865</v>
      </c>
      <c r="O9468">
        <v>6.8300000000000007E-5</v>
      </c>
    </row>
    <row r="9469" spans="14:15" x14ac:dyDescent="0.35">
      <c r="N9469">
        <v>1.6305179000000001</v>
      </c>
      <c r="O9469">
        <v>4.6100000000000002E-5</v>
      </c>
    </row>
    <row r="9470" spans="14:15" x14ac:dyDescent="0.35">
      <c r="N9470">
        <v>1.6386525000000001</v>
      </c>
      <c r="O9470">
        <v>5.1100000000000002E-5</v>
      </c>
    </row>
    <row r="9471" spans="14:15" x14ac:dyDescent="0.35">
      <c r="N9471">
        <v>1.6467902999999999</v>
      </c>
      <c r="O9471">
        <v>8.81E-5</v>
      </c>
    </row>
    <row r="9472" spans="14:15" x14ac:dyDescent="0.35">
      <c r="N9472">
        <v>1.6549312</v>
      </c>
      <c r="O9472">
        <v>7.2000000000000002E-5</v>
      </c>
    </row>
    <row r="9473" spans="14:15" x14ac:dyDescent="0.35">
      <c r="N9473">
        <v>1.6630750999999999</v>
      </c>
      <c r="O9473">
        <v>1.15E-4</v>
      </c>
    </row>
    <row r="9474" spans="14:15" x14ac:dyDescent="0.35">
      <c r="N9474">
        <v>1.6712222000000001</v>
      </c>
      <c r="O9474">
        <v>1.5109999999999999E-4</v>
      </c>
    </row>
    <row r="9475" spans="14:15" x14ac:dyDescent="0.35">
      <c r="N9475">
        <v>1.6793722</v>
      </c>
      <c r="O9475">
        <v>1.5640000000000001E-4</v>
      </c>
    </row>
    <row r="9476" spans="14:15" x14ac:dyDescent="0.35">
      <c r="N9476">
        <v>1.6875252999999999</v>
      </c>
      <c r="O9476">
        <v>1.537E-4</v>
      </c>
    </row>
    <row r="9477" spans="14:15" x14ac:dyDescent="0.35">
      <c r="N9477">
        <v>1.6956814</v>
      </c>
      <c r="O9477">
        <v>1.008E-4</v>
      </c>
    </row>
    <row r="9478" spans="14:15" x14ac:dyDescent="0.35">
      <c r="N9478">
        <v>1.7038405000000001</v>
      </c>
      <c r="O9478">
        <v>1.261E-4</v>
      </c>
    </row>
    <row r="9479" spans="14:15" x14ac:dyDescent="0.35">
      <c r="N9479">
        <v>1.7120024</v>
      </c>
      <c r="O9479">
        <v>1.451E-4</v>
      </c>
    </row>
    <row r="9480" spans="14:15" x14ac:dyDescent="0.35">
      <c r="N9480">
        <v>1.7201673</v>
      </c>
      <c r="O9480">
        <v>1.114E-4</v>
      </c>
    </row>
    <row r="9481" spans="14:15" x14ac:dyDescent="0.35">
      <c r="N9481">
        <v>1.7283351</v>
      </c>
      <c r="O9481">
        <v>1.0730000000000001E-4</v>
      </c>
    </row>
    <row r="9482" spans="14:15" x14ac:dyDescent="0.35">
      <c r="N9482">
        <v>1.7365058</v>
      </c>
      <c r="O9482">
        <v>8.92E-5</v>
      </c>
    </row>
    <row r="9483" spans="14:15" x14ac:dyDescent="0.35">
      <c r="N9483">
        <v>1.7446793</v>
      </c>
      <c r="O9483">
        <v>1.054E-4</v>
      </c>
    </row>
    <row r="9484" spans="14:15" x14ac:dyDescent="0.35">
      <c r="N9484">
        <v>1.7528557</v>
      </c>
      <c r="O9484">
        <v>1.1620000000000001E-4</v>
      </c>
    </row>
    <row r="9485" spans="14:15" x14ac:dyDescent="0.35">
      <c r="N9485">
        <v>1.7610348</v>
      </c>
      <c r="O9485">
        <v>1.166E-4</v>
      </c>
    </row>
    <row r="9486" spans="14:15" x14ac:dyDescent="0.35">
      <c r="N9486">
        <v>1.7692167999999999</v>
      </c>
      <c r="O9486">
        <v>1.026E-4</v>
      </c>
    </row>
    <row r="9487" spans="14:15" x14ac:dyDescent="0.35">
      <c r="N9487">
        <v>1.7774015000000001</v>
      </c>
      <c r="O9487">
        <v>7.2999999999999999E-5</v>
      </c>
    </row>
    <row r="9488" spans="14:15" x14ac:dyDescent="0.35">
      <c r="N9488">
        <v>1.7855889</v>
      </c>
      <c r="O9488">
        <v>8.2000000000000001E-5</v>
      </c>
    </row>
    <row r="9489" spans="14:15" x14ac:dyDescent="0.35">
      <c r="N9489">
        <v>1.7937791000000001</v>
      </c>
      <c r="O9489">
        <v>8.0599999999999994E-5</v>
      </c>
    </row>
    <row r="9490" spans="14:15" x14ac:dyDescent="0.35">
      <c r="N9490">
        <v>1.8019719000000001</v>
      </c>
      <c r="O9490">
        <v>7.1199999999999996E-5</v>
      </c>
    </row>
    <row r="9491" spans="14:15" x14ac:dyDescent="0.35">
      <c r="N9491">
        <v>1.8101674999999999</v>
      </c>
      <c r="O9491">
        <v>8.3800000000000004E-5</v>
      </c>
    </row>
    <row r="9492" spans="14:15" x14ac:dyDescent="0.35">
      <c r="N9492">
        <v>1.8183657</v>
      </c>
      <c r="O9492">
        <v>5.5899999999999997E-5</v>
      </c>
    </row>
    <row r="9493" spans="14:15" x14ac:dyDescent="0.35">
      <c r="N9493">
        <v>1.8265665</v>
      </c>
      <c r="O9493">
        <v>7.5900000000000002E-5</v>
      </c>
    </row>
    <row r="9494" spans="14:15" x14ac:dyDescent="0.35">
      <c r="N9494">
        <v>1.83477</v>
      </c>
      <c r="O9494">
        <v>5.8E-5</v>
      </c>
    </row>
    <row r="9495" spans="14:15" x14ac:dyDescent="0.35">
      <c r="N9495">
        <v>1.8429761</v>
      </c>
      <c r="O9495">
        <v>4.7200000000000002E-5</v>
      </c>
    </row>
    <row r="9496" spans="14:15" x14ac:dyDescent="0.35">
      <c r="N9496">
        <v>1.8511846999999999</v>
      </c>
      <c r="O9496">
        <v>6.4900000000000005E-5</v>
      </c>
    </row>
    <row r="9497" spans="14:15" x14ac:dyDescent="0.35">
      <c r="N9497">
        <v>1.859396</v>
      </c>
      <c r="O9497">
        <v>6.0399999999999998E-5</v>
      </c>
    </row>
    <row r="9498" spans="14:15" x14ac:dyDescent="0.35">
      <c r="N9498">
        <v>1.8676098000000001</v>
      </c>
      <c r="O9498">
        <v>6.3E-5</v>
      </c>
    </row>
    <row r="9499" spans="14:15" x14ac:dyDescent="0.35">
      <c r="N9499">
        <v>1.8758261000000001</v>
      </c>
      <c r="O9499">
        <v>3.7599999999999999E-5</v>
      </c>
    </row>
    <row r="9500" spans="14:15" x14ac:dyDescent="0.35">
      <c r="N9500">
        <v>1.8840448999999999</v>
      </c>
      <c r="O9500">
        <v>3.43E-5</v>
      </c>
    </row>
    <row r="9501" spans="14:15" x14ac:dyDescent="0.35">
      <c r="N9501">
        <v>1.8922661999999999</v>
      </c>
      <c r="O9501">
        <v>3.2299999999999999E-5</v>
      </c>
    </row>
    <row r="9502" spans="14:15" x14ac:dyDescent="0.35">
      <c r="N9502">
        <v>1.90049</v>
      </c>
      <c r="O9502">
        <v>3.0000000000000001E-5</v>
      </c>
    </row>
    <row r="9503" spans="14:15" x14ac:dyDescent="0.35">
      <c r="N9503">
        <v>1.9087163</v>
      </c>
      <c r="O9503">
        <v>3.3500000000000001E-5</v>
      </c>
    </row>
    <row r="9504" spans="14:15" x14ac:dyDescent="0.35">
      <c r="N9504">
        <v>1.9169449999999999</v>
      </c>
      <c r="O9504">
        <v>5.3499999999999999E-5</v>
      </c>
    </row>
    <row r="9505" spans="14:15" x14ac:dyDescent="0.35">
      <c r="N9505">
        <v>1.9251761999999999</v>
      </c>
      <c r="O9505">
        <v>5.6900000000000001E-5</v>
      </c>
    </row>
    <row r="9506" spans="14:15" x14ac:dyDescent="0.35">
      <c r="N9506">
        <v>1.9334096999999999</v>
      </c>
      <c r="O9506">
        <v>4.0399999999999999E-5</v>
      </c>
    </row>
    <row r="9507" spans="14:15" x14ac:dyDescent="0.35">
      <c r="N9507">
        <v>1.9416457</v>
      </c>
      <c r="O9507">
        <v>2.58E-5</v>
      </c>
    </row>
    <row r="9508" spans="14:15" x14ac:dyDescent="0.35">
      <c r="N9508">
        <v>1.949884</v>
      </c>
      <c r="O9508">
        <v>3.2499999999999997E-5</v>
      </c>
    </row>
    <row r="9509" spans="14:15" x14ac:dyDescent="0.35">
      <c r="N9509">
        <v>1.9581246999999999</v>
      </c>
      <c r="O9509">
        <v>3.6999999999999998E-5</v>
      </c>
    </row>
    <row r="9510" spans="14:15" x14ac:dyDescent="0.35">
      <c r="N9510">
        <v>1.9663678</v>
      </c>
      <c r="O9510">
        <v>3.2299999999999999E-5</v>
      </c>
    </row>
    <row r="9511" spans="14:15" x14ac:dyDescent="0.35">
      <c r="N9511">
        <v>1.9746132000000001</v>
      </c>
      <c r="O9511">
        <v>2.4600000000000002E-5</v>
      </c>
    </row>
    <row r="9512" spans="14:15" x14ac:dyDescent="0.35">
      <c r="N9512">
        <v>1.9828608999999999</v>
      </c>
      <c r="O9512">
        <v>2.7500000000000001E-5</v>
      </c>
    </row>
    <row r="9513" spans="14:15" x14ac:dyDescent="0.35">
      <c r="N9513">
        <v>1.9911110000000001</v>
      </c>
      <c r="O9513">
        <v>3.04E-5</v>
      </c>
    </row>
    <row r="9514" spans="14:15" x14ac:dyDescent="0.35">
      <c r="N9514">
        <v>1.9993633</v>
      </c>
      <c r="O9514">
        <v>3.93E-5</v>
      </c>
    </row>
    <row r="9515" spans="14:15" x14ac:dyDescent="0.35">
      <c r="N9515">
        <v>2.0076179000000001</v>
      </c>
      <c r="O9515">
        <v>2.5700000000000001E-5</v>
      </c>
    </row>
    <row r="9516" spans="14:15" x14ac:dyDescent="0.35">
      <c r="N9516">
        <v>2.0158748000000002</v>
      </c>
      <c r="O9516">
        <v>2.7500000000000001E-5</v>
      </c>
    </row>
    <row r="9517" spans="14:15" x14ac:dyDescent="0.35">
      <c r="N9517">
        <v>2.0241338999999998</v>
      </c>
      <c r="O9517">
        <v>1.9599999999999999E-5</v>
      </c>
    </row>
    <row r="9518" spans="14:15" x14ac:dyDescent="0.35">
      <c r="N9518">
        <v>2.0323953000000001</v>
      </c>
      <c r="O9518">
        <v>1.7900000000000001E-5</v>
      </c>
    </row>
    <row r="9519" spans="14:15" x14ac:dyDescent="0.35">
      <c r="N9519">
        <v>2.0406588999999999</v>
      </c>
      <c r="O9519">
        <v>1.5999999999999999E-5</v>
      </c>
    </row>
    <row r="9520" spans="14:15" x14ac:dyDescent="0.35">
      <c r="N9520">
        <v>2.0489247000000002</v>
      </c>
      <c r="O9520">
        <v>1.3499999999999999E-5</v>
      </c>
    </row>
    <row r="9521" spans="14:15" x14ac:dyDescent="0.35">
      <c r="N9521">
        <v>2.0571926999999999</v>
      </c>
      <c r="O9521">
        <v>1.42E-5</v>
      </c>
    </row>
    <row r="9522" spans="14:15" x14ac:dyDescent="0.35">
      <c r="N9522">
        <v>2.0654629</v>
      </c>
      <c r="O9522">
        <v>1.88E-5</v>
      </c>
    </row>
    <row r="9523" spans="14:15" x14ac:dyDescent="0.35">
      <c r="N9523">
        <v>2.0737351999999998</v>
      </c>
      <c r="O9523">
        <v>2.0699999999999998E-5</v>
      </c>
    </row>
    <row r="9524" spans="14:15" x14ac:dyDescent="0.35">
      <c r="N9524">
        <v>2.0820097</v>
      </c>
      <c r="O9524">
        <v>2.05E-5</v>
      </c>
    </row>
    <row r="9525" spans="14:15" x14ac:dyDescent="0.35">
      <c r="N9525">
        <v>2.0902864000000001</v>
      </c>
      <c r="O9525">
        <v>2.0400000000000001E-5</v>
      </c>
    </row>
    <row r="9526" spans="14:15" x14ac:dyDescent="0.35">
      <c r="N9526">
        <v>2.0985651999999999</v>
      </c>
      <c r="O9526">
        <v>1.9300000000000002E-5</v>
      </c>
    </row>
    <row r="9527" spans="14:15" x14ac:dyDescent="0.35">
      <c r="N9527">
        <v>2.1068460999999998</v>
      </c>
      <c r="O9527">
        <v>1.1399999999999999E-5</v>
      </c>
    </row>
    <row r="9528" spans="14:15" x14ac:dyDescent="0.35">
      <c r="N9528">
        <v>2.1151290999999999</v>
      </c>
      <c r="O9528">
        <v>1.59E-5</v>
      </c>
    </row>
    <row r="9529" spans="14:15" x14ac:dyDescent="0.35">
      <c r="N9529">
        <v>2.1234142999999999</v>
      </c>
      <c r="O9529">
        <v>1.6900000000000001E-5</v>
      </c>
    </row>
    <row r="9530" spans="14:15" x14ac:dyDescent="0.35">
      <c r="N9530">
        <v>2.1317015000000001</v>
      </c>
      <c r="O9530">
        <v>6.6000000000000003E-6</v>
      </c>
    </row>
    <row r="9531" spans="14:15" x14ac:dyDescent="0.35">
      <c r="N9531">
        <v>2.1399908000000001</v>
      </c>
      <c r="O9531">
        <v>5.8000000000000004E-6</v>
      </c>
    </row>
    <row r="9532" spans="14:15" x14ac:dyDescent="0.35">
      <c r="N9532">
        <v>2.1482820999999999</v>
      </c>
      <c r="O9532">
        <v>2.7E-6</v>
      </c>
    </row>
    <row r="9533" spans="14:15" x14ac:dyDescent="0.35">
      <c r="N9533">
        <v>2.1565755000000002</v>
      </c>
      <c r="O9533">
        <v>4.1999999999999996E-6</v>
      </c>
    </row>
    <row r="9534" spans="14:15" x14ac:dyDescent="0.35">
      <c r="N9534">
        <v>2.1648708999999999</v>
      </c>
      <c r="O9534">
        <v>4.5000000000000001E-6</v>
      </c>
    </row>
    <row r="9535" spans="14:15" x14ac:dyDescent="0.35">
      <c r="N9535">
        <v>2.1731683999999998</v>
      </c>
      <c r="O9535">
        <v>4.5000000000000001E-6</v>
      </c>
    </row>
    <row r="9536" spans="14:15" x14ac:dyDescent="0.35">
      <c r="N9536">
        <v>2.1814678999999999</v>
      </c>
      <c r="O9536">
        <v>2.9000000000000002E-6</v>
      </c>
    </row>
    <row r="9537" spans="14:15" x14ac:dyDescent="0.35">
      <c r="N9537">
        <v>2.1897693999999999</v>
      </c>
      <c r="O9537">
        <v>9.9999999999999995E-7</v>
      </c>
    </row>
    <row r="9538" spans="14:15" x14ac:dyDescent="0.35">
      <c r="N9538">
        <v>2.1980729000000001</v>
      </c>
      <c r="O9538">
        <v>1.1999999999999999E-6</v>
      </c>
    </row>
    <row r="9539" spans="14:15" x14ac:dyDescent="0.35">
      <c r="N9539">
        <v>2.2063782999999999</v>
      </c>
      <c r="O9539">
        <v>1.1000000000000001E-6</v>
      </c>
    </row>
    <row r="9540" spans="14:15" x14ac:dyDescent="0.35">
      <c r="N9540">
        <v>2.2146857999999998</v>
      </c>
      <c r="O9540">
        <v>1.1000000000000001E-6</v>
      </c>
    </row>
    <row r="9541" spans="14:15" x14ac:dyDescent="0.35">
      <c r="N9541">
        <v>2.2229952000000002</v>
      </c>
      <c r="O9541">
        <v>1.1000000000000001E-6</v>
      </c>
    </row>
    <row r="9542" spans="14:15" x14ac:dyDescent="0.35">
      <c r="N9542">
        <v>2.2313065000000001</v>
      </c>
      <c r="O9542">
        <v>8.9999999999999996E-7</v>
      </c>
    </row>
    <row r="9543" spans="14:15" x14ac:dyDescent="0.35">
      <c r="N9543">
        <v>2.2396197999999998</v>
      </c>
      <c r="O9543">
        <v>8.9999999999999996E-7</v>
      </c>
    </row>
    <row r="9544" spans="14:15" x14ac:dyDescent="0.35">
      <c r="N9544">
        <v>2.2479350999999999</v>
      </c>
      <c r="O9544">
        <v>1.5999999999999999E-6</v>
      </c>
    </row>
    <row r="9545" spans="14:15" x14ac:dyDescent="0.35">
      <c r="N9545">
        <v>2.2562522</v>
      </c>
      <c r="O9545">
        <v>1.5999999999999999E-6</v>
      </c>
    </row>
    <row r="9546" spans="14:15" x14ac:dyDescent="0.35">
      <c r="N9546">
        <v>2.2645713000000001</v>
      </c>
      <c r="O9546">
        <v>1.5E-6</v>
      </c>
    </row>
    <row r="9547" spans="14:15" x14ac:dyDescent="0.35">
      <c r="N9547">
        <v>2.2728923000000001</v>
      </c>
      <c r="O9547">
        <v>1.5999999999999999E-6</v>
      </c>
    </row>
    <row r="9548" spans="14:15" x14ac:dyDescent="0.35">
      <c r="N9548">
        <v>2.2812150999999998</v>
      </c>
      <c r="O9548">
        <v>1.1000000000000001E-6</v>
      </c>
    </row>
    <row r="9549" spans="14:15" x14ac:dyDescent="0.35">
      <c r="N9549">
        <v>2.2895398999999999</v>
      </c>
      <c r="O9549">
        <v>1.3999999999999999E-6</v>
      </c>
    </row>
    <row r="9550" spans="14:15" x14ac:dyDescent="0.35">
      <c r="N9550">
        <v>2.2978665</v>
      </c>
      <c r="O9550">
        <v>1.7999999999999999E-6</v>
      </c>
    </row>
    <row r="9551" spans="14:15" x14ac:dyDescent="0.35">
      <c r="N9551">
        <v>2.3061950000000002</v>
      </c>
      <c r="O9551">
        <v>1.3E-6</v>
      </c>
    </row>
    <row r="9552" spans="14:15" x14ac:dyDescent="0.35">
      <c r="N9552">
        <v>2.3145253000000001</v>
      </c>
      <c r="O9552">
        <v>9.9999999999999995E-7</v>
      </c>
    </row>
    <row r="9553" spans="14:15" x14ac:dyDescent="0.35">
      <c r="N9553">
        <v>2.3228575</v>
      </c>
      <c r="O9553">
        <v>9.9999999999999995E-7</v>
      </c>
    </row>
    <row r="9554" spans="14:15" x14ac:dyDescent="0.35">
      <c r="N9554">
        <v>2.3311915000000001</v>
      </c>
      <c r="O9554">
        <v>1.5999999999999999E-6</v>
      </c>
    </row>
    <row r="9555" spans="14:15" x14ac:dyDescent="0.35">
      <c r="N9555">
        <v>2.3395274000000001</v>
      </c>
      <c r="O9555">
        <v>1.3E-6</v>
      </c>
    </row>
    <row r="9556" spans="14:15" x14ac:dyDescent="0.35">
      <c r="N9556">
        <v>2.3478650000000001</v>
      </c>
      <c r="O9556">
        <v>9.9999999999999995E-7</v>
      </c>
    </row>
    <row r="9557" spans="14:15" x14ac:dyDescent="0.35">
      <c r="N9557">
        <v>2.3562045</v>
      </c>
      <c r="O9557">
        <v>6.9999999999999997E-7</v>
      </c>
    </row>
    <row r="9558" spans="14:15" x14ac:dyDescent="0.35">
      <c r="N9558">
        <v>2.3645458000000001</v>
      </c>
      <c r="O9558">
        <v>6.9999999999999997E-7</v>
      </c>
    </row>
    <row r="9559" spans="14:15" x14ac:dyDescent="0.35">
      <c r="N9559">
        <v>2.3728889</v>
      </c>
      <c r="O9559">
        <v>6.9999999999999997E-7</v>
      </c>
    </row>
    <row r="9560" spans="14:15" x14ac:dyDescent="0.35">
      <c r="N9560">
        <v>2.3812337000000001</v>
      </c>
      <c r="O9560">
        <v>5.9999999999999997E-7</v>
      </c>
    </row>
    <row r="9561" spans="14:15" x14ac:dyDescent="0.35">
      <c r="N9561">
        <v>2.3895803999999998</v>
      </c>
      <c r="O9561">
        <v>5.9999999999999997E-7</v>
      </c>
    </row>
    <row r="9562" spans="14:15" x14ac:dyDescent="0.35">
      <c r="N9562">
        <v>2.3979287999999999</v>
      </c>
      <c r="O9562">
        <v>5.9999999999999997E-7</v>
      </c>
    </row>
    <row r="9563" spans="14:15" x14ac:dyDescent="0.35">
      <c r="N9563">
        <v>2.4062789000000002</v>
      </c>
      <c r="O9563">
        <v>7.9999999999999996E-7</v>
      </c>
    </row>
    <row r="9564" spans="14:15" x14ac:dyDescent="0.35">
      <c r="N9564">
        <v>2.4146307999999999</v>
      </c>
      <c r="O9564">
        <v>8.9999999999999996E-7</v>
      </c>
    </row>
    <row r="9565" spans="14:15" x14ac:dyDescent="0.35">
      <c r="N9565">
        <v>2.4229845000000001</v>
      </c>
      <c r="O9565">
        <v>8.9999999999999996E-7</v>
      </c>
    </row>
    <row r="9566" spans="14:15" x14ac:dyDescent="0.35">
      <c r="N9566">
        <v>2.4313399000000002</v>
      </c>
      <c r="O9566">
        <v>7.9999999999999996E-7</v>
      </c>
    </row>
    <row r="9567" spans="14:15" x14ac:dyDescent="0.35">
      <c r="N9567">
        <v>2.4396969999999998</v>
      </c>
      <c r="O9567">
        <v>5.9999999999999997E-7</v>
      </c>
    </row>
    <row r="9568" spans="14:15" x14ac:dyDescent="0.35">
      <c r="N9568">
        <v>2.4480558000000001</v>
      </c>
      <c r="O9568">
        <v>6.9999999999999997E-7</v>
      </c>
    </row>
    <row r="9569" spans="14:15" x14ac:dyDescent="0.35">
      <c r="N9569">
        <v>2.4564162999999999</v>
      </c>
      <c r="O9569">
        <v>6.9999999999999997E-7</v>
      </c>
    </row>
    <row r="9570" spans="14:15" x14ac:dyDescent="0.35">
      <c r="N9570">
        <v>2.4647785999999998</v>
      </c>
      <c r="O9570">
        <v>3.9999999999999998E-7</v>
      </c>
    </row>
    <row r="9571" spans="14:15" x14ac:dyDescent="0.35">
      <c r="N9571">
        <v>2.4731424999999998</v>
      </c>
      <c r="O9571">
        <v>1.9999999999999999E-7</v>
      </c>
    </row>
    <row r="9572" spans="14:15" x14ac:dyDescent="0.35">
      <c r="N9572">
        <v>2.4815081000000001</v>
      </c>
      <c r="O9572">
        <v>1.9999999999999999E-7</v>
      </c>
    </row>
    <row r="9573" spans="14:15" x14ac:dyDescent="0.35">
      <c r="N9573">
        <v>2.4898753999999998</v>
      </c>
      <c r="O9573">
        <v>1.9999999999999999E-7</v>
      </c>
    </row>
    <row r="9574" spans="14:15" x14ac:dyDescent="0.35">
      <c r="N9574">
        <v>2.4982443999999999</v>
      </c>
      <c r="O9574">
        <v>2.9999999999999999E-7</v>
      </c>
    </row>
    <row r="9575" spans="14:15" x14ac:dyDescent="0.35">
      <c r="N9575">
        <v>2.506615</v>
      </c>
      <c r="O9575">
        <v>1.9999999999999999E-7</v>
      </c>
    </row>
    <row r="9576" spans="14:15" x14ac:dyDescent="0.35">
      <c r="N9576">
        <v>2.5149873</v>
      </c>
      <c r="O9576">
        <v>1.9999999999999999E-7</v>
      </c>
    </row>
    <row r="9577" spans="14:15" x14ac:dyDescent="0.35">
      <c r="N9577">
        <v>2.5233612000000001</v>
      </c>
      <c r="O9577">
        <v>9.9999999999999995E-8</v>
      </c>
    </row>
    <row r="9578" spans="14:15" x14ac:dyDescent="0.35">
      <c r="N9578">
        <v>1.4316272999999999</v>
      </c>
      <c r="O9578">
        <v>1.9999999999999999E-7</v>
      </c>
    </row>
    <row r="9579" spans="14:15" x14ac:dyDescent="0.35">
      <c r="N9579">
        <v>1.4409334</v>
      </c>
      <c r="O9579">
        <v>1.9999999999999999E-7</v>
      </c>
    </row>
    <row r="9580" spans="14:15" x14ac:dyDescent="0.35">
      <c r="N9580">
        <v>1.4595616</v>
      </c>
      <c r="O9580">
        <v>3.9999999999999998E-6</v>
      </c>
    </row>
    <row r="9581" spans="14:15" x14ac:dyDescent="0.35">
      <c r="N9581">
        <v>1.4688836000000001</v>
      </c>
      <c r="O9581">
        <v>3.5999999999999998E-6</v>
      </c>
    </row>
    <row r="9582" spans="14:15" x14ac:dyDescent="0.35">
      <c r="N9582">
        <v>1.4782107</v>
      </c>
      <c r="O9582">
        <v>2.1399999999999998E-5</v>
      </c>
    </row>
    <row r="9583" spans="14:15" x14ac:dyDescent="0.35">
      <c r="N9583">
        <v>1.4875429</v>
      </c>
      <c r="O9583">
        <v>4.18E-5</v>
      </c>
    </row>
    <row r="9584" spans="14:15" x14ac:dyDescent="0.35">
      <c r="N9584">
        <v>1.4968801</v>
      </c>
      <c r="O9584">
        <v>2.73E-5</v>
      </c>
    </row>
    <row r="9585" spans="14:15" x14ac:dyDescent="0.35">
      <c r="N9585">
        <v>1.5062222999999999</v>
      </c>
      <c r="O9585">
        <v>2.0699999999999998E-5</v>
      </c>
    </row>
    <row r="9586" spans="14:15" x14ac:dyDescent="0.35">
      <c r="N9586">
        <v>1.5155694</v>
      </c>
      <c r="O9586">
        <v>4.5899999999999998E-5</v>
      </c>
    </row>
    <row r="9587" spans="14:15" x14ac:dyDescent="0.35">
      <c r="N9587">
        <v>1.5249212999999999</v>
      </c>
      <c r="O9587">
        <v>1.4100000000000001E-5</v>
      </c>
    </row>
    <row r="9588" spans="14:15" x14ac:dyDescent="0.35">
      <c r="N9588">
        <v>1.5342781000000001</v>
      </c>
      <c r="O9588">
        <v>2.6400000000000001E-5</v>
      </c>
    </row>
    <row r="9589" spans="14:15" x14ac:dyDescent="0.35">
      <c r="N9589">
        <v>1.5436395000000001</v>
      </c>
      <c r="O9589">
        <v>3.4600000000000001E-5</v>
      </c>
    </row>
    <row r="9590" spans="14:15" x14ac:dyDescent="0.35">
      <c r="N9590">
        <v>1.5530056999999999</v>
      </c>
      <c r="O9590">
        <v>2.27E-5</v>
      </c>
    </row>
    <row r="9591" spans="14:15" x14ac:dyDescent="0.35">
      <c r="N9591">
        <v>1.5623765000000001</v>
      </c>
      <c r="O9591">
        <v>4.0099999999999999E-5</v>
      </c>
    </row>
    <row r="9592" spans="14:15" x14ac:dyDescent="0.35">
      <c r="N9592">
        <v>1.5717519</v>
      </c>
      <c r="O9592">
        <v>3.4799999999999999E-5</v>
      </c>
    </row>
    <row r="9593" spans="14:15" x14ac:dyDescent="0.35">
      <c r="N9593">
        <v>1.5811318000000001</v>
      </c>
      <c r="O9593">
        <v>1.9400000000000001E-5</v>
      </c>
    </row>
    <row r="9594" spans="14:15" x14ac:dyDescent="0.35">
      <c r="N9594">
        <v>1.5905161999999999</v>
      </c>
      <c r="O9594">
        <v>2.0999999999999999E-5</v>
      </c>
    </row>
    <row r="9595" spans="14:15" x14ac:dyDescent="0.35">
      <c r="N9595">
        <v>1.5999051</v>
      </c>
      <c r="O9595">
        <v>1.49E-5</v>
      </c>
    </row>
    <row r="9596" spans="14:15" x14ac:dyDescent="0.35">
      <c r="N9596">
        <v>1.6092983000000001</v>
      </c>
      <c r="O9596">
        <v>5.9299999999999998E-5</v>
      </c>
    </row>
    <row r="9597" spans="14:15" x14ac:dyDescent="0.35">
      <c r="N9597">
        <v>1.6186959000000001</v>
      </c>
      <c r="O9597">
        <v>2.4700000000000001E-5</v>
      </c>
    </row>
    <row r="9598" spans="14:15" x14ac:dyDescent="0.35">
      <c r="N9598">
        <v>1.6280977000000001</v>
      </c>
      <c r="O9598">
        <v>3.2299999999999999E-5</v>
      </c>
    </row>
    <row r="9599" spans="14:15" x14ac:dyDescent="0.35">
      <c r="N9599">
        <v>1.6375038</v>
      </c>
      <c r="O9599">
        <v>2.3300000000000001E-5</v>
      </c>
    </row>
    <row r="9600" spans="14:15" x14ac:dyDescent="0.35">
      <c r="N9600">
        <v>1.6469142000000001</v>
      </c>
      <c r="O9600">
        <v>6.9599999999999998E-5</v>
      </c>
    </row>
    <row r="9601" spans="14:15" x14ac:dyDescent="0.35">
      <c r="N9601">
        <v>1.6563287</v>
      </c>
      <c r="O9601">
        <v>3.1600000000000002E-5</v>
      </c>
    </row>
    <row r="9602" spans="14:15" x14ac:dyDescent="0.35">
      <c r="N9602">
        <v>1.6657473</v>
      </c>
      <c r="O9602">
        <v>3.9900000000000001E-5</v>
      </c>
    </row>
    <row r="9603" spans="14:15" x14ac:dyDescent="0.35">
      <c r="N9603">
        <v>1.6751701000000001</v>
      </c>
      <c r="O9603">
        <v>8.6199999999999995E-5</v>
      </c>
    </row>
    <row r="9604" spans="14:15" x14ac:dyDescent="0.35">
      <c r="N9604">
        <v>1.6845968</v>
      </c>
      <c r="O9604">
        <v>3.7499999999999997E-5</v>
      </c>
    </row>
    <row r="9605" spans="14:15" x14ac:dyDescent="0.35">
      <c r="N9605">
        <v>1.6940276000000001</v>
      </c>
      <c r="O9605">
        <v>4.8699999999999998E-5</v>
      </c>
    </row>
    <row r="9606" spans="14:15" x14ac:dyDescent="0.35">
      <c r="N9606">
        <v>1.7034624</v>
      </c>
      <c r="O9606">
        <v>2.6100000000000001E-5</v>
      </c>
    </row>
    <row r="9607" spans="14:15" x14ac:dyDescent="0.35">
      <c r="N9607">
        <v>1.7129011000000001</v>
      </c>
      <c r="O9607">
        <v>2.34E-5</v>
      </c>
    </row>
    <row r="9608" spans="14:15" x14ac:dyDescent="0.35">
      <c r="N9608">
        <v>1.7223436999999999</v>
      </c>
      <c r="O9608">
        <v>5.4200000000000003E-5</v>
      </c>
    </row>
    <row r="9609" spans="14:15" x14ac:dyDescent="0.35">
      <c r="N9609">
        <v>1.7317901</v>
      </c>
      <c r="O9609">
        <v>2.1999999999999999E-5</v>
      </c>
    </row>
    <row r="9610" spans="14:15" x14ac:dyDescent="0.35">
      <c r="N9610">
        <v>1.7412403999999999</v>
      </c>
      <c r="O9610">
        <v>3.7700000000000002E-5</v>
      </c>
    </row>
    <row r="9611" spans="14:15" x14ac:dyDescent="0.35">
      <c r="N9611">
        <v>1.7506945</v>
      </c>
      <c r="O9611">
        <v>2.7800000000000001E-5</v>
      </c>
    </row>
    <row r="9612" spans="14:15" x14ac:dyDescent="0.35">
      <c r="N9612">
        <v>1.7601524</v>
      </c>
      <c r="O9612">
        <v>2.9899999999999998E-5</v>
      </c>
    </row>
    <row r="9613" spans="14:15" x14ac:dyDescent="0.35">
      <c r="N9613">
        <v>1.7696139</v>
      </c>
      <c r="O9613">
        <v>4.3999999999999999E-5</v>
      </c>
    </row>
    <row r="9614" spans="14:15" x14ac:dyDescent="0.35">
      <c r="N9614">
        <v>1.7790792</v>
      </c>
      <c r="O9614">
        <v>3.0800000000000003E-5</v>
      </c>
    </row>
    <row r="9615" spans="14:15" x14ac:dyDescent="0.35">
      <c r="N9615">
        <v>1.7885481000000001</v>
      </c>
      <c r="O9615">
        <v>3.4600000000000001E-5</v>
      </c>
    </row>
    <row r="9616" spans="14:15" x14ac:dyDescent="0.35">
      <c r="N9616">
        <v>1.7980206000000001</v>
      </c>
      <c r="O9616">
        <v>3.5200000000000002E-5</v>
      </c>
    </row>
    <row r="9617" spans="14:15" x14ac:dyDescent="0.35">
      <c r="N9617">
        <v>1.8074968</v>
      </c>
      <c r="O9617">
        <v>6.9800000000000003E-5</v>
      </c>
    </row>
    <row r="9618" spans="14:15" x14ac:dyDescent="0.35">
      <c r="N9618">
        <v>1.8169765</v>
      </c>
      <c r="O9618">
        <v>5.7800000000000002E-5</v>
      </c>
    </row>
    <row r="9619" spans="14:15" x14ac:dyDescent="0.35">
      <c r="N9619">
        <v>1.8264598000000001</v>
      </c>
      <c r="O9619">
        <v>4.5099999999999998E-5</v>
      </c>
    </row>
    <row r="9620" spans="14:15" x14ac:dyDescent="0.35">
      <c r="N9620">
        <v>1.8359464999999999</v>
      </c>
      <c r="O9620">
        <v>6.1500000000000004E-5</v>
      </c>
    </row>
    <row r="9621" spans="14:15" x14ac:dyDescent="0.35">
      <c r="N9621">
        <v>1.8454368000000001</v>
      </c>
      <c r="O9621">
        <v>5.7800000000000002E-5</v>
      </c>
    </row>
    <row r="9622" spans="14:15" x14ac:dyDescent="0.35">
      <c r="N9622">
        <v>1.8549305</v>
      </c>
      <c r="O9622">
        <v>7.08E-5</v>
      </c>
    </row>
    <row r="9623" spans="14:15" x14ac:dyDescent="0.35">
      <c r="N9623">
        <v>1.8644276</v>
      </c>
      <c r="O9623">
        <v>5.6700000000000003E-5</v>
      </c>
    </row>
    <row r="9624" spans="14:15" x14ac:dyDescent="0.35">
      <c r="N9624">
        <v>1.8739281000000001</v>
      </c>
      <c r="O9624">
        <v>5.1499999999999998E-5</v>
      </c>
    </row>
    <row r="9625" spans="14:15" x14ac:dyDescent="0.35">
      <c r="N9625">
        <v>1.883432</v>
      </c>
      <c r="O9625">
        <v>4.3900000000000003E-5</v>
      </c>
    </row>
    <row r="9626" spans="14:15" x14ac:dyDescent="0.35">
      <c r="N9626">
        <v>1.8929392</v>
      </c>
      <c r="O9626">
        <v>4.9799999999999998E-5</v>
      </c>
    </row>
    <row r="9627" spans="14:15" x14ac:dyDescent="0.35">
      <c r="N9627">
        <v>1.9024497</v>
      </c>
      <c r="O9627">
        <v>3.6000000000000001E-5</v>
      </c>
    </row>
    <row r="9628" spans="14:15" x14ac:dyDescent="0.35">
      <c r="N9628">
        <v>1.9119634999999999</v>
      </c>
      <c r="O9628">
        <v>4.0800000000000002E-5</v>
      </c>
    </row>
    <row r="9629" spans="14:15" x14ac:dyDescent="0.35">
      <c r="N9629">
        <v>1.9214806</v>
      </c>
      <c r="O9629">
        <v>4.8000000000000001E-5</v>
      </c>
    </row>
    <row r="9630" spans="14:15" x14ac:dyDescent="0.35">
      <c r="N9630">
        <v>1.931001</v>
      </c>
      <c r="O9630">
        <v>3.8500000000000001E-5</v>
      </c>
    </row>
    <row r="9631" spans="14:15" x14ac:dyDescent="0.35">
      <c r="N9631">
        <v>1.9405245</v>
      </c>
      <c r="O9631">
        <v>4.0000000000000003E-5</v>
      </c>
    </row>
    <row r="9632" spans="14:15" x14ac:dyDescent="0.35">
      <c r="N9632">
        <v>1.9500512000000001</v>
      </c>
      <c r="O9632">
        <v>4.1199999999999999E-5</v>
      </c>
    </row>
    <row r="9633" spans="14:15" x14ac:dyDescent="0.35">
      <c r="N9633">
        <v>1.9595811000000001</v>
      </c>
      <c r="O9633">
        <v>3.1399999999999998E-5</v>
      </c>
    </row>
    <row r="9634" spans="14:15" x14ac:dyDescent="0.35">
      <c r="N9634">
        <v>1.9691141999999999</v>
      </c>
      <c r="O9634">
        <v>1.9400000000000001E-5</v>
      </c>
    </row>
    <row r="9635" spans="14:15" x14ac:dyDescent="0.35">
      <c r="N9635">
        <v>1.9786503</v>
      </c>
      <c r="O9635">
        <v>4.4499999999999997E-5</v>
      </c>
    </row>
    <row r="9636" spans="14:15" x14ac:dyDescent="0.35">
      <c r="N9636">
        <v>1.9881895999999999</v>
      </c>
      <c r="O9636">
        <v>2.09E-5</v>
      </c>
    </row>
    <row r="9637" spans="14:15" x14ac:dyDescent="0.35">
      <c r="N9637">
        <v>1.9977319</v>
      </c>
      <c r="O9637">
        <v>3.0899999999999999E-5</v>
      </c>
    </row>
    <row r="9638" spans="14:15" x14ac:dyDescent="0.35">
      <c r="N9638">
        <v>2.0072773000000002</v>
      </c>
      <c r="O9638">
        <v>2.5199999999999999E-5</v>
      </c>
    </row>
    <row r="9639" spans="14:15" x14ac:dyDescent="0.35">
      <c r="N9639">
        <v>2.0168257999999999</v>
      </c>
      <c r="O9639">
        <v>2.5000000000000001E-5</v>
      </c>
    </row>
    <row r="9640" spans="14:15" x14ac:dyDescent="0.35">
      <c r="N9640">
        <v>2.0263772000000002</v>
      </c>
      <c r="O9640">
        <v>2.3099999999999999E-5</v>
      </c>
    </row>
    <row r="9641" spans="14:15" x14ac:dyDescent="0.35">
      <c r="N9641">
        <v>2.0359316000000001</v>
      </c>
      <c r="O9641">
        <v>3.3399999999999999E-5</v>
      </c>
    </row>
    <row r="9642" spans="14:15" x14ac:dyDescent="0.35">
      <c r="N9642">
        <v>2.0454889999999999</v>
      </c>
      <c r="O9642">
        <v>2.7900000000000001E-5</v>
      </c>
    </row>
    <row r="9643" spans="14:15" x14ac:dyDescent="0.35">
      <c r="N9643">
        <v>2.0550492999999999</v>
      </c>
      <c r="O9643">
        <v>2.4000000000000001E-5</v>
      </c>
    </row>
    <row r="9644" spans="14:15" x14ac:dyDescent="0.35">
      <c r="N9644">
        <v>2.0646125999999998</v>
      </c>
      <c r="O9644">
        <v>3.3000000000000003E-5</v>
      </c>
    </row>
    <row r="9645" spans="14:15" x14ac:dyDescent="0.35">
      <c r="N9645">
        <v>2.0741787</v>
      </c>
      <c r="O9645">
        <v>3.3399999999999999E-5</v>
      </c>
    </row>
    <row r="9646" spans="14:15" x14ac:dyDescent="0.35">
      <c r="N9646">
        <v>2.0837477999999998</v>
      </c>
      <c r="O9646">
        <v>2.3799999999999999E-5</v>
      </c>
    </row>
    <row r="9647" spans="14:15" x14ac:dyDescent="0.35">
      <c r="N9647">
        <v>2.0933196999999999</v>
      </c>
      <c r="O9647">
        <v>2.2900000000000001E-5</v>
      </c>
    </row>
    <row r="9648" spans="14:15" x14ac:dyDescent="0.35">
      <c r="N9648">
        <v>2.1028943999999998</v>
      </c>
      <c r="O9648">
        <v>3.6900000000000002E-5</v>
      </c>
    </row>
    <row r="9649" spans="14:15" x14ac:dyDescent="0.35">
      <c r="N9649">
        <v>2.1124719999999999</v>
      </c>
      <c r="O9649">
        <v>4.0500000000000002E-5</v>
      </c>
    </row>
    <row r="9650" spans="14:15" x14ac:dyDescent="0.35">
      <c r="N9650">
        <v>2.1220523999999998</v>
      </c>
      <c r="O9650">
        <v>3.0599999999999998E-5</v>
      </c>
    </row>
    <row r="9651" spans="14:15" x14ac:dyDescent="0.35">
      <c r="N9651">
        <v>2.1316356000000001</v>
      </c>
      <c r="O9651">
        <v>2.1299999999999999E-5</v>
      </c>
    </row>
    <row r="9652" spans="14:15" x14ac:dyDescent="0.35">
      <c r="N9652">
        <v>2.1412216000000002</v>
      </c>
      <c r="O9652">
        <v>2.5599999999999999E-5</v>
      </c>
    </row>
    <row r="9653" spans="14:15" x14ac:dyDescent="0.35">
      <c r="N9653">
        <v>2.1508102999999998</v>
      </c>
      <c r="O9653">
        <v>2.9099999999999999E-5</v>
      </c>
    </row>
    <row r="9654" spans="14:15" x14ac:dyDescent="0.35">
      <c r="N9654">
        <v>2.1604017999999998</v>
      </c>
      <c r="O9654">
        <v>2.6299999999999999E-5</v>
      </c>
    </row>
    <row r="9655" spans="14:15" x14ac:dyDescent="0.35">
      <c r="N9655">
        <v>2.1699959999999998</v>
      </c>
      <c r="O9655">
        <v>2.05E-5</v>
      </c>
    </row>
    <row r="9656" spans="14:15" x14ac:dyDescent="0.35">
      <c r="N9656">
        <v>2.1795928</v>
      </c>
      <c r="O9656">
        <v>2.1800000000000001E-5</v>
      </c>
    </row>
    <row r="9657" spans="14:15" x14ac:dyDescent="0.35">
      <c r="N9657">
        <v>2.1891924</v>
      </c>
      <c r="O9657">
        <v>2.4199999999999999E-5</v>
      </c>
    </row>
    <row r="9658" spans="14:15" x14ac:dyDescent="0.35">
      <c r="N9658">
        <v>2.1987947000000001</v>
      </c>
      <c r="O9658">
        <v>3.04E-5</v>
      </c>
    </row>
    <row r="9659" spans="14:15" x14ac:dyDescent="0.35">
      <c r="N9659">
        <v>2.2083995000000001</v>
      </c>
      <c r="O9659">
        <v>2.1100000000000001E-5</v>
      </c>
    </row>
    <row r="9660" spans="14:15" x14ac:dyDescent="0.35">
      <c r="N9660">
        <v>2.2180070999999999</v>
      </c>
      <c r="O9660">
        <v>2.19E-5</v>
      </c>
    </row>
    <row r="9661" spans="14:15" x14ac:dyDescent="0.35">
      <c r="N9661">
        <v>2.2276172000000001</v>
      </c>
      <c r="O9661">
        <v>1.7600000000000001E-5</v>
      </c>
    </row>
    <row r="9662" spans="14:15" x14ac:dyDescent="0.35">
      <c r="N9662">
        <v>2.2372299999999998</v>
      </c>
      <c r="O9662">
        <v>1.6399999999999999E-5</v>
      </c>
    </row>
    <row r="9663" spans="14:15" x14ac:dyDescent="0.35">
      <c r="N9663">
        <v>2.2468452999999999</v>
      </c>
      <c r="O9663">
        <v>1.63E-5</v>
      </c>
    </row>
    <row r="9664" spans="14:15" x14ac:dyDescent="0.35">
      <c r="N9664">
        <v>2.2564631999999998</v>
      </c>
      <c r="O9664">
        <v>1.4100000000000001E-5</v>
      </c>
    </row>
    <row r="9665" spans="14:15" x14ac:dyDescent="0.35">
      <c r="N9665">
        <v>2.2660836999999998</v>
      </c>
      <c r="O9665">
        <v>1.4399999999999999E-5</v>
      </c>
    </row>
    <row r="9666" spans="14:15" x14ac:dyDescent="0.35">
      <c r="N9666">
        <v>2.2757067000000002</v>
      </c>
      <c r="O9666">
        <v>1.73E-5</v>
      </c>
    </row>
    <row r="9667" spans="14:15" x14ac:dyDescent="0.35">
      <c r="N9667">
        <v>2.2853322</v>
      </c>
      <c r="O9667">
        <v>1.8199999999999999E-5</v>
      </c>
    </row>
    <row r="9668" spans="14:15" x14ac:dyDescent="0.35">
      <c r="N9668">
        <v>2.2949603000000001</v>
      </c>
      <c r="O9668">
        <v>1.84E-5</v>
      </c>
    </row>
    <row r="9669" spans="14:15" x14ac:dyDescent="0.35">
      <c r="N9669">
        <v>2.3045908000000002</v>
      </c>
      <c r="O9669">
        <v>1.7399999999999999E-5</v>
      </c>
    </row>
    <row r="9670" spans="14:15" x14ac:dyDescent="0.35">
      <c r="N9670">
        <v>2.3142239</v>
      </c>
      <c r="O9670">
        <v>1.84E-5</v>
      </c>
    </row>
    <row r="9671" spans="14:15" x14ac:dyDescent="0.35">
      <c r="N9671">
        <v>2.3238593999999999</v>
      </c>
      <c r="O9671">
        <v>1.1600000000000001E-5</v>
      </c>
    </row>
    <row r="9672" spans="14:15" x14ac:dyDescent="0.35">
      <c r="N9672">
        <v>2.3334972999999999</v>
      </c>
      <c r="O9672">
        <v>1.56E-5</v>
      </c>
    </row>
    <row r="9673" spans="14:15" x14ac:dyDescent="0.35">
      <c r="N9673">
        <v>2.3431377000000002</v>
      </c>
      <c r="O9673">
        <v>1.5099999999999999E-5</v>
      </c>
    </row>
    <row r="9674" spans="14:15" x14ac:dyDescent="0.35">
      <c r="N9674">
        <v>2.3527806</v>
      </c>
      <c r="O9674">
        <v>9.7999999999999993E-6</v>
      </c>
    </row>
    <row r="9675" spans="14:15" x14ac:dyDescent="0.35">
      <c r="N9675">
        <v>2.3624258</v>
      </c>
      <c r="O9675">
        <v>9.2E-6</v>
      </c>
    </row>
    <row r="9676" spans="14:15" x14ac:dyDescent="0.35">
      <c r="N9676">
        <v>2.3720734000000001</v>
      </c>
      <c r="O9676">
        <v>6.0000000000000002E-6</v>
      </c>
    </row>
    <row r="9677" spans="14:15" x14ac:dyDescent="0.35">
      <c r="N9677">
        <v>2.3817235000000001</v>
      </c>
      <c r="O9677">
        <v>7.7000000000000008E-6</v>
      </c>
    </row>
    <row r="9678" spans="14:15" x14ac:dyDescent="0.35">
      <c r="N9678">
        <v>2.3913758999999999</v>
      </c>
      <c r="O9678">
        <v>7.9000000000000006E-6</v>
      </c>
    </row>
    <row r="9679" spans="14:15" x14ac:dyDescent="0.35">
      <c r="N9679">
        <v>2.4010305999999999</v>
      </c>
      <c r="O9679">
        <v>8.4999999999999999E-6</v>
      </c>
    </row>
    <row r="9680" spans="14:15" x14ac:dyDescent="0.35">
      <c r="N9680">
        <v>2.4106877</v>
      </c>
      <c r="O9680">
        <v>7.7000000000000008E-6</v>
      </c>
    </row>
    <row r="9681" spans="14:15" x14ac:dyDescent="0.35">
      <c r="N9681">
        <v>2.4203470999999999</v>
      </c>
      <c r="O9681">
        <v>5.1000000000000003E-6</v>
      </c>
    </row>
    <row r="9682" spans="14:15" x14ac:dyDescent="0.35">
      <c r="N9682">
        <v>2.4300088999999998</v>
      </c>
      <c r="O9682">
        <v>6.9E-6</v>
      </c>
    </row>
    <row r="9683" spans="14:15" x14ac:dyDescent="0.35">
      <c r="N9683">
        <v>2.439673</v>
      </c>
      <c r="O9683">
        <v>6.4999999999999996E-6</v>
      </c>
    </row>
    <row r="9684" spans="14:15" x14ac:dyDescent="0.35">
      <c r="N9684">
        <v>2.4493393000000001</v>
      </c>
      <c r="O9684">
        <v>5.9000000000000003E-6</v>
      </c>
    </row>
    <row r="9685" spans="14:15" x14ac:dyDescent="0.35">
      <c r="N9685">
        <v>2.4590079999999999</v>
      </c>
      <c r="O9685">
        <v>6.0000000000000002E-6</v>
      </c>
    </row>
    <row r="9686" spans="14:15" x14ac:dyDescent="0.35">
      <c r="N9686">
        <v>2.4686789</v>
      </c>
      <c r="O9686">
        <v>5.0000000000000004E-6</v>
      </c>
    </row>
    <row r="9687" spans="14:15" x14ac:dyDescent="0.35">
      <c r="N9687">
        <v>2.4783520999999999</v>
      </c>
      <c r="O9687">
        <v>5.4E-6</v>
      </c>
    </row>
    <row r="9688" spans="14:15" x14ac:dyDescent="0.35">
      <c r="N9688">
        <v>2.4880274999999998</v>
      </c>
      <c r="O9688">
        <v>8.6999999999999997E-6</v>
      </c>
    </row>
    <row r="9689" spans="14:15" x14ac:dyDescent="0.35">
      <c r="N9689">
        <v>2.4977052</v>
      </c>
      <c r="O9689">
        <v>8.8000000000000004E-6</v>
      </c>
    </row>
    <row r="9690" spans="14:15" x14ac:dyDescent="0.35">
      <c r="N9690">
        <v>2.5073851</v>
      </c>
      <c r="O9690">
        <v>8.3000000000000002E-6</v>
      </c>
    </row>
    <row r="9691" spans="14:15" x14ac:dyDescent="0.35">
      <c r="N9691">
        <v>2.5170672000000001</v>
      </c>
      <c r="O9691">
        <v>9.0000000000000002E-6</v>
      </c>
    </row>
    <row r="9692" spans="14:15" x14ac:dyDescent="0.35">
      <c r="N9692">
        <v>2.5267515</v>
      </c>
      <c r="O9692">
        <v>5.9000000000000003E-6</v>
      </c>
    </row>
    <row r="9693" spans="14:15" x14ac:dyDescent="0.35">
      <c r="N9693">
        <v>2.536438</v>
      </c>
      <c r="O9693">
        <v>7.5000000000000002E-6</v>
      </c>
    </row>
    <row r="9694" spans="14:15" x14ac:dyDescent="0.35">
      <c r="N9694">
        <v>2.5461266999999999</v>
      </c>
      <c r="O9694">
        <v>9.5999999999999996E-6</v>
      </c>
    </row>
    <row r="9695" spans="14:15" x14ac:dyDescent="0.35">
      <c r="N9695">
        <v>2.5558174999999999</v>
      </c>
      <c r="O9695">
        <v>7.0999999999999998E-6</v>
      </c>
    </row>
    <row r="9696" spans="14:15" x14ac:dyDescent="0.35">
      <c r="N9696">
        <v>2.5655106000000001</v>
      </c>
      <c r="O9696">
        <v>5.5999999999999997E-6</v>
      </c>
    </row>
    <row r="9697" spans="14:15" x14ac:dyDescent="0.35">
      <c r="N9697">
        <v>2.5752057000000002</v>
      </c>
      <c r="O9697">
        <v>5.4999999999999999E-6</v>
      </c>
    </row>
    <row r="9698" spans="14:15" x14ac:dyDescent="0.35">
      <c r="N9698">
        <v>2.5849030000000002</v>
      </c>
      <c r="O9698">
        <v>8.6000000000000007E-6</v>
      </c>
    </row>
    <row r="9699" spans="14:15" x14ac:dyDescent="0.35">
      <c r="N9699">
        <v>2.5946023999999999</v>
      </c>
      <c r="O9699">
        <v>6.9E-6</v>
      </c>
    </row>
    <row r="9700" spans="14:15" x14ac:dyDescent="0.35">
      <c r="N9700">
        <v>2.604304</v>
      </c>
      <c r="O9700">
        <v>5.8000000000000004E-6</v>
      </c>
    </row>
    <row r="9701" spans="14:15" x14ac:dyDescent="0.35">
      <c r="N9701">
        <v>2.6140075999999999</v>
      </c>
      <c r="O9701">
        <v>4.0999999999999997E-6</v>
      </c>
    </row>
    <row r="9702" spans="14:15" x14ac:dyDescent="0.35">
      <c r="N9702">
        <v>2.6237132999999999</v>
      </c>
      <c r="O9702">
        <v>4.3000000000000003E-6</v>
      </c>
    </row>
    <row r="9703" spans="14:15" x14ac:dyDescent="0.35">
      <c r="N9703">
        <v>2.6334211999999999</v>
      </c>
      <c r="O9703">
        <v>4.0999999999999997E-6</v>
      </c>
    </row>
    <row r="9704" spans="14:15" x14ac:dyDescent="0.35">
      <c r="N9704">
        <v>2.6431311000000002</v>
      </c>
      <c r="O9704">
        <v>3.7000000000000002E-6</v>
      </c>
    </row>
    <row r="9705" spans="14:15" x14ac:dyDescent="0.35">
      <c r="N9705">
        <v>2.6528429999999998</v>
      </c>
      <c r="O9705">
        <v>3.5999999999999998E-6</v>
      </c>
    </row>
    <row r="9706" spans="14:15" x14ac:dyDescent="0.35">
      <c r="N9706">
        <v>2.6625570999999999</v>
      </c>
      <c r="O9706">
        <v>3.7000000000000002E-6</v>
      </c>
    </row>
    <row r="9707" spans="14:15" x14ac:dyDescent="0.35">
      <c r="N9707">
        <v>2.6722731</v>
      </c>
      <c r="O9707">
        <v>4.6E-6</v>
      </c>
    </row>
    <row r="9708" spans="14:15" x14ac:dyDescent="0.35">
      <c r="N9708">
        <v>2.6819912000000001</v>
      </c>
      <c r="O9708">
        <v>5.1000000000000003E-6</v>
      </c>
    </row>
    <row r="9709" spans="14:15" x14ac:dyDescent="0.35">
      <c r="N9709">
        <v>2.6917114</v>
      </c>
      <c r="O9709">
        <v>5.1000000000000003E-6</v>
      </c>
    </row>
    <row r="9710" spans="14:15" x14ac:dyDescent="0.35">
      <c r="N9710">
        <v>2.7014334999999998</v>
      </c>
      <c r="O9710">
        <v>4.6E-6</v>
      </c>
    </row>
    <row r="9711" spans="14:15" x14ac:dyDescent="0.35">
      <c r="N9711">
        <v>2.7111576999999998</v>
      </c>
      <c r="O9711">
        <v>3.3000000000000002E-6</v>
      </c>
    </row>
    <row r="9712" spans="14:15" x14ac:dyDescent="0.35">
      <c r="N9712">
        <v>2.7208838000000002</v>
      </c>
      <c r="O9712">
        <v>4.1999999999999996E-6</v>
      </c>
    </row>
    <row r="9713" spans="14:15" x14ac:dyDescent="0.35">
      <c r="N9713">
        <v>2.7306119</v>
      </c>
      <c r="O9713">
        <v>3.7000000000000002E-6</v>
      </c>
    </row>
    <row r="9714" spans="14:15" x14ac:dyDescent="0.35">
      <c r="N9714">
        <v>2.7403420999999999</v>
      </c>
      <c r="O9714">
        <v>2.9000000000000002E-6</v>
      </c>
    </row>
    <row r="9715" spans="14:15" x14ac:dyDescent="0.35">
      <c r="N9715">
        <v>2.7500741999999998</v>
      </c>
      <c r="O9715">
        <v>1.5E-6</v>
      </c>
    </row>
    <row r="9716" spans="14:15" x14ac:dyDescent="0.35">
      <c r="N9716">
        <v>2.7598082000000002</v>
      </c>
      <c r="O9716">
        <v>1.3999999999999999E-6</v>
      </c>
    </row>
    <row r="9717" spans="14:15" x14ac:dyDescent="0.35">
      <c r="N9717">
        <v>2.7695441999999999</v>
      </c>
      <c r="O9717">
        <v>1.5E-6</v>
      </c>
    </row>
    <row r="9718" spans="14:15" x14ac:dyDescent="0.35">
      <c r="N9718">
        <v>2.7792821999999999</v>
      </c>
      <c r="O9718">
        <v>1.5999999999999999E-6</v>
      </c>
    </row>
    <row r="9719" spans="14:15" x14ac:dyDescent="0.35">
      <c r="N9719">
        <v>2.7890220999999999</v>
      </c>
      <c r="O9719">
        <v>1.5999999999999999E-6</v>
      </c>
    </row>
    <row r="9720" spans="14:15" x14ac:dyDescent="0.35">
      <c r="N9720">
        <v>2.7987639</v>
      </c>
      <c r="O9720">
        <v>1.5E-6</v>
      </c>
    </row>
    <row r="9721" spans="14:15" x14ac:dyDescent="0.35">
      <c r="N9721">
        <v>2.8085076</v>
      </c>
      <c r="O9721">
        <v>8.9999999999999996E-7</v>
      </c>
    </row>
    <row r="9722" spans="14:15" x14ac:dyDescent="0.35">
      <c r="N9722">
        <v>2.8182532999999999</v>
      </c>
      <c r="O9722">
        <v>6.9999999999999997E-7</v>
      </c>
    </row>
    <row r="9723" spans="14:15" x14ac:dyDescent="0.35">
      <c r="N9723">
        <v>2.8280007999999999</v>
      </c>
      <c r="O9723">
        <v>2.9999999999999999E-7</v>
      </c>
    </row>
    <row r="9724" spans="14:15" x14ac:dyDescent="0.35">
      <c r="N9724">
        <v>2.8377503000000002</v>
      </c>
      <c r="O9724">
        <v>4.9999999999999998E-7</v>
      </c>
    </row>
    <row r="9725" spans="14:15" x14ac:dyDescent="0.35">
      <c r="N9725">
        <v>2.8475016000000002</v>
      </c>
      <c r="O9725">
        <v>3.9999999999999998E-7</v>
      </c>
    </row>
    <row r="9726" spans="14:15" x14ac:dyDescent="0.35">
      <c r="N9726">
        <v>2.8572548000000002</v>
      </c>
      <c r="O9726">
        <v>3.9999999999999998E-7</v>
      </c>
    </row>
    <row r="9727" spans="14:15" x14ac:dyDescent="0.35">
      <c r="N9727">
        <v>2.8670099000000002</v>
      </c>
      <c r="O9727">
        <v>5.9999999999999997E-7</v>
      </c>
    </row>
    <row r="9728" spans="14:15" x14ac:dyDescent="0.35">
      <c r="N9728">
        <v>2.8767668</v>
      </c>
      <c r="O9728">
        <v>4.9999999999999998E-7</v>
      </c>
    </row>
    <row r="9729" spans="14:15" x14ac:dyDescent="0.35">
      <c r="N9729">
        <v>2.8865256000000001</v>
      </c>
      <c r="O9729">
        <v>3.9999999999999998E-7</v>
      </c>
    </row>
    <row r="9730" spans="14:15" x14ac:dyDescent="0.35">
      <c r="N9730">
        <v>2.8962862</v>
      </c>
      <c r="O9730">
        <v>4.9999999999999998E-7</v>
      </c>
    </row>
    <row r="9731" spans="14:15" x14ac:dyDescent="0.35">
      <c r="N9731">
        <v>2.9060486999999999</v>
      </c>
      <c r="O9731">
        <v>3.9999999999999998E-7</v>
      </c>
    </row>
    <row r="9732" spans="14:15" x14ac:dyDescent="0.35">
      <c r="N9732">
        <v>2.915813</v>
      </c>
      <c r="O9732">
        <v>3.9999999999999998E-7</v>
      </c>
    </row>
    <row r="9733" spans="14:15" x14ac:dyDescent="0.35">
      <c r="N9733">
        <v>2.9255791000000002</v>
      </c>
      <c r="O9733">
        <v>4.9999999999999998E-7</v>
      </c>
    </row>
    <row r="9734" spans="14:15" x14ac:dyDescent="0.35">
      <c r="N9734">
        <v>2.9353470000000002</v>
      </c>
      <c r="O9734">
        <v>5.9999999999999997E-7</v>
      </c>
    </row>
    <row r="9735" spans="14:15" x14ac:dyDescent="0.35">
      <c r="N9735">
        <v>2.9451168000000001</v>
      </c>
      <c r="O9735">
        <v>6.9999999999999997E-7</v>
      </c>
    </row>
    <row r="9736" spans="14:15" x14ac:dyDescent="0.35">
      <c r="N9736">
        <v>2.9548882999999999</v>
      </c>
      <c r="O9736">
        <v>5.9999999999999997E-7</v>
      </c>
    </row>
    <row r="9737" spans="14:15" x14ac:dyDescent="0.35">
      <c r="N9737">
        <v>2.9646615999999999</v>
      </c>
      <c r="O9737">
        <v>5.9999999999999997E-7</v>
      </c>
    </row>
    <row r="9738" spans="14:15" x14ac:dyDescent="0.35">
      <c r="N9738">
        <v>2.9744367</v>
      </c>
      <c r="O9738">
        <v>6.9999999999999997E-7</v>
      </c>
    </row>
    <row r="9739" spans="14:15" x14ac:dyDescent="0.35">
      <c r="N9739">
        <v>2.9842135999999999</v>
      </c>
      <c r="O9739">
        <v>4.9999999999999998E-7</v>
      </c>
    </row>
    <row r="9740" spans="14:15" x14ac:dyDescent="0.35">
      <c r="N9740">
        <v>2.9939922999999999</v>
      </c>
      <c r="O9740">
        <v>3.9999999999999998E-7</v>
      </c>
    </row>
    <row r="9741" spans="14:15" x14ac:dyDescent="0.35">
      <c r="N9741">
        <v>3.0037726999999999</v>
      </c>
      <c r="O9741">
        <v>5.9999999999999997E-7</v>
      </c>
    </row>
    <row r="9742" spans="14:15" x14ac:dyDescent="0.35">
      <c r="N9742">
        <v>3.0135548999999999</v>
      </c>
      <c r="O9742">
        <v>4.9999999999999998E-7</v>
      </c>
    </row>
    <row r="9743" spans="14:15" x14ac:dyDescent="0.35">
      <c r="N9743">
        <v>3.0233387999999999</v>
      </c>
      <c r="O9743">
        <v>5.9999999999999997E-7</v>
      </c>
    </row>
    <row r="9744" spans="14:15" x14ac:dyDescent="0.35">
      <c r="N9744">
        <v>3.0331245</v>
      </c>
      <c r="O9744">
        <v>3.9999999999999998E-7</v>
      </c>
    </row>
    <row r="9745" spans="14:15" x14ac:dyDescent="0.35">
      <c r="N9745">
        <v>3.0429119</v>
      </c>
      <c r="O9745">
        <v>4.9999999999999998E-7</v>
      </c>
    </row>
    <row r="9746" spans="14:15" x14ac:dyDescent="0.35">
      <c r="N9746">
        <v>3.0527011000000002</v>
      </c>
      <c r="O9746">
        <v>2.9999999999999999E-7</v>
      </c>
    </row>
    <row r="9747" spans="14:15" x14ac:dyDescent="0.35">
      <c r="N9747">
        <v>3.0624918999999999</v>
      </c>
      <c r="O9747">
        <v>1.9999999999999999E-7</v>
      </c>
    </row>
    <row r="9748" spans="14:15" x14ac:dyDescent="0.35">
      <c r="N9748">
        <v>3.0722844999999999</v>
      </c>
      <c r="O9748">
        <v>3.9999999999999998E-7</v>
      </c>
    </row>
    <row r="9749" spans="14:15" x14ac:dyDescent="0.35">
      <c r="N9749">
        <v>3.0820788000000001</v>
      </c>
      <c r="O9749">
        <v>2.9999999999999999E-7</v>
      </c>
    </row>
    <row r="9750" spans="14:15" x14ac:dyDescent="0.35">
      <c r="N9750">
        <v>3.0918747</v>
      </c>
      <c r="O9750">
        <v>2.9999999999999999E-7</v>
      </c>
    </row>
    <row r="9751" spans="14:15" x14ac:dyDescent="0.35">
      <c r="N9751">
        <v>3.1016724</v>
      </c>
      <c r="O9751">
        <v>3.9999999999999998E-7</v>
      </c>
    </row>
    <row r="9752" spans="14:15" x14ac:dyDescent="0.35">
      <c r="N9752">
        <v>3.1114717999999999</v>
      </c>
      <c r="O9752">
        <v>2.9999999999999999E-7</v>
      </c>
    </row>
    <row r="9753" spans="14:15" x14ac:dyDescent="0.35">
      <c r="N9753">
        <v>3.1212727999999998</v>
      </c>
      <c r="O9753">
        <v>3.9999999999999998E-7</v>
      </c>
    </row>
    <row r="9754" spans="14:15" x14ac:dyDescent="0.35">
      <c r="N9754">
        <v>3.1310755000000001</v>
      </c>
      <c r="O9754">
        <v>3.9999999999999998E-7</v>
      </c>
    </row>
    <row r="9755" spans="14:15" x14ac:dyDescent="0.35">
      <c r="N9755">
        <v>3.1408798999999998</v>
      </c>
      <c r="O9755">
        <v>2.9999999999999999E-7</v>
      </c>
    </row>
    <row r="9756" spans="14:15" x14ac:dyDescent="0.35">
      <c r="N9756">
        <v>3.1506859</v>
      </c>
      <c r="O9756">
        <v>3.9999999999999998E-7</v>
      </c>
    </row>
    <row r="9757" spans="14:15" x14ac:dyDescent="0.35">
      <c r="N9757">
        <v>3.1604936000000001</v>
      </c>
      <c r="O9757">
        <v>2.9999999999999999E-7</v>
      </c>
    </row>
    <row r="9758" spans="14:15" x14ac:dyDescent="0.35">
      <c r="N9758">
        <v>3.1703030000000001</v>
      </c>
      <c r="O9758">
        <v>1.9999999999999999E-7</v>
      </c>
    </row>
    <row r="9759" spans="14:15" x14ac:dyDescent="0.35">
      <c r="N9759">
        <v>3.1801140000000001</v>
      </c>
      <c r="O9759">
        <v>9.9999999999999995E-8</v>
      </c>
    </row>
    <row r="9760" spans="14:15" x14ac:dyDescent="0.35">
      <c r="N9760">
        <v>3.1899266000000002</v>
      </c>
      <c r="O9760">
        <v>9.9999999999999995E-8</v>
      </c>
    </row>
    <row r="9761" spans="14:15" x14ac:dyDescent="0.35">
      <c r="N9761">
        <v>3.1997409000000001</v>
      </c>
      <c r="O9761">
        <v>1.9999999999999999E-7</v>
      </c>
    </row>
    <row r="9762" spans="14:15" x14ac:dyDescent="0.35">
      <c r="N9762">
        <v>3.2095566999999998</v>
      </c>
      <c r="O9762">
        <v>1.9999999999999999E-7</v>
      </c>
    </row>
    <row r="9763" spans="14:15" x14ac:dyDescent="0.35">
      <c r="N9763">
        <v>3.2193741999999999</v>
      </c>
      <c r="O9763">
        <v>1.9999999999999999E-7</v>
      </c>
    </row>
    <row r="9764" spans="14:15" x14ac:dyDescent="0.35">
      <c r="N9764">
        <v>3.2291934000000002</v>
      </c>
      <c r="O9764">
        <v>9.9999999999999995E-8</v>
      </c>
    </row>
    <row r="9765" spans="14:15" x14ac:dyDescent="0.35">
      <c r="N9765">
        <v>3.2390140999999999</v>
      </c>
      <c r="O9765">
        <v>9.9999999999999995E-8</v>
      </c>
    </row>
    <row r="9766" spans="14:15" x14ac:dyDescent="0.35">
      <c r="N9766">
        <v>3.2488364000000001</v>
      </c>
      <c r="O9766">
        <v>9.9999999999999995E-8</v>
      </c>
    </row>
    <row r="9767" spans="14:15" x14ac:dyDescent="0.35">
      <c r="N9767">
        <v>1.4588741000000001</v>
      </c>
      <c r="O9767">
        <v>6.5300000000000002E-5</v>
      </c>
    </row>
    <row r="9768" spans="14:15" x14ac:dyDescent="0.35">
      <c r="N9768">
        <v>1.4694379</v>
      </c>
      <c r="O9768">
        <v>2.4499999999999999E-5</v>
      </c>
    </row>
    <row r="9769" spans="14:15" x14ac:dyDescent="0.35">
      <c r="N9769">
        <v>1.4800084</v>
      </c>
      <c r="O9769">
        <v>1.5249999999999999E-4</v>
      </c>
    </row>
    <row r="9770" spans="14:15" x14ac:dyDescent="0.35">
      <c r="N9770">
        <v>1.4905854000000001</v>
      </c>
      <c r="O9770">
        <v>7.7299999999999995E-5</v>
      </c>
    </row>
    <row r="9771" spans="14:15" x14ac:dyDescent="0.35">
      <c r="N9771">
        <v>1.5011688000000001</v>
      </c>
      <c r="O9771">
        <v>2.9200000000000002E-5</v>
      </c>
    </row>
    <row r="9772" spans="14:15" x14ac:dyDescent="0.35">
      <c r="N9772">
        <v>1.5117585</v>
      </c>
      <c r="O9772">
        <v>5.1799999999999999E-5</v>
      </c>
    </row>
    <row r="9773" spans="14:15" x14ac:dyDescent="0.35">
      <c r="N9773">
        <v>1.5223545000000001</v>
      </c>
      <c r="O9773">
        <v>6.3999999999999997E-5</v>
      </c>
    </row>
    <row r="9774" spans="14:15" x14ac:dyDescent="0.35">
      <c r="N9774">
        <v>1.5329566999999999</v>
      </c>
      <c r="O9774">
        <v>3.7499999999999997E-5</v>
      </c>
    </row>
    <row r="9775" spans="14:15" x14ac:dyDescent="0.35">
      <c r="N9775">
        <v>1.5435650000000001</v>
      </c>
      <c r="O9775">
        <v>1.2889999999999999E-4</v>
      </c>
    </row>
    <row r="9776" spans="14:15" x14ac:dyDescent="0.35">
      <c r="N9776">
        <v>1.5541792999999999</v>
      </c>
      <c r="O9776">
        <v>3.8899999999999997E-5</v>
      </c>
    </row>
    <row r="9777" spans="14:15" x14ac:dyDescent="0.35">
      <c r="N9777">
        <v>1.5647996</v>
      </c>
      <c r="O9777">
        <v>3.9900000000000001E-5</v>
      </c>
    </row>
    <row r="9778" spans="14:15" x14ac:dyDescent="0.35">
      <c r="N9778">
        <v>1.5754257</v>
      </c>
      <c r="O9778">
        <v>8.6000000000000003E-5</v>
      </c>
    </row>
    <row r="9779" spans="14:15" x14ac:dyDescent="0.35">
      <c r="N9779">
        <v>1.5860576</v>
      </c>
      <c r="O9779">
        <v>1.1730000000000001E-4</v>
      </c>
    </row>
    <row r="9780" spans="14:15" x14ac:dyDescent="0.35">
      <c r="N9780">
        <v>1.5966952000000001</v>
      </c>
      <c r="O9780">
        <v>6.7000000000000002E-5</v>
      </c>
    </row>
    <row r="9781" spans="14:15" x14ac:dyDescent="0.35">
      <c r="N9781">
        <v>1.6073385</v>
      </c>
      <c r="O9781">
        <v>8.7200000000000005E-5</v>
      </c>
    </row>
    <row r="9782" spans="14:15" x14ac:dyDescent="0.35">
      <c r="N9782">
        <v>1.6179874000000001</v>
      </c>
      <c r="O9782">
        <v>7.5199999999999998E-5</v>
      </c>
    </row>
    <row r="9783" spans="14:15" x14ac:dyDescent="0.35">
      <c r="N9783">
        <v>1.6286418</v>
      </c>
      <c r="O9783">
        <v>3.79E-5</v>
      </c>
    </row>
    <row r="9784" spans="14:15" x14ac:dyDescent="0.35">
      <c r="N9784">
        <v>1.6393017000000001</v>
      </c>
      <c r="O9784">
        <v>5.1900000000000001E-5</v>
      </c>
    </row>
    <row r="9785" spans="14:15" x14ac:dyDescent="0.35">
      <c r="N9785">
        <v>1.649967</v>
      </c>
      <c r="O9785">
        <v>5.0000000000000002E-5</v>
      </c>
    </row>
    <row r="9786" spans="14:15" x14ac:dyDescent="0.35">
      <c r="N9786">
        <v>1.6606376</v>
      </c>
      <c r="O9786">
        <v>5.6900000000000001E-5</v>
      </c>
    </row>
    <row r="9787" spans="14:15" x14ac:dyDescent="0.35">
      <c r="N9787">
        <v>1.6713134999999999</v>
      </c>
      <c r="O9787">
        <v>6.0099999999999997E-5</v>
      </c>
    </row>
    <row r="9788" spans="14:15" x14ac:dyDescent="0.35">
      <c r="N9788">
        <v>1.6819945999999999</v>
      </c>
      <c r="O9788">
        <v>5.8699999999999997E-5</v>
      </c>
    </row>
    <row r="9789" spans="14:15" x14ac:dyDescent="0.35">
      <c r="N9789">
        <v>1.6926809</v>
      </c>
      <c r="O9789">
        <v>3.1699999999999998E-5</v>
      </c>
    </row>
    <row r="9790" spans="14:15" x14ac:dyDescent="0.35">
      <c r="N9790">
        <v>1.7033723000000001</v>
      </c>
      <c r="O9790">
        <v>3.79E-5</v>
      </c>
    </row>
    <row r="9791" spans="14:15" x14ac:dyDescent="0.35">
      <c r="N9791">
        <v>1.7140686999999999</v>
      </c>
      <c r="O9791">
        <v>2.6699999999999998E-5</v>
      </c>
    </row>
    <row r="9792" spans="14:15" x14ac:dyDescent="0.35">
      <c r="N9792">
        <v>1.7247702</v>
      </c>
      <c r="O9792">
        <v>8.8200000000000003E-5</v>
      </c>
    </row>
    <row r="9793" spans="14:15" x14ac:dyDescent="0.35">
      <c r="N9793">
        <v>1.7354765000000001</v>
      </c>
      <c r="O9793">
        <v>4.2299999999999998E-5</v>
      </c>
    </row>
    <row r="9794" spans="14:15" x14ac:dyDescent="0.35">
      <c r="N9794">
        <v>1.7461878</v>
      </c>
      <c r="O9794">
        <v>4.4199999999999997E-5</v>
      </c>
    </row>
    <row r="9795" spans="14:15" x14ac:dyDescent="0.35">
      <c r="N9795">
        <v>1.756904</v>
      </c>
      <c r="O9795">
        <v>3.9100000000000002E-5</v>
      </c>
    </row>
    <row r="9796" spans="14:15" x14ac:dyDescent="0.35">
      <c r="N9796">
        <v>1.7676248999999999</v>
      </c>
      <c r="O9796">
        <v>5.0599999999999997E-5</v>
      </c>
    </row>
    <row r="9797" spans="14:15" x14ac:dyDescent="0.35">
      <c r="N9797">
        <v>1.7783506</v>
      </c>
      <c r="O9797">
        <v>4.0099999999999999E-5</v>
      </c>
    </row>
    <row r="9798" spans="14:15" x14ac:dyDescent="0.35">
      <c r="N9798">
        <v>1.7890809999999999</v>
      </c>
      <c r="O9798">
        <v>3.4499999999999998E-5</v>
      </c>
    </row>
    <row r="9799" spans="14:15" x14ac:dyDescent="0.35">
      <c r="N9799">
        <v>1.7998160000000001</v>
      </c>
      <c r="O9799">
        <v>4.5399999999999999E-5</v>
      </c>
    </row>
    <row r="9800" spans="14:15" x14ac:dyDescent="0.35">
      <c r="N9800">
        <v>1.8105557000000001</v>
      </c>
      <c r="O9800">
        <v>3.0700000000000001E-5</v>
      </c>
    </row>
    <row r="9801" spans="14:15" x14ac:dyDescent="0.35">
      <c r="N9801">
        <v>1.8212999999999999</v>
      </c>
      <c r="O9801">
        <v>2.69E-5</v>
      </c>
    </row>
    <row r="9802" spans="14:15" x14ac:dyDescent="0.35">
      <c r="N9802">
        <v>1.8320487000000001</v>
      </c>
      <c r="O9802">
        <v>2.1100000000000001E-5</v>
      </c>
    </row>
    <row r="9803" spans="14:15" x14ac:dyDescent="0.35">
      <c r="N9803">
        <v>1.8428020000000001</v>
      </c>
      <c r="O9803">
        <v>1.59E-5</v>
      </c>
    </row>
    <row r="9804" spans="14:15" x14ac:dyDescent="0.35">
      <c r="N9804">
        <v>1.8535596000000001</v>
      </c>
      <c r="O9804">
        <v>1.9199999999999999E-5</v>
      </c>
    </row>
    <row r="9805" spans="14:15" x14ac:dyDescent="0.35">
      <c r="N9805">
        <v>1.8643217000000001</v>
      </c>
      <c r="O9805">
        <v>1.3200000000000001E-5</v>
      </c>
    </row>
    <row r="9806" spans="14:15" x14ac:dyDescent="0.35">
      <c r="N9806">
        <v>1.8750882</v>
      </c>
      <c r="O9806">
        <v>1.5999999999999999E-5</v>
      </c>
    </row>
    <row r="9807" spans="14:15" x14ac:dyDescent="0.35">
      <c r="N9807">
        <v>1.885859</v>
      </c>
      <c r="O9807">
        <v>1.38E-5</v>
      </c>
    </row>
    <row r="9808" spans="14:15" x14ac:dyDescent="0.35">
      <c r="N9808">
        <v>1.8966339999999999</v>
      </c>
      <c r="O9808">
        <v>1.29E-5</v>
      </c>
    </row>
    <row r="9809" spans="14:15" x14ac:dyDescent="0.35">
      <c r="N9809">
        <v>1.9074133</v>
      </c>
      <c r="O9809">
        <v>1.6099999999999998E-5</v>
      </c>
    </row>
    <row r="9810" spans="14:15" x14ac:dyDescent="0.35">
      <c r="N9810">
        <v>1.9181968</v>
      </c>
      <c r="O9810">
        <v>1.2999999999999999E-5</v>
      </c>
    </row>
    <row r="9811" spans="14:15" x14ac:dyDescent="0.35">
      <c r="N9811">
        <v>1.9289845000000001</v>
      </c>
      <c r="O9811">
        <v>1.3900000000000001E-5</v>
      </c>
    </row>
    <row r="9812" spans="14:15" x14ac:dyDescent="0.35">
      <c r="N9812">
        <v>1.9397762999999999</v>
      </c>
      <c r="O9812">
        <v>1.19E-5</v>
      </c>
    </row>
    <row r="9813" spans="14:15" x14ac:dyDescent="0.35">
      <c r="N9813">
        <v>1.9505722000000001</v>
      </c>
      <c r="O9813">
        <v>2.0999999999999999E-5</v>
      </c>
    </row>
    <row r="9814" spans="14:15" x14ac:dyDescent="0.35">
      <c r="N9814">
        <v>1.9613722</v>
      </c>
      <c r="O9814">
        <v>1.5699999999999999E-5</v>
      </c>
    </row>
    <row r="9815" spans="14:15" x14ac:dyDescent="0.35">
      <c r="N9815">
        <v>1.9721762</v>
      </c>
      <c r="O9815">
        <v>1.03E-5</v>
      </c>
    </row>
    <row r="9816" spans="14:15" x14ac:dyDescent="0.35">
      <c r="N9816">
        <v>1.9829842</v>
      </c>
      <c r="O9816">
        <v>1.47E-5</v>
      </c>
    </row>
    <row r="9817" spans="14:15" x14ac:dyDescent="0.35">
      <c r="N9817">
        <v>1.9937962</v>
      </c>
      <c r="O9817">
        <v>1.9400000000000001E-5</v>
      </c>
    </row>
    <row r="9818" spans="14:15" x14ac:dyDescent="0.35">
      <c r="N9818">
        <v>2.0046121000000001</v>
      </c>
      <c r="O9818">
        <v>1.9000000000000001E-5</v>
      </c>
    </row>
    <row r="9819" spans="14:15" x14ac:dyDescent="0.35">
      <c r="N9819">
        <v>2.0154318999999998</v>
      </c>
      <c r="O9819">
        <v>1.38E-5</v>
      </c>
    </row>
    <row r="9820" spans="14:15" x14ac:dyDescent="0.35">
      <c r="N9820">
        <v>2.0262555</v>
      </c>
      <c r="O9820">
        <v>1.6099999999999998E-5</v>
      </c>
    </row>
    <row r="9821" spans="14:15" x14ac:dyDescent="0.35">
      <c r="N9821">
        <v>2.037083</v>
      </c>
      <c r="O9821">
        <v>9.7999999999999993E-6</v>
      </c>
    </row>
    <row r="9822" spans="14:15" x14ac:dyDescent="0.35">
      <c r="N9822">
        <v>2.0479143999999998</v>
      </c>
      <c r="O9822">
        <v>1.7E-5</v>
      </c>
    </row>
    <row r="9823" spans="14:15" x14ac:dyDescent="0.35">
      <c r="N9823">
        <v>2.0587494</v>
      </c>
      <c r="O9823">
        <v>1.3200000000000001E-5</v>
      </c>
    </row>
    <row r="9824" spans="14:15" x14ac:dyDescent="0.35">
      <c r="N9824">
        <v>2.0695882999999999</v>
      </c>
      <c r="O9824">
        <v>1.5999999999999999E-5</v>
      </c>
    </row>
    <row r="9825" spans="14:15" x14ac:dyDescent="0.35">
      <c r="N9825">
        <v>2.0804307999999998</v>
      </c>
      <c r="O9825">
        <v>1.45E-5</v>
      </c>
    </row>
    <row r="9826" spans="14:15" x14ac:dyDescent="0.35">
      <c r="N9826">
        <v>2.0912771000000001</v>
      </c>
      <c r="O9826">
        <v>1.22E-5</v>
      </c>
    </row>
    <row r="9827" spans="14:15" x14ac:dyDescent="0.35">
      <c r="N9827">
        <v>2.1021269999999999</v>
      </c>
      <c r="O9827">
        <v>1.1E-5</v>
      </c>
    </row>
    <row r="9828" spans="14:15" x14ac:dyDescent="0.35">
      <c r="N9828">
        <v>2.1129804999999999</v>
      </c>
      <c r="O9828">
        <v>1.2799999999999999E-5</v>
      </c>
    </row>
    <row r="9829" spans="14:15" x14ac:dyDescent="0.35">
      <c r="N9829">
        <v>2.1238377000000002</v>
      </c>
      <c r="O9829">
        <v>1.27E-5</v>
      </c>
    </row>
    <row r="9830" spans="14:15" x14ac:dyDescent="0.35">
      <c r="N9830">
        <v>2.1346984</v>
      </c>
      <c r="O9830">
        <v>7.1999999999999997E-6</v>
      </c>
    </row>
    <row r="9831" spans="14:15" x14ac:dyDescent="0.35">
      <c r="N9831">
        <v>2.1455627000000002</v>
      </c>
      <c r="O9831">
        <v>2.0599999999999999E-5</v>
      </c>
    </row>
    <row r="9832" spans="14:15" x14ac:dyDescent="0.35">
      <c r="N9832">
        <v>2.1564304999999999</v>
      </c>
      <c r="O9832">
        <v>6.7000000000000002E-6</v>
      </c>
    </row>
    <row r="9833" spans="14:15" x14ac:dyDescent="0.35">
      <c r="N9833">
        <v>2.1673018000000002</v>
      </c>
      <c r="O9833">
        <v>1.17E-5</v>
      </c>
    </row>
    <row r="9834" spans="14:15" x14ac:dyDescent="0.35">
      <c r="N9834">
        <v>2.1781766</v>
      </c>
      <c r="O9834">
        <v>1.04E-5</v>
      </c>
    </row>
    <row r="9835" spans="14:15" x14ac:dyDescent="0.35">
      <c r="N9835">
        <v>2.1890548999999999</v>
      </c>
      <c r="O9835">
        <v>1.0499999999999999E-5</v>
      </c>
    </row>
    <row r="9836" spans="14:15" x14ac:dyDescent="0.35">
      <c r="N9836">
        <v>2.1999366</v>
      </c>
      <c r="O9836">
        <v>6.1999999999999999E-6</v>
      </c>
    </row>
    <row r="9837" spans="14:15" x14ac:dyDescent="0.35">
      <c r="N9837">
        <v>2.2108216000000001</v>
      </c>
      <c r="O9837">
        <v>1.2E-5</v>
      </c>
    </row>
    <row r="9838" spans="14:15" x14ac:dyDescent="0.35">
      <c r="N9838">
        <v>2.2217101000000001</v>
      </c>
      <c r="O9838">
        <v>6.9E-6</v>
      </c>
    </row>
    <row r="9839" spans="14:15" x14ac:dyDescent="0.35">
      <c r="N9839">
        <v>2.2326019000000001</v>
      </c>
      <c r="O9839">
        <v>7.3000000000000004E-6</v>
      </c>
    </row>
    <row r="9840" spans="14:15" x14ac:dyDescent="0.35">
      <c r="N9840">
        <v>2.2434970999999999</v>
      </c>
      <c r="O9840">
        <v>1.08E-5</v>
      </c>
    </row>
    <row r="9841" spans="14:15" x14ac:dyDescent="0.35">
      <c r="N9841">
        <v>2.2543955000000002</v>
      </c>
      <c r="O9841">
        <v>8.3999999999999992E-6</v>
      </c>
    </row>
    <row r="9842" spans="14:15" x14ac:dyDescent="0.35">
      <c r="N9842">
        <v>2.2652972999999998</v>
      </c>
      <c r="O9842">
        <v>5.4999999999999999E-6</v>
      </c>
    </row>
    <row r="9843" spans="14:15" x14ac:dyDescent="0.35">
      <c r="N9843">
        <v>2.2762023</v>
      </c>
      <c r="O9843">
        <v>3.8E-6</v>
      </c>
    </row>
    <row r="9844" spans="14:15" x14ac:dyDescent="0.35">
      <c r="N9844">
        <v>2.2871104999999998</v>
      </c>
      <c r="O9844">
        <v>4.4000000000000002E-6</v>
      </c>
    </row>
    <row r="9845" spans="14:15" x14ac:dyDescent="0.35">
      <c r="N9845">
        <v>2.298022</v>
      </c>
      <c r="O9845">
        <v>4.4000000000000002E-6</v>
      </c>
    </row>
    <row r="9846" spans="14:15" x14ac:dyDescent="0.35">
      <c r="N9846">
        <v>2.3089366999999998</v>
      </c>
      <c r="O9846">
        <v>3.7000000000000002E-6</v>
      </c>
    </row>
    <row r="9847" spans="14:15" x14ac:dyDescent="0.35">
      <c r="N9847">
        <v>2.3198546000000002</v>
      </c>
      <c r="O9847">
        <v>3.3000000000000002E-6</v>
      </c>
    </row>
    <row r="9848" spans="14:15" x14ac:dyDescent="0.35">
      <c r="N9848">
        <v>2.3307755999999999</v>
      </c>
      <c r="O9848">
        <v>3.3000000000000002E-6</v>
      </c>
    </row>
    <row r="9849" spans="14:15" x14ac:dyDescent="0.35">
      <c r="N9849">
        <v>2.3416998000000002</v>
      </c>
      <c r="O9849">
        <v>3.7000000000000002E-6</v>
      </c>
    </row>
    <row r="9850" spans="14:15" x14ac:dyDescent="0.35">
      <c r="N9850">
        <v>2.3526270999999999</v>
      </c>
      <c r="O9850">
        <v>3.7000000000000002E-6</v>
      </c>
    </row>
    <row r="9851" spans="14:15" x14ac:dyDescent="0.35">
      <c r="N9851">
        <v>2.3635573999999999</v>
      </c>
      <c r="O9851">
        <v>3.1E-6</v>
      </c>
    </row>
    <row r="9852" spans="14:15" x14ac:dyDescent="0.35">
      <c r="N9852">
        <v>2.3744909000000001</v>
      </c>
      <c r="O9852">
        <v>3.0000000000000001E-6</v>
      </c>
    </row>
    <row r="9853" spans="14:15" x14ac:dyDescent="0.35">
      <c r="N9853">
        <v>2.3854274000000002</v>
      </c>
      <c r="O9853">
        <v>3.3000000000000002E-6</v>
      </c>
    </row>
    <row r="9854" spans="14:15" x14ac:dyDescent="0.35">
      <c r="N9854">
        <v>2.3963670000000001</v>
      </c>
      <c r="O9854">
        <v>3.7000000000000002E-6</v>
      </c>
    </row>
    <row r="9855" spans="14:15" x14ac:dyDescent="0.35">
      <c r="N9855">
        <v>2.4073096</v>
      </c>
      <c r="O9855">
        <v>3.1E-6</v>
      </c>
    </row>
    <row r="9856" spans="14:15" x14ac:dyDescent="0.35">
      <c r="N9856">
        <v>2.4182551999999999</v>
      </c>
      <c r="O9856">
        <v>3.0000000000000001E-6</v>
      </c>
    </row>
    <row r="9857" spans="14:15" x14ac:dyDescent="0.35">
      <c r="N9857">
        <v>2.4292037</v>
      </c>
      <c r="O9857">
        <v>3.0000000000000001E-6</v>
      </c>
    </row>
    <row r="9858" spans="14:15" x14ac:dyDescent="0.35">
      <c r="N9858">
        <v>2.4401552999999998</v>
      </c>
      <c r="O9858">
        <v>2.9000000000000002E-6</v>
      </c>
    </row>
    <row r="9859" spans="14:15" x14ac:dyDescent="0.35">
      <c r="N9859">
        <v>2.4511097999999998</v>
      </c>
      <c r="O9859">
        <v>3.3000000000000002E-6</v>
      </c>
    </row>
    <row r="9860" spans="14:15" x14ac:dyDescent="0.35">
      <c r="N9860">
        <v>2.4620671999999999</v>
      </c>
      <c r="O9860">
        <v>3.0000000000000001E-6</v>
      </c>
    </row>
    <row r="9861" spans="14:15" x14ac:dyDescent="0.35">
      <c r="N9861">
        <v>2.4730275000000002</v>
      </c>
      <c r="O9861">
        <v>2.9000000000000002E-6</v>
      </c>
    </row>
    <row r="9862" spans="14:15" x14ac:dyDescent="0.35">
      <c r="N9862">
        <v>2.4839907999999999</v>
      </c>
      <c r="O9862">
        <v>3.1E-6</v>
      </c>
    </row>
    <row r="9863" spans="14:15" x14ac:dyDescent="0.35">
      <c r="N9863">
        <v>2.4949569</v>
      </c>
      <c r="O9863">
        <v>3.1999999999999999E-6</v>
      </c>
    </row>
    <row r="9864" spans="14:15" x14ac:dyDescent="0.35">
      <c r="N9864">
        <v>2.5059258</v>
      </c>
      <c r="O9864">
        <v>3.3000000000000002E-6</v>
      </c>
    </row>
    <row r="9865" spans="14:15" x14ac:dyDescent="0.35">
      <c r="N9865">
        <v>2.5168976999999999</v>
      </c>
      <c r="O9865">
        <v>2.9000000000000002E-6</v>
      </c>
    </row>
    <row r="9866" spans="14:15" x14ac:dyDescent="0.35">
      <c r="N9866">
        <v>2.5278722999999998</v>
      </c>
      <c r="O9866">
        <v>3.5999999999999998E-6</v>
      </c>
    </row>
    <row r="9867" spans="14:15" x14ac:dyDescent="0.35">
      <c r="N9867">
        <v>2.5388497999999999</v>
      </c>
      <c r="O9867">
        <v>2.6000000000000001E-6</v>
      </c>
    </row>
    <row r="9868" spans="14:15" x14ac:dyDescent="0.35">
      <c r="N9868">
        <v>2.54983</v>
      </c>
      <c r="O9868">
        <v>3.0000000000000001E-6</v>
      </c>
    </row>
    <row r="9869" spans="14:15" x14ac:dyDescent="0.35">
      <c r="N9869">
        <v>2.560813</v>
      </c>
      <c r="O9869">
        <v>2.6000000000000001E-6</v>
      </c>
    </row>
    <row r="9870" spans="14:15" x14ac:dyDescent="0.35">
      <c r="N9870">
        <v>2.5717987999999998</v>
      </c>
      <c r="O9870">
        <v>3.0000000000000001E-6</v>
      </c>
    </row>
    <row r="9871" spans="14:15" x14ac:dyDescent="0.35">
      <c r="N9871">
        <v>2.5827874</v>
      </c>
      <c r="O9871">
        <v>2.9000000000000002E-6</v>
      </c>
    </row>
    <row r="9872" spans="14:15" x14ac:dyDescent="0.35">
      <c r="N9872">
        <v>2.5937787000000001</v>
      </c>
      <c r="O9872">
        <v>2.2000000000000001E-6</v>
      </c>
    </row>
    <row r="9873" spans="14:15" x14ac:dyDescent="0.35">
      <c r="N9873">
        <v>2.6047726999999998</v>
      </c>
      <c r="O9873">
        <v>2.7E-6</v>
      </c>
    </row>
    <row r="9874" spans="14:15" x14ac:dyDescent="0.35">
      <c r="N9874">
        <v>2.6157694</v>
      </c>
      <c r="O9874">
        <v>2.9000000000000002E-6</v>
      </c>
    </row>
    <row r="9875" spans="14:15" x14ac:dyDescent="0.35">
      <c r="N9875">
        <v>2.6267687999999998</v>
      </c>
      <c r="O9875">
        <v>3.1E-6</v>
      </c>
    </row>
    <row r="9876" spans="14:15" x14ac:dyDescent="0.35">
      <c r="N9876">
        <v>2.6377709</v>
      </c>
      <c r="O9876">
        <v>3.0000000000000001E-6</v>
      </c>
    </row>
    <row r="9877" spans="14:15" x14ac:dyDescent="0.35">
      <c r="N9877">
        <v>2.6487756</v>
      </c>
      <c r="O9877">
        <v>2.3E-6</v>
      </c>
    </row>
    <row r="9878" spans="14:15" x14ac:dyDescent="0.35">
      <c r="N9878">
        <v>2.659783</v>
      </c>
      <c r="O9878">
        <v>3.0000000000000001E-6</v>
      </c>
    </row>
    <row r="9879" spans="14:15" x14ac:dyDescent="0.35">
      <c r="N9879">
        <v>2.6707930000000002</v>
      </c>
      <c r="O9879">
        <v>3.0000000000000001E-6</v>
      </c>
    </row>
    <row r="9880" spans="14:15" x14ac:dyDescent="0.35">
      <c r="N9880">
        <v>2.6818056000000001</v>
      </c>
      <c r="O9880">
        <v>2.6000000000000001E-6</v>
      </c>
    </row>
    <row r="9881" spans="14:15" x14ac:dyDescent="0.35">
      <c r="N9881">
        <v>2.6928207999999998</v>
      </c>
      <c r="O9881">
        <v>2.7E-6</v>
      </c>
    </row>
    <row r="9882" spans="14:15" x14ac:dyDescent="0.35">
      <c r="N9882">
        <v>2.7038386000000001</v>
      </c>
      <c r="O9882">
        <v>2.5000000000000002E-6</v>
      </c>
    </row>
    <row r="9883" spans="14:15" x14ac:dyDescent="0.35">
      <c r="N9883">
        <v>2.7148590000000001</v>
      </c>
      <c r="O9883">
        <v>2.6000000000000001E-6</v>
      </c>
    </row>
    <row r="9884" spans="14:15" x14ac:dyDescent="0.35">
      <c r="N9884">
        <v>2.7258819999999999</v>
      </c>
      <c r="O9884">
        <v>3.5999999999999998E-6</v>
      </c>
    </row>
    <row r="9885" spans="14:15" x14ac:dyDescent="0.35">
      <c r="N9885">
        <v>2.7369075</v>
      </c>
      <c r="O9885">
        <v>3.5999999999999998E-6</v>
      </c>
    </row>
    <row r="9886" spans="14:15" x14ac:dyDescent="0.35">
      <c r="N9886">
        <v>2.7479355000000001</v>
      </c>
      <c r="O9886">
        <v>3.4999999999999999E-6</v>
      </c>
    </row>
    <row r="9887" spans="14:15" x14ac:dyDescent="0.35">
      <c r="N9887">
        <v>2.758966</v>
      </c>
      <c r="O9887">
        <v>3.7000000000000002E-6</v>
      </c>
    </row>
    <row r="9888" spans="14:15" x14ac:dyDescent="0.35">
      <c r="N9888">
        <v>2.7699991000000002</v>
      </c>
      <c r="O9888">
        <v>2.6000000000000001E-6</v>
      </c>
    </row>
    <row r="9889" spans="14:15" x14ac:dyDescent="0.35">
      <c r="N9889">
        <v>2.7810347000000002</v>
      </c>
      <c r="O9889">
        <v>3.1E-6</v>
      </c>
    </row>
    <row r="9890" spans="14:15" x14ac:dyDescent="0.35">
      <c r="N9890">
        <v>2.7920726999999999</v>
      </c>
      <c r="O9890">
        <v>3.8999999999999999E-6</v>
      </c>
    </row>
    <row r="9891" spans="14:15" x14ac:dyDescent="0.35">
      <c r="N9891">
        <v>2.8031131999999999</v>
      </c>
      <c r="O9891">
        <v>3.1E-6</v>
      </c>
    </row>
    <row r="9892" spans="14:15" x14ac:dyDescent="0.35">
      <c r="N9892">
        <v>2.8141562000000002</v>
      </c>
      <c r="O9892">
        <v>2.5000000000000002E-6</v>
      </c>
    </row>
    <row r="9893" spans="14:15" x14ac:dyDescent="0.35">
      <c r="N9893">
        <v>2.8252016000000002</v>
      </c>
      <c r="O9893">
        <v>2.5000000000000002E-6</v>
      </c>
    </row>
    <row r="9894" spans="14:15" x14ac:dyDescent="0.35">
      <c r="N9894">
        <v>2.8362495000000001</v>
      </c>
      <c r="O9894">
        <v>3.4999999999999999E-6</v>
      </c>
    </row>
    <row r="9895" spans="14:15" x14ac:dyDescent="0.35">
      <c r="N9895">
        <v>2.8472998</v>
      </c>
      <c r="O9895">
        <v>2.9000000000000002E-6</v>
      </c>
    </row>
    <row r="9896" spans="14:15" x14ac:dyDescent="0.35">
      <c r="N9896">
        <v>2.8583525000000001</v>
      </c>
      <c r="O9896">
        <v>2.6000000000000001E-6</v>
      </c>
    </row>
    <row r="9897" spans="14:15" x14ac:dyDescent="0.35">
      <c r="N9897">
        <v>2.8694076000000002</v>
      </c>
      <c r="O9897">
        <v>1.9E-6</v>
      </c>
    </row>
    <row r="9898" spans="14:15" x14ac:dyDescent="0.35">
      <c r="N9898">
        <v>2.8804650000000001</v>
      </c>
      <c r="O9898">
        <v>2.0999999999999998E-6</v>
      </c>
    </row>
    <row r="9899" spans="14:15" x14ac:dyDescent="0.35">
      <c r="N9899">
        <v>2.8915248999999998</v>
      </c>
      <c r="O9899">
        <v>1.9E-6</v>
      </c>
    </row>
    <row r="9900" spans="14:15" x14ac:dyDescent="0.35">
      <c r="N9900">
        <v>2.9025870999999999</v>
      </c>
      <c r="O9900">
        <v>1.9E-6</v>
      </c>
    </row>
    <row r="9901" spans="14:15" x14ac:dyDescent="0.35">
      <c r="N9901">
        <v>2.9136517</v>
      </c>
      <c r="O9901">
        <v>1.7E-6</v>
      </c>
    </row>
    <row r="9902" spans="14:15" x14ac:dyDescent="0.35">
      <c r="N9902">
        <v>2.9247185999999998</v>
      </c>
      <c r="O9902">
        <v>1.7999999999999999E-6</v>
      </c>
    </row>
    <row r="9903" spans="14:15" x14ac:dyDescent="0.35">
      <c r="N9903">
        <v>2.9357877999999999</v>
      </c>
      <c r="O9903">
        <v>2.0999999999999998E-6</v>
      </c>
    </row>
    <row r="9904" spans="14:15" x14ac:dyDescent="0.35">
      <c r="N9904">
        <v>2.9468594000000001</v>
      </c>
      <c r="O9904">
        <v>2.3999999999999999E-6</v>
      </c>
    </row>
    <row r="9905" spans="14:15" x14ac:dyDescent="0.35">
      <c r="N9905">
        <v>2.9579333000000001</v>
      </c>
      <c r="O9905">
        <v>2.5000000000000002E-6</v>
      </c>
    </row>
    <row r="9906" spans="14:15" x14ac:dyDescent="0.35">
      <c r="N9906">
        <v>2.9690094999999999</v>
      </c>
      <c r="O9906">
        <v>2.2000000000000001E-6</v>
      </c>
    </row>
    <row r="9907" spans="14:15" x14ac:dyDescent="0.35">
      <c r="N9907">
        <v>2.9800879</v>
      </c>
      <c r="O9907">
        <v>1.7999999999999999E-6</v>
      </c>
    </row>
    <row r="9908" spans="14:15" x14ac:dyDescent="0.35">
      <c r="N9908">
        <v>2.9911686</v>
      </c>
      <c r="O9908">
        <v>2.2000000000000001E-6</v>
      </c>
    </row>
    <row r="9909" spans="14:15" x14ac:dyDescent="0.35">
      <c r="N9909">
        <v>3.0022516000000001</v>
      </c>
      <c r="O9909">
        <v>1.7E-6</v>
      </c>
    </row>
    <row r="9910" spans="14:15" x14ac:dyDescent="0.35">
      <c r="N9910">
        <v>3.0133369000000001</v>
      </c>
      <c r="O9910">
        <v>1.7999999999999999E-6</v>
      </c>
    </row>
    <row r="9911" spans="14:15" x14ac:dyDescent="0.35">
      <c r="N9911">
        <v>3.0244244</v>
      </c>
      <c r="O9911">
        <v>1.1000000000000001E-6</v>
      </c>
    </row>
    <row r="9912" spans="14:15" x14ac:dyDescent="0.35">
      <c r="N9912">
        <v>3.0355140999999999</v>
      </c>
      <c r="O9912">
        <v>1.1999999999999999E-6</v>
      </c>
    </row>
    <row r="9913" spans="14:15" x14ac:dyDescent="0.35">
      <c r="N9913">
        <v>3.0466061</v>
      </c>
      <c r="O9913">
        <v>1.1000000000000001E-6</v>
      </c>
    </row>
    <row r="9914" spans="14:15" x14ac:dyDescent="0.35">
      <c r="N9914">
        <v>3.0577003</v>
      </c>
      <c r="O9914">
        <v>1.1000000000000001E-6</v>
      </c>
    </row>
    <row r="9915" spans="14:15" x14ac:dyDescent="0.35">
      <c r="N9915">
        <v>3.0687967</v>
      </c>
      <c r="O9915">
        <v>1.1000000000000001E-6</v>
      </c>
    </row>
    <row r="9916" spans="14:15" x14ac:dyDescent="0.35">
      <c r="N9916">
        <v>3.0798953</v>
      </c>
      <c r="O9916">
        <v>1.3E-6</v>
      </c>
    </row>
    <row r="9917" spans="14:15" x14ac:dyDescent="0.35">
      <c r="N9917">
        <v>3.0909960000000001</v>
      </c>
      <c r="O9917">
        <v>1.1999999999999999E-6</v>
      </c>
    </row>
    <row r="9918" spans="14:15" x14ac:dyDescent="0.35">
      <c r="N9918">
        <v>3.1020989999999999</v>
      </c>
      <c r="O9918">
        <v>1.1000000000000001E-6</v>
      </c>
    </row>
    <row r="9919" spans="14:15" x14ac:dyDescent="0.35">
      <c r="N9919">
        <v>3.1132040999999999</v>
      </c>
      <c r="O9919">
        <v>5.9999999999999997E-7</v>
      </c>
    </row>
    <row r="9920" spans="14:15" x14ac:dyDescent="0.35">
      <c r="N9920">
        <v>3.1243113</v>
      </c>
      <c r="O9920">
        <v>8.9999999999999996E-7</v>
      </c>
    </row>
    <row r="9921" spans="14:15" x14ac:dyDescent="0.35">
      <c r="N9921">
        <v>3.1354207999999999</v>
      </c>
      <c r="O9921">
        <v>6.9999999999999997E-7</v>
      </c>
    </row>
    <row r="9922" spans="14:15" x14ac:dyDescent="0.35">
      <c r="N9922">
        <v>3.1465323000000001</v>
      </c>
      <c r="O9922">
        <v>6.9999999999999997E-7</v>
      </c>
    </row>
    <row r="9923" spans="14:15" x14ac:dyDescent="0.35">
      <c r="N9923">
        <v>3.1576460000000002</v>
      </c>
      <c r="O9923">
        <v>9.9999999999999995E-7</v>
      </c>
    </row>
    <row r="9924" spans="14:15" x14ac:dyDescent="0.35">
      <c r="N9924">
        <v>3.1687618</v>
      </c>
      <c r="O9924">
        <v>8.9999999999999996E-7</v>
      </c>
    </row>
    <row r="9925" spans="14:15" x14ac:dyDescent="0.35">
      <c r="N9925">
        <v>3.1798796999999999</v>
      </c>
      <c r="O9925">
        <v>6.9999999999999997E-7</v>
      </c>
    </row>
    <row r="9926" spans="14:15" x14ac:dyDescent="0.35">
      <c r="N9926">
        <v>3.1909996999999999</v>
      </c>
      <c r="O9926">
        <v>7.9999999999999996E-7</v>
      </c>
    </row>
    <row r="9927" spans="14:15" x14ac:dyDescent="0.35">
      <c r="N9927">
        <v>3.2021218</v>
      </c>
      <c r="O9927">
        <v>6.9999999999999997E-7</v>
      </c>
    </row>
    <row r="9928" spans="14:15" x14ac:dyDescent="0.35">
      <c r="N9928">
        <v>3.2132459999999998</v>
      </c>
      <c r="O9928">
        <v>7.9999999999999996E-7</v>
      </c>
    </row>
    <row r="9929" spans="14:15" x14ac:dyDescent="0.35">
      <c r="N9929">
        <v>3.2243723000000002</v>
      </c>
      <c r="O9929">
        <v>8.9999999999999996E-7</v>
      </c>
    </row>
    <row r="9930" spans="14:15" x14ac:dyDescent="0.35">
      <c r="N9930">
        <v>3.2355005999999999</v>
      </c>
      <c r="O9930">
        <v>9.9999999999999995E-7</v>
      </c>
    </row>
    <row r="9931" spans="14:15" x14ac:dyDescent="0.35">
      <c r="N9931">
        <v>3.2466309999999998</v>
      </c>
      <c r="O9931">
        <v>1.1000000000000001E-6</v>
      </c>
    </row>
    <row r="9932" spans="14:15" x14ac:dyDescent="0.35">
      <c r="N9932">
        <v>3.2577634999999998</v>
      </c>
      <c r="O9932">
        <v>1.1000000000000001E-6</v>
      </c>
    </row>
    <row r="9933" spans="14:15" x14ac:dyDescent="0.35">
      <c r="N9933">
        <v>3.2688978999999998</v>
      </c>
      <c r="O9933">
        <v>9.9999999999999995E-7</v>
      </c>
    </row>
    <row r="9934" spans="14:15" x14ac:dyDescent="0.35">
      <c r="N9934">
        <v>3.2800345000000002</v>
      </c>
      <c r="O9934">
        <v>1.1000000000000001E-6</v>
      </c>
    </row>
    <row r="9935" spans="14:15" x14ac:dyDescent="0.35">
      <c r="N9935">
        <v>3.2911730000000001</v>
      </c>
      <c r="O9935">
        <v>8.9999999999999996E-7</v>
      </c>
    </row>
    <row r="9936" spans="14:15" x14ac:dyDescent="0.35">
      <c r="N9936">
        <v>3.3023136000000002</v>
      </c>
      <c r="O9936">
        <v>6.9999999999999997E-7</v>
      </c>
    </row>
    <row r="9937" spans="14:15" x14ac:dyDescent="0.35">
      <c r="N9937">
        <v>3.3134560999999998</v>
      </c>
      <c r="O9937">
        <v>9.9999999999999995E-7</v>
      </c>
    </row>
    <row r="9938" spans="14:15" x14ac:dyDescent="0.35">
      <c r="N9938">
        <v>3.3246007</v>
      </c>
      <c r="O9938">
        <v>8.9999999999999996E-7</v>
      </c>
    </row>
    <row r="9939" spans="14:15" x14ac:dyDescent="0.35">
      <c r="N9939">
        <v>3.3357473</v>
      </c>
      <c r="O9939">
        <v>9.9999999999999995E-7</v>
      </c>
    </row>
    <row r="9940" spans="14:15" x14ac:dyDescent="0.35">
      <c r="N9940">
        <v>3.3468958</v>
      </c>
      <c r="O9940">
        <v>6.9999999999999997E-7</v>
      </c>
    </row>
    <row r="9941" spans="14:15" x14ac:dyDescent="0.35">
      <c r="N9941">
        <v>3.3580462999999998</v>
      </c>
      <c r="O9941">
        <v>8.9999999999999996E-7</v>
      </c>
    </row>
    <row r="9942" spans="14:15" x14ac:dyDescent="0.35">
      <c r="N9942">
        <v>3.3691987999999999</v>
      </c>
      <c r="O9942">
        <v>5.9999999999999997E-7</v>
      </c>
    </row>
    <row r="9943" spans="14:15" x14ac:dyDescent="0.35">
      <c r="N9943">
        <v>3.3803532999999999</v>
      </c>
      <c r="O9943">
        <v>3.9999999999999998E-7</v>
      </c>
    </row>
    <row r="9944" spans="14:15" x14ac:dyDescent="0.35">
      <c r="N9944">
        <v>3.3915096999999998</v>
      </c>
      <c r="O9944">
        <v>5.9999999999999997E-7</v>
      </c>
    </row>
    <row r="9945" spans="14:15" x14ac:dyDescent="0.35">
      <c r="N9945">
        <v>3.4026679999999998</v>
      </c>
      <c r="O9945">
        <v>4.9999999999999998E-7</v>
      </c>
    </row>
    <row r="9946" spans="14:15" x14ac:dyDescent="0.35">
      <c r="N9946">
        <v>3.4138283</v>
      </c>
      <c r="O9946">
        <v>4.9999999999999998E-7</v>
      </c>
    </row>
    <row r="9947" spans="14:15" x14ac:dyDescent="0.35">
      <c r="N9947">
        <v>3.4249904999999998</v>
      </c>
      <c r="O9947">
        <v>6.9999999999999997E-7</v>
      </c>
    </row>
    <row r="9948" spans="14:15" x14ac:dyDescent="0.35">
      <c r="N9948">
        <v>3.4361546000000001</v>
      </c>
      <c r="O9948">
        <v>5.9999999999999997E-7</v>
      </c>
    </row>
    <row r="9949" spans="14:15" x14ac:dyDescent="0.35">
      <c r="N9949">
        <v>3.4473207000000001</v>
      </c>
      <c r="O9949">
        <v>6.9999999999999997E-7</v>
      </c>
    </row>
    <row r="9950" spans="14:15" x14ac:dyDescent="0.35">
      <c r="N9950">
        <v>3.4584887000000002</v>
      </c>
      <c r="O9950">
        <v>6.9999999999999997E-7</v>
      </c>
    </row>
    <row r="9951" spans="14:15" x14ac:dyDescent="0.35">
      <c r="N9951">
        <v>3.4696585</v>
      </c>
      <c r="O9951">
        <v>4.9999999999999998E-7</v>
      </c>
    </row>
    <row r="9952" spans="14:15" x14ac:dyDescent="0.35">
      <c r="N9952">
        <v>3.4808303</v>
      </c>
      <c r="O9952">
        <v>6.9999999999999997E-7</v>
      </c>
    </row>
    <row r="9953" spans="14:15" x14ac:dyDescent="0.35">
      <c r="N9953">
        <v>3.4920038999999998</v>
      </c>
      <c r="O9953">
        <v>4.9999999999999998E-7</v>
      </c>
    </row>
    <row r="9954" spans="14:15" x14ac:dyDescent="0.35">
      <c r="N9954">
        <v>3.5031794000000001</v>
      </c>
      <c r="O9954">
        <v>3.9999999999999998E-7</v>
      </c>
    </row>
    <row r="9955" spans="14:15" x14ac:dyDescent="0.35">
      <c r="N9955">
        <v>3.5143567999999998</v>
      </c>
      <c r="O9955">
        <v>2.9999999999999999E-7</v>
      </c>
    </row>
    <row r="9956" spans="14:15" x14ac:dyDescent="0.35">
      <c r="N9956">
        <v>3.5255361000000001</v>
      </c>
      <c r="O9956">
        <v>2.9999999999999999E-7</v>
      </c>
    </row>
    <row r="9957" spans="14:15" x14ac:dyDescent="0.35">
      <c r="N9957">
        <v>3.5367172</v>
      </c>
      <c r="O9957">
        <v>3.9999999999999998E-7</v>
      </c>
    </row>
    <row r="9958" spans="14:15" x14ac:dyDescent="0.35">
      <c r="N9958">
        <v>3.5479001000000001</v>
      </c>
      <c r="O9958">
        <v>3.9999999999999998E-7</v>
      </c>
    </row>
    <row r="9959" spans="14:15" x14ac:dyDescent="0.35">
      <c r="N9959">
        <v>3.5590849000000002</v>
      </c>
      <c r="O9959">
        <v>3.9999999999999998E-7</v>
      </c>
    </row>
    <row r="9960" spans="14:15" x14ac:dyDescent="0.35">
      <c r="N9960">
        <v>3.5702715999999999</v>
      </c>
      <c r="O9960">
        <v>1.9999999999999999E-7</v>
      </c>
    </row>
    <row r="9961" spans="14:15" x14ac:dyDescent="0.35">
      <c r="N9961">
        <v>3.5814601000000001</v>
      </c>
      <c r="O9961">
        <v>1.9999999999999999E-7</v>
      </c>
    </row>
    <row r="9962" spans="14:15" x14ac:dyDescent="0.35">
      <c r="N9962">
        <v>3.5926504000000001</v>
      </c>
      <c r="O9962">
        <v>1.9999999999999999E-7</v>
      </c>
    </row>
    <row r="9963" spans="14:15" x14ac:dyDescent="0.35">
      <c r="N9963">
        <v>3.6038424999999998</v>
      </c>
      <c r="O9963">
        <v>9.9999999999999995E-8</v>
      </c>
    </row>
    <row r="9964" spans="14:15" x14ac:dyDescent="0.35">
      <c r="N9964">
        <v>3.6150364000000001</v>
      </c>
      <c r="O9964">
        <v>9.9999999999999995E-8</v>
      </c>
    </row>
    <row r="9965" spans="14:15" x14ac:dyDescent="0.35">
      <c r="N9965">
        <v>3.6262321000000002</v>
      </c>
      <c r="O9965">
        <v>9.9999999999999995E-8</v>
      </c>
    </row>
    <row r="9966" spans="14:15" x14ac:dyDescent="0.35">
      <c r="N9966">
        <v>3.6374295999999999</v>
      </c>
      <c r="O9966">
        <v>9.9999999999999995E-8</v>
      </c>
    </row>
    <row r="9967" spans="14:15" x14ac:dyDescent="0.35">
      <c r="N9967">
        <v>3.6486290000000001</v>
      </c>
      <c r="O9967">
        <v>9.9999999999999995E-8</v>
      </c>
    </row>
    <row r="9968" spans="14:15" x14ac:dyDescent="0.35">
      <c r="N9968">
        <v>3.6598301000000002</v>
      </c>
      <c r="O9968">
        <v>9.9999999999999995E-8</v>
      </c>
    </row>
    <row r="9969" spans="14:15" x14ac:dyDescent="0.35">
      <c r="N9969">
        <v>3.6710329000000002</v>
      </c>
      <c r="O9969">
        <v>9.9999999999999995E-8</v>
      </c>
    </row>
    <row r="9970" spans="14:15" x14ac:dyDescent="0.35">
      <c r="N9970">
        <v>3.6822376000000001</v>
      </c>
      <c r="O9970">
        <v>9.9999999999999995E-8</v>
      </c>
    </row>
    <row r="9971" spans="14:15" x14ac:dyDescent="0.35">
      <c r="N9971">
        <v>3.6934439999999999</v>
      </c>
      <c r="O9971">
        <v>9.9999999999999995E-8</v>
      </c>
    </row>
    <row r="9972" spans="14:15" x14ac:dyDescent="0.35">
      <c r="N9972">
        <v>3.7046522</v>
      </c>
      <c r="O9972">
        <v>9.9999999999999995E-8</v>
      </c>
    </row>
    <row r="9973" spans="14:15" x14ac:dyDescent="0.35">
      <c r="N9973">
        <v>3.7158620999999998</v>
      </c>
      <c r="O9973">
        <v>9.9999999999999995E-8</v>
      </c>
    </row>
    <row r="9974" spans="14:15" x14ac:dyDescent="0.35">
      <c r="N9974">
        <v>3.7270737999999999</v>
      </c>
      <c r="O9974">
        <v>9.9999999999999995E-8</v>
      </c>
    </row>
    <row r="9975" spans="14:15" x14ac:dyDescent="0.35">
      <c r="N9975">
        <v>3.7382871999999998</v>
      </c>
      <c r="O9975">
        <v>9.9999999999999995E-8</v>
      </c>
    </row>
    <row r="9976" spans="14:15" x14ac:dyDescent="0.35">
      <c r="N9976">
        <v>3.7495023999999999</v>
      </c>
      <c r="O9976">
        <v>9.9999999999999995E-8</v>
      </c>
    </row>
    <row r="9977" spans="14:15" x14ac:dyDescent="0.35">
      <c r="N9977">
        <v>3.7607192</v>
      </c>
      <c r="O9977">
        <v>9.9999999999999995E-8</v>
      </c>
    </row>
    <row r="9978" spans="14:15" x14ac:dyDescent="0.35">
      <c r="N9978">
        <v>3.7719377999999999</v>
      </c>
      <c r="O9978">
        <v>1.9999999999999999E-7</v>
      </c>
    </row>
    <row r="9979" spans="14:15" x14ac:dyDescent="0.35">
      <c r="N9979">
        <v>3.7831581000000001</v>
      </c>
      <c r="O9979">
        <v>9.9999999999999995E-8</v>
      </c>
    </row>
    <row r="9980" spans="14:15" x14ac:dyDescent="0.35">
      <c r="N9980">
        <v>3.7943802</v>
      </c>
      <c r="O9980">
        <v>9.9999999999999995E-8</v>
      </c>
    </row>
    <row r="9981" spans="14:15" x14ac:dyDescent="0.35">
      <c r="N9981">
        <v>3.8056038999999999</v>
      </c>
      <c r="O9981">
        <v>9.9999999999999995E-8</v>
      </c>
    </row>
    <row r="9982" spans="14:15" x14ac:dyDescent="0.35">
      <c r="N9982">
        <v>3.8168293000000002</v>
      </c>
      <c r="O9982">
        <v>9.9999999999999995E-8</v>
      </c>
    </row>
    <row r="9983" spans="14:15" x14ac:dyDescent="0.35">
      <c r="N9983">
        <v>3.8280565000000002</v>
      </c>
      <c r="O9983">
        <v>9.9999999999999995E-8</v>
      </c>
    </row>
    <row r="9984" spans="14:15" x14ac:dyDescent="0.35">
      <c r="N9984">
        <v>3.8392852999999998</v>
      </c>
      <c r="O9984">
        <v>9.9999999999999995E-8</v>
      </c>
    </row>
    <row r="9985" spans="14:15" x14ac:dyDescent="0.35">
      <c r="N9985">
        <v>3.8505158000000002</v>
      </c>
      <c r="O9985">
        <v>9.9999999999999995E-8</v>
      </c>
    </row>
    <row r="9986" spans="14:15" x14ac:dyDescent="0.35">
      <c r="N9986">
        <v>3.861748</v>
      </c>
      <c r="O9986">
        <v>9.9999999999999995E-8</v>
      </c>
    </row>
    <row r="9987" spans="14:15" x14ac:dyDescent="0.35">
      <c r="N9987">
        <v>3.8729817999999998</v>
      </c>
      <c r="O9987">
        <v>9.9999999999999995E-8</v>
      </c>
    </row>
    <row r="9988" spans="14:15" x14ac:dyDescent="0.35">
      <c r="N9988">
        <v>3.8842173</v>
      </c>
      <c r="O9988">
        <v>9.9999999999999995E-8</v>
      </c>
    </row>
    <row r="9989" spans="14:15" x14ac:dyDescent="0.35">
      <c r="N9989">
        <v>3.8954545</v>
      </c>
      <c r="O9989">
        <v>9.9999999999999995E-8</v>
      </c>
    </row>
    <row r="9990" spans="14:15" x14ac:dyDescent="0.35">
      <c r="N9990">
        <v>3.9066933000000001</v>
      </c>
      <c r="O9990">
        <v>9.9999999999999995E-8</v>
      </c>
    </row>
    <row r="9991" spans="14:15" x14ac:dyDescent="0.35">
      <c r="N9991">
        <v>3.9179338000000001</v>
      </c>
      <c r="O9991">
        <v>9.9999999999999995E-8</v>
      </c>
    </row>
    <row r="9992" spans="14:15" x14ac:dyDescent="0.35">
      <c r="N9992">
        <v>3.9291759000000002</v>
      </c>
      <c r="O9992">
        <v>9.9999999999999995E-8</v>
      </c>
    </row>
    <row r="9993" spans="14:15" x14ac:dyDescent="0.35">
      <c r="N9993">
        <v>3.9404195999999998</v>
      </c>
      <c r="O9993">
        <v>9.9999999999999995E-8</v>
      </c>
    </row>
    <row r="9994" spans="14:15" x14ac:dyDescent="0.35">
      <c r="N9994">
        <v>3.9516650000000002</v>
      </c>
      <c r="O9994">
        <v>9.9999999999999995E-8</v>
      </c>
    </row>
    <row r="9995" spans="14:15" x14ac:dyDescent="0.35">
      <c r="N9995">
        <v>3.9629120000000002</v>
      </c>
      <c r="O9995">
        <v>9.9999999999999995E-8</v>
      </c>
    </row>
    <row r="9996" spans="14:15" x14ac:dyDescent="0.35">
      <c r="N9996">
        <v>3.9741607000000001</v>
      </c>
      <c r="O9996">
        <v>9.9999999999999995E-8</v>
      </c>
    </row>
    <row r="9997" spans="14:15" x14ac:dyDescent="0.35">
      <c r="N9997">
        <v>3.9966628000000002</v>
      </c>
      <c r="O9997">
        <v>9.9999999999999995E-8</v>
      </c>
    </row>
    <row r="9998" spans="14:15" x14ac:dyDescent="0.35">
      <c r="N9998">
        <v>4.0191713</v>
      </c>
      <c r="O9998">
        <v>9.9999999999999995E-8</v>
      </c>
    </row>
    <row r="9999" spans="14:15" x14ac:dyDescent="0.35">
      <c r="N9999">
        <v>4.0304279999999997</v>
      </c>
      <c r="O9999">
        <v>9.9999999999999995E-8</v>
      </c>
    </row>
    <row r="10000" spans="14:15" x14ac:dyDescent="0.35">
      <c r="N10000">
        <v>4.0416862</v>
      </c>
      <c r="O10000">
        <v>9.9999999999999995E-8</v>
      </c>
    </row>
    <row r="10001" spans="14:15" x14ac:dyDescent="0.35">
      <c r="N10001">
        <v>4.0642075000000002</v>
      </c>
      <c r="O10001">
        <v>9.9999999999999995E-8</v>
      </c>
    </row>
    <row r="10002" spans="14:15" x14ac:dyDescent="0.35">
      <c r="N10002">
        <v>4.0754704999999998</v>
      </c>
      <c r="O10002">
        <v>9.9999999999999995E-8</v>
      </c>
    </row>
    <row r="10003" spans="14:15" x14ac:dyDescent="0.35">
      <c r="N10003">
        <v>1.4557059999999999</v>
      </c>
      <c r="O10003">
        <v>1.95E-4</v>
      </c>
    </row>
    <row r="10004" spans="14:15" x14ac:dyDescent="0.35">
      <c r="N10004">
        <v>1.4674476000000001</v>
      </c>
      <c r="O10004">
        <v>6.2500000000000001E-5</v>
      </c>
    </row>
    <row r="10005" spans="14:15" x14ac:dyDescent="0.35">
      <c r="N10005">
        <v>1.4791974999999999</v>
      </c>
      <c r="O10005">
        <v>3.7050000000000001E-4</v>
      </c>
    </row>
    <row r="10006" spans="14:15" x14ac:dyDescent="0.35">
      <c r="N10006">
        <v>1.4909554</v>
      </c>
      <c r="O10006">
        <v>2.2130000000000001E-4</v>
      </c>
    </row>
    <row r="10007" spans="14:15" x14ac:dyDescent="0.35">
      <c r="N10007">
        <v>1.5027212999999999</v>
      </c>
      <c r="O10007">
        <v>4.3900000000000003E-5</v>
      </c>
    </row>
    <row r="10008" spans="14:15" x14ac:dyDescent="0.35">
      <c r="N10008">
        <v>1.5144949999999999</v>
      </c>
      <c r="O10008">
        <v>1.059E-4</v>
      </c>
    </row>
    <row r="10009" spans="14:15" x14ac:dyDescent="0.35">
      <c r="N10009">
        <v>1.5262764</v>
      </c>
      <c r="O10009">
        <v>1.451E-4</v>
      </c>
    </row>
    <row r="10010" spans="14:15" x14ac:dyDescent="0.35">
      <c r="N10010">
        <v>1.5380653</v>
      </c>
      <c r="O10010">
        <v>1.739E-4</v>
      </c>
    </row>
    <row r="10011" spans="14:15" x14ac:dyDescent="0.35">
      <c r="N10011">
        <v>1.5498618</v>
      </c>
      <c r="O10011">
        <v>7.7100000000000004E-5</v>
      </c>
    </row>
    <row r="10012" spans="14:15" x14ac:dyDescent="0.35">
      <c r="N10012">
        <v>1.5616657</v>
      </c>
      <c r="O10012">
        <v>2.9470000000000001E-4</v>
      </c>
    </row>
    <row r="10013" spans="14:15" x14ac:dyDescent="0.35">
      <c r="N10013">
        <v>1.5734767999999999</v>
      </c>
      <c r="O10013">
        <v>1.159E-4</v>
      </c>
    </row>
    <row r="10014" spans="14:15" x14ac:dyDescent="0.35">
      <c r="N10014">
        <v>1.5852951</v>
      </c>
      <c r="O10014">
        <v>6.5500000000000006E-5</v>
      </c>
    </row>
    <row r="10015" spans="14:15" x14ac:dyDescent="0.35">
      <c r="N10015">
        <v>1.5971206</v>
      </c>
      <c r="O10015">
        <v>1.021E-4</v>
      </c>
    </row>
    <row r="10016" spans="14:15" x14ac:dyDescent="0.35">
      <c r="N10016">
        <v>1.6089529</v>
      </c>
      <c r="O10016">
        <v>8.7800000000000006E-5</v>
      </c>
    </row>
    <row r="10017" spans="14:15" x14ac:dyDescent="0.35">
      <c r="N10017">
        <v>1.6207921999999999</v>
      </c>
      <c r="O10017">
        <v>8.2999999999999998E-5</v>
      </c>
    </row>
    <row r="10018" spans="14:15" x14ac:dyDescent="0.35">
      <c r="N10018">
        <v>1.6326383</v>
      </c>
      <c r="O10018">
        <v>1.841E-4</v>
      </c>
    </row>
    <row r="10019" spans="14:15" x14ac:dyDescent="0.35">
      <c r="N10019">
        <v>1.6444911</v>
      </c>
      <c r="O10019">
        <v>5.4799999999999997E-5</v>
      </c>
    </row>
    <row r="10020" spans="14:15" x14ac:dyDescent="0.35">
      <c r="N10020">
        <v>1.6563505999999999</v>
      </c>
      <c r="O10020">
        <v>5.4400000000000001E-5</v>
      </c>
    </row>
    <row r="10021" spans="14:15" x14ac:dyDescent="0.35">
      <c r="N10021">
        <v>1.6682166</v>
      </c>
      <c r="O10021">
        <v>8.3599999999999999E-5</v>
      </c>
    </row>
    <row r="10022" spans="14:15" x14ac:dyDescent="0.35">
      <c r="N10022">
        <v>1.6800891</v>
      </c>
      <c r="O10022">
        <v>7.7799999999999994E-5</v>
      </c>
    </row>
    <row r="10023" spans="14:15" x14ac:dyDescent="0.35">
      <c r="N10023">
        <v>1.6919679999999999</v>
      </c>
      <c r="O10023">
        <v>6.2399999999999999E-5</v>
      </c>
    </row>
    <row r="10024" spans="14:15" x14ac:dyDescent="0.35">
      <c r="N10024">
        <v>1.7038530999999999</v>
      </c>
      <c r="O10024">
        <v>8.1000000000000004E-5</v>
      </c>
    </row>
    <row r="10025" spans="14:15" x14ac:dyDescent="0.35">
      <c r="N10025">
        <v>1.7157446000000001</v>
      </c>
      <c r="O10025">
        <v>3.5899999999999998E-5</v>
      </c>
    </row>
    <row r="10026" spans="14:15" x14ac:dyDescent="0.35">
      <c r="N10026">
        <v>1.7276422</v>
      </c>
      <c r="O10026">
        <v>3.6000000000000001E-5</v>
      </c>
    </row>
    <row r="10027" spans="14:15" x14ac:dyDescent="0.35">
      <c r="N10027">
        <v>1.7395459</v>
      </c>
      <c r="O10027">
        <v>3.8699999999999999E-5</v>
      </c>
    </row>
    <row r="10028" spans="14:15" x14ac:dyDescent="0.35">
      <c r="N10028">
        <v>1.7514555999999999</v>
      </c>
      <c r="O10028">
        <v>2.5700000000000001E-5</v>
      </c>
    </row>
    <row r="10029" spans="14:15" x14ac:dyDescent="0.35">
      <c r="N10029">
        <v>1.7633713</v>
      </c>
      <c r="O10029">
        <v>4.4299999999999999E-5</v>
      </c>
    </row>
    <row r="10030" spans="14:15" x14ac:dyDescent="0.35">
      <c r="N10030">
        <v>1.7752929</v>
      </c>
      <c r="O10030">
        <v>3.2400000000000001E-5</v>
      </c>
    </row>
    <row r="10031" spans="14:15" x14ac:dyDescent="0.35">
      <c r="N10031">
        <v>1.7872203</v>
      </c>
      <c r="O10031">
        <v>3.1900000000000003E-5</v>
      </c>
    </row>
    <row r="10032" spans="14:15" x14ac:dyDescent="0.35">
      <c r="N10032">
        <v>1.7991535000000001</v>
      </c>
      <c r="O10032">
        <v>2.27E-5</v>
      </c>
    </row>
    <row r="10033" spans="14:15" x14ac:dyDescent="0.35">
      <c r="N10033">
        <v>1.8110923999999999</v>
      </c>
      <c r="O10033">
        <v>2.58E-5</v>
      </c>
    </row>
    <row r="10034" spans="14:15" x14ac:dyDescent="0.35">
      <c r="N10034">
        <v>1.823037</v>
      </c>
      <c r="O10034">
        <v>1.8099999999999999E-5</v>
      </c>
    </row>
    <row r="10035" spans="14:15" x14ac:dyDescent="0.35">
      <c r="N10035">
        <v>1.8349871</v>
      </c>
      <c r="O10035">
        <v>4.71E-5</v>
      </c>
    </row>
    <row r="10036" spans="14:15" x14ac:dyDescent="0.35">
      <c r="N10036">
        <v>1.8469427</v>
      </c>
      <c r="O10036">
        <v>2.27E-5</v>
      </c>
    </row>
    <row r="10037" spans="14:15" x14ac:dyDescent="0.35">
      <c r="N10037">
        <v>1.8589039000000001</v>
      </c>
      <c r="O10037">
        <v>2.19E-5</v>
      </c>
    </row>
    <row r="10038" spans="14:15" x14ac:dyDescent="0.35">
      <c r="N10038">
        <v>1.8708704</v>
      </c>
      <c r="O10038">
        <v>2.1999999999999999E-5</v>
      </c>
    </row>
    <row r="10039" spans="14:15" x14ac:dyDescent="0.35">
      <c r="N10039">
        <v>1.8828423000000001</v>
      </c>
      <c r="O10039">
        <v>1.7799999999999999E-5</v>
      </c>
    </row>
    <row r="10040" spans="14:15" x14ac:dyDescent="0.35">
      <c r="N10040">
        <v>1.8948195000000001</v>
      </c>
      <c r="O10040">
        <v>2.1500000000000001E-5</v>
      </c>
    </row>
    <row r="10041" spans="14:15" x14ac:dyDescent="0.35">
      <c r="N10041">
        <v>1.9068019</v>
      </c>
      <c r="O10041">
        <v>1.1199999999999999E-5</v>
      </c>
    </row>
    <row r="10042" spans="14:15" x14ac:dyDescent="0.35">
      <c r="N10042">
        <v>1.9187896</v>
      </c>
      <c r="O10042">
        <v>1.36E-5</v>
      </c>
    </row>
    <row r="10043" spans="14:15" x14ac:dyDescent="0.35">
      <c r="N10043">
        <v>1.9307824</v>
      </c>
      <c r="O10043">
        <v>1.11E-5</v>
      </c>
    </row>
    <row r="10044" spans="14:15" x14ac:dyDescent="0.35">
      <c r="N10044">
        <v>1.9427802999999999</v>
      </c>
      <c r="O10044">
        <v>8.6999999999999997E-6</v>
      </c>
    </row>
    <row r="10045" spans="14:15" x14ac:dyDescent="0.35">
      <c r="N10045">
        <v>1.9547832999999999</v>
      </c>
      <c r="O10045">
        <v>5.6999999999999996E-6</v>
      </c>
    </row>
    <row r="10046" spans="14:15" x14ac:dyDescent="0.35">
      <c r="N10046">
        <v>1.9667912000000001</v>
      </c>
      <c r="O10046">
        <v>4.4000000000000002E-6</v>
      </c>
    </row>
    <row r="10047" spans="14:15" x14ac:dyDescent="0.35">
      <c r="N10047">
        <v>1.9788041999999999</v>
      </c>
      <c r="O10047">
        <v>4.7999999999999998E-6</v>
      </c>
    </row>
    <row r="10048" spans="14:15" x14ac:dyDescent="0.35">
      <c r="N10048">
        <v>1.9908220000000001</v>
      </c>
      <c r="O10048">
        <v>4.6E-6</v>
      </c>
    </row>
    <row r="10049" spans="14:15" x14ac:dyDescent="0.35">
      <c r="N10049">
        <v>2.0028446999999998</v>
      </c>
      <c r="O10049">
        <v>4.0999999999999997E-6</v>
      </c>
    </row>
    <row r="10050" spans="14:15" x14ac:dyDescent="0.35">
      <c r="N10050">
        <v>2.0148722999999999</v>
      </c>
      <c r="O10050">
        <v>4.5000000000000001E-6</v>
      </c>
    </row>
    <row r="10051" spans="14:15" x14ac:dyDescent="0.35">
      <c r="N10051">
        <v>2.0269045999999999</v>
      </c>
      <c r="O10051">
        <v>3.4000000000000001E-6</v>
      </c>
    </row>
    <row r="10052" spans="14:15" x14ac:dyDescent="0.35">
      <c r="N10052">
        <v>2.0389417000000001</v>
      </c>
      <c r="O10052">
        <v>4.0999999999999997E-6</v>
      </c>
    </row>
    <row r="10053" spans="14:15" x14ac:dyDescent="0.35">
      <c r="N10053">
        <v>2.0509833999999998</v>
      </c>
      <c r="O10053">
        <v>4.0999999999999997E-6</v>
      </c>
    </row>
    <row r="10054" spans="14:15" x14ac:dyDescent="0.35">
      <c r="N10054">
        <v>2.0630297999999998</v>
      </c>
      <c r="O10054">
        <v>3.8999999999999999E-6</v>
      </c>
    </row>
    <row r="10055" spans="14:15" x14ac:dyDescent="0.35">
      <c r="N10055">
        <v>2.0750809000000001</v>
      </c>
      <c r="O10055">
        <v>3.4999999999999999E-6</v>
      </c>
    </row>
    <row r="10056" spans="14:15" x14ac:dyDescent="0.35">
      <c r="N10056">
        <v>2.0871365000000002</v>
      </c>
      <c r="O10056">
        <v>4.1999999999999996E-6</v>
      </c>
    </row>
    <row r="10057" spans="14:15" x14ac:dyDescent="0.35">
      <c r="N10057">
        <v>2.0991966</v>
      </c>
      <c r="O10057">
        <v>3.7000000000000002E-6</v>
      </c>
    </row>
    <row r="10058" spans="14:15" x14ac:dyDescent="0.35">
      <c r="N10058">
        <v>2.1112612999999998</v>
      </c>
      <c r="O10058">
        <v>3.1999999999999999E-6</v>
      </c>
    </row>
    <row r="10059" spans="14:15" x14ac:dyDescent="0.35">
      <c r="N10059">
        <v>2.1233304</v>
      </c>
      <c r="O10059">
        <v>4.0999999999999997E-6</v>
      </c>
    </row>
    <row r="10060" spans="14:15" x14ac:dyDescent="0.35">
      <c r="N10060">
        <v>2.1354039999999999</v>
      </c>
      <c r="O10060">
        <v>4.4000000000000002E-6</v>
      </c>
    </row>
    <row r="10061" spans="14:15" x14ac:dyDescent="0.35">
      <c r="N10061">
        <v>2.1474818999999998</v>
      </c>
      <c r="O10061">
        <v>3.8E-6</v>
      </c>
    </row>
    <row r="10062" spans="14:15" x14ac:dyDescent="0.35">
      <c r="N10062">
        <v>2.1595642000000002</v>
      </c>
      <c r="O10062">
        <v>3.1999999999999999E-6</v>
      </c>
    </row>
    <row r="10063" spans="14:15" x14ac:dyDescent="0.35">
      <c r="N10063">
        <v>2.1716508000000001</v>
      </c>
      <c r="O10063">
        <v>3.8E-6</v>
      </c>
    </row>
    <row r="10064" spans="14:15" x14ac:dyDescent="0.35">
      <c r="N10064">
        <v>2.1837417000000001</v>
      </c>
      <c r="O10064">
        <v>2.7999999999999999E-6</v>
      </c>
    </row>
    <row r="10065" spans="14:15" x14ac:dyDescent="0.35">
      <c r="N10065">
        <v>2.1958367999999999</v>
      </c>
      <c r="O10065">
        <v>4.4000000000000002E-6</v>
      </c>
    </row>
    <row r="10066" spans="14:15" x14ac:dyDescent="0.35">
      <c r="N10066">
        <v>2.2079361999999998</v>
      </c>
      <c r="O10066">
        <v>3.7000000000000002E-6</v>
      </c>
    </row>
    <row r="10067" spans="14:15" x14ac:dyDescent="0.35">
      <c r="N10067">
        <v>2.2200397999999999</v>
      </c>
      <c r="O10067">
        <v>3.5999999999999998E-6</v>
      </c>
    </row>
    <row r="10068" spans="14:15" x14ac:dyDescent="0.35">
      <c r="N10068">
        <v>2.2321475</v>
      </c>
      <c r="O10068">
        <v>3.4999999999999999E-6</v>
      </c>
    </row>
    <row r="10069" spans="14:15" x14ac:dyDescent="0.35">
      <c r="N10069">
        <v>2.2442593</v>
      </c>
      <c r="O10069">
        <v>3.1999999999999999E-6</v>
      </c>
    </row>
    <row r="10070" spans="14:15" x14ac:dyDescent="0.35">
      <c r="N10070">
        <v>2.2563751999999999</v>
      </c>
      <c r="O10070">
        <v>2.9000000000000002E-6</v>
      </c>
    </row>
    <row r="10071" spans="14:15" x14ac:dyDescent="0.35">
      <c r="N10071">
        <v>2.2684951999999998</v>
      </c>
      <c r="O10071">
        <v>3.3000000000000002E-6</v>
      </c>
    </row>
    <row r="10072" spans="14:15" x14ac:dyDescent="0.35">
      <c r="N10072">
        <v>2.2806191999999998</v>
      </c>
      <c r="O10072">
        <v>3.7000000000000002E-6</v>
      </c>
    </row>
    <row r="10073" spans="14:15" x14ac:dyDescent="0.35">
      <c r="N10073">
        <v>2.2927472</v>
      </c>
      <c r="O10073">
        <v>2.9000000000000002E-6</v>
      </c>
    </row>
    <row r="10074" spans="14:15" x14ac:dyDescent="0.35">
      <c r="N10074">
        <v>2.3048791</v>
      </c>
      <c r="O10074">
        <v>4.5000000000000001E-6</v>
      </c>
    </row>
    <row r="10075" spans="14:15" x14ac:dyDescent="0.35">
      <c r="N10075">
        <v>2.317015</v>
      </c>
      <c r="O10075">
        <v>2.3E-6</v>
      </c>
    </row>
    <row r="10076" spans="14:15" x14ac:dyDescent="0.35">
      <c r="N10076">
        <v>2.3291548999999998</v>
      </c>
      <c r="O10076">
        <v>3.1999999999999999E-6</v>
      </c>
    </row>
    <row r="10077" spans="14:15" x14ac:dyDescent="0.35">
      <c r="N10077">
        <v>2.3412986</v>
      </c>
      <c r="O10077">
        <v>2.9000000000000002E-6</v>
      </c>
    </row>
    <row r="10078" spans="14:15" x14ac:dyDescent="0.35">
      <c r="N10078">
        <v>2.3534461000000002</v>
      </c>
      <c r="O10078">
        <v>2.9000000000000002E-6</v>
      </c>
    </row>
    <row r="10079" spans="14:15" x14ac:dyDescent="0.35">
      <c r="N10079">
        <v>2.3655974999999998</v>
      </c>
      <c r="O10079">
        <v>1.9999999999999999E-6</v>
      </c>
    </row>
    <row r="10080" spans="14:15" x14ac:dyDescent="0.35">
      <c r="N10080">
        <v>2.3777526999999998</v>
      </c>
      <c r="O10080">
        <v>2.7999999999999999E-6</v>
      </c>
    </row>
    <row r="10081" spans="14:15" x14ac:dyDescent="0.35">
      <c r="N10081">
        <v>2.3899116999999999</v>
      </c>
      <c r="O10081">
        <v>2.3E-6</v>
      </c>
    </row>
    <row r="10082" spans="14:15" x14ac:dyDescent="0.35">
      <c r="N10082">
        <v>2.4020744000000001</v>
      </c>
      <c r="O10082">
        <v>1.7E-6</v>
      </c>
    </row>
    <row r="10083" spans="14:15" x14ac:dyDescent="0.35">
      <c r="N10083">
        <v>2.4142408</v>
      </c>
      <c r="O10083">
        <v>1.5E-6</v>
      </c>
    </row>
    <row r="10084" spans="14:15" x14ac:dyDescent="0.35">
      <c r="N10084">
        <v>2.4264109</v>
      </c>
      <c r="O10084">
        <v>8.9999999999999996E-7</v>
      </c>
    </row>
    <row r="10085" spans="14:15" x14ac:dyDescent="0.35">
      <c r="N10085">
        <v>2.4385846999999998</v>
      </c>
      <c r="O10085">
        <v>7.9999999999999996E-7</v>
      </c>
    </row>
    <row r="10086" spans="14:15" x14ac:dyDescent="0.35">
      <c r="N10086">
        <v>2.4507621999999998</v>
      </c>
      <c r="O10086">
        <v>4.9999999999999998E-7</v>
      </c>
    </row>
    <row r="10087" spans="14:15" x14ac:dyDescent="0.35">
      <c r="N10087">
        <v>2.4629433000000001</v>
      </c>
      <c r="O10087">
        <v>3.9999999999999998E-7</v>
      </c>
    </row>
    <row r="10088" spans="14:15" x14ac:dyDescent="0.35">
      <c r="N10088">
        <v>2.4751278999999999</v>
      </c>
      <c r="O10088">
        <v>2.9999999999999999E-7</v>
      </c>
    </row>
    <row r="10089" spans="14:15" x14ac:dyDescent="0.35">
      <c r="N10089">
        <v>2.4873162</v>
      </c>
      <c r="O10089">
        <v>2.9999999999999999E-7</v>
      </c>
    </row>
    <row r="10090" spans="14:15" x14ac:dyDescent="0.35">
      <c r="N10090">
        <v>2.4995080000000001</v>
      </c>
      <c r="O10090">
        <v>2.9999999999999999E-7</v>
      </c>
    </row>
    <row r="10091" spans="14:15" x14ac:dyDescent="0.35">
      <c r="N10091">
        <v>2.5117033000000002</v>
      </c>
      <c r="O10091">
        <v>1.9999999999999999E-7</v>
      </c>
    </row>
    <row r="10092" spans="14:15" x14ac:dyDescent="0.35">
      <c r="N10092">
        <v>2.5239020999999999</v>
      </c>
      <c r="O10092">
        <v>2.9999999999999999E-7</v>
      </c>
    </row>
    <row r="10093" spans="14:15" x14ac:dyDescent="0.35">
      <c r="N10093">
        <v>2.5361045</v>
      </c>
      <c r="O10093">
        <v>2.9999999999999999E-7</v>
      </c>
    </row>
    <row r="10094" spans="14:15" x14ac:dyDescent="0.35">
      <c r="N10094">
        <v>2.5483102</v>
      </c>
      <c r="O10094">
        <v>2.9999999999999999E-7</v>
      </c>
    </row>
    <row r="10095" spans="14:15" x14ac:dyDescent="0.35">
      <c r="N10095">
        <v>2.5605194999999998</v>
      </c>
      <c r="O10095">
        <v>1.9999999999999999E-7</v>
      </c>
    </row>
    <row r="10096" spans="14:15" x14ac:dyDescent="0.35">
      <c r="N10096">
        <v>2.5727321000000001</v>
      </c>
      <c r="O10096">
        <v>2.9999999999999999E-7</v>
      </c>
    </row>
    <row r="10097" spans="14:15" x14ac:dyDescent="0.35">
      <c r="N10097">
        <v>2.5849481000000001</v>
      </c>
      <c r="O10097">
        <v>2.9999999999999999E-7</v>
      </c>
    </row>
    <row r="10098" spans="14:15" x14ac:dyDescent="0.35">
      <c r="N10098">
        <v>2.5971674999999999</v>
      </c>
      <c r="O10098">
        <v>2.9999999999999999E-7</v>
      </c>
    </row>
    <row r="10099" spans="14:15" x14ac:dyDescent="0.35">
      <c r="N10099">
        <v>2.6093902999999998</v>
      </c>
      <c r="O10099">
        <v>2.9999999999999999E-7</v>
      </c>
    </row>
    <row r="10100" spans="14:15" x14ac:dyDescent="0.35">
      <c r="N10100">
        <v>2.6216164000000002</v>
      </c>
      <c r="O10100">
        <v>2.9999999999999999E-7</v>
      </c>
    </row>
    <row r="10101" spans="14:15" x14ac:dyDescent="0.35">
      <c r="N10101">
        <v>2.6338458</v>
      </c>
      <c r="O10101">
        <v>2.9999999999999999E-7</v>
      </c>
    </row>
    <row r="10102" spans="14:15" x14ac:dyDescent="0.35">
      <c r="N10102">
        <v>2.6460784999999998</v>
      </c>
      <c r="O10102">
        <v>2.9999999999999999E-7</v>
      </c>
    </row>
    <row r="10103" spans="14:15" x14ac:dyDescent="0.35">
      <c r="N10103">
        <v>2.6583144000000001</v>
      </c>
      <c r="O10103">
        <v>2.9999999999999999E-7</v>
      </c>
    </row>
    <row r="10104" spans="14:15" x14ac:dyDescent="0.35">
      <c r="N10104">
        <v>2.6705537000000001</v>
      </c>
      <c r="O10104">
        <v>2.9999999999999999E-7</v>
      </c>
    </row>
    <row r="10105" spans="14:15" x14ac:dyDescent="0.35">
      <c r="N10105">
        <v>2.6827961</v>
      </c>
      <c r="O10105">
        <v>2.9999999999999999E-7</v>
      </c>
    </row>
    <row r="10106" spans="14:15" x14ac:dyDescent="0.35">
      <c r="N10106">
        <v>2.6950417999999998</v>
      </c>
      <c r="O10106">
        <v>2.9999999999999999E-7</v>
      </c>
    </row>
    <row r="10107" spans="14:15" x14ac:dyDescent="0.35">
      <c r="N10107">
        <v>2.7072907000000002</v>
      </c>
      <c r="O10107">
        <v>2.9999999999999999E-7</v>
      </c>
    </row>
    <row r="10108" spans="14:15" x14ac:dyDescent="0.35">
      <c r="N10108">
        <v>2.7195426999999999</v>
      </c>
      <c r="O10108">
        <v>2.9999999999999999E-7</v>
      </c>
    </row>
    <row r="10109" spans="14:15" x14ac:dyDescent="0.35">
      <c r="N10109">
        <v>2.7317979000000001</v>
      </c>
      <c r="O10109">
        <v>2.9999999999999999E-7</v>
      </c>
    </row>
    <row r="10110" spans="14:15" x14ac:dyDescent="0.35">
      <c r="N10110">
        <v>2.7440563</v>
      </c>
      <c r="O10110">
        <v>2.9999999999999999E-7</v>
      </c>
    </row>
    <row r="10111" spans="14:15" x14ac:dyDescent="0.35">
      <c r="N10111">
        <v>2.7563176999999999</v>
      </c>
      <c r="O10111">
        <v>2.9999999999999999E-7</v>
      </c>
    </row>
    <row r="10112" spans="14:15" x14ac:dyDescent="0.35">
      <c r="N10112">
        <v>2.7685822999999998</v>
      </c>
      <c r="O10112">
        <v>1.9999999999999999E-7</v>
      </c>
    </row>
    <row r="10113" spans="14:15" x14ac:dyDescent="0.35">
      <c r="N10113">
        <v>2.78085</v>
      </c>
      <c r="O10113">
        <v>2.9999999999999999E-7</v>
      </c>
    </row>
    <row r="10114" spans="14:15" x14ac:dyDescent="0.35">
      <c r="N10114">
        <v>2.7931206999999998</v>
      </c>
      <c r="O10114">
        <v>2.9999999999999999E-7</v>
      </c>
    </row>
    <row r="10115" spans="14:15" x14ac:dyDescent="0.35">
      <c r="N10115">
        <v>2.8053944999999998</v>
      </c>
      <c r="O10115">
        <v>2.9999999999999999E-7</v>
      </c>
    </row>
    <row r="10116" spans="14:15" x14ac:dyDescent="0.35">
      <c r="N10116">
        <v>2.8176713000000002</v>
      </c>
      <c r="O10116">
        <v>2.9999999999999999E-7</v>
      </c>
    </row>
    <row r="10117" spans="14:15" x14ac:dyDescent="0.35">
      <c r="N10117">
        <v>2.8299511000000002</v>
      </c>
      <c r="O10117">
        <v>3.9999999999999998E-7</v>
      </c>
    </row>
    <row r="10118" spans="14:15" x14ac:dyDescent="0.35">
      <c r="N10118">
        <v>2.8422339999999999</v>
      </c>
      <c r="O10118">
        <v>3.9999999999999998E-7</v>
      </c>
    </row>
    <row r="10119" spans="14:15" x14ac:dyDescent="0.35">
      <c r="N10119">
        <v>2.8545197999999998</v>
      </c>
      <c r="O10119">
        <v>2.9999999999999999E-7</v>
      </c>
    </row>
    <row r="10120" spans="14:15" x14ac:dyDescent="0.35">
      <c r="N10120">
        <v>2.8668086000000002</v>
      </c>
      <c r="O10120">
        <v>2.9999999999999999E-7</v>
      </c>
    </row>
    <row r="10121" spans="14:15" x14ac:dyDescent="0.35">
      <c r="N10121">
        <v>2.8791004</v>
      </c>
      <c r="O10121">
        <v>3.9999999999999998E-7</v>
      </c>
    </row>
    <row r="10122" spans="14:15" x14ac:dyDescent="0.35">
      <c r="N10122">
        <v>2.8913950000000002</v>
      </c>
      <c r="O10122">
        <v>3.9999999999999998E-7</v>
      </c>
    </row>
    <row r="10123" spans="14:15" x14ac:dyDescent="0.35">
      <c r="N10123">
        <v>2.9036927000000001</v>
      </c>
      <c r="O10123">
        <v>2.9999999999999999E-7</v>
      </c>
    </row>
    <row r="10124" spans="14:15" x14ac:dyDescent="0.35">
      <c r="N10124">
        <v>2.9159932</v>
      </c>
      <c r="O10124">
        <v>2.9999999999999999E-7</v>
      </c>
    </row>
    <row r="10125" spans="14:15" x14ac:dyDescent="0.35">
      <c r="N10125">
        <v>2.9282965999999999</v>
      </c>
      <c r="O10125">
        <v>2.9999999999999999E-7</v>
      </c>
    </row>
    <row r="10126" spans="14:15" x14ac:dyDescent="0.35">
      <c r="N10126">
        <v>2.9406029</v>
      </c>
      <c r="O10126">
        <v>2.9999999999999999E-7</v>
      </c>
    </row>
    <row r="10127" spans="14:15" x14ac:dyDescent="0.35">
      <c r="N10127">
        <v>2.952912</v>
      </c>
      <c r="O10127">
        <v>3.9999999999999998E-7</v>
      </c>
    </row>
    <row r="10128" spans="14:15" x14ac:dyDescent="0.35">
      <c r="N10128">
        <v>2.9652240000000001</v>
      </c>
      <c r="O10128">
        <v>3.9999999999999998E-7</v>
      </c>
    </row>
    <row r="10129" spans="14:15" x14ac:dyDescent="0.35">
      <c r="N10129">
        <v>2.9775388</v>
      </c>
      <c r="O10129">
        <v>3.9999999999999998E-7</v>
      </c>
    </row>
    <row r="10130" spans="14:15" x14ac:dyDescent="0.35">
      <c r="N10130">
        <v>2.9898565000000001</v>
      </c>
      <c r="O10130">
        <v>3.9999999999999998E-7</v>
      </c>
    </row>
    <row r="10131" spans="14:15" x14ac:dyDescent="0.35">
      <c r="N10131">
        <v>3.0021768999999998</v>
      </c>
      <c r="O10131">
        <v>2.9999999999999999E-7</v>
      </c>
    </row>
    <row r="10132" spans="14:15" x14ac:dyDescent="0.35">
      <c r="N10132">
        <v>3.0145000999999998</v>
      </c>
      <c r="O10132">
        <v>2.9999999999999999E-7</v>
      </c>
    </row>
    <row r="10133" spans="14:15" x14ac:dyDescent="0.35">
      <c r="N10133">
        <v>3.0268261000000001</v>
      </c>
      <c r="O10133">
        <v>3.9999999999999998E-7</v>
      </c>
    </row>
    <row r="10134" spans="14:15" x14ac:dyDescent="0.35">
      <c r="N10134">
        <v>3.0391549000000002</v>
      </c>
      <c r="O10134">
        <v>3.9999999999999998E-7</v>
      </c>
    </row>
    <row r="10135" spans="14:15" x14ac:dyDescent="0.35">
      <c r="N10135">
        <v>3.0514863999999999</v>
      </c>
      <c r="O10135">
        <v>2.9999999999999999E-7</v>
      </c>
    </row>
    <row r="10136" spans="14:15" x14ac:dyDescent="0.35">
      <c r="N10136">
        <v>3.0638207</v>
      </c>
      <c r="O10136">
        <v>2.9999999999999999E-7</v>
      </c>
    </row>
    <row r="10137" spans="14:15" x14ac:dyDescent="0.35">
      <c r="N10137">
        <v>3.0761576000000002</v>
      </c>
      <c r="O10137">
        <v>3.9999999999999998E-7</v>
      </c>
    </row>
    <row r="10138" spans="14:15" x14ac:dyDescent="0.35">
      <c r="N10138">
        <v>3.0884972999999998</v>
      </c>
      <c r="O10138">
        <v>2.9999999999999999E-7</v>
      </c>
    </row>
    <row r="10139" spans="14:15" x14ac:dyDescent="0.35">
      <c r="N10139">
        <v>3.1008396</v>
      </c>
      <c r="O10139">
        <v>2.9999999999999999E-7</v>
      </c>
    </row>
    <row r="10140" spans="14:15" x14ac:dyDescent="0.35">
      <c r="N10140">
        <v>3.1131847000000001</v>
      </c>
      <c r="O10140">
        <v>2.9999999999999999E-7</v>
      </c>
    </row>
    <row r="10141" spans="14:15" x14ac:dyDescent="0.35">
      <c r="N10141">
        <v>3.1255324</v>
      </c>
      <c r="O10141">
        <v>2.9999999999999999E-7</v>
      </c>
    </row>
    <row r="10142" spans="14:15" x14ac:dyDescent="0.35">
      <c r="N10142">
        <v>3.1378827</v>
      </c>
      <c r="O10142">
        <v>1.9999999999999999E-7</v>
      </c>
    </row>
    <row r="10143" spans="14:15" x14ac:dyDescent="0.35">
      <c r="N10143">
        <v>3.1502357000000001</v>
      </c>
      <c r="O10143">
        <v>2.9999999999999999E-7</v>
      </c>
    </row>
    <row r="10144" spans="14:15" x14ac:dyDescent="0.35">
      <c r="N10144">
        <v>3.1625912999999999</v>
      </c>
      <c r="O10144">
        <v>1.9999999999999999E-7</v>
      </c>
    </row>
    <row r="10145" spans="14:15" x14ac:dyDescent="0.35">
      <c r="N10145">
        <v>3.1749496000000001</v>
      </c>
      <c r="O10145">
        <v>2.9999999999999999E-7</v>
      </c>
    </row>
    <row r="10146" spans="14:15" x14ac:dyDescent="0.35">
      <c r="N10146">
        <v>3.1873103999999999</v>
      </c>
      <c r="O10146">
        <v>2.9999999999999999E-7</v>
      </c>
    </row>
    <row r="10147" spans="14:15" x14ac:dyDescent="0.35">
      <c r="N10147">
        <v>3.1996739000000001</v>
      </c>
      <c r="O10147">
        <v>2.9999999999999999E-7</v>
      </c>
    </row>
    <row r="10148" spans="14:15" x14ac:dyDescent="0.35">
      <c r="N10148">
        <v>3.2120399000000002</v>
      </c>
      <c r="O10148">
        <v>3.9999999999999998E-7</v>
      </c>
    </row>
    <row r="10149" spans="14:15" x14ac:dyDescent="0.35">
      <c r="N10149">
        <v>3.2244084000000002</v>
      </c>
      <c r="O10149">
        <v>2.9999999999999999E-7</v>
      </c>
    </row>
    <row r="10150" spans="14:15" x14ac:dyDescent="0.35">
      <c r="N10150">
        <v>3.2367796000000002</v>
      </c>
      <c r="O10150">
        <v>2.9999999999999999E-7</v>
      </c>
    </row>
    <row r="10151" spans="14:15" x14ac:dyDescent="0.35">
      <c r="N10151">
        <v>3.2491533000000001</v>
      </c>
      <c r="O10151">
        <v>2.9999999999999999E-7</v>
      </c>
    </row>
    <row r="10152" spans="14:15" x14ac:dyDescent="0.35">
      <c r="N10152">
        <v>3.2615295</v>
      </c>
      <c r="O10152">
        <v>1.9999999999999999E-7</v>
      </c>
    </row>
    <row r="10153" spans="14:15" x14ac:dyDescent="0.35">
      <c r="N10153">
        <v>3.2739082000000002</v>
      </c>
      <c r="O10153">
        <v>3.9999999999999998E-7</v>
      </c>
    </row>
    <row r="10154" spans="14:15" x14ac:dyDescent="0.35">
      <c r="N10154">
        <v>3.2862893999999998</v>
      </c>
      <c r="O10154">
        <v>1.9999999999999999E-7</v>
      </c>
    </row>
    <row r="10155" spans="14:15" x14ac:dyDescent="0.35">
      <c r="N10155">
        <v>3.2986730999999998</v>
      </c>
      <c r="O10155">
        <v>2.9999999999999999E-7</v>
      </c>
    </row>
    <row r="10156" spans="14:15" x14ac:dyDescent="0.35">
      <c r="N10156">
        <v>3.3110593000000001</v>
      </c>
      <c r="O10156">
        <v>1.9999999999999999E-7</v>
      </c>
    </row>
    <row r="10157" spans="14:15" x14ac:dyDescent="0.35">
      <c r="N10157">
        <v>3.323448</v>
      </c>
      <c r="O10157">
        <v>1.9999999999999999E-7</v>
      </c>
    </row>
    <row r="10158" spans="14:15" x14ac:dyDescent="0.35">
      <c r="N10158">
        <v>3.3358392000000001</v>
      </c>
      <c r="O10158">
        <v>1.9999999999999999E-7</v>
      </c>
    </row>
    <row r="10159" spans="14:15" x14ac:dyDescent="0.35">
      <c r="N10159">
        <v>3.3482327999999999</v>
      </c>
      <c r="O10159">
        <v>2.9999999999999999E-7</v>
      </c>
    </row>
    <row r="10160" spans="14:15" x14ac:dyDescent="0.35">
      <c r="N10160">
        <v>3.3606288000000002</v>
      </c>
      <c r="O10160">
        <v>2.9999999999999999E-7</v>
      </c>
    </row>
    <row r="10161" spans="14:15" x14ac:dyDescent="0.35">
      <c r="N10161">
        <v>3.3730273</v>
      </c>
      <c r="O10161">
        <v>2.9999999999999999E-7</v>
      </c>
    </row>
    <row r="10162" spans="14:15" x14ac:dyDescent="0.35">
      <c r="N10162">
        <v>3.3854282000000002</v>
      </c>
      <c r="O10162">
        <v>1.9999999999999999E-7</v>
      </c>
    </row>
    <row r="10163" spans="14:15" x14ac:dyDescent="0.35">
      <c r="N10163">
        <v>3.3978315000000001</v>
      </c>
      <c r="O10163">
        <v>1.9999999999999999E-7</v>
      </c>
    </row>
    <row r="10164" spans="14:15" x14ac:dyDescent="0.35">
      <c r="N10164">
        <v>3.4102372000000001</v>
      </c>
      <c r="O10164">
        <v>1.9999999999999999E-7</v>
      </c>
    </row>
    <row r="10165" spans="14:15" x14ac:dyDescent="0.35">
      <c r="N10165">
        <v>3.4226453000000001</v>
      </c>
      <c r="O10165">
        <v>1.9999999999999999E-7</v>
      </c>
    </row>
    <row r="10166" spans="14:15" x14ac:dyDescent="0.35">
      <c r="N10166">
        <v>3.4350556999999999</v>
      </c>
      <c r="O10166">
        <v>2.9999999999999999E-7</v>
      </c>
    </row>
    <row r="10167" spans="14:15" x14ac:dyDescent="0.35">
      <c r="N10167">
        <v>3.4474686000000001</v>
      </c>
      <c r="O10167">
        <v>1.9999999999999999E-7</v>
      </c>
    </row>
    <row r="10168" spans="14:15" x14ac:dyDescent="0.35">
      <c r="N10168">
        <v>3.4598838000000001</v>
      </c>
      <c r="O10168">
        <v>1.9999999999999999E-7</v>
      </c>
    </row>
    <row r="10169" spans="14:15" x14ac:dyDescent="0.35">
      <c r="N10169">
        <v>3.4723012999999998</v>
      </c>
      <c r="O10169">
        <v>1.9999999999999999E-7</v>
      </c>
    </row>
    <row r="10170" spans="14:15" x14ac:dyDescent="0.35">
      <c r="N10170">
        <v>3.4847212000000001</v>
      </c>
      <c r="O10170">
        <v>1.9999999999999999E-7</v>
      </c>
    </row>
    <row r="10171" spans="14:15" x14ac:dyDescent="0.35">
      <c r="N10171">
        <v>3.4971434000000001</v>
      </c>
      <c r="O10171">
        <v>1.9999999999999999E-7</v>
      </c>
    </row>
    <row r="10172" spans="14:15" x14ac:dyDescent="0.35">
      <c r="N10172">
        <v>3.5095679</v>
      </c>
      <c r="O10172">
        <v>2.9999999999999999E-7</v>
      </c>
    </row>
    <row r="10173" spans="14:15" x14ac:dyDescent="0.35">
      <c r="N10173">
        <v>3.5219947</v>
      </c>
      <c r="O10173">
        <v>2.9999999999999999E-7</v>
      </c>
    </row>
    <row r="10174" spans="14:15" x14ac:dyDescent="0.35">
      <c r="N10174">
        <v>3.5344237999999999</v>
      </c>
      <c r="O10174">
        <v>2.9999999999999999E-7</v>
      </c>
    </row>
    <row r="10175" spans="14:15" x14ac:dyDescent="0.35">
      <c r="N10175">
        <v>3.5468552999999998</v>
      </c>
      <c r="O10175">
        <v>2.9999999999999999E-7</v>
      </c>
    </row>
    <row r="10176" spans="14:15" x14ac:dyDescent="0.35">
      <c r="N10176">
        <v>3.5592888999999999</v>
      </c>
      <c r="O10176">
        <v>2.9999999999999999E-7</v>
      </c>
    </row>
    <row r="10177" spans="14:15" x14ac:dyDescent="0.35">
      <c r="N10177">
        <v>3.5717249</v>
      </c>
      <c r="O10177">
        <v>2.9999999999999999E-7</v>
      </c>
    </row>
    <row r="10178" spans="14:15" x14ac:dyDescent="0.35">
      <c r="N10178">
        <v>3.5841631</v>
      </c>
      <c r="O10178">
        <v>1.9999999999999999E-7</v>
      </c>
    </row>
    <row r="10179" spans="14:15" x14ac:dyDescent="0.35">
      <c r="N10179">
        <v>3.5966035999999999</v>
      </c>
      <c r="O10179">
        <v>1.9999999999999999E-7</v>
      </c>
    </row>
    <row r="10180" spans="14:15" x14ac:dyDescent="0.35">
      <c r="N10180">
        <v>3.6090463000000002</v>
      </c>
      <c r="O10180">
        <v>2.9999999999999999E-7</v>
      </c>
    </row>
    <row r="10181" spans="14:15" x14ac:dyDescent="0.35">
      <c r="N10181">
        <v>3.6214913000000002</v>
      </c>
      <c r="O10181">
        <v>1.9999999999999999E-7</v>
      </c>
    </row>
    <row r="10182" spans="14:15" x14ac:dyDescent="0.35">
      <c r="N10182">
        <v>3.6339385000000002</v>
      </c>
      <c r="O10182">
        <v>2.9999999999999999E-7</v>
      </c>
    </row>
    <row r="10183" spans="14:15" x14ac:dyDescent="0.35">
      <c r="N10183">
        <v>3.6463879000000001</v>
      </c>
      <c r="O10183">
        <v>1.9999999999999999E-7</v>
      </c>
    </row>
    <row r="10184" spans="14:15" x14ac:dyDescent="0.35">
      <c r="N10184">
        <v>3.6588395</v>
      </c>
      <c r="O10184">
        <v>1.9999999999999999E-7</v>
      </c>
    </row>
    <row r="10185" spans="14:15" x14ac:dyDescent="0.35">
      <c r="N10185">
        <v>3.6712932999999999</v>
      </c>
      <c r="O10185">
        <v>1.9999999999999999E-7</v>
      </c>
    </row>
    <row r="10186" spans="14:15" x14ac:dyDescent="0.35">
      <c r="N10186">
        <v>3.6837491999999998</v>
      </c>
      <c r="O10186">
        <v>9.9999999999999995E-8</v>
      </c>
    </row>
    <row r="10187" spans="14:15" x14ac:dyDescent="0.35">
      <c r="N10187">
        <v>3.6962074</v>
      </c>
      <c r="O10187">
        <v>1.9999999999999999E-7</v>
      </c>
    </row>
    <row r="10188" spans="14:15" x14ac:dyDescent="0.35">
      <c r="N10188">
        <v>3.7086678000000002</v>
      </c>
      <c r="O10188">
        <v>1.9999999999999999E-7</v>
      </c>
    </row>
    <row r="10189" spans="14:15" x14ac:dyDescent="0.35">
      <c r="N10189">
        <v>3.7211303</v>
      </c>
      <c r="O10189">
        <v>1.9999999999999999E-7</v>
      </c>
    </row>
    <row r="10190" spans="14:15" x14ac:dyDescent="0.35">
      <c r="N10190">
        <v>3.7335948999999999</v>
      </c>
      <c r="O10190">
        <v>1.9999999999999999E-7</v>
      </c>
    </row>
    <row r="10191" spans="14:15" x14ac:dyDescent="0.35">
      <c r="N10191">
        <v>3.7460616999999998</v>
      </c>
      <c r="O10191">
        <v>1.9999999999999999E-7</v>
      </c>
    </row>
    <row r="10192" spans="14:15" x14ac:dyDescent="0.35">
      <c r="N10192">
        <v>3.7585307000000001</v>
      </c>
      <c r="O10192">
        <v>1.9999999999999999E-7</v>
      </c>
    </row>
    <row r="10193" spans="14:15" x14ac:dyDescent="0.35">
      <c r="N10193">
        <v>3.7710016999999998</v>
      </c>
      <c r="O10193">
        <v>1.9999999999999999E-7</v>
      </c>
    </row>
    <row r="10194" spans="14:15" x14ac:dyDescent="0.35">
      <c r="N10194">
        <v>3.7834748999999999</v>
      </c>
      <c r="O10194">
        <v>1.9999999999999999E-7</v>
      </c>
    </row>
    <row r="10195" spans="14:15" x14ac:dyDescent="0.35">
      <c r="N10195">
        <v>3.7959502000000001</v>
      </c>
      <c r="O10195">
        <v>1.9999999999999999E-7</v>
      </c>
    </row>
    <row r="10196" spans="14:15" x14ac:dyDescent="0.35">
      <c r="N10196">
        <v>3.8084277000000002</v>
      </c>
      <c r="O10196">
        <v>1.9999999999999999E-7</v>
      </c>
    </row>
    <row r="10197" spans="14:15" x14ac:dyDescent="0.35">
      <c r="N10197">
        <v>3.8209072000000002</v>
      </c>
      <c r="O10197">
        <v>9.9999999999999995E-8</v>
      </c>
    </row>
    <row r="10198" spans="14:15" x14ac:dyDescent="0.35">
      <c r="N10198">
        <v>3.8333887999999998</v>
      </c>
      <c r="O10198">
        <v>9.9999999999999995E-8</v>
      </c>
    </row>
    <row r="10199" spans="14:15" x14ac:dyDescent="0.35">
      <c r="N10199">
        <v>3.8458725</v>
      </c>
      <c r="O10199">
        <v>9.9999999999999995E-8</v>
      </c>
    </row>
    <row r="10200" spans="14:15" x14ac:dyDescent="0.35">
      <c r="N10200">
        <v>3.8583582000000001</v>
      </c>
      <c r="O10200">
        <v>9.9999999999999995E-8</v>
      </c>
    </row>
    <row r="10201" spans="14:15" x14ac:dyDescent="0.35">
      <c r="N10201">
        <v>3.8708461000000001</v>
      </c>
      <c r="O10201">
        <v>9.9999999999999995E-8</v>
      </c>
    </row>
    <row r="10202" spans="14:15" x14ac:dyDescent="0.35">
      <c r="N10202">
        <v>3.8833359000000001</v>
      </c>
      <c r="O10202">
        <v>9.9999999999999995E-8</v>
      </c>
    </row>
    <row r="10203" spans="14:15" x14ac:dyDescent="0.35">
      <c r="N10203">
        <v>3.8958279</v>
      </c>
      <c r="O10203">
        <v>9.9999999999999995E-8</v>
      </c>
    </row>
    <row r="10204" spans="14:15" x14ac:dyDescent="0.35">
      <c r="N10204">
        <v>3.9083218999999998</v>
      </c>
      <c r="O10204">
        <v>9.9999999999999995E-8</v>
      </c>
    </row>
    <row r="10205" spans="14:15" x14ac:dyDescent="0.35">
      <c r="N10205">
        <v>3.9208178999999999</v>
      </c>
      <c r="O10205">
        <v>9.9999999999999995E-8</v>
      </c>
    </row>
    <row r="10206" spans="14:15" x14ac:dyDescent="0.35">
      <c r="N10206">
        <v>3.9333159000000002</v>
      </c>
      <c r="O10206">
        <v>9.9999999999999995E-8</v>
      </c>
    </row>
    <row r="10207" spans="14:15" x14ac:dyDescent="0.35">
      <c r="N10207">
        <v>3.9458160000000002</v>
      </c>
      <c r="O10207">
        <v>9.9999999999999995E-8</v>
      </c>
    </row>
    <row r="10208" spans="14:15" x14ac:dyDescent="0.35">
      <c r="N10208">
        <v>3.9583181000000001</v>
      </c>
      <c r="O10208">
        <v>9.9999999999999995E-8</v>
      </c>
    </row>
    <row r="10209" spans="14:15" x14ac:dyDescent="0.35">
      <c r="N10209">
        <v>3.9708222000000002</v>
      </c>
      <c r="O10209">
        <v>9.9999999999999995E-8</v>
      </c>
    </row>
    <row r="10210" spans="14:15" x14ac:dyDescent="0.35">
      <c r="N10210">
        <v>3.9833283000000002</v>
      </c>
      <c r="O10210">
        <v>9.9999999999999995E-8</v>
      </c>
    </row>
    <row r="10211" spans="14:15" x14ac:dyDescent="0.35">
      <c r="N10211">
        <v>3.9958363000000001</v>
      </c>
      <c r="O10211">
        <v>9.9999999999999995E-8</v>
      </c>
    </row>
    <row r="10212" spans="14:15" x14ac:dyDescent="0.35">
      <c r="N10212">
        <v>4.0083463999999998</v>
      </c>
      <c r="O10212">
        <v>9.9999999999999995E-8</v>
      </c>
    </row>
    <row r="10213" spans="14:15" x14ac:dyDescent="0.35">
      <c r="N10213">
        <v>4.0208585000000001</v>
      </c>
      <c r="O10213">
        <v>9.9999999999999995E-8</v>
      </c>
    </row>
    <row r="10214" spans="14:15" x14ac:dyDescent="0.35">
      <c r="N10214">
        <v>4.0333724999999996</v>
      </c>
      <c r="O10214">
        <v>9.9999999999999995E-8</v>
      </c>
    </row>
    <row r="10215" spans="14:15" x14ac:dyDescent="0.35">
      <c r="N10215">
        <v>4.0458885000000002</v>
      </c>
      <c r="O10215">
        <v>9.9999999999999995E-8</v>
      </c>
    </row>
    <row r="10216" spans="14:15" x14ac:dyDescent="0.35">
      <c r="N10216">
        <v>4.0584064</v>
      </c>
      <c r="O10216">
        <v>9.9999999999999995E-8</v>
      </c>
    </row>
    <row r="10217" spans="14:15" x14ac:dyDescent="0.35">
      <c r="N10217">
        <v>4.0709263</v>
      </c>
      <c r="O10217">
        <v>9.9999999999999995E-8</v>
      </c>
    </row>
    <row r="10218" spans="14:15" x14ac:dyDescent="0.35">
      <c r="N10218">
        <v>4.0834481</v>
      </c>
      <c r="O10218">
        <v>9.9999999999999995E-8</v>
      </c>
    </row>
    <row r="10219" spans="14:15" x14ac:dyDescent="0.35">
      <c r="N10219">
        <v>4.0959719000000003</v>
      </c>
      <c r="O10219">
        <v>9.9999999999999995E-8</v>
      </c>
    </row>
    <row r="10220" spans="14:15" x14ac:dyDescent="0.35">
      <c r="N10220">
        <v>4.1084975999999997</v>
      </c>
      <c r="O10220">
        <v>9.9999999999999995E-8</v>
      </c>
    </row>
    <row r="10221" spans="14:15" x14ac:dyDescent="0.35">
      <c r="N10221">
        <v>4.1210252000000001</v>
      </c>
      <c r="O10221">
        <v>9.9999999999999995E-8</v>
      </c>
    </row>
    <row r="10222" spans="14:15" x14ac:dyDescent="0.35">
      <c r="N10222">
        <v>4.1335547999999998</v>
      </c>
      <c r="O10222">
        <v>9.9999999999999995E-8</v>
      </c>
    </row>
    <row r="10223" spans="14:15" x14ac:dyDescent="0.35">
      <c r="N10223">
        <v>4.1460862000000001</v>
      </c>
      <c r="O10223">
        <v>9.9999999999999995E-8</v>
      </c>
    </row>
    <row r="10224" spans="14:15" x14ac:dyDescent="0.35">
      <c r="N10224">
        <v>4.1586195999999997</v>
      </c>
      <c r="O10224">
        <v>9.9999999999999995E-8</v>
      </c>
    </row>
    <row r="10225" spans="14:15" x14ac:dyDescent="0.35">
      <c r="N10225">
        <v>4.1711548000000001</v>
      </c>
      <c r="O10225">
        <v>9.9999999999999995E-8</v>
      </c>
    </row>
    <row r="10226" spans="14:15" x14ac:dyDescent="0.35">
      <c r="N10226">
        <v>4.1836919999999997</v>
      </c>
      <c r="O10226">
        <v>9.9999999999999995E-8</v>
      </c>
    </row>
    <row r="10227" spans="14:15" x14ac:dyDescent="0.35">
      <c r="N10227">
        <v>4.196231</v>
      </c>
      <c r="O10227">
        <v>9.9999999999999995E-8</v>
      </c>
    </row>
    <row r="10228" spans="14:15" x14ac:dyDescent="0.35">
      <c r="N10228">
        <v>4.2087719000000003</v>
      </c>
      <c r="O10228">
        <v>9.9999999999999995E-8</v>
      </c>
    </row>
    <row r="10229" spans="14:15" x14ac:dyDescent="0.35">
      <c r="N10229">
        <v>4.2213146999999998</v>
      </c>
      <c r="O10229">
        <v>9.9999999999999995E-8</v>
      </c>
    </row>
    <row r="10230" spans="14:15" x14ac:dyDescent="0.35">
      <c r="N10230">
        <v>4.2338594000000001</v>
      </c>
      <c r="O10230">
        <v>9.9999999999999995E-8</v>
      </c>
    </row>
    <row r="10231" spans="14:15" x14ac:dyDescent="0.35">
      <c r="N10231">
        <v>4.2464059000000001</v>
      </c>
      <c r="O10231">
        <v>9.9999999999999995E-8</v>
      </c>
    </row>
    <row r="10232" spans="14:15" x14ac:dyDescent="0.35">
      <c r="N10232">
        <v>4.2589541999999998</v>
      </c>
      <c r="O10232">
        <v>9.9999999999999995E-8</v>
      </c>
    </row>
    <row r="10233" spans="14:15" x14ac:dyDescent="0.35">
      <c r="N10233">
        <v>4.2715044000000004</v>
      </c>
      <c r="O10233">
        <v>9.9999999999999995E-8</v>
      </c>
    </row>
    <row r="10234" spans="14:15" x14ac:dyDescent="0.35">
      <c r="N10234">
        <v>4.2840565000000002</v>
      </c>
      <c r="O10234">
        <v>9.9999999999999995E-8</v>
      </c>
    </row>
    <row r="10235" spans="14:15" x14ac:dyDescent="0.35">
      <c r="N10235">
        <v>4.2966103000000002</v>
      </c>
      <c r="O10235">
        <v>9.9999999999999995E-8</v>
      </c>
    </row>
    <row r="10236" spans="14:15" x14ac:dyDescent="0.35">
      <c r="N10236">
        <v>4.3091660999999997</v>
      </c>
      <c r="O10236">
        <v>9.9999999999999995E-8</v>
      </c>
    </row>
    <row r="10237" spans="14:15" x14ac:dyDescent="0.35">
      <c r="N10237">
        <v>4.3217236000000003</v>
      </c>
      <c r="O10237">
        <v>9.9999999999999995E-8</v>
      </c>
    </row>
    <row r="10238" spans="14:15" x14ac:dyDescent="0.35">
      <c r="N10238">
        <v>4.3342828999999998</v>
      </c>
      <c r="O10238">
        <v>9.9999999999999995E-8</v>
      </c>
    </row>
    <row r="10239" spans="14:15" x14ac:dyDescent="0.35">
      <c r="N10239">
        <v>4.3468441000000002</v>
      </c>
      <c r="O10239">
        <v>9.9999999999999995E-8</v>
      </c>
    </row>
    <row r="10240" spans="14:15" x14ac:dyDescent="0.35">
      <c r="N10240">
        <v>4.3971067000000001</v>
      </c>
      <c r="O10240">
        <v>9.9999999999999995E-8</v>
      </c>
    </row>
    <row r="10241" spans="14:15" x14ac:dyDescent="0.35">
      <c r="N10241">
        <v>4.4096769</v>
      </c>
      <c r="O10241">
        <v>9.9999999999999995E-8</v>
      </c>
    </row>
    <row r="10242" spans="14:15" x14ac:dyDescent="0.35">
      <c r="N10242">
        <v>1.4562265999999999</v>
      </c>
      <c r="O10242">
        <v>2.633E-4</v>
      </c>
    </row>
    <row r="10243" spans="14:15" x14ac:dyDescent="0.35">
      <c r="N10243">
        <v>1.4690460000000001</v>
      </c>
      <c r="O10243">
        <v>3.9760000000000002E-4</v>
      </c>
    </row>
    <row r="10244" spans="14:15" x14ac:dyDescent="0.35">
      <c r="N10244">
        <v>1.4818750999999999</v>
      </c>
      <c r="O10244">
        <v>3.211E-4</v>
      </c>
    </row>
    <row r="10245" spans="14:15" x14ac:dyDescent="0.35">
      <c r="N10245">
        <v>1.4947138</v>
      </c>
      <c r="O10245">
        <v>2.107E-4</v>
      </c>
    </row>
    <row r="10246" spans="14:15" x14ac:dyDescent="0.35">
      <c r="N10246">
        <v>1.5075619</v>
      </c>
      <c r="O10246">
        <v>3.8309999999999999E-4</v>
      </c>
    </row>
    <row r="10247" spans="14:15" x14ac:dyDescent="0.35">
      <c r="N10247">
        <v>1.5204192999999999</v>
      </c>
      <c r="O10247">
        <v>3.7750000000000001E-4</v>
      </c>
    </row>
    <row r="10248" spans="14:15" x14ac:dyDescent="0.35">
      <c r="N10248">
        <v>1.5332858</v>
      </c>
      <c r="O10248">
        <v>1.3070000000000001E-4</v>
      </c>
    </row>
    <row r="10249" spans="14:15" x14ac:dyDescent="0.35">
      <c r="N10249">
        <v>1.5461612</v>
      </c>
      <c r="O10249">
        <v>5.6979999999999997E-4</v>
      </c>
    </row>
    <row r="10250" spans="14:15" x14ac:dyDescent="0.35">
      <c r="N10250">
        <v>1.5590455999999999</v>
      </c>
      <c r="O10250">
        <v>2.876E-4</v>
      </c>
    </row>
    <row r="10251" spans="14:15" x14ac:dyDescent="0.35">
      <c r="N10251">
        <v>1.5719386</v>
      </c>
      <c r="O10251">
        <v>7.1400000000000001E-5</v>
      </c>
    </row>
    <row r="10252" spans="14:15" x14ac:dyDescent="0.35">
      <c r="N10252">
        <v>1.5848401999999999</v>
      </c>
      <c r="O10252">
        <v>1.6530000000000001E-4</v>
      </c>
    </row>
    <row r="10253" spans="14:15" x14ac:dyDescent="0.35">
      <c r="N10253">
        <v>1.5977501999999999</v>
      </c>
      <c r="O10253">
        <v>1.818E-4</v>
      </c>
    </row>
    <row r="10254" spans="14:15" x14ac:dyDescent="0.35">
      <c r="N10254">
        <v>1.6106685000000001</v>
      </c>
      <c r="O10254">
        <v>1.237E-4</v>
      </c>
    </row>
    <row r="10255" spans="14:15" x14ac:dyDescent="0.35">
      <c r="N10255">
        <v>1.6235951</v>
      </c>
      <c r="O10255">
        <v>1.2510000000000001E-4</v>
      </c>
    </row>
    <row r="10256" spans="14:15" x14ac:dyDescent="0.35">
      <c r="N10256">
        <v>1.6365297000000001</v>
      </c>
      <c r="O10256">
        <v>1.9770000000000001E-4</v>
      </c>
    </row>
    <row r="10257" spans="14:15" x14ac:dyDescent="0.35">
      <c r="N10257">
        <v>1.6494724000000001</v>
      </c>
      <c r="O10257">
        <v>6.2899999999999997E-5</v>
      </c>
    </row>
    <row r="10258" spans="14:15" x14ac:dyDescent="0.35">
      <c r="N10258">
        <v>1.6624228999999999</v>
      </c>
      <c r="O10258">
        <v>6.8999999999999997E-5</v>
      </c>
    </row>
    <row r="10259" spans="14:15" x14ac:dyDescent="0.35">
      <c r="N10259">
        <v>1.6753811000000001</v>
      </c>
      <c r="O10259">
        <v>7.8499999999999997E-5</v>
      </c>
    </row>
    <row r="10260" spans="14:15" x14ac:dyDescent="0.35">
      <c r="N10260">
        <v>1.688347</v>
      </c>
      <c r="O10260">
        <v>5.5999999999999999E-5</v>
      </c>
    </row>
    <row r="10261" spans="14:15" x14ac:dyDescent="0.35">
      <c r="N10261">
        <v>1.7013205</v>
      </c>
      <c r="O10261">
        <v>7.5099999999999996E-5</v>
      </c>
    </row>
    <row r="10262" spans="14:15" x14ac:dyDescent="0.35">
      <c r="N10262">
        <v>1.7143014000000001</v>
      </c>
      <c r="O10262">
        <v>1.078E-4</v>
      </c>
    </row>
    <row r="10263" spans="14:15" x14ac:dyDescent="0.35">
      <c r="N10263">
        <v>1.7272897</v>
      </c>
      <c r="O10263">
        <v>3.57E-5</v>
      </c>
    </row>
    <row r="10264" spans="14:15" x14ac:dyDescent="0.35">
      <c r="N10264">
        <v>1.7402853</v>
      </c>
      <c r="O10264">
        <v>3.8000000000000002E-5</v>
      </c>
    </row>
    <row r="10265" spans="14:15" x14ac:dyDescent="0.35">
      <c r="N10265">
        <v>1.753288</v>
      </c>
      <c r="O10265">
        <v>4.2500000000000003E-5</v>
      </c>
    </row>
    <row r="10266" spans="14:15" x14ac:dyDescent="0.35">
      <c r="N10266">
        <v>1.7662979000000001</v>
      </c>
      <c r="O10266">
        <v>3.5200000000000002E-5</v>
      </c>
    </row>
    <row r="10267" spans="14:15" x14ac:dyDescent="0.35">
      <c r="N10267">
        <v>1.7793147</v>
      </c>
      <c r="O10267">
        <v>3.3200000000000001E-5</v>
      </c>
    </row>
    <row r="10268" spans="14:15" x14ac:dyDescent="0.35">
      <c r="N10268">
        <v>1.7923385000000001</v>
      </c>
      <c r="O10268">
        <v>3.15E-5</v>
      </c>
    </row>
    <row r="10269" spans="14:15" x14ac:dyDescent="0.35">
      <c r="N10269">
        <v>1.8053691000000001</v>
      </c>
      <c r="O10269">
        <v>1.43E-5</v>
      </c>
    </row>
    <row r="10270" spans="14:15" x14ac:dyDescent="0.35">
      <c r="N10270">
        <v>1.8184065</v>
      </c>
      <c r="O10270">
        <v>1.7399999999999999E-5</v>
      </c>
    </row>
    <row r="10271" spans="14:15" x14ac:dyDescent="0.35">
      <c r="N10271">
        <v>1.8314505999999999</v>
      </c>
      <c r="O10271">
        <v>1.59E-5</v>
      </c>
    </row>
    <row r="10272" spans="14:15" x14ac:dyDescent="0.35">
      <c r="N10272">
        <v>1.8445012000000001</v>
      </c>
      <c r="O10272">
        <v>1.01E-5</v>
      </c>
    </row>
    <row r="10273" spans="14:15" x14ac:dyDescent="0.35">
      <c r="N10273">
        <v>1.8575584000000001</v>
      </c>
      <c r="O10273">
        <v>1.77E-5</v>
      </c>
    </row>
    <row r="10274" spans="14:15" x14ac:dyDescent="0.35">
      <c r="N10274">
        <v>1.8706221000000001</v>
      </c>
      <c r="O10274">
        <v>1.1199999999999999E-5</v>
      </c>
    </row>
    <row r="10275" spans="14:15" x14ac:dyDescent="0.35">
      <c r="N10275">
        <v>1.8836921</v>
      </c>
      <c r="O10275">
        <v>1.13E-5</v>
      </c>
    </row>
    <row r="10276" spans="14:15" x14ac:dyDescent="0.35">
      <c r="N10276">
        <v>1.8967685000000001</v>
      </c>
      <c r="O10276">
        <v>1.0699999999999999E-5</v>
      </c>
    </row>
    <row r="10277" spans="14:15" x14ac:dyDescent="0.35">
      <c r="N10277">
        <v>1.9098511</v>
      </c>
      <c r="O10277">
        <v>1.06E-5</v>
      </c>
    </row>
    <row r="10278" spans="14:15" x14ac:dyDescent="0.35">
      <c r="N10278">
        <v>1.9229399</v>
      </c>
      <c r="O10278">
        <v>8.1999999999999994E-6</v>
      </c>
    </row>
    <row r="10279" spans="14:15" x14ac:dyDescent="0.35">
      <c r="N10279">
        <v>1.9360348000000001</v>
      </c>
      <c r="O10279">
        <v>1.5800000000000001E-5</v>
      </c>
    </row>
    <row r="10280" spans="14:15" x14ac:dyDescent="0.35">
      <c r="N10280">
        <v>1.9491358000000001</v>
      </c>
      <c r="O10280">
        <v>6.4999999999999996E-6</v>
      </c>
    </row>
    <row r="10281" spans="14:15" x14ac:dyDescent="0.35">
      <c r="N10281">
        <v>1.9622428000000001</v>
      </c>
      <c r="O10281">
        <v>7.9999999999999996E-6</v>
      </c>
    </row>
    <row r="10282" spans="14:15" x14ac:dyDescent="0.35">
      <c r="N10282">
        <v>1.9753556999999999</v>
      </c>
      <c r="O10282">
        <v>6.6000000000000003E-6</v>
      </c>
    </row>
    <row r="10283" spans="14:15" x14ac:dyDescent="0.35">
      <c r="N10283">
        <v>1.9884744999999999</v>
      </c>
      <c r="O10283">
        <v>5.8000000000000004E-6</v>
      </c>
    </row>
    <row r="10284" spans="14:15" x14ac:dyDescent="0.35">
      <c r="N10284">
        <v>2.0015991</v>
      </c>
      <c r="O10284">
        <v>6.1999999999999999E-6</v>
      </c>
    </row>
    <row r="10285" spans="14:15" x14ac:dyDescent="0.35">
      <c r="N10285">
        <v>2.0147293999999998</v>
      </c>
      <c r="O10285">
        <v>3.7000000000000002E-6</v>
      </c>
    </row>
    <row r="10286" spans="14:15" x14ac:dyDescent="0.35">
      <c r="N10286">
        <v>2.0278654999999999</v>
      </c>
      <c r="O10286">
        <v>2.9000000000000002E-6</v>
      </c>
    </row>
    <row r="10287" spans="14:15" x14ac:dyDescent="0.35">
      <c r="N10287">
        <v>2.0410072000000001</v>
      </c>
      <c r="O10287">
        <v>2.3999999999999999E-6</v>
      </c>
    </row>
    <row r="10288" spans="14:15" x14ac:dyDescent="0.35">
      <c r="N10288">
        <v>2.0541545000000001</v>
      </c>
      <c r="O10288">
        <v>1.9E-6</v>
      </c>
    </row>
    <row r="10289" spans="14:15" x14ac:dyDescent="0.35">
      <c r="N10289">
        <v>2.0673073</v>
      </c>
      <c r="O10289">
        <v>1.1999999999999999E-6</v>
      </c>
    </row>
    <row r="10290" spans="14:15" x14ac:dyDescent="0.35">
      <c r="N10290">
        <v>2.0804656000000001</v>
      </c>
      <c r="O10290">
        <v>9.9999999999999995E-7</v>
      </c>
    </row>
    <row r="10291" spans="14:15" x14ac:dyDescent="0.35">
      <c r="N10291">
        <v>2.0936292999999999</v>
      </c>
      <c r="O10291">
        <v>1.1000000000000001E-6</v>
      </c>
    </row>
    <row r="10292" spans="14:15" x14ac:dyDescent="0.35">
      <c r="N10292">
        <v>2.1067985</v>
      </c>
      <c r="O10292">
        <v>9.9999999999999995E-7</v>
      </c>
    </row>
    <row r="10293" spans="14:15" x14ac:dyDescent="0.35">
      <c r="N10293">
        <v>2.1199729999999999</v>
      </c>
      <c r="O10293">
        <v>8.9999999999999996E-7</v>
      </c>
    </row>
    <row r="10294" spans="14:15" x14ac:dyDescent="0.35">
      <c r="N10294">
        <v>2.1331527000000001</v>
      </c>
      <c r="O10294">
        <v>1.1000000000000001E-6</v>
      </c>
    </row>
    <row r="10295" spans="14:15" x14ac:dyDescent="0.35">
      <c r="N10295">
        <v>2.1463377000000001</v>
      </c>
      <c r="O10295">
        <v>7.9999999999999996E-7</v>
      </c>
    </row>
    <row r="10296" spans="14:15" x14ac:dyDescent="0.35">
      <c r="N10296">
        <v>2.1595279000000001</v>
      </c>
      <c r="O10296">
        <v>9.9999999999999995E-7</v>
      </c>
    </row>
    <row r="10297" spans="14:15" x14ac:dyDescent="0.35">
      <c r="N10297">
        <v>2.1727232000000001</v>
      </c>
      <c r="O10297">
        <v>8.9999999999999996E-7</v>
      </c>
    </row>
    <row r="10298" spans="14:15" x14ac:dyDescent="0.35">
      <c r="N10298">
        <v>2.1859237</v>
      </c>
      <c r="O10298">
        <v>8.9999999999999996E-7</v>
      </c>
    </row>
    <row r="10299" spans="14:15" x14ac:dyDescent="0.35">
      <c r="N10299">
        <v>2.1991291999999998</v>
      </c>
      <c r="O10299">
        <v>7.9999999999999996E-7</v>
      </c>
    </row>
    <row r="10300" spans="14:15" x14ac:dyDescent="0.35">
      <c r="N10300">
        <v>2.2123396999999998</v>
      </c>
      <c r="O10300">
        <v>8.9999999999999996E-7</v>
      </c>
    </row>
    <row r="10301" spans="14:15" x14ac:dyDescent="0.35">
      <c r="N10301">
        <v>2.2255552000000001</v>
      </c>
      <c r="O10301">
        <v>8.9999999999999996E-7</v>
      </c>
    </row>
    <row r="10302" spans="14:15" x14ac:dyDescent="0.35">
      <c r="N10302">
        <v>2.2387755999999999</v>
      </c>
      <c r="O10302">
        <v>7.9999999999999996E-7</v>
      </c>
    </row>
    <row r="10303" spans="14:15" x14ac:dyDescent="0.35">
      <c r="N10303">
        <v>2.2520009999999999</v>
      </c>
      <c r="O10303">
        <v>9.9999999999999995E-7</v>
      </c>
    </row>
    <row r="10304" spans="14:15" x14ac:dyDescent="0.35">
      <c r="N10304">
        <v>2.2652310999999998</v>
      </c>
      <c r="O10304">
        <v>7.9999999999999996E-7</v>
      </c>
    </row>
    <row r="10305" spans="14:15" x14ac:dyDescent="0.35">
      <c r="N10305">
        <v>2.2784661000000002</v>
      </c>
      <c r="O10305">
        <v>7.9999999999999996E-7</v>
      </c>
    </row>
    <row r="10306" spans="14:15" x14ac:dyDescent="0.35">
      <c r="N10306">
        <v>2.2917059000000002</v>
      </c>
      <c r="O10306">
        <v>6.9999999999999997E-7</v>
      </c>
    </row>
    <row r="10307" spans="14:15" x14ac:dyDescent="0.35">
      <c r="N10307">
        <v>2.3049502999999998</v>
      </c>
      <c r="O10307">
        <v>7.9999999999999996E-7</v>
      </c>
    </row>
    <row r="10308" spans="14:15" x14ac:dyDescent="0.35">
      <c r="N10308">
        <v>2.3181995</v>
      </c>
      <c r="O10308">
        <v>5.9999999999999997E-7</v>
      </c>
    </row>
    <row r="10309" spans="14:15" x14ac:dyDescent="0.35">
      <c r="N10309">
        <v>2.3314534</v>
      </c>
      <c r="O10309">
        <v>9.9999999999999995E-7</v>
      </c>
    </row>
    <row r="10310" spans="14:15" x14ac:dyDescent="0.35">
      <c r="N10310">
        <v>2.3447117999999998</v>
      </c>
      <c r="O10310">
        <v>6.9999999999999997E-7</v>
      </c>
    </row>
    <row r="10311" spans="14:15" x14ac:dyDescent="0.35">
      <c r="N10311">
        <v>2.3579748999999999</v>
      </c>
      <c r="O10311">
        <v>7.9999999999999996E-7</v>
      </c>
    </row>
    <row r="10312" spans="14:15" x14ac:dyDescent="0.35">
      <c r="N10312">
        <v>2.3712425000000001</v>
      </c>
      <c r="O10312">
        <v>6.9999999999999997E-7</v>
      </c>
    </row>
    <row r="10313" spans="14:15" x14ac:dyDescent="0.35">
      <c r="N10313">
        <v>2.3845146000000002</v>
      </c>
      <c r="O10313">
        <v>6.9999999999999997E-7</v>
      </c>
    </row>
    <row r="10314" spans="14:15" x14ac:dyDescent="0.35">
      <c r="N10314">
        <v>2.3977911999999999</v>
      </c>
      <c r="O10314">
        <v>6.9999999999999997E-7</v>
      </c>
    </row>
    <row r="10315" spans="14:15" x14ac:dyDescent="0.35">
      <c r="N10315">
        <v>2.4110722</v>
      </c>
      <c r="O10315">
        <v>7.9999999999999996E-7</v>
      </c>
    </row>
    <row r="10316" spans="14:15" x14ac:dyDescent="0.35">
      <c r="N10316">
        <v>2.4243576999999998</v>
      </c>
      <c r="O10316">
        <v>7.9999999999999996E-7</v>
      </c>
    </row>
    <row r="10317" spans="14:15" x14ac:dyDescent="0.35">
      <c r="N10317">
        <v>2.4376475000000002</v>
      </c>
      <c r="O10317">
        <v>6.9999999999999997E-7</v>
      </c>
    </row>
    <row r="10318" spans="14:15" x14ac:dyDescent="0.35">
      <c r="N10318">
        <v>2.4509417</v>
      </c>
      <c r="O10318">
        <v>6.9999999999999997E-7</v>
      </c>
    </row>
    <row r="10319" spans="14:15" x14ac:dyDescent="0.35">
      <c r="N10319">
        <v>2.4642401999999999</v>
      </c>
      <c r="O10319">
        <v>5.9999999999999997E-7</v>
      </c>
    </row>
    <row r="10320" spans="14:15" x14ac:dyDescent="0.35">
      <c r="N10320">
        <v>2.4775429999999998</v>
      </c>
      <c r="O10320">
        <v>5.9999999999999997E-7</v>
      </c>
    </row>
    <row r="10321" spans="14:15" x14ac:dyDescent="0.35">
      <c r="N10321">
        <v>2.49085</v>
      </c>
      <c r="O10321">
        <v>5.9999999999999997E-7</v>
      </c>
    </row>
    <row r="10322" spans="14:15" x14ac:dyDescent="0.35">
      <c r="N10322">
        <v>2.5041612999999998</v>
      </c>
      <c r="O10322">
        <v>5.9999999999999997E-7</v>
      </c>
    </row>
    <row r="10323" spans="14:15" x14ac:dyDescent="0.35">
      <c r="N10323">
        <v>2.5174767999999998</v>
      </c>
      <c r="O10323">
        <v>4.9999999999999998E-7</v>
      </c>
    </row>
    <row r="10324" spans="14:15" x14ac:dyDescent="0.35">
      <c r="N10324">
        <v>2.5307963999999998</v>
      </c>
      <c r="O10324">
        <v>4.9999999999999998E-7</v>
      </c>
    </row>
    <row r="10325" spans="14:15" x14ac:dyDescent="0.35">
      <c r="N10325">
        <v>2.5441202000000001</v>
      </c>
      <c r="O10325">
        <v>4.9999999999999998E-7</v>
      </c>
    </row>
    <row r="10326" spans="14:15" x14ac:dyDescent="0.35">
      <c r="N10326">
        <v>2.5574480999999998</v>
      </c>
      <c r="O10326">
        <v>2.9999999999999999E-7</v>
      </c>
    </row>
    <row r="10327" spans="14:15" x14ac:dyDescent="0.35">
      <c r="N10327">
        <v>2.5707800000000001</v>
      </c>
      <c r="O10327">
        <v>1.9999999999999999E-7</v>
      </c>
    </row>
    <row r="10328" spans="14:15" x14ac:dyDescent="0.35">
      <c r="N10328">
        <v>2.5841159999999999</v>
      </c>
      <c r="O10328">
        <v>9.9999999999999995E-8</v>
      </c>
    </row>
    <row r="10329" spans="14:15" x14ac:dyDescent="0.35">
      <c r="N10329">
        <v>2.5974561</v>
      </c>
      <c r="O10329">
        <v>9.9999999999999995E-8</v>
      </c>
    </row>
    <row r="10330" spans="14:15" x14ac:dyDescent="0.35">
      <c r="N10330">
        <v>2.6108001000000001</v>
      </c>
      <c r="O10330">
        <v>9.9999999999999995E-8</v>
      </c>
    </row>
    <row r="10331" spans="14:15" x14ac:dyDescent="0.35">
      <c r="N10331">
        <v>1.4529253</v>
      </c>
      <c r="O10331">
        <v>1.3569999999999999E-4</v>
      </c>
    </row>
    <row r="10332" spans="14:15" x14ac:dyDescent="0.35">
      <c r="N10332">
        <v>1.466683</v>
      </c>
      <c r="O10332">
        <v>3.5050000000000001E-4</v>
      </c>
    </row>
    <row r="10333" spans="14:15" x14ac:dyDescent="0.35">
      <c r="N10333">
        <v>1.4804520000000001</v>
      </c>
      <c r="O10333">
        <v>2.9970000000000002E-4</v>
      </c>
    </row>
    <row r="10334" spans="14:15" x14ac:dyDescent="0.35">
      <c r="N10334">
        <v>1.494232</v>
      </c>
      <c r="O10334">
        <v>4.2440000000000002E-4</v>
      </c>
    </row>
    <row r="10335" spans="14:15" x14ac:dyDescent="0.35">
      <c r="N10335">
        <v>1.5080229000000001</v>
      </c>
      <c r="O10335">
        <v>5.1449999999999998E-4</v>
      </c>
    </row>
    <row r="10336" spans="14:15" x14ac:dyDescent="0.35">
      <c r="N10336">
        <v>1.5218244999999999</v>
      </c>
      <c r="O10336">
        <v>4.7530000000000001E-4</v>
      </c>
    </row>
    <row r="10337" spans="14:15" x14ac:dyDescent="0.35">
      <c r="N10337">
        <v>1.5356365000000001</v>
      </c>
      <c r="O10337">
        <v>2.9599999999999998E-4</v>
      </c>
    </row>
    <row r="10338" spans="14:15" x14ac:dyDescent="0.35">
      <c r="N10338">
        <v>1.5494589000000001</v>
      </c>
      <c r="O10338">
        <v>3.3940000000000001E-4</v>
      </c>
    </row>
    <row r="10339" spans="14:15" x14ac:dyDescent="0.35">
      <c r="N10339">
        <v>1.5632914</v>
      </c>
      <c r="O10339">
        <v>4.4959999999999998E-4</v>
      </c>
    </row>
    <row r="10340" spans="14:15" x14ac:dyDescent="0.35">
      <c r="N10340">
        <v>1.5771339</v>
      </c>
      <c r="O10340">
        <v>2.6949999999999999E-4</v>
      </c>
    </row>
    <row r="10341" spans="14:15" x14ac:dyDescent="0.35">
      <c r="N10341">
        <v>1.5909861999999999</v>
      </c>
      <c r="O10341">
        <v>1.9660000000000001E-4</v>
      </c>
    </row>
    <row r="10342" spans="14:15" x14ac:dyDescent="0.35">
      <c r="N10342">
        <v>1.6048481000000001</v>
      </c>
      <c r="O10342">
        <v>4.2910000000000002E-4</v>
      </c>
    </row>
    <row r="10343" spans="14:15" x14ac:dyDescent="0.35">
      <c r="N10343">
        <v>1.6187195999999999</v>
      </c>
      <c r="O10343">
        <v>1.7029999999999999E-4</v>
      </c>
    </row>
    <row r="10344" spans="14:15" x14ac:dyDescent="0.35">
      <c r="N10344">
        <v>1.6326004000000001</v>
      </c>
      <c r="O10344">
        <v>8.0799999999999999E-5</v>
      </c>
    </row>
    <row r="10345" spans="14:15" x14ac:dyDescent="0.35">
      <c r="N10345">
        <v>1.6464905000000001</v>
      </c>
      <c r="O10345">
        <v>1.418E-4</v>
      </c>
    </row>
    <row r="10346" spans="14:15" x14ac:dyDescent="0.35">
      <c r="N10346">
        <v>1.6603897000000001</v>
      </c>
      <c r="O10346">
        <v>1.156E-4</v>
      </c>
    </row>
    <row r="10347" spans="14:15" x14ac:dyDescent="0.35">
      <c r="N10347">
        <v>1.6742977999999999</v>
      </c>
      <c r="O10347">
        <v>6.9999999999999994E-5</v>
      </c>
    </row>
    <row r="10348" spans="14:15" x14ac:dyDescent="0.35">
      <c r="N10348">
        <v>1.6882147999999999</v>
      </c>
      <c r="O10348">
        <v>9.8599999999999998E-5</v>
      </c>
    </row>
    <row r="10349" spans="14:15" x14ac:dyDescent="0.35">
      <c r="N10349">
        <v>1.7021404</v>
      </c>
      <c r="O10349">
        <v>7.64E-5</v>
      </c>
    </row>
    <row r="10350" spans="14:15" x14ac:dyDescent="0.35">
      <c r="N10350">
        <v>1.7160747000000001</v>
      </c>
      <c r="O10350">
        <v>3.29E-5</v>
      </c>
    </row>
    <row r="10351" spans="14:15" x14ac:dyDescent="0.35">
      <c r="N10351">
        <v>1.7300173999999999</v>
      </c>
      <c r="O10351">
        <v>4.35E-5</v>
      </c>
    </row>
    <row r="10352" spans="14:15" x14ac:dyDescent="0.35">
      <c r="N10352">
        <v>1.7439685</v>
      </c>
      <c r="O10352">
        <v>3.9400000000000002E-5</v>
      </c>
    </row>
    <row r="10353" spans="14:15" x14ac:dyDescent="0.35">
      <c r="N10353">
        <v>1.7579278</v>
      </c>
      <c r="O10353">
        <v>2.83E-5</v>
      </c>
    </row>
    <row r="10354" spans="14:15" x14ac:dyDescent="0.35">
      <c r="N10354">
        <v>1.7718953</v>
      </c>
      <c r="O10354">
        <v>4.1100000000000003E-5</v>
      </c>
    </row>
    <row r="10355" spans="14:15" x14ac:dyDescent="0.35">
      <c r="N10355">
        <v>1.7858708000000001</v>
      </c>
      <c r="O10355">
        <v>3.8899999999999997E-5</v>
      </c>
    </row>
    <row r="10356" spans="14:15" x14ac:dyDescent="0.35">
      <c r="N10356">
        <v>1.7998542</v>
      </c>
      <c r="O10356">
        <v>1.6399999999999999E-5</v>
      </c>
    </row>
    <row r="10357" spans="14:15" x14ac:dyDescent="0.35">
      <c r="N10357">
        <v>1.8138455</v>
      </c>
      <c r="O10357">
        <v>1.8600000000000001E-5</v>
      </c>
    </row>
    <row r="10358" spans="14:15" x14ac:dyDescent="0.35">
      <c r="N10358">
        <v>1.8278445000000001</v>
      </c>
      <c r="O10358">
        <v>1.5400000000000002E-5</v>
      </c>
    </row>
    <row r="10359" spans="14:15" x14ac:dyDescent="0.35">
      <c r="N10359">
        <v>1.8418511</v>
      </c>
      <c r="O10359">
        <v>1.5299999999999999E-5</v>
      </c>
    </row>
    <row r="10360" spans="14:15" x14ac:dyDescent="0.35">
      <c r="N10360">
        <v>1.8558652</v>
      </c>
      <c r="O10360">
        <v>1.33E-5</v>
      </c>
    </row>
    <row r="10361" spans="14:15" x14ac:dyDescent="0.35">
      <c r="N10361">
        <v>1.8698869</v>
      </c>
      <c r="O10361">
        <v>8.6000000000000007E-6</v>
      </c>
    </row>
    <row r="10362" spans="14:15" x14ac:dyDescent="0.35">
      <c r="N10362">
        <v>1.8839159000000001</v>
      </c>
      <c r="O10362">
        <v>5.1000000000000003E-6</v>
      </c>
    </row>
    <row r="10363" spans="14:15" x14ac:dyDescent="0.35">
      <c r="N10363">
        <v>1.8979520999999999</v>
      </c>
      <c r="O10363">
        <v>6.1999999999999999E-6</v>
      </c>
    </row>
    <row r="10364" spans="14:15" x14ac:dyDescent="0.35">
      <c r="N10364">
        <v>1.9119956</v>
      </c>
      <c r="O10364">
        <v>5.1000000000000003E-6</v>
      </c>
    </row>
    <row r="10365" spans="14:15" x14ac:dyDescent="0.35">
      <c r="N10365">
        <v>1.9260462</v>
      </c>
      <c r="O10365">
        <v>3.4999999999999999E-6</v>
      </c>
    </row>
    <row r="10366" spans="14:15" x14ac:dyDescent="0.35">
      <c r="N10366">
        <v>1.9401037999999999</v>
      </c>
      <c r="O10366">
        <v>5.5999999999999997E-6</v>
      </c>
    </row>
    <row r="10367" spans="14:15" x14ac:dyDescent="0.35">
      <c r="N10367">
        <v>1.9541683000000001</v>
      </c>
      <c r="O10367">
        <v>3.4000000000000001E-6</v>
      </c>
    </row>
    <row r="10368" spans="14:15" x14ac:dyDescent="0.35">
      <c r="N10368">
        <v>1.9682398000000001</v>
      </c>
      <c r="O10368">
        <v>3.8E-6</v>
      </c>
    </row>
    <row r="10369" spans="14:15" x14ac:dyDescent="0.35">
      <c r="N10369">
        <v>1.982318</v>
      </c>
      <c r="O10369">
        <v>3.8E-6</v>
      </c>
    </row>
    <row r="10370" spans="14:15" x14ac:dyDescent="0.35">
      <c r="N10370">
        <v>1.9964029999999999</v>
      </c>
      <c r="O10370">
        <v>3.4999999999999999E-6</v>
      </c>
    </row>
    <row r="10371" spans="14:15" x14ac:dyDescent="0.35">
      <c r="N10371">
        <v>2.0104945999999999</v>
      </c>
      <c r="O10371">
        <v>3.1999999999999999E-6</v>
      </c>
    </row>
    <row r="10372" spans="14:15" x14ac:dyDescent="0.35">
      <c r="N10372">
        <v>2.0245929</v>
      </c>
      <c r="O10372">
        <v>4.1999999999999996E-6</v>
      </c>
    </row>
    <row r="10373" spans="14:15" x14ac:dyDescent="0.35">
      <c r="N10373">
        <v>2.0386975999999999</v>
      </c>
      <c r="O10373">
        <v>1.9E-6</v>
      </c>
    </row>
    <row r="10374" spans="14:15" x14ac:dyDescent="0.35">
      <c r="N10374">
        <v>2.0528088000000002</v>
      </c>
      <c r="O10374">
        <v>2.5000000000000002E-6</v>
      </c>
    </row>
    <row r="10375" spans="14:15" x14ac:dyDescent="0.35">
      <c r="N10375">
        <v>2.0669263999999998</v>
      </c>
      <c r="O10375">
        <v>1.9999999999999999E-6</v>
      </c>
    </row>
    <row r="10376" spans="14:15" x14ac:dyDescent="0.35">
      <c r="N10376">
        <v>2.0810502999999998</v>
      </c>
      <c r="O10376">
        <v>1.5999999999999999E-6</v>
      </c>
    </row>
    <row r="10377" spans="14:15" x14ac:dyDescent="0.35">
      <c r="N10377">
        <v>2.0951805000000001</v>
      </c>
      <c r="O10377">
        <v>1.3999999999999999E-6</v>
      </c>
    </row>
    <row r="10378" spans="14:15" x14ac:dyDescent="0.35">
      <c r="N10378">
        <v>2.1093168000000002</v>
      </c>
      <c r="O10378">
        <v>7.9999999999999996E-7</v>
      </c>
    </row>
    <row r="10379" spans="14:15" x14ac:dyDescent="0.35">
      <c r="N10379">
        <v>2.1234592999999999</v>
      </c>
      <c r="O10379">
        <v>4.9999999999999998E-7</v>
      </c>
    </row>
    <row r="10380" spans="14:15" x14ac:dyDescent="0.35">
      <c r="N10380">
        <v>2.1376078999999999</v>
      </c>
      <c r="O10380">
        <v>3.9999999999999998E-7</v>
      </c>
    </row>
    <row r="10381" spans="14:15" x14ac:dyDescent="0.35">
      <c r="N10381">
        <v>2.1517624999999998</v>
      </c>
      <c r="O10381">
        <v>3.9999999999999998E-7</v>
      </c>
    </row>
    <row r="10382" spans="14:15" x14ac:dyDescent="0.35">
      <c r="N10382">
        <v>2.1659231000000001</v>
      </c>
      <c r="O10382">
        <v>1.9999999999999999E-7</v>
      </c>
    </row>
    <row r="10383" spans="14:15" x14ac:dyDescent="0.35">
      <c r="N10383">
        <v>2.1800894999999998</v>
      </c>
      <c r="O10383">
        <v>1.9999999999999999E-7</v>
      </c>
    </row>
    <row r="10384" spans="14:15" x14ac:dyDescent="0.35">
      <c r="N10384">
        <v>2.1942618999999999</v>
      </c>
      <c r="O10384">
        <v>1.9999999999999999E-7</v>
      </c>
    </row>
    <row r="10385" spans="14:15" x14ac:dyDescent="0.35">
      <c r="N10385">
        <v>2.20844</v>
      </c>
      <c r="O10385">
        <v>1.9999999999999999E-7</v>
      </c>
    </row>
    <row r="10386" spans="14:15" x14ac:dyDescent="0.35">
      <c r="N10386">
        <v>2.2226238</v>
      </c>
      <c r="O10386">
        <v>1.9999999999999999E-7</v>
      </c>
    </row>
    <row r="10387" spans="14:15" x14ac:dyDescent="0.35">
      <c r="N10387">
        <v>2.2368134</v>
      </c>
      <c r="O10387">
        <v>1.9999999999999999E-7</v>
      </c>
    </row>
    <row r="10388" spans="14:15" x14ac:dyDescent="0.35">
      <c r="N10388">
        <v>2.2510086</v>
      </c>
      <c r="O10388">
        <v>1.9999999999999999E-7</v>
      </c>
    </row>
    <row r="10389" spans="14:15" x14ac:dyDescent="0.35">
      <c r="N10389">
        <v>2.2652093999999998</v>
      </c>
      <c r="O10389">
        <v>1.9999999999999999E-7</v>
      </c>
    </row>
    <row r="10390" spans="14:15" x14ac:dyDescent="0.35">
      <c r="N10390">
        <v>2.2794156999999999</v>
      </c>
      <c r="O10390">
        <v>1.9999999999999999E-7</v>
      </c>
    </row>
    <row r="10391" spans="14:15" x14ac:dyDescent="0.35">
      <c r="N10391">
        <v>2.2936276000000002</v>
      </c>
      <c r="O10391">
        <v>1.9999999999999999E-7</v>
      </c>
    </row>
    <row r="10392" spans="14:15" x14ac:dyDescent="0.35">
      <c r="N10392">
        <v>2.3078447999999998</v>
      </c>
      <c r="O10392">
        <v>1.9999999999999999E-7</v>
      </c>
    </row>
    <row r="10393" spans="14:15" x14ac:dyDescent="0.35">
      <c r="N10393">
        <v>2.3220675000000002</v>
      </c>
      <c r="O10393">
        <v>1.9999999999999999E-7</v>
      </c>
    </row>
    <row r="10394" spans="14:15" x14ac:dyDescent="0.35">
      <c r="N10394">
        <v>2.3362954999999999</v>
      </c>
      <c r="O10394">
        <v>1.9999999999999999E-7</v>
      </c>
    </row>
    <row r="10395" spans="14:15" x14ac:dyDescent="0.35">
      <c r="N10395">
        <v>2.3505289</v>
      </c>
      <c r="O10395">
        <v>1.9999999999999999E-7</v>
      </c>
    </row>
    <row r="10396" spans="14:15" x14ac:dyDescent="0.35">
      <c r="N10396">
        <v>2.3647675000000001</v>
      </c>
      <c r="O10396">
        <v>1.9999999999999999E-7</v>
      </c>
    </row>
    <row r="10397" spans="14:15" x14ac:dyDescent="0.35">
      <c r="N10397">
        <v>2.3790113000000002</v>
      </c>
      <c r="O10397">
        <v>1.9999999999999999E-7</v>
      </c>
    </row>
    <row r="10398" spans="14:15" x14ac:dyDescent="0.35">
      <c r="N10398">
        <v>2.3932603000000001</v>
      </c>
      <c r="O10398">
        <v>1.9999999999999999E-7</v>
      </c>
    </row>
    <row r="10399" spans="14:15" x14ac:dyDescent="0.35">
      <c r="N10399">
        <v>2.4075145</v>
      </c>
      <c r="O10399">
        <v>1.9999999999999999E-7</v>
      </c>
    </row>
    <row r="10400" spans="14:15" x14ac:dyDescent="0.35">
      <c r="N10400">
        <v>2.4217737000000001</v>
      </c>
      <c r="O10400">
        <v>1.9999999999999999E-7</v>
      </c>
    </row>
    <row r="10401" spans="14:15" x14ac:dyDescent="0.35">
      <c r="N10401">
        <v>2.4360379999999999</v>
      </c>
      <c r="O10401">
        <v>9.9999999999999995E-8</v>
      </c>
    </row>
    <row r="10402" spans="14:15" x14ac:dyDescent="0.35">
      <c r="N10402">
        <v>2.4503073</v>
      </c>
      <c r="O10402">
        <v>1.9999999999999999E-7</v>
      </c>
    </row>
    <row r="10403" spans="14:15" x14ac:dyDescent="0.35">
      <c r="N10403">
        <v>2.4645815999999998</v>
      </c>
      <c r="O10403">
        <v>9.9999999999999995E-8</v>
      </c>
    </row>
    <row r="10404" spans="14:15" x14ac:dyDescent="0.35">
      <c r="N10404">
        <v>2.4788608999999999</v>
      </c>
      <c r="O10404">
        <v>1.9999999999999999E-7</v>
      </c>
    </row>
    <row r="10405" spans="14:15" x14ac:dyDescent="0.35">
      <c r="N10405">
        <v>2.4931450000000002</v>
      </c>
      <c r="O10405">
        <v>9.9999999999999995E-8</v>
      </c>
    </row>
    <row r="10406" spans="14:15" x14ac:dyDescent="0.35">
      <c r="N10406">
        <v>2.5074339999999999</v>
      </c>
      <c r="O10406">
        <v>9.9999999999999995E-8</v>
      </c>
    </row>
    <row r="10407" spans="14:15" x14ac:dyDescent="0.35">
      <c r="N10407">
        <v>2.5217277999999999</v>
      </c>
      <c r="O10407">
        <v>1.9999999999999999E-7</v>
      </c>
    </row>
    <row r="10408" spans="14:15" x14ac:dyDescent="0.35">
      <c r="N10408">
        <v>2.5360263999999999</v>
      </c>
      <c r="O10408">
        <v>1.9999999999999999E-7</v>
      </c>
    </row>
    <row r="10409" spans="14:15" x14ac:dyDescent="0.35">
      <c r="N10409">
        <v>2.5503298000000001</v>
      </c>
      <c r="O10409">
        <v>1.9999999999999999E-7</v>
      </c>
    </row>
    <row r="10410" spans="14:15" x14ac:dyDescent="0.35">
      <c r="N10410">
        <v>2.5646377999999999</v>
      </c>
      <c r="O10410">
        <v>9.9999999999999995E-8</v>
      </c>
    </row>
    <row r="10411" spans="14:15" x14ac:dyDescent="0.35">
      <c r="N10411">
        <v>2.5789506000000002</v>
      </c>
      <c r="O10411">
        <v>9.9999999999999995E-8</v>
      </c>
    </row>
    <row r="10412" spans="14:15" x14ac:dyDescent="0.35">
      <c r="N10412">
        <v>2.5932680000000001</v>
      </c>
      <c r="O10412">
        <v>9.9999999999999995E-8</v>
      </c>
    </row>
    <row r="10413" spans="14:15" x14ac:dyDescent="0.35">
      <c r="N10413">
        <v>2.6075900000000001</v>
      </c>
      <c r="O10413">
        <v>9.9999999999999995E-8</v>
      </c>
    </row>
    <row r="10414" spans="14:15" x14ac:dyDescent="0.35">
      <c r="N10414">
        <v>2.6219166</v>
      </c>
      <c r="O10414">
        <v>9.9999999999999995E-8</v>
      </c>
    </row>
    <row r="10415" spans="14:15" x14ac:dyDescent="0.35">
      <c r="N10415">
        <v>2.6362478</v>
      </c>
      <c r="O10415">
        <v>9.9999999999999995E-8</v>
      </c>
    </row>
    <row r="10416" spans="14:15" x14ac:dyDescent="0.35">
      <c r="N10416">
        <v>2.6505833999999999</v>
      </c>
      <c r="O10416">
        <v>9.9999999999999995E-8</v>
      </c>
    </row>
    <row r="10417" spans="14:15" x14ac:dyDescent="0.35">
      <c r="N10417">
        <v>2.6649235999999998</v>
      </c>
      <c r="O10417">
        <v>9.9999999999999995E-8</v>
      </c>
    </row>
    <row r="10418" spans="14:15" x14ac:dyDescent="0.35">
      <c r="N10418">
        <v>2.6792682000000001</v>
      </c>
      <c r="O10418">
        <v>9.9999999999999995E-8</v>
      </c>
    </row>
    <row r="10419" spans="14:15" x14ac:dyDescent="0.35">
      <c r="N10419">
        <v>1.4490844000000001</v>
      </c>
      <c r="O10419">
        <v>2.9999999999999999E-7</v>
      </c>
    </row>
    <row r="10420" spans="14:15" x14ac:dyDescent="0.35">
      <c r="N10420">
        <v>1.4636188999999999</v>
      </c>
      <c r="O10420">
        <v>7.1400000000000001E-5</v>
      </c>
    </row>
    <row r="10421" spans="14:15" x14ac:dyDescent="0.35">
      <c r="N10421">
        <v>1.4781660000000001</v>
      </c>
      <c r="O10421">
        <v>5.6199999999999997E-5</v>
      </c>
    </row>
    <row r="10422" spans="14:15" x14ac:dyDescent="0.35">
      <c r="N10422">
        <v>1.4927254999999999</v>
      </c>
      <c r="O10422">
        <v>4.4069999999999998E-4</v>
      </c>
    </row>
    <row r="10423" spans="14:15" x14ac:dyDescent="0.35">
      <c r="N10423">
        <v>1.5072972</v>
      </c>
      <c r="O10423">
        <v>3.8259999999999998E-4</v>
      </c>
    </row>
    <row r="10424" spans="14:15" x14ac:dyDescent="0.35">
      <c r="N10424">
        <v>1.5218807999999999</v>
      </c>
      <c r="O10424">
        <v>2.8219999999999997E-4</v>
      </c>
    </row>
    <row r="10425" spans="14:15" x14ac:dyDescent="0.35">
      <c r="N10425">
        <v>1.536476</v>
      </c>
      <c r="O10425">
        <v>3.6870000000000002E-4</v>
      </c>
    </row>
    <row r="10426" spans="14:15" x14ac:dyDescent="0.35">
      <c r="N10426">
        <v>1.5510828000000001</v>
      </c>
      <c r="O10426">
        <v>4.9379999999999997E-4</v>
      </c>
    </row>
    <row r="10427" spans="14:15" x14ac:dyDescent="0.35">
      <c r="N10427">
        <v>1.5657009</v>
      </c>
      <c r="O10427">
        <v>3.4370000000000001E-4</v>
      </c>
    </row>
    <row r="10428" spans="14:15" x14ac:dyDescent="0.35">
      <c r="N10428">
        <v>1.5803301000000001</v>
      </c>
      <c r="O10428">
        <v>1.851E-4</v>
      </c>
    </row>
    <row r="10429" spans="14:15" x14ac:dyDescent="0.35">
      <c r="N10429">
        <v>1.5949701999999999</v>
      </c>
      <c r="O10429">
        <v>3.2620000000000001E-4</v>
      </c>
    </row>
    <row r="10430" spans="14:15" x14ac:dyDescent="0.35">
      <c r="N10430">
        <v>1.6096211</v>
      </c>
      <c r="O10430">
        <v>3.101E-4</v>
      </c>
    </row>
    <row r="10431" spans="14:15" x14ac:dyDescent="0.35">
      <c r="N10431">
        <v>1.6242825000000001</v>
      </c>
      <c r="O10431">
        <v>1.5589999999999999E-4</v>
      </c>
    </row>
    <row r="10432" spans="14:15" x14ac:dyDescent="0.35">
      <c r="N10432">
        <v>1.6389543</v>
      </c>
      <c r="O10432">
        <v>1.806E-4</v>
      </c>
    </row>
    <row r="10433" spans="14:15" x14ac:dyDescent="0.35">
      <c r="N10433">
        <v>1.6536363999999999</v>
      </c>
      <c r="O10433">
        <v>2.208E-4</v>
      </c>
    </row>
    <row r="10434" spans="14:15" x14ac:dyDescent="0.35">
      <c r="N10434">
        <v>1.6683285000000001</v>
      </c>
      <c r="O10434">
        <v>7.5799999999999999E-5</v>
      </c>
    </row>
    <row r="10435" spans="14:15" x14ac:dyDescent="0.35">
      <c r="N10435">
        <v>1.6830305999999999</v>
      </c>
      <c r="O10435">
        <v>6.3700000000000003E-5</v>
      </c>
    </row>
    <row r="10436" spans="14:15" x14ac:dyDescent="0.35">
      <c r="N10436">
        <v>1.6977424000000001</v>
      </c>
      <c r="O10436">
        <v>7.8899999999999993E-5</v>
      </c>
    </row>
    <row r="10437" spans="14:15" x14ac:dyDescent="0.35">
      <c r="N10437">
        <v>1.7124638999999999</v>
      </c>
      <c r="O10437">
        <v>5.4299999999999998E-5</v>
      </c>
    </row>
    <row r="10438" spans="14:15" x14ac:dyDescent="0.35">
      <c r="N10438">
        <v>1.7271947999999999</v>
      </c>
      <c r="O10438">
        <v>3.9400000000000002E-5</v>
      </c>
    </row>
    <row r="10439" spans="14:15" x14ac:dyDescent="0.35">
      <c r="N10439">
        <v>1.7419351000000001</v>
      </c>
      <c r="O10439">
        <v>5.2500000000000002E-5</v>
      </c>
    </row>
    <row r="10440" spans="14:15" x14ac:dyDescent="0.35">
      <c r="N10440">
        <v>1.7566847000000001</v>
      </c>
      <c r="O10440">
        <v>2.55E-5</v>
      </c>
    </row>
    <row r="10441" spans="14:15" x14ac:dyDescent="0.35">
      <c r="N10441">
        <v>1.7714433000000001</v>
      </c>
      <c r="O10441">
        <v>1.8099999999999999E-5</v>
      </c>
    </row>
    <row r="10442" spans="14:15" x14ac:dyDescent="0.35">
      <c r="N10442">
        <v>1.7862108999999999</v>
      </c>
      <c r="O10442">
        <v>2.2799999999999999E-5</v>
      </c>
    </row>
    <row r="10443" spans="14:15" x14ac:dyDescent="0.35">
      <c r="N10443">
        <v>1.8009873999999999</v>
      </c>
      <c r="O10443">
        <v>1.5699999999999999E-5</v>
      </c>
    </row>
    <row r="10444" spans="14:15" x14ac:dyDescent="0.35">
      <c r="N10444">
        <v>1.8157725</v>
      </c>
      <c r="O10444">
        <v>1.3499999999999999E-5</v>
      </c>
    </row>
    <row r="10445" spans="14:15" x14ac:dyDescent="0.35">
      <c r="N10445">
        <v>1.8305663000000001</v>
      </c>
      <c r="O10445">
        <v>1.7499999999999998E-5</v>
      </c>
    </row>
    <row r="10446" spans="14:15" x14ac:dyDescent="0.35">
      <c r="N10446">
        <v>1.8453687000000001</v>
      </c>
      <c r="O10446">
        <v>1.24E-5</v>
      </c>
    </row>
    <row r="10447" spans="14:15" x14ac:dyDescent="0.35">
      <c r="N10447">
        <v>1.8601794</v>
      </c>
      <c r="O10447">
        <v>7.6000000000000001E-6</v>
      </c>
    </row>
    <row r="10448" spans="14:15" x14ac:dyDescent="0.35">
      <c r="N10448">
        <v>1.8749984</v>
      </c>
      <c r="O10448">
        <v>7.5000000000000002E-6</v>
      </c>
    </row>
    <row r="10449" spans="14:15" x14ac:dyDescent="0.35">
      <c r="N10449">
        <v>1.8898256</v>
      </c>
      <c r="O10449">
        <v>5.2000000000000002E-6</v>
      </c>
    </row>
    <row r="10450" spans="14:15" x14ac:dyDescent="0.35">
      <c r="N10450">
        <v>1.9046608</v>
      </c>
      <c r="O10450">
        <v>5.8000000000000004E-6</v>
      </c>
    </row>
    <row r="10451" spans="14:15" x14ac:dyDescent="0.35">
      <c r="N10451">
        <v>1.9195040999999999</v>
      </c>
      <c r="O10451">
        <v>4.4000000000000002E-6</v>
      </c>
    </row>
    <row r="10452" spans="14:15" x14ac:dyDescent="0.35">
      <c r="N10452">
        <v>1.9343553</v>
      </c>
      <c r="O10452">
        <v>2.5000000000000002E-6</v>
      </c>
    </row>
    <row r="10453" spans="14:15" x14ac:dyDescent="0.35">
      <c r="N10453">
        <v>1.9492141999999999</v>
      </c>
      <c r="O10453">
        <v>1.7999999999999999E-6</v>
      </c>
    </row>
    <row r="10454" spans="14:15" x14ac:dyDescent="0.35">
      <c r="N10454">
        <v>1.9640808999999999</v>
      </c>
      <c r="O10454">
        <v>1.9999999999999999E-6</v>
      </c>
    </row>
    <row r="10455" spans="14:15" x14ac:dyDescent="0.35">
      <c r="N10455">
        <v>1.9789551999999999</v>
      </c>
      <c r="O10455">
        <v>1.5999999999999999E-6</v>
      </c>
    </row>
    <row r="10456" spans="14:15" x14ac:dyDescent="0.35">
      <c r="N10456">
        <v>1.9938370000000001</v>
      </c>
      <c r="O10456">
        <v>1.3999999999999999E-6</v>
      </c>
    </row>
    <row r="10457" spans="14:15" x14ac:dyDescent="0.35">
      <c r="N10457">
        <v>2.0087263000000002</v>
      </c>
      <c r="O10457">
        <v>1.7E-6</v>
      </c>
    </row>
    <row r="10458" spans="14:15" x14ac:dyDescent="0.35">
      <c r="N10458">
        <v>2.0236230000000002</v>
      </c>
      <c r="O10458">
        <v>1.1000000000000001E-6</v>
      </c>
    </row>
    <row r="10459" spans="14:15" x14ac:dyDescent="0.35">
      <c r="N10459">
        <v>2.0385268999999999</v>
      </c>
      <c r="O10459">
        <v>1.3E-6</v>
      </c>
    </row>
    <row r="10460" spans="14:15" x14ac:dyDescent="0.35">
      <c r="N10460">
        <v>2.0534379999999999</v>
      </c>
      <c r="O10460">
        <v>1.1999999999999999E-6</v>
      </c>
    </row>
    <row r="10461" spans="14:15" x14ac:dyDescent="0.35">
      <c r="N10461">
        <v>2.0683563</v>
      </c>
      <c r="O10461">
        <v>1.1000000000000001E-6</v>
      </c>
    </row>
    <row r="10462" spans="14:15" x14ac:dyDescent="0.35">
      <c r="N10462">
        <v>2.0832815999999998</v>
      </c>
      <c r="O10462">
        <v>1.1000000000000001E-6</v>
      </c>
    </row>
    <row r="10463" spans="14:15" x14ac:dyDescent="0.35">
      <c r="N10463">
        <v>2.0982139000000002</v>
      </c>
      <c r="O10463">
        <v>1.1000000000000001E-6</v>
      </c>
    </row>
    <row r="10464" spans="14:15" x14ac:dyDescent="0.35">
      <c r="N10464">
        <v>2.1131530999999999</v>
      </c>
      <c r="O10464">
        <v>5.9999999999999997E-7</v>
      </c>
    </row>
    <row r="10465" spans="14:15" x14ac:dyDescent="0.35">
      <c r="N10465">
        <v>2.1280991999999999</v>
      </c>
      <c r="O10465">
        <v>5.9999999999999997E-7</v>
      </c>
    </row>
    <row r="10466" spans="14:15" x14ac:dyDescent="0.35">
      <c r="N10466">
        <v>2.143052</v>
      </c>
      <c r="O10466">
        <v>4.9999999999999998E-7</v>
      </c>
    </row>
    <row r="10467" spans="14:15" x14ac:dyDescent="0.35">
      <c r="N10467">
        <v>2.1580115000000002</v>
      </c>
      <c r="O10467">
        <v>3.9999999999999998E-7</v>
      </c>
    </row>
    <row r="10468" spans="14:15" x14ac:dyDescent="0.35">
      <c r="N10468">
        <v>2.1729775999999998</v>
      </c>
      <c r="O10468">
        <v>1.9999999999999999E-7</v>
      </c>
    </row>
    <row r="10469" spans="14:15" x14ac:dyDescent="0.35">
      <c r="N10469">
        <v>2.1879502999999998</v>
      </c>
      <c r="O10469">
        <v>1.9999999999999999E-7</v>
      </c>
    </row>
    <row r="10470" spans="14:15" x14ac:dyDescent="0.35">
      <c r="N10470">
        <v>2.2029295000000002</v>
      </c>
      <c r="O10470">
        <v>9.9999999999999995E-8</v>
      </c>
    </row>
    <row r="10471" spans="14:15" x14ac:dyDescent="0.35">
      <c r="N10471">
        <v>2.2179150999999999</v>
      </c>
      <c r="O10471">
        <v>9.9999999999999995E-8</v>
      </c>
    </row>
    <row r="10472" spans="14:15" x14ac:dyDescent="0.35">
      <c r="N10472">
        <v>2.2329072000000001</v>
      </c>
      <c r="O10472">
        <v>9.9999999999999995E-8</v>
      </c>
    </row>
    <row r="10473" spans="14:15" x14ac:dyDescent="0.35">
      <c r="N10473">
        <v>2.2479054999999999</v>
      </c>
      <c r="O10473">
        <v>9.9999999999999995E-8</v>
      </c>
    </row>
    <row r="10474" spans="14:15" x14ac:dyDescent="0.35">
      <c r="N10474">
        <v>2.2779208</v>
      </c>
      <c r="O10474">
        <v>9.9999999999999995E-8</v>
      </c>
    </row>
    <row r="10475" spans="14:15" x14ac:dyDescent="0.35">
      <c r="N10475">
        <v>2.3229898000000002</v>
      </c>
      <c r="O10475">
        <v>9.9999999999999995E-8</v>
      </c>
    </row>
    <row r="10476" spans="14:15" x14ac:dyDescent="0.35">
      <c r="N10476">
        <v>1.4478745</v>
      </c>
      <c r="O10476">
        <v>7.9999999999999996E-7</v>
      </c>
    </row>
    <row r="10477" spans="14:15" x14ac:dyDescent="0.35">
      <c r="N10477">
        <v>1.4630137999999999</v>
      </c>
      <c r="O10477">
        <v>5.6999999999999996E-6</v>
      </c>
    </row>
    <row r="10478" spans="14:15" x14ac:dyDescent="0.35">
      <c r="N10478">
        <v>1.4781667999999999</v>
      </c>
      <c r="O10478">
        <v>9.3999999999999998E-6</v>
      </c>
    </row>
    <row r="10479" spans="14:15" x14ac:dyDescent="0.35">
      <c r="N10479">
        <v>1.4933331999999999</v>
      </c>
      <c r="O10479">
        <v>6.0900000000000003E-5</v>
      </c>
    </row>
    <row r="10480" spans="14:15" x14ac:dyDescent="0.35">
      <c r="N10480">
        <v>1.5085128000000001</v>
      </c>
      <c r="O10480">
        <v>4.0000000000000003E-5</v>
      </c>
    </row>
    <row r="10481" spans="14:15" x14ac:dyDescent="0.35">
      <c r="N10481">
        <v>1.5237053</v>
      </c>
      <c r="O10481">
        <v>4.3070000000000001E-4</v>
      </c>
    </row>
    <row r="10482" spans="14:15" x14ac:dyDescent="0.35">
      <c r="N10482">
        <v>1.5389105000000001</v>
      </c>
      <c r="O10482">
        <v>2.7250000000000001E-4</v>
      </c>
    </row>
    <row r="10483" spans="14:15" x14ac:dyDescent="0.35">
      <c r="N10483">
        <v>1.5541281</v>
      </c>
      <c r="O10483">
        <v>1.9459999999999999E-4</v>
      </c>
    </row>
    <row r="10484" spans="14:15" x14ac:dyDescent="0.35">
      <c r="N10484">
        <v>1.569358</v>
      </c>
      <c r="O10484">
        <v>2.5179999999999999E-4</v>
      </c>
    </row>
    <row r="10485" spans="14:15" x14ac:dyDescent="0.35">
      <c r="N10485">
        <v>1.5845997999999999</v>
      </c>
      <c r="O10485">
        <v>3.724E-4</v>
      </c>
    </row>
    <row r="10486" spans="14:15" x14ac:dyDescent="0.35">
      <c r="N10486">
        <v>1.5998535</v>
      </c>
      <c r="O10486">
        <v>1.9210000000000001E-4</v>
      </c>
    </row>
    <row r="10487" spans="14:15" x14ac:dyDescent="0.35">
      <c r="N10487">
        <v>1.6151187</v>
      </c>
      <c r="O10487">
        <v>1.128E-4</v>
      </c>
    </row>
    <row r="10488" spans="14:15" x14ac:dyDescent="0.35">
      <c r="N10488">
        <v>1.6303954000000001</v>
      </c>
      <c r="O10488">
        <v>2.1929999999999999E-4</v>
      </c>
    </row>
    <row r="10489" spans="14:15" x14ac:dyDescent="0.35">
      <c r="N10489">
        <v>1.6456831999999999</v>
      </c>
      <c r="O10489">
        <v>1.708E-4</v>
      </c>
    </row>
    <row r="10490" spans="14:15" x14ac:dyDescent="0.35">
      <c r="N10490">
        <v>1.6609821</v>
      </c>
      <c r="O10490">
        <v>8.6399999999999999E-5</v>
      </c>
    </row>
    <row r="10491" spans="14:15" x14ac:dyDescent="0.35">
      <c r="N10491">
        <v>1.6762918</v>
      </c>
      <c r="O10491">
        <v>1.15E-4</v>
      </c>
    </row>
    <row r="10492" spans="14:15" x14ac:dyDescent="0.35">
      <c r="N10492">
        <v>1.6916122</v>
      </c>
      <c r="O10492">
        <v>9.8499999999999995E-5</v>
      </c>
    </row>
    <row r="10493" spans="14:15" x14ac:dyDescent="0.35">
      <c r="N10493">
        <v>1.7069430999999999</v>
      </c>
      <c r="O10493">
        <v>3.3599999999999997E-5</v>
      </c>
    </row>
    <row r="10494" spans="14:15" x14ac:dyDescent="0.35">
      <c r="N10494">
        <v>1.7222843999999999</v>
      </c>
      <c r="O10494">
        <v>3.93E-5</v>
      </c>
    </row>
    <row r="10495" spans="14:15" x14ac:dyDescent="0.35">
      <c r="N10495">
        <v>1.7376358999999999</v>
      </c>
      <c r="O10495">
        <v>3.8300000000000003E-5</v>
      </c>
    </row>
    <row r="10496" spans="14:15" x14ac:dyDescent="0.35">
      <c r="N10496">
        <v>1.7529973999999999</v>
      </c>
      <c r="O10496">
        <v>2.3799999999999999E-5</v>
      </c>
    </row>
    <row r="10497" spans="14:15" x14ac:dyDescent="0.35">
      <c r="N10497">
        <v>1.7683688</v>
      </c>
      <c r="O10497">
        <v>2.1399999999999998E-5</v>
      </c>
    </row>
    <row r="10498" spans="14:15" x14ac:dyDescent="0.35">
      <c r="N10498">
        <v>1.7837499999999999</v>
      </c>
      <c r="O10498">
        <v>2.3E-5</v>
      </c>
    </row>
    <row r="10499" spans="14:15" x14ac:dyDescent="0.35">
      <c r="N10499">
        <v>1.7991409</v>
      </c>
      <c r="O10499">
        <v>1.0900000000000001E-5</v>
      </c>
    </row>
    <row r="10500" spans="14:15" x14ac:dyDescent="0.35">
      <c r="N10500">
        <v>1.8145412000000001</v>
      </c>
      <c r="O10500">
        <v>9.2E-6</v>
      </c>
    </row>
    <row r="10501" spans="14:15" x14ac:dyDescent="0.35">
      <c r="N10501">
        <v>1.8299508</v>
      </c>
      <c r="O10501">
        <v>1.0000000000000001E-5</v>
      </c>
    </row>
    <row r="10502" spans="14:15" x14ac:dyDescent="0.35">
      <c r="N10502">
        <v>1.8453697</v>
      </c>
      <c r="O10502">
        <v>6.2999999999999998E-6</v>
      </c>
    </row>
    <row r="10503" spans="14:15" x14ac:dyDescent="0.35">
      <c r="N10503">
        <v>1.8607978000000001</v>
      </c>
      <c r="O10503">
        <v>6.3999999999999997E-6</v>
      </c>
    </row>
    <row r="10504" spans="14:15" x14ac:dyDescent="0.35">
      <c r="N10504">
        <v>1.8762348</v>
      </c>
      <c r="O10504">
        <v>6.9999999999999999E-6</v>
      </c>
    </row>
    <row r="10505" spans="14:15" x14ac:dyDescent="0.35">
      <c r="N10505">
        <v>1.8916807</v>
      </c>
      <c r="O10505">
        <v>3.9999999999999998E-6</v>
      </c>
    </row>
    <row r="10506" spans="14:15" x14ac:dyDescent="0.35">
      <c r="N10506">
        <v>1.9071353</v>
      </c>
      <c r="O10506">
        <v>3.4999999999999999E-6</v>
      </c>
    </row>
    <row r="10507" spans="14:15" x14ac:dyDescent="0.35">
      <c r="N10507">
        <v>1.9225985999999999</v>
      </c>
      <c r="O10507">
        <v>2.7999999999999999E-6</v>
      </c>
    </row>
    <row r="10508" spans="14:15" x14ac:dyDescent="0.35">
      <c r="N10508">
        <v>1.9380705</v>
      </c>
      <c r="O10508">
        <v>1.9E-6</v>
      </c>
    </row>
    <row r="10509" spans="14:15" x14ac:dyDescent="0.35">
      <c r="N10509">
        <v>1.9535507000000001</v>
      </c>
      <c r="O10509">
        <v>2.0999999999999998E-6</v>
      </c>
    </row>
    <row r="10510" spans="14:15" x14ac:dyDescent="0.35">
      <c r="N10510">
        <v>1.9690394</v>
      </c>
      <c r="O10510">
        <v>1.3999999999999999E-6</v>
      </c>
    </row>
    <row r="10511" spans="14:15" x14ac:dyDescent="0.35">
      <c r="N10511">
        <v>1.9845362</v>
      </c>
      <c r="O10511">
        <v>6.9999999999999997E-7</v>
      </c>
    </row>
    <row r="10512" spans="14:15" x14ac:dyDescent="0.35">
      <c r="N10512">
        <v>2.0000412000000001</v>
      </c>
      <c r="O10512">
        <v>5.9999999999999997E-7</v>
      </c>
    </row>
    <row r="10513" spans="14:15" x14ac:dyDescent="0.35">
      <c r="N10513">
        <v>2.0155542999999998</v>
      </c>
      <c r="O10513">
        <v>5.9999999999999997E-7</v>
      </c>
    </row>
    <row r="10514" spans="14:15" x14ac:dyDescent="0.35">
      <c r="N10514">
        <v>2.0310752999999999</v>
      </c>
      <c r="O10514">
        <v>4.9999999999999998E-7</v>
      </c>
    </row>
    <row r="10515" spans="14:15" x14ac:dyDescent="0.35">
      <c r="N10515">
        <v>2.0466042</v>
      </c>
      <c r="O10515">
        <v>4.9999999999999998E-7</v>
      </c>
    </row>
    <row r="10516" spans="14:15" x14ac:dyDescent="0.35">
      <c r="N10516">
        <v>2.0621407999999999</v>
      </c>
      <c r="O10516">
        <v>4.9999999999999998E-7</v>
      </c>
    </row>
    <row r="10517" spans="14:15" x14ac:dyDescent="0.35">
      <c r="N10517">
        <v>2.0776851000000001</v>
      </c>
      <c r="O10517">
        <v>3.9999999999999998E-7</v>
      </c>
    </row>
    <row r="10518" spans="14:15" x14ac:dyDescent="0.35">
      <c r="N10518">
        <v>2.0932371000000001</v>
      </c>
      <c r="O10518">
        <v>3.9999999999999998E-7</v>
      </c>
    </row>
    <row r="10519" spans="14:15" x14ac:dyDescent="0.35">
      <c r="N10519">
        <v>2.1087965</v>
      </c>
      <c r="O10519">
        <v>3.9999999999999998E-7</v>
      </c>
    </row>
    <row r="10520" spans="14:15" x14ac:dyDescent="0.35">
      <c r="N10520">
        <v>2.1243634</v>
      </c>
      <c r="O10520">
        <v>3.9999999999999998E-7</v>
      </c>
    </row>
    <row r="10521" spans="14:15" x14ac:dyDescent="0.35">
      <c r="N10521">
        <v>2.1399376000000001</v>
      </c>
      <c r="O10521">
        <v>2.9999999999999999E-7</v>
      </c>
    </row>
    <row r="10522" spans="14:15" x14ac:dyDescent="0.35">
      <c r="N10522">
        <v>2.1555192000000001</v>
      </c>
      <c r="O10522">
        <v>2.9999999999999999E-7</v>
      </c>
    </row>
    <row r="10523" spans="14:15" x14ac:dyDescent="0.35">
      <c r="N10523">
        <v>2.1711079</v>
      </c>
      <c r="O10523">
        <v>1.9999999999999999E-7</v>
      </c>
    </row>
    <row r="10524" spans="14:15" x14ac:dyDescent="0.35">
      <c r="N10524">
        <v>2.1867038000000001</v>
      </c>
      <c r="O10524">
        <v>1.9999999999999999E-7</v>
      </c>
    </row>
    <row r="10525" spans="14:15" x14ac:dyDescent="0.35">
      <c r="N10525">
        <v>2.2023066999999998</v>
      </c>
      <c r="O10525">
        <v>9.9999999999999995E-8</v>
      </c>
    </row>
    <row r="10526" spans="14:15" x14ac:dyDescent="0.35">
      <c r="N10526">
        <v>2.2179166000000001</v>
      </c>
      <c r="O10526">
        <v>9.9999999999999995E-8</v>
      </c>
    </row>
    <row r="10527" spans="14:15" x14ac:dyDescent="0.35">
      <c r="N10527">
        <v>2.2335333999999998</v>
      </c>
      <c r="O10527">
        <v>9.9999999999999995E-8</v>
      </c>
    </row>
    <row r="10528" spans="14:15" x14ac:dyDescent="0.35">
      <c r="N10528">
        <v>1.4520999999999999</v>
      </c>
      <c r="O10528">
        <v>9.9999999999999995E-7</v>
      </c>
    </row>
    <row r="10529" spans="14:15" x14ac:dyDescent="0.35">
      <c r="N10529">
        <v>1.4676738</v>
      </c>
      <c r="O10529">
        <v>3.5999999999999998E-6</v>
      </c>
    </row>
    <row r="10530" spans="14:15" x14ac:dyDescent="0.35">
      <c r="N10530">
        <v>1.4832620000000001</v>
      </c>
      <c r="O10530">
        <v>4.7999999999999998E-6</v>
      </c>
    </row>
    <row r="10531" spans="14:15" x14ac:dyDescent="0.35">
      <c r="N10531">
        <v>1.4988642999999999</v>
      </c>
      <c r="O10531">
        <v>6.9E-6</v>
      </c>
    </row>
    <row r="10532" spans="14:15" x14ac:dyDescent="0.35">
      <c r="N10532">
        <v>1.5144804999999999</v>
      </c>
      <c r="O10532">
        <v>4.1999999999999998E-5</v>
      </c>
    </row>
    <row r="10533" spans="14:15" x14ac:dyDescent="0.35">
      <c r="N10533">
        <v>1.5301102</v>
      </c>
      <c r="O10533">
        <v>2.4600000000000002E-5</v>
      </c>
    </row>
    <row r="10534" spans="14:15" x14ac:dyDescent="0.35">
      <c r="N10534">
        <v>1.5457532</v>
      </c>
      <c r="O10534">
        <v>2.9460000000000001E-4</v>
      </c>
    </row>
    <row r="10535" spans="14:15" x14ac:dyDescent="0.35">
      <c r="N10535">
        <v>1.5614093</v>
      </c>
      <c r="O10535">
        <v>1.628E-4</v>
      </c>
    </row>
    <row r="10536" spans="14:15" x14ac:dyDescent="0.35">
      <c r="N10536">
        <v>1.5770782000000001</v>
      </c>
      <c r="O10536">
        <v>1.11E-4</v>
      </c>
    </row>
    <row r="10537" spans="14:15" x14ac:dyDescent="0.35">
      <c r="N10537">
        <v>1.5927597</v>
      </c>
      <c r="O10537">
        <v>1.4899999999999999E-4</v>
      </c>
    </row>
    <row r="10538" spans="14:15" x14ac:dyDescent="0.35">
      <c r="N10538">
        <v>1.6084535</v>
      </c>
      <c r="O10538">
        <v>2.264E-4</v>
      </c>
    </row>
    <row r="10539" spans="14:15" x14ac:dyDescent="0.35">
      <c r="N10539">
        <v>1.6241595</v>
      </c>
      <c r="O10539">
        <v>9.6600000000000003E-5</v>
      </c>
    </row>
    <row r="10540" spans="14:15" x14ac:dyDescent="0.35">
      <c r="N10540">
        <v>1.6398774</v>
      </c>
      <c r="O10540">
        <v>6.58E-5</v>
      </c>
    </row>
    <row r="10541" spans="14:15" x14ac:dyDescent="0.35">
      <c r="N10541">
        <v>1.6556071000000001</v>
      </c>
      <c r="O10541">
        <v>1.2239999999999999E-4</v>
      </c>
    </row>
    <row r="10542" spans="14:15" x14ac:dyDescent="0.35">
      <c r="N10542">
        <v>1.6713482</v>
      </c>
      <c r="O10542">
        <v>8.3700000000000002E-5</v>
      </c>
    </row>
    <row r="10543" spans="14:15" x14ac:dyDescent="0.35">
      <c r="N10543">
        <v>1.6871008000000001</v>
      </c>
      <c r="O10543">
        <v>4.7700000000000001E-5</v>
      </c>
    </row>
    <row r="10544" spans="14:15" x14ac:dyDescent="0.35">
      <c r="N10544">
        <v>1.7028645</v>
      </c>
      <c r="O10544">
        <v>6.3399999999999996E-5</v>
      </c>
    </row>
    <row r="10545" spans="14:15" x14ac:dyDescent="0.35">
      <c r="N10545">
        <v>1.7186391999999999</v>
      </c>
      <c r="O10545">
        <v>4.2599999999999999E-5</v>
      </c>
    </row>
    <row r="10546" spans="14:15" x14ac:dyDescent="0.35">
      <c r="N10546">
        <v>1.7344248</v>
      </c>
      <c r="O10546">
        <v>1.6099999999999998E-5</v>
      </c>
    </row>
    <row r="10547" spans="14:15" x14ac:dyDescent="0.35">
      <c r="N10547">
        <v>1.750221</v>
      </c>
      <c r="O10547">
        <v>2.0999999999999999E-5</v>
      </c>
    </row>
    <row r="10548" spans="14:15" x14ac:dyDescent="0.35">
      <c r="N10548">
        <v>1.7660277</v>
      </c>
      <c r="O10548">
        <v>1.73E-5</v>
      </c>
    </row>
    <row r="10549" spans="14:15" x14ac:dyDescent="0.35">
      <c r="N10549">
        <v>1.7818446999999999</v>
      </c>
      <c r="O10549">
        <v>1.08E-5</v>
      </c>
    </row>
    <row r="10550" spans="14:15" x14ac:dyDescent="0.35">
      <c r="N10550">
        <v>1.7976719999999999</v>
      </c>
      <c r="O10550">
        <v>1.08E-5</v>
      </c>
    </row>
    <row r="10551" spans="14:15" x14ac:dyDescent="0.35">
      <c r="N10551">
        <v>1.8135093</v>
      </c>
      <c r="O10551">
        <v>9.5999999999999996E-6</v>
      </c>
    </row>
    <row r="10552" spans="14:15" x14ac:dyDescent="0.35">
      <c r="N10552">
        <v>1.8293565000000001</v>
      </c>
      <c r="O10552">
        <v>4.1999999999999996E-6</v>
      </c>
    </row>
    <row r="10553" spans="14:15" x14ac:dyDescent="0.35">
      <c r="N10553">
        <v>1.8452135000000001</v>
      </c>
      <c r="O10553">
        <v>4.3000000000000003E-6</v>
      </c>
    </row>
    <row r="10554" spans="14:15" x14ac:dyDescent="0.35">
      <c r="N10554">
        <v>1.8610800999999999</v>
      </c>
      <c r="O10554">
        <v>4.1999999999999996E-6</v>
      </c>
    </row>
    <row r="10555" spans="14:15" x14ac:dyDescent="0.35">
      <c r="N10555">
        <v>1.8769562</v>
      </c>
      <c r="O10555">
        <v>2.7E-6</v>
      </c>
    </row>
    <row r="10556" spans="14:15" x14ac:dyDescent="0.35">
      <c r="N10556">
        <v>1.8928417</v>
      </c>
      <c r="O10556">
        <v>3.0000000000000001E-6</v>
      </c>
    </row>
    <row r="10557" spans="14:15" x14ac:dyDescent="0.35">
      <c r="N10557">
        <v>1.9087365000000001</v>
      </c>
      <c r="O10557">
        <v>2.7E-6</v>
      </c>
    </row>
    <row r="10558" spans="14:15" x14ac:dyDescent="0.35">
      <c r="N10558">
        <v>1.9246403999999999</v>
      </c>
      <c r="O10558">
        <v>1.5E-6</v>
      </c>
    </row>
    <row r="10559" spans="14:15" x14ac:dyDescent="0.35">
      <c r="N10559">
        <v>1.9405534</v>
      </c>
      <c r="O10559">
        <v>1.5999999999999999E-6</v>
      </c>
    </row>
    <row r="10560" spans="14:15" x14ac:dyDescent="0.35">
      <c r="N10560">
        <v>1.9564752000000001</v>
      </c>
      <c r="O10560">
        <v>1.1999999999999999E-6</v>
      </c>
    </row>
    <row r="10561" spans="14:15" x14ac:dyDescent="0.35">
      <c r="N10561">
        <v>1.9724058</v>
      </c>
      <c r="O10561">
        <v>6.9999999999999997E-7</v>
      </c>
    </row>
    <row r="10562" spans="14:15" x14ac:dyDescent="0.35">
      <c r="N10562">
        <v>1.9883451999999999</v>
      </c>
      <c r="O10562">
        <v>7.9999999999999996E-7</v>
      </c>
    </row>
    <row r="10563" spans="14:15" x14ac:dyDescent="0.35">
      <c r="N10563">
        <v>2.0042930999999999</v>
      </c>
      <c r="O10563">
        <v>4.9999999999999998E-7</v>
      </c>
    </row>
    <row r="10564" spans="14:15" x14ac:dyDescent="0.35">
      <c r="N10564">
        <v>2.0202494999999998</v>
      </c>
      <c r="O10564">
        <v>2.9999999999999999E-7</v>
      </c>
    </row>
    <row r="10565" spans="14:15" x14ac:dyDescent="0.35">
      <c r="N10565">
        <v>2.0362143000000001</v>
      </c>
      <c r="O10565">
        <v>1.9999999999999999E-7</v>
      </c>
    </row>
    <row r="10566" spans="14:15" x14ac:dyDescent="0.35">
      <c r="N10566">
        <v>2.0521874000000002</v>
      </c>
      <c r="O10566">
        <v>1.9999999999999999E-7</v>
      </c>
    </row>
    <row r="10567" spans="14:15" x14ac:dyDescent="0.35">
      <c r="N10567">
        <v>2.0681685999999999</v>
      </c>
      <c r="O10567">
        <v>1.9999999999999999E-7</v>
      </c>
    </row>
    <row r="10568" spans="14:15" x14ac:dyDescent="0.35">
      <c r="N10568">
        <v>2.084158</v>
      </c>
      <c r="O10568">
        <v>1.9999999999999999E-7</v>
      </c>
    </row>
    <row r="10569" spans="14:15" x14ac:dyDescent="0.35">
      <c r="N10569">
        <v>2.1001552999999999</v>
      </c>
      <c r="O10569">
        <v>1.9999999999999999E-7</v>
      </c>
    </row>
    <row r="10570" spans="14:15" x14ac:dyDescent="0.35">
      <c r="N10570">
        <v>2.1161606000000002</v>
      </c>
      <c r="O10570">
        <v>9.9999999999999995E-8</v>
      </c>
    </row>
    <row r="10571" spans="14:15" x14ac:dyDescent="0.35">
      <c r="N10571">
        <v>2.1321737000000001</v>
      </c>
      <c r="O10571">
        <v>1.9999999999999999E-7</v>
      </c>
    </row>
    <row r="10572" spans="14:15" x14ac:dyDescent="0.35">
      <c r="N10572">
        <v>2.1481944999999998</v>
      </c>
      <c r="O10572">
        <v>9.9999999999999995E-8</v>
      </c>
    </row>
    <row r="10573" spans="14:15" x14ac:dyDescent="0.35">
      <c r="N10573">
        <v>2.1642229999999998</v>
      </c>
      <c r="O10573">
        <v>9.9999999999999995E-8</v>
      </c>
    </row>
    <row r="10574" spans="14:15" x14ac:dyDescent="0.35">
      <c r="N10574">
        <v>2.1802590999999998</v>
      </c>
      <c r="O10574">
        <v>9.9999999999999995E-8</v>
      </c>
    </row>
    <row r="10575" spans="14:15" x14ac:dyDescent="0.35">
      <c r="N10575">
        <v>2.1963026999999999</v>
      </c>
      <c r="O10575">
        <v>9.9999999999999995E-8</v>
      </c>
    </row>
    <row r="10576" spans="14:15" x14ac:dyDescent="0.35">
      <c r="N10576">
        <v>2.2123537</v>
      </c>
      <c r="O10576">
        <v>9.9999999999999995E-8</v>
      </c>
    </row>
    <row r="10577" spans="14:15" x14ac:dyDescent="0.35">
      <c r="N10577">
        <v>1.4640879</v>
      </c>
      <c r="O10577">
        <v>2.7999999999999999E-6</v>
      </c>
    </row>
    <row r="10578" spans="14:15" x14ac:dyDescent="0.35">
      <c r="N10578">
        <v>1.4799396</v>
      </c>
      <c r="O10578">
        <v>2.2000000000000001E-6</v>
      </c>
    </row>
    <row r="10579" spans="14:15" x14ac:dyDescent="0.35">
      <c r="N10579">
        <v>1.4958058999999999</v>
      </c>
      <c r="O10579">
        <v>2.7E-6</v>
      </c>
    </row>
    <row r="10580" spans="14:15" x14ac:dyDescent="0.35">
      <c r="N10580">
        <v>1.5116866</v>
      </c>
      <c r="O10580">
        <v>4.0999999999999997E-6</v>
      </c>
    </row>
    <row r="10581" spans="14:15" x14ac:dyDescent="0.35">
      <c r="N10581">
        <v>1.5275814000000001</v>
      </c>
      <c r="O10581">
        <v>2.2799999999999999E-5</v>
      </c>
    </row>
    <row r="10582" spans="14:15" x14ac:dyDescent="0.35">
      <c r="N10582">
        <v>1.54349</v>
      </c>
      <c r="O10582">
        <v>1.19E-5</v>
      </c>
    </row>
    <row r="10583" spans="14:15" x14ac:dyDescent="0.35">
      <c r="N10583">
        <v>1.5594121000000001</v>
      </c>
      <c r="O10583">
        <v>1.6129999999999999E-4</v>
      </c>
    </row>
    <row r="10584" spans="14:15" x14ac:dyDescent="0.35">
      <c r="N10584">
        <v>1.5753474999999999</v>
      </c>
      <c r="O10584">
        <v>8.1100000000000006E-5</v>
      </c>
    </row>
    <row r="10585" spans="14:15" x14ac:dyDescent="0.35">
      <c r="N10585">
        <v>1.5912959</v>
      </c>
      <c r="O10585">
        <v>5.4599999999999999E-5</v>
      </c>
    </row>
    <row r="10586" spans="14:15" x14ac:dyDescent="0.35">
      <c r="N10586">
        <v>1.6072572000000001</v>
      </c>
      <c r="O10586">
        <v>7.5099999999999996E-5</v>
      </c>
    </row>
    <row r="10587" spans="14:15" x14ac:dyDescent="0.35">
      <c r="N10587">
        <v>1.6232310000000001</v>
      </c>
      <c r="O10587">
        <v>1.148E-4</v>
      </c>
    </row>
    <row r="10588" spans="14:15" x14ac:dyDescent="0.35">
      <c r="N10588">
        <v>1.6392172</v>
      </c>
      <c r="O10588">
        <v>4.4199999999999997E-5</v>
      </c>
    </row>
    <row r="10589" spans="14:15" x14ac:dyDescent="0.35">
      <c r="N10589">
        <v>1.6552156</v>
      </c>
      <c r="O10589">
        <v>3.3899999999999997E-5</v>
      </c>
    </row>
    <row r="10590" spans="14:15" x14ac:dyDescent="0.35">
      <c r="N10590">
        <v>1.6712259</v>
      </c>
      <c r="O10590">
        <v>5.8999999999999998E-5</v>
      </c>
    </row>
    <row r="10591" spans="14:15" x14ac:dyDescent="0.35">
      <c r="N10591">
        <v>1.6872479</v>
      </c>
      <c r="O10591">
        <v>3.7400000000000001E-5</v>
      </c>
    </row>
    <row r="10592" spans="14:15" x14ac:dyDescent="0.35">
      <c r="N10592">
        <v>1.7032814999999999</v>
      </c>
      <c r="O10592">
        <v>2.3799999999999999E-5</v>
      </c>
    </row>
    <row r="10593" spans="14:15" x14ac:dyDescent="0.35">
      <c r="N10593">
        <v>1.7193265</v>
      </c>
      <c r="O10593">
        <v>3.0199999999999999E-5</v>
      </c>
    </row>
    <row r="10594" spans="14:15" x14ac:dyDescent="0.35">
      <c r="N10594">
        <v>1.7353826000000001</v>
      </c>
      <c r="O10594">
        <v>1.7799999999999999E-5</v>
      </c>
    </row>
    <row r="10595" spans="14:15" x14ac:dyDescent="0.35">
      <c r="N10595">
        <v>1.7514498000000001</v>
      </c>
      <c r="O10595">
        <v>7.5000000000000002E-6</v>
      </c>
    </row>
    <row r="10596" spans="14:15" x14ac:dyDescent="0.35">
      <c r="N10596">
        <v>1.7675278000000001</v>
      </c>
      <c r="O10596">
        <v>9.9000000000000001E-6</v>
      </c>
    </row>
    <row r="10597" spans="14:15" x14ac:dyDescent="0.35">
      <c r="N10597">
        <v>1.7836164999999999</v>
      </c>
      <c r="O10597">
        <v>7.4000000000000003E-6</v>
      </c>
    </row>
    <row r="10598" spans="14:15" x14ac:dyDescent="0.35">
      <c r="N10598">
        <v>1.7997158</v>
      </c>
      <c r="O10598">
        <v>4.7999999999999998E-6</v>
      </c>
    </row>
    <row r="10599" spans="14:15" x14ac:dyDescent="0.35">
      <c r="N10599">
        <v>1.8158254</v>
      </c>
      <c r="O10599">
        <v>4.8999999999999997E-6</v>
      </c>
    </row>
    <row r="10600" spans="14:15" x14ac:dyDescent="0.35">
      <c r="N10600">
        <v>1.8319453000000001</v>
      </c>
      <c r="O10600">
        <v>3.8999999999999999E-6</v>
      </c>
    </row>
    <row r="10601" spans="14:15" x14ac:dyDescent="0.35">
      <c r="N10601">
        <v>1.8480752</v>
      </c>
      <c r="O10601">
        <v>1.7E-6</v>
      </c>
    </row>
    <row r="10602" spans="14:15" x14ac:dyDescent="0.35">
      <c r="N10602">
        <v>1.8642151</v>
      </c>
      <c r="O10602">
        <v>1.9E-6</v>
      </c>
    </row>
    <row r="10603" spans="14:15" x14ac:dyDescent="0.35">
      <c r="N10603">
        <v>1.8803647999999999</v>
      </c>
      <c r="O10603">
        <v>1.7E-6</v>
      </c>
    </row>
    <row r="10604" spans="14:15" x14ac:dyDescent="0.35">
      <c r="N10604">
        <v>1.8965242</v>
      </c>
      <c r="O10604">
        <v>1.1000000000000001E-6</v>
      </c>
    </row>
    <row r="10605" spans="14:15" x14ac:dyDescent="0.35">
      <c r="N10605">
        <v>1.9126932000000001</v>
      </c>
      <c r="O10605">
        <v>1.3E-6</v>
      </c>
    </row>
    <row r="10606" spans="14:15" x14ac:dyDescent="0.35">
      <c r="N10606">
        <v>1.9288715000000001</v>
      </c>
      <c r="O10606">
        <v>1.1000000000000001E-6</v>
      </c>
    </row>
    <row r="10607" spans="14:15" x14ac:dyDescent="0.35">
      <c r="N10607">
        <v>1.9450592</v>
      </c>
      <c r="O10607">
        <v>5.9999999999999997E-7</v>
      </c>
    </row>
    <row r="10608" spans="14:15" x14ac:dyDescent="0.35">
      <c r="N10608">
        <v>1.9612560000000001</v>
      </c>
      <c r="O10608">
        <v>6.9999999999999997E-7</v>
      </c>
    </row>
    <row r="10609" spans="14:15" x14ac:dyDescent="0.35">
      <c r="N10609">
        <v>1.9774620000000001</v>
      </c>
      <c r="O10609">
        <v>4.9999999999999998E-7</v>
      </c>
    </row>
    <row r="10610" spans="14:15" x14ac:dyDescent="0.35">
      <c r="N10610">
        <v>1.9936768</v>
      </c>
      <c r="O10610">
        <v>2.9999999999999999E-7</v>
      </c>
    </row>
    <row r="10611" spans="14:15" x14ac:dyDescent="0.35">
      <c r="N10611">
        <v>2.0099005999999999</v>
      </c>
      <c r="O10611">
        <v>2.9999999999999999E-7</v>
      </c>
    </row>
    <row r="10612" spans="14:15" x14ac:dyDescent="0.35">
      <c r="N10612">
        <v>2.0261330000000002</v>
      </c>
      <c r="O10612">
        <v>9.9999999999999995E-8</v>
      </c>
    </row>
    <row r="10613" spans="14:15" x14ac:dyDescent="0.35">
      <c r="N10613">
        <v>2.0423741</v>
      </c>
      <c r="O10613">
        <v>9.9999999999999995E-8</v>
      </c>
    </row>
    <row r="10614" spans="14:15" x14ac:dyDescent="0.35">
      <c r="N10614">
        <v>2.0586237000000001</v>
      </c>
      <c r="O10614">
        <v>9.9999999999999995E-8</v>
      </c>
    </row>
    <row r="10615" spans="14:15" x14ac:dyDescent="0.35">
      <c r="N10615">
        <v>2.0748818</v>
      </c>
      <c r="O10615">
        <v>9.9999999999999995E-8</v>
      </c>
    </row>
    <row r="10616" spans="14:15" x14ac:dyDescent="0.35">
      <c r="N10616">
        <v>2.0911482000000001</v>
      </c>
      <c r="O10616">
        <v>9.9999999999999995E-8</v>
      </c>
    </row>
    <row r="10617" spans="14:15" x14ac:dyDescent="0.35">
      <c r="N10617">
        <v>2.1074228000000002</v>
      </c>
      <c r="O10617">
        <v>9.9999999999999995E-8</v>
      </c>
    </row>
    <row r="10618" spans="14:15" x14ac:dyDescent="0.35">
      <c r="N10618">
        <v>2.1237056000000001</v>
      </c>
      <c r="O10618">
        <v>9.9999999999999995E-8</v>
      </c>
    </row>
    <row r="10619" spans="14:15" x14ac:dyDescent="0.35">
      <c r="N10619">
        <v>2.1399963999999998</v>
      </c>
      <c r="O10619">
        <v>9.9999999999999995E-8</v>
      </c>
    </row>
    <row r="10620" spans="14:15" x14ac:dyDescent="0.35">
      <c r="N10620">
        <v>2.1562952000000002</v>
      </c>
      <c r="O10620">
        <v>9.9999999999999995E-8</v>
      </c>
    </row>
    <row r="10621" spans="14:15" x14ac:dyDescent="0.35">
      <c r="N10621">
        <v>2.1726019000000001</v>
      </c>
      <c r="O10621">
        <v>9.9999999999999995E-8</v>
      </c>
    </row>
    <row r="10622" spans="14:15" x14ac:dyDescent="0.35">
      <c r="N10622">
        <v>2.1889162999999998</v>
      </c>
      <c r="O10622">
        <v>9.9999999999999995E-8</v>
      </c>
    </row>
    <row r="10623" spans="14:15" x14ac:dyDescent="0.35">
      <c r="N10623">
        <v>1.4538138</v>
      </c>
      <c r="O10623">
        <v>2.9999999999999999E-7</v>
      </c>
    </row>
    <row r="10624" spans="14:15" x14ac:dyDescent="0.35">
      <c r="N10624">
        <v>1.4697823999999999</v>
      </c>
      <c r="O10624">
        <v>1.1000000000000001E-6</v>
      </c>
    </row>
    <row r="10625" spans="14:15" x14ac:dyDescent="0.35">
      <c r="N10625">
        <v>1.4857659999999999</v>
      </c>
      <c r="O10625">
        <v>8.9999999999999996E-7</v>
      </c>
    </row>
    <row r="10626" spans="14:15" x14ac:dyDescent="0.35">
      <c r="N10626">
        <v>1.5017644999999999</v>
      </c>
      <c r="O10626">
        <v>1.1000000000000001E-6</v>
      </c>
    </row>
    <row r="10627" spans="14:15" x14ac:dyDescent="0.35">
      <c r="N10627">
        <v>1.5177773999999999</v>
      </c>
      <c r="O10627">
        <v>1.7E-6</v>
      </c>
    </row>
    <row r="10628" spans="14:15" x14ac:dyDescent="0.35">
      <c r="N10628">
        <v>1.5338045</v>
      </c>
      <c r="O10628">
        <v>8.6999999999999997E-6</v>
      </c>
    </row>
    <row r="10629" spans="14:15" x14ac:dyDescent="0.35">
      <c r="N10629">
        <v>1.5498456</v>
      </c>
      <c r="O10629">
        <v>4.4000000000000002E-6</v>
      </c>
    </row>
    <row r="10630" spans="14:15" x14ac:dyDescent="0.35">
      <c r="N10630">
        <v>1.5659003</v>
      </c>
      <c r="O10630">
        <v>6.1500000000000004E-5</v>
      </c>
    </row>
    <row r="10631" spans="14:15" x14ac:dyDescent="0.35">
      <c r="N10631">
        <v>1.5819684000000001</v>
      </c>
      <c r="O10631">
        <v>2.9600000000000001E-5</v>
      </c>
    </row>
    <row r="10632" spans="14:15" x14ac:dyDescent="0.35">
      <c r="N10632">
        <v>1.5980496</v>
      </c>
      <c r="O10632">
        <v>1.9899999999999999E-5</v>
      </c>
    </row>
    <row r="10633" spans="14:15" x14ac:dyDescent="0.35">
      <c r="N10633">
        <v>1.6141437999999999</v>
      </c>
      <c r="O10633">
        <v>2.76E-5</v>
      </c>
    </row>
    <row r="10634" spans="14:15" x14ac:dyDescent="0.35">
      <c r="N10634">
        <v>1.6302506000000001</v>
      </c>
      <c r="O10634">
        <v>4.2200000000000003E-5</v>
      </c>
    </row>
    <row r="10635" spans="14:15" x14ac:dyDescent="0.35">
      <c r="N10635">
        <v>1.6463699000000001</v>
      </c>
      <c r="O10635">
        <v>1.5699999999999999E-5</v>
      </c>
    </row>
    <row r="10636" spans="14:15" x14ac:dyDescent="0.35">
      <c r="N10636">
        <v>1.6625015000000001</v>
      </c>
      <c r="O10636">
        <v>1.27E-5</v>
      </c>
    </row>
    <row r="10637" spans="14:15" x14ac:dyDescent="0.35">
      <c r="N10637">
        <v>1.6786451</v>
      </c>
      <c r="O10637">
        <v>2.2099999999999998E-5</v>
      </c>
    </row>
    <row r="10638" spans="14:15" x14ac:dyDescent="0.35">
      <c r="N10638">
        <v>1.6948004999999999</v>
      </c>
      <c r="O10638">
        <v>1.29E-5</v>
      </c>
    </row>
    <row r="10639" spans="14:15" x14ac:dyDescent="0.35">
      <c r="N10639">
        <v>1.7109676</v>
      </c>
      <c r="O10639">
        <v>8.8000000000000004E-6</v>
      </c>
    </row>
    <row r="10640" spans="14:15" x14ac:dyDescent="0.35">
      <c r="N10640">
        <v>1.7271462</v>
      </c>
      <c r="O10640">
        <v>1.0699999999999999E-5</v>
      </c>
    </row>
    <row r="10641" spans="14:15" x14ac:dyDescent="0.35">
      <c r="N10641">
        <v>1.743336</v>
      </c>
      <c r="O10641">
        <v>5.9000000000000003E-6</v>
      </c>
    </row>
    <row r="10642" spans="14:15" x14ac:dyDescent="0.35">
      <c r="N10642">
        <v>1.7595369999999999</v>
      </c>
      <c r="O10642">
        <v>2.7E-6</v>
      </c>
    </row>
    <row r="10643" spans="14:15" x14ac:dyDescent="0.35">
      <c r="N10643">
        <v>1.7757489</v>
      </c>
      <c r="O10643">
        <v>3.7000000000000002E-6</v>
      </c>
    </row>
    <row r="10644" spans="14:15" x14ac:dyDescent="0.35">
      <c r="N10644">
        <v>1.7919716000000001</v>
      </c>
      <c r="O10644">
        <v>2.5000000000000002E-6</v>
      </c>
    </row>
    <row r="10645" spans="14:15" x14ac:dyDescent="0.35">
      <c r="N10645">
        <v>1.8082049</v>
      </c>
      <c r="O10645">
        <v>1.7E-6</v>
      </c>
    </row>
    <row r="10646" spans="14:15" x14ac:dyDescent="0.35">
      <c r="N10646">
        <v>1.8244486</v>
      </c>
      <c r="O10646">
        <v>1.7E-6</v>
      </c>
    </row>
    <row r="10647" spans="14:15" x14ac:dyDescent="0.35">
      <c r="N10647">
        <v>1.8407027</v>
      </c>
      <c r="O10647">
        <v>1.3E-6</v>
      </c>
    </row>
    <row r="10648" spans="14:15" x14ac:dyDescent="0.35">
      <c r="N10648">
        <v>1.856967</v>
      </c>
      <c r="O10648">
        <v>5.9999999999999997E-7</v>
      </c>
    </row>
    <row r="10649" spans="14:15" x14ac:dyDescent="0.35">
      <c r="N10649">
        <v>1.8732413000000001</v>
      </c>
      <c r="O10649">
        <v>6.9999999999999997E-7</v>
      </c>
    </row>
    <row r="10650" spans="14:15" x14ac:dyDescent="0.35">
      <c r="N10650">
        <v>1.8895253999999999</v>
      </c>
      <c r="O10650">
        <v>5.9999999999999997E-7</v>
      </c>
    </row>
    <row r="10651" spans="14:15" x14ac:dyDescent="0.35">
      <c r="N10651">
        <v>1.9058193999999999</v>
      </c>
      <c r="O10651">
        <v>3.9999999999999998E-7</v>
      </c>
    </row>
    <row r="10652" spans="14:15" x14ac:dyDescent="0.35">
      <c r="N10652">
        <v>1.922123</v>
      </c>
      <c r="O10652">
        <v>3.9999999999999998E-7</v>
      </c>
    </row>
    <row r="10653" spans="14:15" x14ac:dyDescent="0.35">
      <c r="N10653">
        <v>1.938436</v>
      </c>
      <c r="O10653">
        <v>2.9999999999999999E-7</v>
      </c>
    </row>
    <row r="10654" spans="14:15" x14ac:dyDescent="0.35">
      <c r="N10654">
        <v>1.9547585000000001</v>
      </c>
      <c r="O10654">
        <v>1.9999999999999999E-7</v>
      </c>
    </row>
    <row r="10655" spans="14:15" x14ac:dyDescent="0.35">
      <c r="N10655">
        <v>1.9710901999999999</v>
      </c>
      <c r="O10655">
        <v>1.9999999999999999E-7</v>
      </c>
    </row>
    <row r="10656" spans="14:15" x14ac:dyDescent="0.35">
      <c r="N10656">
        <v>1.9874309999999999</v>
      </c>
      <c r="O10656">
        <v>9.9999999999999995E-8</v>
      </c>
    </row>
    <row r="10657" spans="14:15" x14ac:dyDescent="0.35">
      <c r="N10657">
        <v>2.0037809000000002</v>
      </c>
      <c r="O10657">
        <v>9.9999999999999995E-8</v>
      </c>
    </row>
    <row r="10658" spans="14:15" x14ac:dyDescent="0.35">
      <c r="N10658">
        <v>2.0201397000000001</v>
      </c>
      <c r="O10658">
        <v>9.9999999999999995E-8</v>
      </c>
    </row>
    <row r="10659" spans="14:15" x14ac:dyDescent="0.35">
      <c r="N10659">
        <v>1.4172450000000001</v>
      </c>
      <c r="O10659">
        <v>2.87E-5</v>
      </c>
    </row>
    <row r="10660" spans="14:15" x14ac:dyDescent="0.35">
      <c r="N10660">
        <v>1.4550144</v>
      </c>
      <c r="O10660">
        <v>9.9999999999999995E-8</v>
      </c>
    </row>
    <row r="10661" spans="14:15" x14ac:dyDescent="0.35">
      <c r="N10661">
        <v>1.4710114000000001</v>
      </c>
      <c r="O10661">
        <v>2.9999999999999999E-7</v>
      </c>
    </row>
    <row r="10662" spans="14:15" x14ac:dyDescent="0.35">
      <c r="N10662">
        <v>1.4870235000000001</v>
      </c>
      <c r="O10662">
        <v>1.9999999999999999E-7</v>
      </c>
    </row>
    <row r="10663" spans="14:15" x14ac:dyDescent="0.35">
      <c r="N10663">
        <v>1.5030505000000001</v>
      </c>
      <c r="O10663">
        <v>1.9999999999999999E-7</v>
      </c>
    </row>
    <row r="10664" spans="14:15" x14ac:dyDescent="0.35">
      <c r="N10664">
        <v>1.5190919000000001</v>
      </c>
      <c r="O10664">
        <v>3.9999999999999998E-7</v>
      </c>
    </row>
    <row r="10665" spans="14:15" x14ac:dyDescent="0.35">
      <c r="N10665">
        <v>1.5351475999999999</v>
      </c>
      <c r="O10665">
        <v>1.9E-6</v>
      </c>
    </row>
    <row r="10666" spans="14:15" x14ac:dyDescent="0.35">
      <c r="N10666">
        <v>1.5512173</v>
      </c>
      <c r="O10666">
        <v>9.9999999999999995E-7</v>
      </c>
    </row>
    <row r="10667" spans="14:15" x14ac:dyDescent="0.35">
      <c r="N10667">
        <v>1.5673006</v>
      </c>
      <c r="O10667">
        <v>1.38E-5</v>
      </c>
    </row>
    <row r="10668" spans="14:15" x14ac:dyDescent="0.35">
      <c r="N10668">
        <v>1.5833972999999999</v>
      </c>
      <c r="O10668">
        <v>6.6000000000000003E-6</v>
      </c>
    </row>
    <row r="10669" spans="14:15" x14ac:dyDescent="0.35">
      <c r="N10669">
        <v>1.5995071999999999</v>
      </c>
      <c r="O10669">
        <v>4.4000000000000002E-6</v>
      </c>
    </row>
    <row r="10670" spans="14:15" x14ac:dyDescent="0.35">
      <c r="N10670">
        <v>1.6156299999999999</v>
      </c>
      <c r="O10670">
        <v>6.1E-6</v>
      </c>
    </row>
    <row r="10671" spans="14:15" x14ac:dyDescent="0.35">
      <c r="N10671">
        <v>1.6317656</v>
      </c>
      <c r="O10671">
        <v>9.3999999999999998E-6</v>
      </c>
    </row>
    <row r="10672" spans="14:15" x14ac:dyDescent="0.35">
      <c r="N10672">
        <v>1.6479136000000001</v>
      </c>
      <c r="O10672">
        <v>3.4999999999999999E-6</v>
      </c>
    </row>
    <row r="10673" spans="14:15" x14ac:dyDescent="0.35">
      <c r="N10673">
        <v>1.6640739</v>
      </c>
      <c r="O10673">
        <v>2.7999999999999999E-6</v>
      </c>
    </row>
    <row r="10674" spans="14:15" x14ac:dyDescent="0.35">
      <c r="N10674">
        <v>1.6802463000000001</v>
      </c>
      <c r="O10674">
        <v>4.8999999999999997E-6</v>
      </c>
    </row>
    <row r="10675" spans="14:15" x14ac:dyDescent="0.35">
      <c r="N10675">
        <v>1.6964305</v>
      </c>
      <c r="O10675">
        <v>2.7999999999999999E-6</v>
      </c>
    </row>
    <row r="10676" spans="14:15" x14ac:dyDescent="0.35">
      <c r="N10676">
        <v>1.7126264</v>
      </c>
      <c r="O10676">
        <v>1.9999999999999999E-6</v>
      </c>
    </row>
    <row r="10677" spans="14:15" x14ac:dyDescent="0.35">
      <c r="N10677">
        <v>1.7288338000000001</v>
      </c>
      <c r="O10677">
        <v>2.3999999999999999E-6</v>
      </c>
    </row>
    <row r="10678" spans="14:15" x14ac:dyDescent="0.35">
      <c r="N10678">
        <v>1.7450524999999999</v>
      </c>
      <c r="O10678">
        <v>1.3E-6</v>
      </c>
    </row>
    <row r="10679" spans="14:15" x14ac:dyDescent="0.35">
      <c r="N10679">
        <v>1.7612824</v>
      </c>
      <c r="O10679">
        <v>5.9999999999999997E-7</v>
      </c>
    </row>
    <row r="10680" spans="14:15" x14ac:dyDescent="0.35">
      <c r="N10680">
        <v>1.7775232000000001</v>
      </c>
      <c r="O10680">
        <v>7.9999999999999996E-7</v>
      </c>
    </row>
    <row r="10681" spans="14:15" x14ac:dyDescent="0.35">
      <c r="N10681">
        <v>1.7937748</v>
      </c>
      <c r="O10681">
        <v>4.9999999999999998E-7</v>
      </c>
    </row>
    <row r="10682" spans="14:15" x14ac:dyDescent="0.35">
      <c r="N10682">
        <v>1.8100369999999999</v>
      </c>
      <c r="O10682">
        <v>3.9999999999999998E-7</v>
      </c>
    </row>
    <row r="10683" spans="14:15" x14ac:dyDescent="0.35">
      <c r="N10683">
        <v>1.8263096999999999</v>
      </c>
      <c r="O10683">
        <v>3.9999999999999998E-7</v>
      </c>
    </row>
    <row r="10684" spans="14:15" x14ac:dyDescent="0.35">
      <c r="N10684">
        <v>1.8425928</v>
      </c>
      <c r="O10684">
        <v>2.9999999999999999E-7</v>
      </c>
    </row>
    <row r="10685" spans="14:15" x14ac:dyDescent="0.35">
      <c r="N10685">
        <v>1.858886</v>
      </c>
      <c r="O10685">
        <v>9.9999999999999995E-8</v>
      </c>
    </row>
    <row r="10686" spans="14:15" x14ac:dyDescent="0.35">
      <c r="N10686">
        <v>1.8751892999999999</v>
      </c>
      <c r="O10686">
        <v>9.9999999999999995E-8</v>
      </c>
    </row>
    <row r="10687" spans="14:15" x14ac:dyDescent="0.35">
      <c r="N10687">
        <v>1.8915025000000001</v>
      </c>
      <c r="O10687">
        <v>9.9999999999999995E-8</v>
      </c>
    </row>
    <row r="10688" spans="14:15" x14ac:dyDescent="0.35">
      <c r="N10688">
        <v>1.9078255</v>
      </c>
      <c r="O10688">
        <v>9.9999999999999995E-8</v>
      </c>
    </row>
    <row r="10689" spans="14:15" x14ac:dyDescent="0.35">
      <c r="N10689">
        <v>1.9241581000000001</v>
      </c>
      <c r="O10689">
        <v>9.9999999999999995E-8</v>
      </c>
    </row>
    <row r="10690" spans="14:15" x14ac:dyDescent="0.35">
      <c r="N10690">
        <v>1.9405002</v>
      </c>
      <c r="O10690">
        <v>9.9999999999999995E-8</v>
      </c>
    </row>
    <row r="10691" spans="14:15" x14ac:dyDescent="0.35">
      <c r="N10691">
        <v>1.4175561000000001</v>
      </c>
      <c r="O10691">
        <v>3.4600000000000001E-5</v>
      </c>
    </row>
    <row r="10692" spans="14:15" x14ac:dyDescent="0.35">
      <c r="N10692">
        <v>1.4553438999999999</v>
      </c>
      <c r="O10692">
        <v>9.9999999999999995E-8</v>
      </c>
    </row>
    <row r="10693" spans="14:15" x14ac:dyDescent="0.35">
      <c r="N10693">
        <v>1.4713487999999999</v>
      </c>
      <c r="O10693">
        <v>2.9999999999999999E-7</v>
      </c>
    </row>
    <row r="10694" spans="14:15" x14ac:dyDescent="0.35">
      <c r="N10694">
        <v>1.4873687</v>
      </c>
      <c r="O10694">
        <v>2.9999999999999999E-7</v>
      </c>
    </row>
    <row r="10695" spans="14:15" x14ac:dyDescent="0.35">
      <c r="N10695">
        <v>1.5034034999999999</v>
      </c>
      <c r="O10695">
        <v>2.9999999999999999E-7</v>
      </c>
    </row>
    <row r="10696" spans="14:15" x14ac:dyDescent="0.35">
      <c r="N10696">
        <v>1.5194528</v>
      </c>
      <c r="O10696">
        <v>4.9999999999999998E-7</v>
      </c>
    </row>
    <row r="10697" spans="14:15" x14ac:dyDescent="0.35">
      <c r="N10697">
        <v>1.5355163000000001</v>
      </c>
      <c r="O10697">
        <v>2.3999999999999999E-6</v>
      </c>
    </row>
    <row r="10698" spans="14:15" x14ac:dyDescent="0.35">
      <c r="N10698">
        <v>1.5515938</v>
      </c>
      <c r="O10698">
        <v>1.1999999999999999E-6</v>
      </c>
    </row>
    <row r="10699" spans="14:15" x14ac:dyDescent="0.35">
      <c r="N10699">
        <v>1.567685</v>
      </c>
      <c r="O10699">
        <v>1.6900000000000001E-5</v>
      </c>
    </row>
    <row r="10700" spans="14:15" x14ac:dyDescent="0.35">
      <c r="N10700">
        <v>1.5837896</v>
      </c>
      <c r="O10700">
        <v>7.9000000000000006E-6</v>
      </c>
    </row>
    <row r="10701" spans="14:15" x14ac:dyDescent="0.35">
      <c r="N10701">
        <v>1.5999072999999999</v>
      </c>
      <c r="O10701">
        <v>5.3000000000000001E-6</v>
      </c>
    </row>
    <row r="10702" spans="14:15" x14ac:dyDescent="0.35">
      <c r="N10702">
        <v>1.6160380999999999</v>
      </c>
      <c r="O10702">
        <v>7.5000000000000002E-6</v>
      </c>
    </row>
    <row r="10703" spans="14:15" x14ac:dyDescent="0.35">
      <c r="N10703">
        <v>1.6321815</v>
      </c>
      <c r="O10703">
        <v>1.1399999999999999E-5</v>
      </c>
    </row>
    <row r="10704" spans="14:15" x14ac:dyDescent="0.35">
      <c r="N10704">
        <v>1.6483374</v>
      </c>
      <c r="O10704">
        <v>4.1999999999999996E-6</v>
      </c>
    </row>
    <row r="10705" spans="14:15" x14ac:dyDescent="0.35">
      <c r="N10705">
        <v>1.6645056</v>
      </c>
      <c r="O10705">
        <v>3.4999999999999999E-6</v>
      </c>
    </row>
    <row r="10706" spans="14:15" x14ac:dyDescent="0.35">
      <c r="N10706">
        <v>1.6806859000000001</v>
      </c>
      <c r="O10706">
        <v>5.9000000000000003E-6</v>
      </c>
    </row>
    <row r="10707" spans="14:15" x14ac:dyDescent="0.35">
      <c r="N10707">
        <v>1.6968780000000001</v>
      </c>
      <c r="O10707">
        <v>3.4000000000000001E-6</v>
      </c>
    </row>
    <row r="10708" spans="14:15" x14ac:dyDescent="0.35">
      <c r="N10708">
        <v>1.7130818000000001</v>
      </c>
      <c r="O10708">
        <v>2.3999999999999999E-6</v>
      </c>
    </row>
    <row r="10709" spans="14:15" x14ac:dyDescent="0.35">
      <c r="N10709">
        <v>1.7292970999999999</v>
      </c>
      <c r="O10709">
        <v>2.9000000000000002E-6</v>
      </c>
    </row>
    <row r="10710" spans="14:15" x14ac:dyDescent="0.35">
      <c r="N10710">
        <v>1.7455236999999999</v>
      </c>
      <c r="O10710">
        <v>1.5E-6</v>
      </c>
    </row>
    <row r="10711" spans="14:15" x14ac:dyDescent="0.35">
      <c r="N10711">
        <v>1.7617615</v>
      </c>
      <c r="O10711">
        <v>6.9999999999999997E-7</v>
      </c>
    </row>
    <row r="10712" spans="14:15" x14ac:dyDescent="0.35">
      <c r="N10712">
        <v>1.7780102</v>
      </c>
      <c r="O10712">
        <v>9.9999999999999995E-7</v>
      </c>
    </row>
    <row r="10713" spans="14:15" x14ac:dyDescent="0.35">
      <c r="N10713">
        <v>1.7942697999999999</v>
      </c>
      <c r="O10713">
        <v>6.9999999999999997E-7</v>
      </c>
    </row>
    <row r="10714" spans="14:15" x14ac:dyDescent="0.35">
      <c r="N10714">
        <v>1.8105399</v>
      </c>
      <c r="O10714">
        <v>3.9999999999999998E-7</v>
      </c>
    </row>
    <row r="10715" spans="14:15" x14ac:dyDescent="0.35">
      <c r="N10715">
        <v>1.8268206</v>
      </c>
      <c r="O10715">
        <v>4.9999999999999998E-7</v>
      </c>
    </row>
    <row r="10716" spans="14:15" x14ac:dyDescent="0.35">
      <c r="N10716">
        <v>1.8431116000000001</v>
      </c>
      <c r="O10716">
        <v>2.9999999999999999E-7</v>
      </c>
    </row>
    <row r="10717" spans="14:15" x14ac:dyDescent="0.35">
      <c r="N10717">
        <v>1.8594128000000001</v>
      </c>
      <c r="O10717">
        <v>1.9999999999999999E-7</v>
      </c>
    </row>
    <row r="10718" spans="14:15" x14ac:dyDescent="0.35">
      <c r="N10718">
        <v>1.8757241</v>
      </c>
      <c r="O10718">
        <v>1.9999999999999999E-7</v>
      </c>
    </row>
    <row r="10719" spans="14:15" x14ac:dyDescent="0.35">
      <c r="N10719">
        <v>1.8920452000000001</v>
      </c>
      <c r="O10719">
        <v>1.9999999999999999E-7</v>
      </c>
    </row>
    <row r="10720" spans="14:15" x14ac:dyDescent="0.35">
      <c r="N10720">
        <v>1.9083762</v>
      </c>
      <c r="O10720">
        <v>9.9999999999999995E-8</v>
      </c>
    </row>
    <row r="10721" spans="14:15" x14ac:dyDescent="0.35">
      <c r="N10721">
        <v>1.9247167999999999</v>
      </c>
      <c r="O10721">
        <v>9.9999999999999995E-8</v>
      </c>
    </row>
    <row r="10722" spans="14:15" x14ac:dyDescent="0.35">
      <c r="N10722">
        <v>1.9410669</v>
      </c>
      <c r="O10722">
        <v>9.9999999999999995E-8</v>
      </c>
    </row>
    <row r="10723" spans="14:15" x14ac:dyDescent="0.35">
      <c r="N10723">
        <v>1.9574263999999999</v>
      </c>
      <c r="O10723">
        <v>9.9999999999999995E-8</v>
      </c>
    </row>
    <row r="10724" spans="14:15" x14ac:dyDescent="0.35">
      <c r="N10724">
        <v>1.9737952000000001</v>
      </c>
      <c r="O10724">
        <v>9.9999999999999995E-8</v>
      </c>
    </row>
    <row r="10725" spans="14:15" x14ac:dyDescent="0.35">
      <c r="N10725">
        <v>1.4190069999999999</v>
      </c>
      <c r="O10725">
        <v>8.6600000000000004E-5</v>
      </c>
    </row>
    <row r="10726" spans="14:15" x14ac:dyDescent="0.35">
      <c r="N10726">
        <v>1.4568808</v>
      </c>
      <c r="O10726">
        <v>1.9999999999999999E-7</v>
      </c>
    </row>
    <row r="10727" spans="14:15" x14ac:dyDescent="0.35">
      <c r="N10727">
        <v>1.4729220999999999</v>
      </c>
      <c r="O10727">
        <v>7.9999999999999996E-7</v>
      </c>
    </row>
    <row r="10728" spans="14:15" x14ac:dyDescent="0.35">
      <c r="N10728">
        <v>1.4889785</v>
      </c>
      <c r="O10728">
        <v>6.9999999999999997E-7</v>
      </c>
    </row>
    <row r="10729" spans="14:15" x14ac:dyDescent="0.35">
      <c r="N10729">
        <v>1.5050498000000001</v>
      </c>
      <c r="O10729">
        <v>7.9999999999999996E-7</v>
      </c>
    </row>
    <row r="10730" spans="14:15" x14ac:dyDescent="0.35">
      <c r="N10730">
        <v>1.5211356</v>
      </c>
      <c r="O10730">
        <v>1.1999999999999999E-6</v>
      </c>
    </row>
    <row r="10731" spans="14:15" x14ac:dyDescent="0.35">
      <c r="N10731">
        <v>1.5372357000000001</v>
      </c>
      <c r="O10731">
        <v>6.0000000000000002E-6</v>
      </c>
    </row>
    <row r="10732" spans="14:15" x14ac:dyDescent="0.35">
      <c r="N10732">
        <v>1.5533497999999999</v>
      </c>
      <c r="O10732">
        <v>3.1E-6</v>
      </c>
    </row>
    <row r="10733" spans="14:15" x14ac:dyDescent="0.35">
      <c r="N10733">
        <v>1.5694775999999999</v>
      </c>
      <c r="O10733">
        <v>4.32E-5</v>
      </c>
    </row>
    <row r="10734" spans="14:15" x14ac:dyDescent="0.35">
      <c r="N10734">
        <v>1.5856188</v>
      </c>
      <c r="O10734">
        <v>2.0100000000000001E-5</v>
      </c>
    </row>
    <row r="10735" spans="14:15" x14ac:dyDescent="0.35">
      <c r="N10735">
        <v>1.6017733000000001</v>
      </c>
      <c r="O10735">
        <v>1.3499999999999999E-5</v>
      </c>
    </row>
    <row r="10736" spans="14:15" x14ac:dyDescent="0.35">
      <c r="N10736">
        <v>1.6179406999999999</v>
      </c>
      <c r="O10736">
        <v>1.8899999999999999E-5</v>
      </c>
    </row>
    <row r="10737" spans="14:15" x14ac:dyDescent="0.35">
      <c r="N10737">
        <v>1.6341209000000001</v>
      </c>
      <c r="O10737">
        <v>2.8900000000000001E-5</v>
      </c>
    </row>
    <row r="10738" spans="14:15" x14ac:dyDescent="0.35">
      <c r="N10738">
        <v>1.6503136</v>
      </c>
      <c r="O10738">
        <v>1.0499999999999999E-5</v>
      </c>
    </row>
    <row r="10739" spans="14:15" x14ac:dyDescent="0.35">
      <c r="N10739">
        <v>1.6665186000000001</v>
      </c>
      <c r="O10739">
        <v>8.8000000000000004E-6</v>
      </c>
    </row>
    <row r="10740" spans="14:15" x14ac:dyDescent="0.35">
      <c r="N10740">
        <v>1.6827357000000001</v>
      </c>
      <c r="O10740">
        <v>1.49E-5</v>
      </c>
    </row>
    <row r="10741" spans="14:15" x14ac:dyDescent="0.35">
      <c r="N10741">
        <v>1.6989647000000001</v>
      </c>
      <c r="O10741">
        <v>8.4999999999999999E-6</v>
      </c>
    </row>
    <row r="10742" spans="14:15" x14ac:dyDescent="0.35">
      <c r="N10742">
        <v>1.7152054000000001</v>
      </c>
      <c r="O10742">
        <v>6.1E-6</v>
      </c>
    </row>
    <row r="10743" spans="14:15" x14ac:dyDescent="0.35">
      <c r="N10743">
        <v>1.7314575999999999</v>
      </c>
      <c r="O10743">
        <v>7.1999999999999997E-6</v>
      </c>
    </row>
    <row r="10744" spans="14:15" x14ac:dyDescent="0.35">
      <c r="N10744">
        <v>1.7477210999999999</v>
      </c>
      <c r="O10744">
        <v>3.8E-6</v>
      </c>
    </row>
    <row r="10745" spans="14:15" x14ac:dyDescent="0.35">
      <c r="N10745">
        <v>1.7639959000000001</v>
      </c>
      <c r="O10745">
        <v>1.7999999999999999E-6</v>
      </c>
    </row>
    <row r="10746" spans="14:15" x14ac:dyDescent="0.35">
      <c r="N10746">
        <v>1.7802815999999999</v>
      </c>
      <c r="O10746">
        <v>2.5000000000000002E-6</v>
      </c>
    </row>
    <row r="10747" spans="14:15" x14ac:dyDescent="0.35">
      <c r="N10747">
        <v>1.7965781000000001</v>
      </c>
      <c r="O10747">
        <v>1.5999999999999999E-6</v>
      </c>
    </row>
    <row r="10748" spans="14:15" x14ac:dyDescent="0.35">
      <c r="N10748">
        <v>1.8128853</v>
      </c>
      <c r="O10748">
        <v>1.1000000000000001E-6</v>
      </c>
    </row>
    <row r="10749" spans="14:15" x14ac:dyDescent="0.35">
      <c r="N10749">
        <v>1.8292031</v>
      </c>
      <c r="O10749">
        <v>1.1999999999999999E-6</v>
      </c>
    </row>
    <row r="10750" spans="14:15" x14ac:dyDescent="0.35">
      <c r="N10750">
        <v>1.8455311999999999</v>
      </c>
      <c r="O10750">
        <v>7.9999999999999996E-7</v>
      </c>
    </row>
    <row r="10751" spans="14:15" x14ac:dyDescent="0.35">
      <c r="N10751">
        <v>1.8618695000000001</v>
      </c>
      <c r="O10751">
        <v>3.9999999999999998E-7</v>
      </c>
    </row>
    <row r="10752" spans="14:15" x14ac:dyDescent="0.35">
      <c r="N10752">
        <v>1.8782178</v>
      </c>
      <c r="O10752">
        <v>3.9999999999999998E-7</v>
      </c>
    </row>
    <row r="10753" spans="14:15" x14ac:dyDescent="0.35">
      <c r="N10753">
        <v>1.8945761999999999</v>
      </c>
      <c r="O10753">
        <v>3.9999999999999998E-7</v>
      </c>
    </row>
    <row r="10754" spans="14:15" x14ac:dyDescent="0.35">
      <c r="N10754">
        <v>1.9109442999999999</v>
      </c>
      <c r="O10754">
        <v>2.9999999999999999E-7</v>
      </c>
    </row>
    <row r="10755" spans="14:15" x14ac:dyDescent="0.35">
      <c r="N10755">
        <v>1.9273221</v>
      </c>
      <c r="O10755">
        <v>2.9999999999999999E-7</v>
      </c>
    </row>
    <row r="10756" spans="14:15" x14ac:dyDescent="0.35">
      <c r="N10756">
        <v>1.9437093999999999</v>
      </c>
      <c r="O10756">
        <v>1.9999999999999999E-7</v>
      </c>
    </row>
    <row r="10757" spans="14:15" x14ac:dyDescent="0.35">
      <c r="N10757">
        <v>1.9601062</v>
      </c>
      <c r="O10757">
        <v>9.9999999999999995E-8</v>
      </c>
    </row>
    <row r="10758" spans="14:15" x14ac:dyDescent="0.35">
      <c r="N10758">
        <v>1.9765123</v>
      </c>
      <c r="O10758">
        <v>9.9999999999999995E-8</v>
      </c>
    </row>
    <row r="10759" spans="14:15" x14ac:dyDescent="0.35">
      <c r="N10759">
        <v>1.9929275</v>
      </c>
      <c r="O10759">
        <v>9.9999999999999995E-8</v>
      </c>
    </row>
    <row r="10760" spans="14:15" x14ac:dyDescent="0.35">
      <c r="N10760">
        <v>2.0093518000000001</v>
      </c>
      <c r="O10760">
        <v>9.9999999999999995E-8</v>
      </c>
    </row>
    <row r="10761" spans="14:15" x14ac:dyDescent="0.35">
      <c r="N10761">
        <v>2.0257850999999998</v>
      </c>
      <c r="O10761">
        <v>9.9999999999999995E-8</v>
      </c>
    </row>
    <row r="10762" spans="14:15" x14ac:dyDescent="0.35">
      <c r="N10762">
        <v>1.4221121999999999</v>
      </c>
      <c r="O10762">
        <v>1.4689999999999999E-4</v>
      </c>
    </row>
    <row r="10763" spans="14:15" x14ac:dyDescent="0.35">
      <c r="N10763">
        <v>1.4601701</v>
      </c>
      <c r="O10763">
        <v>4.9999999999999998E-7</v>
      </c>
    </row>
    <row r="10764" spans="14:15" x14ac:dyDescent="0.35">
      <c r="N10764">
        <v>1.4762894</v>
      </c>
      <c r="O10764">
        <v>1.5E-6</v>
      </c>
    </row>
    <row r="10765" spans="14:15" x14ac:dyDescent="0.35">
      <c r="N10765">
        <v>1.4924238000000001</v>
      </c>
      <c r="O10765">
        <v>1.1999999999999999E-6</v>
      </c>
    </row>
    <row r="10766" spans="14:15" x14ac:dyDescent="0.35">
      <c r="N10766">
        <v>1.5085732000000001</v>
      </c>
      <c r="O10766">
        <v>1.3999999999999999E-6</v>
      </c>
    </row>
    <row r="10767" spans="14:15" x14ac:dyDescent="0.35">
      <c r="N10767">
        <v>1.5247373</v>
      </c>
      <c r="O10767">
        <v>2.2000000000000001E-6</v>
      </c>
    </row>
    <row r="10768" spans="14:15" x14ac:dyDescent="0.35">
      <c r="N10768">
        <v>1.5409155999999999</v>
      </c>
      <c r="O10768">
        <v>1.0699999999999999E-5</v>
      </c>
    </row>
    <row r="10769" spans="14:15" x14ac:dyDescent="0.35">
      <c r="N10769">
        <v>1.5571079999999999</v>
      </c>
      <c r="O10769">
        <v>5.4E-6</v>
      </c>
    </row>
    <row r="10770" spans="14:15" x14ac:dyDescent="0.35">
      <c r="N10770">
        <v>1.5733142</v>
      </c>
      <c r="O10770">
        <v>7.6500000000000003E-5</v>
      </c>
    </row>
    <row r="10771" spans="14:15" x14ac:dyDescent="0.35">
      <c r="N10771">
        <v>1.5895338999999999</v>
      </c>
      <c r="O10771">
        <v>3.4799999999999999E-5</v>
      </c>
    </row>
    <row r="10772" spans="14:15" x14ac:dyDescent="0.35">
      <c r="N10772">
        <v>1.6057669000000001</v>
      </c>
      <c r="O10772">
        <v>2.34E-5</v>
      </c>
    </row>
    <row r="10773" spans="14:15" x14ac:dyDescent="0.35">
      <c r="N10773">
        <v>1.6220129000000001</v>
      </c>
      <c r="O10773">
        <v>3.29E-5</v>
      </c>
    </row>
    <row r="10774" spans="14:15" x14ac:dyDescent="0.35">
      <c r="N10774">
        <v>1.6382718000000001</v>
      </c>
      <c r="O10774">
        <v>5.0300000000000003E-5</v>
      </c>
    </row>
    <row r="10775" spans="14:15" x14ac:dyDescent="0.35">
      <c r="N10775">
        <v>1.6545432</v>
      </c>
      <c r="O10775">
        <v>1.8099999999999999E-5</v>
      </c>
    </row>
    <row r="10776" spans="14:15" x14ac:dyDescent="0.35">
      <c r="N10776">
        <v>1.6708269</v>
      </c>
      <c r="O10776">
        <v>1.56E-5</v>
      </c>
    </row>
    <row r="10777" spans="14:15" x14ac:dyDescent="0.35">
      <c r="N10777">
        <v>1.6871229000000001</v>
      </c>
      <c r="O10777">
        <v>2.5599999999999999E-5</v>
      </c>
    </row>
    <row r="10778" spans="14:15" x14ac:dyDescent="0.35">
      <c r="N10778">
        <v>1.7034308</v>
      </c>
      <c r="O10778">
        <v>1.43E-5</v>
      </c>
    </row>
    <row r="10779" spans="14:15" x14ac:dyDescent="0.35">
      <c r="N10779">
        <v>1.7197503999999999</v>
      </c>
      <c r="O10779">
        <v>1.0699999999999999E-5</v>
      </c>
    </row>
    <row r="10780" spans="14:15" x14ac:dyDescent="0.35">
      <c r="N10780">
        <v>1.7360815999999999</v>
      </c>
      <c r="O10780">
        <v>1.2300000000000001E-5</v>
      </c>
    </row>
    <row r="10781" spans="14:15" x14ac:dyDescent="0.35">
      <c r="N10781">
        <v>1.7524242000000001</v>
      </c>
      <c r="O10781">
        <v>6.2999999999999998E-6</v>
      </c>
    </row>
    <row r="10782" spans="14:15" x14ac:dyDescent="0.35">
      <c r="N10782">
        <v>1.7687781</v>
      </c>
      <c r="O10782">
        <v>3.1999999999999999E-6</v>
      </c>
    </row>
    <row r="10783" spans="14:15" x14ac:dyDescent="0.35">
      <c r="N10783">
        <v>1.7851429000000001</v>
      </c>
      <c r="O10783">
        <v>4.3000000000000003E-6</v>
      </c>
    </row>
    <row r="10784" spans="14:15" x14ac:dyDescent="0.35">
      <c r="N10784">
        <v>1.8015186999999999</v>
      </c>
      <c r="O10784">
        <v>2.7E-6</v>
      </c>
    </row>
    <row r="10785" spans="14:15" x14ac:dyDescent="0.35">
      <c r="N10785">
        <v>1.8179052</v>
      </c>
      <c r="O10785">
        <v>1.9E-6</v>
      </c>
    </row>
    <row r="10786" spans="14:15" x14ac:dyDescent="0.35">
      <c r="N10786">
        <v>1.8343022</v>
      </c>
      <c r="O10786">
        <v>1.9E-6</v>
      </c>
    </row>
    <row r="10787" spans="14:15" x14ac:dyDescent="0.35">
      <c r="N10787">
        <v>1.8507096999999999</v>
      </c>
      <c r="O10787">
        <v>1.3999999999999999E-6</v>
      </c>
    </row>
    <row r="10788" spans="14:15" x14ac:dyDescent="0.35">
      <c r="N10788">
        <v>1.8671274</v>
      </c>
      <c r="O10788">
        <v>5.9999999999999997E-7</v>
      </c>
    </row>
    <row r="10789" spans="14:15" x14ac:dyDescent="0.35">
      <c r="N10789">
        <v>1.8835553</v>
      </c>
      <c r="O10789">
        <v>6.9999999999999997E-7</v>
      </c>
    </row>
    <row r="10790" spans="14:15" x14ac:dyDescent="0.35">
      <c r="N10790">
        <v>1.8999931000000001</v>
      </c>
      <c r="O10790">
        <v>5.9999999999999997E-7</v>
      </c>
    </row>
    <row r="10791" spans="14:15" x14ac:dyDescent="0.35">
      <c r="N10791">
        <v>1.9164407999999999</v>
      </c>
      <c r="O10791">
        <v>3.9999999999999998E-7</v>
      </c>
    </row>
    <row r="10792" spans="14:15" x14ac:dyDescent="0.35">
      <c r="N10792">
        <v>1.9328981999999999</v>
      </c>
      <c r="O10792">
        <v>4.9999999999999998E-7</v>
      </c>
    </row>
    <row r="10793" spans="14:15" x14ac:dyDescent="0.35">
      <c r="N10793">
        <v>1.9493651999999999</v>
      </c>
      <c r="O10793">
        <v>3.9999999999999998E-7</v>
      </c>
    </row>
    <row r="10794" spans="14:15" x14ac:dyDescent="0.35">
      <c r="N10794">
        <v>1.9658416999999999</v>
      </c>
      <c r="O10794">
        <v>1.9999999999999999E-7</v>
      </c>
    </row>
    <row r="10795" spans="14:15" x14ac:dyDescent="0.35">
      <c r="N10795">
        <v>1.9823275</v>
      </c>
      <c r="O10795">
        <v>1.9999999999999999E-7</v>
      </c>
    </row>
    <row r="10796" spans="14:15" x14ac:dyDescent="0.35">
      <c r="N10796">
        <v>1.9988224999999999</v>
      </c>
      <c r="O10796">
        <v>9.9999999999999995E-8</v>
      </c>
    </row>
    <row r="10797" spans="14:15" x14ac:dyDescent="0.35">
      <c r="N10797">
        <v>2.0153267000000001</v>
      </c>
      <c r="O10797">
        <v>9.9999999999999995E-8</v>
      </c>
    </row>
    <row r="10798" spans="14:15" x14ac:dyDescent="0.35">
      <c r="N10798">
        <v>2.0318399</v>
      </c>
      <c r="O10798">
        <v>9.9999999999999995E-8</v>
      </c>
    </row>
    <row r="10799" spans="14:15" x14ac:dyDescent="0.35">
      <c r="N10799">
        <v>1.4272765999999999</v>
      </c>
      <c r="O10799">
        <v>2.0230000000000001E-4</v>
      </c>
    </row>
    <row r="10800" spans="14:15" x14ac:dyDescent="0.35">
      <c r="N10800">
        <v>1.4656407</v>
      </c>
      <c r="O10800">
        <v>6.9999999999999997E-7</v>
      </c>
    </row>
    <row r="10801" spans="14:15" x14ac:dyDescent="0.35">
      <c r="N10801">
        <v>1.4818895999999999</v>
      </c>
      <c r="O10801">
        <v>2.3999999999999999E-6</v>
      </c>
    </row>
    <row r="10802" spans="14:15" x14ac:dyDescent="0.35">
      <c r="N10802">
        <v>1.4981538999999999</v>
      </c>
      <c r="O10802">
        <v>1.9E-6</v>
      </c>
    </row>
    <row r="10803" spans="14:15" x14ac:dyDescent="0.35">
      <c r="N10803">
        <v>1.5144332</v>
      </c>
      <c r="O10803">
        <v>2.2000000000000001E-6</v>
      </c>
    </row>
    <row r="10804" spans="14:15" x14ac:dyDescent="0.35">
      <c r="N10804">
        <v>1.5307272999999999</v>
      </c>
      <c r="O10804">
        <v>3.4000000000000001E-6</v>
      </c>
    </row>
    <row r="10805" spans="14:15" x14ac:dyDescent="0.35">
      <c r="N10805">
        <v>1.5470358</v>
      </c>
      <c r="O10805">
        <v>1.5699999999999999E-5</v>
      </c>
    </row>
    <row r="10806" spans="14:15" x14ac:dyDescent="0.35">
      <c r="N10806">
        <v>1.5633585000000001</v>
      </c>
      <c r="O10806">
        <v>7.9000000000000006E-6</v>
      </c>
    </row>
    <row r="10807" spans="14:15" x14ac:dyDescent="0.35">
      <c r="N10807">
        <v>1.5796950000000001</v>
      </c>
      <c r="O10807">
        <v>1.125E-4</v>
      </c>
    </row>
    <row r="10808" spans="14:15" x14ac:dyDescent="0.35">
      <c r="N10808">
        <v>1.5960452000000001</v>
      </c>
      <c r="O10808">
        <v>4.9400000000000001E-5</v>
      </c>
    </row>
    <row r="10809" spans="14:15" x14ac:dyDescent="0.35">
      <c r="N10809">
        <v>1.6124088000000001</v>
      </c>
      <c r="O10809">
        <v>3.3500000000000001E-5</v>
      </c>
    </row>
    <row r="10810" spans="14:15" x14ac:dyDescent="0.35">
      <c r="N10810">
        <v>1.6287856000000001</v>
      </c>
      <c r="O10810">
        <v>4.7299999999999998E-5</v>
      </c>
    </row>
    <row r="10811" spans="14:15" x14ac:dyDescent="0.35">
      <c r="N10811">
        <v>1.6451751999999999</v>
      </c>
      <c r="O10811">
        <v>7.1699999999999995E-5</v>
      </c>
    </row>
    <row r="10812" spans="14:15" x14ac:dyDescent="0.35">
      <c r="N10812">
        <v>1.6615774999999999</v>
      </c>
      <c r="O10812">
        <v>2.5400000000000001E-5</v>
      </c>
    </row>
    <row r="10813" spans="14:15" x14ac:dyDescent="0.35">
      <c r="N10813">
        <v>1.6779923000000001</v>
      </c>
      <c r="O10813">
        <v>2.2799999999999999E-5</v>
      </c>
    </row>
    <row r="10814" spans="14:15" x14ac:dyDescent="0.35">
      <c r="N10814">
        <v>1.6944193000000001</v>
      </c>
      <c r="O10814">
        <v>3.5800000000000003E-5</v>
      </c>
    </row>
    <row r="10815" spans="14:15" x14ac:dyDescent="0.35">
      <c r="N10815">
        <v>1.7108584</v>
      </c>
      <c r="O10815">
        <v>1.9400000000000001E-5</v>
      </c>
    </row>
    <row r="10816" spans="14:15" x14ac:dyDescent="0.35">
      <c r="N10816">
        <v>1.7273092999999999</v>
      </c>
      <c r="O10816">
        <v>1.5500000000000001E-5</v>
      </c>
    </row>
    <row r="10817" spans="14:15" x14ac:dyDescent="0.35">
      <c r="N10817">
        <v>1.7437719</v>
      </c>
      <c r="O10817">
        <v>1.7E-5</v>
      </c>
    </row>
    <row r="10818" spans="14:15" x14ac:dyDescent="0.35">
      <c r="N10818">
        <v>1.760246</v>
      </c>
      <c r="O10818">
        <v>8.3000000000000002E-6</v>
      </c>
    </row>
    <row r="10819" spans="14:15" x14ac:dyDescent="0.35">
      <c r="N10819">
        <v>1.7767314000000001</v>
      </c>
      <c r="O10819">
        <v>4.5000000000000001E-6</v>
      </c>
    </row>
    <row r="10820" spans="14:15" x14ac:dyDescent="0.35">
      <c r="N10820">
        <v>1.793228</v>
      </c>
      <c r="O10820">
        <v>5.9000000000000003E-6</v>
      </c>
    </row>
    <row r="10821" spans="14:15" x14ac:dyDescent="0.35">
      <c r="N10821">
        <v>1.8097354999999999</v>
      </c>
      <c r="O10821">
        <v>3.5999999999999998E-6</v>
      </c>
    </row>
    <row r="10822" spans="14:15" x14ac:dyDescent="0.35">
      <c r="N10822">
        <v>1.8262537999999999</v>
      </c>
      <c r="O10822">
        <v>2.6000000000000001E-6</v>
      </c>
    </row>
    <row r="10823" spans="14:15" x14ac:dyDescent="0.35">
      <c r="N10823">
        <v>1.8427827000000001</v>
      </c>
      <c r="O10823">
        <v>2.7E-6</v>
      </c>
    </row>
    <row r="10824" spans="14:15" x14ac:dyDescent="0.35">
      <c r="N10824">
        <v>1.8593222</v>
      </c>
      <c r="O10824">
        <v>1.7999999999999999E-6</v>
      </c>
    </row>
    <row r="10825" spans="14:15" x14ac:dyDescent="0.35">
      <c r="N10825">
        <v>1.875872</v>
      </c>
      <c r="O10825">
        <v>7.9999999999999996E-7</v>
      </c>
    </row>
    <row r="10826" spans="14:15" x14ac:dyDescent="0.35">
      <c r="N10826">
        <v>1.8924319999999999</v>
      </c>
      <c r="O10826">
        <v>9.9999999999999995E-7</v>
      </c>
    </row>
    <row r="10827" spans="14:15" x14ac:dyDescent="0.35">
      <c r="N10827">
        <v>1.9090020999999999</v>
      </c>
      <c r="O10827">
        <v>7.9999999999999996E-7</v>
      </c>
    </row>
    <row r="10828" spans="14:15" x14ac:dyDescent="0.35">
      <c r="N10828">
        <v>1.9255821</v>
      </c>
      <c r="O10828">
        <v>5.9999999999999997E-7</v>
      </c>
    </row>
    <row r="10829" spans="14:15" x14ac:dyDescent="0.35">
      <c r="N10829">
        <v>1.9421719</v>
      </c>
      <c r="O10829">
        <v>6.9999999999999997E-7</v>
      </c>
    </row>
    <row r="10830" spans="14:15" x14ac:dyDescent="0.35">
      <c r="N10830">
        <v>1.9587714000000001</v>
      </c>
      <c r="O10830">
        <v>4.9999999999999998E-7</v>
      </c>
    </row>
    <row r="10831" spans="14:15" x14ac:dyDescent="0.35">
      <c r="N10831">
        <v>1.9753803999999999</v>
      </c>
      <c r="O10831">
        <v>2.9999999999999999E-7</v>
      </c>
    </row>
    <row r="10832" spans="14:15" x14ac:dyDescent="0.35">
      <c r="N10832">
        <v>1.9919989</v>
      </c>
      <c r="O10832">
        <v>2.9999999999999999E-7</v>
      </c>
    </row>
    <row r="10833" spans="14:15" x14ac:dyDescent="0.35">
      <c r="N10833">
        <v>2.0086265999999999</v>
      </c>
      <c r="O10833">
        <v>1.9999999999999999E-7</v>
      </c>
    </row>
    <row r="10834" spans="14:15" x14ac:dyDescent="0.35">
      <c r="N10834">
        <v>2.0252636000000002</v>
      </c>
      <c r="O10834">
        <v>9.9999999999999995E-8</v>
      </c>
    </row>
    <row r="10835" spans="14:15" x14ac:dyDescent="0.35">
      <c r="N10835">
        <v>2.0419095999999999</v>
      </c>
      <c r="O10835">
        <v>9.9999999999999995E-8</v>
      </c>
    </row>
    <row r="10836" spans="14:15" x14ac:dyDescent="0.35">
      <c r="N10836">
        <v>2.0585646</v>
      </c>
      <c r="O10836">
        <v>9.9999999999999995E-8</v>
      </c>
    </row>
    <row r="10837" spans="14:15" x14ac:dyDescent="0.35">
      <c r="N10837">
        <v>1.4348723999999999</v>
      </c>
      <c r="O10837">
        <v>2.4049999999999999E-4</v>
      </c>
    </row>
    <row r="10838" spans="14:15" x14ac:dyDescent="0.35">
      <c r="N10838">
        <v>1.4572631</v>
      </c>
      <c r="O10838">
        <v>4.9999999999999998E-7</v>
      </c>
    </row>
    <row r="10839" spans="14:15" x14ac:dyDescent="0.35">
      <c r="N10839">
        <v>1.4736868000000001</v>
      </c>
      <c r="O10839">
        <v>1.1000000000000001E-6</v>
      </c>
    </row>
    <row r="10840" spans="14:15" x14ac:dyDescent="0.35">
      <c r="N10840">
        <v>1.4901264999999999</v>
      </c>
      <c r="O10840">
        <v>3.4999999999999999E-6</v>
      </c>
    </row>
    <row r="10841" spans="14:15" x14ac:dyDescent="0.35">
      <c r="N10841">
        <v>1.5065816999999999</v>
      </c>
      <c r="O10841">
        <v>2.3999999999999999E-6</v>
      </c>
    </row>
    <row r="10842" spans="14:15" x14ac:dyDescent="0.35">
      <c r="N10842">
        <v>1.5230520999999999</v>
      </c>
      <c r="O10842">
        <v>3.1E-6</v>
      </c>
    </row>
    <row r="10843" spans="14:15" x14ac:dyDescent="0.35">
      <c r="N10843">
        <v>1.5395373999999999</v>
      </c>
      <c r="O10843">
        <v>4.6999999999999999E-6</v>
      </c>
    </row>
    <row r="10844" spans="14:15" x14ac:dyDescent="0.35">
      <c r="N10844">
        <v>1.5560373999999999</v>
      </c>
      <c r="O10844">
        <v>1.9300000000000002E-5</v>
      </c>
    </row>
    <row r="10845" spans="14:15" x14ac:dyDescent="0.35">
      <c r="N10845">
        <v>1.5725517</v>
      </c>
      <c r="O10845">
        <v>1.03E-5</v>
      </c>
    </row>
    <row r="10846" spans="14:15" x14ac:dyDescent="0.35">
      <c r="N10846">
        <v>1.58908</v>
      </c>
      <c r="O10846">
        <v>1.46E-4</v>
      </c>
    </row>
    <row r="10847" spans="14:15" x14ac:dyDescent="0.35">
      <c r="N10847">
        <v>1.6056220999999999</v>
      </c>
      <c r="O10847">
        <v>6.0999999999999999E-5</v>
      </c>
    </row>
    <row r="10848" spans="14:15" x14ac:dyDescent="0.35">
      <c r="N10848">
        <v>1.6221778</v>
      </c>
      <c r="O10848">
        <v>4.1999999999999998E-5</v>
      </c>
    </row>
    <row r="10849" spans="14:15" x14ac:dyDescent="0.35">
      <c r="N10849">
        <v>1.6387467</v>
      </c>
      <c r="O10849">
        <v>5.9500000000000003E-5</v>
      </c>
    </row>
    <row r="10850" spans="14:15" x14ac:dyDescent="0.35">
      <c r="N10850">
        <v>1.6553287999999999</v>
      </c>
      <c r="O10850">
        <v>8.9099999999999997E-5</v>
      </c>
    </row>
    <row r="10851" spans="14:15" x14ac:dyDescent="0.35">
      <c r="N10851">
        <v>1.6719236</v>
      </c>
      <c r="O10851">
        <v>3.4600000000000001E-5</v>
      </c>
    </row>
    <row r="10852" spans="14:15" x14ac:dyDescent="0.35">
      <c r="N10852">
        <v>1.6885311000000001</v>
      </c>
      <c r="O10852">
        <v>2.9600000000000001E-5</v>
      </c>
    </row>
    <row r="10853" spans="14:15" x14ac:dyDescent="0.35">
      <c r="N10853">
        <v>1.7051509</v>
      </c>
      <c r="O10853">
        <v>4.32E-5</v>
      </c>
    </row>
    <row r="10854" spans="14:15" x14ac:dyDescent="0.35">
      <c r="N10854">
        <v>1.7217830000000001</v>
      </c>
      <c r="O10854">
        <v>2.2500000000000001E-5</v>
      </c>
    </row>
    <row r="10855" spans="14:15" x14ac:dyDescent="0.35">
      <c r="N10855">
        <v>1.7384269999999999</v>
      </c>
      <c r="O10855">
        <v>1.95E-5</v>
      </c>
    </row>
    <row r="10856" spans="14:15" x14ac:dyDescent="0.35">
      <c r="N10856">
        <v>1.7550828999999999</v>
      </c>
      <c r="O10856">
        <v>2.0299999999999999E-5</v>
      </c>
    </row>
    <row r="10857" spans="14:15" x14ac:dyDescent="0.35">
      <c r="N10857">
        <v>1.7717503999999999</v>
      </c>
      <c r="O10857">
        <v>9.2E-6</v>
      </c>
    </row>
    <row r="10858" spans="14:15" x14ac:dyDescent="0.35">
      <c r="N10858">
        <v>1.7884293</v>
      </c>
      <c r="O10858">
        <v>5.4999999999999999E-6</v>
      </c>
    </row>
    <row r="10859" spans="14:15" x14ac:dyDescent="0.35">
      <c r="N10859">
        <v>1.8051195</v>
      </c>
      <c r="O10859">
        <v>7.0999999999999998E-6</v>
      </c>
    </row>
    <row r="10860" spans="14:15" x14ac:dyDescent="0.35">
      <c r="N10860">
        <v>1.8218207</v>
      </c>
      <c r="O10860">
        <v>4.0999999999999997E-6</v>
      </c>
    </row>
    <row r="10861" spans="14:15" x14ac:dyDescent="0.35">
      <c r="N10861">
        <v>1.8385328999999999</v>
      </c>
      <c r="O10861">
        <v>3.0000000000000001E-6</v>
      </c>
    </row>
    <row r="10862" spans="14:15" x14ac:dyDescent="0.35">
      <c r="N10862">
        <v>1.8552559</v>
      </c>
      <c r="O10862">
        <v>3.1999999999999999E-6</v>
      </c>
    </row>
    <row r="10863" spans="14:15" x14ac:dyDescent="0.35">
      <c r="N10863">
        <v>1.8719895</v>
      </c>
      <c r="O10863">
        <v>1.9E-6</v>
      </c>
    </row>
    <row r="10864" spans="14:15" x14ac:dyDescent="0.35">
      <c r="N10864">
        <v>1.8887335999999999</v>
      </c>
      <c r="O10864">
        <v>9.9999999999999995E-7</v>
      </c>
    </row>
    <row r="10865" spans="14:15" x14ac:dyDescent="0.35">
      <c r="N10865">
        <v>1.9054880000000001</v>
      </c>
      <c r="O10865">
        <v>1.1000000000000001E-6</v>
      </c>
    </row>
    <row r="10866" spans="14:15" x14ac:dyDescent="0.35">
      <c r="N10866">
        <v>1.9222526</v>
      </c>
      <c r="O10866">
        <v>8.9999999999999996E-7</v>
      </c>
    </row>
    <row r="10867" spans="14:15" x14ac:dyDescent="0.35">
      <c r="N10867">
        <v>1.9390272</v>
      </c>
      <c r="O10867">
        <v>5.9999999999999997E-7</v>
      </c>
    </row>
    <row r="10868" spans="14:15" x14ac:dyDescent="0.35">
      <c r="N10868">
        <v>1.9558118</v>
      </c>
      <c r="O10868">
        <v>6.9999999999999997E-7</v>
      </c>
    </row>
    <row r="10869" spans="14:15" x14ac:dyDescent="0.35">
      <c r="N10869">
        <v>1.9726060999999999</v>
      </c>
      <c r="O10869">
        <v>4.9999999999999998E-7</v>
      </c>
    </row>
    <row r="10870" spans="14:15" x14ac:dyDescent="0.35">
      <c r="N10870">
        <v>1.9894101</v>
      </c>
      <c r="O10870">
        <v>2.9999999999999999E-7</v>
      </c>
    </row>
    <row r="10871" spans="14:15" x14ac:dyDescent="0.35">
      <c r="N10871">
        <v>2.0062236000000002</v>
      </c>
      <c r="O10871">
        <v>3.9999999999999998E-7</v>
      </c>
    </row>
    <row r="10872" spans="14:15" x14ac:dyDescent="0.35">
      <c r="N10872">
        <v>2.0230465999999998</v>
      </c>
      <c r="O10872">
        <v>1.9999999999999999E-7</v>
      </c>
    </row>
    <row r="10873" spans="14:15" x14ac:dyDescent="0.35">
      <c r="N10873">
        <v>2.0398787999999999</v>
      </c>
      <c r="O10873">
        <v>9.9999999999999995E-8</v>
      </c>
    </row>
    <row r="10874" spans="14:15" x14ac:dyDescent="0.35">
      <c r="N10874">
        <v>2.0567202</v>
      </c>
      <c r="O10874">
        <v>9.9999999999999995E-8</v>
      </c>
    </row>
    <row r="10875" spans="14:15" x14ac:dyDescent="0.35">
      <c r="N10875">
        <v>2.0735706999999999</v>
      </c>
      <c r="O10875">
        <v>9.9999999999999995E-8</v>
      </c>
    </row>
    <row r="10876" spans="14:15" x14ac:dyDescent="0.35">
      <c r="N10876">
        <v>1.4452723999999999</v>
      </c>
      <c r="O10876">
        <v>2.5230000000000001E-4</v>
      </c>
    </row>
    <row r="10877" spans="14:15" x14ac:dyDescent="0.35">
      <c r="N10877">
        <v>1.4680188000000001</v>
      </c>
      <c r="O10877">
        <v>6.9999999999999997E-7</v>
      </c>
    </row>
    <row r="10878" spans="14:15" x14ac:dyDescent="0.35">
      <c r="N10878">
        <v>1.4847035</v>
      </c>
      <c r="O10878">
        <v>1.7E-6</v>
      </c>
    </row>
    <row r="10879" spans="14:15" x14ac:dyDescent="0.35">
      <c r="N10879">
        <v>1.5014042999999999</v>
      </c>
      <c r="O10879">
        <v>4.6E-6</v>
      </c>
    </row>
    <row r="10880" spans="14:15" x14ac:dyDescent="0.35">
      <c r="N10880">
        <v>1.5181209</v>
      </c>
      <c r="O10880">
        <v>3.1999999999999999E-6</v>
      </c>
    </row>
    <row r="10881" spans="14:15" x14ac:dyDescent="0.35">
      <c r="N10881">
        <v>1.5348529</v>
      </c>
      <c r="O10881">
        <v>4.0999999999999997E-6</v>
      </c>
    </row>
    <row r="10882" spans="14:15" x14ac:dyDescent="0.35">
      <c r="N10882">
        <v>1.5516000999999999</v>
      </c>
      <c r="O10882">
        <v>6.0000000000000002E-6</v>
      </c>
    </row>
    <row r="10883" spans="14:15" x14ac:dyDescent="0.35">
      <c r="N10883">
        <v>1.5683621999999999</v>
      </c>
      <c r="O10883">
        <v>2.2099999999999998E-5</v>
      </c>
    </row>
    <row r="10884" spans="14:15" x14ac:dyDescent="0.35">
      <c r="N10884">
        <v>1.5851388</v>
      </c>
      <c r="O10884">
        <v>1.2300000000000001E-5</v>
      </c>
    </row>
    <row r="10885" spans="14:15" x14ac:dyDescent="0.35">
      <c r="N10885">
        <v>1.6019296999999999</v>
      </c>
      <c r="O10885">
        <v>1.697E-4</v>
      </c>
    </row>
    <row r="10886" spans="14:15" x14ac:dyDescent="0.35">
      <c r="N10886">
        <v>1.6187346</v>
      </c>
      <c r="O10886">
        <v>6.6299999999999999E-5</v>
      </c>
    </row>
    <row r="10887" spans="14:15" x14ac:dyDescent="0.35">
      <c r="N10887">
        <v>1.6355533</v>
      </c>
      <c r="O10887">
        <v>4.74E-5</v>
      </c>
    </row>
    <row r="10888" spans="14:15" x14ac:dyDescent="0.35">
      <c r="N10888">
        <v>1.6523855000000001</v>
      </c>
      <c r="O10888">
        <v>6.2600000000000004E-5</v>
      </c>
    </row>
    <row r="10889" spans="14:15" x14ac:dyDescent="0.35">
      <c r="N10889">
        <v>1.6692309000000001</v>
      </c>
      <c r="O10889">
        <v>9.7499999999999998E-5</v>
      </c>
    </row>
    <row r="10890" spans="14:15" x14ac:dyDescent="0.35">
      <c r="N10890">
        <v>1.6860894</v>
      </c>
      <c r="O10890">
        <v>3.8300000000000003E-5</v>
      </c>
    </row>
    <row r="10891" spans="14:15" x14ac:dyDescent="0.35">
      <c r="N10891">
        <v>1.7029607</v>
      </c>
      <c r="O10891">
        <v>3.4600000000000001E-5</v>
      </c>
    </row>
    <row r="10892" spans="14:15" x14ac:dyDescent="0.35">
      <c r="N10892">
        <v>1.7198445</v>
      </c>
      <c r="O10892">
        <v>4.5599999999999997E-5</v>
      </c>
    </row>
    <row r="10893" spans="14:15" x14ac:dyDescent="0.35">
      <c r="N10893">
        <v>1.7367408</v>
      </c>
      <c r="O10893">
        <v>2.2799999999999999E-5</v>
      </c>
    </row>
    <row r="10894" spans="14:15" x14ac:dyDescent="0.35">
      <c r="N10894">
        <v>1.7536491999999999</v>
      </c>
      <c r="O10894">
        <v>2.23E-5</v>
      </c>
    </row>
    <row r="10895" spans="14:15" x14ac:dyDescent="0.35">
      <c r="N10895">
        <v>1.7705697</v>
      </c>
      <c r="O10895">
        <v>2.0999999999999999E-5</v>
      </c>
    </row>
    <row r="10896" spans="14:15" x14ac:dyDescent="0.35">
      <c r="N10896">
        <v>1.7875019000000001</v>
      </c>
      <c r="O10896">
        <v>8.6999999999999997E-6</v>
      </c>
    </row>
    <row r="10897" spans="14:15" x14ac:dyDescent="0.35">
      <c r="N10897">
        <v>1.8044458000000001</v>
      </c>
      <c r="O10897">
        <v>6.1999999999999999E-6</v>
      </c>
    </row>
    <row r="10898" spans="14:15" x14ac:dyDescent="0.35">
      <c r="N10898">
        <v>1.8214011000000001</v>
      </c>
      <c r="O10898">
        <v>7.3000000000000004E-6</v>
      </c>
    </row>
    <row r="10899" spans="14:15" x14ac:dyDescent="0.35">
      <c r="N10899">
        <v>1.8383677</v>
      </c>
      <c r="O10899">
        <v>3.9999999999999998E-6</v>
      </c>
    </row>
    <row r="10900" spans="14:15" x14ac:dyDescent="0.35">
      <c r="N10900">
        <v>1.8553454</v>
      </c>
      <c r="O10900">
        <v>3.1999999999999999E-6</v>
      </c>
    </row>
    <row r="10901" spans="14:15" x14ac:dyDescent="0.35">
      <c r="N10901">
        <v>1.8723339999999999</v>
      </c>
      <c r="O10901">
        <v>3.1999999999999999E-6</v>
      </c>
    </row>
    <row r="10902" spans="14:15" x14ac:dyDescent="0.35">
      <c r="N10902">
        <v>1.8893335</v>
      </c>
      <c r="O10902">
        <v>1.7999999999999999E-6</v>
      </c>
    </row>
    <row r="10903" spans="14:15" x14ac:dyDescent="0.35">
      <c r="N10903">
        <v>1.9063435</v>
      </c>
      <c r="O10903">
        <v>9.9999999999999995E-7</v>
      </c>
    </row>
    <row r="10904" spans="14:15" x14ac:dyDescent="0.35">
      <c r="N10904">
        <v>1.9233640999999999</v>
      </c>
      <c r="O10904">
        <v>1.1000000000000001E-6</v>
      </c>
    </row>
    <row r="10905" spans="14:15" x14ac:dyDescent="0.35">
      <c r="N10905">
        <v>1.9403950000000001</v>
      </c>
      <c r="O10905">
        <v>7.9999999999999996E-7</v>
      </c>
    </row>
    <row r="10906" spans="14:15" x14ac:dyDescent="0.35">
      <c r="N10906">
        <v>1.9574361</v>
      </c>
      <c r="O10906">
        <v>6.9999999999999997E-7</v>
      </c>
    </row>
    <row r="10907" spans="14:15" x14ac:dyDescent="0.35">
      <c r="N10907">
        <v>1.9744873000000001</v>
      </c>
      <c r="O10907">
        <v>6.9999999999999997E-7</v>
      </c>
    </row>
    <row r="10908" spans="14:15" x14ac:dyDescent="0.35">
      <c r="N10908">
        <v>1.9915484000000001</v>
      </c>
      <c r="O10908">
        <v>4.9999999999999998E-7</v>
      </c>
    </row>
    <row r="10909" spans="14:15" x14ac:dyDescent="0.35">
      <c r="N10909">
        <v>2.0086192999999999</v>
      </c>
      <c r="O10909">
        <v>2.9999999999999999E-7</v>
      </c>
    </row>
    <row r="10910" spans="14:15" x14ac:dyDescent="0.35">
      <c r="N10910">
        <v>2.0257000000000001</v>
      </c>
      <c r="O10910">
        <v>2.9999999999999999E-7</v>
      </c>
    </row>
    <row r="10911" spans="14:15" x14ac:dyDescent="0.35">
      <c r="N10911">
        <v>2.0427900999999999</v>
      </c>
      <c r="O10911">
        <v>1.9999999999999999E-7</v>
      </c>
    </row>
    <row r="10912" spans="14:15" x14ac:dyDescent="0.35">
      <c r="N10912">
        <v>2.0598898000000001</v>
      </c>
      <c r="O10912">
        <v>9.9999999999999995E-8</v>
      </c>
    </row>
    <row r="10913" spans="14:15" x14ac:dyDescent="0.35">
      <c r="N10913">
        <v>2.0769986999999999</v>
      </c>
      <c r="O10913">
        <v>9.9999999999999995E-8</v>
      </c>
    </row>
    <row r="10914" spans="14:15" x14ac:dyDescent="0.35">
      <c r="N10914">
        <v>1.4588729</v>
      </c>
      <c r="O10914">
        <v>2.3489999999999999E-4</v>
      </c>
    </row>
    <row r="10915" spans="14:15" x14ac:dyDescent="0.35">
      <c r="N10915">
        <v>1.4820845</v>
      </c>
      <c r="O10915">
        <v>8.9999999999999996E-7</v>
      </c>
    </row>
    <row r="10916" spans="14:15" x14ac:dyDescent="0.35">
      <c r="N10916">
        <v>1.4991102999999999</v>
      </c>
      <c r="O10916">
        <v>2.3E-6</v>
      </c>
    </row>
    <row r="10917" spans="14:15" x14ac:dyDescent="0.35">
      <c r="N10917">
        <v>1.5161526000000001</v>
      </c>
      <c r="O10917">
        <v>5.0000000000000004E-6</v>
      </c>
    </row>
    <row r="10918" spans="14:15" x14ac:dyDescent="0.35">
      <c r="N10918">
        <v>1.5332110999999999</v>
      </c>
      <c r="O10918">
        <v>3.8E-6</v>
      </c>
    </row>
    <row r="10919" spans="14:15" x14ac:dyDescent="0.35">
      <c r="N10919">
        <v>1.5502853000000001</v>
      </c>
      <c r="O10919">
        <v>5.0000000000000004E-6</v>
      </c>
    </row>
    <row r="10920" spans="14:15" x14ac:dyDescent="0.35">
      <c r="N10920">
        <v>1.567375</v>
      </c>
      <c r="O10920">
        <v>6.8000000000000001E-6</v>
      </c>
    </row>
    <row r="10921" spans="14:15" x14ac:dyDescent="0.35">
      <c r="N10921">
        <v>1.5844798</v>
      </c>
      <c r="O10921">
        <v>2.2399999999999999E-5</v>
      </c>
    </row>
    <row r="10922" spans="14:15" x14ac:dyDescent="0.35">
      <c r="N10922">
        <v>1.6015995000000001</v>
      </c>
      <c r="O10922">
        <v>1.3499999999999999E-5</v>
      </c>
    </row>
    <row r="10923" spans="14:15" x14ac:dyDescent="0.35">
      <c r="N10923">
        <v>1.6187338</v>
      </c>
      <c r="O10923">
        <v>1.751E-4</v>
      </c>
    </row>
    <row r="10924" spans="14:15" x14ac:dyDescent="0.35">
      <c r="N10924">
        <v>1.6358823</v>
      </c>
      <c r="O10924">
        <v>6.3100000000000002E-5</v>
      </c>
    </row>
    <row r="10925" spans="14:15" x14ac:dyDescent="0.35">
      <c r="N10925">
        <v>1.6530449</v>
      </c>
      <c r="O10925">
        <v>4.8600000000000002E-5</v>
      </c>
    </row>
    <row r="10926" spans="14:15" x14ac:dyDescent="0.35">
      <c r="N10926">
        <v>1.6702212999999999</v>
      </c>
      <c r="O10926">
        <v>6.1299999999999999E-5</v>
      </c>
    </row>
    <row r="10927" spans="14:15" x14ac:dyDescent="0.35">
      <c r="N10927">
        <v>1.6874112000000001</v>
      </c>
      <c r="O10927">
        <v>9.3200000000000002E-5</v>
      </c>
    </row>
    <row r="10928" spans="14:15" x14ac:dyDescent="0.35">
      <c r="N10928">
        <v>1.7046144000000001</v>
      </c>
      <c r="O10928">
        <v>3.8800000000000001E-5</v>
      </c>
    </row>
    <row r="10929" spans="14:15" x14ac:dyDescent="0.35">
      <c r="N10929">
        <v>1.7218306999999999</v>
      </c>
      <c r="O10929">
        <v>3.6399999999999997E-5</v>
      </c>
    </row>
    <row r="10930" spans="14:15" x14ac:dyDescent="0.35">
      <c r="N10930">
        <v>1.7390599</v>
      </c>
      <c r="O10930">
        <v>4.1399999999999997E-5</v>
      </c>
    </row>
    <row r="10931" spans="14:15" x14ac:dyDescent="0.35">
      <c r="N10931">
        <v>1.7563016</v>
      </c>
      <c r="O10931">
        <v>2.0299999999999999E-5</v>
      </c>
    </row>
    <row r="10932" spans="14:15" x14ac:dyDescent="0.35">
      <c r="N10932">
        <v>1.7735558</v>
      </c>
      <c r="O10932">
        <v>2.2799999999999999E-5</v>
      </c>
    </row>
    <row r="10933" spans="14:15" x14ac:dyDescent="0.35">
      <c r="N10933">
        <v>1.7908223000000001</v>
      </c>
      <c r="O10933">
        <v>1.88E-5</v>
      </c>
    </row>
    <row r="10934" spans="14:15" x14ac:dyDescent="0.35">
      <c r="N10934">
        <v>1.8081008000000001</v>
      </c>
      <c r="O10934">
        <v>8.8000000000000004E-6</v>
      </c>
    </row>
    <row r="10935" spans="14:15" x14ac:dyDescent="0.35">
      <c r="N10935">
        <v>1.8253912000000001</v>
      </c>
      <c r="O10935">
        <v>6.1E-6</v>
      </c>
    </row>
    <row r="10936" spans="14:15" x14ac:dyDescent="0.35">
      <c r="N10936">
        <v>1.8426932</v>
      </c>
      <c r="O10936">
        <v>6.4999999999999996E-6</v>
      </c>
    </row>
    <row r="10937" spans="14:15" x14ac:dyDescent="0.35">
      <c r="N10937">
        <v>1.8600067</v>
      </c>
      <c r="O10937">
        <v>3.4000000000000001E-6</v>
      </c>
    </row>
    <row r="10938" spans="14:15" x14ac:dyDescent="0.35">
      <c r="N10938">
        <v>1.8773316</v>
      </c>
      <c r="O10938">
        <v>2.9000000000000002E-6</v>
      </c>
    </row>
    <row r="10939" spans="14:15" x14ac:dyDescent="0.35">
      <c r="N10939">
        <v>1.8946677000000001</v>
      </c>
      <c r="O10939">
        <v>2.7999999999999999E-6</v>
      </c>
    </row>
    <row r="10940" spans="14:15" x14ac:dyDescent="0.35">
      <c r="N10940">
        <v>1.9120147000000001</v>
      </c>
      <c r="O10940">
        <v>1.1999999999999999E-6</v>
      </c>
    </row>
    <row r="10941" spans="14:15" x14ac:dyDescent="0.35">
      <c r="N10941">
        <v>1.9293726</v>
      </c>
      <c r="O10941">
        <v>8.9999999999999996E-7</v>
      </c>
    </row>
    <row r="10942" spans="14:15" x14ac:dyDescent="0.35">
      <c r="N10942">
        <v>1.9467411999999999</v>
      </c>
      <c r="O10942">
        <v>9.9999999999999995E-7</v>
      </c>
    </row>
    <row r="10943" spans="14:15" x14ac:dyDescent="0.35">
      <c r="N10943">
        <v>1.9641204000000001</v>
      </c>
      <c r="O10943">
        <v>6.9999999999999997E-7</v>
      </c>
    </row>
    <row r="10944" spans="14:15" x14ac:dyDescent="0.35">
      <c r="N10944">
        <v>1.9815100000000001</v>
      </c>
      <c r="O10944">
        <v>5.9999999999999997E-7</v>
      </c>
    </row>
    <row r="10945" spans="14:15" x14ac:dyDescent="0.35">
      <c r="N10945">
        <v>1.9989098999999999</v>
      </c>
      <c r="O10945">
        <v>5.9999999999999997E-7</v>
      </c>
    </row>
    <row r="10946" spans="14:15" x14ac:dyDescent="0.35">
      <c r="N10946">
        <v>2.0163199000000001</v>
      </c>
      <c r="O10946">
        <v>3.9999999999999998E-7</v>
      </c>
    </row>
    <row r="10947" spans="14:15" x14ac:dyDescent="0.35">
      <c r="N10947">
        <v>2.0337399</v>
      </c>
      <c r="O10947">
        <v>1.9999999999999999E-7</v>
      </c>
    </row>
    <row r="10948" spans="14:15" x14ac:dyDescent="0.35">
      <c r="N10948">
        <v>2.0511697999999998</v>
      </c>
      <c r="O10948">
        <v>1.9999999999999999E-7</v>
      </c>
    </row>
    <row r="10949" spans="14:15" x14ac:dyDescent="0.35">
      <c r="N10949">
        <v>2.0686095</v>
      </c>
      <c r="O10949">
        <v>9.9999999999999995E-8</v>
      </c>
    </row>
    <row r="10950" spans="14:15" x14ac:dyDescent="0.35">
      <c r="N10950">
        <v>2.0860588</v>
      </c>
      <c r="O10950">
        <v>9.9999999999999995E-8</v>
      </c>
    </row>
    <row r="10951" spans="14:15" x14ac:dyDescent="0.35">
      <c r="N10951">
        <v>2.1035176</v>
      </c>
      <c r="O10951">
        <v>9.9999999999999995E-8</v>
      </c>
    </row>
    <row r="10952" spans="14:15" x14ac:dyDescent="0.35">
      <c r="N10952">
        <v>1.4476445</v>
      </c>
      <c r="O10952">
        <v>9.9999999999999995E-8</v>
      </c>
    </row>
    <row r="10953" spans="14:15" x14ac:dyDescent="0.35">
      <c r="N10953">
        <v>1.4650498999999999</v>
      </c>
      <c r="O10953">
        <v>4.9999999999999998E-7</v>
      </c>
    </row>
    <row r="10954" spans="14:15" x14ac:dyDescent="0.35">
      <c r="N10954">
        <v>1.4761131999999999</v>
      </c>
      <c r="O10954">
        <v>1.918E-4</v>
      </c>
    </row>
    <row r="10955" spans="14:15" x14ac:dyDescent="0.35">
      <c r="N10955">
        <v>1.4999144</v>
      </c>
      <c r="O10955">
        <v>1.1000000000000001E-6</v>
      </c>
    </row>
    <row r="10956" spans="14:15" x14ac:dyDescent="0.35">
      <c r="N10956">
        <v>1.5173726999999999</v>
      </c>
      <c r="O10956">
        <v>3.0000000000000001E-6</v>
      </c>
    </row>
    <row r="10957" spans="14:15" x14ac:dyDescent="0.35">
      <c r="N10957">
        <v>1.534848</v>
      </c>
      <c r="O10957">
        <v>5.4E-6</v>
      </c>
    </row>
    <row r="10958" spans="14:15" x14ac:dyDescent="0.35">
      <c r="N10958">
        <v>1.5523397000000001</v>
      </c>
      <c r="O10958">
        <v>4.1999999999999996E-6</v>
      </c>
    </row>
    <row r="10959" spans="14:15" x14ac:dyDescent="0.35">
      <c r="N10959">
        <v>1.5698477</v>
      </c>
      <c r="O10959">
        <v>5.4999999999999999E-6</v>
      </c>
    </row>
    <row r="10960" spans="14:15" x14ac:dyDescent="0.35">
      <c r="N10960">
        <v>1.5873714999999999</v>
      </c>
      <c r="O10960">
        <v>7.0999999999999998E-6</v>
      </c>
    </row>
    <row r="10961" spans="14:15" x14ac:dyDescent="0.35">
      <c r="N10961">
        <v>1.6049108000000001</v>
      </c>
      <c r="O10961">
        <v>2.0400000000000001E-5</v>
      </c>
    </row>
    <row r="10962" spans="14:15" x14ac:dyDescent="0.35">
      <c r="N10962">
        <v>1.6224654000000001</v>
      </c>
      <c r="O10962">
        <v>1.3699999999999999E-5</v>
      </c>
    </row>
    <row r="10963" spans="14:15" x14ac:dyDescent="0.35">
      <c r="N10963">
        <v>1.6400349000000001</v>
      </c>
      <c r="O10963">
        <v>1.5669999999999999E-4</v>
      </c>
    </row>
    <row r="10964" spans="14:15" x14ac:dyDescent="0.35">
      <c r="N10964">
        <v>1.6576191</v>
      </c>
      <c r="O10964">
        <v>5.13E-5</v>
      </c>
    </row>
    <row r="10965" spans="14:15" x14ac:dyDescent="0.35">
      <c r="N10965">
        <v>1.6752176000000001</v>
      </c>
      <c r="O10965">
        <v>4.5300000000000003E-5</v>
      </c>
    </row>
    <row r="10966" spans="14:15" x14ac:dyDescent="0.35">
      <c r="N10966">
        <v>1.6928303</v>
      </c>
      <c r="O10966">
        <v>5.2500000000000002E-5</v>
      </c>
    </row>
    <row r="10967" spans="14:15" x14ac:dyDescent="0.35">
      <c r="N10967">
        <v>1.7104569000000001</v>
      </c>
      <c r="O10967">
        <v>7.6100000000000007E-5</v>
      </c>
    </row>
    <row r="10968" spans="14:15" x14ac:dyDescent="0.35">
      <c r="N10968">
        <v>1.7280971000000001</v>
      </c>
      <c r="O10968">
        <v>3.6000000000000001E-5</v>
      </c>
    </row>
    <row r="10969" spans="14:15" x14ac:dyDescent="0.35">
      <c r="N10969">
        <v>1.7457507999999999</v>
      </c>
      <c r="O10969">
        <v>3.3599999999999997E-5</v>
      </c>
    </row>
    <row r="10970" spans="14:15" x14ac:dyDescent="0.35">
      <c r="N10970">
        <v>1.7634175999999999</v>
      </c>
      <c r="O10970">
        <v>3.2400000000000001E-5</v>
      </c>
    </row>
    <row r="10971" spans="14:15" x14ac:dyDescent="0.35">
      <c r="N10971">
        <v>1.7810973000000001</v>
      </c>
      <c r="O10971">
        <v>1.59E-5</v>
      </c>
    </row>
    <row r="10972" spans="14:15" x14ac:dyDescent="0.35">
      <c r="N10972">
        <v>1.7987899000000001</v>
      </c>
      <c r="O10972">
        <v>2.0400000000000001E-5</v>
      </c>
    </row>
    <row r="10973" spans="14:15" x14ac:dyDescent="0.35">
      <c r="N10973">
        <v>1.8164948999999999</v>
      </c>
      <c r="O10973">
        <v>1.43E-5</v>
      </c>
    </row>
    <row r="10974" spans="14:15" x14ac:dyDescent="0.35">
      <c r="N10974">
        <v>1.8342122999999999</v>
      </c>
      <c r="O10974">
        <v>6.1999999999999999E-6</v>
      </c>
    </row>
    <row r="10975" spans="14:15" x14ac:dyDescent="0.35">
      <c r="N10975">
        <v>1.8519418999999999</v>
      </c>
      <c r="O10975">
        <v>5.3000000000000001E-6</v>
      </c>
    </row>
    <row r="10976" spans="14:15" x14ac:dyDescent="0.35">
      <c r="N10976">
        <v>1.8696835000000001</v>
      </c>
      <c r="O10976">
        <v>4.6999999999999999E-6</v>
      </c>
    </row>
    <row r="10977" spans="14:15" x14ac:dyDescent="0.35">
      <c r="N10977">
        <v>1.8874367999999999</v>
      </c>
      <c r="O10977">
        <v>2.5000000000000002E-6</v>
      </c>
    </row>
    <row r="10978" spans="14:15" x14ac:dyDescent="0.35">
      <c r="N10978">
        <v>1.9052017999999999</v>
      </c>
      <c r="O10978">
        <v>2.3999999999999999E-6</v>
      </c>
    </row>
    <row r="10979" spans="14:15" x14ac:dyDescent="0.35">
      <c r="N10979">
        <v>1.9229782</v>
      </c>
      <c r="O10979">
        <v>1.9999999999999999E-6</v>
      </c>
    </row>
    <row r="10980" spans="14:15" x14ac:dyDescent="0.35">
      <c r="N10980">
        <v>1.9407658999999999</v>
      </c>
      <c r="O10980">
        <v>7.9999999999999996E-7</v>
      </c>
    </row>
    <row r="10981" spans="14:15" x14ac:dyDescent="0.35">
      <c r="N10981">
        <v>1.9585648</v>
      </c>
      <c r="O10981">
        <v>6.9999999999999997E-7</v>
      </c>
    </row>
    <row r="10982" spans="14:15" x14ac:dyDescent="0.35">
      <c r="N10982">
        <v>1.9763746</v>
      </c>
      <c r="O10982">
        <v>6.9999999999999997E-7</v>
      </c>
    </row>
    <row r="10983" spans="14:15" x14ac:dyDescent="0.35">
      <c r="N10983">
        <v>1.9941952000000001</v>
      </c>
      <c r="O10983">
        <v>4.9999999999999998E-7</v>
      </c>
    </row>
    <row r="10984" spans="14:15" x14ac:dyDescent="0.35">
      <c r="N10984">
        <v>2.0120266</v>
      </c>
      <c r="O10984">
        <v>3.9999999999999998E-7</v>
      </c>
    </row>
    <row r="10985" spans="14:15" x14ac:dyDescent="0.35">
      <c r="N10985">
        <v>2.0298683999999998</v>
      </c>
      <c r="O10985">
        <v>3.9999999999999998E-7</v>
      </c>
    </row>
    <row r="10986" spans="14:15" x14ac:dyDescent="0.35">
      <c r="N10986">
        <v>2.0477207000000002</v>
      </c>
      <c r="O10986">
        <v>1.9999999999999999E-7</v>
      </c>
    </row>
    <row r="10987" spans="14:15" x14ac:dyDescent="0.35">
      <c r="N10987">
        <v>2.0655831999999998</v>
      </c>
      <c r="O10987">
        <v>1.9999999999999999E-7</v>
      </c>
    </row>
    <row r="10988" spans="14:15" x14ac:dyDescent="0.35">
      <c r="N10988">
        <v>2.0834559000000001</v>
      </c>
      <c r="O10988">
        <v>9.9999999999999995E-8</v>
      </c>
    </row>
    <row r="10989" spans="14:15" x14ac:dyDescent="0.35">
      <c r="N10989">
        <v>2.1013386000000001</v>
      </c>
      <c r="O10989">
        <v>9.9999999999999995E-8</v>
      </c>
    </row>
    <row r="10990" spans="14:15" x14ac:dyDescent="0.35">
      <c r="N10990">
        <v>2.1192310999999999</v>
      </c>
      <c r="O10990">
        <v>9.9999999999999995E-8</v>
      </c>
    </row>
    <row r="10991" spans="14:15" x14ac:dyDescent="0.35">
      <c r="N10991">
        <v>1.4681519000000001</v>
      </c>
      <c r="O10991">
        <v>1.9999999999999999E-7</v>
      </c>
    </row>
    <row r="10992" spans="14:15" x14ac:dyDescent="0.35">
      <c r="N10992">
        <v>1.4860921</v>
      </c>
      <c r="O10992">
        <v>5.9999999999999997E-7</v>
      </c>
    </row>
    <row r="10993" spans="14:15" x14ac:dyDescent="0.35">
      <c r="N10993">
        <v>1.4974953</v>
      </c>
      <c r="O10993">
        <v>1.3520000000000001E-4</v>
      </c>
    </row>
    <row r="10994" spans="14:15" x14ac:dyDescent="0.35">
      <c r="N10994">
        <v>1.5220278</v>
      </c>
      <c r="O10994">
        <v>1.3E-6</v>
      </c>
    </row>
    <row r="10995" spans="14:15" x14ac:dyDescent="0.35">
      <c r="N10995">
        <v>1.5400225000000001</v>
      </c>
      <c r="O10995">
        <v>3.1E-6</v>
      </c>
    </row>
    <row r="10996" spans="14:15" x14ac:dyDescent="0.35">
      <c r="N10996">
        <v>1.5580347000000001</v>
      </c>
      <c r="O10996">
        <v>5.0000000000000004E-6</v>
      </c>
    </row>
    <row r="10997" spans="14:15" x14ac:dyDescent="0.35">
      <c r="N10997">
        <v>1.5760639000000001</v>
      </c>
      <c r="O10997">
        <v>4.0999999999999997E-6</v>
      </c>
    </row>
    <row r="10998" spans="14:15" x14ac:dyDescent="0.35">
      <c r="N10998">
        <v>1.5941098</v>
      </c>
      <c r="O10998">
        <v>5.4E-6</v>
      </c>
    </row>
    <row r="10999" spans="14:15" x14ac:dyDescent="0.35">
      <c r="N10999">
        <v>1.6121719999999999</v>
      </c>
      <c r="O10999">
        <v>6.6000000000000003E-6</v>
      </c>
    </row>
    <row r="11000" spans="14:15" x14ac:dyDescent="0.35">
      <c r="N11000">
        <v>1.6302502000000001</v>
      </c>
      <c r="O11000">
        <v>1.4600000000000001E-5</v>
      </c>
    </row>
    <row r="11001" spans="14:15" x14ac:dyDescent="0.35">
      <c r="N11001">
        <v>1.6483441000000001</v>
      </c>
      <c r="O11001">
        <v>1.2500000000000001E-5</v>
      </c>
    </row>
    <row r="11002" spans="14:15" x14ac:dyDescent="0.35">
      <c r="N11002">
        <v>1.6664535</v>
      </c>
      <c r="O11002">
        <v>1.189E-4</v>
      </c>
    </row>
    <row r="11003" spans="14:15" x14ac:dyDescent="0.35">
      <c r="N11003">
        <v>1.6845779000000001</v>
      </c>
      <c r="O11003">
        <v>3.4600000000000001E-5</v>
      </c>
    </row>
    <row r="11004" spans="14:15" x14ac:dyDescent="0.35">
      <c r="N11004">
        <v>1.7027171999999999</v>
      </c>
      <c r="O11004">
        <v>3.6000000000000001E-5</v>
      </c>
    </row>
    <row r="11005" spans="14:15" x14ac:dyDescent="0.35">
      <c r="N11005">
        <v>1.7208711000000001</v>
      </c>
      <c r="O11005">
        <v>3.82E-5</v>
      </c>
    </row>
    <row r="11006" spans="14:15" x14ac:dyDescent="0.35">
      <c r="N11006">
        <v>1.7390391999999999</v>
      </c>
      <c r="O11006">
        <v>5.0599999999999997E-5</v>
      </c>
    </row>
    <row r="11007" spans="14:15" x14ac:dyDescent="0.35">
      <c r="N11007">
        <v>1.7572213999999999</v>
      </c>
      <c r="O11007">
        <v>2.9799999999999999E-5</v>
      </c>
    </row>
    <row r="11008" spans="14:15" x14ac:dyDescent="0.35">
      <c r="N11008">
        <v>1.7754174</v>
      </c>
      <c r="O11008">
        <v>2.5700000000000001E-5</v>
      </c>
    </row>
    <row r="11009" spans="14:15" x14ac:dyDescent="0.35">
      <c r="N11009">
        <v>1.7936270999999999</v>
      </c>
      <c r="O11009">
        <v>2.09E-5</v>
      </c>
    </row>
    <row r="11010" spans="14:15" x14ac:dyDescent="0.35">
      <c r="N11010">
        <v>1.81185</v>
      </c>
      <c r="O11010">
        <v>1.11E-5</v>
      </c>
    </row>
    <row r="11011" spans="14:15" x14ac:dyDescent="0.35">
      <c r="N11011">
        <v>1.8300860999999999</v>
      </c>
      <c r="O11011">
        <v>1.6099999999999998E-5</v>
      </c>
    </row>
    <row r="11012" spans="14:15" x14ac:dyDescent="0.35">
      <c r="N11012">
        <v>1.8483352</v>
      </c>
      <c r="O11012">
        <v>8.8000000000000004E-6</v>
      </c>
    </row>
    <row r="11013" spans="14:15" x14ac:dyDescent="0.35">
      <c r="N11013">
        <v>1.8665970000000001</v>
      </c>
      <c r="O11013">
        <v>3.8E-6</v>
      </c>
    </row>
    <row r="11014" spans="14:15" x14ac:dyDescent="0.35">
      <c r="N11014">
        <v>1.8848712999999999</v>
      </c>
      <c r="O11014">
        <v>3.8E-6</v>
      </c>
    </row>
    <row r="11015" spans="14:15" x14ac:dyDescent="0.35">
      <c r="N11015">
        <v>1.9031579000000001</v>
      </c>
      <c r="O11015">
        <v>2.7999999999999999E-6</v>
      </c>
    </row>
    <row r="11016" spans="14:15" x14ac:dyDescent="0.35">
      <c r="N11016">
        <v>1.9214568000000001</v>
      </c>
      <c r="O11016">
        <v>1.5999999999999999E-6</v>
      </c>
    </row>
    <row r="11017" spans="14:15" x14ac:dyDescent="0.35">
      <c r="N11017">
        <v>1.9397675999999999</v>
      </c>
      <c r="O11017">
        <v>1.5999999999999999E-6</v>
      </c>
    </row>
    <row r="11018" spans="14:15" x14ac:dyDescent="0.35">
      <c r="N11018">
        <v>1.9580902</v>
      </c>
      <c r="O11018">
        <v>1.1999999999999999E-6</v>
      </c>
    </row>
    <row r="11019" spans="14:15" x14ac:dyDescent="0.35">
      <c r="N11019">
        <v>1.9764244</v>
      </c>
      <c r="O11019">
        <v>4.9999999999999998E-7</v>
      </c>
    </row>
    <row r="11020" spans="14:15" x14ac:dyDescent="0.35">
      <c r="N11020">
        <v>1.9947701</v>
      </c>
      <c r="O11020">
        <v>3.9999999999999998E-7</v>
      </c>
    </row>
    <row r="11021" spans="14:15" x14ac:dyDescent="0.35">
      <c r="N11021">
        <v>2.0131271000000002</v>
      </c>
      <c r="O11021">
        <v>3.9999999999999998E-7</v>
      </c>
    </row>
    <row r="11022" spans="14:15" x14ac:dyDescent="0.35">
      <c r="N11022">
        <v>2.0314953</v>
      </c>
      <c r="O11022">
        <v>2.9999999999999999E-7</v>
      </c>
    </row>
    <row r="11023" spans="14:15" x14ac:dyDescent="0.35">
      <c r="N11023">
        <v>2.0498745</v>
      </c>
      <c r="O11023">
        <v>2.9999999999999999E-7</v>
      </c>
    </row>
    <row r="11024" spans="14:15" x14ac:dyDescent="0.35">
      <c r="N11024">
        <v>2.0682646</v>
      </c>
      <c r="O11024">
        <v>1.9999999999999999E-7</v>
      </c>
    </row>
    <row r="11025" spans="14:15" x14ac:dyDescent="0.35">
      <c r="N11025">
        <v>2.0866652999999999</v>
      </c>
      <c r="O11025">
        <v>9.9999999999999995E-8</v>
      </c>
    </row>
    <row r="11026" spans="14:15" x14ac:dyDescent="0.35">
      <c r="N11026">
        <v>2.1050767000000001</v>
      </c>
      <c r="O11026">
        <v>9.9999999999999995E-8</v>
      </c>
    </row>
    <row r="11027" spans="14:15" x14ac:dyDescent="0.35">
      <c r="N11027">
        <v>2.1234985000000002</v>
      </c>
      <c r="O11027">
        <v>9.9999999999999995E-8</v>
      </c>
    </row>
    <row r="11028" spans="14:15" x14ac:dyDescent="0.35">
      <c r="N11028">
        <v>1.4560675999999999</v>
      </c>
      <c r="O11028">
        <v>9.9999999999999995E-8</v>
      </c>
    </row>
    <row r="11029" spans="14:15" x14ac:dyDescent="0.35">
      <c r="N11029">
        <v>1.4746207</v>
      </c>
      <c r="O11029">
        <v>1.9999999999999999E-7</v>
      </c>
    </row>
    <row r="11030" spans="14:15" x14ac:dyDescent="0.35">
      <c r="N11030">
        <v>1.4931941</v>
      </c>
      <c r="O11030">
        <v>9.9999999999999995E-8</v>
      </c>
    </row>
    <row r="11031" spans="14:15" x14ac:dyDescent="0.35">
      <c r="N11031">
        <v>1.5117872999999999</v>
      </c>
      <c r="O11031">
        <v>6.9999999999999997E-7</v>
      </c>
    </row>
    <row r="11032" spans="14:15" x14ac:dyDescent="0.35">
      <c r="N11032">
        <v>1.5236056</v>
      </c>
      <c r="O11032">
        <v>8.03E-5</v>
      </c>
    </row>
    <row r="11033" spans="14:15" x14ac:dyDescent="0.35">
      <c r="N11033">
        <v>1.5490311000000001</v>
      </c>
      <c r="O11033">
        <v>1.3E-6</v>
      </c>
    </row>
    <row r="11034" spans="14:15" x14ac:dyDescent="0.35">
      <c r="N11034">
        <v>1.5676808</v>
      </c>
      <c r="O11034">
        <v>2.9000000000000002E-6</v>
      </c>
    </row>
    <row r="11035" spans="14:15" x14ac:dyDescent="0.35">
      <c r="N11035">
        <v>1.5863487000000001</v>
      </c>
      <c r="O11035">
        <v>3.7000000000000002E-6</v>
      </c>
    </row>
    <row r="11036" spans="14:15" x14ac:dyDescent="0.35">
      <c r="N11036">
        <v>1.6050340999999999</v>
      </c>
      <c r="O11036">
        <v>3.4000000000000001E-6</v>
      </c>
    </row>
    <row r="11037" spans="14:15" x14ac:dyDescent="0.35">
      <c r="N11037">
        <v>1.6237368999999999</v>
      </c>
      <c r="O11037">
        <v>4.6E-6</v>
      </c>
    </row>
    <row r="11038" spans="14:15" x14ac:dyDescent="0.35">
      <c r="N11038">
        <v>1.6424566</v>
      </c>
      <c r="O11038">
        <v>4.8999999999999997E-6</v>
      </c>
    </row>
    <row r="11039" spans="14:15" x14ac:dyDescent="0.35">
      <c r="N11039">
        <v>1.6611929000000001</v>
      </c>
      <c r="O11039">
        <v>8.4999999999999999E-6</v>
      </c>
    </row>
    <row r="11040" spans="14:15" x14ac:dyDescent="0.35">
      <c r="N11040">
        <v>1.6799454</v>
      </c>
      <c r="O11040">
        <v>9.7000000000000003E-6</v>
      </c>
    </row>
    <row r="11041" spans="14:15" x14ac:dyDescent="0.35">
      <c r="N11041">
        <v>1.6987140000000001</v>
      </c>
      <c r="O11041">
        <v>7.1299999999999998E-5</v>
      </c>
    </row>
    <row r="11042" spans="14:15" x14ac:dyDescent="0.35">
      <c r="N11042">
        <v>1.7174981</v>
      </c>
      <c r="O11042">
        <v>1.91E-5</v>
      </c>
    </row>
    <row r="11043" spans="14:15" x14ac:dyDescent="0.35">
      <c r="N11043">
        <v>1.7362976999999999</v>
      </c>
      <c r="O11043">
        <v>2.5299999999999998E-5</v>
      </c>
    </row>
    <row r="11044" spans="14:15" x14ac:dyDescent="0.35">
      <c r="N11044">
        <v>1.7551124</v>
      </c>
      <c r="O11044">
        <v>2.26E-5</v>
      </c>
    </row>
    <row r="11045" spans="14:15" x14ac:dyDescent="0.35">
      <c r="N11045">
        <v>1.7739418</v>
      </c>
      <c r="O11045">
        <v>2.4499999999999999E-5</v>
      </c>
    </row>
    <row r="11046" spans="14:15" x14ac:dyDescent="0.35">
      <c r="N11046">
        <v>1.7927858999999999</v>
      </c>
      <c r="O11046">
        <v>2.0800000000000001E-5</v>
      </c>
    </row>
    <row r="11047" spans="14:15" x14ac:dyDescent="0.35">
      <c r="N11047">
        <v>1.8116443</v>
      </c>
      <c r="O11047">
        <v>1.5999999999999999E-5</v>
      </c>
    </row>
    <row r="11048" spans="14:15" x14ac:dyDescent="0.35">
      <c r="N11048">
        <v>1.8305167</v>
      </c>
      <c r="O11048">
        <v>1.08E-5</v>
      </c>
    </row>
    <row r="11049" spans="14:15" x14ac:dyDescent="0.35">
      <c r="N11049">
        <v>1.8494029999999999</v>
      </c>
      <c r="O11049">
        <v>6.1E-6</v>
      </c>
    </row>
    <row r="11050" spans="14:15" x14ac:dyDescent="0.35">
      <c r="N11050">
        <v>1.8683029</v>
      </c>
      <c r="O11050">
        <v>9.7000000000000003E-6</v>
      </c>
    </row>
    <row r="11051" spans="14:15" x14ac:dyDescent="0.35">
      <c r="N11051">
        <v>1.8872163</v>
      </c>
      <c r="O11051">
        <v>4.3000000000000003E-6</v>
      </c>
    </row>
    <row r="11052" spans="14:15" x14ac:dyDescent="0.35">
      <c r="N11052">
        <v>1.9061428</v>
      </c>
      <c r="O11052">
        <v>1.9999999999999999E-6</v>
      </c>
    </row>
    <row r="11053" spans="14:15" x14ac:dyDescent="0.35">
      <c r="N11053">
        <v>1.9250822999999999</v>
      </c>
      <c r="O11053">
        <v>2.2000000000000001E-6</v>
      </c>
    </row>
    <row r="11054" spans="14:15" x14ac:dyDescent="0.35">
      <c r="N11054">
        <v>1.9440345999999999</v>
      </c>
      <c r="O11054">
        <v>1.3E-6</v>
      </c>
    </row>
    <row r="11055" spans="14:15" x14ac:dyDescent="0.35">
      <c r="N11055">
        <v>1.9629995</v>
      </c>
      <c r="O11055">
        <v>8.9999999999999996E-7</v>
      </c>
    </row>
    <row r="11056" spans="14:15" x14ac:dyDescent="0.35">
      <c r="N11056">
        <v>1.9819768</v>
      </c>
      <c r="O11056">
        <v>7.9999999999999996E-7</v>
      </c>
    </row>
    <row r="11057" spans="14:15" x14ac:dyDescent="0.35">
      <c r="N11057">
        <v>2.0009663999999998</v>
      </c>
      <c r="O11057">
        <v>3.9999999999999998E-7</v>
      </c>
    </row>
    <row r="11058" spans="14:15" x14ac:dyDescent="0.35">
      <c r="N11058">
        <v>2.019968</v>
      </c>
      <c r="O11058">
        <v>1.9999999999999999E-7</v>
      </c>
    </row>
    <row r="11059" spans="14:15" x14ac:dyDescent="0.35">
      <c r="N11059">
        <v>2.0389814999999998</v>
      </c>
      <c r="O11059">
        <v>1.9999999999999999E-7</v>
      </c>
    </row>
    <row r="11060" spans="14:15" x14ac:dyDescent="0.35">
      <c r="N11060">
        <v>2.0580067</v>
      </c>
      <c r="O11060">
        <v>1.9999999999999999E-7</v>
      </c>
    </row>
    <row r="11061" spans="14:15" x14ac:dyDescent="0.35">
      <c r="N11061">
        <v>2.0770434999999998</v>
      </c>
      <c r="O11061">
        <v>9.9999999999999995E-8</v>
      </c>
    </row>
    <row r="11062" spans="14:15" x14ac:dyDescent="0.35">
      <c r="N11062">
        <v>2.0960917000000001</v>
      </c>
      <c r="O11062">
        <v>9.9999999999999995E-8</v>
      </c>
    </row>
    <row r="11063" spans="14:15" x14ac:dyDescent="0.35">
      <c r="N11063">
        <v>2.1151512000000001</v>
      </c>
      <c r="O11063">
        <v>9.9999999999999995E-8</v>
      </c>
    </row>
    <row r="11064" spans="14:15" x14ac:dyDescent="0.35">
      <c r="N11064">
        <v>2.1342216999999999</v>
      </c>
      <c r="O11064">
        <v>9.9999999999999995E-8</v>
      </c>
    </row>
    <row r="11065" spans="14:15" x14ac:dyDescent="0.35">
      <c r="N11065">
        <v>2.1533033000000001</v>
      </c>
      <c r="O11065">
        <v>9.9999999999999995E-8</v>
      </c>
    </row>
    <row r="11066" spans="14:15" x14ac:dyDescent="0.35">
      <c r="N11066">
        <v>1.4654180999999999</v>
      </c>
      <c r="O11066">
        <v>9.9999999999999995E-8</v>
      </c>
    </row>
    <row r="11067" spans="14:15" x14ac:dyDescent="0.35">
      <c r="N11067">
        <v>1.4847366</v>
      </c>
      <c r="O11067">
        <v>9.9999999999999995E-8</v>
      </c>
    </row>
    <row r="11068" spans="14:15" x14ac:dyDescent="0.35">
      <c r="N11068">
        <v>1.5040766999999999</v>
      </c>
      <c r="O11068">
        <v>2.9999999999999999E-7</v>
      </c>
    </row>
    <row r="11069" spans="14:15" x14ac:dyDescent="0.35">
      <c r="N11069">
        <v>1.5234379</v>
      </c>
      <c r="O11069">
        <v>9.9999999999999995E-8</v>
      </c>
    </row>
    <row r="11070" spans="14:15" x14ac:dyDescent="0.35">
      <c r="N11070">
        <v>1.5428198</v>
      </c>
      <c r="O11070">
        <v>5.9999999999999997E-7</v>
      </c>
    </row>
    <row r="11071" spans="14:15" x14ac:dyDescent="0.35">
      <c r="N11071">
        <v>1.5551394000000001</v>
      </c>
      <c r="O11071">
        <v>3.8600000000000003E-5</v>
      </c>
    </row>
    <row r="11072" spans="14:15" x14ac:dyDescent="0.35">
      <c r="N11072">
        <v>1.5816433000000001</v>
      </c>
      <c r="O11072">
        <v>1.1999999999999999E-6</v>
      </c>
    </row>
    <row r="11073" spans="14:15" x14ac:dyDescent="0.35">
      <c r="N11073">
        <v>1.6010842000000001</v>
      </c>
      <c r="O11073">
        <v>2.0999999999999998E-6</v>
      </c>
    </row>
    <row r="11074" spans="14:15" x14ac:dyDescent="0.35">
      <c r="N11074">
        <v>1.6205438000000001</v>
      </c>
      <c r="O11074">
        <v>2.0999999999999998E-6</v>
      </c>
    </row>
    <row r="11075" spans="14:15" x14ac:dyDescent="0.35">
      <c r="N11075">
        <v>1.6400219</v>
      </c>
      <c r="O11075">
        <v>2.2000000000000001E-6</v>
      </c>
    </row>
    <row r="11076" spans="14:15" x14ac:dyDescent="0.35">
      <c r="N11076">
        <v>1.659518</v>
      </c>
      <c r="O11076">
        <v>3.1E-6</v>
      </c>
    </row>
    <row r="11077" spans="14:15" x14ac:dyDescent="0.35">
      <c r="N11077">
        <v>1.6790316999999999</v>
      </c>
      <c r="O11077">
        <v>2.7999999999999999E-6</v>
      </c>
    </row>
    <row r="11078" spans="14:15" x14ac:dyDescent="0.35">
      <c r="N11078">
        <v>1.6985627000000001</v>
      </c>
      <c r="O11078">
        <v>3.8999999999999999E-6</v>
      </c>
    </row>
    <row r="11079" spans="14:15" x14ac:dyDescent="0.35">
      <c r="N11079">
        <v>1.7181107</v>
      </c>
      <c r="O11079">
        <v>5.9000000000000003E-6</v>
      </c>
    </row>
    <row r="11080" spans="14:15" x14ac:dyDescent="0.35">
      <c r="N11080">
        <v>1.7376754000000001</v>
      </c>
      <c r="O11080">
        <v>3.2700000000000002E-5</v>
      </c>
    </row>
    <row r="11081" spans="14:15" x14ac:dyDescent="0.35">
      <c r="N11081">
        <v>1.7572563000000001</v>
      </c>
      <c r="O11081">
        <v>8.8999999999999995E-6</v>
      </c>
    </row>
    <row r="11082" spans="14:15" x14ac:dyDescent="0.35">
      <c r="N11082">
        <v>1.7768533</v>
      </c>
      <c r="O11082">
        <v>1.45E-5</v>
      </c>
    </row>
    <row r="11083" spans="14:15" x14ac:dyDescent="0.35">
      <c r="N11083">
        <v>1.7964659999999999</v>
      </c>
      <c r="O11083">
        <v>1.03E-5</v>
      </c>
    </row>
    <row r="11084" spans="14:15" x14ac:dyDescent="0.35">
      <c r="N11084">
        <v>1.8160942</v>
      </c>
      <c r="O11084">
        <v>9.0999999999999993E-6</v>
      </c>
    </row>
    <row r="11085" spans="14:15" x14ac:dyDescent="0.35">
      <c r="N11085">
        <v>1.8357376000000001</v>
      </c>
      <c r="O11085">
        <v>1.0900000000000001E-5</v>
      </c>
    </row>
    <row r="11086" spans="14:15" x14ac:dyDescent="0.35">
      <c r="N11086">
        <v>1.8553959</v>
      </c>
      <c r="O11086">
        <v>7.3000000000000004E-6</v>
      </c>
    </row>
    <row r="11087" spans="14:15" x14ac:dyDescent="0.35">
      <c r="N11087">
        <v>1.8750688</v>
      </c>
      <c r="O11087">
        <v>4.4000000000000002E-6</v>
      </c>
    </row>
    <row r="11088" spans="14:15" x14ac:dyDescent="0.35">
      <c r="N11088">
        <v>1.8947563000000001</v>
      </c>
      <c r="O11088">
        <v>3.1999999999999999E-6</v>
      </c>
    </row>
    <row r="11089" spans="14:15" x14ac:dyDescent="0.35">
      <c r="N11089">
        <v>1.9144578999999999</v>
      </c>
      <c r="O11089">
        <v>4.3000000000000003E-6</v>
      </c>
    </row>
    <row r="11090" spans="14:15" x14ac:dyDescent="0.35">
      <c r="N11090">
        <v>1.9341733999999999</v>
      </c>
      <c r="O11090">
        <v>1.3E-6</v>
      </c>
    </row>
    <row r="11091" spans="14:15" x14ac:dyDescent="0.35">
      <c r="N11091">
        <v>1.9539028000000001</v>
      </c>
      <c r="O11091">
        <v>8.9999999999999996E-7</v>
      </c>
    </row>
    <row r="11092" spans="14:15" x14ac:dyDescent="0.35">
      <c r="N11092">
        <v>1.9736456</v>
      </c>
      <c r="O11092">
        <v>1.1000000000000001E-6</v>
      </c>
    </row>
    <row r="11093" spans="14:15" x14ac:dyDescent="0.35">
      <c r="N11093">
        <v>1.9934018</v>
      </c>
      <c r="O11093">
        <v>4.9999999999999998E-7</v>
      </c>
    </row>
    <row r="11094" spans="14:15" x14ac:dyDescent="0.35">
      <c r="N11094">
        <v>2.0131711999999999</v>
      </c>
      <c r="O11094">
        <v>3.9999999999999998E-7</v>
      </c>
    </row>
    <row r="11095" spans="14:15" x14ac:dyDescent="0.35">
      <c r="N11095">
        <v>2.0329535000000001</v>
      </c>
      <c r="O11095">
        <v>2.9999999999999999E-7</v>
      </c>
    </row>
    <row r="11096" spans="14:15" x14ac:dyDescent="0.35">
      <c r="N11096">
        <v>2.0527484999999999</v>
      </c>
      <c r="O11096">
        <v>9.9999999999999995E-8</v>
      </c>
    </row>
    <row r="11097" spans="14:15" x14ac:dyDescent="0.35">
      <c r="N11097">
        <v>2.0725560999999999</v>
      </c>
      <c r="O11097">
        <v>9.9999999999999995E-8</v>
      </c>
    </row>
    <row r="11098" spans="14:15" x14ac:dyDescent="0.35">
      <c r="N11098">
        <v>2.0923761000000001</v>
      </c>
      <c r="O11098">
        <v>9.9999999999999995E-8</v>
      </c>
    </row>
    <row r="11099" spans="14:15" x14ac:dyDescent="0.35">
      <c r="N11099">
        <v>2.1122084000000001</v>
      </c>
      <c r="O11099">
        <v>9.9999999999999995E-8</v>
      </c>
    </row>
    <row r="11100" spans="14:15" x14ac:dyDescent="0.35">
      <c r="N11100">
        <v>2.1320527</v>
      </c>
      <c r="O11100">
        <v>9.9999999999999995E-8</v>
      </c>
    </row>
    <row r="11101" spans="14:15" x14ac:dyDescent="0.35">
      <c r="N11101">
        <v>2.1519088000000002</v>
      </c>
      <c r="O11101">
        <v>9.9999999999999995E-8</v>
      </c>
    </row>
    <row r="11102" spans="14:15" x14ac:dyDescent="0.35">
      <c r="N11102">
        <v>1.4988337</v>
      </c>
      <c r="O11102">
        <v>9.9999999999999995E-8</v>
      </c>
    </row>
    <row r="11103" spans="14:15" x14ac:dyDescent="0.35">
      <c r="N11103">
        <v>1.5190942999999999</v>
      </c>
      <c r="O11103">
        <v>9.9999999999999995E-8</v>
      </c>
    </row>
    <row r="11104" spans="14:15" x14ac:dyDescent="0.35">
      <c r="N11104">
        <v>1.5393775999999999</v>
      </c>
      <c r="O11104">
        <v>2.9999999999999999E-7</v>
      </c>
    </row>
    <row r="11105" spans="14:15" x14ac:dyDescent="0.35">
      <c r="N11105">
        <v>1.5596829999999999</v>
      </c>
      <c r="O11105">
        <v>9.9999999999999995E-8</v>
      </c>
    </row>
    <row r="11106" spans="14:15" x14ac:dyDescent="0.35">
      <c r="N11106">
        <v>1.5800099999999999</v>
      </c>
      <c r="O11106">
        <v>3.9999999999999998E-7</v>
      </c>
    </row>
    <row r="11107" spans="14:15" x14ac:dyDescent="0.35">
      <c r="N11107">
        <v>1.5929304</v>
      </c>
      <c r="O11107">
        <v>1.42E-5</v>
      </c>
    </row>
    <row r="11108" spans="14:15" x14ac:dyDescent="0.35">
      <c r="N11108">
        <v>1.6207267999999999</v>
      </c>
      <c r="O11108">
        <v>8.9999999999999996E-7</v>
      </c>
    </row>
    <row r="11109" spans="14:15" x14ac:dyDescent="0.35">
      <c r="N11109">
        <v>1.6411157000000001</v>
      </c>
      <c r="O11109">
        <v>1.1000000000000001E-6</v>
      </c>
    </row>
    <row r="11110" spans="14:15" x14ac:dyDescent="0.35">
      <c r="N11110">
        <v>1.6615243</v>
      </c>
      <c r="O11110">
        <v>8.9999999999999996E-7</v>
      </c>
    </row>
    <row r="11111" spans="14:15" x14ac:dyDescent="0.35">
      <c r="N11111">
        <v>1.6819522</v>
      </c>
      <c r="O11111">
        <v>1.1999999999999999E-6</v>
      </c>
    </row>
    <row r="11112" spans="14:15" x14ac:dyDescent="0.35">
      <c r="N11112">
        <v>1.7023991000000001</v>
      </c>
      <c r="O11112">
        <v>1.5999999999999999E-6</v>
      </c>
    </row>
    <row r="11113" spans="14:15" x14ac:dyDescent="0.35">
      <c r="N11113">
        <v>1.7228644</v>
      </c>
      <c r="O11113">
        <v>1.1000000000000001E-6</v>
      </c>
    </row>
    <row r="11114" spans="14:15" x14ac:dyDescent="0.35">
      <c r="N11114">
        <v>1.7433479000000001</v>
      </c>
      <c r="O11114">
        <v>1.5E-6</v>
      </c>
    </row>
    <row r="11115" spans="14:15" x14ac:dyDescent="0.35">
      <c r="N11115">
        <v>1.7638491000000001</v>
      </c>
      <c r="O11115">
        <v>2.5000000000000002E-6</v>
      </c>
    </row>
    <row r="11116" spans="14:15" x14ac:dyDescent="0.35">
      <c r="N11116">
        <v>1.7843678999999999</v>
      </c>
      <c r="O11116">
        <v>1.0200000000000001E-5</v>
      </c>
    </row>
    <row r="11117" spans="14:15" x14ac:dyDescent="0.35">
      <c r="N11117">
        <v>1.8049037000000001</v>
      </c>
      <c r="O11117">
        <v>3.7000000000000002E-6</v>
      </c>
    </row>
    <row r="11118" spans="14:15" x14ac:dyDescent="0.35">
      <c r="N11118">
        <v>1.8254562999999999</v>
      </c>
      <c r="O11118">
        <v>6.0000000000000002E-6</v>
      </c>
    </row>
    <row r="11119" spans="14:15" x14ac:dyDescent="0.35">
      <c r="N11119">
        <v>1.8460255000000001</v>
      </c>
      <c r="O11119">
        <v>3.4000000000000001E-6</v>
      </c>
    </row>
    <row r="11120" spans="14:15" x14ac:dyDescent="0.35">
      <c r="N11120">
        <v>1.8666109</v>
      </c>
      <c r="O11120">
        <v>2.3999999999999999E-6</v>
      </c>
    </row>
    <row r="11121" spans="14:15" x14ac:dyDescent="0.35">
      <c r="N11121">
        <v>1.8872120999999999</v>
      </c>
      <c r="O11121">
        <v>3.9999999999999998E-6</v>
      </c>
    </row>
    <row r="11122" spans="14:15" x14ac:dyDescent="0.35">
      <c r="N11122">
        <v>1.9078291000000001</v>
      </c>
      <c r="O11122">
        <v>2.3E-6</v>
      </c>
    </row>
    <row r="11123" spans="14:15" x14ac:dyDescent="0.35">
      <c r="N11123">
        <v>1.9284614</v>
      </c>
      <c r="O11123">
        <v>1.5999999999999999E-6</v>
      </c>
    </row>
    <row r="11124" spans="14:15" x14ac:dyDescent="0.35">
      <c r="N11124">
        <v>1.9491088999999999</v>
      </c>
      <c r="O11124">
        <v>1.1000000000000001E-6</v>
      </c>
    </row>
    <row r="11125" spans="14:15" x14ac:dyDescent="0.35">
      <c r="N11125">
        <v>1.9697712999999999</v>
      </c>
      <c r="O11125">
        <v>1.3E-6</v>
      </c>
    </row>
    <row r="11126" spans="14:15" x14ac:dyDescent="0.35">
      <c r="N11126">
        <v>1.9904482999999999</v>
      </c>
      <c r="O11126">
        <v>3.9999999999999998E-7</v>
      </c>
    </row>
    <row r="11127" spans="14:15" x14ac:dyDescent="0.35">
      <c r="N11127">
        <v>2.0111397000000002</v>
      </c>
      <c r="O11127">
        <v>3.9999999999999998E-7</v>
      </c>
    </row>
    <row r="11128" spans="14:15" x14ac:dyDescent="0.35">
      <c r="N11128">
        <v>2.0318453999999999</v>
      </c>
      <c r="O11128">
        <v>2.9999999999999999E-7</v>
      </c>
    </row>
    <row r="11129" spans="14:15" x14ac:dyDescent="0.35">
      <c r="N11129">
        <v>2.052565</v>
      </c>
      <c r="O11129">
        <v>9.9999999999999995E-8</v>
      </c>
    </row>
    <row r="11130" spans="14:15" x14ac:dyDescent="0.35">
      <c r="N11130">
        <v>2.0732984000000001</v>
      </c>
      <c r="O11130">
        <v>9.9999999999999995E-8</v>
      </c>
    </row>
    <row r="11131" spans="14:15" x14ac:dyDescent="0.35">
      <c r="N11131">
        <v>2.0940454000000002</v>
      </c>
      <c r="O11131">
        <v>9.9999999999999995E-8</v>
      </c>
    </row>
    <row r="11132" spans="14:15" x14ac:dyDescent="0.35">
      <c r="N11132">
        <v>1.5386738</v>
      </c>
      <c r="O11132">
        <v>9.9999999999999995E-8</v>
      </c>
    </row>
    <row r="11133" spans="14:15" x14ac:dyDescent="0.35">
      <c r="N11133">
        <v>1.5600575999999999</v>
      </c>
      <c r="O11133">
        <v>9.9999999999999995E-8</v>
      </c>
    </row>
    <row r="11134" spans="14:15" x14ac:dyDescent="0.35">
      <c r="N11134">
        <v>1.5814653000000001</v>
      </c>
      <c r="O11134">
        <v>1.9999999999999999E-7</v>
      </c>
    </row>
    <row r="11135" spans="14:15" x14ac:dyDescent="0.35">
      <c r="N11135">
        <v>1.6028964000000001</v>
      </c>
      <c r="O11135">
        <v>9.9999999999999995E-8</v>
      </c>
    </row>
    <row r="11136" spans="14:15" x14ac:dyDescent="0.35">
      <c r="N11136">
        <v>1.6243502999999999</v>
      </c>
      <c r="O11136">
        <v>9.9999999999999995E-8</v>
      </c>
    </row>
    <row r="11137" spans="14:15" x14ac:dyDescent="0.35">
      <c r="N11137">
        <v>1.6379870000000001</v>
      </c>
      <c r="O11137">
        <v>3.9999999999999998E-6</v>
      </c>
    </row>
    <row r="11138" spans="14:15" x14ac:dyDescent="0.35">
      <c r="N11138">
        <v>1.6673244</v>
      </c>
      <c r="O11138">
        <v>4.9999999999999998E-7</v>
      </c>
    </row>
    <row r="11139" spans="14:15" x14ac:dyDescent="0.35">
      <c r="N11139">
        <v>1.6888436</v>
      </c>
      <c r="O11139">
        <v>3.9999999999999998E-7</v>
      </c>
    </row>
    <row r="11140" spans="14:15" x14ac:dyDescent="0.35">
      <c r="N11140">
        <v>1.7103835999999999</v>
      </c>
      <c r="O11140">
        <v>2.9999999999999999E-7</v>
      </c>
    </row>
    <row r="11141" spans="14:15" x14ac:dyDescent="0.35">
      <c r="N11141">
        <v>1.7319439999999999</v>
      </c>
      <c r="O11141">
        <v>4.9999999999999998E-7</v>
      </c>
    </row>
    <row r="11142" spans="14:15" x14ac:dyDescent="0.35">
      <c r="N11142">
        <v>1.7535244000000001</v>
      </c>
      <c r="O11142">
        <v>5.9999999999999997E-7</v>
      </c>
    </row>
    <row r="11143" spans="14:15" x14ac:dyDescent="0.35">
      <c r="N11143">
        <v>1.7751242</v>
      </c>
      <c r="O11143">
        <v>2.9999999999999999E-7</v>
      </c>
    </row>
    <row r="11144" spans="14:15" x14ac:dyDescent="0.35">
      <c r="N11144">
        <v>1.7967432999999999</v>
      </c>
      <c r="O11144">
        <v>4.9999999999999998E-7</v>
      </c>
    </row>
    <row r="11145" spans="14:15" x14ac:dyDescent="0.35">
      <c r="N11145">
        <v>1.8183811000000001</v>
      </c>
      <c r="O11145">
        <v>6.9999999999999997E-7</v>
      </c>
    </row>
    <row r="11146" spans="14:15" x14ac:dyDescent="0.35">
      <c r="N11146">
        <v>1.8400373000000001</v>
      </c>
      <c r="O11146">
        <v>1.9E-6</v>
      </c>
    </row>
    <row r="11147" spans="14:15" x14ac:dyDescent="0.35">
      <c r="N11147">
        <v>1.8617116</v>
      </c>
      <c r="O11147">
        <v>1.3E-6</v>
      </c>
    </row>
    <row r="11148" spans="14:15" x14ac:dyDescent="0.35">
      <c r="N11148">
        <v>1.8834036999999999</v>
      </c>
      <c r="O11148">
        <v>1.5E-6</v>
      </c>
    </row>
    <row r="11149" spans="14:15" x14ac:dyDescent="0.35">
      <c r="N11149">
        <v>1.9051130999999999</v>
      </c>
      <c r="O11149">
        <v>6.9999999999999997E-7</v>
      </c>
    </row>
    <row r="11150" spans="14:15" x14ac:dyDescent="0.35">
      <c r="N11150">
        <v>1.9268396999999999</v>
      </c>
      <c r="O11150">
        <v>5.9999999999999997E-7</v>
      </c>
    </row>
    <row r="11151" spans="14:15" x14ac:dyDescent="0.35">
      <c r="N11151">
        <v>1.9485831</v>
      </c>
      <c r="O11151">
        <v>1.3E-6</v>
      </c>
    </row>
    <row r="11152" spans="14:15" x14ac:dyDescent="0.35">
      <c r="N11152">
        <v>1.970343</v>
      </c>
      <c r="O11152">
        <v>3.9999999999999998E-7</v>
      </c>
    </row>
    <row r="11153" spans="14:15" x14ac:dyDescent="0.35">
      <c r="N11153">
        <v>1.9921191</v>
      </c>
      <c r="O11153">
        <v>3.9999999999999998E-7</v>
      </c>
    </row>
    <row r="11154" spans="14:15" x14ac:dyDescent="0.35">
      <c r="N11154">
        <v>2.0139113000000002</v>
      </c>
      <c r="O11154">
        <v>2.9999999999999999E-7</v>
      </c>
    </row>
    <row r="11155" spans="14:15" x14ac:dyDescent="0.35">
      <c r="N11155">
        <v>2.0357191000000001</v>
      </c>
      <c r="O11155">
        <v>1.9999999999999999E-7</v>
      </c>
    </row>
    <row r="11156" spans="14:15" x14ac:dyDescent="0.35">
      <c r="N11156">
        <v>2.0575424</v>
      </c>
      <c r="O11156">
        <v>9.9999999999999995E-8</v>
      </c>
    </row>
    <row r="11157" spans="14:15" x14ac:dyDescent="0.35">
      <c r="N11157">
        <v>2.0793808999999999</v>
      </c>
      <c r="O11157">
        <v>9.9999999999999995E-8</v>
      </c>
    </row>
    <row r="11158" spans="14:15" x14ac:dyDescent="0.35">
      <c r="N11158">
        <v>2.1012344999999999</v>
      </c>
      <c r="O11158">
        <v>9.9999999999999995E-8</v>
      </c>
    </row>
    <row r="11159" spans="14:15" x14ac:dyDescent="0.35">
      <c r="N11159">
        <v>1.6087429</v>
      </c>
      <c r="O11159">
        <v>9.9999999999999995E-8</v>
      </c>
    </row>
    <row r="11160" spans="14:15" x14ac:dyDescent="0.35">
      <c r="N11160">
        <v>1.6314869999999999</v>
      </c>
      <c r="O11160">
        <v>9.9999999999999995E-8</v>
      </c>
    </row>
    <row r="11161" spans="14:15" x14ac:dyDescent="0.35">
      <c r="N11161">
        <v>1.6915372</v>
      </c>
      <c r="O11161">
        <v>8.9999999999999996E-7</v>
      </c>
    </row>
    <row r="11162" spans="14:15" x14ac:dyDescent="0.35">
      <c r="N11162">
        <v>1.7227060999999999</v>
      </c>
      <c r="O11162">
        <v>1.9999999999999999E-7</v>
      </c>
    </row>
    <row r="11163" spans="14:15" x14ac:dyDescent="0.35">
      <c r="N11163">
        <v>1.7455687</v>
      </c>
      <c r="O11163">
        <v>9.9999999999999995E-8</v>
      </c>
    </row>
    <row r="11164" spans="14:15" x14ac:dyDescent="0.35">
      <c r="N11164">
        <v>1.7684534000000001</v>
      </c>
      <c r="O11164">
        <v>9.9999999999999995E-8</v>
      </c>
    </row>
    <row r="11165" spans="14:15" x14ac:dyDescent="0.35">
      <c r="N11165">
        <v>1.7913597000000001</v>
      </c>
      <c r="O11165">
        <v>9.9999999999999995E-8</v>
      </c>
    </row>
    <row r="11166" spans="14:15" x14ac:dyDescent="0.35">
      <c r="N11166">
        <v>1.8142872999999999</v>
      </c>
      <c r="O11166">
        <v>9.9999999999999995E-8</v>
      </c>
    </row>
    <row r="11167" spans="14:15" x14ac:dyDescent="0.35">
      <c r="N11167">
        <v>1.8372356000000001</v>
      </c>
      <c r="O11167">
        <v>9.9999999999999995E-8</v>
      </c>
    </row>
    <row r="11168" spans="14:15" x14ac:dyDescent="0.35">
      <c r="N11168">
        <v>1.8602042000000001</v>
      </c>
      <c r="O11168">
        <v>9.9999999999999995E-8</v>
      </c>
    </row>
    <row r="11169" spans="14:15" x14ac:dyDescent="0.35">
      <c r="N11169">
        <v>1.8831929000000001</v>
      </c>
      <c r="O11169">
        <v>9.9999999999999995E-8</v>
      </c>
    </row>
    <row r="11170" spans="14:15" x14ac:dyDescent="0.35">
      <c r="N11170">
        <v>1.906201</v>
      </c>
      <c r="O11170">
        <v>1.9999999999999999E-7</v>
      </c>
    </row>
    <row r="11171" spans="14:15" x14ac:dyDescent="0.35">
      <c r="N11171">
        <v>1.9292284</v>
      </c>
      <c r="O11171">
        <v>2.9999999999999999E-7</v>
      </c>
    </row>
    <row r="11172" spans="14:15" x14ac:dyDescent="0.35">
      <c r="N11172">
        <v>1.9522746</v>
      </c>
      <c r="O11172">
        <v>1.9999999999999999E-7</v>
      </c>
    </row>
    <row r="11173" spans="14:15" x14ac:dyDescent="0.35">
      <c r="N11173">
        <v>1.9753394</v>
      </c>
      <c r="O11173">
        <v>9.9999999999999995E-8</v>
      </c>
    </row>
    <row r="11174" spans="14:15" x14ac:dyDescent="0.35">
      <c r="N11174">
        <v>1.9984223000000001</v>
      </c>
      <c r="O11174">
        <v>9.9999999999999995E-8</v>
      </c>
    </row>
    <row r="11175" spans="14:15" x14ac:dyDescent="0.35">
      <c r="N11175">
        <v>2.0215230000000002</v>
      </c>
      <c r="O11175">
        <v>1.9999999999999999E-7</v>
      </c>
    </row>
    <row r="11176" spans="14:15" x14ac:dyDescent="0.35">
      <c r="N11176">
        <v>2.0677769000000001</v>
      </c>
      <c r="O11176">
        <v>9.9999999999999995E-8</v>
      </c>
    </row>
    <row r="11177" spans="14:15" x14ac:dyDescent="0.35">
      <c r="N11177">
        <v>1.7550855999999999</v>
      </c>
      <c r="O11177">
        <v>1.9999999999999999E-7</v>
      </c>
    </row>
    <row r="11178" spans="14:15" x14ac:dyDescent="0.35">
      <c r="N11178">
        <v>2.0093510999999999</v>
      </c>
      <c r="O11178">
        <v>9.9999999999999995E-8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2C0F8-D2BC-40ED-AB94-4C3BD8066D94}">
  <dimension ref="A1:K11"/>
  <sheetViews>
    <sheetView tabSelected="1" workbookViewId="0">
      <selection activeCell="E14" sqref="E14"/>
    </sheetView>
  </sheetViews>
  <sheetFormatPr defaultRowHeight="14.5" x14ac:dyDescent="0.35"/>
  <sheetData>
    <row r="1" spans="1:11" x14ac:dyDescent="0.35">
      <c r="A1" t="s">
        <v>78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</row>
    <row r="2" spans="1:11" x14ac:dyDescent="0.35">
      <c r="A2" s="6">
        <v>0</v>
      </c>
      <c r="B2">
        <f>pivot_age_distribution!H2</f>
        <v>9.1240585124044298</v>
      </c>
      <c r="C2">
        <f>pivot_age_distribution!G2</f>
        <v>11.646105679355006</v>
      </c>
      <c r="D2" s="1">
        <f>F2/B2</f>
        <v>0.2589347137553763</v>
      </c>
      <c r="E2" s="1">
        <f>'life cycle properties'!BQ2</f>
        <v>0.51587906507086911</v>
      </c>
      <c r="F2" s="1">
        <f>'life cycle properties'!BL2</f>
        <v>2.3625354791967457</v>
      </c>
      <c r="G2" s="1">
        <f>'life cycle properties'!BR2</f>
        <v>6.0758954460798922</v>
      </c>
      <c r="H2" s="2">
        <f>pivot_job_creation_destruct_age!G2</f>
        <v>100</v>
      </c>
      <c r="I2">
        <f>pivot_job_creation_destruct_age!I2</f>
        <v>100</v>
      </c>
      <c r="J2" s="2">
        <f>pivot_job_creation_destruct_age!H2</f>
        <v>0</v>
      </c>
      <c r="K2">
        <f>pivot_job_creation_destruct_age!J2</f>
        <v>0</v>
      </c>
    </row>
    <row r="3" spans="1:11" x14ac:dyDescent="0.35">
      <c r="A3" s="6">
        <v>1</v>
      </c>
      <c r="B3">
        <f>pivot_age_distribution!H3</f>
        <v>6.9839907821995828</v>
      </c>
      <c r="C3">
        <f>pivot_age_distribution!G3</f>
        <v>9.2045865808867315</v>
      </c>
      <c r="D3" s="1">
        <f t="shared" ref="D3:D11" si="0">F3/B3</f>
        <v>0.32011394603250082</v>
      </c>
      <c r="E3" s="1">
        <f>'life cycle properties'!BQ3</f>
        <v>0.62796165322980413</v>
      </c>
      <c r="F3" s="1">
        <f>'life cycle properties'!BL3</f>
        <v>2.2356728483445205</v>
      </c>
      <c r="G3" s="1">
        <f>'life cycle properties'!BR3</f>
        <v>5.84546510744355</v>
      </c>
      <c r="H3" s="2">
        <f>pivot_job_creation_destruct_age!G3</f>
        <v>25.235598507759523</v>
      </c>
      <c r="I3">
        <f>pivot_job_creation_destruct_age!I3</f>
        <v>8.0741355881020667</v>
      </c>
      <c r="J3" s="2">
        <f>pivot_job_creation_destruct_age!H3</f>
        <v>33.029742218382104</v>
      </c>
      <c r="K3">
        <f>pivot_job_creation_destruct_age!J3</f>
        <v>27.153308717554527</v>
      </c>
    </row>
    <row r="4" spans="1:11" x14ac:dyDescent="0.35">
      <c r="A4" s="6">
        <v>2</v>
      </c>
      <c r="B4">
        <f>pivot_age_distribution!H4</f>
        <v>6.0618322711675159</v>
      </c>
      <c r="C4">
        <f>pivot_age_distribution!G4</f>
        <v>7.0473317456508209</v>
      </c>
      <c r="D4" s="1">
        <f t="shared" si="0"/>
        <v>0.34899595201532674</v>
      </c>
      <c r="E4" s="1">
        <f>'life cycle properties'!BQ4</f>
        <v>0.66835668165649054</v>
      </c>
      <c r="F4" s="1">
        <f>'life cycle properties'!BL4</f>
        <v>2.1155549244333374</v>
      </c>
      <c r="G4" s="1">
        <f>'life cycle properties'!BR4</f>
        <v>4.763373883515218</v>
      </c>
      <c r="H4" s="2">
        <f>pivot_job_creation_destruct_age!G4</f>
        <v>20.01107039294773</v>
      </c>
      <c r="I4">
        <f>pivot_job_creation_destruct_age!I4</f>
        <v>5.1045657468843482</v>
      </c>
      <c r="J4" s="2">
        <f>pivot_job_creation_destruct_age!H4</f>
        <v>25.724461948853556</v>
      </c>
      <c r="K4">
        <f>pivot_job_creation_destruct_age!J4</f>
        <v>30.618995626134648</v>
      </c>
    </row>
    <row r="5" spans="1:11" x14ac:dyDescent="0.35">
      <c r="A5" s="6">
        <v>3</v>
      </c>
      <c r="B5">
        <f>pivot_age_distribution!H5</f>
        <v>5.4007369356434705</v>
      </c>
      <c r="C5">
        <f>pivot_age_distribution!G5</f>
        <v>5.6650558912646218</v>
      </c>
      <c r="D5" s="1">
        <f t="shared" si="0"/>
        <v>0.37461299929113018</v>
      </c>
      <c r="E5" s="1">
        <f>'life cycle properties'!BQ5</f>
        <v>0.71542114530463796</v>
      </c>
      <c r="F5" s="1">
        <f>'life cycle properties'!BL5</f>
        <v>2.0231862618437879</v>
      </c>
      <c r="G5" s="1">
        <f>'life cycle properties'!BR5</f>
        <v>4.0987141617051766</v>
      </c>
      <c r="H5" s="2">
        <f>pivot_job_creation_destruct_age!G5</f>
        <v>18.084607261826235</v>
      </c>
      <c r="I5">
        <f>pivot_job_creation_destruct_age!I5</f>
        <v>5.3806189407301872</v>
      </c>
      <c r="J5" s="2">
        <f>pivot_job_creation_destruct_age!H5</f>
        <v>22.834400114772642</v>
      </c>
      <c r="K5">
        <f>pivot_job_creation_destruct_age!J5</f>
        <v>22.889773483585088</v>
      </c>
    </row>
    <row r="6" spans="1:11" x14ac:dyDescent="0.35">
      <c r="A6" s="6">
        <v>4</v>
      </c>
      <c r="B6">
        <f>pivot_age_distribution!H6</f>
        <v>4.9088042058929515</v>
      </c>
      <c r="C6">
        <f>pivot_age_distribution!G6</f>
        <v>4.7482496049729885</v>
      </c>
      <c r="D6" s="1">
        <f t="shared" si="0"/>
        <v>0.40741283735060957</v>
      </c>
      <c r="E6" s="1">
        <f>'life cycle properties'!BQ6</f>
        <v>0.76537987175336519</v>
      </c>
      <c r="F6" s="1">
        <f>'life cycle properties'!BL6</f>
        <v>1.9999098495214531</v>
      </c>
      <c r="G6" s="1">
        <f>'life cycle properties'!BR6</f>
        <v>3.6752952960423837</v>
      </c>
      <c r="H6" s="2">
        <f>pivot_job_creation_destruct_age!G6</f>
        <v>17.04537007076388</v>
      </c>
      <c r="I6">
        <f>pivot_job_creation_destruct_age!I6</f>
        <v>5.6582771102764982</v>
      </c>
      <c r="J6" s="2">
        <f>pivot_job_creation_destruct_age!H6</f>
        <v>20.947241091410771</v>
      </c>
      <c r="K6">
        <f>pivot_job_creation_destruct_age!J6</f>
        <v>17.582946711305222</v>
      </c>
    </row>
    <row r="7" spans="1:11" x14ac:dyDescent="0.35">
      <c r="A7" s="6">
        <v>5</v>
      </c>
      <c r="B7">
        <f>pivot_age_distribution!H7</f>
        <v>4.5292686258803814</v>
      </c>
      <c r="C7">
        <f>pivot_age_distribution!G7</f>
        <v>4.10534349198889</v>
      </c>
      <c r="D7" s="1">
        <f t="shared" si="0"/>
        <v>0.43378664746059953</v>
      </c>
      <c r="E7" s="1">
        <f>'life cycle properties'!BQ7</f>
        <v>0.81749252697993791</v>
      </c>
      <c r="F7" s="1">
        <f>'life cycle properties'!BL7</f>
        <v>1.964736252669127</v>
      </c>
      <c r="G7" s="1">
        <f>'life cycle properties'!BR7</f>
        <v>3.394024340919648</v>
      </c>
      <c r="H7" s="2">
        <f>pivot_job_creation_destruct_age!G7</f>
        <v>15.602418584697253</v>
      </c>
      <c r="I7">
        <f>pivot_job_creation_destruct_age!I7</f>
        <v>5.8891600288533859</v>
      </c>
      <c r="J7" s="2">
        <f>pivot_job_creation_destruct_age!H7</f>
        <v>19.72985884505297</v>
      </c>
      <c r="K7">
        <f>pivot_job_creation_destruct_age!J7</f>
        <v>14.260938962812903</v>
      </c>
    </row>
    <row r="8" spans="1:11" x14ac:dyDescent="0.35">
      <c r="A8" s="6" t="s">
        <v>73</v>
      </c>
      <c r="B8">
        <f>pivot_age_distribution!H8</f>
        <v>18.039723609476699</v>
      </c>
      <c r="C8">
        <f>pivot_age_distribution!G8</f>
        <v>15.144041451925856</v>
      </c>
      <c r="D8" s="1">
        <f t="shared" si="0"/>
        <v>0.49836943485029289</v>
      </c>
      <c r="E8" s="1">
        <f>'life cycle properties'!BQ8</f>
        <v>0.96457778069254196</v>
      </c>
      <c r="F8" s="1">
        <f>'life cycle properties'!BL8</f>
        <v>8.9904468601103886</v>
      </c>
      <c r="G8" s="1">
        <f>'life cycle properties'!BR8</f>
        <v>14.772728099580664</v>
      </c>
      <c r="H8" s="2">
        <f>pivot_job_creation_destruct_age!G8</f>
        <v>14.265136655269313</v>
      </c>
      <c r="I8">
        <f>pivot_job_creation_destruct_age!I8</f>
        <v>6.2956762783019506</v>
      </c>
      <c r="J8" s="2">
        <f>pivot_job_creation_destruct_age!H8</f>
        <v>17.418471445854312</v>
      </c>
      <c r="K8">
        <f>pivot_job_creation_destruct_age!J8</f>
        <v>10.644117835554482</v>
      </c>
    </row>
    <row r="9" spans="1:11" x14ac:dyDescent="0.35">
      <c r="A9" s="6" t="s">
        <v>74</v>
      </c>
      <c r="B9">
        <f>pivot_age_distribution!H9</f>
        <v>12.450244041930842</v>
      </c>
      <c r="C9">
        <f>pivot_age_distribution!G9</f>
        <v>10.456313698278615</v>
      </c>
      <c r="D9" s="1">
        <f t="shared" si="0"/>
        <v>0.60857322782130507</v>
      </c>
      <c r="E9" s="1">
        <f>'life cycle properties'!BQ9</f>
        <v>1.1638142601837673</v>
      </c>
      <c r="F9" s="1">
        <f>'life cycle properties'!BL9</f>
        <v>7.576885203760825</v>
      </c>
      <c r="G9" s="1">
        <f>'life cycle properties'!BR9</f>
        <v>12.306765897515669</v>
      </c>
      <c r="H9" s="2">
        <f>pivot_job_creation_destruct_age!G9</f>
        <v>12.869354964545556</v>
      </c>
      <c r="I9">
        <f>pivot_job_creation_destruct_age!I9</f>
        <v>7.0048734166026181</v>
      </c>
      <c r="J9" s="2">
        <f>pivot_job_creation_destruct_age!H9</f>
        <v>15.304061926521687</v>
      </c>
      <c r="K9">
        <f>pivot_job_creation_destruct_age!J9</f>
        <v>10.713939958227861</v>
      </c>
    </row>
    <row r="10" spans="1:11" x14ac:dyDescent="0.35">
      <c r="A10" s="6" t="s">
        <v>75</v>
      </c>
      <c r="B10">
        <f>pivot_age_distribution!H10</f>
        <v>9.3502778310103043</v>
      </c>
      <c r="C10">
        <f>pivot_age_distribution!G10</f>
        <v>7.8141358427362944</v>
      </c>
      <c r="D10" s="1">
        <f t="shared" si="0"/>
        <v>0.79064904193555907</v>
      </c>
      <c r="E10" s="1">
        <f>'life cycle properties'!BQ10</f>
        <v>1.2727267317708908</v>
      </c>
      <c r="F10" s="1">
        <f>'life cycle properties'!BL10</f>
        <v>7.392788208919594</v>
      </c>
      <c r="G10" s="1">
        <f>'life cycle properties'!BR10</f>
        <v>10.057679308284877</v>
      </c>
      <c r="H10" s="2">
        <f>pivot_job_creation_destruct_age!G10</f>
        <v>11.889750457054781</v>
      </c>
      <c r="I10">
        <f>pivot_job_creation_destruct_age!I10</f>
        <v>7.9531482560020708</v>
      </c>
      <c r="J10" s="2">
        <f>pivot_job_creation_destruct_age!H10</f>
        <v>13.525703410472204</v>
      </c>
      <c r="K10">
        <f>pivot_job_creation_destruct_age!J10</f>
        <v>12.219027691751434</v>
      </c>
    </row>
    <row r="11" spans="1:11" x14ac:dyDescent="0.35">
      <c r="A11" s="6" t="s">
        <v>79</v>
      </c>
      <c r="B11">
        <f>pivot_age_distribution!H11</f>
        <v>23.151063184393823</v>
      </c>
      <c r="C11">
        <f>pivot_age_distribution!G11</f>
        <v>24.168836012940158</v>
      </c>
      <c r="D11" s="1">
        <f t="shared" si="0"/>
        <v>2.7358693467648898</v>
      </c>
      <c r="E11" s="1">
        <f>'life cycle properties'!BQ11</f>
        <v>1.4323707366238962</v>
      </c>
      <c r="F11" s="1">
        <f>'life cycle properties'!BL11</f>
        <v>63.338284111200217</v>
      </c>
      <c r="G11" s="1">
        <f>'life cycle properties'!BR11</f>
        <v>35.010058458912916</v>
      </c>
      <c r="H11" s="2">
        <f>pivot_job_creation_destruct_age!G11</f>
        <v>10.79578521008674</v>
      </c>
      <c r="I11">
        <f>pivot_job_creation_destruct_age!I11</f>
        <v>9.5698331908256637</v>
      </c>
      <c r="J11" s="2">
        <f>pivot_job_creation_destruct_age!H11</f>
        <v>10.968617091103331</v>
      </c>
      <c r="K11">
        <f>pivot_job_creation_destruct_age!J11</f>
        <v>14.726402639882171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bds_f_agesz_release</vt:lpstr>
      <vt:lpstr>pivot_firm_exit_rate_by_age</vt:lpstr>
      <vt:lpstr>for_matlab_figure_3_a_3_f</vt:lpstr>
      <vt:lpstr>pivot_age_distribution</vt:lpstr>
      <vt:lpstr>pivot_job_creation_destruct_age</vt:lpstr>
      <vt:lpstr>life cycle properties</vt:lpstr>
      <vt:lpstr>average_firm_size</vt:lpstr>
      <vt:lpstr>for_matlab_figure_15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Gajen</dc:creator>
  <cp:lastModifiedBy>Gajendran Raveendranathan</cp:lastModifiedBy>
  <cp:lastPrinted>2018-09-21T13:12:09Z</cp:lastPrinted>
  <dcterms:created xsi:type="dcterms:W3CDTF">2018-05-13T11:52:49Z</dcterms:created>
  <dcterms:modified xsi:type="dcterms:W3CDTF">2021-11-24T16:28:54Z</dcterms:modified>
</cp:coreProperties>
</file>